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465" windowWidth="14805" windowHeight="7650" tabRatio="889" activeTab="8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Perf_Statique" sheetId="7" r:id="rId6"/>
    <sheet name="Perf_DNF" sheetId="8" r:id="rId7"/>
    <sheet name="Perf_Speed100" sheetId="9" r:id="rId8"/>
    <sheet name="Perf_16x50" sheetId="10" r:id="rId9"/>
    <sheet name="Feuil1" sheetId="12" r:id="rId10"/>
  </sheets>
  <externalReferences>
    <externalReference r:id="rId11"/>
    <externalReference r:id="rId12"/>
    <externalReference r:id="rId13"/>
  </externalReferences>
  <definedNames>
    <definedName name="_xlnm._FilterDatabase" localSheetId="3" hidden="1">Emargement!$A$3:$AA$500</definedName>
    <definedName name="_xlnm._FilterDatabase" localSheetId="9" hidden="1">Feuil1!$A$1:$Y$202</definedName>
    <definedName name="_xlnm._FilterDatabase" localSheetId="2" hidden="1">'Passages &amp; Appels'!$A$3:$O$304</definedName>
    <definedName name="_xlnm._FilterDatabase" localSheetId="1" hidden="1">Visu_Planning!$A$2:$U$2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  <definedName name="_xlnm.Print_Area" localSheetId="1">Visu_Planning!$A$1:$U$140</definedName>
  </definedNames>
  <calcPr calcId="145621"/>
</workbook>
</file>

<file path=xl/calcChain.xml><?xml version="1.0" encoding="utf-8"?>
<calcChain xmlns="http://schemas.openxmlformats.org/spreadsheetml/2006/main">
  <c r="A5" i="1" l="1"/>
  <c r="B5" i="1"/>
  <c r="C5" i="1"/>
  <c r="G5" i="1"/>
  <c r="H5" i="1"/>
  <c r="I5" i="1"/>
  <c r="J5" i="1"/>
  <c r="K5" i="1"/>
  <c r="L5" i="1"/>
  <c r="A6" i="1"/>
  <c r="B6" i="1"/>
  <c r="C6" i="1"/>
  <c r="G6" i="1"/>
  <c r="H6" i="1"/>
  <c r="I6" i="1"/>
  <c r="J6" i="1"/>
  <c r="K6" i="1"/>
  <c r="L6" i="1"/>
  <c r="A7" i="1"/>
  <c r="B7" i="1"/>
  <c r="C7" i="1"/>
  <c r="G7" i="1"/>
  <c r="H7" i="1"/>
  <c r="I7" i="1"/>
  <c r="J7" i="1"/>
  <c r="K7" i="1"/>
  <c r="L7" i="1"/>
  <c r="A8" i="1"/>
  <c r="B8" i="1"/>
  <c r="C8" i="1"/>
  <c r="G8" i="1"/>
  <c r="H8" i="1"/>
  <c r="I8" i="1"/>
  <c r="J8" i="1"/>
  <c r="K8" i="1"/>
  <c r="L8" i="1"/>
  <c r="A9" i="1"/>
  <c r="B9" i="1"/>
  <c r="C9" i="1"/>
  <c r="G9" i="1"/>
  <c r="H9" i="1"/>
  <c r="I9" i="1"/>
  <c r="J9" i="1"/>
  <c r="K9" i="1"/>
  <c r="L9" i="1"/>
  <c r="A10" i="1"/>
  <c r="B10" i="1"/>
  <c r="C10" i="1"/>
  <c r="G10" i="1"/>
  <c r="H10" i="1"/>
  <c r="I10" i="1"/>
  <c r="J10" i="1"/>
  <c r="K10" i="1"/>
  <c r="L10" i="1"/>
  <c r="A11" i="1"/>
  <c r="B11" i="1"/>
  <c r="C11" i="1"/>
  <c r="G11" i="1"/>
  <c r="H11" i="1"/>
  <c r="I11" i="1"/>
  <c r="J11" i="1"/>
  <c r="K11" i="1"/>
  <c r="L11" i="1"/>
  <c r="A12" i="1"/>
  <c r="B12" i="1"/>
  <c r="C12" i="1"/>
  <c r="G12" i="1"/>
  <c r="H12" i="1"/>
  <c r="I12" i="1"/>
  <c r="J12" i="1"/>
  <c r="K12" i="1"/>
  <c r="L12" i="1"/>
  <c r="A13" i="1"/>
  <c r="B13" i="1"/>
  <c r="C13" i="1"/>
  <c r="G13" i="1"/>
  <c r="H13" i="1"/>
  <c r="I13" i="1"/>
  <c r="J13" i="1"/>
  <c r="K13" i="1"/>
  <c r="L13" i="1"/>
  <c r="A14" i="1"/>
  <c r="B14" i="1"/>
  <c r="C14" i="1"/>
  <c r="G14" i="1"/>
  <c r="H14" i="1"/>
  <c r="I14" i="1"/>
  <c r="J14" i="1"/>
  <c r="K14" i="1"/>
  <c r="L14" i="1"/>
  <c r="A15" i="1"/>
  <c r="B15" i="1"/>
  <c r="C15" i="1"/>
  <c r="G15" i="1"/>
  <c r="H15" i="1"/>
  <c r="I15" i="1"/>
  <c r="J15" i="1"/>
  <c r="K15" i="1"/>
  <c r="L15" i="1"/>
  <c r="A16" i="1"/>
  <c r="B16" i="1"/>
  <c r="C16" i="1"/>
  <c r="G16" i="1"/>
  <c r="H16" i="1"/>
  <c r="I16" i="1"/>
  <c r="J16" i="1"/>
  <c r="K16" i="1"/>
  <c r="L16" i="1"/>
  <c r="A17" i="1"/>
  <c r="B17" i="1"/>
  <c r="C17" i="1"/>
  <c r="G17" i="1"/>
  <c r="H17" i="1"/>
  <c r="I17" i="1"/>
  <c r="J17" i="1"/>
  <c r="K17" i="1"/>
  <c r="L17" i="1"/>
  <c r="A18" i="1"/>
  <c r="B18" i="1"/>
  <c r="C18" i="1"/>
  <c r="G18" i="1"/>
  <c r="H18" i="1"/>
  <c r="I18" i="1"/>
  <c r="J18" i="1"/>
  <c r="K18" i="1"/>
  <c r="L18" i="1"/>
  <c r="A19" i="1"/>
  <c r="B19" i="1"/>
  <c r="C19" i="1"/>
  <c r="G19" i="1"/>
  <c r="H19" i="1"/>
  <c r="I19" i="1"/>
  <c r="J19" i="1"/>
  <c r="K19" i="1"/>
  <c r="L19" i="1"/>
  <c r="A20" i="1"/>
  <c r="B20" i="1"/>
  <c r="C20" i="1"/>
  <c r="G20" i="1"/>
  <c r="H20" i="1"/>
  <c r="I20" i="1"/>
  <c r="J20" i="1"/>
  <c r="K20" i="1"/>
  <c r="L20" i="1"/>
  <c r="A21" i="1"/>
  <c r="B21" i="1"/>
  <c r="C21" i="1"/>
  <c r="G21" i="1"/>
  <c r="H21" i="1"/>
  <c r="I21" i="1"/>
  <c r="J21" i="1"/>
  <c r="K21" i="1"/>
  <c r="L21" i="1"/>
  <c r="A22" i="1"/>
  <c r="B22" i="1"/>
  <c r="C22" i="1"/>
  <c r="G22" i="1"/>
  <c r="H22" i="1"/>
  <c r="I22" i="1"/>
  <c r="J22" i="1"/>
  <c r="K22" i="1"/>
  <c r="L22" i="1"/>
  <c r="A23" i="1"/>
  <c r="B23" i="1"/>
  <c r="C23" i="1"/>
  <c r="G23" i="1"/>
  <c r="H23" i="1"/>
  <c r="I23" i="1"/>
  <c r="J23" i="1"/>
  <c r="K23" i="1"/>
  <c r="L23" i="1"/>
  <c r="A24" i="1"/>
  <c r="B24" i="1"/>
  <c r="C24" i="1"/>
  <c r="G24" i="1"/>
  <c r="H24" i="1"/>
  <c r="I24" i="1"/>
  <c r="J24" i="1"/>
  <c r="K24" i="1"/>
  <c r="L24" i="1"/>
  <c r="A25" i="1"/>
  <c r="B25" i="1"/>
  <c r="C25" i="1"/>
  <c r="G25" i="1"/>
  <c r="H25" i="1"/>
  <c r="I25" i="1"/>
  <c r="J25" i="1"/>
  <c r="K25" i="1"/>
  <c r="L25" i="1"/>
  <c r="A26" i="1"/>
  <c r="B26" i="1"/>
  <c r="C26" i="1"/>
  <c r="G26" i="1"/>
  <c r="H26" i="1"/>
  <c r="I26" i="1"/>
  <c r="J26" i="1"/>
  <c r="K26" i="1"/>
  <c r="L26" i="1"/>
  <c r="A27" i="1"/>
  <c r="B27" i="1"/>
  <c r="C27" i="1"/>
  <c r="G27" i="1"/>
  <c r="H27" i="1"/>
  <c r="I27" i="1"/>
  <c r="J27" i="1"/>
  <c r="K27" i="1"/>
  <c r="L27" i="1"/>
  <c r="A28" i="1"/>
  <c r="B28" i="1"/>
  <c r="C28" i="1"/>
  <c r="G28" i="1"/>
  <c r="H28" i="1"/>
  <c r="I28" i="1"/>
  <c r="J28" i="1"/>
  <c r="K28" i="1"/>
  <c r="L28" i="1"/>
  <c r="A29" i="1"/>
  <c r="B29" i="1"/>
  <c r="C29" i="1"/>
  <c r="G29" i="1"/>
  <c r="H29" i="1"/>
  <c r="I29" i="1"/>
  <c r="J29" i="1"/>
  <c r="K29" i="1"/>
  <c r="L29" i="1"/>
  <c r="A30" i="1"/>
  <c r="B30" i="1"/>
  <c r="C30" i="1"/>
  <c r="G30" i="1"/>
  <c r="H30" i="1"/>
  <c r="I30" i="1"/>
  <c r="J30" i="1"/>
  <c r="K30" i="1"/>
  <c r="L30" i="1"/>
  <c r="A31" i="1"/>
  <c r="B31" i="1"/>
  <c r="C31" i="1"/>
  <c r="G31" i="1"/>
  <c r="H31" i="1"/>
  <c r="I31" i="1"/>
  <c r="J31" i="1"/>
  <c r="K31" i="1"/>
  <c r="L31" i="1"/>
  <c r="A32" i="1"/>
  <c r="B32" i="1"/>
  <c r="C32" i="1"/>
  <c r="G32" i="1"/>
  <c r="H32" i="1"/>
  <c r="I32" i="1"/>
  <c r="J32" i="1"/>
  <c r="K32" i="1"/>
  <c r="L32" i="1"/>
  <c r="A33" i="1"/>
  <c r="B33" i="1"/>
  <c r="C33" i="1"/>
  <c r="G33" i="1"/>
  <c r="H33" i="1"/>
  <c r="I33" i="1"/>
  <c r="J33" i="1"/>
  <c r="K33" i="1"/>
  <c r="L33" i="1"/>
  <c r="A34" i="1"/>
  <c r="B34" i="1"/>
  <c r="C34" i="1"/>
  <c r="G34" i="1"/>
  <c r="H34" i="1"/>
  <c r="I34" i="1"/>
  <c r="J34" i="1"/>
  <c r="K34" i="1"/>
  <c r="L34" i="1"/>
  <c r="A35" i="1"/>
  <c r="B35" i="1"/>
  <c r="C35" i="1"/>
  <c r="G35" i="1"/>
  <c r="H35" i="1"/>
  <c r="I35" i="1"/>
  <c r="J35" i="1"/>
  <c r="K35" i="1"/>
  <c r="L35" i="1"/>
  <c r="A36" i="1"/>
  <c r="B36" i="1"/>
  <c r="C36" i="1"/>
  <c r="G36" i="1"/>
  <c r="H36" i="1"/>
  <c r="I36" i="1"/>
  <c r="J36" i="1"/>
  <c r="K36" i="1"/>
  <c r="L36" i="1"/>
  <c r="A37" i="1"/>
  <c r="B37" i="1"/>
  <c r="C37" i="1"/>
  <c r="G37" i="1"/>
  <c r="H37" i="1"/>
  <c r="I37" i="1"/>
  <c r="J37" i="1"/>
  <c r="K37" i="1"/>
  <c r="L37" i="1"/>
  <c r="A38" i="1"/>
  <c r="B38" i="1"/>
  <c r="C38" i="1"/>
  <c r="G38" i="1"/>
  <c r="H38" i="1"/>
  <c r="I38" i="1"/>
  <c r="J38" i="1"/>
  <c r="K38" i="1"/>
  <c r="L38" i="1"/>
  <c r="A39" i="1"/>
  <c r="B39" i="1"/>
  <c r="C39" i="1"/>
  <c r="G39" i="1"/>
  <c r="H39" i="1"/>
  <c r="I39" i="1"/>
  <c r="J39" i="1"/>
  <c r="K39" i="1"/>
  <c r="L39" i="1"/>
  <c r="A40" i="1"/>
  <c r="B40" i="1"/>
  <c r="C40" i="1"/>
  <c r="G40" i="1"/>
  <c r="H40" i="1"/>
  <c r="I40" i="1"/>
  <c r="J40" i="1"/>
  <c r="K40" i="1"/>
  <c r="L40" i="1"/>
  <c r="A41" i="1"/>
  <c r="B41" i="1"/>
  <c r="C41" i="1"/>
  <c r="G41" i="1"/>
  <c r="H41" i="1"/>
  <c r="I41" i="1"/>
  <c r="J41" i="1"/>
  <c r="K41" i="1"/>
  <c r="L41" i="1"/>
  <c r="A42" i="1"/>
  <c r="B42" i="1"/>
  <c r="C42" i="1"/>
  <c r="G42" i="1"/>
  <c r="H42" i="1"/>
  <c r="I42" i="1"/>
  <c r="J42" i="1"/>
  <c r="K42" i="1"/>
  <c r="L42" i="1"/>
  <c r="A43" i="1"/>
  <c r="B43" i="1"/>
  <c r="C43" i="1"/>
  <c r="G43" i="1"/>
  <c r="H43" i="1"/>
  <c r="I43" i="1"/>
  <c r="J43" i="1"/>
  <c r="K43" i="1"/>
  <c r="L43" i="1"/>
  <c r="A44" i="1"/>
  <c r="B44" i="1"/>
  <c r="C44" i="1"/>
  <c r="G44" i="1"/>
  <c r="H44" i="1"/>
  <c r="I44" i="1"/>
  <c r="J44" i="1"/>
  <c r="K44" i="1"/>
  <c r="L44" i="1"/>
  <c r="A45" i="1"/>
  <c r="B45" i="1"/>
  <c r="C45" i="1"/>
  <c r="G45" i="1"/>
  <c r="H45" i="1"/>
  <c r="I45" i="1"/>
  <c r="J45" i="1"/>
  <c r="K45" i="1"/>
  <c r="L45" i="1"/>
  <c r="A46" i="1"/>
  <c r="B46" i="1"/>
  <c r="C46" i="1"/>
  <c r="G46" i="1"/>
  <c r="H46" i="1"/>
  <c r="I46" i="1"/>
  <c r="J46" i="1"/>
  <c r="K46" i="1"/>
  <c r="L46" i="1"/>
  <c r="A47" i="1"/>
  <c r="B47" i="1"/>
  <c r="C47" i="1"/>
  <c r="G47" i="1"/>
  <c r="H47" i="1"/>
  <c r="I47" i="1"/>
  <c r="J47" i="1"/>
  <c r="K47" i="1"/>
  <c r="L47" i="1"/>
  <c r="A48" i="1"/>
  <c r="B48" i="1"/>
  <c r="C48" i="1"/>
  <c r="G48" i="1"/>
  <c r="H48" i="1"/>
  <c r="I48" i="1"/>
  <c r="J48" i="1"/>
  <c r="K48" i="1"/>
  <c r="L48" i="1"/>
  <c r="A49" i="1"/>
  <c r="B49" i="1"/>
  <c r="C49" i="1"/>
  <c r="G49" i="1"/>
  <c r="H49" i="1"/>
  <c r="I49" i="1"/>
  <c r="J49" i="1"/>
  <c r="K49" i="1"/>
  <c r="L49" i="1"/>
  <c r="A50" i="1"/>
  <c r="B50" i="1"/>
  <c r="C50" i="1"/>
  <c r="G50" i="1"/>
  <c r="H50" i="1"/>
  <c r="I50" i="1"/>
  <c r="J50" i="1"/>
  <c r="K50" i="1"/>
  <c r="L50" i="1"/>
  <c r="A51" i="1"/>
  <c r="B51" i="1"/>
  <c r="C51" i="1"/>
  <c r="G51" i="1"/>
  <c r="H51" i="1"/>
  <c r="I51" i="1"/>
  <c r="J51" i="1"/>
  <c r="K51" i="1"/>
  <c r="L51" i="1"/>
  <c r="A52" i="1"/>
  <c r="B52" i="1"/>
  <c r="C52" i="1"/>
  <c r="G52" i="1"/>
  <c r="H52" i="1"/>
  <c r="I52" i="1"/>
  <c r="J52" i="1"/>
  <c r="K52" i="1"/>
  <c r="L52" i="1"/>
  <c r="A53" i="1"/>
  <c r="B53" i="1"/>
  <c r="C53" i="1"/>
  <c r="G53" i="1"/>
  <c r="H53" i="1"/>
  <c r="I53" i="1"/>
  <c r="J53" i="1"/>
  <c r="K53" i="1"/>
  <c r="L53" i="1"/>
  <c r="A54" i="1"/>
  <c r="B54" i="1"/>
  <c r="C54" i="1"/>
  <c r="G54" i="1"/>
  <c r="H54" i="1"/>
  <c r="I54" i="1"/>
  <c r="J54" i="1"/>
  <c r="K54" i="1"/>
  <c r="L54" i="1"/>
  <c r="A55" i="1"/>
  <c r="B55" i="1"/>
  <c r="C55" i="1"/>
  <c r="G55" i="1"/>
  <c r="H55" i="1"/>
  <c r="I55" i="1"/>
  <c r="J55" i="1"/>
  <c r="K55" i="1"/>
  <c r="L55" i="1"/>
  <c r="A56" i="1"/>
  <c r="B56" i="1"/>
  <c r="C56" i="1"/>
  <c r="G56" i="1"/>
  <c r="H56" i="1"/>
  <c r="I56" i="1"/>
  <c r="J56" i="1"/>
  <c r="K56" i="1"/>
  <c r="L56" i="1"/>
  <c r="A57" i="1"/>
  <c r="B57" i="1"/>
  <c r="C57" i="1"/>
  <c r="G57" i="1"/>
  <c r="H57" i="1"/>
  <c r="I57" i="1"/>
  <c r="J57" i="1"/>
  <c r="K57" i="1"/>
  <c r="L57" i="1"/>
  <c r="A58" i="1"/>
  <c r="B58" i="1"/>
  <c r="C58" i="1"/>
  <c r="G58" i="1"/>
  <c r="H58" i="1"/>
  <c r="I58" i="1"/>
  <c r="J58" i="1"/>
  <c r="K58" i="1"/>
  <c r="L58" i="1"/>
  <c r="A59" i="1"/>
  <c r="B59" i="1"/>
  <c r="C59" i="1"/>
  <c r="G59" i="1"/>
  <c r="H59" i="1"/>
  <c r="I59" i="1"/>
  <c r="J59" i="1"/>
  <c r="K59" i="1"/>
  <c r="L59" i="1"/>
  <c r="A60" i="1"/>
  <c r="B60" i="1"/>
  <c r="C60" i="1"/>
  <c r="G60" i="1"/>
  <c r="H60" i="1"/>
  <c r="I60" i="1"/>
  <c r="J60" i="1"/>
  <c r="K60" i="1"/>
  <c r="L60" i="1"/>
  <c r="A61" i="1"/>
  <c r="B61" i="1"/>
  <c r="C61" i="1"/>
  <c r="G61" i="1"/>
  <c r="H61" i="1"/>
  <c r="I61" i="1"/>
  <c r="J61" i="1"/>
  <c r="K61" i="1"/>
  <c r="L61" i="1"/>
  <c r="A62" i="1"/>
  <c r="B62" i="1"/>
  <c r="C62" i="1"/>
  <c r="G62" i="1"/>
  <c r="H62" i="1"/>
  <c r="I62" i="1"/>
  <c r="J62" i="1"/>
  <c r="K62" i="1"/>
  <c r="L62" i="1"/>
  <c r="A63" i="1"/>
  <c r="B63" i="1"/>
  <c r="C63" i="1"/>
  <c r="G63" i="1"/>
  <c r="H63" i="1"/>
  <c r="I63" i="1"/>
  <c r="J63" i="1"/>
  <c r="K63" i="1"/>
  <c r="L63" i="1"/>
  <c r="A64" i="1"/>
  <c r="B64" i="1"/>
  <c r="C64" i="1"/>
  <c r="G64" i="1"/>
  <c r="H64" i="1"/>
  <c r="I64" i="1"/>
  <c r="J64" i="1"/>
  <c r="K64" i="1"/>
  <c r="L64" i="1"/>
  <c r="A65" i="1"/>
  <c r="B65" i="1"/>
  <c r="C65" i="1"/>
  <c r="G65" i="1"/>
  <c r="H65" i="1"/>
  <c r="I65" i="1"/>
  <c r="J65" i="1"/>
  <c r="K65" i="1"/>
  <c r="L65" i="1"/>
  <c r="A66" i="1"/>
  <c r="B66" i="1"/>
  <c r="C66" i="1"/>
  <c r="G66" i="1"/>
  <c r="F66" i="1" s="1"/>
  <c r="H66" i="1"/>
  <c r="I66" i="1"/>
  <c r="J66" i="1"/>
  <c r="K66" i="1"/>
  <c r="L66" i="1"/>
  <c r="A67" i="1"/>
  <c r="B67" i="1"/>
  <c r="C67" i="1"/>
  <c r="G67" i="1"/>
  <c r="H67" i="1"/>
  <c r="I67" i="1"/>
  <c r="J67" i="1"/>
  <c r="K67" i="1"/>
  <c r="L67" i="1"/>
  <c r="A68" i="1"/>
  <c r="B68" i="1"/>
  <c r="C68" i="1"/>
  <c r="G68" i="1"/>
  <c r="F68" i="1" s="1"/>
  <c r="H68" i="1"/>
  <c r="I68" i="1"/>
  <c r="J68" i="1"/>
  <c r="K68" i="1"/>
  <c r="L68" i="1"/>
  <c r="A69" i="1"/>
  <c r="B69" i="1"/>
  <c r="C69" i="1"/>
  <c r="G69" i="1"/>
  <c r="H69" i="1"/>
  <c r="I69" i="1"/>
  <c r="J69" i="1"/>
  <c r="K69" i="1"/>
  <c r="L69" i="1"/>
  <c r="A70" i="1"/>
  <c r="B70" i="1"/>
  <c r="C70" i="1"/>
  <c r="G70" i="1"/>
  <c r="F70" i="1" s="1"/>
  <c r="H70" i="1"/>
  <c r="I70" i="1"/>
  <c r="J70" i="1"/>
  <c r="K70" i="1"/>
  <c r="L70" i="1"/>
  <c r="A71" i="1"/>
  <c r="B71" i="1"/>
  <c r="C71" i="1"/>
  <c r="G71" i="1"/>
  <c r="D71" i="1" s="1"/>
  <c r="H71" i="1"/>
  <c r="I71" i="1"/>
  <c r="J71" i="1"/>
  <c r="K71" i="1"/>
  <c r="L71" i="1"/>
  <c r="A72" i="1"/>
  <c r="B72" i="1"/>
  <c r="C72" i="1"/>
  <c r="G72" i="1"/>
  <c r="F72" i="1" s="1"/>
  <c r="H72" i="1"/>
  <c r="I72" i="1"/>
  <c r="J72" i="1"/>
  <c r="K72" i="1"/>
  <c r="L72" i="1"/>
  <c r="A73" i="1"/>
  <c r="B73" i="1"/>
  <c r="C73" i="1"/>
  <c r="G73" i="1"/>
  <c r="D73" i="1" s="1"/>
  <c r="H73" i="1"/>
  <c r="I73" i="1"/>
  <c r="J73" i="1"/>
  <c r="K73" i="1"/>
  <c r="L73" i="1"/>
  <c r="A74" i="1"/>
  <c r="B74" i="1"/>
  <c r="C74" i="1"/>
  <c r="G74" i="1"/>
  <c r="F74" i="1" s="1"/>
  <c r="H74" i="1"/>
  <c r="I74" i="1"/>
  <c r="J74" i="1"/>
  <c r="K74" i="1"/>
  <c r="L74" i="1"/>
  <c r="A75" i="1"/>
  <c r="B75" i="1"/>
  <c r="C75" i="1"/>
  <c r="G75" i="1"/>
  <c r="H75" i="1"/>
  <c r="I75" i="1"/>
  <c r="J75" i="1"/>
  <c r="K75" i="1"/>
  <c r="L75" i="1"/>
  <c r="A76" i="1"/>
  <c r="B76" i="1"/>
  <c r="C76" i="1"/>
  <c r="G76" i="1"/>
  <c r="F76" i="1" s="1"/>
  <c r="H76" i="1"/>
  <c r="I76" i="1"/>
  <c r="J76" i="1"/>
  <c r="K76" i="1"/>
  <c r="L76" i="1"/>
  <c r="A77" i="1"/>
  <c r="B77" i="1"/>
  <c r="C77" i="1"/>
  <c r="G77" i="1"/>
  <c r="H77" i="1"/>
  <c r="I77" i="1"/>
  <c r="J77" i="1"/>
  <c r="K77" i="1"/>
  <c r="L77" i="1"/>
  <c r="A78" i="1"/>
  <c r="B78" i="1"/>
  <c r="C78" i="1"/>
  <c r="G78" i="1"/>
  <c r="F78" i="1" s="1"/>
  <c r="H78" i="1"/>
  <c r="I78" i="1"/>
  <c r="J78" i="1"/>
  <c r="K78" i="1"/>
  <c r="L78" i="1"/>
  <c r="A79" i="1"/>
  <c r="B79" i="1"/>
  <c r="C79" i="1"/>
  <c r="G79" i="1"/>
  <c r="D79" i="1" s="1"/>
  <c r="H79" i="1"/>
  <c r="I79" i="1"/>
  <c r="J79" i="1"/>
  <c r="K79" i="1"/>
  <c r="L79" i="1"/>
  <c r="A80" i="1"/>
  <c r="B80" i="1"/>
  <c r="C80" i="1"/>
  <c r="G80" i="1"/>
  <c r="F80" i="1" s="1"/>
  <c r="H80" i="1"/>
  <c r="I80" i="1"/>
  <c r="J80" i="1"/>
  <c r="K80" i="1"/>
  <c r="L80" i="1"/>
  <c r="A81" i="1"/>
  <c r="B81" i="1"/>
  <c r="C81" i="1"/>
  <c r="G81" i="1"/>
  <c r="D81" i="1" s="1"/>
  <c r="H81" i="1"/>
  <c r="I81" i="1"/>
  <c r="J81" i="1"/>
  <c r="K81" i="1"/>
  <c r="L81" i="1"/>
  <c r="A82" i="1"/>
  <c r="B82" i="1"/>
  <c r="C82" i="1"/>
  <c r="G82" i="1"/>
  <c r="F82" i="1" s="1"/>
  <c r="H82" i="1"/>
  <c r="I82" i="1"/>
  <c r="J82" i="1"/>
  <c r="K82" i="1"/>
  <c r="L82" i="1"/>
  <c r="A83" i="1"/>
  <c r="B83" i="1"/>
  <c r="C83" i="1"/>
  <c r="G83" i="1"/>
  <c r="H83" i="1"/>
  <c r="I83" i="1"/>
  <c r="J83" i="1"/>
  <c r="K83" i="1"/>
  <c r="L83" i="1"/>
  <c r="A84" i="1"/>
  <c r="B84" i="1"/>
  <c r="C84" i="1"/>
  <c r="G84" i="1"/>
  <c r="F84" i="1" s="1"/>
  <c r="H84" i="1"/>
  <c r="I84" i="1"/>
  <c r="J84" i="1"/>
  <c r="K84" i="1"/>
  <c r="L84" i="1"/>
  <c r="A85" i="1"/>
  <c r="B85" i="1"/>
  <c r="C85" i="1"/>
  <c r="G85" i="1"/>
  <c r="H85" i="1"/>
  <c r="I85" i="1"/>
  <c r="J85" i="1"/>
  <c r="K85" i="1"/>
  <c r="L85" i="1"/>
  <c r="A86" i="1"/>
  <c r="B86" i="1"/>
  <c r="C86" i="1"/>
  <c r="G86" i="1"/>
  <c r="F86" i="1" s="1"/>
  <c r="H86" i="1"/>
  <c r="I86" i="1"/>
  <c r="J86" i="1"/>
  <c r="K86" i="1"/>
  <c r="L86" i="1"/>
  <c r="A87" i="1"/>
  <c r="B87" i="1"/>
  <c r="C87" i="1"/>
  <c r="D87" i="1"/>
  <c r="G87" i="1"/>
  <c r="H87" i="1"/>
  <c r="I87" i="1"/>
  <c r="J87" i="1"/>
  <c r="K87" i="1"/>
  <c r="L87" i="1"/>
  <c r="A88" i="1"/>
  <c r="B88" i="1"/>
  <c r="C88" i="1"/>
  <c r="G88" i="1"/>
  <c r="F88" i="1" s="1"/>
  <c r="H88" i="1"/>
  <c r="I88" i="1"/>
  <c r="J88" i="1"/>
  <c r="K88" i="1"/>
  <c r="L88" i="1"/>
  <c r="A89" i="1"/>
  <c r="B89" i="1"/>
  <c r="C89" i="1"/>
  <c r="D89" i="1"/>
  <c r="G89" i="1"/>
  <c r="H89" i="1"/>
  <c r="I89" i="1"/>
  <c r="J89" i="1"/>
  <c r="K89" i="1"/>
  <c r="L89" i="1"/>
  <c r="A90" i="1"/>
  <c r="B90" i="1"/>
  <c r="C90" i="1"/>
  <c r="G90" i="1"/>
  <c r="E90" i="1" s="1"/>
  <c r="H90" i="1"/>
  <c r="I90" i="1"/>
  <c r="J90" i="1"/>
  <c r="K90" i="1"/>
  <c r="L90" i="1"/>
  <c r="A91" i="1"/>
  <c r="B91" i="1"/>
  <c r="C91" i="1"/>
  <c r="E91" i="1"/>
  <c r="G91" i="1"/>
  <c r="H91" i="1"/>
  <c r="I91" i="1"/>
  <c r="J91" i="1"/>
  <c r="K91" i="1"/>
  <c r="L91" i="1"/>
  <c r="A92" i="1"/>
  <c r="B92" i="1"/>
  <c r="C92" i="1"/>
  <c r="G92" i="1"/>
  <c r="E92" i="1" s="1"/>
  <c r="H92" i="1"/>
  <c r="I92" i="1"/>
  <c r="J92" i="1"/>
  <c r="K92" i="1"/>
  <c r="L92" i="1"/>
  <c r="A93" i="1"/>
  <c r="B93" i="1"/>
  <c r="C93" i="1"/>
  <c r="D93" i="1"/>
  <c r="G93" i="1"/>
  <c r="H93" i="1"/>
  <c r="I93" i="1"/>
  <c r="J93" i="1"/>
  <c r="K93" i="1"/>
  <c r="L93" i="1"/>
  <c r="A94" i="1"/>
  <c r="B94" i="1"/>
  <c r="C94" i="1"/>
  <c r="G94" i="1"/>
  <c r="F94" i="1" s="1"/>
  <c r="H94" i="1"/>
  <c r="I94" i="1"/>
  <c r="J94" i="1"/>
  <c r="K94" i="1"/>
  <c r="L94" i="1"/>
  <c r="A95" i="1"/>
  <c r="B95" i="1"/>
  <c r="C95" i="1"/>
  <c r="D95" i="1"/>
  <c r="G95" i="1"/>
  <c r="H95" i="1"/>
  <c r="I95" i="1"/>
  <c r="J95" i="1"/>
  <c r="K95" i="1"/>
  <c r="L95" i="1"/>
  <c r="A96" i="1"/>
  <c r="B96" i="1"/>
  <c r="C96" i="1"/>
  <c r="G96" i="1"/>
  <c r="F96" i="1" s="1"/>
  <c r="H96" i="1"/>
  <c r="I96" i="1"/>
  <c r="J96" i="1"/>
  <c r="K96" i="1"/>
  <c r="L96" i="1"/>
  <c r="A97" i="1"/>
  <c r="B97" i="1"/>
  <c r="C97" i="1"/>
  <c r="G97" i="1"/>
  <c r="H97" i="1"/>
  <c r="I97" i="1"/>
  <c r="J97" i="1"/>
  <c r="K97" i="1"/>
  <c r="L97" i="1"/>
  <c r="A98" i="1"/>
  <c r="B98" i="1"/>
  <c r="C98" i="1"/>
  <c r="G98" i="1"/>
  <c r="F98" i="1" s="1"/>
  <c r="H98" i="1"/>
  <c r="I98" i="1"/>
  <c r="J98" i="1"/>
  <c r="K98" i="1"/>
  <c r="L98" i="1"/>
  <c r="A99" i="1"/>
  <c r="B99" i="1"/>
  <c r="C99" i="1"/>
  <c r="G99" i="1"/>
  <c r="H99" i="1"/>
  <c r="I99" i="1"/>
  <c r="J99" i="1"/>
  <c r="K99" i="1"/>
  <c r="L99" i="1"/>
  <c r="A100" i="1"/>
  <c r="B100" i="1"/>
  <c r="C100" i="1"/>
  <c r="G100" i="1"/>
  <c r="F100" i="1" s="1"/>
  <c r="H100" i="1"/>
  <c r="I100" i="1"/>
  <c r="J100" i="1"/>
  <c r="K100" i="1"/>
  <c r="L100" i="1"/>
  <c r="A101" i="1"/>
  <c r="B101" i="1"/>
  <c r="C101" i="1"/>
  <c r="G101" i="1"/>
  <c r="D101" i="1" s="1"/>
  <c r="H101" i="1"/>
  <c r="I101" i="1"/>
  <c r="J101" i="1"/>
  <c r="K101" i="1"/>
  <c r="L101" i="1"/>
  <c r="A102" i="1"/>
  <c r="B102" i="1"/>
  <c r="C102" i="1"/>
  <c r="G102" i="1"/>
  <c r="F102" i="1" s="1"/>
  <c r="H102" i="1"/>
  <c r="I102" i="1"/>
  <c r="J102" i="1"/>
  <c r="K102" i="1"/>
  <c r="L102" i="1"/>
  <c r="A103" i="1"/>
  <c r="B103" i="1"/>
  <c r="C103" i="1"/>
  <c r="G103" i="1"/>
  <c r="D103" i="1" s="1"/>
  <c r="H103" i="1"/>
  <c r="I103" i="1"/>
  <c r="J103" i="1"/>
  <c r="K103" i="1"/>
  <c r="L103" i="1"/>
  <c r="A104" i="1"/>
  <c r="B104" i="1"/>
  <c r="C104" i="1"/>
  <c r="G104" i="1"/>
  <c r="F104" i="1" s="1"/>
  <c r="H104" i="1"/>
  <c r="I104" i="1"/>
  <c r="J104" i="1"/>
  <c r="K104" i="1"/>
  <c r="L104" i="1"/>
  <c r="A105" i="1"/>
  <c r="B105" i="1"/>
  <c r="C105" i="1"/>
  <c r="G105" i="1"/>
  <c r="H105" i="1"/>
  <c r="I105" i="1"/>
  <c r="J105" i="1"/>
  <c r="K105" i="1"/>
  <c r="L105" i="1"/>
  <c r="A106" i="1"/>
  <c r="B106" i="1"/>
  <c r="C106" i="1"/>
  <c r="G106" i="1"/>
  <c r="F106" i="1" s="1"/>
  <c r="H106" i="1"/>
  <c r="I106" i="1"/>
  <c r="J106" i="1"/>
  <c r="K106" i="1"/>
  <c r="L106" i="1"/>
  <c r="A107" i="1"/>
  <c r="B107" i="1"/>
  <c r="C107" i="1"/>
  <c r="G107" i="1"/>
  <c r="H107" i="1"/>
  <c r="I107" i="1"/>
  <c r="J107" i="1"/>
  <c r="K107" i="1"/>
  <c r="L107" i="1"/>
  <c r="A108" i="1"/>
  <c r="B108" i="1"/>
  <c r="C108" i="1"/>
  <c r="G108" i="1"/>
  <c r="F108" i="1" s="1"/>
  <c r="H108" i="1"/>
  <c r="I108" i="1"/>
  <c r="J108" i="1"/>
  <c r="K108" i="1"/>
  <c r="L108" i="1"/>
  <c r="A109" i="1"/>
  <c r="B109" i="1"/>
  <c r="C109" i="1"/>
  <c r="G109" i="1"/>
  <c r="D109" i="1" s="1"/>
  <c r="H109" i="1"/>
  <c r="I109" i="1"/>
  <c r="J109" i="1"/>
  <c r="K109" i="1"/>
  <c r="L109" i="1"/>
  <c r="A110" i="1"/>
  <c r="B110" i="1"/>
  <c r="C110" i="1"/>
  <c r="G110" i="1"/>
  <c r="F110" i="1" s="1"/>
  <c r="H110" i="1"/>
  <c r="I110" i="1"/>
  <c r="J110" i="1"/>
  <c r="K110" i="1"/>
  <c r="L110" i="1"/>
  <c r="A111" i="1"/>
  <c r="B111" i="1"/>
  <c r="C111" i="1"/>
  <c r="G111" i="1"/>
  <c r="D111" i="1" s="1"/>
  <c r="H111" i="1"/>
  <c r="I111" i="1"/>
  <c r="J111" i="1"/>
  <c r="K111" i="1"/>
  <c r="L111" i="1"/>
  <c r="A112" i="1"/>
  <c r="B112" i="1"/>
  <c r="C112" i="1"/>
  <c r="G112" i="1"/>
  <c r="F112" i="1" s="1"/>
  <c r="H112" i="1"/>
  <c r="I112" i="1"/>
  <c r="J112" i="1"/>
  <c r="K112" i="1"/>
  <c r="L112" i="1"/>
  <c r="A113" i="1"/>
  <c r="B113" i="1"/>
  <c r="C113" i="1"/>
  <c r="G113" i="1"/>
  <c r="H113" i="1"/>
  <c r="I113" i="1"/>
  <c r="J113" i="1"/>
  <c r="K113" i="1"/>
  <c r="L113" i="1"/>
  <c r="A114" i="1"/>
  <c r="B114" i="1"/>
  <c r="C114" i="1"/>
  <c r="G114" i="1"/>
  <c r="F114" i="1" s="1"/>
  <c r="H114" i="1"/>
  <c r="I114" i="1"/>
  <c r="J114" i="1"/>
  <c r="K114" i="1"/>
  <c r="L114" i="1"/>
  <c r="A115" i="1"/>
  <c r="B115" i="1"/>
  <c r="C115" i="1"/>
  <c r="G115" i="1"/>
  <c r="H115" i="1"/>
  <c r="I115" i="1"/>
  <c r="J115" i="1"/>
  <c r="K115" i="1"/>
  <c r="L115" i="1"/>
  <c r="A116" i="1"/>
  <c r="B116" i="1"/>
  <c r="C116" i="1"/>
  <c r="G116" i="1"/>
  <c r="F116" i="1" s="1"/>
  <c r="H116" i="1"/>
  <c r="I116" i="1"/>
  <c r="J116" i="1"/>
  <c r="K116" i="1"/>
  <c r="L116" i="1"/>
  <c r="A117" i="1"/>
  <c r="B117" i="1"/>
  <c r="C117" i="1"/>
  <c r="G117" i="1"/>
  <c r="D117" i="1" s="1"/>
  <c r="H117" i="1"/>
  <c r="I117" i="1"/>
  <c r="J117" i="1"/>
  <c r="K117" i="1"/>
  <c r="L117" i="1"/>
  <c r="A118" i="1"/>
  <c r="B118" i="1"/>
  <c r="C118" i="1"/>
  <c r="G118" i="1"/>
  <c r="F118" i="1" s="1"/>
  <c r="H118" i="1"/>
  <c r="I118" i="1"/>
  <c r="J118" i="1"/>
  <c r="K118" i="1"/>
  <c r="L118" i="1"/>
  <c r="A119" i="1"/>
  <c r="B119" i="1"/>
  <c r="C119" i="1"/>
  <c r="G119" i="1"/>
  <c r="D119" i="1" s="1"/>
  <c r="H119" i="1"/>
  <c r="I119" i="1"/>
  <c r="J119" i="1"/>
  <c r="K119" i="1"/>
  <c r="L119" i="1"/>
  <c r="A120" i="1"/>
  <c r="B120" i="1"/>
  <c r="C120" i="1"/>
  <c r="G120" i="1"/>
  <c r="F120" i="1" s="1"/>
  <c r="H120" i="1"/>
  <c r="I120" i="1"/>
  <c r="J120" i="1"/>
  <c r="K120" i="1"/>
  <c r="L120" i="1"/>
  <c r="A121" i="1"/>
  <c r="B121" i="1"/>
  <c r="C121" i="1"/>
  <c r="G121" i="1"/>
  <c r="H121" i="1"/>
  <c r="I121" i="1"/>
  <c r="J121" i="1"/>
  <c r="K121" i="1"/>
  <c r="L121" i="1"/>
  <c r="A122" i="1"/>
  <c r="B122" i="1"/>
  <c r="C122" i="1"/>
  <c r="G122" i="1"/>
  <c r="F122" i="1" s="1"/>
  <c r="H122" i="1"/>
  <c r="I122" i="1"/>
  <c r="J122" i="1"/>
  <c r="K122" i="1"/>
  <c r="L122" i="1"/>
  <c r="A123" i="1"/>
  <c r="B123" i="1"/>
  <c r="C123" i="1"/>
  <c r="G123" i="1"/>
  <c r="H123" i="1"/>
  <c r="I123" i="1"/>
  <c r="J123" i="1"/>
  <c r="K123" i="1"/>
  <c r="L123" i="1"/>
  <c r="A124" i="1"/>
  <c r="B124" i="1"/>
  <c r="C124" i="1"/>
  <c r="E124" i="1"/>
  <c r="G124" i="1"/>
  <c r="F124" i="1" s="1"/>
  <c r="H124" i="1"/>
  <c r="I124" i="1"/>
  <c r="J124" i="1"/>
  <c r="K124" i="1"/>
  <c r="L124" i="1"/>
  <c r="A125" i="1"/>
  <c r="B125" i="1"/>
  <c r="C125" i="1"/>
  <c r="G125" i="1"/>
  <c r="D125" i="1" s="1"/>
  <c r="H125" i="1"/>
  <c r="I125" i="1"/>
  <c r="J125" i="1"/>
  <c r="K125" i="1"/>
  <c r="L125" i="1"/>
  <c r="A126" i="1"/>
  <c r="B126" i="1"/>
  <c r="C126" i="1"/>
  <c r="E126" i="1"/>
  <c r="G126" i="1"/>
  <c r="F126" i="1" s="1"/>
  <c r="H126" i="1"/>
  <c r="I126" i="1"/>
  <c r="J126" i="1"/>
  <c r="K126" i="1"/>
  <c r="L126" i="1"/>
  <c r="A127" i="1"/>
  <c r="B127" i="1"/>
  <c r="C127" i="1"/>
  <c r="G127" i="1"/>
  <c r="D127" i="1" s="1"/>
  <c r="H127" i="1"/>
  <c r="I127" i="1"/>
  <c r="J127" i="1"/>
  <c r="K127" i="1"/>
  <c r="L127" i="1"/>
  <c r="A128" i="1"/>
  <c r="B128" i="1"/>
  <c r="C128" i="1"/>
  <c r="D128" i="1"/>
  <c r="G128" i="1"/>
  <c r="F128" i="1" s="1"/>
  <c r="H128" i="1"/>
  <c r="I128" i="1"/>
  <c r="J128" i="1"/>
  <c r="K128" i="1"/>
  <c r="L128" i="1"/>
  <c r="A129" i="1"/>
  <c r="B129" i="1"/>
  <c r="C129" i="1"/>
  <c r="G129" i="1"/>
  <c r="H129" i="1"/>
  <c r="I129" i="1"/>
  <c r="J129" i="1"/>
  <c r="K129" i="1"/>
  <c r="L129" i="1"/>
  <c r="A130" i="1"/>
  <c r="B130" i="1"/>
  <c r="C130" i="1"/>
  <c r="G130" i="1"/>
  <c r="F130" i="1" s="1"/>
  <c r="H130" i="1"/>
  <c r="I130" i="1"/>
  <c r="J130" i="1"/>
  <c r="K130" i="1"/>
  <c r="L130" i="1"/>
  <c r="A131" i="1"/>
  <c r="B131" i="1"/>
  <c r="C131" i="1"/>
  <c r="G131" i="1"/>
  <c r="H131" i="1"/>
  <c r="I131" i="1"/>
  <c r="J131" i="1"/>
  <c r="K131" i="1"/>
  <c r="L131" i="1"/>
  <c r="A132" i="1"/>
  <c r="B132" i="1"/>
  <c r="C132" i="1"/>
  <c r="G132" i="1"/>
  <c r="H132" i="1"/>
  <c r="I132" i="1"/>
  <c r="J132" i="1"/>
  <c r="K132" i="1"/>
  <c r="L132" i="1"/>
  <c r="A133" i="1"/>
  <c r="B133" i="1"/>
  <c r="C133" i="1"/>
  <c r="G133" i="1"/>
  <c r="H133" i="1"/>
  <c r="I133" i="1"/>
  <c r="J133" i="1"/>
  <c r="K133" i="1"/>
  <c r="L133" i="1"/>
  <c r="A134" i="1"/>
  <c r="B134" i="1"/>
  <c r="C134" i="1"/>
  <c r="G134" i="1"/>
  <c r="H134" i="1"/>
  <c r="I134" i="1"/>
  <c r="J134" i="1"/>
  <c r="K134" i="1"/>
  <c r="L134" i="1"/>
  <c r="A135" i="1"/>
  <c r="B135" i="1"/>
  <c r="C135" i="1"/>
  <c r="G135" i="1"/>
  <c r="H135" i="1"/>
  <c r="I135" i="1"/>
  <c r="J135" i="1"/>
  <c r="K135" i="1"/>
  <c r="L135" i="1"/>
  <c r="A136" i="1"/>
  <c r="B136" i="1"/>
  <c r="C136" i="1"/>
  <c r="G136" i="1"/>
  <c r="H136" i="1"/>
  <c r="I136" i="1"/>
  <c r="J136" i="1"/>
  <c r="K136" i="1"/>
  <c r="L136" i="1"/>
  <c r="A137" i="1"/>
  <c r="B137" i="1"/>
  <c r="C137" i="1"/>
  <c r="G137" i="1"/>
  <c r="H137" i="1"/>
  <c r="I137" i="1"/>
  <c r="J137" i="1"/>
  <c r="K137" i="1"/>
  <c r="L137" i="1"/>
  <c r="A138" i="1"/>
  <c r="B138" i="1"/>
  <c r="C138" i="1"/>
  <c r="G138" i="1"/>
  <c r="H138" i="1"/>
  <c r="I138" i="1"/>
  <c r="J138" i="1"/>
  <c r="K138" i="1"/>
  <c r="L138" i="1"/>
  <c r="A139" i="1"/>
  <c r="B139" i="1"/>
  <c r="C139" i="1"/>
  <c r="G139" i="1"/>
  <c r="H139" i="1"/>
  <c r="I139" i="1"/>
  <c r="J139" i="1"/>
  <c r="K139" i="1"/>
  <c r="L139" i="1"/>
  <c r="A140" i="1"/>
  <c r="B140" i="1"/>
  <c r="C140" i="1"/>
  <c r="G140" i="1"/>
  <c r="H140" i="1"/>
  <c r="I140" i="1"/>
  <c r="J140" i="1"/>
  <c r="K140" i="1"/>
  <c r="L140" i="1"/>
  <c r="A141" i="1"/>
  <c r="B141" i="1"/>
  <c r="C141" i="1"/>
  <c r="G141" i="1"/>
  <c r="H141" i="1"/>
  <c r="I141" i="1"/>
  <c r="J141" i="1"/>
  <c r="K141" i="1"/>
  <c r="L141" i="1"/>
  <c r="A142" i="1"/>
  <c r="B142" i="1"/>
  <c r="C142" i="1"/>
  <c r="G142" i="1"/>
  <c r="H142" i="1"/>
  <c r="I142" i="1"/>
  <c r="J142" i="1"/>
  <c r="K142" i="1"/>
  <c r="L142" i="1"/>
  <c r="A143" i="1"/>
  <c r="B143" i="1"/>
  <c r="C143" i="1"/>
  <c r="G143" i="1"/>
  <c r="H143" i="1"/>
  <c r="I143" i="1"/>
  <c r="J143" i="1"/>
  <c r="K143" i="1"/>
  <c r="L143" i="1"/>
  <c r="A144" i="1"/>
  <c r="B144" i="1"/>
  <c r="C144" i="1"/>
  <c r="G144" i="1"/>
  <c r="H144" i="1"/>
  <c r="I144" i="1"/>
  <c r="J144" i="1"/>
  <c r="K144" i="1"/>
  <c r="L144" i="1"/>
  <c r="A145" i="1"/>
  <c r="B145" i="1"/>
  <c r="C145" i="1"/>
  <c r="G145" i="1"/>
  <c r="H145" i="1"/>
  <c r="I145" i="1"/>
  <c r="J145" i="1"/>
  <c r="K145" i="1"/>
  <c r="L145" i="1"/>
  <c r="A146" i="1"/>
  <c r="B146" i="1"/>
  <c r="C146" i="1"/>
  <c r="G146" i="1"/>
  <c r="H146" i="1"/>
  <c r="I146" i="1"/>
  <c r="J146" i="1"/>
  <c r="K146" i="1"/>
  <c r="L146" i="1"/>
  <c r="A147" i="1"/>
  <c r="B147" i="1"/>
  <c r="C147" i="1"/>
  <c r="G147" i="1"/>
  <c r="H147" i="1"/>
  <c r="I147" i="1"/>
  <c r="J147" i="1"/>
  <c r="K147" i="1"/>
  <c r="L147" i="1"/>
  <c r="A148" i="1"/>
  <c r="B148" i="1"/>
  <c r="C148" i="1"/>
  <c r="G148" i="1"/>
  <c r="H148" i="1"/>
  <c r="I148" i="1"/>
  <c r="J148" i="1"/>
  <c r="K148" i="1"/>
  <c r="L148" i="1"/>
  <c r="A149" i="1"/>
  <c r="B149" i="1"/>
  <c r="C149" i="1"/>
  <c r="G149" i="1"/>
  <c r="H149" i="1"/>
  <c r="I149" i="1"/>
  <c r="J149" i="1"/>
  <c r="K149" i="1"/>
  <c r="L149" i="1"/>
  <c r="A150" i="1"/>
  <c r="B150" i="1"/>
  <c r="C150" i="1"/>
  <c r="G150" i="1"/>
  <c r="H150" i="1"/>
  <c r="I150" i="1"/>
  <c r="J150" i="1"/>
  <c r="K150" i="1"/>
  <c r="L150" i="1"/>
  <c r="A151" i="1"/>
  <c r="B151" i="1"/>
  <c r="C151" i="1"/>
  <c r="G151" i="1"/>
  <c r="H151" i="1"/>
  <c r="I151" i="1"/>
  <c r="J151" i="1"/>
  <c r="K151" i="1"/>
  <c r="L151" i="1"/>
  <c r="A152" i="1"/>
  <c r="B152" i="1"/>
  <c r="C152" i="1"/>
  <c r="G152" i="1"/>
  <c r="H152" i="1"/>
  <c r="I152" i="1"/>
  <c r="J152" i="1"/>
  <c r="K152" i="1"/>
  <c r="L152" i="1"/>
  <c r="A153" i="1"/>
  <c r="B153" i="1"/>
  <c r="C153" i="1"/>
  <c r="G153" i="1"/>
  <c r="H153" i="1"/>
  <c r="I153" i="1"/>
  <c r="J153" i="1"/>
  <c r="K153" i="1"/>
  <c r="L153" i="1"/>
  <c r="A154" i="1"/>
  <c r="B154" i="1"/>
  <c r="C154" i="1"/>
  <c r="G154" i="1"/>
  <c r="H154" i="1"/>
  <c r="I154" i="1"/>
  <c r="J154" i="1"/>
  <c r="K154" i="1"/>
  <c r="L154" i="1"/>
  <c r="A155" i="1"/>
  <c r="B155" i="1"/>
  <c r="C155" i="1"/>
  <c r="G155" i="1"/>
  <c r="H155" i="1"/>
  <c r="I155" i="1"/>
  <c r="J155" i="1"/>
  <c r="K155" i="1"/>
  <c r="L155" i="1"/>
  <c r="A156" i="1"/>
  <c r="B156" i="1"/>
  <c r="C156" i="1"/>
  <c r="G156" i="1"/>
  <c r="H156" i="1"/>
  <c r="I156" i="1"/>
  <c r="J156" i="1"/>
  <c r="K156" i="1"/>
  <c r="L156" i="1"/>
  <c r="A157" i="1"/>
  <c r="B157" i="1"/>
  <c r="C157" i="1"/>
  <c r="G157" i="1"/>
  <c r="H157" i="1"/>
  <c r="I157" i="1"/>
  <c r="J157" i="1"/>
  <c r="K157" i="1"/>
  <c r="L157" i="1"/>
  <c r="A158" i="1"/>
  <c r="B158" i="1"/>
  <c r="C158" i="1"/>
  <c r="G158" i="1"/>
  <c r="H158" i="1"/>
  <c r="I158" i="1"/>
  <c r="J158" i="1"/>
  <c r="K158" i="1"/>
  <c r="L158" i="1"/>
  <c r="A159" i="1"/>
  <c r="B159" i="1"/>
  <c r="C159" i="1"/>
  <c r="G159" i="1"/>
  <c r="H159" i="1"/>
  <c r="I159" i="1"/>
  <c r="J159" i="1"/>
  <c r="K159" i="1"/>
  <c r="L159" i="1"/>
  <c r="A160" i="1"/>
  <c r="B160" i="1"/>
  <c r="C160" i="1"/>
  <c r="G160" i="1"/>
  <c r="H160" i="1"/>
  <c r="I160" i="1"/>
  <c r="J160" i="1"/>
  <c r="K160" i="1"/>
  <c r="L160" i="1"/>
  <c r="A161" i="1"/>
  <c r="B161" i="1"/>
  <c r="C161" i="1"/>
  <c r="G161" i="1"/>
  <c r="H161" i="1"/>
  <c r="I161" i="1"/>
  <c r="J161" i="1"/>
  <c r="K161" i="1"/>
  <c r="L161" i="1"/>
  <c r="A162" i="1"/>
  <c r="B162" i="1"/>
  <c r="C162" i="1"/>
  <c r="G162" i="1"/>
  <c r="H162" i="1"/>
  <c r="I162" i="1"/>
  <c r="J162" i="1"/>
  <c r="K162" i="1"/>
  <c r="L162" i="1"/>
  <c r="A163" i="1"/>
  <c r="B163" i="1"/>
  <c r="C163" i="1"/>
  <c r="G163" i="1"/>
  <c r="H163" i="1"/>
  <c r="I163" i="1"/>
  <c r="J163" i="1"/>
  <c r="K163" i="1"/>
  <c r="L163" i="1"/>
  <c r="A164" i="1"/>
  <c r="B164" i="1"/>
  <c r="C164" i="1"/>
  <c r="G164" i="1"/>
  <c r="H164" i="1"/>
  <c r="I164" i="1"/>
  <c r="J164" i="1"/>
  <c r="K164" i="1"/>
  <c r="L164" i="1"/>
  <c r="A165" i="1"/>
  <c r="B165" i="1"/>
  <c r="C165" i="1"/>
  <c r="G165" i="1"/>
  <c r="H165" i="1"/>
  <c r="I165" i="1"/>
  <c r="J165" i="1"/>
  <c r="K165" i="1"/>
  <c r="L165" i="1"/>
  <c r="A166" i="1"/>
  <c r="B166" i="1"/>
  <c r="C166" i="1"/>
  <c r="G166" i="1"/>
  <c r="H166" i="1"/>
  <c r="I166" i="1"/>
  <c r="J166" i="1"/>
  <c r="K166" i="1"/>
  <c r="L166" i="1"/>
  <c r="A167" i="1"/>
  <c r="B167" i="1"/>
  <c r="C167" i="1"/>
  <c r="G167" i="1"/>
  <c r="H167" i="1"/>
  <c r="I167" i="1"/>
  <c r="J167" i="1"/>
  <c r="K167" i="1"/>
  <c r="L167" i="1"/>
  <c r="A168" i="1"/>
  <c r="B168" i="1"/>
  <c r="C168" i="1"/>
  <c r="G168" i="1"/>
  <c r="H168" i="1"/>
  <c r="I168" i="1"/>
  <c r="J168" i="1"/>
  <c r="K168" i="1"/>
  <c r="L168" i="1"/>
  <c r="A169" i="1"/>
  <c r="B169" i="1"/>
  <c r="C169" i="1"/>
  <c r="G169" i="1"/>
  <c r="H169" i="1"/>
  <c r="I169" i="1"/>
  <c r="J169" i="1"/>
  <c r="K169" i="1"/>
  <c r="L169" i="1"/>
  <c r="A170" i="1"/>
  <c r="B170" i="1"/>
  <c r="C170" i="1"/>
  <c r="G170" i="1"/>
  <c r="H170" i="1"/>
  <c r="I170" i="1"/>
  <c r="J170" i="1"/>
  <c r="K170" i="1"/>
  <c r="L170" i="1"/>
  <c r="A171" i="1"/>
  <c r="B171" i="1"/>
  <c r="C171" i="1"/>
  <c r="G171" i="1"/>
  <c r="H171" i="1"/>
  <c r="I171" i="1"/>
  <c r="J171" i="1"/>
  <c r="K171" i="1"/>
  <c r="L171" i="1"/>
  <c r="A172" i="1"/>
  <c r="B172" i="1"/>
  <c r="C172" i="1"/>
  <c r="G172" i="1"/>
  <c r="H172" i="1"/>
  <c r="I172" i="1"/>
  <c r="J172" i="1"/>
  <c r="K172" i="1"/>
  <c r="L172" i="1"/>
  <c r="A173" i="1"/>
  <c r="B173" i="1"/>
  <c r="C173" i="1"/>
  <c r="G173" i="1"/>
  <c r="H173" i="1"/>
  <c r="I173" i="1"/>
  <c r="J173" i="1"/>
  <c r="K173" i="1"/>
  <c r="L173" i="1"/>
  <c r="A174" i="1"/>
  <c r="B174" i="1"/>
  <c r="C174" i="1"/>
  <c r="G174" i="1"/>
  <c r="H174" i="1"/>
  <c r="I174" i="1"/>
  <c r="J174" i="1"/>
  <c r="K174" i="1"/>
  <c r="L174" i="1"/>
  <c r="A175" i="1"/>
  <c r="B175" i="1"/>
  <c r="C175" i="1"/>
  <c r="G175" i="1"/>
  <c r="H175" i="1"/>
  <c r="I175" i="1"/>
  <c r="J175" i="1"/>
  <c r="K175" i="1"/>
  <c r="L175" i="1"/>
  <c r="A176" i="1"/>
  <c r="B176" i="1"/>
  <c r="C176" i="1"/>
  <c r="G176" i="1"/>
  <c r="H176" i="1"/>
  <c r="I176" i="1"/>
  <c r="J176" i="1"/>
  <c r="K176" i="1"/>
  <c r="L176" i="1"/>
  <c r="A177" i="1"/>
  <c r="B177" i="1"/>
  <c r="C177" i="1"/>
  <c r="G177" i="1"/>
  <c r="H177" i="1"/>
  <c r="I177" i="1"/>
  <c r="J177" i="1"/>
  <c r="K177" i="1"/>
  <c r="L177" i="1"/>
  <c r="A178" i="1"/>
  <c r="B178" i="1"/>
  <c r="C178" i="1"/>
  <c r="G178" i="1"/>
  <c r="H178" i="1"/>
  <c r="I178" i="1"/>
  <c r="J178" i="1"/>
  <c r="K178" i="1"/>
  <c r="L178" i="1"/>
  <c r="A179" i="1"/>
  <c r="B179" i="1"/>
  <c r="C179" i="1"/>
  <c r="G179" i="1"/>
  <c r="H179" i="1"/>
  <c r="I179" i="1"/>
  <c r="J179" i="1"/>
  <c r="K179" i="1"/>
  <c r="L179" i="1"/>
  <c r="A180" i="1"/>
  <c r="B180" i="1"/>
  <c r="C180" i="1"/>
  <c r="G180" i="1"/>
  <c r="H180" i="1"/>
  <c r="I180" i="1"/>
  <c r="J180" i="1"/>
  <c r="K180" i="1"/>
  <c r="L180" i="1"/>
  <c r="A181" i="1"/>
  <c r="B181" i="1"/>
  <c r="C181" i="1"/>
  <c r="G181" i="1"/>
  <c r="H181" i="1"/>
  <c r="I181" i="1"/>
  <c r="J181" i="1"/>
  <c r="K181" i="1"/>
  <c r="L181" i="1"/>
  <c r="A182" i="1"/>
  <c r="B182" i="1"/>
  <c r="C182" i="1"/>
  <c r="G182" i="1"/>
  <c r="H182" i="1"/>
  <c r="I182" i="1"/>
  <c r="J182" i="1"/>
  <c r="K182" i="1"/>
  <c r="L182" i="1"/>
  <c r="A183" i="1"/>
  <c r="B183" i="1"/>
  <c r="C183" i="1"/>
  <c r="G183" i="1"/>
  <c r="H183" i="1"/>
  <c r="I183" i="1"/>
  <c r="J183" i="1"/>
  <c r="K183" i="1"/>
  <c r="L183" i="1"/>
  <c r="A184" i="1"/>
  <c r="B184" i="1"/>
  <c r="C184" i="1"/>
  <c r="G184" i="1"/>
  <c r="H184" i="1"/>
  <c r="I184" i="1"/>
  <c r="J184" i="1"/>
  <c r="K184" i="1"/>
  <c r="L184" i="1"/>
  <c r="A185" i="1"/>
  <c r="B185" i="1"/>
  <c r="C185" i="1"/>
  <c r="G185" i="1"/>
  <c r="H185" i="1"/>
  <c r="I185" i="1"/>
  <c r="J185" i="1"/>
  <c r="K185" i="1"/>
  <c r="L185" i="1"/>
  <c r="A186" i="1"/>
  <c r="B186" i="1"/>
  <c r="C186" i="1"/>
  <c r="G186" i="1"/>
  <c r="H186" i="1"/>
  <c r="I186" i="1"/>
  <c r="J186" i="1"/>
  <c r="K186" i="1"/>
  <c r="L186" i="1"/>
  <c r="A187" i="1"/>
  <c r="B187" i="1"/>
  <c r="C187" i="1"/>
  <c r="G187" i="1"/>
  <c r="H187" i="1"/>
  <c r="I187" i="1"/>
  <c r="J187" i="1"/>
  <c r="K187" i="1"/>
  <c r="L187" i="1"/>
  <c r="A188" i="1"/>
  <c r="B188" i="1"/>
  <c r="C188" i="1"/>
  <c r="G188" i="1"/>
  <c r="H188" i="1"/>
  <c r="I188" i="1"/>
  <c r="J188" i="1"/>
  <c r="K188" i="1"/>
  <c r="L188" i="1"/>
  <c r="A189" i="1"/>
  <c r="B189" i="1"/>
  <c r="C189" i="1"/>
  <c r="G189" i="1"/>
  <c r="H189" i="1"/>
  <c r="I189" i="1"/>
  <c r="J189" i="1"/>
  <c r="K189" i="1"/>
  <c r="L189" i="1"/>
  <c r="A190" i="1"/>
  <c r="B190" i="1"/>
  <c r="C190" i="1"/>
  <c r="G190" i="1"/>
  <c r="H190" i="1"/>
  <c r="I190" i="1"/>
  <c r="J190" i="1"/>
  <c r="K190" i="1"/>
  <c r="L190" i="1"/>
  <c r="A191" i="1"/>
  <c r="B191" i="1"/>
  <c r="C191" i="1"/>
  <c r="G191" i="1"/>
  <c r="H191" i="1"/>
  <c r="I191" i="1"/>
  <c r="J191" i="1"/>
  <c r="K191" i="1"/>
  <c r="L191" i="1"/>
  <c r="A192" i="1"/>
  <c r="B192" i="1"/>
  <c r="C192" i="1"/>
  <c r="G192" i="1"/>
  <c r="H192" i="1"/>
  <c r="I192" i="1"/>
  <c r="J192" i="1"/>
  <c r="K192" i="1"/>
  <c r="L192" i="1"/>
  <c r="A193" i="1"/>
  <c r="B193" i="1"/>
  <c r="C193" i="1"/>
  <c r="G193" i="1"/>
  <c r="H193" i="1"/>
  <c r="I193" i="1"/>
  <c r="J193" i="1"/>
  <c r="K193" i="1"/>
  <c r="L193" i="1"/>
  <c r="A194" i="1"/>
  <c r="B194" i="1"/>
  <c r="C194" i="1"/>
  <c r="G194" i="1"/>
  <c r="H194" i="1"/>
  <c r="I194" i="1"/>
  <c r="J194" i="1"/>
  <c r="K194" i="1"/>
  <c r="L194" i="1"/>
  <c r="A195" i="1"/>
  <c r="B195" i="1"/>
  <c r="C195" i="1"/>
  <c r="G195" i="1"/>
  <c r="H195" i="1"/>
  <c r="I195" i="1"/>
  <c r="J195" i="1"/>
  <c r="K195" i="1"/>
  <c r="L195" i="1"/>
  <c r="A196" i="1"/>
  <c r="B196" i="1"/>
  <c r="C196" i="1"/>
  <c r="G196" i="1"/>
  <c r="H196" i="1"/>
  <c r="I196" i="1"/>
  <c r="J196" i="1"/>
  <c r="K196" i="1"/>
  <c r="L196" i="1"/>
  <c r="A197" i="1"/>
  <c r="B197" i="1"/>
  <c r="C197" i="1"/>
  <c r="G197" i="1"/>
  <c r="H197" i="1"/>
  <c r="I197" i="1"/>
  <c r="J197" i="1"/>
  <c r="K197" i="1"/>
  <c r="L197" i="1"/>
  <c r="A198" i="1"/>
  <c r="B198" i="1"/>
  <c r="C198" i="1"/>
  <c r="G198" i="1"/>
  <c r="H198" i="1"/>
  <c r="I198" i="1"/>
  <c r="J198" i="1"/>
  <c r="K198" i="1"/>
  <c r="L198" i="1"/>
  <c r="A199" i="1"/>
  <c r="B199" i="1"/>
  <c r="C199" i="1"/>
  <c r="G199" i="1"/>
  <c r="H199" i="1"/>
  <c r="I199" i="1"/>
  <c r="J199" i="1"/>
  <c r="K199" i="1"/>
  <c r="L199" i="1"/>
  <c r="A200" i="1"/>
  <c r="B200" i="1"/>
  <c r="C200" i="1"/>
  <c r="G200" i="1"/>
  <c r="H200" i="1"/>
  <c r="I200" i="1"/>
  <c r="J200" i="1"/>
  <c r="K200" i="1"/>
  <c r="L200" i="1"/>
  <c r="A201" i="1"/>
  <c r="B201" i="1"/>
  <c r="C201" i="1"/>
  <c r="G201" i="1"/>
  <c r="H201" i="1"/>
  <c r="I201" i="1"/>
  <c r="J201" i="1"/>
  <c r="K201" i="1"/>
  <c r="L201" i="1"/>
  <c r="A202" i="1"/>
  <c r="B202" i="1"/>
  <c r="C202" i="1"/>
  <c r="G202" i="1"/>
  <c r="H202" i="1"/>
  <c r="I202" i="1"/>
  <c r="J202" i="1"/>
  <c r="K202" i="1"/>
  <c r="L202" i="1"/>
  <c r="A203" i="1"/>
  <c r="B203" i="1"/>
  <c r="C203" i="1"/>
  <c r="G203" i="1"/>
  <c r="H203" i="1"/>
  <c r="I203" i="1"/>
  <c r="J203" i="1"/>
  <c r="K203" i="1"/>
  <c r="L203" i="1"/>
  <c r="A204" i="1"/>
  <c r="B204" i="1"/>
  <c r="C204" i="1"/>
  <c r="G204" i="1"/>
  <c r="H204" i="1"/>
  <c r="I204" i="1"/>
  <c r="J204" i="1"/>
  <c r="K204" i="1"/>
  <c r="L204" i="1"/>
  <c r="A205" i="1"/>
  <c r="B205" i="1"/>
  <c r="C205" i="1"/>
  <c r="G205" i="1"/>
  <c r="H205" i="1"/>
  <c r="I205" i="1"/>
  <c r="J205" i="1"/>
  <c r="K205" i="1"/>
  <c r="L205" i="1"/>
  <c r="A206" i="1"/>
  <c r="B206" i="1"/>
  <c r="C206" i="1"/>
  <c r="G206" i="1"/>
  <c r="H206" i="1"/>
  <c r="I206" i="1"/>
  <c r="J206" i="1"/>
  <c r="K206" i="1"/>
  <c r="L206" i="1"/>
  <c r="A207" i="1"/>
  <c r="B207" i="1"/>
  <c r="C207" i="1"/>
  <c r="G207" i="1"/>
  <c r="H207" i="1"/>
  <c r="I207" i="1"/>
  <c r="J207" i="1"/>
  <c r="K207" i="1"/>
  <c r="L207" i="1"/>
  <c r="A208" i="1"/>
  <c r="B208" i="1"/>
  <c r="C208" i="1"/>
  <c r="G208" i="1"/>
  <c r="H208" i="1"/>
  <c r="I208" i="1"/>
  <c r="J208" i="1"/>
  <c r="K208" i="1"/>
  <c r="L208" i="1"/>
  <c r="A209" i="1"/>
  <c r="B209" i="1"/>
  <c r="C209" i="1"/>
  <c r="G209" i="1"/>
  <c r="H209" i="1"/>
  <c r="I209" i="1"/>
  <c r="J209" i="1"/>
  <c r="K209" i="1"/>
  <c r="L209" i="1"/>
  <c r="A210" i="1"/>
  <c r="B210" i="1"/>
  <c r="C210" i="1"/>
  <c r="G210" i="1"/>
  <c r="F210" i="1" s="1"/>
  <c r="H210" i="1"/>
  <c r="I210" i="1"/>
  <c r="J210" i="1"/>
  <c r="K210" i="1"/>
  <c r="L210" i="1"/>
  <c r="A211" i="1"/>
  <c r="B211" i="1"/>
  <c r="C211" i="1"/>
  <c r="G211" i="1"/>
  <c r="F211" i="1" s="1"/>
  <c r="H211" i="1"/>
  <c r="I211" i="1"/>
  <c r="J211" i="1"/>
  <c r="K211" i="1"/>
  <c r="L211" i="1"/>
  <c r="A212" i="1"/>
  <c r="B212" i="1"/>
  <c r="C212" i="1"/>
  <c r="G212" i="1"/>
  <c r="F212" i="1" s="1"/>
  <c r="H212" i="1"/>
  <c r="I212" i="1"/>
  <c r="J212" i="1"/>
  <c r="K212" i="1"/>
  <c r="L212" i="1"/>
  <c r="A213" i="1"/>
  <c r="B213" i="1"/>
  <c r="C213" i="1"/>
  <c r="G213" i="1"/>
  <c r="F213" i="1" s="1"/>
  <c r="H213" i="1"/>
  <c r="I213" i="1"/>
  <c r="J213" i="1"/>
  <c r="K213" i="1"/>
  <c r="L213" i="1"/>
  <c r="A214" i="1"/>
  <c r="B214" i="1"/>
  <c r="C214" i="1"/>
  <c r="G214" i="1"/>
  <c r="F214" i="1" s="1"/>
  <c r="H214" i="1"/>
  <c r="I214" i="1"/>
  <c r="J214" i="1"/>
  <c r="K214" i="1"/>
  <c r="L214" i="1"/>
  <c r="A215" i="1"/>
  <c r="B215" i="1"/>
  <c r="C215" i="1"/>
  <c r="G215" i="1"/>
  <c r="F215" i="1" s="1"/>
  <c r="H215" i="1"/>
  <c r="I215" i="1"/>
  <c r="J215" i="1"/>
  <c r="K215" i="1"/>
  <c r="L215" i="1"/>
  <c r="A216" i="1"/>
  <c r="B216" i="1"/>
  <c r="C216" i="1"/>
  <c r="G216" i="1"/>
  <c r="F216" i="1" s="1"/>
  <c r="H216" i="1"/>
  <c r="I216" i="1"/>
  <c r="J216" i="1"/>
  <c r="K216" i="1"/>
  <c r="L216" i="1"/>
  <c r="A217" i="1"/>
  <c r="B217" i="1"/>
  <c r="C217" i="1"/>
  <c r="G217" i="1"/>
  <c r="F217" i="1" s="1"/>
  <c r="H217" i="1"/>
  <c r="I217" i="1"/>
  <c r="J217" i="1"/>
  <c r="K217" i="1"/>
  <c r="L217" i="1"/>
  <c r="A218" i="1"/>
  <c r="B218" i="1"/>
  <c r="C218" i="1"/>
  <c r="G218" i="1"/>
  <c r="F218" i="1" s="1"/>
  <c r="H218" i="1"/>
  <c r="I218" i="1"/>
  <c r="J218" i="1"/>
  <c r="K218" i="1"/>
  <c r="L218" i="1"/>
  <c r="A219" i="1"/>
  <c r="B219" i="1"/>
  <c r="C219" i="1"/>
  <c r="G219" i="1"/>
  <c r="F219" i="1" s="1"/>
  <c r="H219" i="1"/>
  <c r="I219" i="1"/>
  <c r="J219" i="1"/>
  <c r="K219" i="1"/>
  <c r="L219" i="1"/>
  <c r="A220" i="1"/>
  <c r="B220" i="1"/>
  <c r="C220" i="1"/>
  <c r="G220" i="1"/>
  <c r="F220" i="1" s="1"/>
  <c r="H220" i="1"/>
  <c r="I220" i="1"/>
  <c r="J220" i="1"/>
  <c r="K220" i="1"/>
  <c r="L220" i="1"/>
  <c r="A221" i="1"/>
  <c r="B221" i="1"/>
  <c r="C221" i="1"/>
  <c r="G221" i="1"/>
  <c r="F221" i="1" s="1"/>
  <c r="H221" i="1"/>
  <c r="I221" i="1"/>
  <c r="J221" i="1"/>
  <c r="K221" i="1"/>
  <c r="L221" i="1"/>
  <c r="A222" i="1"/>
  <c r="B222" i="1"/>
  <c r="C222" i="1"/>
  <c r="G222" i="1"/>
  <c r="F222" i="1" s="1"/>
  <c r="H222" i="1"/>
  <c r="I222" i="1"/>
  <c r="J222" i="1"/>
  <c r="K222" i="1"/>
  <c r="L222" i="1"/>
  <c r="A223" i="1"/>
  <c r="B223" i="1"/>
  <c r="C223" i="1"/>
  <c r="G223" i="1"/>
  <c r="F223" i="1" s="1"/>
  <c r="H223" i="1"/>
  <c r="I223" i="1"/>
  <c r="J223" i="1"/>
  <c r="K223" i="1"/>
  <c r="L223" i="1"/>
  <c r="A224" i="1"/>
  <c r="B224" i="1"/>
  <c r="C224" i="1"/>
  <c r="G224" i="1"/>
  <c r="F224" i="1" s="1"/>
  <c r="H224" i="1"/>
  <c r="I224" i="1"/>
  <c r="J224" i="1"/>
  <c r="K224" i="1"/>
  <c r="L224" i="1"/>
  <c r="A225" i="1"/>
  <c r="B225" i="1"/>
  <c r="C225" i="1"/>
  <c r="G225" i="1"/>
  <c r="F225" i="1" s="1"/>
  <c r="H225" i="1"/>
  <c r="I225" i="1"/>
  <c r="J225" i="1"/>
  <c r="K225" i="1"/>
  <c r="L225" i="1"/>
  <c r="A226" i="1"/>
  <c r="B226" i="1"/>
  <c r="C226" i="1"/>
  <c r="G226" i="1"/>
  <c r="F226" i="1" s="1"/>
  <c r="H226" i="1"/>
  <c r="I226" i="1"/>
  <c r="J226" i="1"/>
  <c r="K226" i="1"/>
  <c r="L226" i="1"/>
  <c r="A227" i="1"/>
  <c r="B227" i="1"/>
  <c r="C227" i="1"/>
  <c r="G227" i="1"/>
  <c r="F227" i="1" s="1"/>
  <c r="H227" i="1"/>
  <c r="I227" i="1"/>
  <c r="J227" i="1"/>
  <c r="K227" i="1"/>
  <c r="L227" i="1"/>
  <c r="A228" i="1"/>
  <c r="B228" i="1"/>
  <c r="C228" i="1"/>
  <c r="G228" i="1"/>
  <c r="F228" i="1" s="1"/>
  <c r="H228" i="1"/>
  <c r="I228" i="1"/>
  <c r="J228" i="1"/>
  <c r="K228" i="1"/>
  <c r="L228" i="1"/>
  <c r="A229" i="1"/>
  <c r="B229" i="1"/>
  <c r="C229" i="1"/>
  <c r="G229" i="1"/>
  <c r="F229" i="1" s="1"/>
  <c r="H229" i="1"/>
  <c r="I229" i="1"/>
  <c r="J229" i="1"/>
  <c r="K229" i="1"/>
  <c r="L229" i="1"/>
  <c r="A230" i="1"/>
  <c r="B230" i="1"/>
  <c r="C230" i="1"/>
  <c r="G230" i="1"/>
  <c r="F230" i="1" s="1"/>
  <c r="H230" i="1"/>
  <c r="I230" i="1"/>
  <c r="J230" i="1"/>
  <c r="K230" i="1"/>
  <c r="L230" i="1"/>
  <c r="A231" i="1"/>
  <c r="B231" i="1"/>
  <c r="C231" i="1"/>
  <c r="G231" i="1"/>
  <c r="F231" i="1" s="1"/>
  <c r="H231" i="1"/>
  <c r="I231" i="1"/>
  <c r="J231" i="1"/>
  <c r="K231" i="1"/>
  <c r="L231" i="1"/>
  <c r="A232" i="1"/>
  <c r="B232" i="1"/>
  <c r="C232" i="1"/>
  <c r="G232" i="1"/>
  <c r="F232" i="1" s="1"/>
  <c r="H232" i="1"/>
  <c r="I232" i="1"/>
  <c r="J232" i="1"/>
  <c r="K232" i="1"/>
  <c r="L232" i="1"/>
  <c r="A233" i="1"/>
  <c r="B233" i="1"/>
  <c r="C233" i="1"/>
  <c r="G233" i="1"/>
  <c r="F233" i="1" s="1"/>
  <c r="H233" i="1"/>
  <c r="I233" i="1"/>
  <c r="J233" i="1"/>
  <c r="K233" i="1"/>
  <c r="L233" i="1"/>
  <c r="A234" i="1"/>
  <c r="B234" i="1"/>
  <c r="C234" i="1"/>
  <c r="D234" i="1"/>
  <c r="G234" i="1"/>
  <c r="F234" i="1" s="1"/>
  <c r="H234" i="1"/>
  <c r="I234" i="1"/>
  <c r="J234" i="1"/>
  <c r="K234" i="1"/>
  <c r="L234" i="1"/>
  <c r="A235" i="1"/>
  <c r="B235" i="1"/>
  <c r="C235" i="1"/>
  <c r="G235" i="1"/>
  <c r="F235" i="1" s="1"/>
  <c r="H235" i="1"/>
  <c r="I235" i="1"/>
  <c r="J235" i="1"/>
  <c r="K235" i="1"/>
  <c r="L235" i="1"/>
  <c r="A236" i="1"/>
  <c r="B236" i="1"/>
  <c r="C236" i="1"/>
  <c r="G236" i="1"/>
  <c r="F236" i="1" s="1"/>
  <c r="H236" i="1"/>
  <c r="I236" i="1"/>
  <c r="J236" i="1"/>
  <c r="K236" i="1"/>
  <c r="L236" i="1"/>
  <c r="A237" i="1"/>
  <c r="B237" i="1"/>
  <c r="C237" i="1"/>
  <c r="G237" i="1"/>
  <c r="F237" i="1" s="1"/>
  <c r="H237" i="1"/>
  <c r="I237" i="1"/>
  <c r="J237" i="1"/>
  <c r="K237" i="1"/>
  <c r="L237" i="1"/>
  <c r="A238" i="1"/>
  <c r="B238" i="1"/>
  <c r="C238" i="1"/>
  <c r="G238" i="1"/>
  <c r="F238" i="1" s="1"/>
  <c r="H238" i="1"/>
  <c r="I238" i="1"/>
  <c r="J238" i="1"/>
  <c r="K238" i="1"/>
  <c r="L238" i="1"/>
  <c r="A239" i="1"/>
  <c r="B239" i="1"/>
  <c r="C239" i="1"/>
  <c r="G239" i="1"/>
  <c r="F239" i="1" s="1"/>
  <c r="H239" i="1"/>
  <c r="I239" i="1"/>
  <c r="J239" i="1"/>
  <c r="K239" i="1"/>
  <c r="L239" i="1"/>
  <c r="A240" i="1"/>
  <c r="B240" i="1"/>
  <c r="C240" i="1"/>
  <c r="G240" i="1"/>
  <c r="F240" i="1" s="1"/>
  <c r="H240" i="1"/>
  <c r="I240" i="1"/>
  <c r="J240" i="1"/>
  <c r="K240" i="1"/>
  <c r="L240" i="1"/>
  <c r="A241" i="1"/>
  <c r="B241" i="1"/>
  <c r="C241" i="1"/>
  <c r="G241" i="1"/>
  <c r="F241" i="1" s="1"/>
  <c r="H241" i="1"/>
  <c r="I241" i="1"/>
  <c r="J241" i="1"/>
  <c r="K241" i="1"/>
  <c r="L241" i="1"/>
  <c r="A242" i="1"/>
  <c r="B242" i="1"/>
  <c r="C242" i="1"/>
  <c r="G242" i="1"/>
  <c r="F242" i="1" s="1"/>
  <c r="H242" i="1"/>
  <c r="I242" i="1"/>
  <c r="J242" i="1"/>
  <c r="K242" i="1"/>
  <c r="L242" i="1"/>
  <c r="A243" i="1"/>
  <c r="B243" i="1"/>
  <c r="C243" i="1"/>
  <c r="G243" i="1"/>
  <c r="F243" i="1" s="1"/>
  <c r="H243" i="1"/>
  <c r="I243" i="1"/>
  <c r="J243" i="1"/>
  <c r="K243" i="1"/>
  <c r="L243" i="1"/>
  <c r="A244" i="1"/>
  <c r="B244" i="1"/>
  <c r="C244" i="1"/>
  <c r="G244" i="1"/>
  <c r="F244" i="1" s="1"/>
  <c r="H244" i="1"/>
  <c r="I244" i="1"/>
  <c r="J244" i="1"/>
  <c r="K244" i="1"/>
  <c r="L244" i="1"/>
  <c r="A245" i="1"/>
  <c r="B245" i="1"/>
  <c r="C245" i="1"/>
  <c r="G245" i="1"/>
  <c r="F245" i="1" s="1"/>
  <c r="H245" i="1"/>
  <c r="I245" i="1"/>
  <c r="J245" i="1"/>
  <c r="K245" i="1"/>
  <c r="L245" i="1"/>
  <c r="A246" i="1"/>
  <c r="B246" i="1"/>
  <c r="C246" i="1"/>
  <c r="G246" i="1"/>
  <c r="F246" i="1" s="1"/>
  <c r="H246" i="1"/>
  <c r="I246" i="1"/>
  <c r="J246" i="1"/>
  <c r="K246" i="1"/>
  <c r="L246" i="1"/>
  <c r="A247" i="1"/>
  <c r="B247" i="1"/>
  <c r="C247" i="1"/>
  <c r="G247" i="1"/>
  <c r="F247" i="1" s="1"/>
  <c r="H247" i="1"/>
  <c r="I247" i="1"/>
  <c r="J247" i="1"/>
  <c r="K247" i="1"/>
  <c r="L247" i="1"/>
  <c r="A248" i="1"/>
  <c r="B248" i="1"/>
  <c r="C248" i="1"/>
  <c r="G248" i="1"/>
  <c r="F248" i="1" s="1"/>
  <c r="H248" i="1"/>
  <c r="I248" i="1"/>
  <c r="J248" i="1"/>
  <c r="K248" i="1"/>
  <c r="L248" i="1"/>
  <c r="A249" i="1"/>
  <c r="B249" i="1"/>
  <c r="C249" i="1"/>
  <c r="G249" i="1"/>
  <c r="F249" i="1" s="1"/>
  <c r="H249" i="1"/>
  <c r="I249" i="1"/>
  <c r="J249" i="1"/>
  <c r="K249" i="1"/>
  <c r="L249" i="1"/>
  <c r="A250" i="1"/>
  <c r="B250" i="1"/>
  <c r="C250" i="1"/>
  <c r="D250" i="1"/>
  <c r="G250" i="1"/>
  <c r="F250" i="1" s="1"/>
  <c r="H250" i="1"/>
  <c r="I250" i="1"/>
  <c r="J250" i="1"/>
  <c r="K250" i="1"/>
  <c r="L250" i="1"/>
  <c r="A251" i="1"/>
  <c r="B251" i="1"/>
  <c r="C251" i="1"/>
  <c r="G251" i="1"/>
  <c r="F251" i="1" s="1"/>
  <c r="H251" i="1"/>
  <c r="I251" i="1"/>
  <c r="J251" i="1"/>
  <c r="K251" i="1"/>
  <c r="L251" i="1"/>
  <c r="A252" i="1"/>
  <c r="B252" i="1"/>
  <c r="C252" i="1"/>
  <c r="G252" i="1"/>
  <c r="F252" i="1" s="1"/>
  <c r="H252" i="1"/>
  <c r="I252" i="1"/>
  <c r="J252" i="1"/>
  <c r="K252" i="1"/>
  <c r="L252" i="1"/>
  <c r="A253" i="1"/>
  <c r="B253" i="1"/>
  <c r="C253" i="1"/>
  <c r="G253" i="1"/>
  <c r="F253" i="1" s="1"/>
  <c r="H253" i="1"/>
  <c r="I253" i="1"/>
  <c r="J253" i="1"/>
  <c r="K253" i="1"/>
  <c r="L253" i="1"/>
  <c r="A254" i="1"/>
  <c r="B254" i="1"/>
  <c r="C254" i="1"/>
  <c r="G254" i="1"/>
  <c r="F254" i="1" s="1"/>
  <c r="H254" i="1"/>
  <c r="I254" i="1"/>
  <c r="J254" i="1"/>
  <c r="K254" i="1"/>
  <c r="L254" i="1"/>
  <c r="A255" i="1"/>
  <c r="B255" i="1"/>
  <c r="C255" i="1"/>
  <c r="G255" i="1"/>
  <c r="F255" i="1" s="1"/>
  <c r="H255" i="1"/>
  <c r="I255" i="1"/>
  <c r="J255" i="1"/>
  <c r="K255" i="1"/>
  <c r="L255" i="1"/>
  <c r="A256" i="1"/>
  <c r="B256" i="1"/>
  <c r="C256" i="1"/>
  <c r="G256" i="1"/>
  <c r="F256" i="1" s="1"/>
  <c r="H256" i="1"/>
  <c r="I256" i="1"/>
  <c r="J256" i="1"/>
  <c r="K256" i="1"/>
  <c r="L256" i="1"/>
  <c r="A257" i="1"/>
  <c r="B257" i="1"/>
  <c r="C257" i="1"/>
  <c r="G257" i="1"/>
  <c r="F257" i="1" s="1"/>
  <c r="H257" i="1"/>
  <c r="I257" i="1"/>
  <c r="J257" i="1"/>
  <c r="K257" i="1"/>
  <c r="L257" i="1"/>
  <c r="A258" i="1"/>
  <c r="B258" i="1"/>
  <c r="C258" i="1"/>
  <c r="G258" i="1"/>
  <c r="F258" i="1" s="1"/>
  <c r="H258" i="1"/>
  <c r="I258" i="1"/>
  <c r="J258" i="1"/>
  <c r="K258" i="1"/>
  <c r="L258" i="1"/>
  <c r="A259" i="1"/>
  <c r="B259" i="1"/>
  <c r="C259" i="1"/>
  <c r="G259" i="1"/>
  <c r="F259" i="1" s="1"/>
  <c r="H259" i="1"/>
  <c r="I259" i="1"/>
  <c r="J259" i="1"/>
  <c r="K259" i="1"/>
  <c r="L259" i="1"/>
  <c r="A260" i="1"/>
  <c r="B260" i="1"/>
  <c r="C260" i="1"/>
  <c r="G260" i="1"/>
  <c r="F260" i="1" s="1"/>
  <c r="H260" i="1"/>
  <c r="I260" i="1"/>
  <c r="J260" i="1"/>
  <c r="K260" i="1"/>
  <c r="L260" i="1"/>
  <c r="A261" i="1"/>
  <c r="B261" i="1"/>
  <c r="C261" i="1"/>
  <c r="G261" i="1"/>
  <c r="F261" i="1" s="1"/>
  <c r="H261" i="1"/>
  <c r="I261" i="1"/>
  <c r="J261" i="1"/>
  <c r="K261" i="1"/>
  <c r="L261" i="1"/>
  <c r="A262" i="1"/>
  <c r="B262" i="1"/>
  <c r="C262" i="1"/>
  <c r="G262" i="1"/>
  <c r="F262" i="1" s="1"/>
  <c r="H262" i="1"/>
  <c r="I262" i="1"/>
  <c r="J262" i="1"/>
  <c r="K262" i="1"/>
  <c r="L262" i="1"/>
  <c r="A263" i="1"/>
  <c r="B263" i="1"/>
  <c r="C263" i="1"/>
  <c r="G263" i="1"/>
  <c r="F263" i="1" s="1"/>
  <c r="H263" i="1"/>
  <c r="I263" i="1"/>
  <c r="J263" i="1"/>
  <c r="K263" i="1"/>
  <c r="L263" i="1"/>
  <c r="A264" i="1"/>
  <c r="B264" i="1"/>
  <c r="C264" i="1"/>
  <c r="G264" i="1"/>
  <c r="F264" i="1" s="1"/>
  <c r="H264" i="1"/>
  <c r="I264" i="1"/>
  <c r="J264" i="1"/>
  <c r="K264" i="1"/>
  <c r="L264" i="1"/>
  <c r="A265" i="1"/>
  <c r="B265" i="1"/>
  <c r="C265" i="1"/>
  <c r="G265" i="1"/>
  <c r="F265" i="1" s="1"/>
  <c r="H265" i="1"/>
  <c r="I265" i="1"/>
  <c r="J265" i="1"/>
  <c r="K265" i="1"/>
  <c r="L265" i="1"/>
  <c r="A266" i="1"/>
  <c r="B266" i="1"/>
  <c r="C266" i="1"/>
  <c r="G266" i="1"/>
  <c r="F266" i="1" s="1"/>
  <c r="H266" i="1"/>
  <c r="I266" i="1"/>
  <c r="J266" i="1"/>
  <c r="K266" i="1"/>
  <c r="L266" i="1"/>
  <c r="A267" i="1"/>
  <c r="B267" i="1"/>
  <c r="C267" i="1"/>
  <c r="G267" i="1"/>
  <c r="F267" i="1" s="1"/>
  <c r="H267" i="1"/>
  <c r="I267" i="1"/>
  <c r="J267" i="1"/>
  <c r="K267" i="1"/>
  <c r="L267" i="1"/>
  <c r="A268" i="1"/>
  <c r="B268" i="1"/>
  <c r="C268" i="1"/>
  <c r="G268" i="1"/>
  <c r="F268" i="1" s="1"/>
  <c r="H268" i="1"/>
  <c r="I268" i="1"/>
  <c r="J268" i="1"/>
  <c r="K268" i="1"/>
  <c r="L268" i="1"/>
  <c r="A269" i="1"/>
  <c r="B269" i="1"/>
  <c r="C269" i="1"/>
  <c r="G269" i="1"/>
  <c r="F269" i="1" s="1"/>
  <c r="H269" i="1"/>
  <c r="I269" i="1"/>
  <c r="J269" i="1"/>
  <c r="K269" i="1"/>
  <c r="L269" i="1"/>
  <c r="A270" i="1"/>
  <c r="B270" i="1"/>
  <c r="C270" i="1"/>
  <c r="G270" i="1"/>
  <c r="F270" i="1" s="1"/>
  <c r="H270" i="1"/>
  <c r="I270" i="1"/>
  <c r="J270" i="1"/>
  <c r="K270" i="1"/>
  <c r="L270" i="1"/>
  <c r="A271" i="1"/>
  <c r="B271" i="1"/>
  <c r="C271" i="1"/>
  <c r="G271" i="1"/>
  <c r="F271" i="1" s="1"/>
  <c r="H271" i="1"/>
  <c r="I271" i="1"/>
  <c r="J271" i="1"/>
  <c r="K271" i="1"/>
  <c r="L271" i="1"/>
  <c r="L4" i="1"/>
  <c r="I4" i="1"/>
  <c r="H4" i="1"/>
  <c r="G4" i="1"/>
  <c r="C4" i="1"/>
  <c r="B4" i="1"/>
  <c r="A4" i="1"/>
  <c r="K4" i="1"/>
  <c r="J4" i="1"/>
  <c r="D266" i="1" l="1"/>
  <c r="D96" i="1"/>
  <c r="E94" i="1"/>
  <c r="E88" i="1"/>
  <c r="E86" i="1"/>
  <c r="D218" i="1"/>
  <c r="D116" i="1"/>
  <c r="E68" i="1"/>
  <c r="S4" i="1"/>
  <c r="M4" i="1"/>
  <c r="N4" i="1"/>
  <c r="M150" i="1"/>
  <c r="N150" i="1"/>
  <c r="M146" i="1"/>
  <c r="N146" i="1"/>
  <c r="M142" i="1"/>
  <c r="N142" i="1"/>
  <c r="M138" i="1"/>
  <c r="N138" i="1"/>
  <c r="M134" i="1"/>
  <c r="N134" i="1"/>
  <c r="M130" i="1"/>
  <c r="N130" i="1"/>
  <c r="M123" i="1"/>
  <c r="N123" i="1"/>
  <c r="N120" i="1"/>
  <c r="M120" i="1"/>
  <c r="M113" i="1"/>
  <c r="N113" i="1"/>
  <c r="M111" i="1"/>
  <c r="N111" i="1"/>
  <c r="N109" i="1"/>
  <c r="M109" i="1"/>
  <c r="D108" i="1"/>
  <c r="N107" i="1"/>
  <c r="M107" i="1"/>
  <c r="N104" i="1"/>
  <c r="M104" i="1"/>
  <c r="N100" i="1"/>
  <c r="M100" i="1"/>
  <c r="N84" i="1"/>
  <c r="M84" i="1"/>
  <c r="M81" i="1"/>
  <c r="N81" i="1"/>
  <c r="M79" i="1"/>
  <c r="N79" i="1"/>
  <c r="N76" i="1"/>
  <c r="M76" i="1"/>
  <c r="N72" i="1"/>
  <c r="M72" i="1"/>
  <c r="N65" i="1"/>
  <c r="M65" i="1"/>
  <c r="N61" i="1"/>
  <c r="M61" i="1"/>
  <c r="M57" i="1"/>
  <c r="N57" i="1"/>
  <c r="M53" i="1"/>
  <c r="N53" i="1"/>
  <c r="M49" i="1"/>
  <c r="N49" i="1"/>
  <c r="N45" i="1"/>
  <c r="M45" i="1"/>
  <c r="M41" i="1"/>
  <c r="N41" i="1"/>
  <c r="M37" i="1"/>
  <c r="N37" i="1"/>
  <c r="N33" i="1"/>
  <c r="M33" i="1"/>
  <c r="M29" i="1"/>
  <c r="N29" i="1"/>
  <c r="M25" i="1"/>
  <c r="N25" i="1"/>
  <c r="N21" i="1"/>
  <c r="M21" i="1"/>
  <c r="M17" i="1"/>
  <c r="N17" i="1"/>
  <c r="N13" i="1"/>
  <c r="M13" i="1"/>
  <c r="N9" i="1"/>
  <c r="M9" i="1"/>
  <c r="M5" i="1"/>
  <c r="N5" i="1"/>
  <c r="D242" i="1"/>
  <c r="D210" i="1"/>
  <c r="M149" i="1"/>
  <c r="N149" i="1"/>
  <c r="N145" i="1"/>
  <c r="M145" i="1"/>
  <c r="N141" i="1"/>
  <c r="M141" i="1"/>
  <c r="M137" i="1"/>
  <c r="N137" i="1"/>
  <c r="N133" i="1"/>
  <c r="M133" i="1"/>
  <c r="M129" i="1"/>
  <c r="N129" i="1"/>
  <c r="M127" i="1"/>
  <c r="N127" i="1"/>
  <c r="N125" i="1"/>
  <c r="M125" i="1"/>
  <c r="M119" i="1"/>
  <c r="N119" i="1"/>
  <c r="N116" i="1"/>
  <c r="M116" i="1"/>
  <c r="M103" i="1"/>
  <c r="N103" i="1"/>
  <c r="N99" i="1"/>
  <c r="M99" i="1"/>
  <c r="N96" i="1"/>
  <c r="M96" i="1"/>
  <c r="M94" i="1"/>
  <c r="N94" i="1"/>
  <c r="N92" i="1"/>
  <c r="M92" i="1"/>
  <c r="M90" i="1"/>
  <c r="N90" i="1"/>
  <c r="N88" i="1"/>
  <c r="M88" i="1"/>
  <c r="M86" i="1"/>
  <c r="N86" i="1"/>
  <c r="E84" i="1"/>
  <c r="N83" i="1"/>
  <c r="M83" i="1"/>
  <c r="N75" i="1"/>
  <c r="M75" i="1"/>
  <c r="M71" i="1"/>
  <c r="N71" i="1"/>
  <c r="N68" i="1"/>
  <c r="M68" i="1"/>
  <c r="N64" i="1"/>
  <c r="M64" i="1"/>
  <c r="N60" i="1"/>
  <c r="M60" i="1"/>
  <c r="N56" i="1"/>
  <c r="M56" i="1"/>
  <c r="N52" i="1"/>
  <c r="M52" i="1"/>
  <c r="N48" i="1"/>
  <c r="M48" i="1"/>
  <c r="N44" i="1"/>
  <c r="M44" i="1"/>
  <c r="N40" i="1"/>
  <c r="M40" i="1"/>
  <c r="N36" i="1"/>
  <c r="M36" i="1"/>
  <c r="N32" i="1"/>
  <c r="M32" i="1"/>
  <c r="N28" i="1"/>
  <c r="M28" i="1"/>
  <c r="N24" i="1"/>
  <c r="M24" i="1"/>
  <c r="N20" i="1"/>
  <c r="M20" i="1"/>
  <c r="N16" i="1"/>
  <c r="M16" i="1"/>
  <c r="N12" i="1"/>
  <c r="M12" i="1"/>
  <c r="N8" i="1"/>
  <c r="M8" i="1"/>
  <c r="N152" i="1"/>
  <c r="M152" i="1"/>
  <c r="N148" i="1"/>
  <c r="M148" i="1"/>
  <c r="N144" i="1"/>
  <c r="M144" i="1"/>
  <c r="N140" i="1"/>
  <c r="M140" i="1"/>
  <c r="N136" i="1"/>
  <c r="M136" i="1"/>
  <c r="N132" i="1"/>
  <c r="M132" i="1"/>
  <c r="M122" i="1"/>
  <c r="N122" i="1"/>
  <c r="M118" i="1"/>
  <c r="N118" i="1"/>
  <c r="N115" i="1"/>
  <c r="M115" i="1"/>
  <c r="N112" i="1"/>
  <c r="M112" i="1"/>
  <c r="M110" i="1"/>
  <c r="N110" i="1"/>
  <c r="M106" i="1"/>
  <c r="N106" i="1"/>
  <c r="M102" i="1"/>
  <c r="N102" i="1"/>
  <c r="M98" i="1"/>
  <c r="N98" i="1"/>
  <c r="N85" i="1"/>
  <c r="M85" i="1"/>
  <c r="M82" i="1"/>
  <c r="N82" i="1"/>
  <c r="N80" i="1"/>
  <c r="M80" i="1"/>
  <c r="M78" i="1"/>
  <c r="N78" i="1"/>
  <c r="M74" i="1"/>
  <c r="N74" i="1"/>
  <c r="M70" i="1"/>
  <c r="N70" i="1"/>
  <c r="M67" i="1"/>
  <c r="N67" i="1"/>
  <c r="M63" i="1"/>
  <c r="N63" i="1"/>
  <c r="M59" i="1"/>
  <c r="N59" i="1"/>
  <c r="M55" i="1"/>
  <c r="N55" i="1"/>
  <c r="M51" i="1"/>
  <c r="N51" i="1"/>
  <c r="M47" i="1"/>
  <c r="N47" i="1"/>
  <c r="M43" i="1"/>
  <c r="N43" i="1"/>
  <c r="M39" i="1"/>
  <c r="N39" i="1"/>
  <c r="M35" i="1"/>
  <c r="N35" i="1"/>
  <c r="M31" i="1"/>
  <c r="N31" i="1"/>
  <c r="M27" i="1"/>
  <c r="N27" i="1"/>
  <c r="M23" i="1"/>
  <c r="N23" i="1"/>
  <c r="M19" i="1"/>
  <c r="N19" i="1"/>
  <c r="M15" i="1"/>
  <c r="N15" i="1"/>
  <c r="M11" i="1"/>
  <c r="N11" i="1"/>
  <c r="M7" i="1"/>
  <c r="N7" i="1"/>
  <c r="D258" i="1"/>
  <c r="D226" i="1"/>
  <c r="N151" i="1"/>
  <c r="M151" i="1"/>
  <c r="N147" i="1"/>
  <c r="M147" i="1"/>
  <c r="M143" i="1"/>
  <c r="N143" i="1"/>
  <c r="M139" i="1"/>
  <c r="N139" i="1"/>
  <c r="M135" i="1"/>
  <c r="N135" i="1"/>
  <c r="N131" i="1"/>
  <c r="M131" i="1"/>
  <c r="N128" i="1"/>
  <c r="M128" i="1"/>
  <c r="M126" i="1"/>
  <c r="N126" i="1"/>
  <c r="N124" i="1"/>
  <c r="M124" i="1"/>
  <c r="E122" i="1"/>
  <c r="M121" i="1"/>
  <c r="N121" i="1"/>
  <c r="N117" i="1"/>
  <c r="M117" i="1"/>
  <c r="M114" i="1"/>
  <c r="N114" i="1"/>
  <c r="D112" i="1"/>
  <c r="E110" i="1"/>
  <c r="E108" i="1"/>
  <c r="N108" i="1"/>
  <c r="M108" i="1"/>
  <c r="E106" i="1"/>
  <c r="M105" i="1"/>
  <c r="N105" i="1"/>
  <c r="N101" i="1"/>
  <c r="M101" i="1"/>
  <c r="M97" i="1"/>
  <c r="N97" i="1"/>
  <c r="M95" i="1"/>
  <c r="N95" i="1"/>
  <c r="N93" i="1"/>
  <c r="M93" i="1"/>
  <c r="M91" i="1"/>
  <c r="N91" i="1"/>
  <c r="M89" i="1"/>
  <c r="N89" i="1"/>
  <c r="M87" i="1"/>
  <c r="N87" i="1"/>
  <c r="E80" i="1"/>
  <c r="E78" i="1"/>
  <c r="N77" i="1"/>
  <c r="M77" i="1"/>
  <c r="M73" i="1"/>
  <c r="N73" i="1"/>
  <c r="M69" i="1"/>
  <c r="N69" i="1"/>
  <c r="M66" i="1"/>
  <c r="N66" i="1"/>
  <c r="M62" i="1"/>
  <c r="N62" i="1"/>
  <c r="M58" i="1"/>
  <c r="N58" i="1"/>
  <c r="M54" i="1"/>
  <c r="N54" i="1"/>
  <c r="M50" i="1"/>
  <c r="N50" i="1"/>
  <c r="M46" i="1"/>
  <c r="N46" i="1"/>
  <c r="M42" i="1"/>
  <c r="N42" i="1"/>
  <c r="M38" i="1"/>
  <c r="N38" i="1"/>
  <c r="M34" i="1"/>
  <c r="N34" i="1"/>
  <c r="M30" i="1"/>
  <c r="N30" i="1"/>
  <c r="N26" i="1"/>
  <c r="M26" i="1"/>
  <c r="M22" i="1"/>
  <c r="N22" i="1"/>
  <c r="M18" i="1"/>
  <c r="N18" i="1"/>
  <c r="M14" i="1"/>
  <c r="N14" i="1"/>
  <c r="M10" i="1"/>
  <c r="N10" i="1"/>
  <c r="M6" i="1"/>
  <c r="N6" i="1"/>
  <c r="E270" i="1"/>
  <c r="E262" i="1"/>
  <c r="E254" i="1"/>
  <c r="E246" i="1"/>
  <c r="E238" i="1"/>
  <c r="E230" i="1"/>
  <c r="E222" i="1"/>
  <c r="E214" i="1"/>
  <c r="E130" i="1"/>
  <c r="D124" i="1"/>
  <c r="D104" i="1"/>
  <c r="E102" i="1"/>
  <c r="E100" i="1"/>
  <c r="E98" i="1"/>
  <c r="D86" i="1"/>
  <c r="E76" i="1"/>
  <c r="D246" i="1"/>
  <c r="D238" i="1"/>
  <c r="D230" i="1"/>
  <c r="D222" i="1"/>
  <c r="D214" i="1"/>
  <c r="D100" i="1"/>
  <c r="D270" i="1"/>
  <c r="D262" i="1"/>
  <c r="D254" i="1"/>
  <c r="E266" i="1"/>
  <c r="E258" i="1"/>
  <c r="E250" i="1"/>
  <c r="E242" i="1"/>
  <c r="E234" i="1"/>
  <c r="E226" i="1"/>
  <c r="E218" i="1"/>
  <c r="E210" i="1"/>
  <c r="D120" i="1"/>
  <c r="E118" i="1"/>
  <c r="E116" i="1"/>
  <c r="E114" i="1"/>
  <c r="E72" i="1"/>
  <c r="E70" i="1"/>
  <c r="D82" i="1"/>
  <c r="D74" i="1"/>
  <c r="D66" i="1"/>
  <c r="D269" i="1"/>
  <c r="D265" i="1"/>
  <c r="D261" i="1"/>
  <c r="D257" i="1"/>
  <c r="D253" i="1"/>
  <c r="D249" i="1"/>
  <c r="D245" i="1"/>
  <c r="D241" i="1"/>
  <c r="D237" i="1"/>
  <c r="D233" i="1"/>
  <c r="D229" i="1"/>
  <c r="D225" i="1"/>
  <c r="D221" i="1"/>
  <c r="D217" i="1"/>
  <c r="D213" i="1"/>
  <c r="D78" i="1"/>
  <c r="D70" i="1"/>
  <c r="E268" i="1"/>
  <c r="E264" i="1"/>
  <c r="E260" i="1"/>
  <c r="E256" i="1"/>
  <c r="E252" i="1"/>
  <c r="E248" i="1"/>
  <c r="E244" i="1"/>
  <c r="E240" i="1"/>
  <c r="E236" i="1"/>
  <c r="E232" i="1"/>
  <c r="E228" i="1"/>
  <c r="E224" i="1"/>
  <c r="E220" i="1"/>
  <c r="E216" i="1"/>
  <c r="E212" i="1"/>
  <c r="E128" i="1"/>
  <c r="E120" i="1"/>
  <c r="E112" i="1"/>
  <c r="E104" i="1"/>
  <c r="E96" i="1"/>
  <c r="E82" i="1"/>
  <c r="E74" i="1"/>
  <c r="E66" i="1"/>
  <c r="D271" i="1"/>
  <c r="D267" i="1"/>
  <c r="D263" i="1"/>
  <c r="D259" i="1"/>
  <c r="D255" i="1"/>
  <c r="D251" i="1"/>
  <c r="D247" i="1"/>
  <c r="D243" i="1"/>
  <c r="D239" i="1"/>
  <c r="D235" i="1"/>
  <c r="D231" i="1"/>
  <c r="D227" i="1"/>
  <c r="D223" i="1"/>
  <c r="D219" i="1"/>
  <c r="D215" i="1"/>
  <c r="D211" i="1"/>
  <c r="D209" i="1"/>
  <c r="F209" i="1"/>
  <c r="D207" i="1"/>
  <c r="F207" i="1"/>
  <c r="D205" i="1"/>
  <c r="F205" i="1"/>
  <c r="D203" i="1"/>
  <c r="F203" i="1"/>
  <c r="D201" i="1"/>
  <c r="F201" i="1"/>
  <c r="D199" i="1"/>
  <c r="F199" i="1"/>
  <c r="D197" i="1"/>
  <c r="F197" i="1"/>
  <c r="D195" i="1"/>
  <c r="F195" i="1"/>
  <c r="D193" i="1"/>
  <c r="F193" i="1"/>
  <c r="D191" i="1"/>
  <c r="F191" i="1"/>
  <c r="D189" i="1"/>
  <c r="F189" i="1"/>
  <c r="D187" i="1"/>
  <c r="F187" i="1"/>
  <c r="D185" i="1"/>
  <c r="F185" i="1"/>
  <c r="D183" i="1"/>
  <c r="F183" i="1"/>
  <c r="D181" i="1"/>
  <c r="F181" i="1"/>
  <c r="D179" i="1"/>
  <c r="F179" i="1"/>
  <c r="D177" i="1"/>
  <c r="F177" i="1"/>
  <c r="D175" i="1"/>
  <c r="F175" i="1"/>
  <c r="D173" i="1"/>
  <c r="F173" i="1"/>
  <c r="D171" i="1"/>
  <c r="F171" i="1"/>
  <c r="D169" i="1"/>
  <c r="F169" i="1"/>
  <c r="D167" i="1"/>
  <c r="F167" i="1"/>
  <c r="D165" i="1"/>
  <c r="F165" i="1"/>
  <c r="D163" i="1"/>
  <c r="F163" i="1"/>
  <c r="D161" i="1"/>
  <c r="F161" i="1"/>
  <c r="D159" i="1"/>
  <c r="F159" i="1"/>
  <c r="D157" i="1"/>
  <c r="F157" i="1"/>
  <c r="D155" i="1"/>
  <c r="F155" i="1"/>
  <c r="D153" i="1"/>
  <c r="F153" i="1"/>
  <c r="D151" i="1"/>
  <c r="F151" i="1"/>
  <c r="D149" i="1"/>
  <c r="F149" i="1"/>
  <c r="D147" i="1"/>
  <c r="F147" i="1"/>
  <c r="D145" i="1"/>
  <c r="F145" i="1"/>
  <c r="D143" i="1"/>
  <c r="F143" i="1"/>
  <c r="D141" i="1"/>
  <c r="F141" i="1"/>
  <c r="D139" i="1"/>
  <c r="F139" i="1"/>
  <c r="D137" i="1"/>
  <c r="F137" i="1"/>
  <c r="D135" i="1"/>
  <c r="F135" i="1"/>
  <c r="D133" i="1"/>
  <c r="F133" i="1"/>
  <c r="F131" i="1"/>
  <c r="E131" i="1"/>
  <c r="F129" i="1"/>
  <c r="E129" i="1"/>
  <c r="F115" i="1"/>
  <c r="E115" i="1"/>
  <c r="F113" i="1"/>
  <c r="E113" i="1"/>
  <c r="F99" i="1"/>
  <c r="E99" i="1"/>
  <c r="F97" i="1"/>
  <c r="E97" i="1"/>
  <c r="F62" i="1"/>
  <c r="D62" i="1"/>
  <c r="E62" i="1"/>
  <c r="F58" i="1"/>
  <c r="D58" i="1"/>
  <c r="E58" i="1"/>
  <c r="F54" i="1"/>
  <c r="D54" i="1"/>
  <c r="E54" i="1"/>
  <c r="F50" i="1"/>
  <c r="D50" i="1"/>
  <c r="E50" i="1"/>
  <c r="F46" i="1"/>
  <c r="D46" i="1"/>
  <c r="E46" i="1"/>
  <c r="F42" i="1"/>
  <c r="D42" i="1"/>
  <c r="E42" i="1"/>
  <c r="F38" i="1"/>
  <c r="D38" i="1"/>
  <c r="E38" i="1"/>
  <c r="F34" i="1"/>
  <c r="D34" i="1"/>
  <c r="E34" i="1"/>
  <c r="F30" i="1"/>
  <c r="D30" i="1"/>
  <c r="E30" i="1"/>
  <c r="F26" i="1"/>
  <c r="D26" i="1"/>
  <c r="E26" i="1"/>
  <c r="F22" i="1"/>
  <c r="D22" i="1"/>
  <c r="E22" i="1"/>
  <c r="F18" i="1"/>
  <c r="D18" i="1"/>
  <c r="E18" i="1"/>
  <c r="F14" i="1"/>
  <c r="D14" i="1"/>
  <c r="E14" i="1"/>
  <c r="F10" i="1"/>
  <c r="D10" i="1"/>
  <c r="E10" i="1"/>
  <c r="F6" i="1"/>
  <c r="D6" i="1"/>
  <c r="E6" i="1"/>
  <c r="E269" i="1"/>
  <c r="D268" i="1"/>
  <c r="E265" i="1"/>
  <c r="D264" i="1"/>
  <c r="E261" i="1"/>
  <c r="D260" i="1"/>
  <c r="E257" i="1"/>
  <c r="D256" i="1"/>
  <c r="E253" i="1"/>
  <c r="D252" i="1"/>
  <c r="E249" i="1"/>
  <c r="D248" i="1"/>
  <c r="E245" i="1"/>
  <c r="D244" i="1"/>
  <c r="E241" i="1"/>
  <c r="D240" i="1"/>
  <c r="E237" i="1"/>
  <c r="D236" i="1"/>
  <c r="E233" i="1"/>
  <c r="D232" i="1"/>
  <c r="E229" i="1"/>
  <c r="D228" i="1"/>
  <c r="E225" i="1"/>
  <c r="D224" i="1"/>
  <c r="E221" i="1"/>
  <c r="D220" i="1"/>
  <c r="E217" i="1"/>
  <c r="D216" i="1"/>
  <c r="E213" i="1"/>
  <c r="D212" i="1"/>
  <c r="E209" i="1"/>
  <c r="E207" i="1"/>
  <c r="E205" i="1"/>
  <c r="E203" i="1"/>
  <c r="E201" i="1"/>
  <c r="E199" i="1"/>
  <c r="E197" i="1"/>
  <c r="E195" i="1"/>
  <c r="E193" i="1"/>
  <c r="E191" i="1"/>
  <c r="E189" i="1"/>
  <c r="E187" i="1"/>
  <c r="E185" i="1"/>
  <c r="E183" i="1"/>
  <c r="E181" i="1"/>
  <c r="E179" i="1"/>
  <c r="E177" i="1"/>
  <c r="E175" i="1"/>
  <c r="E173" i="1"/>
  <c r="E171" i="1"/>
  <c r="E169" i="1"/>
  <c r="E167" i="1"/>
  <c r="E165" i="1"/>
  <c r="E163" i="1"/>
  <c r="E161" i="1"/>
  <c r="E159" i="1"/>
  <c r="E157" i="1"/>
  <c r="E155" i="1"/>
  <c r="E153" i="1"/>
  <c r="E151" i="1"/>
  <c r="E149" i="1"/>
  <c r="E147" i="1"/>
  <c r="E145" i="1"/>
  <c r="E143" i="1"/>
  <c r="E141" i="1"/>
  <c r="E139" i="1"/>
  <c r="E137" i="1"/>
  <c r="E135" i="1"/>
  <c r="E133" i="1"/>
  <c r="D131" i="1"/>
  <c r="D129" i="1"/>
  <c r="F127" i="1"/>
  <c r="E127" i="1"/>
  <c r="F125" i="1"/>
  <c r="E125" i="1"/>
  <c r="D115" i="1"/>
  <c r="D113" i="1"/>
  <c r="F111" i="1"/>
  <c r="E111" i="1"/>
  <c r="F109" i="1"/>
  <c r="E109" i="1"/>
  <c r="D99" i="1"/>
  <c r="D97" i="1"/>
  <c r="F95" i="1"/>
  <c r="E95" i="1"/>
  <c r="F93" i="1"/>
  <c r="E93" i="1"/>
  <c r="F83" i="1"/>
  <c r="E83" i="1"/>
  <c r="D83" i="1"/>
  <c r="F75" i="1"/>
  <c r="E75" i="1"/>
  <c r="D75" i="1"/>
  <c r="F67" i="1"/>
  <c r="E67" i="1"/>
  <c r="D67" i="1"/>
  <c r="D208" i="1"/>
  <c r="F208" i="1"/>
  <c r="D206" i="1"/>
  <c r="F206" i="1"/>
  <c r="D204" i="1"/>
  <c r="F204" i="1"/>
  <c r="D202" i="1"/>
  <c r="F202" i="1"/>
  <c r="D200" i="1"/>
  <c r="F200" i="1"/>
  <c r="D198" i="1"/>
  <c r="F198" i="1"/>
  <c r="D196" i="1"/>
  <c r="F196" i="1"/>
  <c r="D194" i="1"/>
  <c r="F194" i="1"/>
  <c r="D192" i="1"/>
  <c r="F192" i="1"/>
  <c r="D190" i="1"/>
  <c r="F190" i="1"/>
  <c r="D188" i="1"/>
  <c r="F188" i="1"/>
  <c r="D186" i="1"/>
  <c r="F186" i="1"/>
  <c r="D184" i="1"/>
  <c r="F184" i="1"/>
  <c r="D182" i="1"/>
  <c r="F182" i="1"/>
  <c r="D180" i="1"/>
  <c r="F180" i="1"/>
  <c r="D178" i="1"/>
  <c r="F178" i="1"/>
  <c r="D176" i="1"/>
  <c r="F176" i="1"/>
  <c r="D174" i="1"/>
  <c r="F174" i="1"/>
  <c r="D172" i="1"/>
  <c r="F172" i="1"/>
  <c r="D170" i="1"/>
  <c r="F170" i="1"/>
  <c r="D168" i="1"/>
  <c r="F168" i="1"/>
  <c r="D166" i="1"/>
  <c r="F166" i="1"/>
  <c r="D164" i="1"/>
  <c r="F164" i="1"/>
  <c r="D162" i="1"/>
  <c r="F162" i="1"/>
  <c r="D160" i="1"/>
  <c r="F160" i="1"/>
  <c r="D158" i="1"/>
  <c r="F158" i="1"/>
  <c r="D156" i="1"/>
  <c r="F156" i="1"/>
  <c r="D154" i="1"/>
  <c r="F154" i="1"/>
  <c r="D152" i="1"/>
  <c r="F152" i="1"/>
  <c r="D150" i="1"/>
  <c r="F150" i="1"/>
  <c r="D148" i="1"/>
  <c r="F148" i="1"/>
  <c r="D146" i="1"/>
  <c r="F146" i="1"/>
  <c r="D144" i="1"/>
  <c r="F144" i="1"/>
  <c r="D142" i="1"/>
  <c r="F142" i="1"/>
  <c r="D140" i="1"/>
  <c r="F140" i="1"/>
  <c r="D138" i="1"/>
  <c r="F138" i="1"/>
  <c r="D136" i="1"/>
  <c r="F136" i="1"/>
  <c r="D134" i="1"/>
  <c r="F134" i="1"/>
  <c r="D132" i="1"/>
  <c r="F132" i="1"/>
  <c r="F123" i="1"/>
  <c r="E123" i="1"/>
  <c r="F121" i="1"/>
  <c r="E121" i="1"/>
  <c r="F107" i="1"/>
  <c r="E107" i="1"/>
  <c r="F105" i="1"/>
  <c r="E105" i="1"/>
  <c r="F85" i="1"/>
  <c r="E85" i="1"/>
  <c r="D85" i="1"/>
  <c r="F77" i="1"/>
  <c r="E77" i="1"/>
  <c r="D77" i="1"/>
  <c r="F69" i="1"/>
  <c r="E69" i="1"/>
  <c r="D69" i="1"/>
  <c r="F64" i="1"/>
  <c r="D64" i="1"/>
  <c r="E64" i="1"/>
  <c r="F60" i="1"/>
  <c r="D60" i="1"/>
  <c r="E60" i="1"/>
  <c r="F56" i="1"/>
  <c r="D56" i="1"/>
  <c r="E56" i="1"/>
  <c r="F52" i="1"/>
  <c r="D52" i="1"/>
  <c r="E52" i="1"/>
  <c r="F48" i="1"/>
  <c r="D48" i="1"/>
  <c r="E48" i="1"/>
  <c r="F44" i="1"/>
  <c r="D44" i="1"/>
  <c r="E44" i="1"/>
  <c r="F40" i="1"/>
  <c r="D40" i="1"/>
  <c r="E40" i="1"/>
  <c r="F36" i="1"/>
  <c r="D36" i="1"/>
  <c r="E36" i="1"/>
  <c r="F32" i="1"/>
  <c r="D32" i="1"/>
  <c r="E32" i="1"/>
  <c r="F28" i="1"/>
  <c r="D28" i="1"/>
  <c r="E28" i="1"/>
  <c r="F24" i="1"/>
  <c r="D24" i="1"/>
  <c r="E24" i="1"/>
  <c r="F20" i="1"/>
  <c r="D20" i="1"/>
  <c r="E20" i="1"/>
  <c r="F16" i="1"/>
  <c r="D16" i="1"/>
  <c r="E16" i="1"/>
  <c r="F12" i="1"/>
  <c r="D12" i="1"/>
  <c r="E12" i="1"/>
  <c r="F8" i="1"/>
  <c r="D8" i="1"/>
  <c r="E8" i="1"/>
  <c r="E271" i="1"/>
  <c r="E267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8" i="1"/>
  <c r="E206" i="1"/>
  <c r="E204" i="1"/>
  <c r="E202" i="1"/>
  <c r="E200" i="1"/>
  <c r="E198" i="1"/>
  <c r="E196" i="1"/>
  <c r="E194" i="1"/>
  <c r="E192" i="1"/>
  <c r="E190" i="1"/>
  <c r="E188" i="1"/>
  <c r="E186" i="1"/>
  <c r="E184" i="1"/>
  <c r="E182" i="1"/>
  <c r="E180" i="1"/>
  <c r="E178" i="1"/>
  <c r="E176" i="1"/>
  <c r="E174" i="1"/>
  <c r="E172" i="1"/>
  <c r="E170" i="1"/>
  <c r="E168" i="1"/>
  <c r="E166" i="1"/>
  <c r="E164" i="1"/>
  <c r="E162" i="1"/>
  <c r="E160" i="1"/>
  <c r="E158" i="1"/>
  <c r="E156" i="1"/>
  <c r="E154" i="1"/>
  <c r="E152" i="1"/>
  <c r="E150" i="1"/>
  <c r="E148" i="1"/>
  <c r="E146" i="1"/>
  <c r="E144" i="1"/>
  <c r="E142" i="1"/>
  <c r="E140" i="1"/>
  <c r="E138" i="1"/>
  <c r="E136" i="1"/>
  <c r="E134" i="1"/>
  <c r="E132" i="1"/>
  <c r="D123" i="1"/>
  <c r="D121" i="1"/>
  <c r="F119" i="1"/>
  <c r="E119" i="1"/>
  <c r="F117" i="1"/>
  <c r="E117" i="1"/>
  <c r="D107" i="1"/>
  <c r="D105" i="1"/>
  <c r="F103" i="1"/>
  <c r="E103" i="1"/>
  <c r="F101" i="1"/>
  <c r="E101" i="1"/>
  <c r="D130" i="1"/>
  <c r="D126" i="1"/>
  <c r="D122" i="1"/>
  <c r="D118" i="1"/>
  <c r="D114" i="1"/>
  <c r="D110" i="1"/>
  <c r="D106" i="1"/>
  <c r="D102" i="1"/>
  <c r="D98" i="1"/>
  <c r="D94" i="1"/>
  <c r="D92" i="1"/>
  <c r="F92" i="1"/>
  <c r="D90" i="1"/>
  <c r="F90" i="1"/>
  <c r="F81" i="1"/>
  <c r="E81" i="1"/>
  <c r="F79" i="1"/>
  <c r="E79" i="1"/>
  <c r="F65" i="1"/>
  <c r="D65" i="1"/>
  <c r="E65" i="1"/>
  <c r="F61" i="1"/>
  <c r="D61" i="1"/>
  <c r="E61" i="1"/>
  <c r="F57" i="1"/>
  <c r="D57" i="1"/>
  <c r="E57" i="1"/>
  <c r="F53" i="1"/>
  <c r="D53" i="1"/>
  <c r="E53" i="1"/>
  <c r="F49" i="1"/>
  <c r="D49" i="1"/>
  <c r="E49" i="1"/>
  <c r="F45" i="1"/>
  <c r="D45" i="1"/>
  <c r="E45" i="1"/>
  <c r="F41" i="1"/>
  <c r="D41" i="1"/>
  <c r="E41" i="1"/>
  <c r="F37" i="1"/>
  <c r="D37" i="1"/>
  <c r="E37" i="1"/>
  <c r="F33" i="1"/>
  <c r="D33" i="1"/>
  <c r="E33" i="1"/>
  <c r="F29" i="1"/>
  <c r="D29" i="1"/>
  <c r="E29" i="1"/>
  <c r="F25" i="1"/>
  <c r="D25" i="1"/>
  <c r="E25" i="1"/>
  <c r="F21" i="1"/>
  <c r="D21" i="1"/>
  <c r="E21" i="1"/>
  <c r="F17" i="1"/>
  <c r="D17" i="1"/>
  <c r="E17" i="1"/>
  <c r="F13" i="1"/>
  <c r="D13" i="1"/>
  <c r="E13" i="1"/>
  <c r="F9" i="1"/>
  <c r="D9" i="1"/>
  <c r="E9" i="1"/>
  <c r="F5" i="1"/>
  <c r="D5" i="1"/>
  <c r="E5" i="1"/>
  <c r="D91" i="1"/>
  <c r="F91" i="1"/>
  <c r="F89" i="1"/>
  <c r="E89" i="1"/>
  <c r="F87" i="1"/>
  <c r="E87" i="1"/>
  <c r="F73" i="1"/>
  <c r="E73" i="1"/>
  <c r="F71" i="1"/>
  <c r="E71" i="1"/>
  <c r="F63" i="1"/>
  <c r="D63" i="1"/>
  <c r="E63" i="1"/>
  <c r="F59" i="1"/>
  <c r="D59" i="1"/>
  <c r="E59" i="1"/>
  <c r="F55" i="1"/>
  <c r="D55" i="1"/>
  <c r="E55" i="1"/>
  <c r="F51" i="1"/>
  <c r="D51" i="1"/>
  <c r="E51" i="1"/>
  <c r="F47" i="1"/>
  <c r="D47" i="1"/>
  <c r="E47" i="1"/>
  <c r="F43" i="1"/>
  <c r="D43" i="1"/>
  <c r="E43" i="1"/>
  <c r="F39" i="1"/>
  <c r="D39" i="1"/>
  <c r="E39" i="1"/>
  <c r="F35" i="1"/>
  <c r="D35" i="1"/>
  <c r="E35" i="1"/>
  <c r="F31" i="1"/>
  <c r="D31" i="1"/>
  <c r="E31" i="1"/>
  <c r="F27" i="1"/>
  <c r="D27" i="1"/>
  <c r="E27" i="1"/>
  <c r="F23" i="1"/>
  <c r="D23" i="1"/>
  <c r="E23" i="1"/>
  <c r="F19" i="1"/>
  <c r="D19" i="1"/>
  <c r="E19" i="1"/>
  <c r="F15" i="1"/>
  <c r="D15" i="1"/>
  <c r="E15" i="1"/>
  <c r="F11" i="1"/>
  <c r="D11" i="1"/>
  <c r="E11" i="1"/>
  <c r="F7" i="1"/>
  <c r="D7" i="1"/>
  <c r="E7" i="1"/>
  <c r="D88" i="1"/>
  <c r="D84" i="1"/>
  <c r="D80" i="1"/>
  <c r="D76" i="1"/>
  <c r="D72" i="1"/>
  <c r="D68" i="1"/>
  <c r="T4" i="1"/>
  <c r="T152" i="1"/>
  <c r="S152" i="1"/>
  <c r="T151" i="1"/>
  <c r="S151" i="1"/>
  <c r="S150" i="1"/>
  <c r="T150" i="1"/>
  <c r="T149" i="1"/>
  <c r="S149" i="1"/>
  <c r="T148" i="1"/>
  <c r="S148" i="1"/>
  <c r="T147" i="1"/>
  <c r="S147" i="1"/>
  <c r="S146" i="1"/>
  <c r="T146" i="1"/>
  <c r="T145" i="1"/>
  <c r="S145" i="1"/>
  <c r="T144" i="1"/>
  <c r="S144" i="1"/>
  <c r="T143" i="1"/>
  <c r="S143" i="1"/>
  <c r="S142" i="1"/>
  <c r="T142" i="1"/>
  <c r="T141" i="1"/>
  <c r="S141" i="1"/>
  <c r="T140" i="1"/>
  <c r="S140" i="1"/>
  <c r="T139" i="1"/>
  <c r="S139" i="1"/>
  <c r="S138" i="1"/>
  <c r="T138" i="1"/>
  <c r="T137" i="1"/>
  <c r="S137" i="1"/>
  <c r="T136" i="1"/>
  <c r="S136" i="1"/>
  <c r="T135" i="1"/>
  <c r="S135" i="1"/>
  <c r="S134" i="1"/>
  <c r="T134" i="1"/>
  <c r="T133" i="1"/>
  <c r="S133" i="1"/>
  <c r="T132" i="1"/>
  <c r="S132" i="1"/>
  <c r="T131" i="1"/>
  <c r="S131" i="1"/>
  <c r="S130" i="1"/>
  <c r="T130" i="1"/>
  <c r="S129" i="1"/>
  <c r="T129" i="1"/>
  <c r="T128" i="1"/>
  <c r="S128" i="1"/>
  <c r="T127" i="1"/>
  <c r="S127" i="1"/>
  <c r="S126" i="1"/>
  <c r="T126" i="1"/>
  <c r="S125" i="1"/>
  <c r="T125" i="1"/>
  <c r="T124" i="1"/>
  <c r="S124" i="1"/>
  <c r="T123" i="1"/>
  <c r="S123" i="1"/>
  <c r="S122" i="1"/>
  <c r="T122" i="1"/>
  <c r="S121" i="1"/>
  <c r="T121" i="1"/>
  <c r="T120" i="1"/>
  <c r="S120" i="1"/>
  <c r="T119" i="1"/>
  <c r="S119" i="1"/>
  <c r="S118" i="1"/>
  <c r="T118" i="1"/>
  <c r="S117" i="1"/>
  <c r="T117" i="1"/>
  <c r="T116" i="1"/>
  <c r="S116" i="1"/>
  <c r="T115" i="1"/>
  <c r="S115" i="1"/>
  <c r="S114" i="1"/>
  <c r="T114" i="1"/>
  <c r="S113" i="1"/>
  <c r="T113" i="1"/>
  <c r="T112" i="1"/>
  <c r="S112" i="1"/>
  <c r="T111" i="1"/>
  <c r="S111" i="1"/>
  <c r="S110" i="1"/>
  <c r="T110" i="1"/>
  <c r="S109" i="1"/>
  <c r="T109" i="1"/>
  <c r="T108" i="1"/>
  <c r="S108" i="1"/>
  <c r="T107" i="1"/>
  <c r="S107" i="1"/>
  <c r="S106" i="1"/>
  <c r="T106" i="1"/>
  <c r="S105" i="1"/>
  <c r="T105" i="1"/>
  <c r="T104" i="1"/>
  <c r="S104" i="1"/>
  <c r="T103" i="1"/>
  <c r="S103" i="1"/>
  <c r="S102" i="1"/>
  <c r="T102" i="1"/>
  <c r="S101" i="1"/>
  <c r="T101" i="1"/>
  <c r="T100" i="1"/>
  <c r="S100" i="1"/>
  <c r="T99" i="1"/>
  <c r="S99" i="1"/>
  <c r="S98" i="1"/>
  <c r="T98" i="1"/>
  <c r="S97" i="1"/>
  <c r="T97" i="1"/>
  <c r="T96" i="1"/>
  <c r="S96" i="1"/>
  <c r="T95" i="1"/>
  <c r="S95" i="1"/>
  <c r="S94" i="1"/>
  <c r="T94" i="1"/>
  <c r="S93" i="1"/>
  <c r="T93" i="1"/>
  <c r="T92" i="1"/>
  <c r="S92" i="1"/>
  <c r="T91" i="1"/>
  <c r="S91" i="1"/>
  <c r="S90" i="1"/>
  <c r="T90" i="1"/>
  <c r="S89" i="1"/>
  <c r="T89" i="1"/>
  <c r="T88" i="1"/>
  <c r="S88" i="1"/>
  <c r="T87" i="1"/>
  <c r="S87" i="1"/>
  <c r="S86" i="1"/>
  <c r="T86" i="1"/>
  <c r="S85" i="1"/>
  <c r="T85" i="1"/>
  <c r="T84" i="1"/>
  <c r="S84" i="1"/>
  <c r="T83" i="1"/>
  <c r="S83" i="1"/>
  <c r="S82" i="1"/>
  <c r="T82" i="1"/>
  <c r="S81" i="1"/>
  <c r="T81" i="1"/>
  <c r="T80" i="1"/>
  <c r="S80" i="1"/>
  <c r="T79" i="1"/>
  <c r="S79" i="1"/>
  <c r="S78" i="1"/>
  <c r="T78" i="1"/>
  <c r="S77" i="1"/>
  <c r="T77" i="1"/>
  <c r="T76" i="1"/>
  <c r="S76" i="1"/>
  <c r="T75" i="1"/>
  <c r="S75" i="1"/>
  <c r="S74" i="1"/>
  <c r="T74" i="1"/>
  <c r="S73" i="1"/>
  <c r="T73" i="1"/>
  <c r="T72" i="1"/>
  <c r="S72" i="1"/>
  <c r="T71" i="1"/>
  <c r="S71" i="1"/>
  <c r="S70" i="1"/>
  <c r="T70" i="1"/>
  <c r="S69" i="1"/>
  <c r="T69" i="1"/>
  <c r="T68" i="1"/>
  <c r="S68" i="1"/>
  <c r="T67" i="1"/>
  <c r="S67" i="1"/>
  <c r="S66" i="1"/>
  <c r="T66" i="1"/>
  <c r="S65" i="1"/>
  <c r="T65" i="1"/>
  <c r="T64" i="1"/>
  <c r="S64" i="1"/>
  <c r="T63" i="1"/>
  <c r="S63" i="1"/>
  <c r="S62" i="1"/>
  <c r="T62" i="1"/>
  <c r="S61" i="1"/>
  <c r="T61" i="1"/>
  <c r="T60" i="1"/>
  <c r="S60" i="1"/>
  <c r="T59" i="1"/>
  <c r="S59" i="1"/>
  <c r="S58" i="1"/>
  <c r="T58" i="1"/>
  <c r="S57" i="1"/>
  <c r="T57" i="1"/>
  <c r="T56" i="1"/>
  <c r="S56" i="1"/>
  <c r="T55" i="1"/>
  <c r="S55" i="1"/>
  <c r="S54" i="1"/>
  <c r="T54" i="1"/>
  <c r="S53" i="1"/>
  <c r="T53" i="1"/>
  <c r="T52" i="1"/>
  <c r="S52" i="1"/>
  <c r="T51" i="1"/>
  <c r="S51" i="1"/>
  <c r="S50" i="1"/>
  <c r="T50" i="1"/>
  <c r="S49" i="1"/>
  <c r="T49" i="1"/>
  <c r="T48" i="1"/>
  <c r="S48" i="1"/>
  <c r="T47" i="1"/>
  <c r="S47" i="1"/>
  <c r="S46" i="1"/>
  <c r="T46" i="1"/>
  <c r="S45" i="1"/>
  <c r="T45" i="1"/>
  <c r="T44" i="1"/>
  <c r="S44" i="1"/>
  <c r="T43" i="1"/>
  <c r="S43" i="1"/>
  <c r="S42" i="1"/>
  <c r="T42" i="1"/>
  <c r="S41" i="1"/>
  <c r="T41" i="1"/>
  <c r="T40" i="1"/>
  <c r="S40" i="1"/>
  <c r="T39" i="1"/>
  <c r="S39" i="1"/>
  <c r="S38" i="1"/>
  <c r="T38" i="1"/>
  <c r="S37" i="1"/>
  <c r="T37" i="1"/>
  <c r="T36" i="1"/>
  <c r="S36" i="1"/>
  <c r="T35" i="1"/>
  <c r="S35" i="1"/>
  <c r="S34" i="1"/>
  <c r="T34" i="1"/>
  <c r="S33" i="1"/>
  <c r="T33" i="1"/>
  <c r="T32" i="1"/>
  <c r="S32" i="1"/>
  <c r="T31" i="1"/>
  <c r="S31" i="1"/>
  <c r="S30" i="1"/>
  <c r="T30" i="1"/>
  <c r="S29" i="1"/>
  <c r="T29" i="1"/>
  <c r="T28" i="1"/>
  <c r="S28" i="1"/>
  <c r="T27" i="1"/>
  <c r="S27" i="1"/>
  <c r="S26" i="1"/>
  <c r="T26" i="1"/>
  <c r="T25" i="1"/>
  <c r="S25" i="1"/>
  <c r="T24" i="1"/>
  <c r="S24" i="1"/>
  <c r="T23" i="1"/>
  <c r="S23" i="1"/>
  <c r="S22" i="1"/>
  <c r="T22" i="1"/>
  <c r="S21" i="1"/>
  <c r="T21" i="1"/>
  <c r="T20" i="1"/>
  <c r="S20" i="1"/>
  <c r="T19" i="1"/>
  <c r="S19" i="1"/>
  <c r="S18" i="1"/>
  <c r="T18" i="1"/>
  <c r="S17" i="1"/>
  <c r="T17" i="1"/>
  <c r="T16" i="1"/>
  <c r="S16" i="1"/>
  <c r="T15" i="1"/>
  <c r="S15" i="1"/>
  <c r="S14" i="1"/>
  <c r="T14" i="1"/>
  <c r="S13" i="1"/>
  <c r="T13" i="1"/>
  <c r="T12" i="1"/>
  <c r="S12" i="1"/>
  <c r="T11" i="1"/>
  <c r="S11" i="1"/>
  <c r="S10" i="1"/>
  <c r="T10" i="1"/>
  <c r="S9" i="1"/>
  <c r="T9" i="1"/>
  <c r="T8" i="1"/>
  <c r="S8" i="1"/>
  <c r="T7" i="1"/>
  <c r="S7" i="1"/>
  <c r="T6" i="1"/>
  <c r="S6" i="1"/>
  <c r="S5" i="1"/>
  <c r="T5" i="1"/>
  <c r="A141" i="12"/>
  <c r="N141" i="12" s="1"/>
  <c r="B141" i="12"/>
  <c r="C141" i="12"/>
  <c r="G141" i="12"/>
  <c r="D141" i="12" s="1"/>
  <c r="H141" i="12"/>
  <c r="I141" i="12"/>
  <c r="J141" i="12"/>
  <c r="K141" i="12"/>
  <c r="L141" i="12"/>
  <c r="A142" i="12"/>
  <c r="N142" i="12" s="1"/>
  <c r="B142" i="12"/>
  <c r="C142" i="12"/>
  <c r="G142" i="12"/>
  <c r="H142" i="12"/>
  <c r="I142" i="12"/>
  <c r="J142" i="12"/>
  <c r="K142" i="12"/>
  <c r="L142" i="12"/>
  <c r="A143" i="12"/>
  <c r="N143" i="12" s="1"/>
  <c r="B143" i="12"/>
  <c r="C143" i="12"/>
  <c r="G143" i="12"/>
  <c r="D143" i="12" s="1"/>
  <c r="H143" i="12"/>
  <c r="I143" i="12"/>
  <c r="J143" i="12"/>
  <c r="K143" i="12"/>
  <c r="L143" i="12"/>
  <c r="X143" i="12"/>
  <c r="A144" i="12"/>
  <c r="T144" i="12" s="1"/>
  <c r="B144" i="12"/>
  <c r="C144" i="12"/>
  <c r="G144" i="12"/>
  <c r="H144" i="12"/>
  <c r="I144" i="12"/>
  <c r="J144" i="12"/>
  <c r="K144" i="12"/>
  <c r="L144" i="12"/>
  <c r="A145" i="12"/>
  <c r="B145" i="12"/>
  <c r="C145" i="12"/>
  <c r="G145" i="12"/>
  <c r="F145" i="12" s="1"/>
  <c r="H145" i="12"/>
  <c r="I145" i="12"/>
  <c r="J145" i="12"/>
  <c r="K145" i="12"/>
  <c r="L145" i="12"/>
  <c r="A146" i="12"/>
  <c r="T146" i="12" s="1"/>
  <c r="B146" i="12"/>
  <c r="C146" i="12"/>
  <c r="G146" i="12"/>
  <c r="F146" i="12" s="1"/>
  <c r="H146" i="12"/>
  <c r="I146" i="12"/>
  <c r="J146" i="12"/>
  <c r="K146" i="12"/>
  <c r="L146" i="12"/>
  <c r="A147" i="12"/>
  <c r="X147" i="12" s="1"/>
  <c r="B147" i="12"/>
  <c r="C147" i="12"/>
  <c r="G147" i="12"/>
  <c r="F147" i="12" s="1"/>
  <c r="H147" i="12"/>
  <c r="I147" i="12"/>
  <c r="J147" i="12"/>
  <c r="K147" i="12"/>
  <c r="L147" i="12"/>
  <c r="A148" i="12"/>
  <c r="T148" i="12" s="1"/>
  <c r="B148" i="12"/>
  <c r="C148" i="12"/>
  <c r="G148" i="12"/>
  <c r="F148" i="12" s="1"/>
  <c r="H148" i="12"/>
  <c r="I148" i="12"/>
  <c r="J148" i="12"/>
  <c r="K148" i="12"/>
  <c r="L148" i="12"/>
  <c r="A149" i="12"/>
  <c r="B149" i="12"/>
  <c r="C149" i="12"/>
  <c r="G149" i="12"/>
  <c r="F149" i="12" s="1"/>
  <c r="H149" i="12"/>
  <c r="I149" i="12"/>
  <c r="J149" i="12"/>
  <c r="K149" i="12"/>
  <c r="L149" i="12"/>
  <c r="A150" i="12"/>
  <c r="B150" i="12"/>
  <c r="C150" i="12"/>
  <c r="G150" i="12"/>
  <c r="F150" i="12" s="1"/>
  <c r="H150" i="12"/>
  <c r="I150" i="12"/>
  <c r="J150" i="12"/>
  <c r="K150" i="12"/>
  <c r="L150" i="12"/>
  <c r="A151" i="12"/>
  <c r="X151" i="12" s="1"/>
  <c r="B151" i="12"/>
  <c r="C151" i="12"/>
  <c r="G151" i="12"/>
  <c r="F151" i="12" s="1"/>
  <c r="H151" i="12"/>
  <c r="I151" i="12"/>
  <c r="J151" i="12"/>
  <c r="K151" i="12"/>
  <c r="L151" i="12"/>
  <c r="A152" i="12"/>
  <c r="T152" i="12" s="1"/>
  <c r="B152" i="12"/>
  <c r="C152" i="12"/>
  <c r="G152" i="12"/>
  <c r="H152" i="12"/>
  <c r="I152" i="12"/>
  <c r="J152" i="12"/>
  <c r="K152" i="12"/>
  <c r="L152" i="12"/>
  <c r="A153" i="12"/>
  <c r="X153" i="12" s="1"/>
  <c r="B153" i="12"/>
  <c r="C153" i="12"/>
  <c r="G153" i="12"/>
  <c r="F153" i="12" s="1"/>
  <c r="H153" i="12"/>
  <c r="I153" i="12"/>
  <c r="J153" i="12"/>
  <c r="K153" i="12"/>
  <c r="L153" i="12"/>
  <c r="A154" i="12"/>
  <c r="T154" i="12" s="1"/>
  <c r="B154" i="12"/>
  <c r="C154" i="12"/>
  <c r="G154" i="12"/>
  <c r="F154" i="12" s="1"/>
  <c r="H154" i="12"/>
  <c r="I154" i="12"/>
  <c r="J154" i="12"/>
  <c r="K154" i="12"/>
  <c r="L154" i="12"/>
  <c r="A155" i="12"/>
  <c r="T155" i="12" s="1"/>
  <c r="B155" i="12"/>
  <c r="C155" i="12"/>
  <c r="G155" i="12"/>
  <c r="F155" i="12" s="1"/>
  <c r="H155" i="12"/>
  <c r="I155" i="12"/>
  <c r="J155" i="12"/>
  <c r="K155" i="12"/>
  <c r="L155" i="12"/>
  <c r="A156" i="12"/>
  <c r="T156" i="12" s="1"/>
  <c r="B156" i="12"/>
  <c r="C156" i="12"/>
  <c r="G156" i="12"/>
  <c r="F156" i="12" s="1"/>
  <c r="H156" i="12"/>
  <c r="I156" i="12"/>
  <c r="J156" i="12"/>
  <c r="K156" i="12"/>
  <c r="L156" i="12"/>
  <c r="A157" i="12"/>
  <c r="T157" i="12" s="1"/>
  <c r="B157" i="12"/>
  <c r="C157" i="12"/>
  <c r="G157" i="12"/>
  <c r="E157" i="12" s="1"/>
  <c r="H157" i="12"/>
  <c r="I157" i="12"/>
  <c r="J157" i="12"/>
  <c r="K157" i="12"/>
  <c r="L157" i="12"/>
  <c r="A158" i="12"/>
  <c r="B158" i="12"/>
  <c r="C158" i="12"/>
  <c r="G158" i="12"/>
  <c r="F158" i="12" s="1"/>
  <c r="H158" i="12"/>
  <c r="I158" i="12"/>
  <c r="J158" i="12"/>
  <c r="K158" i="12"/>
  <c r="L158" i="12"/>
  <c r="A159" i="12"/>
  <c r="X159" i="12" s="1"/>
  <c r="B159" i="12"/>
  <c r="C159" i="12"/>
  <c r="G159" i="12"/>
  <c r="F159" i="12" s="1"/>
  <c r="H159" i="12"/>
  <c r="I159" i="12"/>
  <c r="J159" i="12"/>
  <c r="K159" i="12"/>
  <c r="L159" i="12"/>
  <c r="A160" i="12"/>
  <c r="T160" i="12" s="1"/>
  <c r="B160" i="12"/>
  <c r="C160" i="12"/>
  <c r="G160" i="12"/>
  <c r="F160" i="12" s="1"/>
  <c r="H160" i="12"/>
  <c r="I160" i="12"/>
  <c r="J160" i="12"/>
  <c r="K160" i="12"/>
  <c r="L160" i="12"/>
  <c r="A161" i="12"/>
  <c r="B161" i="12"/>
  <c r="C161" i="12"/>
  <c r="G161" i="12"/>
  <c r="H161" i="12"/>
  <c r="I161" i="12"/>
  <c r="J161" i="12"/>
  <c r="K161" i="12"/>
  <c r="L161" i="12"/>
  <c r="A162" i="12"/>
  <c r="B162" i="12"/>
  <c r="C162" i="12"/>
  <c r="G162" i="12"/>
  <c r="F162" i="12" s="1"/>
  <c r="H162" i="12"/>
  <c r="I162" i="12"/>
  <c r="J162" i="12"/>
  <c r="K162" i="12"/>
  <c r="L162" i="12"/>
  <c r="A163" i="12"/>
  <c r="X163" i="12" s="1"/>
  <c r="B163" i="12"/>
  <c r="C163" i="12"/>
  <c r="G163" i="12"/>
  <c r="H163" i="12"/>
  <c r="I163" i="12"/>
  <c r="J163" i="12"/>
  <c r="K163" i="12"/>
  <c r="L163" i="12"/>
  <c r="A164" i="12"/>
  <c r="V164" i="12" s="1"/>
  <c r="B164" i="12"/>
  <c r="C164" i="12"/>
  <c r="G164" i="12"/>
  <c r="F164" i="12" s="1"/>
  <c r="H164" i="12"/>
  <c r="I164" i="12"/>
  <c r="J164" i="12"/>
  <c r="K164" i="12"/>
  <c r="L164" i="12"/>
  <c r="A165" i="12"/>
  <c r="N165" i="12" s="1"/>
  <c r="B165" i="12"/>
  <c r="C165" i="12"/>
  <c r="G165" i="12"/>
  <c r="F165" i="12" s="1"/>
  <c r="H165" i="12"/>
  <c r="I165" i="12"/>
  <c r="J165" i="12"/>
  <c r="K165" i="12"/>
  <c r="L165" i="12"/>
  <c r="A166" i="12"/>
  <c r="N166" i="12" s="1"/>
  <c r="B166" i="12"/>
  <c r="C166" i="12"/>
  <c r="G166" i="12"/>
  <c r="H166" i="12"/>
  <c r="I166" i="12"/>
  <c r="J166" i="12"/>
  <c r="K166" i="12"/>
  <c r="L166" i="12"/>
  <c r="A167" i="12"/>
  <c r="R167" i="12" s="1"/>
  <c r="B167" i="12"/>
  <c r="C167" i="12"/>
  <c r="G167" i="12"/>
  <c r="D167" i="12" s="1"/>
  <c r="H167" i="12"/>
  <c r="I167" i="12"/>
  <c r="J167" i="12"/>
  <c r="K167" i="12"/>
  <c r="L167" i="12"/>
  <c r="A168" i="12"/>
  <c r="R168" i="12" s="1"/>
  <c r="B168" i="12"/>
  <c r="C168" i="12"/>
  <c r="G168" i="12"/>
  <c r="D168" i="12" s="1"/>
  <c r="H168" i="12"/>
  <c r="I168" i="12"/>
  <c r="J168" i="12"/>
  <c r="K168" i="12"/>
  <c r="L168" i="12"/>
  <c r="A169" i="12"/>
  <c r="B169" i="12"/>
  <c r="C169" i="12"/>
  <c r="G169" i="12"/>
  <c r="H169" i="12"/>
  <c r="I169" i="12"/>
  <c r="J169" i="12"/>
  <c r="K169" i="12"/>
  <c r="L169" i="12"/>
  <c r="A170" i="12"/>
  <c r="T170" i="12" s="1"/>
  <c r="B170" i="12"/>
  <c r="C170" i="12"/>
  <c r="G170" i="12"/>
  <c r="D170" i="12" s="1"/>
  <c r="H170" i="12"/>
  <c r="I170" i="12"/>
  <c r="J170" i="12"/>
  <c r="K170" i="12"/>
  <c r="L170" i="12"/>
  <c r="A171" i="12"/>
  <c r="X171" i="12" s="1"/>
  <c r="B171" i="12"/>
  <c r="C171" i="12"/>
  <c r="G171" i="12"/>
  <c r="H171" i="12"/>
  <c r="I171" i="12"/>
  <c r="J171" i="12"/>
  <c r="K171" i="12"/>
  <c r="L171" i="12"/>
  <c r="A172" i="12"/>
  <c r="V172" i="12" s="1"/>
  <c r="B172" i="12"/>
  <c r="C172" i="12"/>
  <c r="G172" i="12"/>
  <c r="F172" i="12" s="1"/>
  <c r="H172" i="12"/>
  <c r="I172" i="12"/>
  <c r="J172" i="12"/>
  <c r="K172" i="12"/>
  <c r="L172" i="12"/>
  <c r="A173" i="12"/>
  <c r="N173" i="12" s="1"/>
  <c r="B173" i="12"/>
  <c r="C173" i="12"/>
  <c r="G173" i="12"/>
  <c r="D173" i="12" s="1"/>
  <c r="H173" i="12"/>
  <c r="I173" i="12"/>
  <c r="J173" i="12"/>
  <c r="K173" i="12"/>
  <c r="L173" i="12"/>
  <c r="A174" i="12"/>
  <c r="T174" i="12" s="1"/>
  <c r="B174" i="12"/>
  <c r="C174" i="12"/>
  <c r="G174" i="12"/>
  <c r="F174" i="12" s="1"/>
  <c r="H174" i="12"/>
  <c r="I174" i="12"/>
  <c r="J174" i="12"/>
  <c r="K174" i="12"/>
  <c r="L174" i="12"/>
  <c r="A175" i="12"/>
  <c r="R175" i="12" s="1"/>
  <c r="B175" i="12"/>
  <c r="C175" i="12"/>
  <c r="G175" i="12"/>
  <c r="F175" i="12" s="1"/>
  <c r="H175" i="12"/>
  <c r="I175" i="12"/>
  <c r="J175" i="12"/>
  <c r="K175" i="12"/>
  <c r="L175" i="12"/>
  <c r="A176" i="12"/>
  <c r="R176" i="12" s="1"/>
  <c r="B176" i="12"/>
  <c r="C176" i="12"/>
  <c r="G176" i="12"/>
  <c r="E176" i="12" s="1"/>
  <c r="H176" i="12"/>
  <c r="I176" i="12"/>
  <c r="J176" i="12"/>
  <c r="K176" i="12"/>
  <c r="L176" i="12"/>
  <c r="A177" i="12"/>
  <c r="P177" i="12" s="1"/>
  <c r="B177" i="12"/>
  <c r="C177" i="12"/>
  <c r="G177" i="12"/>
  <c r="D177" i="12" s="1"/>
  <c r="H177" i="12"/>
  <c r="I177" i="12"/>
  <c r="J177" i="12"/>
  <c r="K177" i="12"/>
  <c r="L177" i="12"/>
  <c r="A178" i="12"/>
  <c r="N178" i="12" s="1"/>
  <c r="B178" i="12"/>
  <c r="C178" i="12"/>
  <c r="G178" i="12"/>
  <c r="D178" i="12" s="1"/>
  <c r="H178" i="12"/>
  <c r="I178" i="12"/>
  <c r="J178" i="12"/>
  <c r="K178" i="12"/>
  <c r="L178" i="12"/>
  <c r="A179" i="12"/>
  <c r="N179" i="12" s="1"/>
  <c r="B179" i="12"/>
  <c r="C179" i="12"/>
  <c r="G179" i="12"/>
  <c r="D179" i="12" s="1"/>
  <c r="H179" i="12"/>
  <c r="I179" i="12"/>
  <c r="J179" i="12"/>
  <c r="K179" i="12"/>
  <c r="L179" i="12"/>
  <c r="A180" i="12"/>
  <c r="N180" i="12" s="1"/>
  <c r="B180" i="12"/>
  <c r="C180" i="12"/>
  <c r="G180" i="12"/>
  <c r="D180" i="12" s="1"/>
  <c r="H180" i="12"/>
  <c r="I180" i="12"/>
  <c r="J180" i="12"/>
  <c r="K180" i="12"/>
  <c r="L180" i="12"/>
  <c r="A181" i="12"/>
  <c r="R181" i="12" s="1"/>
  <c r="B181" i="12"/>
  <c r="C181" i="12"/>
  <c r="G181" i="12"/>
  <c r="D181" i="12" s="1"/>
  <c r="H181" i="12"/>
  <c r="I181" i="12"/>
  <c r="J181" i="12"/>
  <c r="K181" i="12"/>
  <c r="L181" i="12"/>
  <c r="A182" i="12"/>
  <c r="N182" i="12" s="1"/>
  <c r="B182" i="12"/>
  <c r="C182" i="12"/>
  <c r="G182" i="12"/>
  <c r="D182" i="12" s="1"/>
  <c r="H182" i="12"/>
  <c r="I182" i="12"/>
  <c r="J182" i="12"/>
  <c r="K182" i="12"/>
  <c r="L182" i="12"/>
  <c r="A183" i="12"/>
  <c r="N183" i="12" s="1"/>
  <c r="B183" i="12"/>
  <c r="C183" i="12"/>
  <c r="G183" i="12"/>
  <c r="D183" i="12" s="1"/>
  <c r="H183" i="12"/>
  <c r="I183" i="12"/>
  <c r="J183" i="12"/>
  <c r="K183" i="12"/>
  <c r="L183" i="12"/>
  <c r="A184" i="12"/>
  <c r="N184" i="12" s="1"/>
  <c r="B184" i="12"/>
  <c r="C184" i="12"/>
  <c r="G184" i="12"/>
  <c r="D184" i="12" s="1"/>
  <c r="H184" i="12"/>
  <c r="I184" i="12"/>
  <c r="J184" i="12"/>
  <c r="K184" i="12"/>
  <c r="L184" i="12"/>
  <c r="A185" i="12"/>
  <c r="R185" i="12" s="1"/>
  <c r="B185" i="12"/>
  <c r="C185" i="12"/>
  <c r="G185" i="12"/>
  <c r="D185" i="12" s="1"/>
  <c r="H185" i="12"/>
  <c r="I185" i="12"/>
  <c r="J185" i="12"/>
  <c r="K185" i="12"/>
  <c r="L185" i="12"/>
  <c r="A186" i="12"/>
  <c r="N186" i="12" s="1"/>
  <c r="B186" i="12"/>
  <c r="C186" i="12"/>
  <c r="G186" i="12"/>
  <c r="D186" i="12" s="1"/>
  <c r="H186" i="12"/>
  <c r="I186" i="12"/>
  <c r="J186" i="12"/>
  <c r="K186" i="12"/>
  <c r="L186" i="12"/>
  <c r="A187" i="12"/>
  <c r="N187" i="12" s="1"/>
  <c r="B187" i="12"/>
  <c r="C187" i="12"/>
  <c r="G187" i="12"/>
  <c r="D187" i="12" s="1"/>
  <c r="H187" i="12"/>
  <c r="I187" i="12"/>
  <c r="J187" i="12"/>
  <c r="K187" i="12"/>
  <c r="L187" i="12"/>
  <c r="A188" i="12"/>
  <c r="V188" i="12" s="1"/>
  <c r="B188" i="12"/>
  <c r="C188" i="12"/>
  <c r="G188" i="12"/>
  <c r="D188" i="12" s="1"/>
  <c r="H188" i="12"/>
  <c r="I188" i="12"/>
  <c r="J188" i="12"/>
  <c r="K188" i="12"/>
  <c r="L188" i="12"/>
  <c r="A189" i="12"/>
  <c r="N189" i="12" s="1"/>
  <c r="B189" i="12"/>
  <c r="C189" i="12"/>
  <c r="G189" i="12"/>
  <c r="D189" i="12" s="1"/>
  <c r="H189" i="12"/>
  <c r="I189" i="12"/>
  <c r="J189" i="12"/>
  <c r="K189" i="12"/>
  <c r="L189" i="12"/>
  <c r="A190" i="12"/>
  <c r="R190" i="12" s="1"/>
  <c r="B190" i="12"/>
  <c r="C190" i="12"/>
  <c r="G190" i="12"/>
  <c r="H190" i="12"/>
  <c r="I190" i="12"/>
  <c r="J190" i="12"/>
  <c r="K190" i="12"/>
  <c r="L190" i="12"/>
  <c r="A191" i="12"/>
  <c r="B191" i="12"/>
  <c r="C191" i="12"/>
  <c r="G191" i="12"/>
  <c r="H191" i="12"/>
  <c r="I191" i="12"/>
  <c r="J191" i="12"/>
  <c r="K191" i="12"/>
  <c r="L191" i="12"/>
  <c r="A192" i="12"/>
  <c r="R192" i="12" s="1"/>
  <c r="B192" i="12"/>
  <c r="C192" i="12"/>
  <c r="G192" i="12"/>
  <c r="D192" i="12" s="1"/>
  <c r="H192" i="12"/>
  <c r="I192" i="12"/>
  <c r="J192" i="12"/>
  <c r="K192" i="12"/>
  <c r="L192" i="12"/>
  <c r="A193" i="12"/>
  <c r="N193" i="12" s="1"/>
  <c r="B193" i="12"/>
  <c r="C193" i="12"/>
  <c r="G193" i="12"/>
  <c r="H193" i="12"/>
  <c r="I193" i="12"/>
  <c r="J193" i="12"/>
  <c r="K193" i="12"/>
  <c r="L193" i="12"/>
  <c r="A194" i="12"/>
  <c r="B194" i="12"/>
  <c r="C194" i="12"/>
  <c r="G194" i="12"/>
  <c r="H194" i="12"/>
  <c r="I194" i="12"/>
  <c r="J194" i="12"/>
  <c r="K194" i="12"/>
  <c r="L194" i="12"/>
  <c r="A195" i="12"/>
  <c r="N195" i="12" s="1"/>
  <c r="B195" i="12"/>
  <c r="C195" i="12"/>
  <c r="G195" i="12"/>
  <c r="H195" i="12"/>
  <c r="I195" i="12"/>
  <c r="J195" i="12"/>
  <c r="K195" i="12"/>
  <c r="L195" i="12"/>
  <c r="A196" i="12"/>
  <c r="B196" i="12"/>
  <c r="C196" i="12"/>
  <c r="G196" i="12"/>
  <c r="D196" i="12" s="1"/>
  <c r="H196" i="12"/>
  <c r="I196" i="12"/>
  <c r="J196" i="12"/>
  <c r="K196" i="12"/>
  <c r="L196" i="12"/>
  <c r="A197" i="12"/>
  <c r="N197" i="12" s="1"/>
  <c r="B197" i="12"/>
  <c r="C197" i="12"/>
  <c r="G197" i="12"/>
  <c r="H197" i="12"/>
  <c r="I197" i="12"/>
  <c r="J197" i="12"/>
  <c r="K197" i="12"/>
  <c r="L197" i="12"/>
  <c r="A198" i="12"/>
  <c r="B198" i="12"/>
  <c r="C198" i="12"/>
  <c r="G198" i="12"/>
  <c r="H198" i="12"/>
  <c r="I198" i="12"/>
  <c r="J198" i="12"/>
  <c r="K198" i="12"/>
  <c r="L198" i="12"/>
  <c r="A199" i="12"/>
  <c r="N199" i="12" s="1"/>
  <c r="B199" i="12"/>
  <c r="C199" i="12"/>
  <c r="G199" i="12"/>
  <c r="H199" i="12"/>
  <c r="I199" i="12"/>
  <c r="J199" i="12"/>
  <c r="K199" i="12"/>
  <c r="L199" i="12"/>
  <c r="A200" i="12"/>
  <c r="B200" i="12"/>
  <c r="C200" i="12"/>
  <c r="G200" i="12"/>
  <c r="H200" i="12"/>
  <c r="I200" i="12"/>
  <c r="J200" i="12"/>
  <c r="K200" i="12"/>
  <c r="L200" i="12"/>
  <c r="A201" i="12"/>
  <c r="N201" i="12" s="1"/>
  <c r="B201" i="12"/>
  <c r="C201" i="12"/>
  <c r="G201" i="12"/>
  <c r="H201" i="12"/>
  <c r="I201" i="12"/>
  <c r="J201" i="12"/>
  <c r="K201" i="12"/>
  <c r="L201" i="12"/>
  <c r="A202" i="12"/>
  <c r="N202" i="12" s="1"/>
  <c r="B202" i="12"/>
  <c r="C202" i="12"/>
  <c r="G202" i="12"/>
  <c r="F202" i="12" s="1"/>
  <c r="H202" i="12"/>
  <c r="I202" i="12"/>
  <c r="J202" i="12"/>
  <c r="K202" i="12"/>
  <c r="L202" i="12"/>
  <c r="A22" i="12"/>
  <c r="P22" i="12" s="1"/>
  <c r="B22" i="12"/>
  <c r="C22" i="12"/>
  <c r="G22" i="12"/>
  <c r="D22" i="12" s="1"/>
  <c r="H22" i="12"/>
  <c r="I22" i="12"/>
  <c r="J22" i="12"/>
  <c r="K22" i="12"/>
  <c r="L22" i="12"/>
  <c r="A23" i="12"/>
  <c r="N23" i="12" s="1"/>
  <c r="B23" i="12"/>
  <c r="C23" i="12"/>
  <c r="G23" i="12"/>
  <c r="H23" i="12"/>
  <c r="I23" i="12"/>
  <c r="J23" i="12"/>
  <c r="K23" i="12"/>
  <c r="L23" i="12"/>
  <c r="A24" i="12"/>
  <c r="M24" i="12" s="1"/>
  <c r="B24" i="12"/>
  <c r="C24" i="12"/>
  <c r="G24" i="12"/>
  <c r="H24" i="12"/>
  <c r="I24" i="12"/>
  <c r="J24" i="12"/>
  <c r="K24" i="12"/>
  <c r="L24" i="12"/>
  <c r="A25" i="12"/>
  <c r="N25" i="12" s="1"/>
  <c r="B25" i="12"/>
  <c r="C25" i="12"/>
  <c r="G25" i="12"/>
  <c r="H25" i="12"/>
  <c r="I25" i="12"/>
  <c r="J25" i="12"/>
  <c r="K25" i="12"/>
  <c r="L25" i="12"/>
  <c r="Q25" i="12"/>
  <c r="A26" i="12"/>
  <c r="Q26" i="12" s="1"/>
  <c r="B26" i="12"/>
  <c r="C26" i="12"/>
  <c r="G26" i="12"/>
  <c r="H26" i="12"/>
  <c r="I26" i="12"/>
  <c r="J26" i="12"/>
  <c r="K26" i="12"/>
  <c r="L26" i="12"/>
  <c r="A27" i="12"/>
  <c r="B27" i="12"/>
  <c r="C27" i="12"/>
  <c r="G27" i="12"/>
  <c r="H27" i="12"/>
  <c r="I27" i="12"/>
  <c r="J27" i="12"/>
  <c r="K27" i="12"/>
  <c r="L27" i="12"/>
  <c r="A28" i="12"/>
  <c r="B28" i="12"/>
  <c r="C28" i="12"/>
  <c r="G28" i="12"/>
  <c r="H28" i="12"/>
  <c r="I28" i="12"/>
  <c r="J28" i="12"/>
  <c r="K28" i="12"/>
  <c r="L28" i="12"/>
  <c r="A29" i="12"/>
  <c r="B29" i="12"/>
  <c r="C29" i="12"/>
  <c r="G29" i="12"/>
  <c r="H29" i="12"/>
  <c r="I29" i="12"/>
  <c r="J29" i="12"/>
  <c r="K29" i="12"/>
  <c r="L29" i="12"/>
  <c r="A30" i="12"/>
  <c r="P30" i="12" s="1"/>
  <c r="B30" i="12"/>
  <c r="C30" i="12"/>
  <c r="G30" i="12"/>
  <c r="H30" i="12"/>
  <c r="I30" i="12"/>
  <c r="J30" i="12"/>
  <c r="K30" i="12"/>
  <c r="L30" i="12"/>
  <c r="A31" i="12"/>
  <c r="O31" i="12" s="1"/>
  <c r="B31" i="12"/>
  <c r="C31" i="12"/>
  <c r="G31" i="12"/>
  <c r="H31" i="12"/>
  <c r="I31" i="12"/>
  <c r="J31" i="12"/>
  <c r="K31" i="12"/>
  <c r="L31" i="12"/>
  <c r="A32" i="12"/>
  <c r="P32" i="12" s="1"/>
  <c r="B32" i="12"/>
  <c r="C32" i="12"/>
  <c r="G32" i="12"/>
  <c r="H32" i="12"/>
  <c r="I32" i="12"/>
  <c r="J32" i="12"/>
  <c r="K32" i="12"/>
  <c r="L32" i="12"/>
  <c r="A33" i="12"/>
  <c r="O33" i="12" s="1"/>
  <c r="B33" i="12"/>
  <c r="C33" i="12"/>
  <c r="G33" i="12"/>
  <c r="H33" i="12"/>
  <c r="I33" i="12"/>
  <c r="J33" i="12"/>
  <c r="K33" i="12"/>
  <c r="L33" i="12"/>
  <c r="A34" i="12"/>
  <c r="Q34" i="12" s="1"/>
  <c r="B34" i="12"/>
  <c r="C34" i="12"/>
  <c r="G34" i="12"/>
  <c r="H34" i="12"/>
  <c r="I34" i="12"/>
  <c r="J34" i="12"/>
  <c r="K34" i="12"/>
  <c r="L34" i="12"/>
  <c r="A35" i="12"/>
  <c r="B35" i="12"/>
  <c r="C35" i="12"/>
  <c r="G35" i="12"/>
  <c r="H35" i="12"/>
  <c r="I35" i="12"/>
  <c r="J35" i="12"/>
  <c r="K35" i="12"/>
  <c r="L35" i="12"/>
  <c r="A36" i="12"/>
  <c r="S36" i="12" s="1"/>
  <c r="B36" i="12"/>
  <c r="C36" i="12"/>
  <c r="G36" i="12"/>
  <c r="H36" i="12"/>
  <c r="I36" i="12"/>
  <c r="J36" i="12"/>
  <c r="K36" i="12"/>
  <c r="L36" i="12"/>
  <c r="A37" i="12"/>
  <c r="Q37" i="12" s="1"/>
  <c r="B37" i="12"/>
  <c r="C37" i="12"/>
  <c r="G37" i="12"/>
  <c r="H37" i="12"/>
  <c r="I37" i="12"/>
  <c r="J37" i="12"/>
  <c r="K37" i="12"/>
  <c r="L37" i="12"/>
  <c r="A38" i="12"/>
  <c r="M38" i="12" s="1"/>
  <c r="B38" i="12"/>
  <c r="C38" i="12"/>
  <c r="G38" i="12"/>
  <c r="H38" i="12"/>
  <c r="I38" i="12"/>
  <c r="J38" i="12"/>
  <c r="K38" i="12"/>
  <c r="L38" i="12"/>
  <c r="A39" i="12"/>
  <c r="O39" i="12" s="1"/>
  <c r="B39" i="12"/>
  <c r="C39" i="12"/>
  <c r="G39" i="12"/>
  <c r="H39" i="12"/>
  <c r="I39" i="12"/>
  <c r="J39" i="12"/>
  <c r="K39" i="12"/>
  <c r="L39" i="12"/>
  <c r="A40" i="12"/>
  <c r="T40" i="12" s="1"/>
  <c r="B40" i="12"/>
  <c r="C40" i="12"/>
  <c r="G40" i="12"/>
  <c r="H40" i="12"/>
  <c r="I40" i="12"/>
  <c r="J40" i="12"/>
  <c r="K40" i="12"/>
  <c r="L40" i="12"/>
  <c r="A41" i="12"/>
  <c r="O41" i="12" s="1"/>
  <c r="B41" i="12"/>
  <c r="C41" i="12"/>
  <c r="G41" i="12"/>
  <c r="H41" i="12"/>
  <c r="I41" i="12"/>
  <c r="J41" i="12"/>
  <c r="K41" i="12"/>
  <c r="L41" i="12"/>
  <c r="A42" i="12"/>
  <c r="B42" i="12"/>
  <c r="C42" i="12"/>
  <c r="G42" i="12"/>
  <c r="H42" i="12"/>
  <c r="I42" i="12"/>
  <c r="J42" i="12"/>
  <c r="K42" i="12"/>
  <c r="L42" i="12"/>
  <c r="A43" i="12"/>
  <c r="N43" i="12" s="1"/>
  <c r="B43" i="12"/>
  <c r="C43" i="12"/>
  <c r="G43" i="12"/>
  <c r="H43" i="12"/>
  <c r="I43" i="12"/>
  <c r="J43" i="12"/>
  <c r="K43" i="12"/>
  <c r="L43" i="12"/>
  <c r="A44" i="12"/>
  <c r="N44" i="12" s="1"/>
  <c r="B44" i="12"/>
  <c r="C44" i="12"/>
  <c r="G44" i="12"/>
  <c r="D44" i="12" s="1"/>
  <c r="H44" i="12"/>
  <c r="I44" i="12"/>
  <c r="J44" i="12"/>
  <c r="K44" i="12"/>
  <c r="L44" i="12"/>
  <c r="A45" i="12"/>
  <c r="P45" i="12" s="1"/>
  <c r="B45" i="12"/>
  <c r="C45" i="12"/>
  <c r="G45" i="12"/>
  <c r="D45" i="12" s="1"/>
  <c r="H45" i="12"/>
  <c r="I45" i="12"/>
  <c r="J45" i="12"/>
  <c r="K45" i="12"/>
  <c r="L45" i="12"/>
  <c r="A46" i="12"/>
  <c r="N46" i="12" s="1"/>
  <c r="B46" i="12"/>
  <c r="C46" i="12"/>
  <c r="G46" i="12"/>
  <c r="H46" i="12"/>
  <c r="I46" i="12"/>
  <c r="J46" i="12"/>
  <c r="K46" i="12"/>
  <c r="L46" i="12"/>
  <c r="A47" i="12"/>
  <c r="N47" i="12" s="1"/>
  <c r="B47" i="12"/>
  <c r="C47" i="12"/>
  <c r="G47" i="12"/>
  <c r="H47" i="12"/>
  <c r="I47" i="12"/>
  <c r="J47" i="12"/>
  <c r="K47" i="12"/>
  <c r="L47" i="12"/>
  <c r="A48" i="12"/>
  <c r="T48" i="12" s="1"/>
  <c r="B48" i="12"/>
  <c r="C48" i="12"/>
  <c r="G48" i="12"/>
  <c r="D48" i="12" s="1"/>
  <c r="H48" i="12"/>
  <c r="I48" i="12"/>
  <c r="J48" i="12"/>
  <c r="K48" i="12"/>
  <c r="L48" i="12"/>
  <c r="A49" i="12"/>
  <c r="B49" i="12"/>
  <c r="C49" i="12"/>
  <c r="G49" i="12"/>
  <c r="D49" i="12" s="1"/>
  <c r="H49" i="12"/>
  <c r="I49" i="12"/>
  <c r="J49" i="12"/>
  <c r="K49" i="12"/>
  <c r="L49" i="12"/>
  <c r="A50" i="12"/>
  <c r="O50" i="12" s="1"/>
  <c r="B50" i="12"/>
  <c r="C50" i="12"/>
  <c r="G50" i="12"/>
  <c r="F50" i="12" s="1"/>
  <c r="H50" i="12"/>
  <c r="I50" i="12"/>
  <c r="J50" i="12"/>
  <c r="K50" i="12"/>
  <c r="L50" i="12"/>
  <c r="A51" i="12"/>
  <c r="O51" i="12" s="1"/>
  <c r="B51" i="12"/>
  <c r="C51" i="12"/>
  <c r="G51" i="12"/>
  <c r="F51" i="12" s="1"/>
  <c r="H51" i="12"/>
  <c r="I51" i="12"/>
  <c r="J51" i="12"/>
  <c r="K51" i="12"/>
  <c r="L51" i="12"/>
  <c r="A52" i="12"/>
  <c r="B52" i="12"/>
  <c r="C52" i="12"/>
  <c r="G52" i="12"/>
  <c r="H52" i="12"/>
  <c r="I52" i="12"/>
  <c r="J52" i="12"/>
  <c r="K52" i="12"/>
  <c r="L52" i="12"/>
  <c r="A53" i="12"/>
  <c r="B53" i="12"/>
  <c r="C53" i="12"/>
  <c r="G53" i="12"/>
  <c r="H53" i="12"/>
  <c r="I53" i="12"/>
  <c r="J53" i="12"/>
  <c r="K53" i="12"/>
  <c r="L53" i="12"/>
  <c r="A54" i="12"/>
  <c r="B54" i="12"/>
  <c r="C54" i="12"/>
  <c r="G54" i="12"/>
  <c r="H54" i="12"/>
  <c r="I54" i="12"/>
  <c r="J54" i="12"/>
  <c r="K54" i="12"/>
  <c r="L54" i="12"/>
  <c r="A55" i="12"/>
  <c r="B55" i="12"/>
  <c r="C55" i="12"/>
  <c r="G55" i="12"/>
  <c r="H55" i="12"/>
  <c r="I55" i="12"/>
  <c r="J55" i="12"/>
  <c r="K55" i="12"/>
  <c r="L55" i="12"/>
  <c r="A56" i="12"/>
  <c r="M56" i="12" s="1"/>
  <c r="B56" i="12"/>
  <c r="C56" i="12"/>
  <c r="G56" i="12"/>
  <c r="D56" i="12" s="1"/>
  <c r="H56" i="12"/>
  <c r="I56" i="12"/>
  <c r="J56" i="12"/>
  <c r="K56" i="12"/>
  <c r="L56" i="12"/>
  <c r="A57" i="12"/>
  <c r="O57" i="12" s="1"/>
  <c r="B57" i="12"/>
  <c r="C57" i="12"/>
  <c r="G57" i="12"/>
  <c r="F57" i="12" s="1"/>
  <c r="H57" i="12"/>
  <c r="I57" i="12"/>
  <c r="J57" i="12"/>
  <c r="K57" i="12"/>
  <c r="L57" i="12"/>
  <c r="A58" i="12"/>
  <c r="B58" i="12"/>
  <c r="C58" i="12"/>
  <c r="G58" i="12"/>
  <c r="D58" i="12" s="1"/>
  <c r="H58" i="12"/>
  <c r="I58" i="12"/>
  <c r="J58" i="12"/>
  <c r="K58" i="12"/>
  <c r="L58" i="12"/>
  <c r="A59" i="12"/>
  <c r="B59" i="12"/>
  <c r="C59" i="12"/>
  <c r="G59" i="12"/>
  <c r="H59" i="12"/>
  <c r="I59" i="12"/>
  <c r="J59" i="12"/>
  <c r="K59" i="12"/>
  <c r="L59" i="12"/>
  <c r="A60" i="12"/>
  <c r="S60" i="12" s="1"/>
  <c r="B60" i="12"/>
  <c r="C60" i="12"/>
  <c r="G60" i="12"/>
  <c r="F60" i="12" s="1"/>
  <c r="H60" i="12"/>
  <c r="I60" i="12"/>
  <c r="J60" i="12"/>
  <c r="K60" i="12"/>
  <c r="L60" i="12"/>
  <c r="A61" i="12"/>
  <c r="M61" i="12" s="1"/>
  <c r="B61" i="12"/>
  <c r="C61" i="12"/>
  <c r="G61" i="12"/>
  <c r="H61" i="12"/>
  <c r="I61" i="12"/>
  <c r="J61" i="12"/>
  <c r="K61" i="12"/>
  <c r="L61" i="12"/>
  <c r="A62" i="12"/>
  <c r="O62" i="12" s="1"/>
  <c r="B62" i="12"/>
  <c r="C62" i="12"/>
  <c r="G62" i="12"/>
  <c r="D62" i="12" s="1"/>
  <c r="H62" i="12"/>
  <c r="I62" i="12"/>
  <c r="J62" i="12"/>
  <c r="K62" i="12"/>
  <c r="L62" i="12"/>
  <c r="A63" i="12"/>
  <c r="O63" i="12" s="1"/>
  <c r="B63" i="12"/>
  <c r="C63" i="12"/>
  <c r="G63" i="12"/>
  <c r="E63" i="12" s="1"/>
  <c r="H63" i="12"/>
  <c r="I63" i="12"/>
  <c r="J63" i="12"/>
  <c r="K63" i="12"/>
  <c r="L63" i="12"/>
  <c r="A64" i="12"/>
  <c r="M64" i="12" s="1"/>
  <c r="B64" i="12"/>
  <c r="C64" i="12"/>
  <c r="G64" i="12"/>
  <c r="F64" i="12" s="1"/>
  <c r="H64" i="12"/>
  <c r="I64" i="12"/>
  <c r="J64" i="12"/>
  <c r="K64" i="12"/>
  <c r="L64" i="12"/>
  <c r="A65" i="12"/>
  <c r="S65" i="12" s="1"/>
  <c r="B65" i="12"/>
  <c r="C65" i="12"/>
  <c r="G65" i="12"/>
  <c r="F65" i="12" s="1"/>
  <c r="H65" i="12"/>
  <c r="I65" i="12"/>
  <c r="J65" i="12"/>
  <c r="K65" i="12"/>
  <c r="L65" i="12"/>
  <c r="A66" i="12"/>
  <c r="M66" i="12" s="1"/>
  <c r="B66" i="12"/>
  <c r="C66" i="12"/>
  <c r="G66" i="12"/>
  <c r="H66" i="12"/>
  <c r="I66" i="12"/>
  <c r="J66" i="12"/>
  <c r="K66" i="12"/>
  <c r="L66" i="12"/>
  <c r="A67" i="12"/>
  <c r="O67" i="12" s="1"/>
  <c r="B67" i="12"/>
  <c r="C67" i="12"/>
  <c r="G67" i="12"/>
  <c r="H67" i="12"/>
  <c r="I67" i="12"/>
  <c r="J67" i="12"/>
  <c r="K67" i="12"/>
  <c r="L67" i="12"/>
  <c r="A68" i="12"/>
  <c r="B68" i="12"/>
  <c r="C68" i="12"/>
  <c r="G68" i="12"/>
  <c r="H68" i="12"/>
  <c r="I68" i="12"/>
  <c r="J68" i="12"/>
  <c r="K68" i="12"/>
  <c r="L68" i="12"/>
  <c r="A69" i="12"/>
  <c r="B69" i="12"/>
  <c r="C69" i="12"/>
  <c r="G69" i="12"/>
  <c r="H69" i="12"/>
  <c r="I69" i="12"/>
  <c r="J69" i="12"/>
  <c r="K69" i="12"/>
  <c r="L69" i="12"/>
  <c r="A70" i="12"/>
  <c r="B70" i="12"/>
  <c r="C70" i="12"/>
  <c r="G70" i="12"/>
  <c r="D70" i="12" s="1"/>
  <c r="H70" i="12"/>
  <c r="I70" i="12"/>
  <c r="J70" i="12"/>
  <c r="K70" i="12"/>
  <c r="L70" i="12"/>
  <c r="A71" i="12"/>
  <c r="O71" i="12" s="1"/>
  <c r="B71" i="12"/>
  <c r="C71" i="12"/>
  <c r="G71" i="12"/>
  <c r="E71" i="12" s="1"/>
  <c r="H71" i="12"/>
  <c r="I71" i="12"/>
  <c r="J71" i="12"/>
  <c r="K71" i="12"/>
  <c r="L71" i="12"/>
  <c r="A72" i="12"/>
  <c r="M72" i="12" s="1"/>
  <c r="B72" i="12"/>
  <c r="C72" i="12"/>
  <c r="G72" i="12"/>
  <c r="F72" i="12" s="1"/>
  <c r="H72" i="12"/>
  <c r="I72" i="12"/>
  <c r="J72" i="12"/>
  <c r="K72" i="12"/>
  <c r="L72" i="12"/>
  <c r="A73" i="12"/>
  <c r="O73" i="12" s="1"/>
  <c r="B73" i="12"/>
  <c r="C73" i="12"/>
  <c r="G73" i="12"/>
  <c r="F73" i="12" s="1"/>
  <c r="H73" i="12"/>
  <c r="I73" i="12"/>
  <c r="J73" i="12"/>
  <c r="K73" i="12"/>
  <c r="L73" i="12"/>
  <c r="A74" i="12"/>
  <c r="O74" i="12" s="1"/>
  <c r="B74" i="12"/>
  <c r="C74" i="12"/>
  <c r="G74" i="12"/>
  <c r="D74" i="12" s="1"/>
  <c r="H74" i="12"/>
  <c r="I74" i="12"/>
  <c r="J74" i="12"/>
  <c r="K74" i="12"/>
  <c r="L74" i="12"/>
  <c r="A75" i="12"/>
  <c r="B75" i="12"/>
  <c r="C75" i="12"/>
  <c r="G75" i="12"/>
  <c r="E75" i="12" s="1"/>
  <c r="H75" i="12"/>
  <c r="I75" i="12"/>
  <c r="J75" i="12"/>
  <c r="K75" i="12"/>
  <c r="L75" i="12"/>
  <c r="A76" i="12"/>
  <c r="O76" i="12" s="1"/>
  <c r="B76" i="12"/>
  <c r="C76" i="12"/>
  <c r="G76" i="12"/>
  <c r="H76" i="12"/>
  <c r="I76" i="12"/>
  <c r="J76" i="12"/>
  <c r="K76" i="12"/>
  <c r="L76" i="12"/>
  <c r="A77" i="12"/>
  <c r="M77" i="12" s="1"/>
  <c r="B77" i="12"/>
  <c r="C77" i="12"/>
  <c r="G77" i="12"/>
  <c r="F77" i="12" s="1"/>
  <c r="H77" i="12"/>
  <c r="I77" i="12"/>
  <c r="J77" i="12"/>
  <c r="K77" i="12"/>
  <c r="L77" i="12"/>
  <c r="A78" i="12"/>
  <c r="O78" i="12" s="1"/>
  <c r="B78" i="12"/>
  <c r="C78" i="12"/>
  <c r="G78" i="12"/>
  <c r="F78" i="12" s="1"/>
  <c r="H78" i="12"/>
  <c r="I78" i="12"/>
  <c r="J78" i="12"/>
  <c r="K78" i="12"/>
  <c r="L78" i="12"/>
  <c r="A79" i="12"/>
  <c r="O79" i="12" s="1"/>
  <c r="B79" i="12"/>
  <c r="C79" i="12"/>
  <c r="G79" i="12"/>
  <c r="F79" i="12" s="1"/>
  <c r="H79" i="12"/>
  <c r="I79" i="12"/>
  <c r="J79" i="12"/>
  <c r="K79" i="12"/>
  <c r="L79" i="12"/>
  <c r="A80" i="12"/>
  <c r="M80" i="12" s="1"/>
  <c r="B80" i="12"/>
  <c r="C80" i="12"/>
  <c r="G80" i="12"/>
  <c r="F80" i="12" s="1"/>
  <c r="H80" i="12"/>
  <c r="I80" i="12"/>
  <c r="J80" i="12"/>
  <c r="K80" i="12"/>
  <c r="L80" i="12"/>
  <c r="A81" i="12"/>
  <c r="N81" i="12" s="1"/>
  <c r="B81" i="12"/>
  <c r="C81" i="12"/>
  <c r="G81" i="12"/>
  <c r="D81" i="12" s="1"/>
  <c r="H81" i="12"/>
  <c r="I81" i="12"/>
  <c r="J81" i="12"/>
  <c r="K81" i="12"/>
  <c r="L81" i="12"/>
  <c r="A82" i="12"/>
  <c r="N82" i="12" s="1"/>
  <c r="B82" i="12"/>
  <c r="C82" i="12"/>
  <c r="G82" i="12"/>
  <c r="D82" i="12" s="1"/>
  <c r="H82" i="12"/>
  <c r="I82" i="12"/>
  <c r="J82" i="12"/>
  <c r="K82" i="12"/>
  <c r="L82" i="12"/>
  <c r="A83" i="12"/>
  <c r="V83" i="12" s="1"/>
  <c r="B83" i="12"/>
  <c r="C83" i="12"/>
  <c r="G83" i="12"/>
  <c r="F83" i="12" s="1"/>
  <c r="H83" i="12"/>
  <c r="I83" i="12"/>
  <c r="J83" i="12"/>
  <c r="K83" i="12"/>
  <c r="L83" i="12"/>
  <c r="A84" i="12"/>
  <c r="B84" i="12"/>
  <c r="C84" i="12"/>
  <c r="G84" i="12"/>
  <c r="H84" i="12"/>
  <c r="I84" i="12"/>
  <c r="J84" i="12"/>
  <c r="K84" i="12"/>
  <c r="L84" i="12"/>
  <c r="A85" i="12"/>
  <c r="V85" i="12" s="1"/>
  <c r="B85" i="12"/>
  <c r="C85" i="12"/>
  <c r="G85" i="12"/>
  <c r="D85" i="12" s="1"/>
  <c r="H85" i="12"/>
  <c r="I85" i="12"/>
  <c r="J85" i="12"/>
  <c r="K85" i="12"/>
  <c r="L85" i="12"/>
  <c r="A86" i="12"/>
  <c r="R86" i="12" s="1"/>
  <c r="B86" i="12"/>
  <c r="C86" i="12"/>
  <c r="G86" i="12"/>
  <c r="D86" i="12" s="1"/>
  <c r="H86" i="12"/>
  <c r="I86" i="12"/>
  <c r="J86" i="12"/>
  <c r="K86" i="12"/>
  <c r="L86" i="12"/>
  <c r="A87" i="12"/>
  <c r="V87" i="12" s="1"/>
  <c r="B87" i="12"/>
  <c r="C87" i="12"/>
  <c r="G87" i="12"/>
  <c r="D87" i="12" s="1"/>
  <c r="H87" i="12"/>
  <c r="I87" i="12"/>
  <c r="J87" i="12"/>
  <c r="K87" i="12"/>
  <c r="L87" i="12"/>
  <c r="A88" i="12"/>
  <c r="M88" i="12" s="1"/>
  <c r="B88" i="12"/>
  <c r="C88" i="12"/>
  <c r="G88" i="12"/>
  <c r="H88" i="12"/>
  <c r="I88" i="12"/>
  <c r="J88" i="12"/>
  <c r="K88" i="12"/>
  <c r="L88" i="12"/>
  <c r="A89" i="12"/>
  <c r="M89" i="12" s="1"/>
  <c r="B89" i="12"/>
  <c r="C89" i="12"/>
  <c r="G89" i="12"/>
  <c r="H89" i="12"/>
  <c r="I89" i="12"/>
  <c r="J89" i="12"/>
  <c r="K89" i="12"/>
  <c r="L89" i="12"/>
  <c r="A90" i="12"/>
  <c r="U90" i="12" s="1"/>
  <c r="B90" i="12"/>
  <c r="C90" i="12"/>
  <c r="G90" i="12"/>
  <c r="H90" i="12"/>
  <c r="I90" i="12"/>
  <c r="J90" i="12"/>
  <c r="K90" i="12"/>
  <c r="L90" i="12"/>
  <c r="A91" i="12"/>
  <c r="B91" i="12"/>
  <c r="C91" i="12"/>
  <c r="G91" i="12"/>
  <c r="H91" i="12"/>
  <c r="I91" i="12"/>
  <c r="J91" i="12"/>
  <c r="K91" i="12"/>
  <c r="L91" i="12"/>
  <c r="A92" i="12"/>
  <c r="U92" i="12" s="1"/>
  <c r="B92" i="12"/>
  <c r="C92" i="12"/>
  <c r="G92" i="12"/>
  <c r="H92" i="12"/>
  <c r="I92" i="12"/>
  <c r="J92" i="12"/>
  <c r="K92" i="12"/>
  <c r="L92" i="12"/>
  <c r="A93" i="12"/>
  <c r="B93" i="12"/>
  <c r="C93" i="12"/>
  <c r="G93" i="12"/>
  <c r="H93" i="12"/>
  <c r="I93" i="12"/>
  <c r="J93" i="12"/>
  <c r="K93" i="12"/>
  <c r="L93" i="12"/>
  <c r="A94" i="12"/>
  <c r="M94" i="12" s="1"/>
  <c r="B94" i="12"/>
  <c r="C94" i="12"/>
  <c r="G94" i="12"/>
  <c r="H94" i="12"/>
  <c r="I94" i="12"/>
  <c r="J94" i="12"/>
  <c r="K94" i="12"/>
  <c r="L94" i="12"/>
  <c r="A95" i="12"/>
  <c r="N95" i="12" s="1"/>
  <c r="B95" i="12"/>
  <c r="C95" i="12"/>
  <c r="G95" i="12"/>
  <c r="H95" i="12"/>
  <c r="I95" i="12"/>
  <c r="J95" i="12"/>
  <c r="K95" i="12"/>
  <c r="L95" i="12"/>
  <c r="U95" i="12"/>
  <c r="A96" i="12"/>
  <c r="O96" i="12" s="1"/>
  <c r="B96" i="12"/>
  <c r="C96" i="12"/>
  <c r="G96" i="12"/>
  <c r="H96" i="12"/>
  <c r="I96" i="12"/>
  <c r="J96" i="12"/>
  <c r="K96" i="12"/>
  <c r="L96" i="12"/>
  <c r="A97" i="12"/>
  <c r="O97" i="12" s="1"/>
  <c r="B97" i="12"/>
  <c r="C97" i="12"/>
  <c r="G97" i="12"/>
  <c r="H97" i="12"/>
  <c r="I97" i="12"/>
  <c r="J97" i="12"/>
  <c r="K97" i="12"/>
  <c r="L97" i="12"/>
  <c r="A98" i="12"/>
  <c r="B98" i="12"/>
  <c r="C98" i="12"/>
  <c r="G98" i="12"/>
  <c r="H98" i="12"/>
  <c r="I98" i="12"/>
  <c r="J98" i="12"/>
  <c r="K98" i="12"/>
  <c r="L98" i="12"/>
  <c r="A99" i="12"/>
  <c r="B99" i="12"/>
  <c r="C99" i="12"/>
  <c r="G99" i="12"/>
  <c r="H99" i="12"/>
  <c r="I99" i="12"/>
  <c r="J99" i="12"/>
  <c r="K99" i="12"/>
  <c r="L99" i="12"/>
  <c r="A100" i="12"/>
  <c r="N100" i="12" s="1"/>
  <c r="B100" i="12"/>
  <c r="C100" i="12"/>
  <c r="G100" i="12"/>
  <c r="H100" i="12"/>
  <c r="I100" i="12"/>
  <c r="J100" i="12"/>
  <c r="K100" i="12"/>
  <c r="L100" i="12"/>
  <c r="A101" i="12"/>
  <c r="B101" i="12"/>
  <c r="C101" i="12"/>
  <c r="G101" i="12"/>
  <c r="H101" i="12"/>
  <c r="I101" i="12"/>
  <c r="J101" i="12"/>
  <c r="K101" i="12"/>
  <c r="L101" i="12"/>
  <c r="A102" i="12"/>
  <c r="M102" i="12" s="1"/>
  <c r="B102" i="12"/>
  <c r="C102" i="12"/>
  <c r="G102" i="12"/>
  <c r="F102" i="12" s="1"/>
  <c r="H102" i="12"/>
  <c r="I102" i="12"/>
  <c r="J102" i="12"/>
  <c r="K102" i="12"/>
  <c r="L102" i="12"/>
  <c r="A103" i="12"/>
  <c r="U103" i="12" s="1"/>
  <c r="B103" i="12"/>
  <c r="C103" i="12"/>
  <c r="G103" i="12"/>
  <c r="F103" i="12" s="1"/>
  <c r="H103" i="12"/>
  <c r="I103" i="12"/>
  <c r="J103" i="12"/>
  <c r="K103" i="12"/>
  <c r="L103" i="12"/>
  <c r="A104" i="12"/>
  <c r="B104" i="12"/>
  <c r="C104" i="12"/>
  <c r="G104" i="12"/>
  <c r="F104" i="12" s="1"/>
  <c r="H104" i="12"/>
  <c r="I104" i="12"/>
  <c r="J104" i="12"/>
  <c r="K104" i="12"/>
  <c r="L104" i="12"/>
  <c r="A105" i="12"/>
  <c r="U105" i="12" s="1"/>
  <c r="B105" i="12"/>
  <c r="C105" i="12"/>
  <c r="G105" i="12"/>
  <c r="F105" i="12" s="1"/>
  <c r="H105" i="12"/>
  <c r="I105" i="12"/>
  <c r="J105" i="12"/>
  <c r="K105" i="12"/>
  <c r="L105" i="12"/>
  <c r="A106" i="12"/>
  <c r="U106" i="12" s="1"/>
  <c r="B106" i="12"/>
  <c r="C106" i="12"/>
  <c r="G106" i="12"/>
  <c r="H106" i="12"/>
  <c r="I106" i="12"/>
  <c r="J106" i="12"/>
  <c r="K106" i="12"/>
  <c r="L106" i="12"/>
  <c r="A107" i="12"/>
  <c r="U107" i="12" s="1"/>
  <c r="B107" i="12"/>
  <c r="C107" i="12"/>
  <c r="G107" i="12"/>
  <c r="F107" i="12" s="1"/>
  <c r="H107" i="12"/>
  <c r="I107" i="12"/>
  <c r="J107" i="12"/>
  <c r="K107" i="12"/>
  <c r="L107" i="12"/>
  <c r="A108" i="12"/>
  <c r="S108" i="12" s="1"/>
  <c r="B108" i="12"/>
  <c r="C108" i="12"/>
  <c r="G108" i="12"/>
  <c r="H108" i="12"/>
  <c r="I108" i="12"/>
  <c r="J108" i="12"/>
  <c r="K108" i="12"/>
  <c r="L108" i="12"/>
  <c r="A109" i="12"/>
  <c r="U109" i="12" s="1"/>
  <c r="B109" i="12"/>
  <c r="C109" i="12"/>
  <c r="G109" i="12"/>
  <c r="F109" i="12" s="1"/>
  <c r="H109" i="12"/>
  <c r="I109" i="12"/>
  <c r="J109" i="12"/>
  <c r="K109" i="12"/>
  <c r="L109" i="12"/>
  <c r="A110" i="12"/>
  <c r="S110" i="12" s="1"/>
  <c r="B110" i="12"/>
  <c r="C110" i="12"/>
  <c r="G110" i="12"/>
  <c r="F110" i="12" s="1"/>
  <c r="H110" i="12"/>
  <c r="I110" i="12"/>
  <c r="J110" i="12"/>
  <c r="K110" i="12"/>
  <c r="L110" i="12"/>
  <c r="A111" i="12"/>
  <c r="U111" i="12" s="1"/>
  <c r="B111" i="12"/>
  <c r="C111" i="12"/>
  <c r="G111" i="12"/>
  <c r="F111" i="12" s="1"/>
  <c r="H111" i="12"/>
  <c r="I111" i="12"/>
  <c r="J111" i="12"/>
  <c r="K111" i="12"/>
  <c r="L111" i="12"/>
  <c r="A112" i="12"/>
  <c r="S112" i="12" s="1"/>
  <c r="B112" i="12"/>
  <c r="C112" i="12"/>
  <c r="G112" i="12"/>
  <c r="F112" i="12" s="1"/>
  <c r="H112" i="12"/>
  <c r="I112" i="12"/>
  <c r="J112" i="12"/>
  <c r="K112" i="12"/>
  <c r="L112" i="12"/>
  <c r="A113" i="12"/>
  <c r="U113" i="12" s="1"/>
  <c r="B113" i="12"/>
  <c r="C113" i="12"/>
  <c r="G113" i="12"/>
  <c r="F113" i="12" s="1"/>
  <c r="H113" i="12"/>
  <c r="I113" i="12"/>
  <c r="J113" i="12"/>
  <c r="K113" i="12"/>
  <c r="L113" i="12"/>
  <c r="A114" i="12"/>
  <c r="U114" i="12" s="1"/>
  <c r="B114" i="12"/>
  <c r="C114" i="12"/>
  <c r="G114" i="12"/>
  <c r="H114" i="12"/>
  <c r="I114" i="12"/>
  <c r="J114" i="12"/>
  <c r="K114" i="12"/>
  <c r="L114" i="12"/>
  <c r="A115" i="12"/>
  <c r="U115" i="12" s="1"/>
  <c r="B115" i="12"/>
  <c r="C115" i="12"/>
  <c r="G115" i="12"/>
  <c r="F115" i="12" s="1"/>
  <c r="H115" i="12"/>
  <c r="I115" i="12"/>
  <c r="J115" i="12"/>
  <c r="K115" i="12"/>
  <c r="L115" i="12"/>
  <c r="A116" i="12"/>
  <c r="B116" i="12"/>
  <c r="C116" i="12"/>
  <c r="G116" i="12"/>
  <c r="H116" i="12"/>
  <c r="I116" i="12"/>
  <c r="J116" i="12"/>
  <c r="K116" i="12"/>
  <c r="L116" i="12"/>
  <c r="A117" i="12"/>
  <c r="N117" i="12" s="1"/>
  <c r="B117" i="12"/>
  <c r="C117" i="12"/>
  <c r="G117" i="12"/>
  <c r="F117" i="12" s="1"/>
  <c r="H117" i="12"/>
  <c r="I117" i="12"/>
  <c r="J117" i="12"/>
  <c r="K117" i="12"/>
  <c r="L117" i="12"/>
  <c r="A118" i="12"/>
  <c r="S118" i="12" s="1"/>
  <c r="B118" i="12"/>
  <c r="C118" i="12"/>
  <c r="G118" i="12"/>
  <c r="H118" i="12"/>
  <c r="I118" i="12"/>
  <c r="J118" i="12"/>
  <c r="K118" i="12"/>
  <c r="L118" i="12"/>
  <c r="A119" i="12"/>
  <c r="N119" i="12" s="1"/>
  <c r="B119" i="12"/>
  <c r="C119" i="12"/>
  <c r="G119" i="12"/>
  <c r="F119" i="12" s="1"/>
  <c r="H119" i="12"/>
  <c r="I119" i="12"/>
  <c r="J119" i="12"/>
  <c r="K119" i="12"/>
  <c r="L119" i="12"/>
  <c r="A120" i="12"/>
  <c r="S120" i="12" s="1"/>
  <c r="B120" i="12"/>
  <c r="C120" i="12"/>
  <c r="G120" i="12"/>
  <c r="H120" i="12"/>
  <c r="I120" i="12"/>
  <c r="J120" i="12"/>
  <c r="K120" i="12"/>
  <c r="L120" i="12"/>
  <c r="A121" i="12"/>
  <c r="U121" i="12" s="1"/>
  <c r="B121" i="12"/>
  <c r="C121" i="12"/>
  <c r="G121" i="12"/>
  <c r="F121" i="12" s="1"/>
  <c r="H121" i="12"/>
  <c r="I121" i="12"/>
  <c r="J121" i="12"/>
  <c r="K121" i="12"/>
  <c r="L121" i="12"/>
  <c r="A122" i="12"/>
  <c r="S122" i="12" s="1"/>
  <c r="B122" i="12"/>
  <c r="C122" i="12"/>
  <c r="G122" i="12"/>
  <c r="H122" i="12"/>
  <c r="I122" i="12"/>
  <c r="J122" i="12"/>
  <c r="K122" i="12"/>
  <c r="L122" i="12"/>
  <c r="A123" i="12"/>
  <c r="U123" i="12" s="1"/>
  <c r="B123" i="12"/>
  <c r="C123" i="12"/>
  <c r="G123" i="12"/>
  <c r="F123" i="12" s="1"/>
  <c r="H123" i="12"/>
  <c r="I123" i="12"/>
  <c r="J123" i="12"/>
  <c r="K123" i="12"/>
  <c r="L123" i="12"/>
  <c r="A124" i="12"/>
  <c r="B124" i="12"/>
  <c r="C124" i="12"/>
  <c r="G124" i="12"/>
  <c r="F124" i="12" s="1"/>
  <c r="H124" i="12"/>
  <c r="I124" i="12"/>
  <c r="J124" i="12"/>
  <c r="K124" i="12"/>
  <c r="L124" i="12"/>
  <c r="A125" i="12"/>
  <c r="N125" i="12" s="1"/>
  <c r="B125" i="12"/>
  <c r="C125" i="12"/>
  <c r="G125" i="12"/>
  <c r="F125" i="12" s="1"/>
  <c r="H125" i="12"/>
  <c r="I125" i="12"/>
  <c r="J125" i="12"/>
  <c r="K125" i="12"/>
  <c r="L125" i="12"/>
  <c r="A126" i="12"/>
  <c r="B126" i="12"/>
  <c r="C126" i="12"/>
  <c r="G126" i="12"/>
  <c r="H126" i="12"/>
  <c r="I126" i="12"/>
  <c r="J126" i="12"/>
  <c r="K126" i="12"/>
  <c r="L126" i="12"/>
  <c r="A127" i="12"/>
  <c r="N127" i="12" s="1"/>
  <c r="B127" i="12"/>
  <c r="C127" i="12"/>
  <c r="G127" i="12"/>
  <c r="F127" i="12" s="1"/>
  <c r="H127" i="12"/>
  <c r="I127" i="12"/>
  <c r="J127" i="12"/>
  <c r="K127" i="12"/>
  <c r="L127" i="12"/>
  <c r="A128" i="12"/>
  <c r="B128" i="12"/>
  <c r="C128" i="12"/>
  <c r="G128" i="12"/>
  <c r="H128" i="12"/>
  <c r="I128" i="12"/>
  <c r="J128" i="12"/>
  <c r="K128" i="12"/>
  <c r="L128" i="12"/>
  <c r="A129" i="12"/>
  <c r="N129" i="12" s="1"/>
  <c r="B129" i="12"/>
  <c r="C129" i="12"/>
  <c r="G129" i="12"/>
  <c r="F129" i="12" s="1"/>
  <c r="H129" i="12"/>
  <c r="I129" i="12"/>
  <c r="J129" i="12"/>
  <c r="K129" i="12"/>
  <c r="L129" i="12"/>
  <c r="A130" i="12"/>
  <c r="B130" i="12"/>
  <c r="C130" i="12"/>
  <c r="G130" i="12"/>
  <c r="H130" i="12"/>
  <c r="I130" i="12"/>
  <c r="J130" i="12"/>
  <c r="K130" i="12"/>
  <c r="L130" i="12"/>
  <c r="A131" i="12"/>
  <c r="N131" i="12" s="1"/>
  <c r="B131" i="12"/>
  <c r="C131" i="12"/>
  <c r="G131" i="12"/>
  <c r="F131" i="12" s="1"/>
  <c r="H131" i="12"/>
  <c r="I131" i="12"/>
  <c r="J131" i="12"/>
  <c r="K131" i="12"/>
  <c r="L131" i="12"/>
  <c r="A132" i="12"/>
  <c r="B132" i="12"/>
  <c r="C132" i="12"/>
  <c r="G132" i="12"/>
  <c r="H132" i="12"/>
  <c r="I132" i="12"/>
  <c r="J132" i="12"/>
  <c r="K132" i="12"/>
  <c r="L132" i="12"/>
  <c r="A133" i="12"/>
  <c r="N133" i="12" s="1"/>
  <c r="B133" i="12"/>
  <c r="C133" i="12"/>
  <c r="G133" i="12"/>
  <c r="F133" i="12" s="1"/>
  <c r="H133" i="12"/>
  <c r="I133" i="12"/>
  <c r="J133" i="12"/>
  <c r="K133" i="12"/>
  <c r="L133" i="12"/>
  <c r="A134" i="12"/>
  <c r="B134" i="12"/>
  <c r="C134" i="12"/>
  <c r="G134" i="12"/>
  <c r="H134" i="12"/>
  <c r="I134" i="12"/>
  <c r="J134" i="12"/>
  <c r="K134" i="12"/>
  <c r="L134" i="12"/>
  <c r="A135" i="12"/>
  <c r="N135" i="12" s="1"/>
  <c r="B135" i="12"/>
  <c r="C135" i="12"/>
  <c r="G135" i="12"/>
  <c r="F135" i="12" s="1"/>
  <c r="H135" i="12"/>
  <c r="I135" i="12"/>
  <c r="J135" i="12"/>
  <c r="K135" i="12"/>
  <c r="L135" i="12"/>
  <c r="A136" i="12"/>
  <c r="B136" i="12"/>
  <c r="C136" i="12"/>
  <c r="G136" i="12"/>
  <c r="F136" i="12" s="1"/>
  <c r="H136" i="12"/>
  <c r="I136" i="12"/>
  <c r="J136" i="12"/>
  <c r="K136" i="12"/>
  <c r="L136" i="12"/>
  <c r="A137" i="12"/>
  <c r="B137" i="12"/>
  <c r="C137" i="12"/>
  <c r="G137" i="12"/>
  <c r="F137" i="12" s="1"/>
  <c r="H137" i="12"/>
  <c r="I137" i="12"/>
  <c r="J137" i="12"/>
  <c r="K137" i="12"/>
  <c r="L137" i="12"/>
  <c r="A138" i="12"/>
  <c r="B138" i="12"/>
  <c r="C138" i="12"/>
  <c r="G138" i="12"/>
  <c r="H138" i="12"/>
  <c r="I138" i="12"/>
  <c r="J138" i="12"/>
  <c r="K138" i="12"/>
  <c r="L138" i="12"/>
  <c r="A139" i="12"/>
  <c r="B139" i="12"/>
  <c r="C139" i="12"/>
  <c r="G139" i="12"/>
  <c r="D139" i="12" s="1"/>
  <c r="H139" i="12"/>
  <c r="I139" i="12"/>
  <c r="J139" i="12"/>
  <c r="K139" i="12"/>
  <c r="L139" i="12"/>
  <c r="A140" i="12"/>
  <c r="P140" i="12" s="1"/>
  <c r="B140" i="12"/>
  <c r="C140" i="12"/>
  <c r="G140" i="12"/>
  <c r="H140" i="12"/>
  <c r="I140" i="12"/>
  <c r="J140" i="12"/>
  <c r="K140" i="12"/>
  <c r="L140" i="12"/>
  <c r="A7" i="12"/>
  <c r="M7" i="12" s="1"/>
  <c r="B7" i="12"/>
  <c r="C7" i="12"/>
  <c r="G7" i="12"/>
  <c r="E7" i="12" s="1"/>
  <c r="H7" i="12"/>
  <c r="I7" i="12"/>
  <c r="J7" i="12"/>
  <c r="K7" i="12"/>
  <c r="L7" i="12"/>
  <c r="U7" i="12"/>
  <c r="A8" i="12"/>
  <c r="O8" i="12" s="1"/>
  <c r="B8" i="12"/>
  <c r="C8" i="12"/>
  <c r="G8" i="12"/>
  <c r="H8" i="12"/>
  <c r="I8" i="12"/>
  <c r="J8" i="12"/>
  <c r="K8" i="12"/>
  <c r="L8" i="12"/>
  <c r="A9" i="12"/>
  <c r="P9" i="12" s="1"/>
  <c r="B9" i="12"/>
  <c r="C9" i="12"/>
  <c r="G9" i="12"/>
  <c r="E9" i="12" s="1"/>
  <c r="H9" i="12"/>
  <c r="I9" i="12"/>
  <c r="J9" i="12"/>
  <c r="K9" i="12"/>
  <c r="L9" i="12"/>
  <c r="A10" i="12"/>
  <c r="N10" i="12" s="1"/>
  <c r="B10" i="12"/>
  <c r="C10" i="12"/>
  <c r="G10" i="12"/>
  <c r="E10" i="12" s="1"/>
  <c r="H10" i="12"/>
  <c r="I10" i="12"/>
  <c r="J10" i="12"/>
  <c r="K10" i="12"/>
  <c r="L10" i="12"/>
  <c r="A11" i="12"/>
  <c r="P11" i="12" s="1"/>
  <c r="B11" i="12"/>
  <c r="C11" i="12"/>
  <c r="G11" i="12"/>
  <c r="H11" i="12"/>
  <c r="I11" i="12"/>
  <c r="J11" i="12"/>
  <c r="K11" i="12"/>
  <c r="L11" i="12"/>
  <c r="A12" i="12"/>
  <c r="N12" i="12" s="1"/>
  <c r="B12" i="12"/>
  <c r="C12" i="12"/>
  <c r="G12" i="12"/>
  <c r="H12" i="12"/>
  <c r="I12" i="12"/>
  <c r="J12" i="12"/>
  <c r="K12" i="12"/>
  <c r="L12" i="12"/>
  <c r="A13" i="12"/>
  <c r="Q13" i="12" s="1"/>
  <c r="B13" i="12"/>
  <c r="C13" i="12"/>
  <c r="G13" i="12"/>
  <c r="F13" i="12" s="1"/>
  <c r="H13" i="12"/>
  <c r="I13" i="12"/>
  <c r="J13" i="12"/>
  <c r="K13" i="12"/>
  <c r="L13" i="12"/>
  <c r="A14" i="12"/>
  <c r="O14" i="12" s="1"/>
  <c r="B14" i="12"/>
  <c r="C14" i="12"/>
  <c r="G14" i="12"/>
  <c r="E14" i="12" s="1"/>
  <c r="H14" i="12"/>
  <c r="I14" i="12"/>
  <c r="J14" i="12"/>
  <c r="K14" i="12"/>
  <c r="L14" i="12"/>
  <c r="A15" i="12"/>
  <c r="Q15" i="12" s="1"/>
  <c r="B15" i="12"/>
  <c r="C15" i="12"/>
  <c r="G15" i="12"/>
  <c r="D15" i="12" s="1"/>
  <c r="H15" i="12"/>
  <c r="I15" i="12"/>
  <c r="J15" i="12"/>
  <c r="K15" i="12"/>
  <c r="L15" i="12"/>
  <c r="A16" i="12"/>
  <c r="O16" i="12" s="1"/>
  <c r="B16" i="12"/>
  <c r="C16" i="12"/>
  <c r="G16" i="12"/>
  <c r="F16" i="12" s="1"/>
  <c r="H16" i="12"/>
  <c r="I16" i="12"/>
  <c r="J16" i="12"/>
  <c r="K16" i="12"/>
  <c r="L16" i="12"/>
  <c r="A17" i="12"/>
  <c r="R17" i="12" s="1"/>
  <c r="B17" i="12"/>
  <c r="C17" i="12"/>
  <c r="G17" i="12"/>
  <c r="F17" i="12" s="1"/>
  <c r="H17" i="12"/>
  <c r="I17" i="12"/>
  <c r="J17" i="12"/>
  <c r="K17" i="12"/>
  <c r="L17" i="12"/>
  <c r="A18" i="12"/>
  <c r="B18" i="12"/>
  <c r="C18" i="12"/>
  <c r="G18" i="12"/>
  <c r="D18" i="12" s="1"/>
  <c r="H18" i="12"/>
  <c r="I18" i="12"/>
  <c r="J18" i="12"/>
  <c r="K18" i="12"/>
  <c r="L18" i="12"/>
  <c r="A19" i="12"/>
  <c r="N19" i="12" s="1"/>
  <c r="B19" i="12"/>
  <c r="C19" i="12"/>
  <c r="G19" i="12"/>
  <c r="E19" i="12" s="1"/>
  <c r="H19" i="12"/>
  <c r="I19" i="12"/>
  <c r="J19" i="12"/>
  <c r="K19" i="12"/>
  <c r="L19" i="12"/>
  <c r="A20" i="12"/>
  <c r="R20" i="12" s="1"/>
  <c r="B20" i="12"/>
  <c r="C20" i="12"/>
  <c r="G20" i="12"/>
  <c r="F20" i="12" s="1"/>
  <c r="H20" i="12"/>
  <c r="I20" i="12"/>
  <c r="J20" i="12"/>
  <c r="K20" i="12"/>
  <c r="L20" i="12"/>
  <c r="A21" i="12"/>
  <c r="T21" i="12" s="1"/>
  <c r="B21" i="12"/>
  <c r="C21" i="12"/>
  <c r="G21" i="12"/>
  <c r="D21" i="12" s="1"/>
  <c r="H21" i="12"/>
  <c r="I21" i="12"/>
  <c r="J21" i="12"/>
  <c r="K21" i="12"/>
  <c r="L21" i="12"/>
  <c r="U1026" i="7"/>
  <c r="T1026" i="7"/>
  <c r="S1026" i="7"/>
  <c r="R1026" i="7"/>
  <c r="Q1026" i="7"/>
  <c r="P1026" i="7"/>
  <c r="I1026" i="7"/>
  <c r="H1026" i="7"/>
  <c r="G1026" i="7"/>
  <c r="F1026" i="7"/>
  <c r="E1026" i="7"/>
  <c r="D1026" i="7"/>
  <c r="I977" i="7"/>
  <c r="H977" i="7"/>
  <c r="G977" i="7"/>
  <c r="F977" i="7"/>
  <c r="E977" i="7"/>
  <c r="D977" i="7"/>
  <c r="U977" i="7"/>
  <c r="T977" i="7"/>
  <c r="S977" i="7"/>
  <c r="R977" i="7"/>
  <c r="Q977" i="7"/>
  <c r="P977" i="7"/>
  <c r="U929" i="7"/>
  <c r="T929" i="7"/>
  <c r="S929" i="7"/>
  <c r="R929" i="7"/>
  <c r="Q929" i="7"/>
  <c r="P929" i="7"/>
  <c r="I929" i="7"/>
  <c r="H929" i="7"/>
  <c r="G929" i="7"/>
  <c r="F929" i="7"/>
  <c r="E929" i="7"/>
  <c r="D929" i="7"/>
  <c r="I881" i="7"/>
  <c r="H881" i="7"/>
  <c r="G881" i="7"/>
  <c r="F881" i="7"/>
  <c r="E881" i="7"/>
  <c r="D881" i="7"/>
  <c r="U881" i="7"/>
  <c r="T881" i="7"/>
  <c r="S881" i="7"/>
  <c r="R881" i="7"/>
  <c r="Q881" i="7"/>
  <c r="P881" i="7"/>
  <c r="U833" i="7"/>
  <c r="T833" i="7"/>
  <c r="S833" i="7"/>
  <c r="R833" i="7"/>
  <c r="Q833" i="7"/>
  <c r="P833" i="7"/>
  <c r="I833" i="7"/>
  <c r="H833" i="7"/>
  <c r="G833" i="7"/>
  <c r="F833" i="7"/>
  <c r="E833" i="7"/>
  <c r="D833" i="7"/>
  <c r="I785" i="7"/>
  <c r="H785" i="7"/>
  <c r="G785" i="7"/>
  <c r="F785" i="7"/>
  <c r="E785" i="7"/>
  <c r="D785" i="7"/>
  <c r="U785" i="7"/>
  <c r="T785" i="7"/>
  <c r="S785" i="7"/>
  <c r="R785" i="7"/>
  <c r="Q785" i="7"/>
  <c r="P785" i="7"/>
  <c r="U737" i="7"/>
  <c r="T737" i="7"/>
  <c r="S737" i="7"/>
  <c r="R737" i="7"/>
  <c r="Q737" i="7"/>
  <c r="P737" i="7"/>
  <c r="I737" i="7"/>
  <c r="H737" i="7"/>
  <c r="G737" i="7"/>
  <c r="F737" i="7"/>
  <c r="E737" i="7"/>
  <c r="D737" i="7"/>
  <c r="I689" i="7"/>
  <c r="H689" i="7"/>
  <c r="G689" i="7"/>
  <c r="F689" i="7"/>
  <c r="E689" i="7"/>
  <c r="D689" i="7"/>
  <c r="U689" i="7"/>
  <c r="T689" i="7"/>
  <c r="S689" i="7"/>
  <c r="R689" i="7"/>
  <c r="Q689" i="7"/>
  <c r="P689" i="7"/>
  <c r="U641" i="7"/>
  <c r="T641" i="7"/>
  <c r="S641" i="7"/>
  <c r="R641" i="7"/>
  <c r="Q641" i="7"/>
  <c r="P641" i="7"/>
  <c r="I641" i="7"/>
  <c r="H641" i="7"/>
  <c r="G641" i="7"/>
  <c r="F641" i="7"/>
  <c r="E641" i="7"/>
  <c r="D641" i="7"/>
  <c r="I593" i="7"/>
  <c r="H593" i="7"/>
  <c r="G593" i="7"/>
  <c r="F593" i="7"/>
  <c r="E593" i="7"/>
  <c r="D593" i="7"/>
  <c r="U593" i="7"/>
  <c r="T593" i="7"/>
  <c r="S593" i="7"/>
  <c r="R593" i="7"/>
  <c r="Q593" i="7"/>
  <c r="P593" i="7"/>
  <c r="U545" i="7"/>
  <c r="T545" i="7"/>
  <c r="S545" i="7"/>
  <c r="R545" i="7"/>
  <c r="Q545" i="7"/>
  <c r="P545" i="7"/>
  <c r="I545" i="7"/>
  <c r="H545" i="7"/>
  <c r="G545" i="7"/>
  <c r="F545" i="7"/>
  <c r="E545" i="7"/>
  <c r="D545" i="7"/>
  <c r="I497" i="7"/>
  <c r="H497" i="7"/>
  <c r="G497" i="7"/>
  <c r="F497" i="7"/>
  <c r="E497" i="7"/>
  <c r="D497" i="7"/>
  <c r="U497" i="7"/>
  <c r="T497" i="7"/>
  <c r="S497" i="7"/>
  <c r="R497" i="7"/>
  <c r="Q497" i="7"/>
  <c r="P497" i="7"/>
  <c r="U449" i="7"/>
  <c r="T449" i="7"/>
  <c r="S449" i="7"/>
  <c r="R449" i="7"/>
  <c r="Q449" i="7"/>
  <c r="P449" i="7"/>
  <c r="I449" i="7"/>
  <c r="H449" i="7"/>
  <c r="G449" i="7"/>
  <c r="F449" i="7"/>
  <c r="E449" i="7"/>
  <c r="D449" i="7"/>
  <c r="I401" i="7"/>
  <c r="H401" i="7"/>
  <c r="G401" i="7"/>
  <c r="F401" i="7"/>
  <c r="E401" i="7"/>
  <c r="D401" i="7"/>
  <c r="U401" i="7"/>
  <c r="T401" i="7"/>
  <c r="S401" i="7"/>
  <c r="R401" i="7"/>
  <c r="Q401" i="7"/>
  <c r="P401" i="7"/>
  <c r="U353" i="7"/>
  <c r="T353" i="7"/>
  <c r="S353" i="7"/>
  <c r="R353" i="7"/>
  <c r="Q353" i="7"/>
  <c r="P353" i="7"/>
  <c r="I353" i="7"/>
  <c r="H353" i="7"/>
  <c r="G353" i="7"/>
  <c r="F353" i="7"/>
  <c r="E353" i="7"/>
  <c r="D353" i="7"/>
  <c r="I305" i="7"/>
  <c r="H305" i="7"/>
  <c r="G305" i="7"/>
  <c r="F305" i="7"/>
  <c r="E305" i="7"/>
  <c r="D305" i="7"/>
  <c r="U305" i="7"/>
  <c r="T305" i="7"/>
  <c r="S305" i="7"/>
  <c r="R305" i="7"/>
  <c r="Q305" i="7"/>
  <c r="P305" i="7"/>
  <c r="U257" i="7"/>
  <c r="T257" i="7"/>
  <c r="S257" i="7"/>
  <c r="R257" i="7"/>
  <c r="Q257" i="7"/>
  <c r="P257" i="7"/>
  <c r="I257" i="7"/>
  <c r="H257" i="7"/>
  <c r="G257" i="7"/>
  <c r="F257" i="7"/>
  <c r="E257" i="7"/>
  <c r="D257" i="7"/>
  <c r="I209" i="7"/>
  <c r="H209" i="7"/>
  <c r="G209" i="7"/>
  <c r="F209" i="7"/>
  <c r="E209" i="7"/>
  <c r="D209" i="7"/>
  <c r="U209" i="7"/>
  <c r="T209" i="7"/>
  <c r="S209" i="7"/>
  <c r="R209" i="7"/>
  <c r="Q209" i="7"/>
  <c r="P209" i="7"/>
  <c r="U161" i="7"/>
  <c r="T161" i="7"/>
  <c r="S161" i="7"/>
  <c r="R161" i="7"/>
  <c r="Q161" i="7"/>
  <c r="P161" i="7"/>
  <c r="I161" i="7"/>
  <c r="H161" i="7"/>
  <c r="G161" i="7"/>
  <c r="F161" i="7"/>
  <c r="E161" i="7"/>
  <c r="D161" i="7"/>
  <c r="I113" i="7"/>
  <c r="H113" i="7"/>
  <c r="G113" i="7"/>
  <c r="F113" i="7"/>
  <c r="E113" i="7"/>
  <c r="D113" i="7"/>
  <c r="U113" i="7"/>
  <c r="T113" i="7"/>
  <c r="S113" i="7"/>
  <c r="R113" i="7"/>
  <c r="Q113" i="7"/>
  <c r="P113" i="7"/>
  <c r="U65" i="7"/>
  <c r="T65" i="7"/>
  <c r="S65" i="7"/>
  <c r="R65" i="7"/>
  <c r="Q65" i="7"/>
  <c r="P65" i="7"/>
  <c r="I65" i="7"/>
  <c r="H65" i="7"/>
  <c r="G65" i="7"/>
  <c r="F65" i="7"/>
  <c r="E65" i="7"/>
  <c r="D65" i="7"/>
  <c r="U17" i="7"/>
  <c r="T17" i="7"/>
  <c r="S17" i="7"/>
  <c r="R17" i="7"/>
  <c r="Q17" i="7"/>
  <c r="P17" i="7"/>
  <c r="E17" i="7"/>
  <c r="F17" i="7"/>
  <c r="G17" i="7"/>
  <c r="H17" i="7"/>
  <c r="I17" i="7"/>
  <c r="D17" i="7"/>
  <c r="D10" i="12" l="1"/>
  <c r="X9" i="12"/>
  <c r="P7" i="12"/>
  <c r="S96" i="12"/>
  <c r="O60" i="12"/>
  <c r="W24" i="12"/>
  <c r="U96" i="12"/>
  <c r="N113" i="12"/>
  <c r="N96" i="12"/>
  <c r="U86" i="12"/>
  <c r="U44" i="12"/>
  <c r="W25" i="12"/>
  <c r="V189" i="12"/>
  <c r="V179" i="12"/>
  <c r="S94" i="12"/>
  <c r="W47" i="12"/>
  <c r="E170" i="12"/>
  <c r="P20" i="12"/>
  <c r="V13" i="12"/>
  <c r="R10" i="12"/>
  <c r="N107" i="12"/>
  <c r="N94" i="12"/>
  <c r="Q47" i="12"/>
  <c r="P23" i="12"/>
  <c r="P168" i="12"/>
  <c r="U119" i="12"/>
  <c r="O102" i="12"/>
  <c r="S74" i="12"/>
  <c r="S46" i="12"/>
  <c r="P44" i="12"/>
  <c r="Q24" i="12"/>
  <c r="F170" i="12"/>
  <c r="U22" i="12"/>
  <c r="N111" i="12"/>
  <c r="N105" i="12"/>
  <c r="U102" i="12"/>
  <c r="U97" i="12"/>
  <c r="O95" i="12"/>
  <c r="O88" i="12"/>
  <c r="M86" i="12"/>
  <c r="O65" i="12"/>
  <c r="O56" i="12"/>
  <c r="U47" i="12"/>
  <c r="P47" i="12"/>
  <c r="X46" i="12"/>
  <c r="Q46" i="12"/>
  <c r="T44" i="12"/>
  <c r="O44" i="12"/>
  <c r="X43" i="12"/>
  <c r="X38" i="12"/>
  <c r="S32" i="12"/>
  <c r="W30" i="12"/>
  <c r="Q23" i="12"/>
  <c r="Q22" i="12"/>
  <c r="V187" i="12"/>
  <c r="R12" i="12"/>
  <c r="S73" i="12"/>
  <c r="T47" i="12"/>
  <c r="O47" i="12"/>
  <c r="W46" i="12"/>
  <c r="P46" i="12"/>
  <c r="X44" i="12"/>
  <c r="S44" i="12"/>
  <c r="M44" i="12"/>
  <c r="T43" i="12"/>
  <c r="W41" i="12"/>
  <c r="W39" i="12"/>
  <c r="W38" i="12"/>
  <c r="M32" i="12"/>
  <c r="M12" i="12"/>
  <c r="S121" i="12"/>
  <c r="N115" i="12"/>
  <c r="N92" i="12"/>
  <c r="U89" i="12"/>
  <c r="Q82" i="12"/>
  <c r="O66" i="12"/>
  <c r="S64" i="12"/>
  <c r="X47" i="12"/>
  <c r="S47" i="12"/>
  <c r="M47" i="12"/>
  <c r="U46" i="12"/>
  <c r="M46" i="12"/>
  <c r="W44" i="12"/>
  <c r="Q44" i="12"/>
  <c r="P43" i="12"/>
  <c r="Q41" i="12"/>
  <c r="Q39" i="12"/>
  <c r="O38" i="12"/>
  <c r="M36" i="12"/>
  <c r="Q33" i="12"/>
  <c r="X21" i="12"/>
  <c r="U9" i="12"/>
  <c r="V8" i="12"/>
  <c r="F176" i="12"/>
  <c r="D148" i="12"/>
  <c r="D17" i="12"/>
  <c r="X16" i="12"/>
  <c r="U14" i="12"/>
  <c r="R9" i="12"/>
  <c r="T8" i="12"/>
  <c r="E57" i="12"/>
  <c r="T36" i="12"/>
  <c r="O30" i="12"/>
  <c r="D176" i="12"/>
  <c r="X173" i="12"/>
  <c r="E168" i="12"/>
  <c r="T166" i="12"/>
  <c r="E155" i="12"/>
  <c r="E17" i="12"/>
  <c r="T30" i="12"/>
  <c r="N170" i="12"/>
  <c r="F168" i="12"/>
  <c r="X166" i="12"/>
  <c r="Q21" i="12"/>
  <c r="T17" i="12"/>
  <c r="N21" i="12"/>
  <c r="V19" i="12"/>
  <c r="M16" i="12"/>
  <c r="P14" i="12"/>
  <c r="T12" i="12"/>
  <c r="M9" i="12"/>
  <c r="M8" i="12"/>
  <c r="O117" i="12"/>
  <c r="N109" i="12"/>
  <c r="U94" i="12"/>
  <c r="S76" i="12"/>
  <c r="D57" i="12"/>
  <c r="S56" i="12"/>
  <c r="S34" i="12"/>
  <c r="T32" i="12"/>
  <c r="M30" i="12"/>
  <c r="W23" i="12"/>
  <c r="W22" i="12"/>
  <c r="V183" i="12"/>
  <c r="R173" i="12"/>
  <c r="X167" i="12"/>
  <c r="R166" i="12"/>
  <c r="D155" i="12"/>
  <c r="T14" i="12"/>
  <c r="N14" i="12"/>
  <c r="F14" i="12"/>
  <c r="E13" i="12"/>
  <c r="F87" i="12"/>
  <c r="E80" i="12"/>
  <c r="E78" i="12"/>
  <c r="S77" i="12"/>
  <c r="D77" i="12"/>
  <c r="E188" i="12"/>
  <c r="V184" i="12"/>
  <c r="E184" i="12"/>
  <c r="V180" i="12"/>
  <c r="E180" i="12"/>
  <c r="D149" i="12"/>
  <c r="T143" i="12"/>
  <c r="F19" i="12"/>
  <c r="U16" i="12"/>
  <c r="T15" i="12"/>
  <c r="F15" i="12"/>
  <c r="X14" i="12"/>
  <c r="R14" i="12"/>
  <c r="M14" i="12"/>
  <c r="P13" i="12"/>
  <c r="D13" i="12"/>
  <c r="X12" i="12"/>
  <c r="Q12" i="12"/>
  <c r="Q8" i="12"/>
  <c r="S119" i="12"/>
  <c r="U88" i="12"/>
  <c r="Q87" i="12"/>
  <c r="F81" i="12"/>
  <c r="Q80" i="12"/>
  <c r="D80" i="12"/>
  <c r="S79" i="12"/>
  <c r="D79" i="12"/>
  <c r="S78" i="12"/>
  <c r="O77" i="12"/>
  <c r="E73" i="12"/>
  <c r="E72" i="12"/>
  <c r="E65" i="12"/>
  <c r="E64" i="12"/>
  <c r="S62" i="12"/>
  <c r="S61" i="12"/>
  <c r="E51" i="12"/>
  <c r="S50" i="12"/>
  <c r="D50" i="12"/>
  <c r="T38" i="12"/>
  <c r="X32" i="12"/>
  <c r="Q32" i="12"/>
  <c r="W31" i="12"/>
  <c r="X26" i="12"/>
  <c r="V192" i="12"/>
  <c r="V190" i="12"/>
  <c r="R189" i="12"/>
  <c r="E189" i="12"/>
  <c r="V185" i="12"/>
  <c r="V181" i="12"/>
  <c r="P173" i="12"/>
  <c r="T159" i="12"/>
  <c r="D154" i="12"/>
  <c r="P143" i="12"/>
  <c r="P141" i="12"/>
  <c r="D19" i="12"/>
  <c r="P16" i="12"/>
  <c r="V14" i="12"/>
  <c r="Q14" i="12"/>
  <c r="V12" i="12"/>
  <c r="F10" i="12"/>
  <c r="X8" i="12"/>
  <c r="N8" i="12"/>
  <c r="R7" i="12"/>
  <c r="O119" i="12"/>
  <c r="U117" i="12"/>
  <c r="S115" i="12"/>
  <c r="S113" i="12"/>
  <c r="S111" i="12"/>
  <c r="S109" i="12"/>
  <c r="S107" i="12"/>
  <c r="S105" i="12"/>
  <c r="S88" i="12"/>
  <c r="E82" i="12"/>
  <c r="V81" i="12"/>
  <c r="D73" i="12"/>
  <c r="S72" i="12"/>
  <c r="S66" i="12"/>
  <c r="D65" i="12"/>
  <c r="D64" i="12"/>
  <c r="S63" i="12"/>
  <c r="S51" i="12"/>
  <c r="Q48" i="12"/>
  <c r="W40" i="12"/>
  <c r="Q38" i="12"/>
  <c r="W33" i="12"/>
  <c r="W32" i="12"/>
  <c r="O32" i="12"/>
  <c r="Q31" i="12"/>
  <c r="S30" i="12"/>
  <c r="N192" i="12"/>
  <c r="N190" i="12"/>
  <c r="N185" i="12"/>
  <c r="N181" i="12"/>
  <c r="R165" i="12"/>
  <c r="O18" i="12"/>
  <c r="M18" i="12"/>
  <c r="E12" i="12"/>
  <c r="F12" i="12"/>
  <c r="D8" i="12"/>
  <c r="E8" i="12"/>
  <c r="T138" i="12"/>
  <c r="P138" i="12"/>
  <c r="X138" i="12"/>
  <c r="M98" i="12"/>
  <c r="N98" i="12"/>
  <c r="S98" i="12"/>
  <c r="D198" i="12"/>
  <c r="E198" i="12"/>
  <c r="F198" i="12"/>
  <c r="O10" i="12"/>
  <c r="P10" i="12"/>
  <c r="U10" i="12"/>
  <c r="Q10" i="12"/>
  <c r="V10" i="12"/>
  <c r="O100" i="12"/>
  <c r="S100" i="12"/>
  <c r="M84" i="12"/>
  <c r="N84" i="12"/>
  <c r="Q84" i="12"/>
  <c r="V84" i="12"/>
  <c r="O53" i="12"/>
  <c r="S53" i="12"/>
  <c r="D171" i="12"/>
  <c r="E171" i="12"/>
  <c r="F171" i="12"/>
  <c r="X155" i="12"/>
  <c r="F144" i="12"/>
  <c r="D144" i="12"/>
  <c r="E144" i="12"/>
  <c r="O19" i="12"/>
  <c r="P19" i="12"/>
  <c r="U19" i="12"/>
  <c r="N104" i="12"/>
  <c r="S104" i="12"/>
  <c r="P28" i="12"/>
  <c r="O28" i="12"/>
  <c r="W28" i="12"/>
  <c r="Q28" i="12"/>
  <c r="X28" i="12"/>
  <c r="M28" i="12"/>
  <c r="S28" i="12"/>
  <c r="T28" i="12"/>
  <c r="D194" i="12"/>
  <c r="E194" i="12"/>
  <c r="F161" i="12"/>
  <c r="D161" i="12"/>
  <c r="T19" i="12"/>
  <c r="M19" i="12"/>
  <c r="X18" i="12"/>
  <c r="E18" i="12"/>
  <c r="D12" i="12"/>
  <c r="F8" i="12"/>
  <c r="F138" i="12"/>
  <c r="D138" i="12"/>
  <c r="N123" i="12"/>
  <c r="O123" i="12"/>
  <c r="S123" i="12"/>
  <c r="F21" i="12"/>
  <c r="O21" i="12"/>
  <c r="R21" i="12"/>
  <c r="O20" i="12"/>
  <c r="M20" i="12"/>
  <c r="X20" i="12"/>
  <c r="R19" i="12"/>
  <c r="R18" i="12"/>
  <c r="O17" i="12"/>
  <c r="N17" i="12"/>
  <c r="V17" i="12"/>
  <c r="Q17" i="12"/>
  <c r="X17" i="12"/>
  <c r="X10" i="12"/>
  <c r="M10" i="12"/>
  <c r="P137" i="12"/>
  <c r="X137" i="12"/>
  <c r="N103" i="12"/>
  <c r="O103" i="12"/>
  <c r="S103" i="12"/>
  <c r="M101" i="12"/>
  <c r="U101" i="12"/>
  <c r="N99" i="12"/>
  <c r="O99" i="12"/>
  <c r="U99" i="12"/>
  <c r="M91" i="12"/>
  <c r="O91" i="12"/>
  <c r="U91" i="12"/>
  <c r="D84" i="12"/>
  <c r="E84" i="12"/>
  <c r="F68" i="12"/>
  <c r="D68" i="12"/>
  <c r="F53" i="12"/>
  <c r="D53" i="12"/>
  <c r="E53" i="12"/>
  <c r="N49" i="12"/>
  <c r="P49" i="12"/>
  <c r="S49" i="12"/>
  <c r="M49" i="12"/>
  <c r="U49" i="12"/>
  <c r="X49" i="12"/>
  <c r="D163" i="12"/>
  <c r="E163" i="12"/>
  <c r="F163" i="12"/>
  <c r="V21" i="12"/>
  <c r="M21" i="12"/>
  <c r="E21" i="12"/>
  <c r="U20" i="12"/>
  <c r="X19" i="12"/>
  <c r="Q19" i="12"/>
  <c r="M17" i="12"/>
  <c r="O15" i="12"/>
  <c r="V15" i="12"/>
  <c r="N15" i="12"/>
  <c r="T10" i="12"/>
  <c r="F140" i="12"/>
  <c r="E140" i="12"/>
  <c r="P139" i="12"/>
  <c r="X139" i="12"/>
  <c r="E137" i="12"/>
  <c r="N121" i="12"/>
  <c r="O121" i="12"/>
  <c r="U100" i="12"/>
  <c r="U98" i="12"/>
  <c r="M93" i="12"/>
  <c r="U93" i="12"/>
  <c r="F76" i="12"/>
  <c r="D76" i="12"/>
  <c r="E76" i="12"/>
  <c r="S75" i="12"/>
  <c r="O75" i="12"/>
  <c r="O70" i="12"/>
  <c r="S70" i="12"/>
  <c r="M42" i="12"/>
  <c r="O42" i="12"/>
  <c r="Q42" i="12"/>
  <c r="T42" i="12"/>
  <c r="W42" i="12"/>
  <c r="O29" i="12"/>
  <c r="W29" i="12"/>
  <c r="Q29" i="12"/>
  <c r="N176" i="12"/>
  <c r="V176" i="12"/>
  <c r="X176" i="12"/>
  <c r="P176" i="12"/>
  <c r="F169" i="12"/>
  <c r="E169" i="12"/>
  <c r="E166" i="12"/>
  <c r="D166" i="12"/>
  <c r="F166" i="12"/>
  <c r="T161" i="12"/>
  <c r="X161" i="12"/>
  <c r="O59" i="12"/>
  <c r="S59" i="12"/>
  <c r="O55" i="12"/>
  <c r="S55" i="12"/>
  <c r="M52" i="12"/>
  <c r="O52" i="12"/>
  <c r="S52" i="12"/>
  <c r="O37" i="12"/>
  <c r="W37" i="12"/>
  <c r="P36" i="12"/>
  <c r="O36" i="12"/>
  <c r="W36" i="12"/>
  <c r="Q36" i="12"/>
  <c r="X36" i="12"/>
  <c r="O27" i="12"/>
  <c r="Q27" i="12"/>
  <c r="W27" i="12"/>
  <c r="P26" i="12"/>
  <c r="M26" i="12"/>
  <c r="T26" i="12"/>
  <c r="O26" i="12"/>
  <c r="W26" i="12"/>
  <c r="X24" i="12"/>
  <c r="D202" i="12"/>
  <c r="E202" i="12"/>
  <c r="D200" i="12"/>
  <c r="F200" i="12"/>
  <c r="R193" i="12"/>
  <c r="V193" i="12"/>
  <c r="R186" i="12"/>
  <c r="V186" i="12"/>
  <c r="R182" i="12"/>
  <c r="V182" i="12"/>
  <c r="R178" i="12"/>
  <c r="V178" i="12"/>
  <c r="E174" i="12"/>
  <c r="D174" i="12"/>
  <c r="X174" i="12"/>
  <c r="N174" i="12"/>
  <c r="E172" i="12"/>
  <c r="D172" i="12"/>
  <c r="N172" i="12"/>
  <c r="X172" i="12"/>
  <c r="P172" i="12"/>
  <c r="N168" i="12"/>
  <c r="V168" i="12"/>
  <c r="X168" i="12"/>
  <c r="E164" i="12"/>
  <c r="D164" i="12"/>
  <c r="N164" i="12"/>
  <c r="X164" i="12"/>
  <c r="P164" i="12"/>
  <c r="R162" i="12"/>
  <c r="N162" i="12"/>
  <c r="F157" i="12"/>
  <c r="D157" i="12"/>
  <c r="X142" i="12"/>
  <c r="O90" i="12"/>
  <c r="N90" i="12"/>
  <c r="S90" i="12"/>
  <c r="F69" i="12"/>
  <c r="D69" i="12"/>
  <c r="O69" i="12"/>
  <c r="S69" i="12"/>
  <c r="F61" i="12"/>
  <c r="D61" i="12"/>
  <c r="E61" i="12"/>
  <c r="F59" i="12"/>
  <c r="E59" i="12"/>
  <c r="O58" i="12"/>
  <c r="S58" i="12"/>
  <c r="F55" i="12"/>
  <c r="E55" i="12"/>
  <c r="M54" i="12"/>
  <c r="O54" i="12"/>
  <c r="S54" i="12"/>
  <c r="M40" i="12"/>
  <c r="O40" i="12"/>
  <c r="Q40" i="12"/>
  <c r="O35" i="12"/>
  <c r="Q35" i="12"/>
  <c r="W35" i="12"/>
  <c r="P34" i="12"/>
  <c r="M34" i="12"/>
  <c r="T34" i="12"/>
  <c r="O34" i="12"/>
  <c r="W34" i="12"/>
  <c r="N24" i="12"/>
  <c r="O24" i="12"/>
  <c r="T24" i="12"/>
  <c r="P24" i="12"/>
  <c r="U24" i="12"/>
  <c r="R170" i="12"/>
  <c r="X170" i="12"/>
  <c r="F152" i="12"/>
  <c r="D152" i="12"/>
  <c r="R16" i="12"/>
  <c r="R8" i="12"/>
  <c r="E136" i="12"/>
  <c r="S117" i="12"/>
  <c r="S102" i="12"/>
  <c r="M92" i="12"/>
  <c r="O92" i="12"/>
  <c r="S92" i="12"/>
  <c r="N86" i="12"/>
  <c r="V86" i="12"/>
  <c r="Q86" i="12"/>
  <c r="D83" i="12"/>
  <c r="E83" i="12"/>
  <c r="R83" i="12"/>
  <c r="Q83" i="12"/>
  <c r="R82" i="12"/>
  <c r="U82" i="12"/>
  <c r="M82" i="12"/>
  <c r="V82" i="12"/>
  <c r="E69" i="12"/>
  <c r="O68" i="12"/>
  <c r="S68" i="12"/>
  <c r="F54" i="12"/>
  <c r="D54" i="12"/>
  <c r="N48" i="12"/>
  <c r="O48" i="12"/>
  <c r="U48" i="12"/>
  <c r="P48" i="12"/>
  <c r="W48" i="12"/>
  <c r="X34" i="12"/>
  <c r="S26" i="12"/>
  <c r="S24" i="12"/>
  <c r="N22" i="12"/>
  <c r="M22" i="12"/>
  <c r="S22" i="12"/>
  <c r="X22" i="12"/>
  <c r="O22" i="12"/>
  <c r="T22" i="12"/>
  <c r="D195" i="12"/>
  <c r="E195" i="12"/>
  <c r="R194" i="12"/>
  <c r="N194" i="12"/>
  <c r="V194" i="12"/>
  <c r="R177" i="12"/>
  <c r="X177" i="12"/>
  <c r="R174" i="12"/>
  <c r="R172" i="12"/>
  <c r="N169" i="12"/>
  <c r="R169" i="12"/>
  <c r="X169" i="12"/>
  <c r="R164" i="12"/>
  <c r="E158" i="12"/>
  <c r="X157" i="12"/>
  <c r="E152" i="12"/>
  <c r="N88" i="12"/>
  <c r="S67" i="12"/>
  <c r="X141" i="12"/>
  <c r="D60" i="12"/>
  <c r="S38" i="12"/>
  <c r="X30" i="12"/>
  <c r="Q30" i="12"/>
  <c r="U23" i="12"/>
  <c r="F196" i="12"/>
  <c r="F192" i="12"/>
  <c r="F188" i="12"/>
  <c r="E185" i="12"/>
  <c r="F184" i="12"/>
  <c r="E181" i="12"/>
  <c r="F180" i="12"/>
  <c r="E175" i="12"/>
  <c r="V173" i="12"/>
  <c r="X165" i="12"/>
  <c r="E165" i="12"/>
  <c r="D159" i="12"/>
  <c r="E154" i="12"/>
  <c r="E149" i="12"/>
  <c r="E148" i="12"/>
  <c r="T141" i="12"/>
  <c r="E20" i="12"/>
  <c r="U18" i="12"/>
  <c r="E16" i="12"/>
  <c r="R13" i="12"/>
  <c r="M11" i="12"/>
  <c r="U21" i="12"/>
  <c r="P21" i="12"/>
  <c r="V20" i="12"/>
  <c r="Q20" i="12"/>
  <c r="D20" i="12"/>
  <c r="T18" i="12"/>
  <c r="N18" i="12"/>
  <c r="F18" i="12"/>
  <c r="U17" i="12"/>
  <c r="P17" i="12"/>
  <c r="V16" i="12"/>
  <c r="Q16" i="12"/>
  <c r="D16" i="12"/>
  <c r="X15" i="12"/>
  <c r="R15" i="12"/>
  <c r="M15" i="12"/>
  <c r="E15" i="12"/>
  <c r="D14" i="12"/>
  <c r="X13" i="12"/>
  <c r="O12" i="12"/>
  <c r="P12" i="12"/>
  <c r="U12" i="12"/>
  <c r="R11" i="12"/>
  <c r="F9" i="12"/>
  <c r="D9" i="12"/>
  <c r="O9" i="12"/>
  <c r="N9" i="12"/>
  <c r="T9" i="12"/>
  <c r="Q9" i="12"/>
  <c r="V9" i="12"/>
  <c r="X7" i="12"/>
  <c r="O13" i="12"/>
  <c r="N13" i="12"/>
  <c r="T13" i="12"/>
  <c r="X11" i="12"/>
  <c r="D11" i="12"/>
  <c r="F11" i="12"/>
  <c r="X136" i="12"/>
  <c r="T136" i="12"/>
  <c r="O11" i="12"/>
  <c r="Q11" i="12"/>
  <c r="V11" i="12"/>
  <c r="T20" i="12"/>
  <c r="N20" i="12"/>
  <c r="V18" i="12"/>
  <c r="Q18" i="12"/>
  <c r="T16" i="12"/>
  <c r="N16" i="12"/>
  <c r="U15" i="12"/>
  <c r="P15" i="12"/>
  <c r="U13" i="12"/>
  <c r="M13" i="12"/>
  <c r="U11" i="12"/>
  <c r="N11" i="12"/>
  <c r="E11" i="12"/>
  <c r="D7" i="12"/>
  <c r="F7" i="12"/>
  <c r="O7" i="12"/>
  <c r="Q7" i="12"/>
  <c r="V7" i="12"/>
  <c r="N7" i="12"/>
  <c r="T7" i="12"/>
  <c r="X140" i="12"/>
  <c r="T140" i="12"/>
  <c r="F139" i="12"/>
  <c r="E139" i="12"/>
  <c r="T137" i="12"/>
  <c r="P18" i="12"/>
  <c r="T11" i="12"/>
  <c r="P136" i="12"/>
  <c r="E138" i="12"/>
  <c r="O115" i="12"/>
  <c r="S114" i="12"/>
  <c r="O113" i="12"/>
  <c r="O111" i="12"/>
  <c r="O109" i="12"/>
  <c r="O107" i="12"/>
  <c r="S106" i="12"/>
  <c r="O105" i="12"/>
  <c r="U104" i="12"/>
  <c r="N101" i="12"/>
  <c r="S99" i="12"/>
  <c r="N97" i="12"/>
  <c r="S95" i="12"/>
  <c r="N93" i="12"/>
  <c r="S91" i="12"/>
  <c r="N89" i="12"/>
  <c r="R87" i="12"/>
  <c r="F84" i="12"/>
  <c r="N83" i="12"/>
  <c r="F82" i="12"/>
  <c r="N80" i="12"/>
  <c r="E79" i="12"/>
  <c r="F71" i="12"/>
  <c r="D71" i="12"/>
  <c r="F70" i="12"/>
  <c r="E70" i="12"/>
  <c r="O64" i="12"/>
  <c r="O61" i="12"/>
  <c r="E60" i="12"/>
  <c r="S57" i="12"/>
  <c r="F67" i="12"/>
  <c r="D67" i="12"/>
  <c r="F66" i="12"/>
  <c r="E66" i="12"/>
  <c r="U45" i="12"/>
  <c r="U8" i="12"/>
  <c r="P8" i="12"/>
  <c r="D140" i="12"/>
  <c r="D137" i="12"/>
  <c r="D136" i="12"/>
  <c r="X135" i="12"/>
  <c r="O104" i="12"/>
  <c r="N102" i="12"/>
  <c r="S101" i="12"/>
  <c r="O98" i="12"/>
  <c r="S97" i="12"/>
  <c r="O94" i="12"/>
  <c r="S93" i="12"/>
  <c r="N91" i="12"/>
  <c r="S89" i="12"/>
  <c r="N87" i="12"/>
  <c r="E87" i="12"/>
  <c r="F86" i="12"/>
  <c r="F85" i="12"/>
  <c r="E81" i="12"/>
  <c r="V80" i="12"/>
  <c r="D78" i="12"/>
  <c r="E77" i="12"/>
  <c r="O72" i="12"/>
  <c r="D72" i="12"/>
  <c r="S71" i="12"/>
  <c r="E68" i="12"/>
  <c r="E67" i="12"/>
  <c r="D66" i="12"/>
  <c r="F63" i="12"/>
  <c r="D63" i="12"/>
  <c r="F62" i="12"/>
  <c r="E62" i="12"/>
  <c r="F52" i="12"/>
  <c r="D52" i="12"/>
  <c r="E52" i="12"/>
  <c r="O101" i="12"/>
  <c r="O93" i="12"/>
  <c r="O89" i="12"/>
  <c r="E86" i="12"/>
  <c r="E85" i="12"/>
  <c r="F75" i="12"/>
  <c r="D75" i="12"/>
  <c r="F74" i="12"/>
  <c r="E74" i="12"/>
  <c r="F58" i="12"/>
  <c r="E58" i="12"/>
  <c r="F56" i="12"/>
  <c r="E56" i="12"/>
  <c r="N45" i="12"/>
  <c r="M45" i="12"/>
  <c r="S45" i="12"/>
  <c r="X45" i="12"/>
  <c r="O45" i="12"/>
  <c r="T45" i="12"/>
  <c r="Q45" i="12"/>
  <c r="W45" i="12"/>
  <c r="D59" i="12"/>
  <c r="D55" i="12"/>
  <c r="E54" i="12"/>
  <c r="D51" i="12"/>
  <c r="E50" i="12"/>
  <c r="T49" i="12"/>
  <c r="O49" i="12"/>
  <c r="X48" i="12"/>
  <c r="S48" i="12"/>
  <c r="M48" i="12"/>
  <c r="T46" i="12"/>
  <c r="O46" i="12"/>
  <c r="U43" i="12"/>
  <c r="Q43" i="12"/>
  <c r="M43" i="12"/>
  <c r="U42" i="12"/>
  <c r="P42" i="12"/>
  <c r="X41" i="12"/>
  <c r="S41" i="12"/>
  <c r="M41" i="12"/>
  <c r="U40" i="12"/>
  <c r="P40" i="12"/>
  <c r="X39" i="12"/>
  <c r="S39" i="12"/>
  <c r="M39" i="12"/>
  <c r="U38" i="12"/>
  <c r="P38" i="12"/>
  <c r="X37" i="12"/>
  <c r="S37" i="12"/>
  <c r="M37" i="12"/>
  <c r="U36" i="12"/>
  <c r="X35" i="12"/>
  <c r="S35" i="12"/>
  <c r="M35" i="12"/>
  <c r="U34" i="12"/>
  <c r="X33" i="12"/>
  <c r="S33" i="12"/>
  <c r="M33" i="12"/>
  <c r="U32" i="12"/>
  <c r="X31" i="12"/>
  <c r="S31" i="12"/>
  <c r="M31" i="12"/>
  <c r="U30" i="12"/>
  <c r="X29" i="12"/>
  <c r="S29" i="12"/>
  <c r="M29" i="12"/>
  <c r="U28" i="12"/>
  <c r="X27" i="12"/>
  <c r="S27" i="12"/>
  <c r="M27" i="12"/>
  <c r="U26" i="12"/>
  <c r="X25" i="12"/>
  <c r="S25" i="12"/>
  <c r="M25" i="12"/>
  <c r="X23" i="12"/>
  <c r="S23" i="12"/>
  <c r="M23" i="12"/>
  <c r="D201" i="12"/>
  <c r="F201" i="12"/>
  <c r="E201" i="12"/>
  <c r="D197" i="12"/>
  <c r="E197" i="12"/>
  <c r="F197" i="12"/>
  <c r="D191" i="12"/>
  <c r="E191" i="12"/>
  <c r="F191" i="12"/>
  <c r="D190" i="12"/>
  <c r="E190" i="12"/>
  <c r="F190" i="12"/>
  <c r="W49" i="12"/>
  <c r="Q49" i="12"/>
  <c r="W43" i="12"/>
  <c r="S43" i="12"/>
  <c r="O43" i="12"/>
  <c r="X42" i="12"/>
  <c r="S42" i="12"/>
  <c r="U41" i="12"/>
  <c r="P41" i="12"/>
  <c r="X40" i="12"/>
  <c r="S40" i="12"/>
  <c r="U39" i="12"/>
  <c r="P39" i="12"/>
  <c r="U37" i="12"/>
  <c r="P37" i="12"/>
  <c r="U35" i="12"/>
  <c r="P35" i="12"/>
  <c r="U33" i="12"/>
  <c r="P33" i="12"/>
  <c r="U31" i="12"/>
  <c r="P31" i="12"/>
  <c r="U29" i="12"/>
  <c r="P29" i="12"/>
  <c r="U27" i="12"/>
  <c r="P27" i="12"/>
  <c r="U25" i="12"/>
  <c r="P25" i="12"/>
  <c r="D199" i="12"/>
  <c r="F199" i="12"/>
  <c r="N198" i="12"/>
  <c r="R188" i="12"/>
  <c r="V43" i="12"/>
  <c r="R43" i="12"/>
  <c r="T41" i="12"/>
  <c r="T39" i="12"/>
  <c r="T37" i="12"/>
  <c r="T35" i="12"/>
  <c r="T33" i="12"/>
  <c r="T31" i="12"/>
  <c r="T29" i="12"/>
  <c r="T27" i="12"/>
  <c r="T25" i="12"/>
  <c r="O25" i="12"/>
  <c r="T23" i="12"/>
  <c r="O23" i="12"/>
  <c r="N200" i="12"/>
  <c r="E199" i="12"/>
  <c r="D193" i="12"/>
  <c r="E193" i="12"/>
  <c r="F193" i="12"/>
  <c r="N188" i="12"/>
  <c r="F187" i="12"/>
  <c r="F186" i="12"/>
  <c r="F183" i="12"/>
  <c r="F182" i="12"/>
  <c r="F179" i="12"/>
  <c r="F178" i="12"/>
  <c r="T177" i="12"/>
  <c r="N177" i="12"/>
  <c r="F177" i="12"/>
  <c r="D175" i="12"/>
  <c r="T173" i="12"/>
  <c r="F173" i="12"/>
  <c r="V169" i="12"/>
  <c r="D169" i="12"/>
  <c r="F167" i="12"/>
  <c r="V165" i="12"/>
  <c r="D165" i="12"/>
  <c r="E162" i="12"/>
  <c r="E160" i="12"/>
  <c r="D158" i="12"/>
  <c r="E156" i="12"/>
  <c r="E153" i="12"/>
  <c r="E151" i="12"/>
  <c r="T149" i="12"/>
  <c r="E147" i="12"/>
  <c r="E146" i="12"/>
  <c r="E187" i="12"/>
  <c r="E186" i="12"/>
  <c r="R184" i="12"/>
  <c r="E183" i="12"/>
  <c r="E182" i="12"/>
  <c r="R180" i="12"/>
  <c r="E179" i="12"/>
  <c r="E178" i="12"/>
  <c r="E177" i="12"/>
  <c r="X175" i="12"/>
  <c r="E173" i="12"/>
  <c r="P169" i="12"/>
  <c r="E167" i="12"/>
  <c r="P165" i="12"/>
  <c r="D162" i="12"/>
  <c r="D160" i="12"/>
  <c r="D156" i="12"/>
  <c r="T153" i="12"/>
  <c r="D153" i="12"/>
  <c r="T151" i="12"/>
  <c r="D151" i="12"/>
  <c r="E150" i="12"/>
  <c r="T147" i="12"/>
  <c r="D147" i="12"/>
  <c r="D146" i="12"/>
  <c r="E145" i="12"/>
  <c r="P142" i="12"/>
  <c r="E200" i="12"/>
  <c r="N196" i="12"/>
  <c r="E196" i="12"/>
  <c r="F195" i="12"/>
  <c r="F194" i="12"/>
  <c r="E192" i="12"/>
  <c r="F189" i="12"/>
  <c r="F185" i="12"/>
  <c r="F181" i="12"/>
  <c r="V177" i="12"/>
  <c r="T169" i="12"/>
  <c r="T165" i="12"/>
  <c r="E161" i="12"/>
  <c r="E159" i="12"/>
  <c r="D150" i="12"/>
  <c r="X149" i="12"/>
  <c r="D145" i="12"/>
  <c r="T142" i="12"/>
  <c r="P202" i="12"/>
  <c r="T202" i="12"/>
  <c r="X202" i="12"/>
  <c r="P201" i="12"/>
  <c r="T201" i="12"/>
  <c r="X201" i="12"/>
  <c r="P199" i="12"/>
  <c r="T199" i="12"/>
  <c r="X199" i="12"/>
  <c r="P191" i="12"/>
  <c r="T191" i="12"/>
  <c r="X191" i="12"/>
  <c r="V202" i="12"/>
  <c r="V201" i="12"/>
  <c r="V200" i="12"/>
  <c r="V199" i="12"/>
  <c r="V198" i="12"/>
  <c r="V197" i="12"/>
  <c r="V196" i="12"/>
  <c r="V195" i="12"/>
  <c r="P193" i="12"/>
  <c r="T193" i="12"/>
  <c r="X193" i="12"/>
  <c r="R191" i="12"/>
  <c r="P189" i="12"/>
  <c r="T189" i="12"/>
  <c r="X189" i="12"/>
  <c r="R187" i="12"/>
  <c r="P185" i="12"/>
  <c r="T185" i="12"/>
  <c r="X185" i="12"/>
  <c r="R183" i="12"/>
  <c r="P181" i="12"/>
  <c r="T181" i="12"/>
  <c r="X181" i="12"/>
  <c r="R179" i="12"/>
  <c r="N175" i="12"/>
  <c r="T175" i="12"/>
  <c r="P175" i="12"/>
  <c r="R171" i="12"/>
  <c r="N167" i="12"/>
  <c r="T167" i="12"/>
  <c r="P167" i="12"/>
  <c r="R163" i="12"/>
  <c r="T162" i="12"/>
  <c r="N158" i="12"/>
  <c r="R158" i="12"/>
  <c r="V158" i="12"/>
  <c r="P158" i="12"/>
  <c r="X158" i="12"/>
  <c r="N150" i="12"/>
  <c r="R150" i="12"/>
  <c r="V150" i="12"/>
  <c r="P150" i="12"/>
  <c r="X150" i="12"/>
  <c r="N146" i="12"/>
  <c r="R146" i="12"/>
  <c r="V146" i="12"/>
  <c r="X146" i="12"/>
  <c r="P146" i="12"/>
  <c r="P192" i="12"/>
  <c r="T192" i="12"/>
  <c r="X192" i="12"/>
  <c r="P188" i="12"/>
  <c r="T188" i="12"/>
  <c r="X188" i="12"/>
  <c r="P184" i="12"/>
  <c r="T184" i="12"/>
  <c r="X184" i="12"/>
  <c r="P180" i="12"/>
  <c r="T180" i="12"/>
  <c r="X180" i="12"/>
  <c r="V175" i="12"/>
  <c r="P174" i="12"/>
  <c r="V174" i="12"/>
  <c r="V167" i="12"/>
  <c r="P166" i="12"/>
  <c r="V166" i="12"/>
  <c r="N156" i="12"/>
  <c r="R156" i="12"/>
  <c r="V156" i="12"/>
  <c r="P156" i="12"/>
  <c r="X156" i="12"/>
  <c r="N148" i="12"/>
  <c r="R148" i="12"/>
  <c r="V148" i="12"/>
  <c r="P148" i="12"/>
  <c r="X148" i="12"/>
  <c r="N145" i="12"/>
  <c r="R145" i="12"/>
  <c r="V145" i="12"/>
  <c r="X145" i="12"/>
  <c r="P145" i="12"/>
  <c r="T145" i="12"/>
  <c r="E142" i="12"/>
  <c r="F142" i="12"/>
  <c r="D142" i="12"/>
  <c r="P200" i="12"/>
  <c r="T200" i="12"/>
  <c r="X200" i="12"/>
  <c r="P198" i="12"/>
  <c r="T198" i="12"/>
  <c r="X198" i="12"/>
  <c r="P197" i="12"/>
  <c r="T197" i="12"/>
  <c r="X197" i="12"/>
  <c r="P196" i="12"/>
  <c r="T196" i="12"/>
  <c r="X196" i="12"/>
  <c r="P195" i="12"/>
  <c r="T195" i="12"/>
  <c r="X195" i="12"/>
  <c r="V191" i="12"/>
  <c r="N191" i="12"/>
  <c r="P187" i="12"/>
  <c r="T187" i="12"/>
  <c r="X187" i="12"/>
  <c r="P183" i="12"/>
  <c r="T183" i="12"/>
  <c r="X183" i="12"/>
  <c r="P179" i="12"/>
  <c r="T179" i="12"/>
  <c r="X179" i="12"/>
  <c r="N171" i="12"/>
  <c r="T171" i="12"/>
  <c r="P171" i="12"/>
  <c r="N163" i="12"/>
  <c r="T163" i="12"/>
  <c r="P163" i="12"/>
  <c r="P162" i="12"/>
  <c r="V162" i="12"/>
  <c r="N154" i="12"/>
  <c r="R154" i="12"/>
  <c r="V154" i="12"/>
  <c r="P154" i="12"/>
  <c r="X154" i="12"/>
  <c r="R202" i="12"/>
  <c r="R201" i="12"/>
  <c r="R200" i="12"/>
  <c r="R199" i="12"/>
  <c r="R198" i="12"/>
  <c r="R197" i="12"/>
  <c r="R196" i="12"/>
  <c r="R195" i="12"/>
  <c r="P194" i="12"/>
  <c r="T194" i="12"/>
  <c r="X194" i="12"/>
  <c r="P190" i="12"/>
  <c r="T190" i="12"/>
  <c r="X190" i="12"/>
  <c r="P186" i="12"/>
  <c r="T186" i="12"/>
  <c r="X186" i="12"/>
  <c r="P182" i="12"/>
  <c r="T182" i="12"/>
  <c r="X182" i="12"/>
  <c r="P178" i="12"/>
  <c r="T178" i="12"/>
  <c r="X178" i="12"/>
  <c r="V171" i="12"/>
  <c r="P170" i="12"/>
  <c r="V170" i="12"/>
  <c r="V163" i="12"/>
  <c r="X162" i="12"/>
  <c r="N160" i="12"/>
  <c r="R160" i="12"/>
  <c r="V160" i="12"/>
  <c r="P160" i="12"/>
  <c r="X160" i="12"/>
  <c r="T158" i="12"/>
  <c r="N152" i="12"/>
  <c r="R152" i="12"/>
  <c r="V152" i="12"/>
  <c r="P152" i="12"/>
  <c r="X152" i="12"/>
  <c r="T150" i="12"/>
  <c r="T176" i="12"/>
  <c r="T172" i="12"/>
  <c r="T168" i="12"/>
  <c r="T164" i="12"/>
  <c r="N161" i="12"/>
  <c r="R161" i="12"/>
  <c r="V161" i="12"/>
  <c r="P161" i="12"/>
  <c r="N159" i="12"/>
  <c r="R159" i="12"/>
  <c r="V159" i="12"/>
  <c r="P159" i="12"/>
  <c r="N157" i="12"/>
  <c r="R157" i="12"/>
  <c r="V157" i="12"/>
  <c r="P157" i="12"/>
  <c r="N155" i="12"/>
  <c r="R155" i="12"/>
  <c r="V155" i="12"/>
  <c r="P155" i="12"/>
  <c r="N153" i="12"/>
  <c r="R153" i="12"/>
  <c r="V153" i="12"/>
  <c r="P153" i="12"/>
  <c r="N151" i="12"/>
  <c r="R151" i="12"/>
  <c r="V151" i="12"/>
  <c r="P151" i="12"/>
  <c r="N149" i="12"/>
  <c r="R149" i="12"/>
  <c r="V149" i="12"/>
  <c r="P149" i="12"/>
  <c r="N147" i="12"/>
  <c r="R147" i="12"/>
  <c r="V147" i="12"/>
  <c r="P147" i="12"/>
  <c r="N144" i="12"/>
  <c r="R144" i="12"/>
  <c r="V144" i="12"/>
  <c r="X144" i="12"/>
  <c r="P144" i="12"/>
  <c r="E143" i="12"/>
  <c r="F143" i="12"/>
  <c r="E141" i="12"/>
  <c r="F141" i="12"/>
  <c r="V143" i="12"/>
  <c r="R143" i="12"/>
  <c r="V142" i="12"/>
  <c r="R142" i="12"/>
  <c r="V141" i="12"/>
  <c r="R141" i="12"/>
  <c r="D134" i="12"/>
  <c r="E134" i="12"/>
  <c r="D132" i="12"/>
  <c r="E132" i="12"/>
  <c r="D130" i="12"/>
  <c r="E130" i="12"/>
  <c r="D128" i="12"/>
  <c r="E128" i="12"/>
  <c r="P126" i="12"/>
  <c r="T126" i="12"/>
  <c r="X126" i="12"/>
  <c r="V126" i="12"/>
  <c r="R126" i="12"/>
  <c r="P124" i="12"/>
  <c r="T124" i="12"/>
  <c r="X124" i="12"/>
  <c r="V124" i="12"/>
  <c r="R124" i="12"/>
  <c r="P122" i="12"/>
  <c r="T122" i="12"/>
  <c r="X122" i="12"/>
  <c r="Q122" i="12"/>
  <c r="V122" i="12"/>
  <c r="M122" i="12"/>
  <c r="R122" i="12"/>
  <c r="W122" i="12"/>
  <c r="P120" i="12"/>
  <c r="T120" i="12"/>
  <c r="X120" i="12"/>
  <c r="Q120" i="12"/>
  <c r="V120" i="12"/>
  <c r="M120" i="12"/>
  <c r="R120" i="12"/>
  <c r="W120" i="12"/>
  <c r="D118" i="12"/>
  <c r="E118" i="12"/>
  <c r="P118" i="12"/>
  <c r="T118" i="12"/>
  <c r="X118" i="12"/>
  <c r="Q118" i="12"/>
  <c r="V118" i="12"/>
  <c r="M118" i="12"/>
  <c r="R118" i="12"/>
  <c r="W118" i="12"/>
  <c r="P116" i="12"/>
  <c r="T116" i="12"/>
  <c r="X116" i="12"/>
  <c r="Q116" i="12"/>
  <c r="V116" i="12"/>
  <c r="M116" i="12"/>
  <c r="R116" i="12"/>
  <c r="W116" i="12"/>
  <c r="D114" i="12"/>
  <c r="E114" i="12"/>
  <c r="P112" i="12"/>
  <c r="T112" i="12"/>
  <c r="X112" i="12"/>
  <c r="Q112" i="12"/>
  <c r="V112" i="12"/>
  <c r="M112" i="12"/>
  <c r="R112" i="12"/>
  <c r="W112" i="12"/>
  <c r="P110" i="12"/>
  <c r="T110" i="12"/>
  <c r="X110" i="12"/>
  <c r="Q110" i="12"/>
  <c r="V110" i="12"/>
  <c r="M110" i="12"/>
  <c r="R110" i="12"/>
  <c r="W110" i="12"/>
  <c r="P108" i="12"/>
  <c r="T108" i="12"/>
  <c r="X108" i="12"/>
  <c r="Q108" i="12"/>
  <c r="V108" i="12"/>
  <c r="M108" i="12"/>
  <c r="R108" i="12"/>
  <c r="W108" i="12"/>
  <c r="D106" i="12"/>
  <c r="E106" i="12"/>
  <c r="F134" i="12"/>
  <c r="O120" i="12"/>
  <c r="O118" i="12"/>
  <c r="F118" i="12"/>
  <c r="O112" i="12"/>
  <c r="O110" i="12"/>
  <c r="O106" i="12"/>
  <c r="F106" i="12"/>
  <c r="N140" i="12"/>
  <c r="R140" i="12"/>
  <c r="V140" i="12"/>
  <c r="N136" i="12"/>
  <c r="R136" i="12"/>
  <c r="V136" i="12"/>
  <c r="U122" i="12"/>
  <c r="U120" i="12"/>
  <c r="U118" i="12"/>
  <c r="U116" i="12"/>
  <c r="U112" i="12"/>
  <c r="U110" i="12"/>
  <c r="U108" i="12"/>
  <c r="D100" i="12"/>
  <c r="E100" i="12"/>
  <c r="F100" i="12"/>
  <c r="D96" i="12"/>
  <c r="E96" i="12"/>
  <c r="F96" i="12"/>
  <c r="D92" i="12"/>
  <c r="E92" i="12"/>
  <c r="F92" i="12"/>
  <c r="D88" i="12"/>
  <c r="E88" i="12"/>
  <c r="F88" i="12"/>
  <c r="O85" i="12"/>
  <c r="S85" i="12"/>
  <c r="W85" i="12"/>
  <c r="P85" i="12"/>
  <c r="T85" i="12"/>
  <c r="X85" i="12"/>
  <c r="Q85" i="12"/>
  <c r="R85" i="12"/>
  <c r="M85" i="12"/>
  <c r="U85" i="12"/>
  <c r="D104" i="12"/>
  <c r="E104" i="12"/>
  <c r="P104" i="12"/>
  <c r="T104" i="12"/>
  <c r="X104" i="12"/>
  <c r="Q104" i="12"/>
  <c r="V104" i="12"/>
  <c r="M104" i="12"/>
  <c r="R104" i="12"/>
  <c r="W104" i="12"/>
  <c r="D102" i="12"/>
  <c r="E102" i="12"/>
  <c r="D99" i="12"/>
  <c r="F99" i="12"/>
  <c r="E99" i="12"/>
  <c r="D95" i="12"/>
  <c r="E95" i="12"/>
  <c r="F95" i="12"/>
  <c r="D91" i="12"/>
  <c r="E91" i="12"/>
  <c r="F91" i="12"/>
  <c r="N85" i="12"/>
  <c r="F43" i="12"/>
  <c r="D43" i="12"/>
  <c r="E43" i="12"/>
  <c r="F41" i="12"/>
  <c r="D41" i="12"/>
  <c r="E41" i="12"/>
  <c r="F39" i="12"/>
  <c r="D39" i="12"/>
  <c r="E39" i="12"/>
  <c r="F37" i="12"/>
  <c r="D37" i="12"/>
  <c r="E37" i="12"/>
  <c r="F35" i="12"/>
  <c r="D35" i="12"/>
  <c r="E35" i="12"/>
  <c r="F33" i="12"/>
  <c r="D33" i="12"/>
  <c r="E33" i="12"/>
  <c r="F31" i="12"/>
  <c r="D31" i="12"/>
  <c r="E31" i="12"/>
  <c r="F29" i="12"/>
  <c r="D29" i="12"/>
  <c r="E29" i="12"/>
  <c r="F27" i="12"/>
  <c r="D27" i="12"/>
  <c r="E27" i="12"/>
  <c r="F25" i="12"/>
  <c r="D25" i="12"/>
  <c r="E25" i="12"/>
  <c r="E23" i="12"/>
  <c r="F23" i="12"/>
  <c r="D23" i="12"/>
  <c r="N139" i="12"/>
  <c r="R139" i="12"/>
  <c r="V139" i="12"/>
  <c r="P134" i="12"/>
  <c r="T134" i="12"/>
  <c r="X134" i="12"/>
  <c r="V134" i="12"/>
  <c r="R134" i="12"/>
  <c r="P132" i="12"/>
  <c r="T132" i="12"/>
  <c r="X132" i="12"/>
  <c r="V132" i="12"/>
  <c r="R132" i="12"/>
  <c r="P130" i="12"/>
  <c r="T130" i="12"/>
  <c r="X130" i="12"/>
  <c r="V130" i="12"/>
  <c r="R130" i="12"/>
  <c r="P128" i="12"/>
  <c r="T128" i="12"/>
  <c r="X128" i="12"/>
  <c r="V128" i="12"/>
  <c r="R128" i="12"/>
  <c r="D126" i="12"/>
  <c r="E126" i="12"/>
  <c r="D124" i="12"/>
  <c r="E124" i="12"/>
  <c r="D122" i="12"/>
  <c r="E122" i="12"/>
  <c r="D120" i="12"/>
  <c r="E120" i="12"/>
  <c r="S116" i="12"/>
  <c r="D116" i="12"/>
  <c r="E116" i="12"/>
  <c r="P114" i="12"/>
  <c r="T114" i="12"/>
  <c r="X114" i="12"/>
  <c r="Q114" i="12"/>
  <c r="V114" i="12"/>
  <c r="M114" i="12"/>
  <c r="R114" i="12"/>
  <c r="W114" i="12"/>
  <c r="D112" i="12"/>
  <c r="E112" i="12"/>
  <c r="D110" i="12"/>
  <c r="E110" i="12"/>
  <c r="D108" i="12"/>
  <c r="E108" i="12"/>
  <c r="P106" i="12"/>
  <c r="T106" i="12"/>
  <c r="X106" i="12"/>
  <c r="Q106" i="12"/>
  <c r="V106" i="12"/>
  <c r="M106" i="12"/>
  <c r="R106" i="12"/>
  <c r="W106" i="12"/>
  <c r="N138" i="12"/>
  <c r="R138" i="12"/>
  <c r="V138" i="12"/>
  <c r="F132" i="12"/>
  <c r="F130" i="12"/>
  <c r="F128" i="12"/>
  <c r="F126" i="12"/>
  <c r="O122" i="12"/>
  <c r="F122" i="12"/>
  <c r="F120" i="12"/>
  <c r="O116" i="12"/>
  <c r="F116" i="12"/>
  <c r="O114" i="12"/>
  <c r="F114" i="12"/>
  <c r="O108" i="12"/>
  <c r="F108" i="12"/>
  <c r="D98" i="12"/>
  <c r="E98" i="12"/>
  <c r="F98" i="12"/>
  <c r="D94" i="12"/>
  <c r="E94" i="12"/>
  <c r="F94" i="12"/>
  <c r="D90" i="12"/>
  <c r="E90" i="12"/>
  <c r="F90" i="12"/>
  <c r="E46" i="12"/>
  <c r="F46" i="12"/>
  <c r="D46" i="12"/>
  <c r="T139" i="12"/>
  <c r="N137" i="12"/>
  <c r="R137" i="12"/>
  <c r="V137" i="12"/>
  <c r="D135" i="12"/>
  <c r="E135" i="12"/>
  <c r="P135" i="12"/>
  <c r="T135" i="12"/>
  <c r="V135" i="12"/>
  <c r="R135" i="12"/>
  <c r="N134" i="12"/>
  <c r="D133" i="12"/>
  <c r="E133" i="12"/>
  <c r="P133" i="12"/>
  <c r="T133" i="12"/>
  <c r="X133" i="12"/>
  <c r="V133" i="12"/>
  <c r="R133" i="12"/>
  <c r="N132" i="12"/>
  <c r="D131" i="12"/>
  <c r="E131" i="12"/>
  <c r="P131" i="12"/>
  <c r="T131" i="12"/>
  <c r="X131" i="12"/>
  <c r="V131" i="12"/>
  <c r="R131" i="12"/>
  <c r="N130" i="12"/>
  <c r="D129" i="12"/>
  <c r="E129" i="12"/>
  <c r="P129" i="12"/>
  <c r="T129" i="12"/>
  <c r="X129" i="12"/>
  <c r="V129" i="12"/>
  <c r="R129" i="12"/>
  <c r="N128" i="12"/>
  <c r="D127" i="12"/>
  <c r="E127" i="12"/>
  <c r="P127" i="12"/>
  <c r="T127" i="12"/>
  <c r="X127" i="12"/>
  <c r="V127" i="12"/>
  <c r="R127" i="12"/>
  <c r="N126" i="12"/>
  <c r="D125" i="12"/>
  <c r="E125" i="12"/>
  <c r="P125" i="12"/>
  <c r="T125" i="12"/>
  <c r="X125" i="12"/>
  <c r="V125" i="12"/>
  <c r="R125" i="12"/>
  <c r="N124" i="12"/>
  <c r="D123" i="12"/>
  <c r="E123" i="12"/>
  <c r="P123" i="12"/>
  <c r="T123" i="12"/>
  <c r="X123" i="12"/>
  <c r="Q123" i="12"/>
  <c r="V123" i="12"/>
  <c r="M123" i="12"/>
  <c r="R123" i="12"/>
  <c r="W123" i="12"/>
  <c r="N122" i="12"/>
  <c r="D121" i="12"/>
  <c r="E121" i="12"/>
  <c r="P121" i="12"/>
  <c r="T121" i="12"/>
  <c r="X121" i="12"/>
  <c r="Q121" i="12"/>
  <c r="V121" i="12"/>
  <c r="M121" i="12"/>
  <c r="R121" i="12"/>
  <c r="W121" i="12"/>
  <c r="N120" i="12"/>
  <c r="D119" i="12"/>
  <c r="E119" i="12"/>
  <c r="P119" i="12"/>
  <c r="T119" i="12"/>
  <c r="X119" i="12"/>
  <c r="Q119" i="12"/>
  <c r="V119" i="12"/>
  <c r="M119" i="12"/>
  <c r="R119" i="12"/>
  <c r="W119" i="12"/>
  <c r="N118" i="12"/>
  <c r="D117" i="12"/>
  <c r="E117" i="12"/>
  <c r="P117" i="12"/>
  <c r="T117" i="12"/>
  <c r="X117" i="12"/>
  <c r="Q117" i="12"/>
  <c r="V117" i="12"/>
  <c r="M117" i="12"/>
  <c r="R117" i="12"/>
  <c r="W117" i="12"/>
  <c r="N116" i="12"/>
  <c r="D115" i="12"/>
  <c r="E115" i="12"/>
  <c r="P115" i="12"/>
  <c r="T115" i="12"/>
  <c r="X115" i="12"/>
  <c r="Q115" i="12"/>
  <c r="V115" i="12"/>
  <c r="M115" i="12"/>
  <c r="R115" i="12"/>
  <c r="W115" i="12"/>
  <c r="N114" i="12"/>
  <c r="D113" i="12"/>
  <c r="E113" i="12"/>
  <c r="P113" i="12"/>
  <c r="T113" i="12"/>
  <c r="X113" i="12"/>
  <c r="Q113" i="12"/>
  <c r="V113" i="12"/>
  <c r="M113" i="12"/>
  <c r="R113" i="12"/>
  <c r="W113" i="12"/>
  <c r="N112" i="12"/>
  <c r="D111" i="12"/>
  <c r="E111" i="12"/>
  <c r="P111" i="12"/>
  <c r="T111" i="12"/>
  <c r="X111" i="12"/>
  <c r="Q111" i="12"/>
  <c r="V111" i="12"/>
  <c r="M111" i="12"/>
  <c r="R111" i="12"/>
  <c r="W111" i="12"/>
  <c r="N110" i="12"/>
  <c r="D109" i="12"/>
  <c r="E109" i="12"/>
  <c r="P109" i="12"/>
  <c r="T109" i="12"/>
  <c r="X109" i="12"/>
  <c r="Q109" i="12"/>
  <c r="V109" i="12"/>
  <c r="M109" i="12"/>
  <c r="R109" i="12"/>
  <c r="W109" i="12"/>
  <c r="N108" i="12"/>
  <c r="D107" i="12"/>
  <c r="E107" i="12"/>
  <c r="P107" i="12"/>
  <c r="T107" i="12"/>
  <c r="X107" i="12"/>
  <c r="Q107" i="12"/>
  <c r="V107" i="12"/>
  <c r="M107" i="12"/>
  <c r="R107" i="12"/>
  <c r="W107" i="12"/>
  <c r="N106" i="12"/>
  <c r="D105" i="12"/>
  <c r="E105" i="12"/>
  <c r="P105" i="12"/>
  <c r="T105" i="12"/>
  <c r="X105" i="12"/>
  <c r="Q105" i="12"/>
  <c r="V105" i="12"/>
  <c r="M105" i="12"/>
  <c r="R105" i="12"/>
  <c r="W105" i="12"/>
  <c r="D103" i="12"/>
  <c r="E103" i="12"/>
  <c r="P103" i="12"/>
  <c r="T103" i="12"/>
  <c r="X103" i="12"/>
  <c r="Q103" i="12"/>
  <c r="V103" i="12"/>
  <c r="M103" i="12"/>
  <c r="R103" i="12"/>
  <c r="W103" i="12"/>
  <c r="D101" i="12"/>
  <c r="E101" i="12"/>
  <c r="F101" i="12"/>
  <c r="D97" i="12"/>
  <c r="E97" i="12"/>
  <c r="F97" i="12"/>
  <c r="D93" i="12"/>
  <c r="E93" i="12"/>
  <c r="F93" i="12"/>
  <c r="D89" i="12"/>
  <c r="E89" i="12"/>
  <c r="F89" i="12"/>
  <c r="O81" i="12"/>
  <c r="S81" i="12"/>
  <c r="W81" i="12"/>
  <c r="P81" i="12"/>
  <c r="T81" i="12"/>
  <c r="X81" i="12"/>
  <c r="Q81" i="12"/>
  <c r="U81" i="12"/>
  <c r="R81" i="12"/>
  <c r="M81" i="12"/>
  <c r="P100" i="12"/>
  <c r="T100" i="12"/>
  <c r="X100" i="12"/>
  <c r="P99" i="12"/>
  <c r="T99" i="12"/>
  <c r="X99" i="12"/>
  <c r="P97" i="12"/>
  <c r="T97" i="12"/>
  <c r="X97" i="12"/>
  <c r="P96" i="12"/>
  <c r="T96" i="12"/>
  <c r="X96" i="12"/>
  <c r="P95" i="12"/>
  <c r="T95" i="12"/>
  <c r="X95" i="12"/>
  <c r="P90" i="12"/>
  <c r="T90" i="12"/>
  <c r="X90" i="12"/>
  <c r="N79" i="12"/>
  <c r="R79" i="12"/>
  <c r="V79" i="12"/>
  <c r="P79" i="12"/>
  <c r="U79" i="12"/>
  <c r="Q79" i="12"/>
  <c r="W79" i="12"/>
  <c r="N78" i="12"/>
  <c r="R78" i="12"/>
  <c r="V78" i="12"/>
  <c r="P78" i="12"/>
  <c r="U78" i="12"/>
  <c r="Q78" i="12"/>
  <c r="W78" i="12"/>
  <c r="N76" i="12"/>
  <c r="R76" i="12"/>
  <c r="V76" i="12"/>
  <c r="P76" i="12"/>
  <c r="U76" i="12"/>
  <c r="Q76" i="12"/>
  <c r="W76" i="12"/>
  <c r="N75" i="12"/>
  <c r="R75" i="12"/>
  <c r="V75" i="12"/>
  <c r="P75" i="12"/>
  <c r="U75" i="12"/>
  <c r="Q75" i="12"/>
  <c r="W75" i="12"/>
  <c r="N74" i="12"/>
  <c r="R74" i="12"/>
  <c r="V74" i="12"/>
  <c r="P74" i="12"/>
  <c r="U74" i="12"/>
  <c r="Q74" i="12"/>
  <c r="W74" i="12"/>
  <c r="N73" i="12"/>
  <c r="R73" i="12"/>
  <c r="V73" i="12"/>
  <c r="P73" i="12"/>
  <c r="U73" i="12"/>
  <c r="Q73" i="12"/>
  <c r="W73" i="12"/>
  <c r="N71" i="12"/>
  <c r="R71" i="12"/>
  <c r="V71" i="12"/>
  <c r="P71" i="12"/>
  <c r="U71" i="12"/>
  <c r="Q71" i="12"/>
  <c r="W71" i="12"/>
  <c r="N70" i="12"/>
  <c r="R70" i="12"/>
  <c r="V70" i="12"/>
  <c r="P70" i="12"/>
  <c r="U70" i="12"/>
  <c r="Q70" i="12"/>
  <c r="W70" i="12"/>
  <c r="N69" i="12"/>
  <c r="R69" i="12"/>
  <c r="V69" i="12"/>
  <c r="P69" i="12"/>
  <c r="U69" i="12"/>
  <c r="Q69" i="12"/>
  <c r="W69" i="12"/>
  <c r="N68" i="12"/>
  <c r="R68" i="12"/>
  <c r="V68" i="12"/>
  <c r="P68" i="12"/>
  <c r="U68" i="12"/>
  <c r="Q68" i="12"/>
  <c r="W68" i="12"/>
  <c r="N67" i="12"/>
  <c r="R67" i="12"/>
  <c r="V67" i="12"/>
  <c r="P67" i="12"/>
  <c r="U67" i="12"/>
  <c r="Q67" i="12"/>
  <c r="W67" i="12"/>
  <c r="N65" i="12"/>
  <c r="R65" i="12"/>
  <c r="V65" i="12"/>
  <c r="P65" i="12"/>
  <c r="U65" i="12"/>
  <c r="Q65" i="12"/>
  <c r="W65" i="12"/>
  <c r="N63" i="12"/>
  <c r="R63" i="12"/>
  <c r="V63" i="12"/>
  <c r="P63" i="12"/>
  <c r="U63" i="12"/>
  <c r="Q63" i="12"/>
  <c r="W63" i="12"/>
  <c r="N62" i="12"/>
  <c r="R62" i="12"/>
  <c r="V62" i="12"/>
  <c r="P62" i="12"/>
  <c r="U62" i="12"/>
  <c r="Q62" i="12"/>
  <c r="W62" i="12"/>
  <c r="N60" i="12"/>
  <c r="R60" i="12"/>
  <c r="V60" i="12"/>
  <c r="P60" i="12"/>
  <c r="U60" i="12"/>
  <c r="Q60" i="12"/>
  <c r="W60" i="12"/>
  <c r="N59" i="12"/>
  <c r="R59" i="12"/>
  <c r="V59" i="12"/>
  <c r="P59" i="12"/>
  <c r="U59" i="12"/>
  <c r="Q59" i="12"/>
  <c r="W59" i="12"/>
  <c r="N58" i="12"/>
  <c r="R58" i="12"/>
  <c r="V58" i="12"/>
  <c r="P58" i="12"/>
  <c r="U58" i="12"/>
  <c r="Q58" i="12"/>
  <c r="W58" i="12"/>
  <c r="N57" i="12"/>
  <c r="R57" i="12"/>
  <c r="V57" i="12"/>
  <c r="P57" i="12"/>
  <c r="U57" i="12"/>
  <c r="Q57" i="12"/>
  <c r="W57" i="12"/>
  <c r="N55" i="12"/>
  <c r="R55" i="12"/>
  <c r="V55" i="12"/>
  <c r="P55" i="12"/>
  <c r="U55" i="12"/>
  <c r="Q55" i="12"/>
  <c r="W55" i="12"/>
  <c r="N53" i="12"/>
  <c r="R53" i="12"/>
  <c r="V53" i="12"/>
  <c r="P53" i="12"/>
  <c r="U53" i="12"/>
  <c r="Q53" i="12"/>
  <c r="W53" i="12"/>
  <c r="N51" i="12"/>
  <c r="R51" i="12"/>
  <c r="V51" i="12"/>
  <c r="P51" i="12"/>
  <c r="U51" i="12"/>
  <c r="Q51" i="12"/>
  <c r="W51" i="12"/>
  <c r="N50" i="12"/>
  <c r="R50" i="12"/>
  <c r="V50" i="12"/>
  <c r="P50" i="12"/>
  <c r="U50" i="12"/>
  <c r="Q50" i="12"/>
  <c r="W50" i="12"/>
  <c r="W102" i="12"/>
  <c r="R102" i="12"/>
  <c r="W101" i="12"/>
  <c r="R101" i="12"/>
  <c r="W100" i="12"/>
  <c r="R100" i="12"/>
  <c r="M100" i="12"/>
  <c r="W99" i="12"/>
  <c r="R99" i="12"/>
  <c r="M99" i="12"/>
  <c r="W98" i="12"/>
  <c r="R98" i="12"/>
  <c r="W97" i="12"/>
  <c r="R97" i="12"/>
  <c r="M97" i="12"/>
  <c r="W96" i="12"/>
  <c r="R96" i="12"/>
  <c r="M96" i="12"/>
  <c r="W95" i="12"/>
  <c r="R95" i="12"/>
  <c r="M95" i="12"/>
  <c r="W94" i="12"/>
  <c r="R94" i="12"/>
  <c r="W93" i="12"/>
  <c r="R93" i="12"/>
  <c r="W92" i="12"/>
  <c r="R92" i="12"/>
  <c r="W91" i="12"/>
  <c r="R91" i="12"/>
  <c r="W90" i="12"/>
  <c r="R90" i="12"/>
  <c r="M90" i="12"/>
  <c r="W89" i="12"/>
  <c r="R89" i="12"/>
  <c r="W88" i="12"/>
  <c r="R88" i="12"/>
  <c r="O87" i="12"/>
  <c r="S87" i="12"/>
  <c r="W87" i="12"/>
  <c r="P87" i="12"/>
  <c r="T87" i="12"/>
  <c r="X87" i="12"/>
  <c r="U84" i="12"/>
  <c r="O83" i="12"/>
  <c r="S83" i="12"/>
  <c r="W83" i="12"/>
  <c r="P83" i="12"/>
  <c r="T83" i="12"/>
  <c r="X83" i="12"/>
  <c r="U80" i="12"/>
  <c r="X79" i="12"/>
  <c r="M79" i="12"/>
  <c r="X78" i="12"/>
  <c r="M78" i="12"/>
  <c r="X77" i="12"/>
  <c r="X76" i="12"/>
  <c r="M76" i="12"/>
  <c r="X75" i="12"/>
  <c r="M75" i="12"/>
  <c r="X74" i="12"/>
  <c r="M74" i="12"/>
  <c r="X73" i="12"/>
  <c r="M73" i="12"/>
  <c r="X72" i="12"/>
  <c r="X71" i="12"/>
  <c r="M71" i="12"/>
  <c r="X70" i="12"/>
  <c r="M70" i="12"/>
  <c r="X69" i="12"/>
  <c r="M69" i="12"/>
  <c r="X68" i="12"/>
  <c r="M68" i="12"/>
  <c r="X67" i="12"/>
  <c r="M67" i="12"/>
  <c r="X66" i="12"/>
  <c r="X65" i="12"/>
  <c r="M65" i="12"/>
  <c r="X64" i="12"/>
  <c r="X63" i="12"/>
  <c r="M63" i="12"/>
  <c r="X62" i="12"/>
  <c r="M62" i="12"/>
  <c r="X61" i="12"/>
  <c r="X60" i="12"/>
  <c r="M60" i="12"/>
  <c r="X59" i="12"/>
  <c r="M59" i="12"/>
  <c r="X58" i="12"/>
  <c r="M58" i="12"/>
  <c r="X57" i="12"/>
  <c r="M57" i="12"/>
  <c r="X56" i="12"/>
  <c r="X55" i="12"/>
  <c r="M55" i="12"/>
  <c r="X54" i="12"/>
  <c r="X53" i="12"/>
  <c r="M53" i="12"/>
  <c r="X52" i="12"/>
  <c r="X51" i="12"/>
  <c r="M51" i="12"/>
  <c r="X50" i="12"/>
  <c r="M50" i="12"/>
  <c r="E47" i="12"/>
  <c r="F47" i="12"/>
  <c r="D47" i="12"/>
  <c r="P102" i="12"/>
  <c r="T102" i="12"/>
  <c r="X102" i="12"/>
  <c r="P101" i="12"/>
  <c r="T101" i="12"/>
  <c r="X101" i="12"/>
  <c r="P98" i="12"/>
  <c r="T98" i="12"/>
  <c r="X98" i="12"/>
  <c r="P94" i="12"/>
  <c r="T94" i="12"/>
  <c r="X94" i="12"/>
  <c r="P93" i="12"/>
  <c r="T93" i="12"/>
  <c r="X93" i="12"/>
  <c r="P92" i="12"/>
  <c r="T92" i="12"/>
  <c r="X92" i="12"/>
  <c r="P91" i="12"/>
  <c r="T91" i="12"/>
  <c r="X91" i="12"/>
  <c r="P89" i="12"/>
  <c r="T89" i="12"/>
  <c r="X89" i="12"/>
  <c r="P88" i="12"/>
  <c r="T88" i="12"/>
  <c r="X88" i="12"/>
  <c r="O84" i="12"/>
  <c r="S84" i="12"/>
  <c r="W84" i="12"/>
  <c r="P84" i="12"/>
  <c r="T84" i="12"/>
  <c r="X84" i="12"/>
  <c r="O80" i="12"/>
  <c r="S80" i="12"/>
  <c r="W80" i="12"/>
  <c r="P80" i="12"/>
  <c r="T80" i="12"/>
  <c r="X80" i="12"/>
  <c r="N77" i="12"/>
  <c r="R77" i="12"/>
  <c r="V77" i="12"/>
  <c r="P77" i="12"/>
  <c r="U77" i="12"/>
  <c r="Q77" i="12"/>
  <c r="W77" i="12"/>
  <c r="N72" i="12"/>
  <c r="R72" i="12"/>
  <c r="V72" i="12"/>
  <c r="P72" i="12"/>
  <c r="U72" i="12"/>
  <c r="Q72" i="12"/>
  <c r="W72" i="12"/>
  <c r="N66" i="12"/>
  <c r="R66" i="12"/>
  <c r="V66" i="12"/>
  <c r="P66" i="12"/>
  <c r="U66" i="12"/>
  <c r="Q66" i="12"/>
  <c r="W66" i="12"/>
  <c r="N64" i="12"/>
  <c r="R64" i="12"/>
  <c r="V64" i="12"/>
  <c r="P64" i="12"/>
  <c r="U64" i="12"/>
  <c r="Q64" i="12"/>
  <c r="W64" i="12"/>
  <c r="N61" i="12"/>
  <c r="R61" i="12"/>
  <c r="V61" i="12"/>
  <c r="P61" i="12"/>
  <c r="U61" i="12"/>
  <c r="Q61" i="12"/>
  <c r="W61" i="12"/>
  <c r="N56" i="12"/>
  <c r="R56" i="12"/>
  <c r="V56" i="12"/>
  <c r="P56" i="12"/>
  <c r="U56" i="12"/>
  <c r="Q56" i="12"/>
  <c r="W56" i="12"/>
  <c r="N54" i="12"/>
  <c r="R54" i="12"/>
  <c r="V54" i="12"/>
  <c r="P54" i="12"/>
  <c r="U54" i="12"/>
  <c r="Q54" i="12"/>
  <c r="W54" i="12"/>
  <c r="N52" i="12"/>
  <c r="R52" i="12"/>
  <c r="V52" i="12"/>
  <c r="P52" i="12"/>
  <c r="U52" i="12"/>
  <c r="Q52" i="12"/>
  <c r="W52" i="12"/>
  <c r="V102" i="12"/>
  <c r="Q102" i="12"/>
  <c r="V101" i="12"/>
  <c r="Q101" i="12"/>
  <c r="V100" i="12"/>
  <c r="Q100" i="12"/>
  <c r="V99" i="12"/>
  <c r="Q99" i="12"/>
  <c r="V98" i="12"/>
  <c r="Q98" i="12"/>
  <c r="V97" i="12"/>
  <c r="Q97" i="12"/>
  <c r="V96" i="12"/>
  <c r="Q96" i="12"/>
  <c r="V95" i="12"/>
  <c r="Q95" i="12"/>
  <c r="V94" i="12"/>
  <c r="Q94" i="12"/>
  <c r="V93" i="12"/>
  <c r="Q93" i="12"/>
  <c r="V92" i="12"/>
  <c r="Q92" i="12"/>
  <c r="V91" i="12"/>
  <c r="Q91" i="12"/>
  <c r="V90" i="12"/>
  <c r="Q90" i="12"/>
  <c r="V89" i="12"/>
  <c r="Q89" i="12"/>
  <c r="V88" i="12"/>
  <c r="Q88" i="12"/>
  <c r="U87" i="12"/>
  <c r="M87" i="12"/>
  <c r="O86" i="12"/>
  <c r="S86" i="12"/>
  <c r="W86" i="12"/>
  <c r="P86" i="12"/>
  <c r="T86" i="12"/>
  <c r="X86" i="12"/>
  <c r="R84" i="12"/>
  <c r="U83" i="12"/>
  <c r="M83" i="12"/>
  <c r="O82" i="12"/>
  <c r="S82" i="12"/>
  <c r="W82" i="12"/>
  <c r="P82" i="12"/>
  <c r="T82" i="12"/>
  <c r="X82" i="12"/>
  <c r="R80" i="12"/>
  <c r="T79" i="12"/>
  <c r="T78" i="12"/>
  <c r="T77" i="12"/>
  <c r="T76" i="12"/>
  <c r="T75" i="12"/>
  <c r="T74" i="12"/>
  <c r="T73" i="12"/>
  <c r="T72" i="12"/>
  <c r="T71" i="12"/>
  <c r="T70" i="12"/>
  <c r="T69" i="12"/>
  <c r="T68" i="12"/>
  <c r="T67" i="12"/>
  <c r="T66" i="12"/>
  <c r="T65" i="12"/>
  <c r="T64" i="12"/>
  <c r="T63" i="12"/>
  <c r="T62" i="12"/>
  <c r="T61" i="12"/>
  <c r="T60" i="12"/>
  <c r="T59" i="12"/>
  <c r="T58" i="12"/>
  <c r="T57" i="12"/>
  <c r="T56" i="12"/>
  <c r="T55" i="12"/>
  <c r="T54" i="12"/>
  <c r="T53" i="12"/>
  <c r="T52" i="12"/>
  <c r="T51" i="12"/>
  <c r="T50" i="12"/>
  <c r="E48" i="12"/>
  <c r="F48" i="12"/>
  <c r="E44" i="12"/>
  <c r="F44" i="12"/>
  <c r="F42" i="12"/>
  <c r="D42" i="12"/>
  <c r="E42" i="12"/>
  <c r="F40" i="12"/>
  <c r="D40" i="12"/>
  <c r="E40" i="12"/>
  <c r="F38" i="12"/>
  <c r="D38" i="12"/>
  <c r="E38" i="12"/>
  <c r="F36" i="12"/>
  <c r="D36" i="12"/>
  <c r="E36" i="12"/>
  <c r="F34" i="12"/>
  <c r="D34" i="12"/>
  <c r="E34" i="12"/>
  <c r="F32" i="12"/>
  <c r="D32" i="12"/>
  <c r="E32" i="12"/>
  <c r="F30" i="12"/>
  <c r="D30" i="12"/>
  <c r="E30" i="12"/>
  <c r="F28" i="12"/>
  <c r="D28" i="12"/>
  <c r="E28" i="12"/>
  <c r="F26" i="12"/>
  <c r="D26" i="12"/>
  <c r="E26" i="12"/>
  <c r="E24" i="12"/>
  <c r="F24" i="12"/>
  <c r="D24" i="12"/>
  <c r="E49" i="12"/>
  <c r="F49" i="12"/>
  <c r="E45" i="12"/>
  <c r="F45" i="12"/>
  <c r="V49" i="12"/>
  <c r="R49" i="12"/>
  <c r="V48" i="12"/>
  <c r="R48" i="12"/>
  <c r="V47" i="12"/>
  <c r="R47" i="12"/>
  <c r="V46" i="12"/>
  <c r="R46" i="12"/>
  <c r="V45" i="12"/>
  <c r="R45" i="12"/>
  <c r="V44" i="12"/>
  <c r="R44" i="12"/>
  <c r="N42" i="12"/>
  <c r="R42" i="12"/>
  <c r="V42" i="12"/>
  <c r="N41" i="12"/>
  <c r="R41" i="12"/>
  <c r="V41" i="12"/>
  <c r="N40" i="12"/>
  <c r="R40" i="12"/>
  <c r="V40" i="12"/>
  <c r="N39" i="12"/>
  <c r="R39" i="12"/>
  <c r="V39" i="12"/>
  <c r="N38" i="12"/>
  <c r="R38" i="12"/>
  <c r="V38" i="12"/>
  <c r="N37" i="12"/>
  <c r="R37" i="12"/>
  <c r="V37" i="12"/>
  <c r="N36" i="12"/>
  <c r="R36" i="12"/>
  <c r="V36" i="12"/>
  <c r="N35" i="12"/>
  <c r="R35" i="12"/>
  <c r="V35" i="12"/>
  <c r="N34" i="12"/>
  <c r="R34" i="12"/>
  <c r="V34" i="12"/>
  <c r="N33" i="12"/>
  <c r="R33" i="12"/>
  <c r="V33" i="12"/>
  <c r="N32" i="12"/>
  <c r="R32" i="12"/>
  <c r="V32" i="12"/>
  <c r="N31" i="12"/>
  <c r="R31" i="12"/>
  <c r="V31" i="12"/>
  <c r="N30" i="12"/>
  <c r="R30" i="12"/>
  <c r="V30" i="12"/>
  <c r="N29" i="12"/>
  <c r="R29" i="12"/>
  <c r="V29" i="12"/>
  <c r="N28" i="12"/>
  <c r="R28" i="12"/>
  <c r="V28" i="12"/>
  <c r="N27" i="12"/>
  <c r="R27" i="12"/>
  <c r="V27" i="12"/>
  <c r="N26" i="12"/>
  <c r="R26" i="12"/>
  <c r="V26" i="12"/>
  <c r="E22" i="12"/>
  <c r="F22" i="12"/>
  <c r="V25" i="12"/>
  <c r="R25" i="12"/>
  <c r="V24" i="12"/>
  <c r="R24" i="12"/>
  <c r="V23" i="12"/>
  <c r="R23" i="12"/>
  <c r="V22" i="12"/>
  <c r="R22" i="12"/>
  <c r="W21" i="12"/>
  <c r="S21" i="12"/>
  <c r="W20" i="12"/>
  <c r="S20" i="12"/>
  <c r="W19" i="12"/>
  <c r="S19" i="12"/>
  <c r="W18" i="12"/>
  <c r="S18" i="12"/>
  <c r="W17" i="12"/>
  <c r="S17" i="12"/>
  <c r="W16" i="12"/>
  <c r="S16" i="12"/>
  <c r="W15" i="12"/>
  <c r="S15" i="12"/>
  <c r="W14" i="12"/>
  <c r="S14" i="12"/>
  <c r="W13" i="12"/>
  <c r="S13" i="12"/>
  <c r="W12" i="12"/>
  <c r="S12" i="12"/>
  <c r="W11" i="12"/>
  <c r="S11" i="12"/>
  <c r="W10" i="12"/>
  <c r="S10" i="12"/>
  <c r="W9" i="12"/>
  <c r="S9" i="12"/>
  <c r="W8" i="12"/>
  <c r="S8" i="12"/>
  <c r="W7" i="12"/>
  <c r="S7" i="12"/>
  <c r="L6" i="12"/>
  <c r="K6" i="12"/>
  <c r="J6" i="12"/>
  <c r="I6" i="12"/>
  <c r="H6" i="12"/>
  <c r="G6" i="12"/>
  <c r="F6" i="12" s="1"/>
  <c r="C6" i="12"/>
  <c r="B6" i="12"/>
  <c r="A6" i="12"/>
  <c r="V6" i="12" s="1"/>
  <c r="L5" i="12"/>
  <c r="K5" i="12"/>
  <c r="J5" i="12"/>
  <c r="I5" i="12"/>
  <c r="H5" i="12"/>
  <c r="G5" i="12"/>
  <c r="F5" i="12" s="1"/>
  <c r="C5" i="12"/>
  <c r="B5" i="12"/>
  <c r="A5" i="12"/>
  <c r="L4" i="12"/>
  <c r="K4" i="12"/>
  <c r="J4" i="12"/>
  <c r="I4" i="12"/>
  <c r="H4" i="12"/>
  <c r="G4" i="12"/>
  <c r="F4" i="12" s="1"/>
  <c r="C4" i="12"/>
  <c r="B4" i="12"/>
  <c r="A4" i="12"/>
  <c r="V4" i="12" s="1"/>
  <c r="F4" i="1"/>
  <c r="V5" i="12" l="1"/>
  <c r="T5" i="12"/>
  <c r="X5" i="12"/>
  <c r="P5" i="12"/>
  <c r="T4" i="12"/>
  <c r="P4" i="12"/>
  <c r="X4" i="12"/>
  <c r="T6" i="12"/>
  <c r="P6" i="12"/>
  <c r="X6" i="12"/>
  <c r="D4" i="12"/>
  <c r="E4" i="12"/>
  <c r="E5" i="12"/>
  <c r="E6" i="12"/>
  <c r="D5" i="12"/>
  <c r="D6" i="12"/>
  <c r="N4" i="12"/>
  <c r="R4" i="12"/>
  <c r="N5" i="12"/>
  <c r="R5" i="12"/>
  <c r="N6" i="12"/>
  <c r="R6" i="12"/>
  <c r="E4" i="1"/>
  <c r="D4" i="1"/>
  <c r="I1676" i="7" l="1"/>
  <c r="H1676" i="7"/>
  <c r="G1676" i="7"/>
  <c r="F1676" i="7"/>
  <c r="E1676" i="7"/>
  <c r="D1676" i="7"/>
  <c r="U1676" i="7"/>
  <c r="T1676" i="7"/>
  <c r="S1676" i="7"/>
  <c r="R1676" i="7"/>
  <c r="Q1676" i="7"/>
  <c r="P1676" i="7"/>
  <c r="U1626" i="7"/>
  <c r="T1626" i="7"/>
  <c r="S1626" i="7"/>
  <c r="R1626" i="7"/>
  <c r="Q1626" i="7"/>
  <c r="P1626" i="7"/>
  <c r="I1626" i="7"/>
  <c r="H1626" i="7"/>
  <c r="G1626" i="7"/>
  <c r="F1626" i="7"/>
  <c r="E1626" i="7"/>
  <c r="D1626" i="7"/>
  <c r="I1576" i="7"/>
  <c r="H1576" i="7"/>
  <c r="G1576" i="7"/>
  <c r="F1576" i="7"/>
  <c r="E1576" i="7"/>
  <c r="D1576" i="7"/>
  <c r="U1576" i="7"/>
  <c r="T1576" i="7"/>
  <c r="S1576" i="7"/>
  <c r="R1576" i="7"/>
  <c r="Q1576" i="7"/>
  <c r="P1576" i="7"/>
  <c r="U1526" i="7"/>
  <c r="T1526" i="7"/>
  <c r="S1526" i="7"/>
  <c r="R1526" i="7"/>
  <c r="Q1526" i="7"/>
  <c r="P1526" i="7"/>
  <c r="I1526" i="7"/>
  <c r="H1526" i="7"/>
  <c r="G1526" i="7"/>
  <c r="F1526" i="7"/>
  <c r="E1526" i="7"/>
  <c r="D1526" i="7"/>
  <c r="U1476" i="7"/>
  <c r="T1476" i="7"/>
  <c r="S1476" i="7"/>
  <c r="R1476" i="7"/>
  <c r="Q1476" i="7"/>
  <c r="P1476" i="7"/>
  <c r="I1476" i="7"/>
  <c r="H1476" i="7"/>
  <c r="G1476" i="7"/>
  <c r="F1476" i="7"/>
  <c r="E1476" i="7"/>
  <c r="D1476" i="7"/>
  <c r="I1426" i="7"/>
  <c r="H1426" i="7"/>
  <c r="G1426" i="7"/>
  <c r="F1426" i="7"/>
  <c r="E1426" i="7"/>
  <c r="D1426" i="7"/>
  <c r="U1426" i="7"/>
  <c r="T1426" i="7"/>
  <c r="S1426" i="7"/>
  <c r="R1426" i="7"/>
  <c r="Q1426" i="7"/>
  <c r="P1426" i="7"/>
  <c r="U1376" i="7"/>
  <c r="T1376" i="7"/>
  <c r="S1376" i="7"/>
  <c r="R1376" i="7"/>
  <c r="Q1376" i="7"/>
  <c r="P1376" i="7"/>
  <c r="I1376" i="7"/>
  <c r="H1376" i="7"/>
  <c r="G1376" i="7"/>
  <c r="F1376" i="7"/>
  <c r="E1376" i="7"/>
  <c r="D1376" i="7"/>
  <c r="I1326" i="7"/>
  <c r="H1326" i="7"/>
  <c r="G1326" i="7"/>
  <c r="F1326" i="7"/>
  <c r="E1326" i="7"/>
  <c r="D1326" i="7"/>
  <c r="U1326" i="7"/>
  <c r="T1326" i="7"/>
  <c r="S1326" i="7"/>
  <c r="R1326" i="7"/>
  <c r="Q1326" i="7"/>
  <c r="P1326" i="7"/>
  <c r="U1276" i="7"/>
  <c r="T1276" i="7"/>
  <c r="S1276" i="7"/>
  <c r="R1276" i="7"/>
  <c r="Q1276" i="7"/>
  <c r="P1276" i="7"/>
  <c r="I1276" i="7"/>
  <c r="H1276" i="7"/>
  <c r="G1276" i="7"/>
  <c r="F1276" i="7"/>
  <c r="E1276" i="7"/>
  <c r="D1276" i="7"/>
  <c r="I1226" i="7"/>
  <c r="H1226" i="7"/>
  <c r="G1226" i="7"/>
  <c r="F1226" i="7"/>
  <c r="E1226" i="7"/>
  <c r="D1226" i="7"/>
  <c r="U1226" i="7"/>
  <c r="T1226" i="7"/>
  <c r="S1226" i="7"/>
  <c r="R1226" i="7"/>
  <c r="Q1226" i="7"/>
  <c r="P1226" i="7"/>
  <c r="U1176" i="7"/>
  <c r="T1176" i="7"/>
  <c r="S1176" i="7"/>
  <c r="R1176" i="7"/>
  <c r="Q1176" i="7"/>
  <c r="P1176" i="7"/>
  <c r="I1176" i="7"/>
  <c r="H1176" i="7"/>
  <c r="G1176" i="7"/>
  <c r="F1176" i="7"/>
  <c r="E1176" i="7"/>
  <c r="D1176" i="7"/>
  <c r="I1126" i="7"/>
  <c r="H1126" i="7"/>
  <c r="G1126" i="7"/>
  <c r="F1126" i="7"/>
  <c r="E1126" i="7"/>
  <c r="D1126" i="7"/>
  <c r="U1126" i="7"/>
  <c r="T1126" i="7"/>
  <c r="S1126" i="7"/>
  <c r="R1126" i="7"/>
  <c r="Q1126" i="7"/>
  <c r="P1126" i="7"/>
  <c r="U1076" i="7"/>
  <c r="T1076" i="7"/>
  <c r="S1076" i="7"/>
  <c r="R1076" i="7"/>
  <c r="Q1076" i="7"/>
  <c r="P1076" i="7"/>
  <c r="I1076" i="7"/>
  <c r="H1076" i="7"/>
  <c r="G1076" i="7"/>
  <c r="F1076" i="7"/>
  <c r="E1076" i="7"/>
  <c r="D1076" i="7"/>
  <c r="C19" i="10"/>
  <c r="D19" i="10" s="1"/>
  <c r="E19" i="10" s="1"/>
  <c r="F19" i="10" s="1"/>
  <c r="G19" i="10" s="1"/>
  <c r="H19" i="10" s="1"/>
  <c r="I19" i="10" s="1"/>
  <c r="O19" i="10"/>
  <c r="P19" i="10" s="1"/>
  <c r="Q19" i="10" s="1"/>
  <c r="R19" i="10" s="1"/>
  <c r="S19" i="10" s="1"/>
  <c r="T19" i="10" s="1"/>
  <c r="U19" i="10" s="1"/>
  <c r="O67" i="10"/>
  <c r="P67" i="10" s="1"/>
  <c r="Q67" i="10" s="1"/>
  <c r="R67" i="10" s="1"/>
  <c r="S67" i="10" s="1"/>
  <c r="T67" i="10" s="1"/>
  <c r="U67" i="10" s="1"/>
  <c r="C67" i="10"/>
  <c r="D67" i="10" s="1"/>
  <c r="E67" i="10" s="1"/>
  <c r="F67" i="10" s="1"/>
  <c r="G67" i="10" s="1"/>
  <c r="H67" i="10" s="1"/>
  <c r="I67" i="10" s="1"/>
  <c r="C115" i="10"/>
  <c r="D115" i="10" s="1"/>
  <c r="E115" i="10" s="1"/>
  <c r="F115" i="10" s="1"/>
  <c r="G115" i="10" s="1"/>
  <c r="H115" i="10" s="1"/>
  <c r="I115" i="10" s="1"/>
  <c r="O115" i="10"/>
  <c r="P115" i="10" s="1"/>
  <c r="Q115" i="10" s="1"/>
  <c r="R115" i="10" s="1"/>
  <c r="S115" i="10" s="1"/>
  <c r="T115" i="10" s="1"/>
  <c r="U115" i="10" s="1"/>
  <c r="O163" i="10"/>
  <c r="P163" i="10" s="1"/>
  <c r="Q163" i="10" s="1"/>
  <c r="R163" i="10" s="1"/>
  <c r="S163" i="10" s="1"/>
  <c r="T163" i="10" s="1"/>
  <c r="U163" i="10" s="1"/>
  <c r="C163" i="10"/>
  <c r="D163" i="10" s="1"/>
  <c r="E163" i="10" s="1"/>
  <c r="F163" i="10" s="1"/>
  <c r="G163" i="10" s="1"/>
  <c r="H163" i="10" s="1"/>
  <c r="I163" i="10" s="1"/>
  <c r="C211" i="10"/>
  <c r="D211" i="10" s="1"/>
  <c r="E211" i="10" s="1"/>
  <c r="F211" i="10" s="1"/>
  <c r="G211" i="10" s="1"/>
  <c r="H211" i="10" s="1"/>
  <c r="I211" i="10" s="1"/>
  <c r="O211" i="10"/>
  <c r="P211" i="10" s="1"/>
  <c r="Q211" i="10" s="1"/>
  <c r="R211" i="10" s="1"/>
  <c r="S211" i="10" s="1"/>
  <c r="T211" i="10" s="1"/>
  <c r="U211" i="10" s="1"/>
  <c r="O259" i="10"/>
  <c r="P259" i="10" s="1"/>
  <c r="Q259" i="10" s="1"/>
  <c r="R259" i="10" s="1"/>
  <c r="S259" i="10" s="1"/>
  <c r="T259" i="10" s="1"/>
  <c r="U259" i="10" s="1"/>
  <c r="C259" i="10"/>
  <c r="D259" i="10" s="1"/>
  <c r="E259" i="10" s="1"/>
  <c r="F259" i="10" s="1"/>
  <c r="G259" i="10" s="1"/>
  <c r="H259" i="10" s="1"/>
  <c r="I259" i="10" s="1"/>
  <c r="C307" i="10"/>
  <c r="D307" i="10" s="1"/>
  <c r="E307" i="10" s="1"/>
  <c r="F307" i="10" s="1"/>
  <c r="G307" i="10" s="1"/>
  <c r="H307" i="10" s="1"/>
  <c r="I307" i="10" s="1"/>
  <c r="O307" i="10"/>
  <c r="P307" i="10" s="1"/>
  <c r="Q307" i="10" s="1"/>
  <c r="R307" i="10" s="1"/>
  <c r="S307" i="10" s="1"/>
  <c r="T307" i="10" s="1"/>
  <c r="U307" i="10" s="1"/>
  <c r="O355" i="10"/>
  <c r="P355" i="10" s="1"/>
  <c r="Q355" i="10" s="1"/>
  <c r="R355" i="10" s="1"/>
  <c r="S355" i="10" s="1"/>
  <c r="T355" i="10" s="1"/>
  <c r="U355" i="10" s="1"/>
  <c r="C355" i="10"/>
  <c r="D355" i="10" s="1"/>
  <c r="E355" i="10" s="1"/>
  <c r="F355" i="10" s="1"/>
  <c r="G355" i="10" s="1"/>
  <c r="H355" i="10" s="1"/>
  <c r="I355" i="10" s="1"/>
  <c r="C403" i="10"/>
  <c r="D403" i="10" s="1"/>
  <c r="E403" i="10" s="1"/>
  <c r="F403" i="10" s="1"/>
  <c r="G403" i="10" s="1"/>
  <c r="H403" i="10" s="1"/>
  <c r="I403" i="10" s="1"/>
  <c r="O403" i="10"/>
  <c r="P403" i="10" s="1"/>
  <c r="Q403" i="10" s="1"/>
  <c r="R403" i="10" s="1"/>
  <c r="S403" i="10" s="1"/>
  <c r="T403" i="10" s="1"/>
  <c r="U403" i="10" s="1"/>
  <c r="O451" i="10"/>
  <c r="P451" i="10" s="1"/>
  <c r="Q451" i="10" s="1"/>
  <c r="R451" i="10" s="1"/>
  <c r="S451" i="10" s="1"/>
  <c r="T451" i="10" s="1"/>
  <c r="U451" i="10" s="1"/>
  <c r="C451" i="10"/>
  <c r="D451" i="10" s="1"/>
  <c r="E451" i="10" s="1"/>
  <c r="F451" i="10" s="1"/>
  <c r="G451" i="10" s="1"/>
  <c r="H451" i="10" s="1"/>
  <c r="I451" i="10" s="1"/>
  <c r="C499" i="10"/>
  <c r="D499" i="10" s="1"/>
  <c r="E499" i="10" s="1"/>
  <c r="F499" i="10" s="1"/>
  <c r="G499" i="10" s="1"/>
  <c r="H499" i="10" s="1"/>
  <c r="I499" i="10" s="1"/>
  <c r="O499" i="10"/>
  <c r="P499" i="10" s="1"/>
  <c r="Q499" i="10" s="1"/>
  <c r="R499" i="10" s="1"/>
  <c r="S499" i="10" s="1"/>
  <c r="T499" i="10" s="1"/>
  <c r="U499" i="10" s="1"/>
  <c r="C547" i="10"/>
  <c r="D547" i="10" s="1"/>
  <c r="E547" i="10" s="1"/>
  <c r="F547" i="10" s="1"/>
  <c r="G547" i="10" s="1"/>
  <c r="H547" i="10" s="1"/>
  <c r="I547" i="10" s="1"/>
  <c r="O547" i="10"/>
  <c r="P547" i="10" s="1"/>
  <c r="Q547" i="10" s="1"/>
  <c r="R547" i="10" s="1"/>
  <c r="S547" i="10" s="1"/>
  <c r="T547" i="10" s="1"/>
  <c r="U547" i="10" s="1"/>
  <c r="O595" i="10"/>
  <c r="P595" i="10" s="1"/>
  <c r="Q595" i="10" s="1"/>
  <c r="R595" i="10" s="1"/>
  <c r="S595" i="10" s="1"/>
  <c r="T595" i="10" s="1"/>
  <c r="U595" i="10" s="1"/>
  <c r="C595" i="10"/>
  <c r="D595" i="10" s="1"/>
  <c r="E595" i="10" s="1"/>
  <c r="F595" i="10" s="1"/>
  <c r="G595" i="10" s="1"/>
  <c r="H595" i="10" s="1"/>
  <c r="I595" i="10" s="1"/>
  <c r="C643" i="10"/>
  <c r="D643" i="10" s="1"/>
  <c r="E643" i="10" s="1"/>
  <c r="F643" i="10" s="1"/>
  <c r="G643" i="10" s="1"/>
  <c r="H643" i="10" s="1"/>
  <c r="I643" i="10" s="1"/>
  <c r="O643" i="10"/>
  <c r="P643" i="10" s="1"/>
  <c r="Q643" i="10" s="1"/>
  <c r="R643" i="10" s="1"/>
  <c r="S643" i="10" s="1"/>
  <c r="T643" i="10" s="1"/>
  <c r="U643" i="10" s="1"/>
  <c r="O691" i="10"/>
  <c r="P691" i="10" s="1"/>
  <c r="Q691" i="10" s="1"/>
  <c r="R691" i="10" s="1"/>
  <c r="S691" i="10" s="1"/>
  <c r="T691" i="10" s="1"/>
  <c r="U691" i="10" s="1"/>
  <c r="C691" i="10"/>
  <c r="D691" i="10" s="1"/>
  <c r="E691" i="10" s="1"/>
  <c r="F691" i="10" s="1"/>
  <c r="G691" i="10" s="1"/>
  <c r="H691" i="10" s="1"/>
  <c r="I691" i="10" s="1"/>
  <c r="O739" i="10"/>
  <c r="P739" i="10" s="1"/>
  <c r="Q739" i="10" s="1"/>
  <c r="R739" i="10" s="1"/>
  <c r="S739" i="10" s="1"/>
  <c r="T739" i="10" s="1"/>
  <c r="U739" i="10" s="1"/>
  <c r="C739" i="10"/>
  <c r="D739" i="10" s="1"/>
  <c r="E739" i="10" s="1"/>
  <c r="F739" i="10" s="1"/>
  <c r="G739" i="10" s="1"/>
  <c r="H739" i="10" s="1"/>
  <c r="I739" i="10" s="1"/>
  <c r="C787" i="10"/>
  <c r="D787" i="10" s="1"/>
  <c r="E787" i="10" s="1"/>
  <c r="F787" i="10" s="1"/>
  <c r="G787" i="10" s="1"/>
  <c r="H787" i="10" s="1"/>
  <c r="I787" i="10" s="1"/>
  <c r="O787" i="10"/>
  <c r="P787" i="10" s="1"/>
  <c r="Q787" i="10" s="1"/>
  <c r="R787" i="10" s="1"/>
  <c r="S787" i="10" s="1"/>
  <c r="T787" i="10" s="1"/>
  <c r="U787" i="10" s="1"/>
  <c r="O835" i="10"/>
  <c r="P835" i="10" s="1"/>
  <c r="Q835" i="10" s="1"/>
  <c r="R835" i="10" s="1"/>
  <c r="S835" i="10" s="1"/>
  <c r="T835" i="10" s="1"/>
  <c r="U835" i="10" s="1"/>
  <c r="C835" i="10"/>
  <c r="D835" i="10" s="1"/>
  <c r="E835" i="10" s="1"/>
  <c r="F835" i="10" s="1"/>
  <c r="G835" i="10" s="1"/>
  <c r="H835" i="10" s="1"/>
  <c r="I835" i="10" s="1"/>
  <c r="C883" i="10"/>
  <c r="D883" i="10" s="1"/>
  <c r="E883" i="10" s="1"/>
  <c r="F883" i="10" s="1"/>
  <c r="G883" i="10" s="1"/>
  <c r="H883" i="10" s="1"/>
  <c r="I883" i="10" s="1"/>
  <c r="O883" i="10"/>
  <c r="P883" i="10" s="1"/>
  <c r="Q883" i="10" s="1"/>
  <c r="R883" i="10" s="1"/>
  <c r="S883" i="10" s="1"/>
  <c r="T883" i="10" s="1"/>
  <c r="U883" i="10" s="1"/>
  <c r="O931" i="10"/>
  <c r="P931" i="10" s="1"/>
  <c r="Q931" i="10" s="1"/>
  <c r="R931" i="10" s="1"/>
  <c r="S931" i="10" s="1"/>
  <c r="T931" i="10" s="1"/>
  <c r="U931" i="10" s="1"/>
  <c r="C931" i="10"/>
  <c r="D931" i="10" s="1"/>
  <c r="E931" i="10" s="1"/>
  <c r="F931" i="10" s="1"/>
  <c r="G931" i="10" s="1"/>
  <c r="H931" i="10" s="1"/>
  <c r="I931" i="10" s="1"/>
  <c r="C979" i="10"/>
  <c r="D979" i="10" s="1"/>
  <c r="E979" i="10" s="1"/>
  <c r="F979" i="10" s="1"/>
  <c r="G979" i="10" s="1"/>
  <c r="H979" i="10" s="1"/>
  <c r="I979" i="10" s="1"/>
  <c r="O979" i="10"/>
  <c r="P979" i="10" s="1"/>
  <c r="Q979" i="10" s="1"/>
  <c r="R979" i="10" s="1"/>
  <c r="S979" i="10" s="1"/>
  <c r="T979" i="10" s="1"/>
  <c r="U979" i="10" s="1"/>
  <c r="O1027" i="10"/>
  <c r="P1027" i="10" s="1"/>
  <c r="Q1027" i="10" s="1"/>
  <c r="R1027" i="10" s="1"/>
  <c r="S1027" i="10" s="1"/>
  <c r="T1027" i="10" s="1"/>
  <c r="U1027" i="10" s="1"/>
  <c r="C1027" i="10"/>
  <c r="D1027" i="10" s="1"/>
  <c r="E1027" i="10" s="1"/>
  <c r="F1027" i="10" s="1"/>
  <c r="G1027" i="10" s="1"/>
  <c r="H1027" i="10" s="1"/>
  <c r="I1027" i="10" s="1"/>
  <c r="C1075" i="10"/>
  <c r="D1075" i="10" s="1"/>
  <c r="E1075" i="10" s="1"/>
  <c r="F1075" i="10" s="1"/>
  <c r="G1075" i="10" s="1"/>
  <c r="H1075" i="10" s="1"/>
  <c r="I1075" i="10" s="1"/>
  <c r="O1075" i="10"/>
  <c r="P1075" i="10" s="1"/>
  <c r="Q1075" i="10" s="1"/>
  <c r="R1075" i="10" s="1"/>
  <c r="S1075" i="10" s="1"/>
  <c r="T1075" i="10" s="1"/>
  <c r="U1075" i="10" s="1"/>
  <c r="O1123" i="10"/>
  <c r="P1123" i="10" s="1"/>
  <c r="Q1123" i="10" s="1"/>
  <c r="R1123" i="10" s="1"/>
  <c r="S1123" i="10" s="1"/>
  <c r="T1123" i="10" s="1"/>
  <c r="U1123" i="10" s="1"/>
  <c r="C1123" i="10"/>
  <c r="D1123" i="10" s="1"/>
  <c r="E1123" i="10" s="1"/>
  <c r="F1123" i="10" s="1"/>
  <c r="G1123" i="10" s="1"/>
  <c r="H1123" i="10" s="1"/>
  <c r="I1123" i="10" s="1"/>
  <c r="C1171" i="10"/>
  <c r="D1171" i="10" s="1"/>
  <c r="E1171" i="10" s="1"/>
  <c r="F1171" i="10" s="1"/>
  <c r="G1171" i="10" s="1"/>
  <c r="H1171" i="10" s="1"/>
  <c r="I1171" i="10" s="1"/>
  <c r="O1171" i="10"/>
  <c r="P1171" i="10" s="1"/>
  <c r="Q1171" i="10" s="1"/>
  <c r="R1171" i="10" s="1"/>
  <c r="S1171" i="10" s="1"/>
  <c r="T1171" i="10" s="1"/>
  <c r="U1171" i="10" s="1"/>
  <c r="O1219" i="10"/>
  <c r="P1219" i="10" s="1"/>
  <c r="Q1219" i="10" s="1"/>
  <c r="R1219" i="10" s="1"/>
  <c r="S1219" i="10" s="1"/>
  <c r="T1219" i="10" s="1"/>
  <c r="U1219" i="10" s="1"/>
  <c r="C1219" i="10"/>
  <c r="D1219" i="10" s="1"/>
  <c r="E1219" i="10" s="1"/>
  <c r="F1219" i="10" s="1"/>
  <c r="G1219" i="10" s="1"/>
  <c r="H1219" i="10" s="1"/>
  <c r="I1219" i="10" s="1"/>
  <c r="C1267" i="10"/>
  <c r="D1267" i="10" s="1"/>
  <c r="E1267" i="10" s="1"/>
  <c r="F1267" i="10" s="1"/>
  <c r="G1267" i="10" s="1"/>
  <c r="H1267" i="10" s="1"/>
  <c r="I1267" i="10" s="1"/>
  <c r="O1267" i="10"/>
  <c r="P1267" i="10" s="1"/>
  <c r="Q1267" i="10" s="1"/>
  <c r="R1267" i="10" s="1"/>
  <c r="S1267" i="10" s="1"/>
  <c r="T1267" i="10" s="1"/>
  <c r="U1267" i="10" s="1"/>
  <c r="O1315" i="10"/>
  <c r="P1315" i="10" s="1"/>
  <c r="Q1315" i="10" s="1"/>
  <c r="R1315" i="10" s="1"/>
  <c r="S1315" i="10" s="1"/>
  <c r="T1315" i="10" s="1"/>
  <c r="U1315" i="10" s="1"/>
  <c r="C1315" i="10"/>
  <c r="D1315" i="10" s="1"/>
  <c r="E1315" i="10" s="1"/>
  <c r="F1315" i="10" s="1"/>
  <c r="G1315" i="10" s="1"/>
  <c r="H1315" i="10" s="1"/>
  <c r="I1315" i="10" s="1"/>
  <c r="O1363" i="10"/>
  <c r="P1363" i="10" s="1"/>
  <c r="Q1363" i="10" s="1"/>
  <c r="R1363" i="10" s="1"/>
  <c r="S1363" i="10" s="1"/>
  <c r="T1363" i="10" s="1"/>
  <c r="U1363" i="10" s="1"/>
  <c r="C1363" i="10"/>
  <c r="D1363" i="10" s="1"/>
  <c r="E1363" i="10" s="1"/>
  <c r="F1363" i="10" s="1"/>
  <c r="G1363" i="10" s="1"/>
  <c r="H1363" i="10" s="1"/>
  <c r="I1363" i="10" s="1"/>
  <c r="C1411" i="10"/>
  <c r="D1411" i="10" s="1"/>
  <c r="E1411" i="10" s="1"/>
  <c r="F1411" i="10" s="1"/>
  <c r="G1411" i="10" s="1"/>
  <c r="H1411" i="10" s="1"/>
  <c r="I1411" i="10" s="1"/>
  <c r="O1411" i="10"/>
  <c r="P1411" i="10" s="1"/>
  <c r="Q1411" i="10" s="1"/>
  <c r="R1411" i="10" s="1"/>
  <c r="S1411" i="10" s="1"/>
  <c r="T1411" i="10" s="1"/>
  <c r="U1411" i="10" s="1"/>
  <c r="O1459" i="10"/>
  <c r="P1459" i="10" s="1"/>
  <c r="Q1459" i="10" s="1"/>
  <c r="R1459" i="10" s="1"/>
  <c r="S1459" i="10" s="1"/>
  <c r="T1459" i="10" s="1"/>
  <c r="U1459" i="10" s="1"/>
  <c r="C1459" i="10"/>
  <c r="D1459" i="10" s="1"/>
  <c r="E1459" i="10" s="1"/>
  <c r="F1459" i="10" s="1"/>
  <c r="G1459" i="10" s="1"/>
  <c r="H1459" i="10" s="1"/>
  <c r="I1459" i="10" s="1"/>
  <c r="O1507" i="10"/>
  <c r="P1507" i="10" s="1"/>
  <c r="Q1507" i="10" s="1"/>
  <c r="R1507" i="10" s="1"/>
  <c r="S1507" i="10" s="1"/>
  <c r="T1507" i="10" s="1"/>
  <c r="U1507" i="10" s="1"/>
  <c r="C1507" i="10"/>
  <c r="D1507" i="10" s="1"/>
  <c r="E1507" i="10" s="1"/>
  <c r="F1507" i="10" s="1"/>
  <c r="G1507" i="10" s="1"/>
  <c r="H1507" i="10" s="1"/>
  <c r="I1507" i="10" s="1"/>
  <c r="C1555" i="10"/>
  <c r="D1555" i="10" s="1"/>
  <c r="E1555" i="10" s="1"/>
  <c r="F1555" i="10" s="1"/>
  <c r="G1555" i="10" s="1"/>
  <c r="H1555" i="10" s="1"/>
  <c r="I1555" i="10" s="1"/>
  <c r="O1555" i="10"/>
  <c r="P1555" i="10" s="1"/>
  <c r="Q1555" i="10" s="1"/>
  <c r="R1555" i="10" s="1"/>
  <c r="S1555" i="10" s="1"/>
  <c r="T1555" i="10" s="1"/>
  <c r="U1555" i="10" s="1"/>
  <c r="O1603" i="10"/>
  <c r="P1603" i="10" s="1"/>
  <c r="Q1603" i="10" s="1"/>
  <c r="R1603" i="10" s="1"/>
  <c r="S1603" i="10" s="1"/>
  <c r="T1603" i="10" s="1"/>
  <c r="U1603" i="10" s="1"/>
  <c r="C1603" i="10"/>
  <c r="D1603" i="10" s="1"/>
  <c r="E1603" i="10" s="1"/>
  <c r="F1603" i="10" s="1"/>
  <c r="G1603" i="10" s="1"/>
  <c r="H1603" i="10" s="1"/>
  <c r="I1603" i="10" s="1"/>
  <c r="C1651" i="10"/>
  <c r="D1651" i="10" s="1"/>
  <c r="E1651" i="10" s="1"/>
  <c r="F1651" i="10" s="1"/>
  <c r="G1651" i="10" s="1"/>
  <c r="H1651" i="10" s="1"/>
  <c r="I1651" i="10" s="1"/>
  <c r="U1651" i="10"/>
  <c r="O1651" i="10"/>
  <c r="P1651" i="10" s="1"/>
  <c r="Q1651" i="10" s="1"/>
  <c r="R1651" i="10" s="1"/>
  <c r="S1651" i="10" s="1"/>
  <c r="T1651" i="10" s="1"/>
  <c r="A122" i="2" l="1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U202" i="12" l="1"/>
  <c r="W202" i="12"/>
  <c r="W201" i="12"/>
  <c r="U201" i="12"/>
  <c r="U200" i="12"/>
  <c r="W200" i="12"/>
  <c r="U199" i="12"/>
  <c r="W199" i="12"/>
  <c r="U198" i="12"/>
  <c r="W198" i="12"/>
  <c r="W197" i="12"/>
  <c r="U197" i="12"/>
  <c r="U196" i="12"/>
  <c r="W196" i="12"/>
  <c r="W195" i="12"/>
  <c r="U195" i="12"/>
  <c r="U194" i="12"/>
  <c r="W194" i="12"/>
  <c r="U193" i="12"/>
  <c r="W193" i="12"/>
  <c r="W192" i="12"/>
  <c r="U192" i="12"/>
  <c r="U191" i="12"/>
  <c r="W191" i="12"/>
  <c r="W190" i="12"/>
  <c r="U190" i="12"/>
  <c r="U189" i="12"/>
  <c r="W189" i="12"/>
  <c r="W188" i="12"/>
  <c r="U188" i="12"/>
  <c r="W187" i="12"/>
  <c r="U187" i="12"/>
  <c r="U186" i="12"/>
  <c r="W186" i="12"/>
  <c r="W185" i="12"/>
  <c r="U185" i="12"/>
  <c r="U184" i="12"/>
  <c r="W184" i="12"/>
  <c r="W183" i="12"/>
  <c r="U183" i="12"/>
  <c r="U182" i="12"/>
  <c r="W182" i="12"/>
  <c r="W181" i="12"/>
  <c r="U181" i="12"/>
  <c r="U180" i="12"/>
  <c r="W180" i="12"/>
  <c r="W179" i="12"/>
  <c r="U179" i="12"/>
  <c r="U178" i="12"/>
  <c r="W178" i="12"/>
  <c r="U177" i="12"/>
  <c r="W177" i="12"/>
  <c r="U176" i="12"/>
  <c r="W176" i="12"/>
  <c r="W175" i="12"/>
  <c r="U175" i="12"/>
  <c r="W174" i="12"/>
  <c r="U174" i="12"/>
  <c r="U173" i="12"/>
  <c r="W173" i="12"/>
  <c r="U172" i="12"/>
  <c r="W172" i="12"/>
  <c r="W171" i="12"/>
  <c r="U171" i="12"/>
  <c r="U170" i="12"/>
  <c r="W170" i="12"/>
  <c r="U169" i="12"/>
  <c r="W169" i="12"/>
  <c r="U168" i="12"/>
  <c r="W168" i="12"/>
  <c r="W167" i="12"/>
  <c r="U167" i="12"/>
  <c r="W166" i="12"/>
  <c r="U166" i="12"/>
  <c r="W165" i="12"/>
  <c r="U165" i="12"/>
  <c r="U164" i="12"/>
  <c r="W164" i="12"/>
  <c r="W163" i="12"/>
  <c r="U163" i="12"/>
  <c r="W162" i="12"/>
  <c r="U162" i="12"/>
  <c r="W161" i="12"/>
  <c r="U161" i="12"/>
  <c r="U160" i="12"/>
  <c r="W160" i="12"/>
  <c r="W159" i="12"/>
  <c r="U159" i="12"/>
  <c r="W158" i="12"/>
  <c r="U158" i="12"/>
  <c r="W157" i="12"/>
  <c r="U157" i="12"/>
  <c r="W156" i="12"/>
  <c r="U156" i="12"/>
  <c r="W155" i="12"/>
  <c r="U155" i="12"/>
  <c r="U154" i="12"/>
  <c r="W154" i="12"/>
  <c r="W153" i="12"/>
  <c r="U153" i="12"/>
  <c r="W152" i="12"/>
  <c r="U152" i="12"/>
  <c r="W151" i="12"/>
  <c r="U151" i="12"/>
  <c r="W150" i="12"/>
  <c r="U150" i="12"/>
  <c r="W149" i="12"/>
  <c r="U149" i="12"/>
  <c r="W148" i="12"/>
  <c r="U148" i="12"/>
  <c r="W147" i="12"/>
  <c r="U147" i="12"/>
  <c r="U146" i="12"/>
  <c r="W146" i="12"/>
  <c r="W145" i="12"/>
  <c r="U145" i="12"/>
  <c r="W144" i="12"/>
  <c r="U144" i="12"/>
  <c r="U143" i="12"/>
  <c r="W143" i="12"/>
  <c r="U142" i="12"/>
  <c r="W142" i="12"/>
  <c r="W141" i="12"/>
  <c r="U141" i="12"/>
  <c r="U140" i="12"/>
  <c r="W140" i="12"/>
  <c r="W139" i="12"/>
  <c r="U139" i="12"/>
  <c r="U138" i="12"/>
  <c r="W138" i="12"/>
  <c r="U137" i="12"/>
  <c r="W137" i="12"/>
  <c r="W136" i="12"/>
  <c r="U136" i="12"/>
  <c r="U135" i="12"/>
  <c r="W135" i="12"/>
  <c r="U134" i="12"/>
  <c r="W134" i="12"/>
  <c r="U133" i="12"/>
  <c r="W133" i="12"/>
  <c r="W132" i="12"/>
  <c r="U132" i="12"/>
  <c r="U131" i="12"/>
  <c r="W131" i="12"/>
  <c r="W130" i="12"/>
  <c r="U130" i="12"/>
  <c r="U129" i="12"/>
  <c r="W129" i="12"/>
  <c r="W128" i="12"/>
  <c r="U128" i="12"/>
  <c r="U127" i="12"/>
  <c r="W127" i="12"/>
  <c r="W126" i="12"/>
  <c r="U126" i="12"/>
  <c r="U125" i="12"/>
  <c r="W125" i="12"/>
  <c r="W124" i="12"/>
  <c r="U124" i="12"/>
  <c r="O202" i="12"/>
  <c r="M202" i="12"/>
  <c r="O201" i="12"/>
  <c r="M201" i="12"/>
  <c r="O200" i="12"/>
  <c r="M200" i="12"/>
  <c r="M199" i="12"/>
  <c r="O199" i="12"/>
  <c r="O198" i="12"/>
  <c r="M198" i="12"/>
  <c r="M197" i="12"/>
  <c r="O197" i="12"/>
  <c r="O196" i="12"/>
  <c r="M196" i="12"/>
  <c r="M195" i="12"/>
  <c r="O195" i="12"/>
  <c r="M194" i="12"/>
  <c r="O194" i="12"/>
  <c r="O193" i="12"/>
  <c r="M193" i="12"/>
  <c r="M192" i="12"/>
  <c r="O192" i="12"/>
  <c r="M191" i="12"/>
  <c r="O191" i="12"/>
  <c r="M190" i="12"/>
  <c r="O190" i="12"/>
  <c r="O189" i="12"/>
  <c r="M189" i="12"/>
  <c r="M188" i="12"/>
  <c r="O188" i="12"/>
  <c r="O187" i="12"/>
  <c r="M187" i="12"/>
  <c r="M186" i="12"/>
  <c r="O186" i="12"/>
  <c r="M185" i="12"/>
  <c r="O185" i="12"/>
  <c r="M184" i="12"/>
  <c r="O184" i="12"/>
  <c r="O183" i="12"/>
  <c r="M183" i="12"/>
  <c r="M182" i="12"/>
  <c r="O182" i="12"/>
  <c r="O181" i="12"/>
  <c r="M181" i="12"/>
  <c r="M180" i="12"/>
  <c r="O180" i="12"/>
  <c r="M179" i="12"/>
  <c r="O179" i="12"/>
  <c r="M178" i="12"/>
  <c r="O178" i="12"/>
  <c r="M177" i="12"/>
  <c r="O177" i="12"/>
  <c r="M176" i="12"/>
  <c r="O176" i="12"/>
  <c r="M175" i="12"/>
  <c r="O175" i="12"/>
  <c r="M174" i="12"/>
  <c r="O174" i="12"/>
  <c r="M173" i="12"/>
  <c r="O173" i="12"/>
  <c r="M172" i="12"/>
  <c r="O172" i="12"/>
  <c r="M171" i="12"/>
  <c r="O171" i="12"/>
  <c r="M170" i="12"/>
  <c r="O170" i="12"/>
  <c r="M169" i="12"/>
  <c r="O169" i="12"/>
  <c r="M168" i="12"/>
  <c r="O168" i="12"/>
  <c r="M167" i="12"/>
  <c r="O167" i="12"/>
  <c r="M166" i="12"/>
  <c r="O166" i="12"/>
  <c r="M165" i="12"/>
  <c r="O165" i="12"/>
  <c r="M164" i="12"/>
  <c r="O164" i="12"/>
  <c r="M163" i="12"/>
  <c r="O163" i="12"/>
  <c r="O162" i="12"/>
  <c r="M162" i="12"/>
  <c r="O161" i="12"/>
  <c r="M161" i="12"/>
  <c r="M160" i="12"/>
  <c r="O160" i="12"/>
  <c r="O159" i="12"/>
  <c r="M159" i="12"/>
  <c r="M158" i="12"/>
  <c r="O158" i="12"/>
  <c r="M157" i="12"/>
  <c r="O157" i="12"/>
  <c r="M156" i="12"/>
  <c r="O156" i="12"/>
  <c r="O155" i="12"/>
  <c r="M155" i="12"/>
  <c r="O154" i="12"/>
  <c r="M154" i="12"/>
  <c r="O153" i="12"/>
  <c r="M153" i="12"/>
  <c r="O152" i="12"/>
  <c r="M152" i="12"/>
  <c r="O151" i="12"/>
  <c r="M151" i="12"/>
  <c r="O150" i="12"/>
  <c r="M150" i="12"/>
  <c r="O149" i="12"/>
  <c r="M149" i="12"/>
  <c r="O148" i="12"/>
  <c r="M148" i="12"/>
  <c r="O147" i="12"/>
  <c r="M147" i="12"/>
  <c r="O146" i="12"/>
  <c r="M146" i="12"/>
  <c r="O145" i="12"/>
  <c r="M145" i="12"/>
  <c r="M144" i="12"/>
  <c r="O144" i="12"/>
  <c r="M143" i="12"/>
  <c r="O143" i="12"/>
  <c r="M142" i="12"/>
  <c r="O142" i="12"/>
  <c r="O141" i="12"/>
  <c r="M141" i="12"/>
  <c r="M140" i="12"/>
  <c r="O140" i="12"/>
  <c r="O139" i="12"/>
  <c r="M139" i="12"/>
  <c r="M138" i="12"/>
  <c r="O138" i="12"/>
  <c r="O137" i="12"/>
  <c r="M137" i="12"/>
  <c r="O136" i="12"/>
  <c r="M136" i="12"/>
  <c r="O135" i="12"/>
  <c r="M135" i="12"/>
  <c r="O134" i="12"/>
  <c r="M134" i="12"/>
  <c r="O133" i="12"/>
  <c r="M133" i="12"/>
  <c r="O132" i="12"/>
  <c r="M132" i="12"/>
  <c r="O131" i="12"/>
  <c r="M131" i="12"/>
  <c r="O130" i="12"/>
  <c r="M130" i="12"/>
  <c r="O129" i="12"/>
  <c r="M129" i="12"/>
  <c r="M128" i="12"/>
  <c r="O128" i="12"/>
  <c r="O127" i="12"/>
  <c r="M127" i="12"/>
  <c r="O126" i="12"/>
  <c r="M126" i="12"/>
  <c r="O125" i="12"/>
  <c r="M125" i="12"/>
  <c r="O124" i="12"/>
  <c r="M124" i="12"/>
  <c r="S202" i="12"/>
  <c r="Q202" i="12"/>
  <c r="S201" i="12"/>
  <c r="Q201" i="12"/>
  <c r="S200" i="12"/>
  <c r="Q200" i="12"/>
  <c r="S199" i="12"/>
  <c r="Q199" i="12"/>
  <c r="S198" i="12"/>
  <c r="Q198" i="12"/>
  <c r="S197" i="12"/>
  <c r="Q197" i="12"/>
  <c r="S196" i="12"/>
  <c r="Q196" i="12"/>
  <c r="S195" i="12"/>
  <c r="Q195" i="12"/>
  <c r="Q194" i="12"/>
  <c r="S194" i="12"/>
  <c r="S193" i="12"/>
  <c r="Q193" i="12"/>
  <c r="Q192" i="12"/>
  <c r="S192" i="12"/>
  <c r="S191" i="12"/>
  <c r="Q191" i="12"/>
  <c r="Q190" i="12"/>
  <c r="S190" i="12"/>
  <c r="Q189" i="12"/>
  <c r="S189" i="12"/>
  <c r="S188" i="12"/>
  <c r="Q188" i="12"/>
  <c r="Q187" i="12"/>
  <c r="S187" i="12"/>
  <c r="Q186" i="12"/>
  <c r="S186" i="12"/>
  <c r="S185" i="12"/>
  <c r="Q185" i="12"/>
  <c r="S184" i="12"/>
  <c r="Q184" i="12"/>
  <c r="S183" i="12"/>
  <c r="Q183" i="12"/>
  <c r="Q182" i="12"/>
  <c r="S182" i="12"/>
  <c r="Q181" i="12"/>
  <c r="S181" i="12"/>
  <c r="Q180" i="12"/>
  <c r="S180" i="12"/>
  <c r="Q179" i="12"/>
  <c r="S179" i="12"/>
  <c r="Q178" i="12"/>
  <c r="S178" i="12"/>
  <c r="S177" i="12"/>
  <c r="Q177" i="12"/>
  <c r="Q176" i="12"/>
  <c r="S176" i="12"/>
  <c r="S175" i="12"/>
  <c r="Q175" i="12"/>
  <c r="S174" i="12"/>
  <c r="Q174" i="12"/>
  <c r="Q173" i="12"/>
  <c r="S173" i="12"/>
  <c r="Q172" i="12"/>
  <c r="S172" i="12"/>
  <c r="Q171" i="12"/>
  <c r="S171" i="12"/>
  <c r="S170" i="12"/>
  <c r="Q170" i="12"/>
  <c r="S169" i="12"/>
  <c r="Q169" i="12"/>
  <c r="Q168" i="12"/>
  <c r="S168" i="12"/>
  <c r="Q167" i="12"/>
  <c r="S167" i="12"/>
  <c r="S166" i="12"/>
  <c r="Q166" i="12"/>
  <c r="S165" i="12"/>
  <c r="Q165" i="12"/>
  <c r="Q164" i="12"/>
  <c r="S164" i="12"/>
  <c r="S163" i="12"/>
  <c r="Q163" i="12"/>
  <c r="S162" i="12"/>
  <c r="Q162" i="12"/>
  <c r="Q161" i="12"/>
  <c r="S161" i="12"/>
  <c r="Q160" i="12"/>
  <c r="S160" i="12"/>
  <c r="Q159" i="12"/>
  <c r="S159" i="12"/>
  <c r="S158" i="12"/>
  <c r="Q158" i="12"/>
  <c r="Q157" i="12"/>
  <c r="S157" i="12"/>
  <c r="S156" i="12"/>
  <c r="Q156" i="12"/>
  <c r="Q155" i="12"/>
  <c r="S155" i="12"/>
  <c r="S154" i="12"/>
  <c r="Q154" i="12"/>
  <c r="Q153" i="12"/>
  <c r="S153" i="12"/>
  <c r="S152" i="12"/>
  <c r="Q152" i="12"/>
  <c r="Q151" i="12"/>
  <c r="S151" i="12"/>
  <c r="Q150" i="12"/>
  <c r="S150" i="12"/>
  <c r="Q149" i="12"/>
  <c r="S149" i="12"/>
  <c r="Q148" i="12"/>
  <c r="S148" i="12"/>
  <c r="Q147" i="12"/>
  <c r="S147" i="12"/>
  <c r="S146" i="12"/>
  <c r="Q146" i="12"/>
  <c r="Q145" i="12"/>
  <c r="S145" i="12"/>
  <c r="Q144" i="12"/>
  <c r="S144" i="12"/>
  <c r="Q143" i="12"/>
  <c r="S143" i="12"/>
  <c r="Q142" i="12"/>
  <c r="S142" i="12"/>
  <c r="S141" i="12"/>
  <c r="Q141" i="12"/>
  <c r="S140" i="12"/>
  <c r="Q140" i="12"/>
  <c r="Q139" i="12"/>
  <c r="S139" i="12"/>
  <c r="Q138" i="12"/>
  <c r="S138" i="12"/>
  <c r="Q137" i="12"/>
  <c r="S137" i="12"/>
  <c r="Q136" i="12"/>
  <c r="S136" i="12"/>
  <c r="S135" i="12"/>
  <c r="Q135" i="12"/>
  <c r="S134" i="12"/>
  <c r="Q134" i="12"/>
  <c r="S133" i="12"/>
  <c r="Q133" i="12"/>
  <c r="S132" i="12"/>
  <c r="Q132" i="12"/>
  <c r="S131" i="12"/>
  <c r="Q131" i="12"/>
  <c r="S130" i="12"/>
  <c r="Q130" i="12"/>
  <c r="S129" i="12"/>
  <c r="Q129" i="12"/>
  <c r="S128" i="12"/>
  <c r="Q128" i="12"/>
  <c r="S127" i="12"/>
  <c r="Q127" i="12"/>
  <c r="S126" i="12"/>
  <c r="Q126" i="12"/>
  <c r="S125" i="12"/>
  <c r="Q125" i="12"/>
  <c r="S124" i="12"/>
  <c r="Q124" i="12"/>
  <c r="U6" i="12"/>
  <c r="W6" i="12"/>
  <c r="U5" i="12"/>
  <c r="W5" i="12"/>
  <c r="W4" i="12"/>
  <c r="U4" i="12"/>
  <c r="M153" i="1"/>
  <c r="O6" i="12"/>
  <c r="M6" i="12"/>
  <c r="M5" i="12"/>
  <c r="O5" i="12"/>
  <c r="M4" i="12"/>
  <c r="O4" i="12"/>
  <c r="Q6" i="12"/>
  <c r="S6" i="12"/>
  <c r="Q5" i="12"/>
  <c r="S5" i="12"/>
  <c r="S4" i="12"/>
  <c r="Q4" i="12"/>
  <c r="M49" i="10"/>
  <c r="D59" i="10"/>
  <c r="P59" i="10"/>
  <c r="M97" i="10"/>
  <c r="D107" i="10"/>
  <c r="P107" i="10"/>
  <c r="M145" i="10"/>
  <c r="D155" i="10"/>
  <c r="P155" i="10"/>
  <c r="M193" i="10"/>
  <c r="D203" i="10"/>
  <c r="P203" i="10"/>
  <c r="M241" i="10"/>
  <c r="D251" i="10"/>
  <c r="P251" i="10"/>
  <c r="M289" i="10"/>
  <c r="D299" i="10"/>
  <c r="P299" i="10"/>
  <c r="M337" i="10"/>
  <c r="D347" i="10"/>
  <c r="P347" i="10"/>
  <c r="M385" i="10"/>
  <c r="D395" i="10"/>
  <c r="P395" i="10"/>
  <c r="M433" i="10"/>
  <c r="D443" i="10"/>
  <c r="P443" i="10"/>
  <c r="M481" i="10"/>
  <c r="D491" i="10"/>
  <c r="P491" i="10"/>
  <c r="M529" i="10"/>
  <c r="D539" i="10"/>
  <c r="P539" i="10"/>
  <c r="M577" i="10"/>
  <c r="D587" i="10"/>
  <c r="P587" i="10"/>
  <c r="M625" i="10"/>
  <c r="D635" i="10"/>
  <c r="P635" i="10"/>
  <c r="M673" i="10"/>
  <c r="D683" i="10"/>
  <c r="P683" i="10"/>
  <c r="M721" i="10"/>
  <c r="D731" i="10"/>
  <c r="P731" i="10"/>
  <c r="M769" i="10"/>
  <c r="D779" i="10"/>
  <c r="P779" i="10"/>
  <c r="M817" i="10"/>
  <c r="D827" i="10"/>
  <c r="P827" i="10"/>
  <c r="M865" i="10"/>
  <c r="D875" i="10"/>
  <c r="P875" i="10"/>
  <c r="M913" i="10"/>
  <c r="D923" i="10"/>
  <c r="P923" i="10"/>
  <c r="M961" i="10"/>
  <c r="D971" i="10"/>
  <c r="P971" i="10"/>
  <c r="M1009" i="10"/>
  <c r="D1019" i="10"/>
  <c r="P1019" i="10"/>
  <c r="M1057" i="10"/>
  <c r="D1067" i="10"/>
  <c r="P1067" i="10"/>
  <c r="M1105" i="10"/>
  <c r="D1115" i="10"/>
  <c r="P1115" i="10"/>
  <c r="M1153" i="10"/>
  <c r="D1163" i="10"/>
  <c r="P1163" i="10"/>
  <c r="M1201" i="10"/>
  <c r="D1211" i="10"/>
  <c r="P1211" i="10"/>
  <c r="M1249" i="10"/>
  <c r="D1259" i="10"/>
  <c r="P1259" i="10"/>
  <c r="M1297" i="10"/>
  <c r="D1307" i="10"/>
  <c r="P1307" i="10"/>
  <c r="M1345" i="10"/>
  <c r="D1355" i="10"/>
  <c r="P1355" i="10"/>
  <c r="M1393" i="10"/>
  <c r="D1403" i="10"/>
  <c r="P1403" i="10"/>
  <c r="M1441" i="10"/>
  <c r="D1451" i="10"/>
  <c r="P1451" i="10"/>
  <c r="M1489" i="10"/>
  <c r="D1499" i="10"/>
  <c r="P1499" i="10"/>
  <c r="M1537" i="10"/>
  <c r="D1547" i="10"/>
  <c r="P1547" i="10"/>
  <c r="M1585" i="10"/>
  <c r="D1595" i="10"/>
  <c r="P1595" i="10"/>
  <c r="M1633" i="10"/>
  <c r="D1643" i="10"/>
  <c r="P1643" i="10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49" i="8" l="1"/>
  <c r="M97" i="8"/>
  <c r="M145" i="8"/>
  <c r="M193" i="8"/>
  <c r="M241" i="8"/>
  <c r="M289" i="8"/>
  <c r="M337" i="8"/>
  <c r="M385" i="8"/>
  <c r="M433" i="8"/>
  <c r="M481" i="8"/>
  <c r="M529" i="8"/>
  <c r="M577" i="8"/>
  <c r="M625" i="8"/>
  <c r="M673" i="8"/>
  <c r="M721" i="8"/>
  <c r="M769" i="8"/>
  <c r="M817" i="8"/>
  <c r="M865" i="8"/>
  <c r="M913" i="8"/>
  <c r="M961" i="8"/>
  <c r="M1010" i="8"/>
  <c r="M1059" i="8"/>
  <c r="M1108" i="8"/>
  <c r="M1157" i="8"/>
  <c r="M1206" i="8"/>
  <c r="M1255" i="8"/>
  <c r="M1304" i="8"/>
  <c r="M1353" i="8"/>
  <c r="M1402" i="8"/>
  <c r="M1451" i="8"/>
  <c r="M1500" i="8"/>
  <c r="M1549" i="8"/>
  <c r="M1598" i="8"/>
  <c r="M1647" i="8"/>
  <c r="M1696" i="8"/>
  <c r="M1" i="8"/>
  <c r="A49" i="7" l="1"/>
  <c r="M49" i="7" s="1"/>
  <c r="A97" i="7"/>
  <c r="M97" i="7" s="1"/>
  <c r="A145" i="7"/>
  <c r="M145" i="7" s="1"/>
  <c r="A193" i="7"/>
  <c r="M193" i="7" s="1"/>
  <c r="A241" i="7"/>
  <c r="M241" i="7" s="1"/>
  <c r="A289" i="7"/>
  <c r="M289" i="7" s="1"/>
  <c r="A337" i="7"/>
  <c r="M337" i="7" s="1"/>
  <c r="A385" i="7"/>
  <c r="M385" i="7" s="1"/>
  <c r="A433" i="7"/>
  <c r="M433" i="7" s="1"/>
  <c r="A481" i="7"/>
  <c r="M481" i="7" s="1"/>
  <c r="A529" i="7"/>
  <c r="M529" i="7" s="1"/>
  <c r="A577" i="7"/>
  <c r="M577" i="7" s="1"/>
  <c r="A625" i="7"/>
  <c r="M625" i="7" s="1"/>
  <c r="A673" i="7"/>
  <c r="M673" i="7" s="1"/>
  <c r="A721" i="7"/>
  <c r="M721" i="7" s="1"/>
  <c r="A769" i="7"/>
  <c r="M769" i="7" s="1"/>
  <c r="A817" i="7"/>
  <c r="M817" i="7" s="1"/>
  <c r="A865" i="7"/>
  <c r="M865" i="7" s="1"/>
  <c r="A913" i="7"/>
  <c r="M913" i="7" s="1"/>
  <c r="A961" i="7"/>
  <c r="M961" i="7" s="1"/>
  <c r="A1010" i="7"/>
  <c r="M1010" i="7" s="1"/>
  <c r="A1060" i="7"/>
  <c r="M1060" i="7" s="1"/>
  <c r="A1110" i="7"/>
  <c r="M1110" i="7" s="1"/>
  <c r="A1160" i="7"/>
  <c r="M1160" i="7" s="1"/>
  <c r="A1210" i="7"/>
  <c r="M1210" i="7" s="1"/>
  <c r="A1260" i="7"/>
  <c r="M1260" i="7" s="1"/>
  <c r="A1310" i="7"/>
  <c r="M1310" i="7" s="1"/>
  <c r="A1360" i="7"/>
  <c r="M1360" i="7" s="1"/>
  <c r="A1410" i="7"/>
  <c r="M1410" i="7" s="1"/>
  <c r="A1460" i="7"/>
  <c r="M1460" i="7" s="1"/>
  <c r="A1510" i="7"/>
  <c r="M1510" i="7" s="1"/>
  <c r="A1560" i="7"/>
  <c r="M1560" i="7" s="1"/>
  <c r="A1610" i="7"/>
  <c r="M1610" i="7" s="1"/>
  <c r="A1660" i="7"/>
  <c r="M1660" i="7" s="1"/>
  <c r="A1" i="7" l="1"/>
  <c r="M1" i="7" l="1"/>
  <c r="M50" i="6" l="1"/>
  <c r="P60" i="6"/>
  <c r="M98" i="6"/>
  <c r="D108" i="6"/>
  <c r="P108" i="6"/>
  <c r="M146" i="6"/>
  <c r="D156" i="6"/>
  <c r="P156" i="6"/>
  <c r="M194" i="6"/>
  <c r="D204" i="6"/>
  <c r="P204" i="6"/>
  <c r="M242" i="6"/>
  <c r="D252" i="6"/>
  <c r="P252" i="6"/>
  <c r="M290" i="6"/>
  <c r="D300" i="6"/>
  <c r="P300" i="6"/>
  <c r="M338" i="6"/>
  <c r="D348" i="6"/>
  <c r="P348" i="6"/>
  <c r="M386" i="6"/>
  <c r="D396" i="6"/>
  <c r="P396" i="6"/>
  <c r="M434" i="6"/>
  <c r="D444" i="6"/>
  <c r="P444" i="6"/>
  <c r="M482" i="6"/>
  <c r="D492" i="6"/>
  <c r="P492" i="6"/>
  <c r="M530" i="6"/>
  <c r="D540" i="6"/>
  <c r="P540" i="6"/>
  <c r="M578" i="6"/>
  <c r="D588" i="6"/>
  <c r="P588" i="6"/>
  <c r="M626" i="6"/>
  <c r="D636" i="6"/>
  <c r="P636" i="6"/>
  <c r="M674" i="6"/>
  <c r="D684" i="6"/>
  <c r="P684" i="6"/>
  <c r="M722" i="6"/>
  <c r="D732" i="6"/>
  <c r="P732" i="6"/>
  <c r="M770" i="6"/>
  <c r="D780" i="6"/>
  <c r="P780" i="6"/>
  <c r="M818" i="6"/>
  <c r="D828" i="6"/>
  <c r="P828" i="6"/>
  <c r="M866" i="6"/>
  <c r="D876" i="6"/>
  <c r="P876" i="6"/>
  <c r="M914" i="6"/>
  <c r="D924" i="6"/>
  <c r="P924" i="6"/>
  <c r="M962" i="6"/>
  <c r="D972" i="6"/>
  <c r="P972" i="6"/>
  <c r="M1011" i="6"/>
  <c r="D1021" i="6"/>
  <c r="P1021" i="6"/>
  <c r="M1060" i="6"/>
  <c r="D1070" i="6"/>
  <c r="P1070" i="6"/>
  <c r="M1109" i="6"/>
  <c r="D1119" i="6"/>
  <c r="P1119" i="6"/>
  <c r="M1158" i="6"/>
  <c r="D1168" i="6"/>
  <c r="P1168" i="6"/>
  <c r="M1207" i="6"/>
  <c r="D1217" i="6"/>
  <c r="P1217" i="6"/>
  <c r="M1256" i="6"/>
  <c r="D1266" i="6"/>
  <c r="P1266" i="6"/>
  <c r="M1305" i="6"/>
  <c r="D1315" i="6"/>
  <c r="P1315" i="6"/>
  <c r="M1354" i="6"/>
  <c r="D1364" i="6"/>
  <c r="P1364" i="6"/>
  <c r="M1403" i="6"/>
  <c r="D1413" i="6"/>
  <c r="P1413" i="6"/>
  <c r="M1452" i="6"/>
  <c r="D1462" i="6"/>
  <c r="P1462" i="6"/>
  <c r="M1501" i="6"/>
  <c r="D1511" i="6"/>
  <c r="P1511" i="6"/>
  <c r="M1550" i="6"/>
  <c r="D1560" i="6"/>
  <c r="P1560" i="6"/>
  <c r="M1599" i="6"/>
  <c r="D1609" i="6"/>
  <c r="P1609" i="6"/>
  <c r="M1648" i="6"/>
  <c r="D1658" i="6"/>
  <c r="P1658" i="6"/>
  <c r="P11" i="6" l="1"/>
  <c r="D11" i="6"/>
  <c r="M1" i="6"/>
  <c r="P441" i="11" l="1"/>
  <c r="A441" i="11"/>
  <c r="B441" i="11"/>
  <c r="C441" i="11"/>
  <c r="D441" i="11"/>
  <c r="E441" i="11"/>
  <c r="A451" i="11"/>
  <c r="B451" i="11"/>
  <c r="C451" i="11"/>
  <c r="D451" i="11"/>
  <c r="E451" i="11"/>
  <c r="A438" i="11"/>
  <c r="B438" i="11"/>
  <c r="C438" i="11"/>
  <c r="D438" i="11"/>
  <c r="E438" i="11"/>
  <c r="A483" i="11"/>
  <c r="B483" i="11"/>
  <c r="C483" i="11"/>
  <c r="D483" i="11"/>
  <c r="E483" i="11"/>
  <c r="A459" i="11"/>
  <c r="B459" i="11"/>
  <c r="C459" i="11"/>
  <c r="D459" i="11"/>
  <c r="E459" i="11"/>
  <c r="A488" i="11"/>
  <c r="B488" i="11"/>
  <c r="C488" i="11"/>
  <c r="D488" i="11"/>
  <c r="E488" i="11"/>
  <c r="J452" i="11"/>
  <c r="A452" i="11"/>
  <c r="B452" i="11"/>
  <c r="C452" i="11"/>
  <c r="D452" i="11"/>
  <c r="E452" i="11"/>
  <c r="A473" i="11"/>
  <c r="B473" i="11"/>
  <c r="C473" i="11"/>
  <c r="D473" i="11"/>
  <c r="E473" i="11"/>
  <c r="F462" i="11"/>
  <c r="A462" i="11"/>
  <c r="B462" i="11"/>
  <c r="C462" i="11"/>
  <c r="D462" i="11"/>
  <c r="E462" i="11"/>
  <c r="F467" i="11"/>
  <c r="A467" i="11"/>
  <c r="B467" i="11"/>
  <c r="C467" i="11"/>
  <c r="D467" i="11"/>
  <c r="E467" i="11"/>
  <c r="A426" i="11"/>
  <c r="B426" i="11"/>
  <c r="C426" i="11"/>
  <c r="D426" i="11"/>
  <c r="E426" i="11"/>
  <c r="A418" i="11"/>
  <c r="B418" i="11"/>
  <c r="C418" i="11"/>
  <c r="D418" i="11"/>
  <c r="E418" i="11"/>
  <c r="A481" i="11"/>
  <c r="B481" i="11"/>
  <c r="C481" i="11"/>
  <c r="D481" i="11"/>
  <c r="E481" i="11"/>
  <c r="F436" i="11"/>
  <c r="A436" i="11"/>
  <c r="B436" i="11"/>
  <c r="C436" i="11"/>
  <c r="D436" i="11"/>
  <c r="E436" i="11"/>
  <c r="F419" i="11"/>
  <c r="A419" i="11"/>
  <c r="B419" i="11"/>
  <c r="C419" i="11"/>
  <c r="D419" i="11"/>
  <c r="E419" i="11"/>
  <c r="A463" i="11"/>
  <c r="B463" i="11"/>
  <c r="C463" i="11"/>
  <c r="D463" i="11"/>
  <c r="E463" i="11"/>
  <c r="A474" i="11"/>
  <c r="B474" i="11"/>
  <c r="C474" i="11"/>
  <c r="D474" i="11"/>
  <c r="E474" i="11"/>
  <c r="F427" i="11"/>
  <c r="A427" i="11"/>
  <c r="B427" i="11"/>
  <c r="C427" i="11"/>
  <c r="D427" i="11"/>
  <c r="E427" i="11"/>
  <c r="F498" i="11"/>
  <c r="A498" i="11"/>
  <c r="B498" i="11"/>
  <c r="C498" i="11"/>
  <c r="D498" i="11"/>
  <c r="E498" i="11"/>
  <c r="A490" i="11"/>
  <c r="B490" i="11"/>
  <c r="C490" i="11"/>
  <c r="D490" i="11"/>
  <c r="E490" i="11"/>
  <c r="A411" i="11"/>
  <c r="B411" i="11"/>
  <c r="C411" i="11"/>
  <c r="D411" i="11"/>
  <c r="E411" i="11"/>
  <c r="F415" i="11"/>
  <c r="A415" i="11"/>
  <c r="B415" i="11"/>
  <c r="C415" i="11"/>
  <c r="D415" i="11"/>
  <c r="E415" i="11"/>
  <c r="A494" i="11"/>
  <c r="B494" i="11"/>
  <c r="C494" i="11"/>
  <c r="D494" i="11"/>
  <c r="E494" i="11"/>
  <c r="A447" i="11"/>
  <c r="B447" i="11"/>
  <c r="C447" i="11"/>
  <c r="D447" i="11"/>
  <c r="E447" i="11"/>
  <c r="F442" i="11"/>
  <c r="A442" i="11"/>
  <c r="B442" i="11"/>
  <c r="C442" i="11"/>
  <c r="D442" i="11"/>
  <c r="E442" i="11"/>
  <c r="F434" i="11"/>
  <c r="A434" i="11"/>
  <c r="B434" i="11"/>
  <c r="C434" i="11"/>
  <c r="D434" i="11"/>
  <c r="E434" i="11"/>
  <c r="A464" i="11"/>
  <c r="B464" i="11"/>
  <c r="C464" i="11"/>
  <c r="D464" i="11"/>
  <c r="E464" i="11"/>
  <c r="F422" i="11"/>
  <c r="A422" i="11"/>
  <c r="B422" i="11"/>
  <c r="C422" i="11"/>
  <c r="D422" i="11"/>
  <c r="E422" i="11"/>
  <c r="A476" i="11"/>
  <c r="B476" i="11"/>
  <c r="C476" i="11"/>
  <c r="D476" i="11"/>
  <c r="E476" i="11"/>
  <c r="A477" i="11"/>
  <c r="B477" i="11"/>
  <c r="C477" i="11"/>
  <c r="D477" i="11"/>
  <c r="E477" i="11"/>
  <c r="F456" i="11"/>
  <c r="A456" i="11"/>
  <c r="B456" i="11"/>
  <c r="C456" i="11"/>
  <c r="D456" i="11"/>
  <c r="E456" i="11"/>
  <c r="F460" i="11"/>
  <c r="A460" i="11"/>
  <c r="B460" i="11"/>
  <c r="C460" i="11"/>
  <c r="D460" i="11"/>
  <c r="E460" i="11"/>
  <c r="F449" i="11"/>
  <c r="A449" i="11"/>
  <c r="B449" i="11"/>
  <c r="C449" i="11"/>
  <c r="D449" i="11"/>
  <c r="E449" i="11"/>
  <c r="F479" i="11"/>
  <c r="A479" i="11"/>
  <c r="B479" i="11"/>
  <c r="C479" i="11"/>
  <c r="D479" i="11"/>
  <c r="E479" i="11"/>
  <c r="A486" i="11"/>
  <c r="B486" i="11"/>
  <c r="C486" i="11"/>
  <c r="D486" i="11"/>
  <c r="E486" i="11"/>
  <c r="F493" i="11"/>
  <c r="A493" i="11"/>
  <c r="B493" i="11"/>
  <c r="C493" i="11"/>
  <c r="D493" i="11"/>
  <c r="E493" i="11"/>
  <c r="F429" i="11"/>
  <c r="A429" i="11"/>
  <c r="B429" i="11"/>
  <c r="C429" i="11"/>
  <c r="D429" i="11"/>
  <c r="E429" i="11"/>
  <c r="F432" i="11"/>
  <c r="A432" i="11"/>
  <c r="B432" i="11"/>
  <c r="C432" i="11"/>
  <c r="D432" i="11"/>
  <c r="E432" i="11"/>
  <c r="A421" i="11"/>
  <c r="B421" i="11"/>
  <c r="C421" i="11"/>
  <c r="D421" i="11"/>
  <c r="E421" i="11"/>
  <c r="F497" i="11"/>
  <c r="A497" i="11"/>
  <c r="B497" i="11"/>
  <c r="C497" i="11"/>
  <c r="D497" i="11"/>
  <c r="E497" i="11"/>
  <c r="A430" i="11"/>
  <c r="B430" i="11"/>
  <c r="C430" i="11"/>
  <c r="D430" i="11"/>
  <c r="E430" i="11"/>
  <c r="A412" i="11"/>
  <c r="B412" i="11"/>
  <c r="C412" i="11"/>
  <c r="D412" i="11"/>
  <c r="E412" i="11"/>
  <c r="A469" i="11"/>
  <c r="B469" i="11"/>
  <c r="C469" i="11"/>
  <c r="D469" i="11"/>
  <c r="E469" i="11"/>
  <c r="F448" i="11"/>
  <c r="A448" i="11"/>
  <c r="B448" i="11"/>
  <c r="C448" i="11"/>
  <c r="D448" i="11"/>
  <c r="E448" i="11"/>
  <c r="A487" i="11"/>
  <c r="B487" i="11"/>
  <c r="C487" i="11"/>
  <c r="D487" i="11"/>
  <c r="E487" i="11"/>
  <c r="F496" i="11"/>
  <c r="A496" i="11"/>
  <c r="B496" i="11"/>
  <c r="C496" i="11"/>
  <c r="D496" i="11"/>
  <c r="E496" i="11"/>
  <c r="A416" i="11"/>
  <c r="B416" i="11"/>
  <c r="C416" i="11"/>
  <c r="D416" i="11"/>
  <c r="E416" i="11"/>
  <c r="Q52" i="1"/>
  <c r="M471" i="11" s="1"/>
  <c r="A471" i="11"/>
  <c r="B471" i="11"/>
  <c r="C471" i="11"/>
  <c r="D471" i="11"/>
  <c r="E471" i="11"/>
  <c r="F424" i="11"/>
  <c r="A424" i="11"/>
  <c r="B424" i="11"/>
  <c r="C424" i="11"/>
  <c r="D424" i="11"/>
  <c r="E424" i="11"/>
  <c r="A446" i="11"/>
  <c r="B446" i="11"/>
  <c r="C446" i="11"/>
  <c r="D446" i="11"/>
  <c r="E446" i="11"/>
  <c r="F440" i="11"/>
  <c r="A440" i="11"/>
  <c r="B440" i="11"/>
  <c r="C440" i="11"/>
  <c r="D440" i="11"/>
  <c r="E440" i="11"/>
  <c r="F458" i="11"/>
  <c r="A458" i="11"/>
  <c r="B458" i="11"/>
  <c r="C458" i="11"/>
  <c r="D458" i="11"/>
  <c r="E458" i="11"/>
  <c r="F435" i="11"/>
  <c r="A435" i="11"/>
  <c r="B435" i="11"/>
  <c r="C435" i="11"/>
  <c r="D435" i="11"/>
  <c r="E435" i="11"/>
  <c r="G428" i="11"/>
  <c r="A428" i="11"/>
  <c r="B428" i="11"/>
  <c r="C428" i="11"/>
  <c r="D428" i="11"/>
  <c r="E428" i="11"/>
  <c r="A420" i="11"/>
  <c r="B420" i="11"/>
  <c r="C420" i="11"/>
  <c r="D420" i="11"/>
  <c r="E420" i="11"/>
  <c r="F466" i="11"/>
  <c r="A466" i="11"/>
  <c r="B466" i="11"/>
  <c r="C466" i="11"/>
  <c r="D466" i="11"/>
  <c r="E466" i="11"/>
  <c r="F468" i="11"/>
  <c r="A468" i="11"/>
  <c r="B468" i="11"/>
  <c r="C468" i="11"/>
  <c r="D468" i="11"/>
  <c r="E468" i="11"/>
  <c r="A484" i="11"/>
  <c r="B484" i="11"/>
  <c r="C484" i="11"/>
  <c r="D484" i="11"/>
  <c r="E484" i="11"/>
  <c r="Q63" i="1"/>
  <c r="M475" i="11" s="1"/>
  <c r="A475" i="11"/>
  <c r="B475" i="11"/>
  <c r="C475" i="11"/>
  <c r="D475" i="11"/>
  <c r="E475" i="11"/>
  <c r="A457" i="11"/>
  <c r="B457" i="11"/>
  <c r="C457" i="11"/>
  <c r="D457" i="11"/>
  <c r="E457" i="11"/>
  <c r="F439" i="11"/>
  <c r="A439" i="11"/>
  <c r="B439" i="11"/>
  <c r="C439" i="11"/>
  <c r="D439" i="11"/>
  <c r="E439" i="11"/>
  <c r="A489" i="11"/>
  <c r="B489" i="11"/>
  <c r="C489" i="11"/>
  <c r="D489" i="11"/>
  <c r="E489" i="11"/>
  <c r="P499" i="11"/>
  <c r="A499" i="11"/>
  <c r="B499" i="11"/>
  <c r="C499" i="11"/>
  <c r="D499" i="11"/>
  <c r="E499" i="11"/>
  <c r="F480" i="11"/>
  <c r="A480" i="11"/>
  <c r="B480" i="11"/>
  <c r="C480" i="11"/>
  <c r="D480" i="11"/>
  <c r="E480" i="11"/>
  <c r="A450" i="11"/>
  <c r="B450" i="11"/>
  <c r="C450" i="11"/>
  <c r="D450" i="11"/>
  <c r="E450" i="11"/>
  <c r="A417" i="11"/>
  <c r="B417" i="11"/>
  <c r="C417" i="11"/>
  <c r="D417" i="11"/>
  <c r="E417" i="11"/>
  <c r="A491" i="11"/>
  <c r="B491" i="11"/>
  <c r="C491" i="11"/>
  <c r="D491" i="11"/>
  <c r="E491" i="11"/>
  <c r="A414" i="11"/>
  <c r="B414" i="11"/>
  <c r="C414" i="11"/>
  <c r="D414" i="11"/>
  <c r="E414" i="11"/>
  <c r="A431" i="11"/>
  <c r="B431" i="11"/>
  <c r="C431" i="11"/>
  <c r="D431" i="11"/>
  <c r="E431" i="11"/>
  <c r="A495" i="11"/>
  <c r="B495" i="11"/>
  <c r="C495" i="11"/>
  <c r="D495" i="11"/>
  <c r="E495" i="11"/>
  <c r="J454" i="11"/>
  <c r="A454" i="11"/>
  <c r="B454" i="11"/>
  <c r="C454" i="11"/>
  <c r="D454" i="11"/>
  <c r="E454" i="11"/>
  <c r="R454" i="11"/>
  <c r="F444" i="11"/>
  <c r="A444" i="11"/>
  <c r="B444" i="11"/>
  <c r="C444" i="11"/>
  <c r="D444" i="11"/>
  <c r="E444" i="11"/>
  <c r="F443" i="11"/>
  <c r="A443" i="11"/>
  <c r="B443" i="11"/>
  <c r="C443" i="11"/>
  <c r="D443" i="11"/>
  <c r="E443" i="11"/>
  <c r="A465" i="11"/>
  <c r="B465" i="11"/>
  <c r="C465" i="11"/>
  <c r="D465" i="11"/>
  <c r="E465" i="11"/>
  <c r="A472" i="11"/>
  <c r="B472" i="11"/>
  <c r="C472" i="11"/>
  <c r="D472" i="11"/>
  <c r="E472" i="11"/>
  <c r="A437" i="11"/>
  <c r="B437" i="11"/>
  <c r="C437" i="11"/>
  <c r="D437" i="11"/>
  <c r="E437" i="11"/>
  <c r="F482" i="11"/>
  <c r="A482" i="11"/>
  <c r="B482" i="11"/>
  <c r="C482" i="11"/>
  <c r="D482" i="11"/>
  <c r="E482" i="11"/>
  <c r="A478" i="11"/>
  <c r="B478" i="11"/>
  <c r="C478" i="11"/>
  <c r="D478" i="11"/>
  <c r="E478" i="11"/>
  <c r="O461" i="11"/>
  <c r="A461" i="11"/>
  <c r="B461" i="11"/>
  <c r="C461" i="11"/>
  <c r="D461" i="11"/>
  <c r="E461" i="11"/>
  <c r="R455" i="11"/>
  <c r="A455" i="11"/>
  <c r="B455" i="11"/>
  <c r="C455" i="11"/>
  <c r="D455" i="11"/>
  <c r="E455" i="11"/>
  <c r="A423" i="11"/>
  <c r="B423" i="11"/>
  <c r="C423" i="11"/>
  <c r="D423" i="11"/>
  <c r="E423" i="11"/>
  <c r="Q485" i="11"/>
  <c r="A485" i="11"/>
  <c r="B485" i="11"/>
  <c r="C485" i="11"/>
  <c r="D485" i="11"/>
  <c r="E485" i="11"/>
  <c r="J485" i="11"/>
  <c r="A425" i="11"/>
  <c r="B425" i="11"/>
  <c r="C425" i="11"/>
  <c r="D425" i="11"/>
  <c r="E425" i="11"/>
  <c r="A492" i="11"/>
  <c r="B492" i="11"/>
  <c r="C492" i="11"/>
  <c r="D492" i="11"/>
  <c r="E492" i="11"/>
  <c r="A413" i="11"/>
  <c r="B413" i="11"/>
  <c r="C413" i="11"/>
  <c r="D413" i="11"/>
  <c r="E413" i="11"/>
  <c r="A410" i="11"/>
  <c r="B410" i="11"/>
  <c r="C410" i="11"/>
  <c r="D410" i="11"/>
  <c r="E410" i="11"/>
  <c r="A453" i="11"/>
  <c r="B453" i="11"/>
  <c r="C453" i="11"/>
  <c r="D453" i="11"/>
  <c r="E453" i="11"/>
  <c r="P92" i="1"/>
  <c r="L433" i="11" s="1"/>
  <c r="A433" i="11"/>
  <c r="B433" i="11"/>
  <c r="C433" i="11"/>
  <c r="D433" i="11"/>
  <c r="E433" i="11"/>
  <c r="F470" i="11"/>
  <c r="A470" i="11"/>
  <c r="B470" i="11"/>
  <c r="C470" i="11"/>
  <c r="D470" i="11"/>
  <c r="E470" i="11"/>
  <c r="A4" i="11"/>
  <c r="B4" i="11"/>
  <c r="C4" i="11"/>
  <c r="D4" i="11"/>
  <c r="E4" i="11"/>
  <c r="A5" i="11"/>
  <c r="B5" i="11"/>
  <c r="C5" i="11"/>
  <c r="D5" i="11"/>
  <c r="E5" i="11"/>
  <c r="F6" i="11"/>
  <c r="A6" i="11"/>
  <c r="B6" i="11"/>
  <c r="C6" i="11"/>
  <c r="D6" i="11"/>
  <c r="E6" i="11"/>
  <c r="A7" i="11"/>
  <c r="B7" i="11"/>
  <c r="C7" i="11"/>
  <c r="D7" i="11"/>
  <c r="E7" i="11"/>
  <c r="F8" i="11"/>
  <c r="A8" i="11"/>
  <c r="B8" i="11"/>
  <c r="C8" i="11"/>
  <c r="D8" i="11"/>
  <c r="E8" i="11"/>
  <c r="F9" i="11"/>
  <c r="A9" i="11"/>
  <c r="B9" i="11"/>
  <c r="C9" i="11"/>
  <c r="D9" i="11"/>
  <c r="E9" i="11"/>
  <c r="F10" i="11"/>
  <c r="A10" i="11"/>
  <c r="B10" i="11"/>
  <c r="C10" i="11"/>
  <c r="D10" i="11"/>
  <c r="E10" i="11"/>
  <c r="F11" i="11"/>
  <c r="A11" i="11"/>
  <c r="B11" i="11"/>
  <c r="C11" i="11"/>
  <c r="D11" i="11"/>
  <c r="E11" i="11"/>
  <c r="G12" i="11"/>
  <c r="A12" i="11"/>
  <c r="B12" i="11"/>
  <c r="C12" i="11"/>
  <c r="D12" i="11"/>
  <c r="E12" i="11"/>
  <c r="F13" i="11"/>
  <c r="A13" i="11"/>
  <c r="B13" i="11"/>
  <c r="C13" i="11"/>
  <c r="D13" i="11"/>
  <c r="E13" i="11"/>
  <c r="O104" i="1"/>
  <c r="K14" i="11" s="1"/>
  <c r="A14" i="11"/>
  <c r="B14" i="11"/>
  <c r="C14" i="11"/>
  <c r="D14" i="11"/>
  <c r="E14" i="11"/>
  <c r="F15" i="11"/>
  <c r="A15" i="11"/>
  <c r="B15" i="11"/>
  <c r="C15" i="11"/>
  <c r="D15" i="11"/>
  <c r="E15" i="11"/>
  <c r="H15" i="11"/>
  <c r="R106" i="1"/>
  <c r="N16" i="11" s="1"/>
  <c r="A16" i="11"/>
  <c r="B16" i="11"/>
  <c r="C16" i="11"/>
  <c r="D16" i="11"/>
  <c r="E16" i="11"/>
  <c r="R107" i="1"/>
  <c r="N17" i="11" s="1"/>
  <c r="A17" i="11"/>
  <c r="B17" i="11"/>
  <c r="C17" i="11"/>
  <c r="D17" i="11"/>
  <c r="E17" i="11"/>
  <c r="A18" i="11"/>
  <c r="B18" i="11"/>
  <c r="C18" i="11"/>
  <c r="D18" i="11"/>
  <c r="E18" i="11"/>
  <c r="F19" i="11"/>
  <c r="A19" i="11"/>
  <c r="B19" i="11"/>
  <c r="C19" i="11"/>
  <c r="D19" i="11"/>
  <c r="E19" i="11"/>
  <c r="F20" i="11"/>
  <c r="A20" i="11"/>
  <c r="B20" i="11"/>
  <c r="C20" i="11"/>
  <c r="D20" i="11"/>
  <c r="E20" i="11"/>
  <c r="F21" i="11"/>
  <c r="A21" i="11"/>
  <c r="B21" i="11"/>
  <c r="C21" i="11"/>
  <c r="D21" i="11"/>
  <c r="E21" i="11"/>
  <c r="F22" i="11"/>
  <c r="A22" i="11"/>
  <c r="B22" i="11"/>
  <c r="C22" i="11"/>
  <c r="D22" i="11"/>
  <c r="E22" i="11"/>
  <c r="G23" i="11"/>
  <c r="A23" i="11"/>
  <c r="B23" i="11"/>
  <c r="C23" i="11"/>
  <c r="D23" i="11"/>
  <c r="E23" i="11"/>
  <c r="J24" i="11"/>
  <c r="A24" i="11"/>
  <c r="B24" i="11"/>
  <c r="C24" i="11"/>
  <c r="D24" i="11"/>
  <c r="E24" i="11"/>
  <c r="F25" i="11"/>
  <c r="A25" i="11"/>
  <c r="B25" i="11"/>
  <c r="C25" i="11"/>
  <c r="D25" i="11"/>
  <c r="E25" i="11"/>
  <c r="A26" i="11"/>
  <c r="B26" i="11"/>
  <c r="C26" i="11"/>
  <c r="D26" i="11"/>
  <c r="E26" i="11"/>
  <c r="F27" i="11"/>
  <c r="A27" i="11"/>
  <c r="B27" i="11"/>
  <c r="C27" i="11"/>
  <c r="D27" i="11"/>
  <c r="E27" i="11"/>
  <c r="R118" i="1"/>
  <c r="N28" i="11" s="1"/>
  <c r="A28" i="11"/>
  <c r="B28" i="11"/>
  <c r="C28" i="11"/>
  <c r="D28" i="11"/>
  <c r="E28" i="11"/>
  <c r="F29" i="11"/>
  <c r="A29" i="11"/>
  <c r="B29" i="11"/>
  <c r="C29" i="11"/>
  <c r="D29" i="11"/>
  <c r="E29" i="11"/>
  <c r="F30" i="11"/>
  <c r="A30" i="11"/>
  <c r="B30" i="11"/>
  <c r="C30" i="11"/>
  <c r="D30" i="11"/>
  <c r="E30" i="11"/>
  <c r="F31" i="11"/>
  <c r="A31" i="11"/>
  <c r="B31" i="11"/>
  <c r="C31" i="11"/>
  <c r="D31" i="11"/>
  <c r="E31" i="11"/>
  <c r="F32" i="11"/>
  <c r="A32" i="11"/>
  <c r="B32" i="11"/>
  <c r="C32" i="11"/>
  <c r="D32" i="11"/>
  <c r="E32" i="11"/>
  <c r="F33" i="11"/>
  <c r="A33" i="11"/>
  <c r="B33" i="11"/>
  <c r="C33" i="11"/>
  <c r="D33" i="11"/>
  <c r="E33" i="11"/>
  <c r="F34" i="11"/>
  <c r="A34" i="11"/>
  <c r="B34" i="11"/>
  <c r="C34" i="11"/>
  <c r="D34" i="11"/>
  <c r="E34" i="11"/>
  <c r="O125" i="1"/>
  <c r="K35" i="11" s="1"/>
  <c r="A35" i="11"/>
  <c r="B35" i="11"/>
  <c r="C35" i="11"/>
  <c r="D35" i="11"/>
  <c r="E35" i="11"/>
  <c r="F36" i="11"/>
  <c r="A36" i="11"/>
  <c r="B36" i="11"/>
  <c r="C36" i="11"/>
  <c r="D36" i="11"/>
  <c r="E36" i="11"/>
  <c r="F37" i="11"/>
  <c r="A37" i="11"/>
  <c r="B37" i="11"/>
  <c r="C37" i="11"/>
  <c r="D37" i="11"/>
  <c r="E37" i="11"/>
  <c r="A38" i="11"/>
  <c r="B38" i="11"/>
  <c r="C38" i="11"/>
  <c r="D38" i="11"/>
  <c r="E38" i="11"/>
  <c r="A39" i="11"/>
  <c r="B39" i="11"/>
  <c r="C39" i="11"/>
  <c r="D39" i="11"/>
  <c r="E39" i="11"/>
  <c r="A40" i="11"/>
  <c r="B40" i="11"/>
  <c r="C40" i="11"/>
  <c r="D40" i="11"/>
  <c r="E40" i="11"/>
  <c r="F41" i="11"/>
  <c r="A41" i="11"/>
  <c r="B41" i="11"/>
  <c r="C41" i="11"/>
  <c r="D41" i="11"/>
  <c r="E41" i="11"/>
  <c r="A42" i="11"/>
  <c r="B42" i="11"/>
  <c r="C42" i="11"/>
  <c r="D42" i="11"/>
  <c r="E42" i="11"/>
  <c r="A43" i="11"/>
  <c r="B43" i="11"/>
  <c r="C43" i="11"/>
  <c r="D43" i="11"/>
  <c r="E43" i="11"/>
  <c r="F44" i="11"/>
  <c r="A44" i="11"/>
  <c r="B44" i="11"/>
  <c r="C44" i="11"/>
  <c r="D44" i="11"/>
  <c r="E44" i="11"/>
  <c r="F45" i="11"/>
  <c r="A45" i="11"/>
  <c r="B45" i="11"/>
  <c r="C45" i="11"/>
  <c r="D45" i="11"/>
  <c r="E45" i="11"/>
  <c r="F46" i="11"/>
  <c r="A46" i="11"/>
  <c r="B46" i="11"/>
  <c r="C46" i="11"/>
  <c r="D46" i="11"/>
  <c r="E46" i="11"/>
  <c r="A47" i="11"/>
  <c r="B47" i="11"/>
  <c r="C47" i="11"/>
  <c r="D47" i="11"/>
  <c r="E47" i="11"/>
  <c r="A48" i="11"/>
  <c r="B48" i="11"/>
  <c r="C48" i="11"/>
  <c r="D48" i="11"/>
  <c r="E48" i="11"/>
  <c r="A49" i="11"/>
  <c r="B49" i="11"/>
  <c r="C49" i="11"/>
  <c r="D49" i="11"/>
  <c r="E49" i="11"/>
  <c r="A50" i="11"/>
  <c r="B50" i="11"/>
  <c r="C50" i="11"/>
  <c r="D50" i="11"/>
  <c r="E50" i="11"/>
  <c r="H51" i="11"/>
  <c r="A51" i="11"/>
  <c r="B51" i="11"/>
  <c r="C51" i="11"/>
  <c r="D51" i="11"/>
  <c r="E51" i="11"/>
  <c r="G52" i="11"/>
  <c r="A52" i="11"/>
  <c r="B52" i="11"/>
  <c r="C52" i="11"/>
  <c r="D52" i="11"/>
  <c r="E52" i="11"/>
  <c r="F53" i="11"/>
  <c r="A53" i="11"/>
  <c r="B53" i="11"/>
  <c r="C53" i="11"/>
  <c r="D53" i="11"/>
  <c r="E53" i="11"/>
  <c r="A54" i="11"/>
  <c r="B54" i="11"/>
  <c r="C54" i="11"/>
  <c r="D54" i="11"/>
  <c r="E54" i="11"/>
  <c r="A55" i="11"/>
  <c r="B55" i="11"/>
  <c r="C55" i="11"/>
  <c r="D55" i="11"/>
  <c r="E55" i="11"/>
  <c r="F56" i="11"/>
  <c r="A56" i="11"/>
  <c r="B56" i="11"/>
  <c r="C56" i="11"/>
  <c r="D56" i="11"/>
  <c r="E56" i="11"/>
  <c r="P57" i="11"/>
  <c r="A57" i="11"/>
  <c r="B57" i="11"/>
  <c r="C57" i="11"/>
  <c r="D57" i="11"/>
  <c r="E57" i="11"/>
  <c r="O58" i="11"/>
  <c r="A58" i="11"/>
  <c r="B58" i="11"/>
  <c r="C58" i="11"/>
  <c r="D58" i="11"/>
  <c r="E58" i="11"/>
  <c r="F59" i="11"/>
  <c r="A59" i="11"/>
  <c r="B59" i="11"/>
  <c r="C59" i="11"/>
  <c r="D59" i="11"/>
  <c r="E59" i="11"/>
  <c r="R60" i="11"/>
  <c r="A60" i="11"/>
  <c r="B60" i="11"/>
  <c r="C60" i="11"/>
  <c r="D60" i="11"/>
  <c r="E60" i="11"/>
  <c r="A61" i="11"/>
  <c r="B61" i="11"/>
  <c r="C61" i="11"/>
  <c r="D61" i="11"/>
  <c r="E61" i="11"/>
  <c r="F62" i="11"/>
  <c r="A62" i="11"/>
  <c r="B62" i="11"/>
  <c r="C62" i="11"/>
  <c r="D62" i="11"/>
  <c r="E62" i="11"/>
  <c r="F63" i="11"/>
  <c r="A63" i="11"/>
  <c r="B63" i="11"/>
  <c r="C63" i="11"/>
  <c r="D63" i="11"/>
  <c r="E63" i="11"/>
  <c r="F64" i="11"/>
  <c r="A64" i="11"/>
  <c r="B64" i="11"/>
  <c r="C64" i="11"/>
  <c r="D64" i="11"/>
  <c r="E64" i="11"/>
  <c r="F65" i="11"/>
  <c r="A65" i="11"/>
  <c r="B65" i="11"/>
  <c r="C65" i="11"/>
  <c r="D65" i="11"/>
  <c r="E65" i="11"/>
  <c r="F66" i="11"/>
  <c r="A66" i="11"/>
  <c r="B66" i="11"/>
  <c r="C66" i="11"/>
  <c r="D66" i="11"/>
  <c r="E66" i="11"/>
  <c r="A67" i="11"/>
  <c r="B67" i="11"/>
  <c r="C67" i="11"/>
  <c r="D67" i="11"/>
  <c r="E67" i="11"/>
  <c r="A68" i="11"/>
  <c r="B68" i="11"/>
  <c r="C68" i="11"/>
  <c r="D68" i="11"/>
  <c r="E68" i="11"/>
  <c r="F69" i="11"/>
  <c r="A69" i="11"/>
  <c r="B69" i="11"/>
  <c r="C69" i="11"/>
  <c r="D69" i="11"/>
  <c r="E69" i="11"/>
  <c r="F70" i="11"/>
  <c r="A70" i="11"/>
  <c r="B70" i="11"/>
  <c r="C70" i="11"/>
  <c r="D70" i="11"/>
  <c r="E70" i="11"/>
  <c r="F71" i="11"/>
  <c r="A71" i="11"/>
  <c r="B71" i="11"/>
  <c r="C71" i="11"/>
  <c r="D71" i="11"/>
  <c r="E71" i="11"/>
  <c r="A72" i="11"/>
  <c r="B72" i="11"/>
  <c r="C72" i="11"/>
  <c r="D72" i="11"/>
  <c r="E72" i="11"/>
  <c r="G73" i="11"/>
  <c r="A73" i="11"/>
  <c r="B73" i="11"/>
  <c r="C73" i="11"/>
  <c r="D73" i="11"/>
  <c r="E73" i="11"/>
  <c r="G74" i="11"/>
  <c r="A74" i="11"/>
  <c r="B74" i="11"/>
  <c r="C74" i="11"/>
  <c r="D74" i="11"/>
  <c r="E74" i="11"/>
  <c r="A75" i="11"/>
  <c r="B75" i="11"/>
  <c r="C75" i="11"/>
  <c r="D75" i="11"/>
  <c r="E75" i="11"/>
  <c r="A76" i="11"/>
  <c r="B76" i="11"/>
  <c r="C76" i="11"/>
  <c r="D76" i="11"/>
  <c r="E76" i="11"/>
  <c r="G77" i="11"/>
  <c r="A77" i="11"/>
  <c r="B77" i="11"/>
  <c r="C77" i="11"/>
  <c r="D77" i="11"/>
  <c r="E77" i="11"/>
  <c r="A78" i="11"/>
  <c r="B78" i="11"/>
  <c r="C78" i="11"/>
  <c r="D78" i="11"/>
  <c r="E78" i="11"/>
  <c r="F79" i="11"/>
  <c r="A79" i="11"/>
  <c r="B79" i="11"/>
  <c r="C79" i="11"/>
  <c r="D79" i="11"/>
  <c r="E79" i="11"/>
  <c r="F80" i="11"/>
  <c r="A80" i="11"/>
  <c r="B80" i="11"/>
  <c r="C80" i="11"/>
  <c r="D80" i="11"/>
  <c r="E80" i="11"/>
  <c r="F81" i="11"/>
  <c r="A81" i="11"/>
  <c r="B81" i="11"/>
  <c r="C81" i="11"/>
  <c r="D81" i="11"/>
  <c r="E81" i="11"/>
  <c r="G82" i="11"/>
  <c r="A82" i="11"/>
  <c r="B82" i="11"/>
  <c r="C82" i="11"/>
  <c r="D82" i="11"/>
  <c r="E82" i="11"/>
  <c r="A83" i="11"/>
  <c r="B83" i="11"/>
  <c r="C83" i="11"/>
  <c r="D83" i="11"/>
  <c r="E83" i="11"/>
  <c r="A84" i="11"/>
  <c r="B84" i="11"/>
  <c r="C84" i="11"/>
  <c r="D84" i="11"/>
  <c r="E84" i="11"/>
  <c r="F85" i="11"/>
  <c r="A85" i="11"/>
  <c r="B85" i="11"/>
  <c r="C85" i="11"/>
  <c r="D85" i="11"/>
  <c r="E85" i="11"/>
  <c r="A86" i="11"/>
  <c r="B86" i="11"/>
  <c r="C86" i="11"/>
  <c r="D86" i="11"/>
  <c r="E86" i="11"/>
  <c r="F87" i="11"/>
  <c r="A87" i="11"/>
  <c r="B87" i="11"/>
  <c r="C87" i="11"/>
  <c r="D87" i="11"/>
  <c r="E87" i="11"/>
  <c r="F88" i="11"/>
  <c r="A88" i="11"/>
  <c r="B88" i="11"/>
  <c r="C88" i="11"/>
  <c r="D88" i="11"/>
  <c r="E88" i="11"/>
  <c r="A89" i="11"/>
  <c r="B89" i="11"/>
  <c r="C89" i="11"/>
  <c r="D89" i="11"/>
  <c r="E89" i="11"/>
  <c r="A90" i="11"/>
  <c r="B90" i="11"/>
  <c r="C90" i="11"/>
  <c r="D90" i="11"/>
  <c r="E90" i="11"/>
  <c r="F91" i="11"/>
  <c r="A91" i="11"/>
  <c r="B91" i="11"/>
  <c r="C91" i="11"/>
  <c r="D91" i="11"/>
  <c r="E91" i="11"/>
  <c r="A92" i="11"/>
  <c r="B92" i="11"/>
  <c r="C92" i="11"/>
  <c r="D92" i="11"/>
  <c r="E92" i="11"/>
  <c r="F93" i="11"/>
  <c r="A93" i="11"/>
  <c r="B93" i="11"/>
  <c r="C93" i="11"/>
  <c r="D93" i="11"/>
  <c r="E93" i="11"/>
  <c r="A94" i="11"/>
  <c r="B94" i="11"/>
  <c r="C94" i="11"/>
  <c r="D94" i="11"/>
  <c r="E94" i="11"/>
  <c r="A95" i="11"/>
  <c r="B95" i="11"/>
  <c r="C95" i="11"/>
  <c r="D95" i="11"/>
  <c r="E95" i="11"/>
  <c r="P186" i="1"/>
  <c r="L96" i="11" s="1"/>
  <c r="A96" i="11"/>
  <c r="B96" i="11"/>
  <c r="C96" i="11"/>
  <c r="D96" i="11"/>
  <c r="E96" i="11"/>
  <c r="T187" i="1"/>
  <c r="R97" i="11" s="1"/>
  <c r="A97" i="11"/>
  <c r="B97" i="11"/>
  <c r="C97" i="11"/>
  <c r="D97" i="11"/>
  <c r="E97" i="11"/>
  <c r="F98" i="11"/>
  <c r="A98" i="11"/>
  <c r="B98" i="11"/>
  <c r="C98" i="11"/>
  <c r="D98" i="11"/>
  <c r="E98" i="11"/>
  <c r="F99" i="11"/>
  <c r="A99" i="11"/>
  <c r="B99" i="11"/>
  <c r="C99" i="11"/>
  <c r="D99" i="11"/>
  <c r="E99" i="11"/>
  <c r="A100" i="11"/>
  <c r="B100" i="11"/>
  <c r="C100" i="11"/>
  <c r="D100" i="11"/>
  <c r="E100" i="11"/>
  <c r="G101" i="11"/>
  <c r="A101" i="11"/>
  <c r="B101" i="11"/>
  <c r="C101" i="11"/>
  <c r="D101" i="11"/>
  <c r="E101" i="11"/>
  <c r="F102" i="11"/>
  <c r="A102" i="11"/>
  <c r="B102" i="11"/>
  <c r="C102" i="11"/>
  <c r="D102" i="11"/>
  <c r="E102" i="11"/>
  <c r="A103" i="11"/>
  <c r="B103" i="11"/>
  <c r="C103" i="11"/>
  <c r="D103" i="11"/>
  <c r="E103" i="11"/>
  <c r="P104" i="11"/>
  <c r="A104" i="11"/>
  <c r="B104" i="11"/>
  <c r="C104" i="11"/>
  <c r="D104" i="11"/>
  <c r="E104" i="11"/>
  <c r="A105" i="11"/>
  <c r="B105" i="11"/>
  <c r="C105" i="11"/>
  <c r="D105" i="11"/>
  <c r="E105" i="11"/>
  <c r="H106" i="11"/>
  <c r="A106" i="11"/>
  <c r="B106" i="11"/>
  <c r="C106" i="11"/>
  <c r="D106" i="11"/>
  <c r="E106" i="11"/>
  <c r="N196" i="1"/>
  <c r="J106" i="11" s="1"/>
  <c r="F107" i="11"/>
  <c r="A107" i="11"/>
  <c r="B107" i="11"/>
  <c r="C107" i="11"/>
  <c r="D107" i="11"/>
  <c r="E107" i="11"/>
  <c r="M198" i="1"/>
  <c r="I108" i="11" s="1"/>
  <c r="A108" i="11"/>
  <c r="B108" i="11"/>
  <c r="C108" i="11"/>
  <c r="D108" i="11"/>
  <c r="E108" i="11"/>
  <c r="F109" i="11"/>
  <c r="A109" i="11"/>
  <c r="B109" i="11"/>
  <c r="C109" i="11"/>
  <c r="D109" i="11"/>
  <c r="E109" i="11"/>
  <c r="O109" i="11"/>
  <c r="A110" i="11"/>
  <c r="B110" i="11"/>
  <c r="C110" i="11"/>
  <c r="D110" i="11"/>
  <c r="E110" i="11"/>
  <c r="A111" i="11"/>
  <c r="B111" i="11"/>
  <c r="C111" i="11"/>
  <c r="D111" i="11"/>
  <c r="E111" i="11"/>
  <c r="N202" i="1"/>
  <c r="J112" i="11" s="1"/>
  <c r="A112" i="11"/>
  <c r="B112" i="11"/>
  <c r="C112" i="11"/>
  <c r="D112" i="11"/>
  <c r="E112" i="11"/>
  <c r="F113" i="11"/>
  <c r="A113" i="11"/>
  <c r="B113" i="11"/>
  <c r="C113" i="11"/>
  <c r="D113" i="11"/>
  <c r="E113" i="11"/>
  <c r="H114" i="11"/>
  <c r="A114" i="11"/>
  <c r="B114" i="11"/>
  <c r="C114" i="11"/>
  <c r="D114" i="11"/>
  <c r="E114" i="11"/>
  <c r="A115" i="11"/>
  <c r="B115" i="11"/>
  <c r="C115" i="11"/>
  <c r="D115" i="11"/>
  <c r="E115" i="11"/>
  <c r="A116" i="11"/>
  <c r="B116" i="11"/>
  <c r="C116" i="11"/>
  <c r="D116" i="11"/>
  <c r="E116" i="11"/>
  <c r="O117" i="11"/>
  <c r="A117" i="11"/>
  <c r="B117" i="11"/>
  <c r="C117" i="11"/>
  <c r="D117" i="11"/>
  <c r="E117" i="11"/>
  <c r="F118" i="11"/>
  <c r="A118" i="11"/>
  <c r="B118" i="11"/>
  <c r="C118" i="11"/>
  <c r="D118" i="11"/>
  <c r="E118" i="11"/>
  <c r="A119" i="11"/>
  <c r="B119" i="11"/>
  <c r="C119" i="11"/>
  <c r="D119" i="11"/>
  <c r="E119" i="11"/>
  <c r="F120" i="11"/>
  <c r="A120" i="11"/>
  <c r="B120" i="11"/>
  <c r="C120" i="11"/>
  <c r="D120" i="11"/>
  <c r="E120" i="11"/>
  <c r="F121" i="11"/>
  <c r="A121" i="11"/>
  <c r="B121" i="11"/>
  <c r="C121" i="11"/>
  <c r="D121" i="11"/>
  <c r="E121" i="11"/>
  <c r="Q212" i="1"/>
  <c r="M122" i="11" s="1"/>
  <c r="A122" i="11"/>
  <c r="B122" i="11"/>
  <c r="C122" i="11"/>
  <c r="D122" i="11"/>
  <c r="E122" i="11"/>
  <c r="A123" i="11"/>
  <c r="B123" i="11"/>
  <c r="C123" i="11"/>
  <c r="D123" i="11"/>
  <c r="E123" i="11"/>
  <c r="F124" i="11"/>
  <c r="A124" i="11"/>
  <c r="B124" i="11"/>
  <c r="C124" i="11"/>
  <c r="D124" i="11"/>
  <c r="E124" i="11"/>
  <c r="F125" i="11"/>
  <c r="A125" i="11"/>
  <c r="B125" i="11"/>
  <c r="C125" i="11"/>
  <c r="D125" i="11"/>
  <c r="E125" i="11"/>
  <c r="F126" i="11"/>
  <c r="A126" i="11"/>
  <c r="B126" i="11"/>
  <c r="C126" i="11"/>
  <c r="D126" i="11"/>
  <c r="E126" i="11"/>
  <c r="A127" i="11"/>
  <c r="B127" i="11"/>
  <c r="C127" i="11"/>
  <c r="D127" i="11"/>
  <c r="E127" i="11"/>
  <c r="P128" i="11"/>
  <c r="A128" i="11"/>
  <c r="B128" i="11"/>
  <c r="C128" i="11"/>
  <c r="D128" i="11"/>
  <c r="E128" i="11"/>
  <c r="Q219" i="1"/>
  <c r="M129" i="11" s="1"/>
  <c r="A129" i="11"/>
  <c r="B129" i="11"/>
  <c r="C129" i="11"/>
  <c r="D129" i="11"/>
  <c r="E129" i="11"/>
  <c r="F130" i="11"/>
  <c r="A130" i="11"/>
  <c r="B130" i="11"/>
  <c r="C130" i="11"/>
  <c r="D130" i="11"/>
  <c r="E130" i="11"/>
  <c r="H131" i="11"/>
  <c r="A131" i="11"/>
  <c r="B131" i="11"/>
  <c r="C131" i="11"/>
  <c r="D131" i="11"/>
  <c r="E131" i="11"/>
  <c r="R222" i="1"/>
  <c r="N132" i="11" s="1"/>
  <c r="A132" i="11"/>
  <c r="B132" i="11"/>
  <c r="C132" i="11"/>
  <c r="D132" i="11"/>
  <c r="E132" i="11"/>
  <c r="G133" i="11"/>
  <c r="A133" i="11"/>
  <c r="B133" i="11"/>
  <c r="C133" i="11"/>
  <c r="D133" i="11"/>
  <c r="E133" i="11"/>
  <c r="A134" i="11"/>
  <c r="B134" i="11"/>
  <c r="C134" i="11"/>
  <c r="D134" i="11"/>
  <c r="E134" i="11"/>
  <c r="F135" i="11"/>
  <c r="A135" i="11"/>
  <c r="B135" i="11"/>
  <c r="C135" i="11"/>
  <c r="D135" i="11"/>
  <c r="E135" i="11"/>
  <c r="F136" i="11"/>
  <c r="A136" i="11"/>
  <c r="B136" i="11"/>
  <c r="C136" i="11"/>
  <c r="D136" i="11"/>
  <c r="E136" i="11"/>
  <c r="F137" i="11"/>
  <c r="A137" i="11"/>
  <c r="B137" i="11"/>
  <c r="C137" i="11"/>
  <c r="D137" i="11"/>
  <c r="E137" i="11"/>
  <c r="A138" i="11"/>
  <c r="B138" i="11"/>
  <c r="C138" i="11"/>
  <c r="D138" i="11"/>
  <c r="E138" i="11"/>
  <c r="O229" i="1"/>
  <c r="K139" i="11" s="1"/>
  <c r="A139" i="11"/>
  <c r="B139" i="11"/>
  <c r="C139" i="11"/>
  <c r="D139" i="11"/>
  <c r="E139" i="11"/>
  <c r="F140" i="11"/>
  <c r="A140" i="11"/>
  <c r="B140" i="11"/>
  <c r="C140" i="11"/>
  <c r="D140" i="11"/>
  <c r="E140" i="11"/>
  <c r="F141" i="11"/>
  <c r="A141" i="11"/>
  <c r="B141" i="11"/>
  <c r="C141" i="11"/>
  <c r="D141" i="11"/>
  <c r="E141" i="11"/>
  <c r="F142" i="11"/>
  <c r="A142" i="11"/>
  <c r="B142" i="11"/>
  <c r="C142" i="11"/>
  <c r="D142" i="11"/>
  <c r="E142" i="11"/>
  <c r="F143" i="11"/>
  <c r="A143" i="11"/>
  <c r="B143" i="11"/>
  <c r="C143" i="11"/>
  <c r="D143" i="11"/>
  <c r="E143" i="11"/>
  <c r="A144" i="11"/>
  <c r="B144" i="11"/>
  <c r="C144" i="11"/>
  <c r="D144" i="11"/>
  <c r="E144" i="11"/>
  <c r="O235" i="1"/>
  <c r="K145" i="11" s="1"/>
  <c r="A145" i="11"/>
  <c r="B145" i="11"/>
  <c r="C145" i="11"/>
  <c r="D145" i="11"/>
  <c r="E145" i="11"/>
  <c r="S236" i="1"/>
  <c r="Q146" i="11" s="1"/>
  <c r="A146" i="11"/>
  <c r="B146" i="11"/>
  <c r="C146" i="11"/>
  <c r="D146" i="11"/>
  <c r="E146" i="11"/>
  <c r="F147" i="11"/>
  <c r="A147" i="11"/>
  <c r="B147" i="11"/>
  <c r="C147" i="11"/>
  <c r="D147" i="11"/>
  <c r="E147" i="11"/>
  <c r="F148" i="11"/>
  <c r="A148" i="11"/>
  <c r="B148" i="11"/>
  <c r="C148" i="11"/>
  <c r="D148" i="11"/>
  <c r="E148" i="11"/>
  <c r="G149" i="11"/>
  <c r="A149" i="11"/>
  <c r="B149" i="11"/>
  <c r="C149" i="11"/>
  <c r="D149" i="11"/>
  <c r="E149" i="11"/>
  <c r="A150" i="11"/>
  <c r="B150" i="11"/>
  <c r="C150" i="11"/>
  <c r="D150" i="11"/>
  <c r="E150" i="11"/>
  <c r="H151" i="11"/>
  <c r="A151" i="11"/>
  <c r="B151" i="11"/>
  <c r="C151" i="11"/>
  <c r="D151" i="11"/>
  <c r="E151" i="11"/>
  <c r="F152" i="11"/>
  <c r="A152" i="11"/>
  <c r="B152" i="11"/>
  <c r="C152" i="11"/>
  <c r="D152" i="11"/>
  <c r="E152" i="11"/>
  <c r="G153" i="11"/>
  <c r="A153" i="11"/>
  <c r="B153" i="11"/>
  <c r="C153" i="11"/>
  <c r="D153" i="11"/>
  <c r="E153" i="11"/>
  <c r="F154" i="11"/>
  <c r="A154" i="11"/>
  <c r="B154" i="11"/>
  <c r="C154" i="11"/>
  <c r="D154" i="11"/>
  <c r="E154" i="11"/>
  <c r="A155" i="11"/>
  <c r="B155" i="11"/>
  <c r="C155" i="11"/>
  <c r="D155" i="11"/>
  <c r="E155" i="11"/>
  <c r="P246" i="1"/>
  <c r="L156" i="11" s="1"/>
  <c r="A156" i="11"/>
  <c r="B156" i="11"/>
  <c r="C156" i="11"/>
  <c r="D156" i="11"/>
  <c r="E156" i="11"/>
  <c r="F157" i="11"/>
  <c r="A157" i="11"/>
  <c r="B157" i="11"/>
  <c r="C157" i="11"/>
  <c r="D157" i="11"/>
  <c r="E157" i="11"/>
  <c r="A158" i="11"/>
  <c r="B158" i="11"/>
  <c r="C158" i="11"/>
  <c r="D158" i="11"/>
  <c r="E158" i="11"/>
  <c r="F159" i="11"/>
  <c r="A159" i="11"/>
  <c r="B159" i="11"/>
  <c r="C159" i="11"/>
  <c r="D159" i="11"/>
  <c r="E159" i="11"/>
  <c r="F160" i="11"/>
  <c r="A160" i="11"/>
  <c r="B160" i="11"/>
  <c r="C160" i="11"/>
  <c r="D160" i="11"/>
  <c r="E160" i="11"/>
  <c r="A161" i="11"/>
  <c r="B161" i="11"/>
  <c r="C161" i="11"/>
  <c r="D161" i="11"/>
  <c r="E161" i="11"/>
  <c r="H162" i="11"/>
  <c r="A162" i="11"/>
  <c r="B162" i="11"/>
  <c r="C162" i="11"/>
  <c r="D162" i="11"/>
  <c r="E162" i="11"/>
  <c r="F163" i="11"/>
  <c r="A163" i="11"/>
  <c r="B163" i="11"/>
  <c r="C163" i="11"/>
  <c r="D163" i="11"/>
  <c r="E163" i="11"/>
  <c r="F164" i="11"/>
  <c r="A164" i="11"/>
  <c r="B164" i="11"/>
  <c r="C164" i="11"/>
  <c r="D164" i="11"/>
  <c r="E164" i="11"/>
  <c r="P255" i="1"/>
  <c r="L165" i="11" s="1"/>
  <c r="A165" i="11"/>
  <c r="B165" i="11"/>
  <c r="C165" i="11"/>
  <c r="D165" i="11"/>
  <c r="E165" i="11"/>
  <c r="F166" i="11"/>
  <c r="A166" i="11"/>
  <c r="B166" i="11"/>
  <c r="C166" i="11"/>
  <c r="D166" i="11"/>
  <c r="E166" i="11"/>
  <c r="A167" i="11"/>
  <c r="B167" i="11"/>
  <c r="C167" i="11"/>
  <c r="D167" i="11"/>
  <c r="E167" i="11"/>
  <c r="F168" i="11"/>
  <c r="A168" i="11"/>
  <c r="B168" i="11"/>
  <c r="C168" i="11"/>
  <c r="D168" i="11"/>
  <c r="E168" i="11"/>
  <c r="P259" i="1"/>
  <c r="L169" i="11" s="1"/>
  <c r="A169" i="11"/>
  <c r="B169" i="11"/>
  <c r="C169" i="11"/>
  <c r="D169" i="11"/>
  <c r="E169" i="11"/>
  <c r="P170" i="11"/>
  <c r="A170" i="11"/>
  <c r="B170" i="11"/>
  <c r="C170" i="11"/>
  <c r="D170" i="11"/>
  <c r="E170" i="11"/>
  <c r="A171" i="11"/>
  <c r="B171" i="11"/>
  <c r="C171" i="11"/>
  <c r="D171" i="11"/>
  <c r="E171" i="11"/>
  <c r="A172" i="11"/>
  <c r="B172" i="11"/>
  <c r="C172" i="11"/>
  <c r="D172" i="11"/>
  <c r="E172" i="11"/>
  <c r="A173" i="11"/>
  <c r="B173" i="11"/>
  <c r="C173" i="11"/>
  <c r="D173" i="11"/>
  <c r="E173" i="11"/>
  <c r="A174" i="11"/>
  <c r="B174" i="11"/>
  <c r="C174" i="11"/>
  <c r="D174" i="11"/>
  <c r="E174" i="11"/>
  <c r="A175" i="11"/>
  <c r="B175" i="11"/>
  <c r="C175" i="11"/>
  <c r="D175" i="11"/>
  <c r="E175" i="11"/>
  <c r="F176" i="11"/>
  <c r="A176" i="11"/>
  <c r="B176" i="11"/>
  <c r="C176" i="11"/>
  <c r="D176" i="11"/>
  <c r="E176" i="11"/>
  <c r="A177" i="11"/>
  <c r="B177" i="11"/>
  <c r="C177" i="11"/>
  <c r="D177" i="11"/>
  <c r="E177" i="11"/>
  <c r="A178" i="11"/>
  <c r="B178" i="11"/>
  <c r="C178" i="11"/>
  <c r="D178" i="11"/>
  <c r="E178" i="11"/>
  <c r="P269" i="1"/>
  <c r="L179" i="11" s="1"/>
  <c r="A179" i="11"/>
  <c r="B179" i="11"/>
  <c r="C179" i="11"/>
  <c r="D179" i="11"/>
  <c r="E179" i="11"/>
  <c r="A180" i="11"/>
  <c r="B180" i="11"/>
  <c r="C180" i="11"/>
  <c r="D180" i="11"/>
  <c r="E180" i="11"/>
  <c r="A181" i="11"/>
  <c r="B181" i="11"/>
  <c r="C181" i="11"/>
  <c r="D181" i="11"/>
  <c r="E181" i="11"/>
  <c r="F182" i="11"/>
  <c r="A182" i="11"/>
  <c r="B182" i="11"/>
  <c r="C182" i="11"/>
  <c r="D182" i="11"/>
  <c r="E182" i="11"/>
  <c r="A183" i="11"/>
  <c r="B183" i="11"/>
  <c r="C183" i="11"/>
  <c r="D183" i="11"/>
  <c r="E183" i="11"/>
  <c r="A184" i="11"/>
  <c r="B184" i="11"/>
  <c r="C184" i="11"/>
  <c r="D184" i="11"/>
  <c r="E184" i="11"/>
  <c r="F185" i="11"/>
  <c r="A185" i="11"/>
  <c r="B185" i="11"/>
  <c r="C185" i="11"/>
  <c r="D185" i="11"/>
  <c r="E185" i="11"/>
  <c r="A186" i="11"/>
  <c r="B186" i="11"/>
  <c r="C186" i="11"/>
  <c r="D186" i="11"/>
  <c r="E186" i="11"/>
  <c r="A187" i="11"/>
  <c r="B187" i="11"/>
  <c r="C187" i="11"/>
  <c r="D187" i="11"/>
  <c r="E187" i="11"/>
  <c r="F188" i="11"/>
  <c r="A188" i="11"/>
  <c r="B188" i="11"/>
  <c r="C188" i="11"/>
  <c r="D188" i="11"/>
  <c r="E188" i="11"/>
  <c r="F189" i="11"/>
  <c r="A189" i="11"/>
  <c r="B189" i="11"/>
  <c r="C189" i="11"/>
  <c r="D189" i="11"/>
  <c r="E189" i="11"/>
  <c r="R280" i="1"/>
  <c r="N190" i="11" s="1"/>
  <c r="A190" i="11"/>
  <c r="B190" i="11"/>
  <c r="C190" i="11"/>
  <c r="D190" i="11"/>
  <c r="E190" i="11"/>
  <c r="F191" i="11"/>
  <c r="A191" i="11"/>
  <c r="B191" i="11"/>
  <c r="C191" i="11"/>
  <c r="D191" i="11"/>
  <c r="E191" i="11"/>
  <c r="F192" i="11"/>
  <c r="A192" i="11"/>
  <c r="B192" i="11"/>
  <c r="C192" i="11"/>
  <c r="D192" i="11"/>
  <c r="E192" i="11"/>
  <c r="G193" i="11"/>
  <c r="A193" i="11"/>
  <c r="B193" i="11"/>
  <c r="C193" i="11"/>
  <c r="D193" i="11"/>
  <c r="E193" i="11"/>
  <c r="R284" i="1"/>
  <c r="N194" i="11" s="1"/>
  <c r="A194" i="11"/>
  <c r="B194" i="11"/>
  <c r="C194" i="11"/>
  <c r="D194" i="11"/>
  <c r="E194" i="11"/>
  <c r="A195" i="11"/>
  <c r="B195" i="11"/>
  <c r="C195" i="11"/>
  <c r="D195" i="11"/>
  <c r="E195" i="11"/>
  <c r="F196" i="11"/>
  <c r="A196" i="11"/>
  <c r="B196" i="11"/>
  <c r="C196" i="11"/>
  <c r="D196" i="11"/>
  <c r="E196" i="11"/>
  <c r="N287" i="1"/>
  <c r="J197" i="11" s="1"/>
  <c r="A197" i="11"/>
  <c r="B197" i="11"/>
  <c r="C197" i="11"/>
  <c r="D197" i="11"/>
  <c r="E197" i="11"/>
  <c r="F198" i="11"/>
  <c r="A198" i="11"/>
  <c r="B198" i="11"/>
  <c r="C198" i="11"/>
  <c r="D198" i="11"/>
  <c r="E198" i="11"/>
  <c r="A199" i="11"/>
  <c r="B199" i="11"/>
  <c r="C199" i="11"/>
  <c r="D199" i="11"/>
  <c r="E199" i="11"/>
  <c r="F200" i="11"/>
  <c r="A200" i="11"/>
  <c r="B200" i="11"/>
  <c r="C200" i="11"/>
  <c r="D200" i="11"/>
  <c r="E200" i="11"/>
  <c r="F201" i="11"/>
  <c r="A201" i="11"/>
  <c r="B201" i="11"/>
  <c r="C201" i="11"/>
  <c r="D201" i="11"/>
  <c r="E201" i="11"/>
  <c r="O202" i="11"/>
  <c r="A202" i="11"/>
  <c r="B202" i="11"/>
  <c r="C202" i="11"/>
  <c r="D202" i="11"/>
  <c r="E202" i="11"/>
  <c r="A203" i="11"/>
  <c r="B203" i="11"/>
  <c r="C203" i="11"/>
  <c r="D203" i="11"/>
  <c r="E203" i="11"/>
  <c r="F204" i="11"/>
  <c r="A204" i="11"/>
  <c r="B204" i="11"/>
  <c r="C204" i="11"/>
  <c r="D204" i="11"/>
  <c r="E204" i="11"/>
  <c r="A205" i="11"/>
  <c r="B205" i="11"/>
  <c r="C205" i="11"/>
  <c r="D205" i="11"/>
  <c r="E205" i="11"/>
  <c r="F206" i="11"/>
  <c r="A206" i="11"/>
  <c r="B206" i="11"/>
  <c r="C206" i="11"/>
  <c r="D206" i="11"/>
  <c r="E206" i="11"/>
  <c r="A207" i="11"/>
  <c r="B207" i="11"/>
  <c r="C207" i="11"/>
  <c r="D207" i="11"/>
  <c r="E207" i="11"/>
  <c r="F208" i="11"/>
  <c r="A208" i="11"/>
  <c r="B208" i="11"/>
  <c r="C208" i="11"/>
  <c r="D208" i="11"/>
  <c r="E208" i="11"/>
  <c r="F209" i="11"/>
  <c r="A209" i="11"/>
  <c r="B209" i="11"/>
  <c r="C209" i="11"/>
  <c r="D209" i="11"/>
  <c r="E209" i="11"/>
  <c r="O300" i="1"/>
  <c r="K210" i="11" s="1"/>
  <c r="A210" i="11"/>
  <c r="B210" i="11"/>
  <c r="C210" i="11"/>
  <c r="D210" i="11"/>
  <c r="E210" i="11"/>
  <c r="F211" i="11"/>
  <c r="A211" i="11"/>
  <c r="B211" i="11"/>
  <c r="C211" i="11"/>
  <c r="D211" i="11"/>
  <c r="E211" i="11"/>
  <c r="F212" i="11"/>
  <c r="A212" i="11"/>
  <c r="B212" i="11"/>
  <c r="C212" i="11"/>
  <c r="D212" i="11"/>
  <c r="E212" i="11"/>
  <c r="F213" i="11"/>
  <c r="A213" i="11"/>
  <c r="B213" i="11"/>
  <c r="C213" i="11"/>
  <c r="D213" i="11"/>
  <c r="E213" i="11"/>
  <c r="A214" i="11"/>
  <c r="B214" i="11"/>
  <c r="C214" i="11"/>
  <c r="D214" i="11"/>
  <c r="E214" i="11"/>
  <c r="F215" i="11"/>
  <c r="A215" i="11"/>
  <c r="B215" i="11"/>
  <c r="C215" i="11"/>
  <c r="D215" i="11"/>
  <c r="E215" i="11"/>
  <c r="F216" i="11"/>
  <c r="A216" i="11"/>
  <c r="B216" i="11"/>
  <c r="C216" i="11"/>
  <c r="D216" i="11"/>
  <c r="E216" i="11"/>
  <c r="N307" i="1"/>
  <c r="J217" i="11" s="1"/>
  <c r="A217" i="11"/>
  <c r="B217" i="11"/>
  <c r="C217" i="11"/>
  <c r="D217" i="11"/>
  <c r="E217" i="11"/>
  <c r="A218" i="11"/>
  <c r="B218" i="11"/>
  <c r="C218" i="11"/>
  <c r="D218" i="11"/>
  <c r="E218" i="11"/>
  <c r="A219" i="11"/>
  <c r="B219" i="11"/>
  <c r="C219" i="11"/>
  <c r="D219" i="11"/>
  <c r="E219" i="11"/>
  <c r="A220" i="11"/>
  <c r="B220" i="11"/>
  <c r="C220" i="11"/>
  <c r="D220" i="11"/>
  <c r="E220" i="11"/>
  <c r="R311" i="1"/>
  <c r="N221" i="11" s="1"/>
  <c r="A221" i="11"/>
  <c r="B221" i="11"/>
  <c r="C221" i="11"/>
  <c r="D221" i="11"/>
  <c r="E221" i="11"/>
  <c r="A222" i="11"/>
  <c r="B222" i="11"/>
  <c r="C222" i="11"/>
  <c r="D222" i="11"/>
  <c r="E222" i="11"/>
  <c r="F223" i="11"/>
  <c r="A223" i="11"/>
  <c r="B223" i="11"/>
  <c r="C223" i="11"/>
  <c r="D223" i="11"/>
  <c r="E223" i="11"/>
  <c r="F224" i="11"/>
  <c r="A224" i="11"/>
  <c r="B224" i="11"/>
  <c r="C224" i="11"/>
  <c r="D224" i="11"/>
  <c r="E224" i="11"/>
  <c r="F225" i="11"/>
  <c r="A225" i="11"/>
  <c r="B225" i="11"/>
  <c r="C225" i="11"/>
  <c r="D225" i="11"/>
  <c r="E225" i="11"/>
  <c r="A226" i="11"/>
  <c r="B226" i="11"/>
  <c r="C226" i="11"/>
  <c r="D226" i="11"/>
  <c r="E226" i="11"/>
  <c r="A227" i="11"/>
  <c r="B227" i="11"/>
  <c r="C227" i="11"/>
  <c r="D227" i="11"/>
  <c r="E227" i="11"/>
  <c r="F228" i="11"/>
  <c r="A228" i="11"/>
  <c r="B228" i="11"/>
  <c r="C228" i="11"/>
  <c r="D228" i="11"/>
  <c r="E228" i="11"/>
  <c r="A229" i="11"/>
  <c r="B229" i="11"/>
  <c r="C229" i="11"/>
  <c r="D229" i="11"/>
  <c r="E229" i="11"/>
  <c r="F230" i="11"/>
  <c r="A230" i="11"/>
  <c r="B230" i="11"/>
  <c r="C230" i="11"/>
  <c r="D230" i="11"/>
  <c r="E230" i="11"/>
  <c r="F231" i="11"/>
  <c r="A231" i="11"/>
  <c r="B231" i="11"/>
  <c r="C231" i="11"/>
  <c r="D231" i="11"/>
  <c r="E231" i="11"/>
  <c r="A232" i="11"/>
  <c r="B232" i="11"/>
  <c r="C232" i="11"/>
  <c r="D232" i="11"/>
  <c r="E232" i="11"/>
  <c r="F233" i="11"/>
  <c r="A233" i="11"/>
  <c r="B233" i="11"/>
  <c r="C233" i="11"/>
  <c r="D233" i="11"/>
  <c r="E233" i="11"/>
  <c r="A234" i="11"/>
  <c r="B234" i="11"/>
  <c r="C234" i="11"/>
  <c r="D234" i="11"/>
  <c r="E234" i="11"/>
  <c r="P325" i="1"/>
  <c r="L235" i="11" s="1"/>
  <c r="A235" i="11"/>
  <c r="B235" i="11"/>
  <c r="C235" i="11"/>
  <c r="D235" i="11"/>
  <c r="E235" i="11"/>
  <c r="G236" i="11"/>
  <c r="A236" i="11"/>
  <c r="B236" i="11"/>
  <c r="C236" i="11"/>
  <c r="D236" i="11"/>
  <c r="E236" i="11"/>
  <c r="A237" i="11"/>
  <c r="B237" i="11"/>
  <c r="C237" i="11"/>
  <c r="D237" i="11"/>
  <c r="E237" i="11"/>
  <c r="A238" i="11"/>
  <c r="B238" i="11"/>
  <c r="C238" i="11"/>
  <c r="D238" i="11"/>
  <c r="E238" i="11"/>
  <c r="A239" i="11"/>
  <c r="B239" i="11"/>
  <c r="C239" i="11"/>
  <c r="D239" i="11"/>
  <c r="E239" i="11"/>
  <c r="N330" i="1"/>
  <c r="J240" i="11" s="1"/>
  <c r="A240" i="11"/>
  <c r="B240" i="11"/>
  <c r="C240" i="11"/>
  <c r="D240" i="11"/>
  <c r="E240" i="11"/>
  <c r="F241" i="11"/>
  <c r="A241" i="11"/>
  <c r="B241" i="11"/>
  <c r="C241" i="11"/>
  <c r="D241" i="11"/>
  <c r="E241" i="11"/>
  <c r="A242" i="11"/>
  <c r="B242" i="11"/>
  <c r="C242" i="11"/>
  <c r="D242" i="11"/>
  <c r="E242" i="11"/>
  <c r="P333" i="1"/>
  <c r="L243" i="11" s="1"/>
  <c r="A243" i="11"/>
  <c r="B243" i="11"/>
  <c r="C243" i="11"/>
  <c r="D243" i="11"/>
  <c r="E243" i="11"/>
  <c r="F244" i="11"/>
  <c r="A244" i="11"/>
  <c r="B244" i="11"/>
  <c r="C244" i="11"/>
  <c r="D244" i="11"/>
  <c r="E244" i="11"/>
  <c r="F245" i="11"/>
  <c r="A245" i="11"/>
  <c r="B245" i="11"/>
  <c r="C245" i="11"/>
  <c r="D245" i="11"/>
  <c r="E245" i="11"/>
  <c r="F246" i="11"/>
  <c r="A246" i="11"/>
  <c r="B246" i="11"/>
  <c r="C246" i="11"/>
  <c r="D246" i="11"/>
  <c r="E246" i="11"/>
  <c r="A247" i="11"/>
  <c r="B247" i="11"/>
  <c r="C247" i="11"/>
  <c r="D247" i="11"/>
  <c r="E247" i="11"/>
  <c r="T338" i="1"/>
  <c r="R248" i="11" s="1"/>
  <c r="A248" i="11"/>
  <c r="B248" i="11"/>
  <c r="C248" i="11"/>
  <c r="D248" i="11"/>
  <c r="E248" i="11"/>
  <c r="A249" i="11"/>
  <c r="B249" i="11"/>
  <c r="C249" i="11"/>
  <c r="D249" i="11"/>
  <c r="E249" i="11"/>
  <c r="A250" i="11"/>
  <c r="B250" i="11"/>
  <c r="C250" i="11"/>
  <c r="D250" i="11"/>
  <c r="E250" i="11"/>
  <c r="A251" i="11"/>
  <c r="B251" i="11"/>
  <c r="C251" i="11"/>
  <c r="D251" i="11"/>
  <c r="E251" i="11"/>
  <c r="A252" i="11"/>
  <c r="B252" i="11"/>
  <c r="C252" i="11"/>
  <c r="D252" i="11"/>
  <c r="E252" i="11"/>
  <c r="A253" i="11"/>
  <c r="B253" i="11"/>
  <c r="C253" i="11"/>
  <c r="D253" i="11"/>
  <c r="E253" i="11"/>
  <c r="A254" i="11"/>
  <c r="B254" i="11"/>
  <c r="C254" i="11"/>
  <c r="D254" i="11"/>
  <c r="E254" i="11"/>
  <c r="F255" i="11"/>
  <c r="A255" i="11"/>
  <c r="B255" i="11"/>
  <c r="C255" i="11"/>
  <c r="D255" i="11"/>
  <c r="E255" i="11"/>
  <c r="F256" i="11"/>
  <c r="A256" i="11"/>
  <c r="B256" i="11"/>
  <c r="C256" i="11"/>
  <c r="D256" i="11"/>
  <c r="E256" i="11"/>
  <c r="A257" i="11"/>
  <c r="B257" i="11"/>
  <c r="C257" i="11"/>
  <c r="D257" i="11"/>
  <c r="E257" i="11"/>
  <c r="F258" i="11"/>
  <c r="A258" i="11"/>
  <c r="B258" i="11"/>
  <c r="C258" i="11"/>
  <c r="D258" i="11"/>
  <c r="E258" i="11"/>
  <c r="F259" i="11"/>
  <c r="A259" i="11"/>
  <c r="B259" i="11"/>
  <c r="C259" i="11"/>
  <c r="D259" i="11"/>
  <c r="E259" i="11"/>
  <c r="F260" i="11"/>
  <c r="A260" i="11"/>
  <c r="B260" i="11"/>
  <c r="C260" i="11"/>
  <c r="D260" i="11"/>
  <c r="E260" i="11"/>
  <c r="F261" i="11"/>
  <c r="A261" i="11"/>
  <c r="B261" i="11"/>
  <c r="C261" i="11"/>
  <c r="D261" i="11"/>
  <c r="E261" i="11"/>
  <c r="A262" i="11"/>
  <c r="B262" i="11"/>
  <c r="C262" i="11"/>
  <c r="D262" i="11"/>
  <c r="E262" i="11"/>
  <c r="N353" i="1"/>
  <c r="J263" i="11" s="1"/>
  <c r="A263" i="11"/>
  <c r="B263" i="11"/>
  <c r="C263" i="11"/>
  <c r="D263" i="11"/>
  <c r="E263" i="11"/>
  <c r="N354" i="1"/>
  <c r="J264" i="11" s="1"/>
  <c r="A264" i="11"/>
  <c r="B264" i="11"/>
  <c r="C264" i="11"/>
  <c r="D264" i="11"/>
  <c r="E264" i="11"/>
  <c r="F265" i="11"/>
  <c r="A265" i="11"/>
  <c r="B265" i="11"/>
  <c r="C265" i="11"/>
  <c r="D265" i="11"/>
  <c r="E265" i="11"/>
  <c r="F266" i="11"/>
  <c r="A266" i="11"/>
  <c r="B266" i="11"/>
  <c r="C266" i="11"/>
  <c r="D266" i="11"/>
  <c r="E266" i="11"/>
  <c r="F267" i="11"/>
  <c r="A267" i="11"/>
  <c r="B267" i="11"/>
  <c r="C267" i="11"/>
  <c r="D267" i="11"/>
  <c r="E267" i="11"/>
  <c r="F268" i="11"/>
  <c r="A268" i="11"/>
  <c r="B268" i="11"/>
  <c r="C268" i="11"/>
  <c r="D268" i="11"/>
  <c r="E268" i="11"/>
  <c r="R359" i="1"/>
  <c r="N269" i="11" s="1"/>
  <c r="A269" i="11"/>
  <c r="B269" i="11"/>
  <c r="C269" i="11"/>
  <c r="D269" i="11"/>
  <c r="E269" i="11"/>
  <c r="A270" i="11"/>
  <c r="B270" i="11"/>
  <c r="C270" i="11"/>
  <c r="D270" i="11"/>
  <c r="E270" i="11"/>
  <c r="A271" i="11"/>
  <c r="B271" i="11"/>
  <c r="C271" i="11"/>
  <c r="D271" i="11"/>
  <c r="E271" i="11"/>
  <c r="O272" i="11"/>
  <c r="A272" i="11"/>
  <c r="B272" i="11"/>
  <c r="C272" i="11"/>
  <c r="D272" i="11"/>
  <c r="E272" i="11"/>
  <c r="A273" i="11"/>
  <c r="B273" i="11"/>
  <c r="C273" i="11"/>
  <c r="D273" i="11"/>
  <c r="E273" i="11"/>
  <c r="A274" i="11"/>
  <c r="B274" i="11"/>
  <c r="C274" i="11"/>
  <c r="D274" i="11"/>
  <c r="E274" i="11"/>
  <c r="F275" i="11"/>
  <c r="A275" i="11"/>
  <c r="B275" i="11"/>
  <c r="C275" i="11"/>
  <c r="D275" i="11"/>
  <c r="E275" i="11"/>
  <c r="T366" i="1"/>
  <c r="R276" i="11" s="1"/>
  <c r="A276" i="11"/>
  <c r="B276" i="11"/>
  <c r="C276" i="11"/>
  <c r="D276" i="11"/>
  <c r="E276" i="11"/>
  <c r="F277" i="11"/>
  <c r="A277" i="11"/>
  <c r="B277" i="11"/>
  <c r="C277" i="11"/>
  <c r="D277" i="11"/>
  <c r="E277" i="11"/>
  <c r="A278" i="11"/>
  <c r="B278" i="11"/>
  <c r="C278" i="11"/>
  <c r="D278" i="11"/>
  <c r="E278" i="11"/>
  <c r="F279" i="11"/>
  <c r="A279" i="11"/>
  <c r="B279" i="11"/>
  <c r="C279" i="11"/>
  <c r="D279" i="11"/>
  <c r="E279" i="11"/>
  <c r="T370" i="1"/>
  <c r="R280" i="11" s="1"/>
  <c r="A280" i="11"/>
  <c r="B280" i="11"/>
  <c r="C280" i="11"/>
  <c r="D280" i="11"/>
  <c r="E280" i="11"/>
  <c r="A281" i="11"/>
  <c r="B281" i="11"/>
  <c r="C281" i="11"/>
  <c r="D281" i="11"/>
  <c r="E281" i="11"/>
  <c r="G282" i="11"/>
  <c r="A282" i="11"/>
  <c r="B282" i="11"/>
  <c r="C282" i="11"/>
  <c r="D282" i="11"/>
  <c r="E282" i="11"/>
  <c r="A283" i="11"/>
  <c r="B283" i="11"/>
  <c r="C283" i="11"/>
  <c r="D283" i="11"/>
  <c r="E283" i="11"/>
  <c r="A284" i="11"/>
  <c r="B284" i="11"/>
  <c r="C284" i="11"/>
  <c r="D284" i="11"/>
  <c r="E284" i="11"/>
  <c r="Q375" i="1"/>
  <c r="M285" i="11" s="1"/>
  <c r="A285" i="11"/>
  <c r="B285" i="11"/>
  <c r="C285" i="11"/>
  <c r="D285" i="11"/>
  <c r="E285" i="11"/>
  <c r="A286" i="11"/>
  <c r="B286" i="11"/>
  <c r="C286" i="11"/>
  <c r="D286" i="11"/>
  <c r="E286" i="11"/>
  <c r="A287" i="11"/>
  <c r="B287" i="11"/>
  <c r="C287" i="11"/>
  <c r="D287" i="11"/>
  <c r="E287" i="11"/>
  <c r="F288" i="11"/>
  <c r="A288" i="11"/>
  <c r="B288" i="11"/>
  <c r="C288" i="11"/>
  <c r="D288" i="11"/>
  <c r="E288" i="11"/>
  <c r="A289" i="11"/>
  <c r="B289" i="11"/>
  <c r="C289" i="11"/>
  <c r="D289" i="11"/>
  <c r="E289" i="11"/>
  <c r="F290" i="11"/>
  <c r="A290" i="11"/>
  <c r="B290" i="11"/>
  <c r="C290" i="11"/>
  <c r="D290" i="11"/>
  <c r="E290" i="11"/>
  <c r="M381" i="1"/>
  <c r="I291" i="11" s="1"/>
  <c r="A291" i="11"/>
  <c r="B291" i="11"/>
  <c r="C291" i="11"/>
  <c r="D291" i="11"/>
  <c r="E291" i="11"/>
  <c r="F292" i="11"/>
  <c r="A292" i="11"/>
  <c r="B292" i="11"/>
  <c r="C292" i="11"/>
  <c r="D292" i="11"/>
  <c r="E292" i="11"/>
  <c r="F293" i="11"/>
  <c r="A293" i="11"/>
  <c r="B293" i="11"/>
  <c r="C293" i="11"/>
  <c r="D293" i="11"/>
  <c r="E293" i="11"/>
  <c r="T384" i="1"/>
  <c r="R294" i="11" s="1"/>
  <c r="A294" i="11"/>
  <c r="B294" i="11"/>
  <c r="C294" i="11"/>
  <c r="D294" i="11"/>
  <c r="E294" i="11"/>
  <c r="A295" i="11"/>
  <c r="B295" i="11"/>
  <c r="C295" i="11"/>
  <c r="D295" i="11"/>
  <c r="E295" i="11"/>
  <c r="F296" i="11"/>
  <c r="A296" i="11"/>
  <c r="B296" i="11"/>
  <c r="C296" i="11"/>
  <c r="D296" i="11"/>
  <c r="E296" i="11"/>
  <c r="A297" i="11"/>
  <c r="B297" i="11"/>
  <c r="C297" i="11"/>
  <c r="D297" i="11"/>
  <c r="E297" i="11"/>
  <c r="A298" i="11"/>
  <c r="B298" i="11"/>
  <c r="C298" i="11"/>
  <c r="D298" i="11"/>
  <c r="E298" i="11"/>
  <c r="F299" i="11"/>
  <c r="A299" i="11"/>
  <c r="B299" i="11"/>
  <c r="C299" i="11"/>
  <c r="D299" i="11"/>
  <c r="E299" i="11"/>
  <c r="P300" i="11"/>
  <c r="A300" i="11"/>
  <c r="B300" i="11"/>
  <c r="C300" i="11"/>
  <c r="D300" i="11"/>
  <c r="E300" i="11"/>
  <c r="F301" i="11"/>
  <c r="A301" i="11"/>
  <c r="B301" i="11"/>
  <c r="C301" i="11"/>
  <c r="D301" i="11"/>
  <c r="E301" i="11"/>
  <c r="A302" i="11"/>
  <c r="B302" i="11"/>
  <c r="C302" i="11"/>
  <c r="D302" i="11"/>
  <c r="E302" i="11"/>
  <c r="F303" i="11"/>
  <c r="A303" i="11"/>
  <c r="B303" i="11"/>
  <c r="C303" i="11"/>
  <c r="D303" i="11"/>
  <c r="E303" i="11"/>
  <c r="N394" i="1"/>
  <c r="J304" i="11" s="1"/>
  <c r="A304" i="11"/>
  <c r="B304" i="11"/>
  <c r="C304" i="11"/>
  <c r="D304" i="11"/>
  <c r="E304" i="11"/>
  <c r="A305" i="11"/>
  <c r="B305" i="11"/>
  <c r="C305" i="11"/>
  <c r="D305" i="11"/>
  <c r="E305" i="11"/>
  <c r="F306" i="11"/>
  <c r="A306" i="11"/>
  <c r="B306" i="11"/>
  <c r="C306" i="11"/>
  <c r="D306" i="11"/>
  <c r="E306" i="11"/>
  <c r="A307" i="11"/>
  <c r="B307" i="11"/>
  <c r="C307" i="11"/>
  <c r="D307" i="11"/>
  <c r="E307" i="11"/>
  <c r="A308" i="11"/>
  <c r="B308" i="11"/>
  <c r="C308" i="11"/>
  <c r="D308" i="11"/>
  <c r="E308" i="11"/>
  <c r="P399" i="1"/>
  <c r="L309" i="11" s="1"/>
  <c r="A309" i="11"/>
  <c r="B309" i="11"/>
  <c r="C309" i="11"/>
  <c r="D309" i="11"/>
  <c r="E309" i="11"/>
  <c r="F310" i="11"/>
  <c r="A310" i="11"/>
  <c r="B310" i="11"/>
  <c r="C310" i="11"/>
  <c r="D310" i="11"/>
  <c r="E310" i="11"/>
  <c r="O401" i="1"/>
  <c r="K311" i="11" s="1"/>
  <c r="A311" i="11"/>
  <c r="B311" i="11"/>
  <c r="C311" i="11"/>
  <c r="D311" i="11"/>
  <c r="E311" i="11"/>
  <c r="A312" i="11"/>
  <c r="B312" i="11"/>
  <c r="C312" i="11"/>
  <c r="D312" i="11"/>
  <c r="E312" i="11"/>
  <c r="A313" i="11"/>
  <c r="B313" i="11"/>
  <c r="C313" i="11"/>
  <c r="D313" i="11"/>
  <c r="E313" i="11"/>
  <c r="F314" i="11"/>
  <c r="A314" i="11"/>
  <c r="B314" i="11"/>
  <c r="C314" i="11"/>
  <c r="D314" i="11"/>
  <c r="E314" i="11"/>
  <c r="A315" i="11"/>
  <c r="B315" i="11"/>
  <c r="C315" i="11"/>
  <c r="D315" i="11"/>
  <c r="E315" i="11"/>
  <c r="F316" i="11"/>
  <c r="A316" i="11"/>
  <c r="B316" i="11"/>
  <c r="C316" i="11"/>
  <c r="D316" i="11"/>
  <c r="E316" i="11"/>
  <c r="A317" i="11"/>
  <c r="B317" i="11"/>
  <c r="C317" i="11"/>
  <c r="D317" i="11"/>
  <c r="E317" i="11"/>
  <c r="F318" i="11"/>
  <c r="A318" i="11"/>
  <c r="B318" i="11"/>
  <c r="C318" i="11"/>
  <c r="D318" i="11"/>
  <c r="E318" i="11"/>
  <c r="F319" i="11"/>
  <c r="A319" i="11"/>
  <c r="B319" i="11"/>
  <c r="C319" i="11"/>
  <c r="D319" i="11"/>
  <c r="E319" i="11"/>
  <c r="A320" i="11"/>
  <c r="B320" i="11"/>
  <c r="C320" i="11"/>
  <c r="D320" i="11"/>
  <c r="E320" i="11"/>
  <c r="O411" i="1"/>
  <c r="K321" i="11" s="1"/>
  <c r="A321" i="11"/>
  <c r="B321" i="11"/>
  <c r="C321" i="11"/>
  <c r="D321" i="11"/>
  <c r="E321" i="11"/>
  <c r="A322" i="11"/>
  <c r="B322" i="11"/>
  <c r="C322" i="11"/>
  <c r="D322" i="11"/>
  <c r="E322" i="11"/>
  <c r="F323" i="11"/>
  <c r="A323" i="11"/>
  <c r="B323" i="11"/>
  <c r="C323" i="11"/>
  <c r="D323" i="11"/>
  <c r="E323" i="11"/>
  <c r="A324" i="11"/>
  <c r="B324" i="11"/>
  <c r="C324" i="11"/>
  <c r="D324" i="11"/>
  <c r="E324" i="11"/>
  <c r="Q415" i="1"/>
  <c r="M325" i="11" s="1"/>
  <c r="A325" i="11"/>
  <c r="B325" i="11"/>
  <c r="C325" i="11"/>
  <c r="D325" i="11"/>
  <c r="E325" i="11"/>
  <c r="A326" i="11"/>
  <c r="B326" i="11"/>
  <c r="C326" i="11"/>
  <c r="D326" i="11"/>
  <c r="E326" i="11"/>
  <c r="O417" i="1"/>
  <c r="K327" i="11" s="1"/>
  <c r="A327" i="11"/>
  <c r="B327" i="11"/>
  <c r="C327" i="11"/>
  <c r="D327" i="11"/>
  <c r="E327" i="11"/>
  <c r="R418" i="1"/>
  <c r="N328" i="11" s="1"/>
  <c r="A328" i="11"/>
  <c r="B328" i="11"/>
  <c r="C328" i="11"/>
  <c r="D328" i="11"/>
  <c r="E328" i="11"/>
  <c r="R419" i="1"/>
  <c r="N329" i="11" s="1"/>
  <c r="A329" i="11"/>
  <c r="B329" i="11"/>
  <c r="C329" i="11"/>
  <c r="D329" i="11"/>
  <c r="E329" i="11"/>
  <c r="F330" i="11"/>
  <c r="A330" i="11"/>
  <c r="B330" i="11"/>
  <c r="C330" i="11"/>
  <c r="D330" i="11"/>
  <c r="E330" i="11"/>
  <c r="F331" i="11"/>
  <c r="A331" i="11"/>
  <c r="B331" i="11"/>
  <c r="C331" i="11"/>
  <c r="D331" i="11"/>
  <c r="E331" i="11"/>
  <c r="A332" i="11"/>
  <c r="B332" i="11"/>
  <c r="C332" i="11"/>
  <c r="D332" i="11"/>
  <c r="E332" i="11"/>
  <c r="G333" i="11"/>
  <c r="A333" i="11"/>
  <c r="B333" i="11"/>
  <c r="C333" i="11"/>
  <c r="D333" i="11"/>
  <c r="E333" i="11"/>
  <c r="F334" i="11"/>
  <c r="A334" i="11"/>
  <c r="B334" i="11"/>
  <c r="C334" i="11"/>
  <c r="D334" i="11"/>
  <c r="E334" i="11"/>
  <c r="F335" i="11"/>
  <c r="A335" i="11"/>
  <c r="B335" i="11"/>
  <c r="C335" i="11"/>
  <c r="D335" i="11"/>
  <c r="E335" i="11"/>
  <c r="F336" i="11"/>
  <c r="A336" i="11"/>
  <c r="B336" i="11"/>
  <c r="C336" i="11"/>
  <c r="D336" i="11"/>
  <c r="E336" i="11"/>
  <c r="A337" i="11"/>
  <c r="B337" i="11"/>
  <c r="C337" i="11"/>
  <c r="D337" i="11"/>
  <c r="E337" i="11"/>
  <c r="F338" i="11"/>
  <c r="A338" i="11"/>
  <c r="B338" i="11"/>
  <c r="C338" i="11"/>
  <c r="D338" i="11"/>
  <c r="E338" i="11"/>
  <c r="G339" i="11"/>
  <c r="A339" i="11"/>
  <c r="B339" i="11"/>
  <c r="C339" i="11"/>
  <c r="D339" i="11"/>
  <c r="E339" i="11"/>
  <c r="R430" i="1"/>
  <c r="N340" i="11" s="1"/>
  <c r="A340" i="11"/>
  <c r="B340" i="11"/>
  <c r="C340" i="11"/>
  <c r="D340" i="11"/>
  <c r="E340" i="11"/>
  <c r="P341" i="11"/>
  <c r="A341" i="11"/>
  <c r="B341" i="11"/>
  <c r="C341" i="11"/>
  <c r="D341" i="11"/>
  <c r="E341" i="11"/>
  <c r="F342" i="11"/>
  <c r="A342" i="11"/>
  <c r="B342" i="11"/>
  <c r="C342" i="11"/>
  <c r="D342" i="11"/>
  <c r="E342" i="11"/>
  <c r="A343" i="11"/>
  <c r="B343" i="11"/>
  <c r="C343" i="11"/>
  <c r="D343" i="11"/>
  <c r="E343" i="11"/>
  <c r="R434" i="1"/>
  <c r="N344" i="11" s="1"/>
  <c r="A344" i="11"/>
  <c r="B344" i="11"/>
  <c r="C344" i="11"/>
  <c r="D344" i="11"/>
  <c r="E344" i="11"/>
  <c r="S435" i="1"/>
  <c r="Q345" i="11" s="1"/>
  <c r="A345" i="11"/>
  <c r="B345" i="11"/>
  <c r="C345" i="11"/>
  <c r="D345" i="11"/>
  <c r="E345" i="11"/>
  <c r="F346" i="11"/>
  <c r="A346" i="11"/>
  <c r="B346" i="11"/>
  <c r="C346" i="11"/>
  <c r="D346" i="11"/>
  <c r="E346" i="11"/>
  <c r="F347" i="11"/>
  <c r="A347" i="11"/>
  <c r="B347" i="11"/>
  <c r="C347" i="11"/>
  <c r="D347" i="11"/>
  <c r="E347" i="11"/>
  <c r="F348" i="11"/>
  <c r="A348" i="11"/>
  <c r="B348" i="11"/>
  <c r="C348" i="11"/>
  <c r="D348" i="11"/>
  <c r="E348" i="11"/>
  <c r="G349" i="11"/>
  <c r="A349" i="11"/>
  <c r="B349" i="11"/>
  <c r="C349" i="11"/>
  <c r="D349" i="11"/>
  <c r="E349" i="11"/>
  <c r="A350" i="11"/>
  <c r="B350" i="11"/>
  <c r="C350" i="11"/>
  <c r="D350" i="11"/>
  <c r="E350" i="11"/>
  <c r="P441" i="1"/>
  <c r="L351" i="11" s="1"/>
  <c r="A351" i="11"/>
  <c r="B351" i="11"/>
  <c r="C351" i="11"/>
  <c r="D351" i="11"/>
  <c r="E351" i="11"/>
  <c r="R442" i="1"/>
  <c r="N352" i="11" s="1"/>
  <c r="A352" i="11"/>
  <c r="B352" i="11"/>
  <c r="C352" i="11"/>
  <c r="D352" i="11"/>
  <c r="E352" i="11"/>
  <c r="O443" i="1"/>
  <c r="K353" i="11" s="1"/>
  <c r="A353" i="11"/>
  <c r="B353" i="11"/>
  <c r="C353" i="11"/>
  <c r="D353" i="11"/>
  <c r="E353" i="11"/>
  <c r="T444" i="1"/>
  <c r="R354" i="11" s="1"/>
  <c r="A354" i="11"/>
  <c r="B354" i="11"/>
  <c r="C354" i="11"/>
  <c r="D354" i="11"/>
  <c r="E354" i="11"/>
  <c r="Q445" i="1"/>
  <c r="M355" i="11" s="1"/>
  <c r="A355" i="11"/>
  <c r="B355" i="11"/>
  <c r="C355" i="11"/>
  <c r="D355" i="11"/>
  <c r="E355" i="11"/>
  <c r="A356" i="11"/>
  <c r="B356" i="11"/>
  <c r="C356" i="11"/>
  <c r="D356" i="11"/>
  <c r="E356" i="11"/>
  <c r="S447" i="1"/>
  <c r="Q357" i="11" s="1"/>
  <c r="A357" i="11"/>
  <c r="B357" i="11"/>
  <c r="C357" i="11"/>
  <c r="D357" i="11"/>
  <c r="E357" i="11"/>
  <c r="F358" i="11"/>
  <c r="A358" i="11"/>
  <c r="B358" i="11"/>
  <c r="C358" i="11"/>
  <c r="D358" i="11"/>
  <c r="E358" i="11"/>
  <c r="F359" i="11"/>
  <c r="A359" i="11"/>
  <c r="B359" i="11"/>
  <c r="C359" i="11"/>
  <c r="D359" i="11"/>
  <c r="E359" i="11"/>
  <c r="A360" i="11"/>
  <c r="B360" i="11"/>
  <c r="C360" i="11"/>
  <c r="D360" i="11"/>
  <c r="E360" i="11"/>
  <c r="O361" i="11"/>
  <c r="A361" i="11"/>
  <c r="B361" i="11"/>
  <c r="C361" i="11"/>
  <c r="D361" i="11"/>
  <c r="E361" i="11"/>
  <c r="A362" i="11"/>
  <c r="B362" i="11"/>
  <c r="C362" i="11"/>
  <c r="D362" i="11"/>
  <c r="E362" i="11"/>
  <c r="A363" i="11"/>
  <c r="B363" i="11"/>
  <c r="C363" i="11"/>
  <c r="D363" i="11"/>
  <c r="E363" i="11"/>
  <c r="P454" i="1"/>
  <c r="L364" i="11" s="1"/>
  <c r="A364" i="11"/>
  <c r="B364" i="11"/>
  <c r="C364" i="11"/>
  <c r="D364" i="11"/>
  <c r="E364" i="11"/>
  <c r="A365" i="11"/>
  <c r="B365" i="11"/>
  <c r="C365" i="11"/>
  <c r="D365" i="11"/>
  <c r="E365" i="11"/>
  <c r="A366" i="11"/>
  <c r="B366" i="11"/>
  <c r="C366" i="11"/>
  <c r="D366" i="11"/>
  <c r="E366" i="11"/>
  <c r="F367" i="11"/>
  <c r="A367" i="11"/>
  <c r="B367" i="11"/>
  <c r="C367" i="11"/>
  <c r="D367" i="11"/>
  <c r="E367" i="11"/>
  <c r="A368" i="11"/>
  <c r="B368" i="11"/>
  <c r="C368" i="11"/>
  <c r="D368" i="11"/>
  <c r="E368" i="11"/>
  <c r="Q459" i="1"/>
  <c r="M369" i="11" s="1"/>
  <c r="A369" i="11"/>
  <c r="B369" i="11"/>
  <c r="C369" i="11"/>
  <c r="D369" i="11"/>
  <c r="E369" i="11"/>
  <c r="T460" i="1"/>
  <c r="R370" i="11" s="1"/>
  <c r="A370" i="11"/>
  <c r="B370" i="11"/>
  <c r="C370" i="11"/>
  <c r="D370" i="11"/>
  <c r="E370" i="11"/>
  <c r="A371" i="11"/>
  <c r="B371" i="11"/>
  <c r="C371" i="11"/>
  <c r="D371" i="11"/>
  <c r="E371" i="11"/>
  <c r="A372" i="11"/>
  <c r="B372" i="11"/>
  <c r="C372" i="11"/>
  <c r="D372" i="11"/>
  <c r="E372" i="11"/>
  <c r="F373" i="11"/>
  <c r="A373" i="11"/>
  <c r="B373" i="11"/>
  <c r="C373" i="11"/>
  <c r="D373" i="11"/>
  <c r="E373" i="11"/>
  <c r="F374" i="11"/>
  <c r="A374" i="11"/>
  <c r="B374" i="11"/>
  <c r="C374" i="11"/>
  <c r="D374" i="11"/>
  <c r="E374" i="11"/>
  <c r="P465" i="1"/>
  <c r="L375" i="11" s="1"/>
  <c r="A375" i="11"/>
  <c r="B375" i="11"/>
  <c r="C375" i="11"/>
  <c r="D375" i="11"/>
  <c r="E375" i="11"/>
  <c r="F376" i="11"/>
  <c r="A376" i="11"/>
  <c r="B376" i="11"/>
  <c r="C376" i="11"/>
  <c r="D376" i="11"/>
  <c r="E376" i="11"/>
  <c r="A377" i="11"/>
  <c r="B377" i="11"/>
  <c r="C377" i="11"/>
  <c r="D377" i="11"/>
  <c r="E377" i="11"/>
  <c r="F378" i="11"/>
  <c r="A378" i="11"/>
  <c r="B378" i="11"/>
  <c r="C378" i="11"/>
  <c r="D378" i="11"/>
  <c r="E378" i="11"/>
  <c r="F379" i="11"/>
  <c r="A379" i="11"/>
  <c r="B379" i="11"/>
  <c r="C379" i="11"/>
  <c r="D379" i="11"/>
  <c r="E379" i="11"/>
  <c r="A380" i="11"/>
  <c r="B380" i="11"/>
  <c r="C380" i="11"/>
  <c r="D380" i="11"/>
  <c r="E380" i="11"/>
  <c r="A381" i="11"/>
  <c r="B381" i="11"/>
  <c r="C381" i="11"/>
  <c r="D381" i="11"/>
  <c r="E381" i="11"/>
  <c r="A382" i="11"/>
  <c r="B382" i="11"/>
  <c r="C382" i="11"/>
  <c r="D382" i="11"/>
  <c r="E382" i="11"/>
  <c r="A383" i="11"/>
  <c r="B383" i="11"/>
  <c r="C383" i="11"/>
  <c r="D383" i="11"/>
  <c r="E383" i="11"/>
  <c r="A384" i="11"/>
  <c r="B384" i="11"/>
  <c r="C384" i="11"/>
  <c r="D384" i="11"/>
  <c r="E384" i="11"/>
  <c r="F385" i="11"/>
  <c r="A385" i="11"/>
  <c r="B385" i="11"/>
  <c r="C385" i="11"/>
  <c r="D385" i="11"/>
  <c r="E385" i="11"/>
  <c r="A386" i="11"/>
  <c r="B386" i="11"/>
  <c r="C386" i="11"/>
  <c r="D386" i="11"/>
  <c r="E386" i="11"/>
  <c r="A387" i="11"/>
  <c r="B387" i="11"/>
  <c r="C387" i="11"/>
  <c r="D387" i="11"/>
  <c r="E387" i="11"/>
  <c r="P388" i="11"/>
  <c r="A388" i="11"/>
  <c r="B388" i="11"/>
  <c r="C388" i="11"/>
  <c r="D388" i="11"/>
  <c r="E388" i="11"/>
  <c r="A389" i="11"/>
  <c r="B389" i="11"/>
  <c r="C389" i="11"/>
  <c r="D389" i="11"/>
  <c r="E389" i="11"/>
  <c r="A390" i="11"/>
  <c r="B390" i="11"/>
  <c r="C390" i="11"/>
  <c r="D390" i="11"/>
  <c r="E390" i="11"/>
  <c r="A391" i="11"/>
  <c r="B391" i="11"/>
  <c r="C391" i="11"/>
  <c r="D391" i="11"/>
  <c r="E391" i="11"/>
  <c r="A392" i="11"/>
  <c r="B392" i="11"/>
  <c r="C392" i="11"/>
  <c r="D392" i="11"/>
  <c r="E392" i="11"/>
  <c r="F393" i="11"/>
  <c r="A393" i="11"/>
  <c r="B393" i="11"/>
  <c r="C393" i="11"/>
  <c r="D393" i="11"/>
  <c r="E393" i="11"/>
  <c r="A394" i="11"/>
  <c r="B394" i="11"/>
  <c r="C394" i="11"/>
  <c r="D394" i="11"/>
  <c r="E394" i="11"/>
  <c r="A395" i="11"/>
  <c r="B395" i="11"/>
  <c r="C395" i="11"/>
  <c r="D395" i="11"/>
  <c r="E395" i="11"/>
  <c r="A396" i="11"/>
  <c r="B396" i="11"/>
  <c r="C396" i="11"/>
  <c r="D396" i="11"/>
  <c r="E396" i="11"/>
  <c r="F397" i="11"/>
  <c r="A397" i="11"/>
  <c r="B397" i="11"/>
  <c r="C397" i="11"/>
  <c r="D397" i="11"/>
  <c r="E397" i="11"/>
  <c r="A398" i="11"/>
  <c r="B398" i="11"/>
  <c r="C398" i="11"/>
  <c r="D398" i="11"/>
  <c r="E398" i="11"/>
  <c r="F399" i="11"/>
  <c r="A399" i="11"/>
  <c r="B399" i="11"/>
  <c r="C399" i="11"/>
  <c r="D399" i="11"/>
  <c r="E399" i="11"/>
  <c r="P400" i="11"/>
  <c r="A400" i="11"/>
  <c r="B400" i="11"/>
  <c r="C400" i="11"/>
  <c r="D400" i="11"/>
  <c r="E400" i="11"/>
  <c r="A401" i="11"/>
  <c r="B401" i="11"/>
  <c r="C401" i="11"/>
  <c r="D401" i="11"/>
  <c r="E401" i="11"/>
  <c r="F402" i="11"/>
  <c r="A402" i="11"/>
  <c r="B402" i="11"/>
  <c r="C402" i="11"/>
  <c r="D402" i="11"/>
  <c r="E402" i="11"/>
  <c r="G403" i="11"/>
  <c r="A403" i="11"/>
  <c r="B403" i="11"/>
  <c r="C403" i="11"/>
  <c r="D403" i="11"/>
  <c r="E403" i="11"/>
  <c r="R494" i="1"/>
  <c r="N404" i="11" s="1"/>
  <c r="A404" i="11"/>
  <c r="B404" i="11"/>
  <c r="C404" i="11"/>
  <c r="D404" i="11"/>
  <c r="E404" i="11"/>
  <c r="A405" i="11"/>
  <c r="B405" i="11"/>
  <c r="C405" i="11"/>
  <c r="D405" i="11"/>
  <c r="E405" i="11"/>
  <c r="O406" i="11"/>
  <c r="A406" i="11"/>
  <c r="B406" i="11"/>
  <c r="C406" i="11"/>
  <c r="D406" i="11"/>
  <c r="E406" i="11"/>
  <c r="P497" i="1"/>
  <c r="L407" i="11" s="1"/>
  <c r="A407" i="11"/>
  <c r="B407" i="11"/>
  <c r="C407" i="11"/>
  <c r="D407" i="11"/>
  <c r="E407" i="11"/>
  <c r="R498" i="1"/>
  <c r="N408" i="11" s="1"/>
  <c r="A408" i="11"/>
  <c r="B408" i="11"/>
  <c r="C408" i="11"/>
  <c r="D408" i="11"/>
  <c r="E408" i="11"/>
  <c r="A409" i="11"/>
  <c r="B409" i="11"/>
  <c r="C409" i="11"/>
  <c r="D409" i="11"/>
  <c r="E409" i="11"/>
  <c r="M500" i="1"/>
  <c r="O501" i="1"/>
  <c r="N502" i="1"/>
  <c r="O504" i="1"/>
  <c r="O505" i="1"/>
  <c r="N506" i="1"/>
  <c r="O509" i="1"/>
  <c r="N510" i="1"/>
  <c r="P513" i="1"/>
  <c r="N514" i="1"/>
  <c r="O517" i="1"/>
  <c r="N518" i="1"/>
  <c r="M519" i="1"/>
  <c r="M520" i="1"/>
  <c r="M521" i="1"/>
  <c r="M522" i="1"/>
  <c r="A445" i="11"/>
  <c r="E445" i="11"/>
  <c r="D445" i="11"/>
  <c r="C445" i="11"/>
  <c r="B445" i="11"/>
  <c r="O15" i="11" l="1"/>
  <c r="Q105" i="1"/>
  <c r="M15" i="11" s="1"/>
  <c r="S443" i="1"/>
  <c r="Q353" i="11" s="1"/>
  <c r="T272" i="1"/>
  <c r="R182" i="11" s="1"/>
  <c r="R269" i="1"/>
  <c r="N179" i="11" s="1"/>
  <c r="P357" i="1"/>
  <c r="L267" i="11" s="1"/>
  <c r="O445" i="1"/>
  <c r="K355" i="11" s="1"/>
  <c r="Q443" i="1"/>
  <c r="M353" i="11" s="1"/>
  <c r="R164" i="1"/>
  <c r="N74" i="11" s="1"/>
  <c r="P141" i="1"/>
  <c r="L51" i="11" s="1"/>
  <c r="O105" i="1"/>
  <c r="K15" i="11" s="1"/>
  <c r="P145" i="11"/>
  <c r="P15" i="11"/>
  <c r="I15" i="11"/>
  <c r="N444" i="1"/>
  <c r="J354" i="11" s="1"/>
  <c r="N443" i="1"/>
  <c r="J353" i="11" s="1"/>
  <c r="R12" i="11"/>
  <c r="P355" i="11"/>
  <c r="P349" i="1"/>
  <c r="L259" i="11" s="1"/>
  <c r="O248" i="11"/>
  <c r="R102" i="1"/>
  <c r="N12" i="11" s="1"/>
  <c r="H355" i="11"/>
  <c r="O353" i="11"/>
  <c r="G353" i="11"/>
  <c r="T443" i="1"/>
  <c r="R353" i="11" s="1"/>
  <c r="R441" i="11"/>
  <c r="N500" i="1"/>
  <c r="G407" i="11"/>
  <c r="T431" i="1"/>
  <c r="R341" i="11" s="1"/>
  <c r="H319" i="11"/>
  <c r="T290" i="1"/>
  <c r="R200" i="11" s="1"/>
  <c r="P28" i="11"/>
  <c r="R75" i="1"/>
  <c r="N454" i="11" s="1"/>
  <c r="T522" i="1"/>
  <c r="S439" i="1"/>
  <c r="Q349" i="11" s="1"/>
  <c r="Q423" i="1"/>
  <c r="M333" i="11" s="1"/>
  <c r="O102" i="1"/>
  <c r="K12" i="11" s="1"/>
  <c r="Q75" i="1"/>
  <c r="M454" i="11" s="1"/>
  <c r="O149" i="11"/>
  <c r="Q221" i="1"/>
  <c r="M131" i="11" s="1"/>
  <c r="Q29" i="11"/>
  <c r="H454" i="11"/>
  <c r="P327" i="11"/>
  <c r="Q119" i="1"/>
  <c r="M29" i="11" s="1"/>
  <c r="M447" i="1"/>
  <c r="I357" i="11" s="1"/>
  <c r="P435" i="1"/>
  <c r="L345" i="11" s="1"/>
  <c r="M417" i="1"/>
  <c r="I327" i="11" s="1"/>
  <c r="T350" i="1"/>
  <c r="R260" i="11" s="1"/>
  <c r="G221" i="11"/>
  <c r="N204" i="1"/>
  <c r="J114" i="11" s="1"/>
  <c r="I29" i="11"/>
  <c r="R14" i="11"/>
  <c r="P454" i="11"/>
  <c r="I454" i="11"/>
  <c r="O58" i="1"/>
  <c r="K428" i="11" s="1"/>
  <c r="O14" i="11"/>
  <c r="P417" i="1"/>
  <c r="L327" i="11" s="1"/>
  <c r="T311" i="1"/>
  <c r="R221" i="11" s="1"/>
  <c r="P122" i="11"/>
  <c r="T172" i="1"/>
  <c r="R82" i="11" s="1"/>
  <c r="T163" i="1"/>
  <c r="R73" i="11" s="1"/>
  <c r="O119" i="1"/>
  <c r="K29" i="11" s="1"/>
  <c r="J28" i="11"/>
  <c r="J12" i="11"/>
  <c r="Q454" i="11"/>
  <c r="Q428" i="11"/>
  <c r="P229" i="1"/>
  <c r="L139" i="11" s="1"/>
  <c r="T223" i="1"/>
  <c r="R133" i="11" s="1"/>
  <c r="T497" i="1"/>
  <c r="R407" i="11" s="1"/>
  <c r="R466" i="1"/>
  <c r="N376" i="11" s="1"/>
  <c r="O327" i="11"/>
  <c r="G327" i="11"/>
  <c r="R375" i="1"/>
  <c r="N285" i="11" s="1"/>
  <c r="O244" i="11"/>
  <c r="O217" i="11"/>
  <c r="R243" i="1"/>
  <c r="N153" i="11" s="1"/>
  <c r="S221" i="1"/>
  <c r="Q131" i="11" s="1"/>
  <c r="T186" i="1"/>
  <c r="R96" i="11" s="1"/>
  <c r="R172" i="1"/>
  <c r="N82" i="11" s="1"/>
  <c r="P164" i="1"/>
  <c r="L74" i="11" s="1"/>
  <c r="O163" i="1"/>
  <c r="K73" i="11" s="1"/>
  <c r="P52" i="11"/>
  <c r="O29" i="11"/>
  <c r="G29" i="11"/>
  <c r="H28" i="11"/>
  <c r="Q15" i="11"/>
  <c r="P105" i="1"/>
  <c r="L15" i="11" s="1"/>
  <c r="G15" i="11"/>
  <c r="O12" i="11"/>
  <c r="O60" i="1"/>
  <c r="K466" i="11" s="1"/>
  <c r="P452" i="11"/>
  <c r="P210" i="11"/>
  <c r="O190" i="11"/>
  <c r="O142" i="1"/>
  <c r="K52" i="11" s="1"/>
  <c r="O46" i="11"/>
  <c r="P482" i="11"/>
  <c r="O11" i="1"/>
  <c r="K452" i="11" s="1"/>
  <c r="Q441" i="11"/>
  <c r="H408" i="11"/>
  <c r="P335" i="11"/>
  <c r="S417" i="1"/>
  <c r="Q327" i="11" s="1"/>
  <c r="R302" i="1"/>
  <c r="N212" i="11" s="1"/>
  <c r="R286" i="1"/>
  <c r="N196" i="11" s="1"/>
  <c r="R239" i="1"/>
  <c r="N149" i="11" s="1"/>
  <c r="Q233" i="1"/>
  <c r="M143" i="11" s="1"/>
  <c r="P132" i="11"/>
  <c r="M221" i="1"/>
  <c r="I131" i="11" s="1"/>
  <c r="S214" i="1"/>
  <c r="Q124" i="11" s="1"/>
  <c r="T204" i="1"/>
  <c r="R114" i="11" s="1"/>
  <c r="Q199" i="1"/>
  <c r="M109" i="11" s="1"/>
  <c r="S191" i="1"/>
  <c r="Q101" i="11" s="1"/>
  <c r="P53" i="11"/>
  <c r="P221" i="1"/>
  <c r="L131" i="11" s="1"/>
  <c r="N214" i="1"/>
  <c r="J124" i="11" s="1"/>
  <c r="T502" i="1"/>
  <c r="N466" i="1"/>
  <c r="J376" i="11" s="1"/>
  <c r="P429" i="1"/>
  <c r="L339" i="11" s="1"/>
  <c r="N424" i="1"/>
  <c r="J334" i="11" s="1"/>
  <c r="N423" i="1"/>
  <c r="J333" i="11" s="1"/>
  <c r="P323" i="11"/>
  <c r="T375" i="1"/>
  <c r="R285" i="11" s="1"/>
  <c r="T365" i="1"/>
  <c r="R275" i="11" s="1"/>
  <c r="N338" i="1"/>
  <c r="J248" i="11" s="1"/>
  <c r="G200" i="11"/>
  <c r="P243" i="1"/>
  <c r="L153" i="11" s="1"/>
  <c r="P131" i="11"/>
  <c r="S207" i="1"/>
  <c r="Q117" i="11" s="1"/>
  <c r="P364" i="11"/>
  <c r="O425" i="1"/>
  <c r="K335" i="11" s="1"/>
  <c r="S423" i="1"/>
  <c r="Q333" i="11" s="1"/>
  <c r="R394" i="1"/>
  <c r="N304" i="11" s="1"/>
  <c r="O391" i="1"/>
  <c r="K301" i="11" s="1"/>
  <c r="N369" i="1"/>
  <c r="J279" i="11" s="1"/>
  <c r="G276" i="11"/>
  <c r="O255" i="11"/>
  <c r="P213" i="11"/>
  <c r="R58" i="11"/>
  <c r="M490" i="1"/>
  <c r="I400" i="11" s="1"/>
  <c r="F400" i="11"/>
  <c r="O398" i="11"/>
  <c r="F398" i="11"/>
  <c r="H394" i="11"/>
  <c r="F394" i="11"/>
  <c r="P458" i="1"/>
  <c r="L368" i="11" s="1"/>
  <c r="F368" i="11"/>
  <c r="P350" i="11"/>
  <c r="F350" i="11"/>
  <c r="Q427" i="1"/>
  <c r="M337" i="11" s="1"/>
  <c r="F337" i="11"/>
  <c r="N385" i="1"/>
  <c r="J295" i="11" s="1"/>
  <c r="F295" i="11"/>
  <c r="P281" i="11"/>
  <c r="F281" i="11"/>
  <c r="T363" i="1"/>
  <c r="R273" i="11" s="1"/>
  <c r="F273" i="11"/>
  <c r="T352" i="1"/>
  <c r="R262" i="11" s="1"/>
  <c r="F262" i="11"/>
  <c r="T347" i="1"/>
  <c r="R257" i="11" s="1"/>
  <c r="F257" i="11"/>
  <c r="G254" i="11"/>
  <c r="F254" i="11"/>
  <c r="G250" i="11"/>
  <c r="F250" i="11"/>
  <c r="P158" i="11"/>
  <c r="F158" i="11"/>
  <c r="G128" i="11"/>
  <c r="F128" i="11"/>
  <c r="R213" i="1"/>
  <c r="N123" i="11" s="1"/>
  <c r="F123" i="11"/>
  <c r="J61" i="11"/>
  <c r="F61" i="11"/>
  <c r="I57" i="11"/>
  <c r="F57" i="11"/>
  <c r="P40" i="11"/>
  <c r="F40" i="11"/>
  <c r="G4" i="11"/>
  <c r="F4" i="11"/>
  <c r="O423" i="11"/>
  <c r="F423" i="11"/>
  <c r="H437" i="11"/>
  <c r="F437" i="11"/>
  <c r="J414" i="11"/>
  <c r="F414" i="11"/>
  <c r="G487" i="11"/>
  <c r="F487" i="11"/>
  <c r="I426" i="11"/>
  <c r="F426" i="11"/>
  <c r="I473" i="11"/>
  <c r="F473" i="11"/>
  <c r="P9" i="1"/>
  <c r="L459" i="11" s="1"/>
  <c r="F459" i="11"/>
  <c r="T514" i="1"/>
  <c r="M498" i="1"/>
  <c r="I408" i="11" s="1"/>
  <c r="F408" i="11"/>
  <c r="M497" i="1"/>
  <c r="I407" i="11" s="1"/>
  <c r="F407" i="11"/>
  <c r="M493" i="1"/>
  <c r="I403" i="11" s="1"/>
  <c r="F403" i="11"/>
  <c r="R490" i="1"/>
  <c r="N400" i="11" s="1"/>
  <c r="P397" i="11"/>
  <c r="N486" i="1"/>
  <c r="J396" i="11" s="1"/>
  <c r="F396" i="11"/>
  <c r="M479" i="1"/>
  <c r="I389" i="11" s="1"/>
  <c r="F389" i="11"/>
  <c r="R476" i="1"/>
  <c r="N386" i="11" s="1"/>
  <c r="F386" i="11"/>
  <c r="H382" i="11"/>
  <c r="F382" i="11"/>
  <c r="T466" i="1"/>
  <c r="R376" i="11" s="1"/>
  <c r="N465" i="1"/>
  <c r="J375" i="11" s="1"/>
  <c r="F375" i="11"/>
  <c r="N461" i="1"/>
  <c r="J371" i="11" s="1"/>
  <c r="F371" i="11"/>
  <c r="P450" i="1"/>
  <c r="L360" i="11" s="1"/>
  <c r="F360" i="11"/>
  <c r="H357" i="11"/>
  <c r="F357" i="11"/>
  <c r="T442" i="1"/>
  <c r="R352" i="11" s="1"/>
  <c r="F352" i="11"/>
  <c r="T434" i="1"/>
  <c r="R344" i="11" s="1"/>
  <c r="F344" i="11"/>
  <c r="M425" i="1"/>
  <c r="I335" i="11" s="1"/>
  <c r="H334" i="11"/>
  <c r="O333" i="11"/>
  <c r="M421" i="1"/>
  <c r="I331" i="11" s="1"/>
  <c r="P329" i="11"/>
  <c r="F329" i="11"/>
  <c r="P405" i="1"/>
  <c r="L315" i="11" s="1"/>
  <c r="F315" i="11"/>
  <c r="P312" i="11"/>
  <c r="F312" i="11"/>
  <c r="R396" i="1"/>
  <c r="N306" i="11" s="1"/>
  <c r="N379" i="1"/>
  <c r="J289" i="11" s="1"/>
  <c r="F289" i="11"/>
  <c r="N376" i="1"/>
  <c r="J286" i="11" s="1"/>
  <c r="F286" i="11"/>
  <c r="N375" i="1"/>
  <c r="J285" i="11" s="1"/>
  <c r="F285" i="11"/>
  <c r="G283" i="11"/>
  <c r="F283" i="11"/>
  <c r="H279" i="11"/>
  <c r="H264" i="11"/>
  <c r="F264" i="11"/>
  <c r="T343" i="1"/>
  <c r="R253" i="11" s="1"/>
  <c r="F253" i="11"/>
  <c r="T339" i="1"/>
  <c r="R249" i="11" s="1"/>
  <c r="F249" i="11"/>
  <c r="H248" i="11"/>
  <c r="F248" i="11"/>
  <c r="O243" i="11"/>
  <c r="F243" i="11"/>
  <c r="H240" i="11"/>
  <c r="F240" i="11"/>
  <c r="O235" i="11"/>
  <c r="F235" i="11"/>
  <c r="P309" i="1"/>
  <c r="L219" i="11" s="1"/>
  <c r="F219" i="11"/>
  <c r="O215" i="11"/>
  <c r="T295" i="1"/>
  <c r="R205" i="11" s="1"/>
  <c r="F205" i="11"/>
  <c r="M292" i="1"/>
  <c r="I202" i="11" s="1"/>
  <c r="F202" i="11"/>
  <c r="O287" i="1"/>
  <c r="K197" i="11" s="1"/>
  <c r="F197" i="11"/>
  <c r="O194" i="11"/>
  <c r="O267" i="1"/>
  <c r="K177" i="11" s="1"/>
  <c r="F177" i="11"/>
  <c r="P174" i="11"/>
  <c r="F174" i="11"/>
  <c r="P261" i="1"/>
  <c r="L171" i="11" s="1"/>
  <c r="F171" i="11"/>
  <c r="M259" i="1"/>
  <c r="I169" i="11" s="1"/>
  <c r="F169" i="11"/>
  <c r="Q251" i="1"/>
  <c r="M161" i="11" s="1"/>
  <c r="F161" i="11"/>
  <c r="P157" i="11"/>
  <c r="N246" i="1"/>
  <c r="J156" i="11" s="1"/>
  <c r="F156" i="11"/>
  <c r="Q218" i="1"/>
  <c r="M128" i="11" s="1"/>
  <c r="N217" i="1"/>
  <c r="J127" i="11" s="1"/>
  <c r="F127" i="11"/>
  <c r="P115" i="11"/>
  <c r="F115" i="11"/>
  <c r="P112" i="11"/>
  <c r="F112" i="11"/>
  <c r="P108" i="11"/>
  <c r="F108" i="11"/>
  <c r="N194" i="1"/>
  <c r="J104" i="11" s="1"/>
  <c r="F104" i="11"/>
  <c r="O89" i="11"/>
  <c r="F89" i="11"/>
  <c r="H77" i="11"/>
  <c r="F77" i="11"/>
  <c r="M157" i="1"/>
  <c r="I67" i="11" s="1"/>
  <c r="F67" i="11"/>
  <c r="P147" i="1"/>
  <c r="L57" i="11" s="1"/>
  <c r="O139" i="1"/>
  <c r="K49" i="11" s="1"/>
  <c r="F49" i="11"/>
  <c r="O43" i="11"/>
  <c r="F43" i="11"/>
  <c r="P129" i="1"/>
  <c r="L39" i="11" s="1"/>
  <c r="F39" i="11"/>
  <c r="R29" i="11"/>
  <c r="R119" i="1"/>
  <c r="N29" i="11" s="1"/>
  <c r="J29" i="11"/>
  <c r="I23" i="11"/>
  <c r="F23" i="11"/>
  <c r="Q109" i="1"/>
  <c r="M19" i="11" s="1"/>
  <c r="G17" i="11"/>
  <c r="F17" i="11"/>
  <c r="Q104" i="1"/>
  <c r="M14" i="11" s="1"/>
  <c r="F14" i="11"/>
  <c r="H12" i="11"/>
  <c r="F12" i="11"/>
  <c r="O410" i="11"/>
  <c r="F410" i="11"/>
  <c r="R82" i="1"/>
  <c r="N478" i="11" s="1"/>
  <c r="F478" i="11"/>
  <c r="I472" i="11"/>
  <c r="F472" i="11"/>
  <c r="P75" i="1"/>
  <c r="L454" i="11" s="1"/>
  <c r="F454" i="11"/>
  <c r="Q491" i="11"/>
  <c r="F491" i="11"/>
  <c r="R457" i="11"/>
  <c r="F457" i="11"/>
  <c r="R428" i="11"/>
  <c r="O52" i="1"/>
  <c r="K471" i="11" s="1"/>
  <c r="F471" i="11"/>
  <c r="J476" i="11"/>
  <c r="F476" i="11"/>
  <c r="R452" i="11"/>
  <c r="I483" i="11"/>
  <c r="F483" i="11"/>
  <c r="T480" i="1"/>
  <c r="R390" i="11" s="1"/>
  <c r="F390" i="11"/>
  <c r="M477" i="1"/>
  <c r="I387" i="11" s="1"/>
  <c r="F387" i="11"/>
  <c r="H362" i="11"/>
  <c r="F362" i="11"/>
  <c r="H361" i="11"/>
  <c r="F361" i="11"/>
  <c r="G341" i="11"/>
  <c r="F341" i="11"/>
  <c r="N422" i="1"/>
  <c r="J332" i="11" s="1"/>
  <c r="F332" i="11"/>
  <c r="H326" i="11"/>
  <c r="F326" i="11"/>
  <c r="P412" i="1"/>
  <c r="L322" i="11" s="1"/>
  <c r="F322" i="11"/>
  <c r="P397" i="1"/>
  <c r="L307" i="11" s="1"/>
  <c r="F307" i="11"/>
  <c r="H284" i="11"/>
  <c r="F284" i="11"/>
  <c r="H232" i="11"/>
  <c r="F232" i="11"/>
  <c r="T310" i="1"/>
  <c r="R220" i="11" s="1"/>
  <c r="F220" i="11"/>
  <c r="H195" i="11"/>
  <c r="F195" i="11"/>
  <c r="H167" i="11"/>
  <c r="F167" i="11"/>
  <c r="S228" i="1"/>
  <c r="Q138" i="11" s="1"/>
  <c r="F138" i="11"/>
  <c r="G132" i="11"/>
  <c r="F132" i="11"/>
  <c r="P176" i="1"/>
  <c r="L86" i="11" s="1"/>
  <c r="F86" i="11"/>
  <c r="P116" i="1"/>
  <c r="L26" i="11" s="1"/>
  <c r="F26" i="11"/>
  <c r="I453" i="11"/>
  <c r="F453" i="11"/>
  <c r="P425" i="11"/>
  <c r="F425" i="11"/>
  <c r="J455" i="11"/>
  <c r="F455" i="11"/>
  <c r="I461" i="11"/>
  <c r="F461" i="11"/>
  <c r="G430" i="11"/>
  <c r="F430" i="11"/>
  <c r="H494" i="11"/>
  <c r="F494" i="11"/>
  <c r="O514" i="1"/>
  <c r="M499" i="1"/>
  <c r="I409" i="11" s="1"/>
  <c r="F409" i="11"/>
  <c r="M494" i="1"/>
  <c r="I404" i="11" s="1"/>
  <c r="F404" i="11"/>
  <c r="H400" i="11"/>
  <c r="S488" i="1"/>
  <c r="Q398" i="11" s="1"/>
  <c r="P487" i="1"/>
  <c r="L397" i="11" s="1"/>
  <c r="H395" i="11"/>
  <c r="F395" i="11"/>
  <c r="N482" i="1"/>
  <c r="J392" i="11" s="1"/>
  <c r="F392" i="11"/>
  <c r="G381" i="11"/>
  <c r="F381" i="11"/>
  <c r="G369" i="11"/>
  <c r="F369" i="11"/>
  <c r="P366" i="11"/>
  <c r="F366" i="11"/>
  <c r="N454" i="1"/>
  <c r="J364" i="11" s="1"/>
  <c r="F364" i="11"/>
  <c r="O451" i="1"/>
  <c r="K361" i="11" s="1"/>
  <c r="P359" i="11"/>
  <c r="N446" i="1"/>
  <c r="J356" i="11" s="1"/>
  <c r="F356" i="11"/>
  <c r="T436" i="1"/>
  <c r="R346" i="11" s="1"/>
  <c r="G343" i="11"/>
  <c r="F343" i="11"/>
  <c r="N431" i="1"/>
  <c r="J341" i="11" s="1"/>
  <c r="P340" i="11"/>
  <c r="F340" i="11"/>
  <c r="O429" i="1"/>
  <c r="K339" i="11" s="1"/>
  <c r="F339" i="11"/>
  <c r="H333" i="11"/>
  <c r="F333" i="11"/>
  <c r="N415" i="1"/>
  <c r="J325" i="11" s="1"/>
  <c r="F325" i="11"/>
  <c r="P322" i="11"/>
  <c r="S411" i="1"/>
  <c r="Q321" i="11" s="1"/>
  <c r="F321" i="11"/>
  <c r="G309" i="11"/>
  <c r="F309" i="11"/>
  <c r="P394" i="1"/>
  <c r="L304" i="11" s="1"/>
  <c r="F304" i="11"/>
  <c r="N392" i="1"/>
  <c r="J302" i="11" s="1"/>
  <c r="F302" i="11"/>
  <c r="T388" i="1"/>
  <c r="R298" i="11" s="1"/>
  <c r="F298" i="11"/>
  <c r="O295" i="11"/>
  <c r="N384" i="1"/>
  <c r="J294" i="11" s="1"/>
  <c r="F294" i="11"/>
  <c r="N381" i="1"/>
  <c r="J291" i="11" s="1"/>
  <c r="F291" i="11"/>
  <c r="R374" i="1"/>
  <c r="N284" i="11" s="1"/>
  <c r="P370" i="1"/>
  <c r="L280" i="11" s="1"/>
  <c r="F280" i="11"/>
  <c r="T364" i="1"/>
  <c r="R274" i="11" s="1"/>
  <c r="F274" i="11"/>
  <c r="G272" i="11"/>
  <c r="F272" i="11"/>
  <c r="T359" i="1"/>
  <c r="R269" i="11" s="1"/>
  <c r="F269" i="11"/>
  <c r="O252" i="11"/>
  <c r="F252" i="11"/>
  <c r="P337" i="1"/>
  <c r="L247" i="11" s="1"/>
  <c r="F247" i="11"/>
  <c r="T332" i="1"/>
  <c r="R242" i="11" s="1"/>
  <c r="F242" i="11"/>
  <c r="O239" i="11"/>
  <c r="F239" i="11"/>
  <c r="G234" i="11"/>
  <c r="F234" i="11"/>
  <c r="T317" i="1"/>
  <c r="R227" i="11" s="1"/>
  <c r="F227" i="11"/>
  <c r="G218" i="11"/>
  <c r="F218" i="11"/>
  <c r="M307" i="1"/>
  <c r="I217" i="11" s="1"/>
  <c r="F217" i="11"/>
  <c r="H199" i="11"/>
  <c r="F199" i="11"/>
  <c r="O283" i="1"/>
  <c r="K193" i="11" s="1"/>
  <c r="F193" i="11"/>
  <c r="P277" i="1"/>
  <c r="L187" i="11" s="1"/>
  <c r="F187" i="11"/>
  <c r="R274" i="1"/>
  <c r="N184" i="11" s="1"/>
  <c r="F184" i="11"/>
  <c r="O271" i="1"/>
  <c r="K181" i="11" s="1"/>
  <c r="F181" i="11"/>
  <c r="M269" i="1"/>
  <c r="I179" i="11" s="1"/>
  <c r="F179" i="11"/>
  <c r="S263" i="1"/>
  <c r="Q173" i="11" s="1"/>
  <c r="F173" i="11"/>
  <c r="Q245" i="1"/>
  <c r="M155" i="11" s="1"/>
  <c r="F155" i="11"/>
  <c r="P151" i="11"/>
  <c r="F151" i="11"/>
  <c r="G145" i="11"/>
  <c r="F145" i="11"/>
  <c r="P222" i="1"/>
  <c r="L132" i="11" s="1"/>
  <c r="G129" i="11"/>
  <c r="F129" i="11"/>
  <c r="N218" i="1"/>
  <c r="J128" i="11" s="1"/>
  <c r="M209" i="1"/>
  <c r="I119" i="11" s="1"/>
  <c r="F119" i="11"/>
  <c r="G117" i="11"/>
  <c r="F117" i="11"/>
  <c r="G114" i="11"/>
  <c r="F114" i="11"/>
  <c r="R201" i="1"/>
  <c r="N111" i="11" s="1"/>
  <c r="F111" i="11"/>
  <c r="G106" i="11"/>
  <c r="F106" i="11"/>
  <c r="R193" i="1"/>
  <c r="N103" i="11" s="1"/>
  <c r="F103" i="11"/>
  <c r="N191" i="1"/>
  <c r="J101" i="11" s="1"/>
  <c r="F101" i="11"/>
  <c r="H96" i="11"/>
  <c r="F96" i="11"/>
  <c r="T182" i="1"/>
  <c r="R92" i="11" s="1"/>
  <c r="F92" i="11"/>
  <c r="T174" i="1"/>
  <c r="R84" i="11" s="1"/>
  <c r="F84" i="11"/>
  <c r="T166" i="1"/>
  <c r="R76" i="11" s="1"/>
  <c r="F76" i="11"/>
  <c r="I60" i="11"/>
  <c r="F60" i="11"/>
  <c r="I58" i="11"/>
  <c r="F58" i="11"/>
  <c r="O147" i="1"/>
  <c r="K57" i="11" s="1"/>
  <c r="I55" i="11"/>
  <c r="F55" i="11"/>
  <c r="H52" i="11"/>
  <c r="F52" i="11"/>
  <c r="J51" i="11"/>
  <c r="F51" i="11"/>
  <c r="R48" i="11"/>
  <c r="F48" i="11"/>
  <c r="O42" i="11"/>
  <c r="F42" i="11"/>
  <c r="R128" i="1"/>
  <c r="N38" i="11" s="1"/>
  <c r="F38" i="11"/>
  <c r="P35" i="11"/>
  <c r="F35" i="11"/>
  <c r="P118" i="1"/>
  <c r="L28" i="11" s="1"/>
  <c r="F28" i="11"/>
  <c r="H5" i="11"/>
  <c r="F5" i="11"/>
  <c r="I413" i="11"/>
  <c r="F413" i="11"/>
  <c r="R84" i="1"/>
  <c r="N455" i="11" s="1"/>
  <c r="P83" i="1"/>
  <c r="L461" i="11" s="1"/>
  <c r="H465" i="11"/>
  <c r="F465" i="11"/>
  <c r="R74" i="1"/>
  <c r="N495" i="11" s="1"/>
  <c r="F495" i="11"/>
  <c r="P70" i="1"/>
  <c r="L417" i="11" s="1"/>
  <c r="F417" i="11"/>
  <c r="J499" i="11"/>
  <c r="F499" i="11"/>
  <c r="H428" i="11"/>
  <c r="F428" i="11"/>
  <c r="I446" i="11"/>
  <c r="F446" i="11"/>
  <c r="Q51" i="1"/>
  <c r="M416" i="11" s="1"/>
  <c r="F416" i="11"/>
  <c r="G469" i="11"/>
  <c r="F469" i="11"/>
  <c r="O421" i="11"/>
  <c r="F421" i="11"/>
  <c r="O486" i="11"/>
  <c r="F486" i="11"/>
  <c r="O25" i="1"/>
  <c r="K411" i="11" s="1"/>
  <c r="F411" i="11"/>
  <c r="O21" i="1"/>
  <c r="K474" i="11" s="1"/>
  <c r="F474" i="11"/>
  <c r="H481" i="11"/>
  <c r="F481" i="11"/>
  <c r="I452" i="11"/>
  <c r="F452" i="11"/>
  <c r="I438" i="11"/>
  <c r="F438" i="11"/>
  <c r="M495" i="1"/>
  <c r="I405" i="11" s="1"/>
  <c r="F405" i="11"/>
  <c r="N473" i="1"/>
  <c r="J383" i="11" s="1"/>
  <c r="F383" i="11"/>
  <c r="H377" i="11"/>
  <c r="F377" i="11"/>
  <c r="R462" i="1"/>
  <c r="N372" i="11" s="1"/>
  <c r="F372" i="11"/>
  <c r="H370" i="11"/>
  <c r="F370" i="11"/>
  <c r="G313" i="11"/>
  <c r="F313" i="11"/>
  <c r="N390" i="1"/>
  <c r="J300" i="11" s="1"/>
  <c r="F300" i="11"/>
  <c r="O297" i="11"/>
  <c r="F297" i="11"/>
  <c r="G270" i="11"/>
  <c r="F270" i="11"/>
  <c r="T327" i="1"/>
  <c r="R237" i="11" s="1"/>
  <c r="F237" i="11"/>
  <c r="P319" i="1"/>
  <c r="L229" i="11" s="1"/>
  <c r="F229" i="11"/>
  <c r="M284" i="1"/>
  <c r="I194" i="11" s="1"/>
  <c r="F194" i="11"/>
  <c r="O276" i="1"/>
  <c r="K186" i="11" s="1"/>
  <c r="F186" i="11"/>
  <c r="N268" i="1"/>
  <c r="J178" i="11" s="1"/>
  <c r="F178" i="11"/>
  <c r="N262" i="1"/>
  <c r="J172" i="11" s="1"/>
  <c r="F172" i="11"/>
  <c r="O252" i="1"/>
  <c r="K162" i="11" s="1"/>
  <c r="F162" i="11"/>
  <c r="Q224" i="1"/>
  <c r="M134" i="11" s="1"/>
  <c r="F134" i="11"/>
  <c r="M206" i="1"/>
  <c r="I116" i="11" s="1"/>
  <c r="F116" i="11"/>
  <c r="G110" i="11"/>
  <c r="F110" i="11"/>
  <c r="T184" i="1"/>
  <c r="R94" i="11" s="1"/>
  <c r="F94" i="11"/>
  <c r="H90" i="11"/>
  <c r="F90" i="11"/>
  <c r="P72" i="11"/>
  <c r="F72" i="11"/>
  <c r="M158" i="1"/>
  <c r="I68" i="11" s="1"/>
  <c r="F68" i="11"/>
  <c r="I50" i="11"/>
  <c r="F50" i="11"/>
  <c r="P7" i="11"/>
  <c r="F7" i="11"/>
  <c r="J484" i="11"/>
  <c r="F484" i="11"/>
  <c r="J420" i="11"/>
  <c r="F420" i="11"/>
  <c r="H477" i="11"/>
  <c r="F477" i="11"/>
  <c r="R464" i="11"/>
  <c r="F464" i="11"/>
  <c r="S467" i="1"/>
  <c r="Q377" i="11" s="1"/>
  <c r="R512" i="1"/>
  <c r="T509" i="1"/>
  <c r="M496" i="1"/>
  <c r="I406" i="11" s="1"/>
  <c r="F406" i="11"/>
  <c r="O403" i="11"/>
  <c r="T491" i="1"/>
  <c r="R401" i="11" s="1"/>
  <c r="F401" i="11"/>
  <c r="G400" i="11"/>
  <c r="G398" i="11"/>
  <c r="H397" i="11"/>
  <c r="R484" i="1"/>
  <c r="N394" i="11" s="1"/>
  <c r="G391" i="11"/>
  <c r="F391" i="11"/>
  <c r="P478" i="1"/>
  <c r="L388" i="11" s="1"/>
  <c r="F388" i="11"/>
  <c r="N474" i="1"/>
  <c r="J384" i="11" s="1"/>
  <c r="F384" i="11"/>
  <c r="H380" i="11"/>
  <c r="F380" i="11"/>
  <c r="M467" i="1"/>
  <c r="I377" i="11" s="1"/>
  <c r="P466" i="1"/>
  <c r="L376" i="11" s="1"/>
  <c r="S465" i="1"/>
  <c r="Q375" i="11" s="1"/>
  <c r="P460" i="1"/>
  <c r="L370" i="11" s="1"/>
  <c r="R458" i="1"/>
  <c r="N368" i="11" s="1"/>
  <c r="H365" i="11"/>
  <c r="F365" i="11"/>
  <c r="N453" i="1"/>
  <c r="J363" i="11" s="1"/>
  <c r="F363" i="11"/>
  <c r="G361" i="11"/>
  <c r="O449" i="1"/>
  <c r="K359" i="11" s="1"/>
  <c r="R447" i="1"/>
  <c r="N357" i="11" s="1"/>
  <c r="N445" i="1"/>
  <c r="J355" i="11" s="1"/>
  <c r="F355" i="11"/>
  <c r="R444" i="1"/>
  <c r="N354" i="11" s="1"/>
  <c r="F354" i="11"/>
  <c r="H353" i="11"/>
  <c r="F353" i="11"/>
  <c r="O441" i="1"/>
  <c r="K351" i="11" s="1"/>
  <c r="F351" i="11"/>
  <c r="P439" i="1"/>
  <c r="L349" i="11" s="1"/>
  <c r="F349" i="11"/>
  <c r="R436" i="1"/>
  <c r="N346" i="11" s="1"/>
  <c r="H345" i="11"/>
  <c r="F345" i="11"/>
  <c r="H341" i="11"/>
  <c r="S429" i="1"/>
  <c r="Q339" i="11" s="1"/>
  <c r="O335" i="11"/>
  <c r="T424" i="1"/>
  <c r="R334" i="11" s="1"/>
  <c r="T423" i="1"/>
  <c r="R333" i="11" s="1"/>
  <c r="O423" i="1"/>
  <c r="K333" i="11" s="1"/>
  <c r="P332" i="11"/>
  <c r="T418" i="1"/>
  <c r="R328" i="11" s="1"/>
  <c r="F328" i="11"/>
  <c r="N417" i="1"/>
  <c r="J327" i="11" s="1"/>
  <c r="F327" i="11"/>
  <c r="R414" i="1"/>
  <c r="N324" i="11" s="1"/>
  <c r="F324" i="11"/>
  <c r="T410" i="1"/>
  <c r="R320" i="11" s="1"/>
  <c r="F320" i="11"/>
  <c r="P317" i="11"/>
  <c r="F317" i="11"/>
  <c r="S403" i="1"/>
  <c r="Q313" i="11" s="1"/>
  <c r="H311" i="11"/>
  <c r="F311" i="11"/>
  <c r="R398" i="1"/>
  <c r="N308" i="11" s="1"/>
  <c r="F308" i="11"/>
  <c r="Q395" i="1"/>
  <c r="M305" i="11" s="1"/>
  <c r="F305" i="11"/>
  <c r="O393" i="1"/>
  <c r="K303" i="11" s="1"/>
  <c r="P301" i="11"/>
  <c r="P390" i="1"/>
  <c r="L300" i="11" s="1"/>
  <c r="P297" i="11"/>
  <c r="H295" i="11"/>
  <c r="N380" i="1"/>
  <c r="J290" i="11" s="1"/>
  <c r="N377" i="1"/>
  <c r="J287" i="11" s="1"/>
  <c r="F287" i="11"/>
  <c r="P374" i="1"/>
  <c r="L284" i="11" s="1"/>
  <c r="T372" i="1"/>
  <c r="R282" i="11" s="1"/>
  <c r="F282" i="11"/>
  <c r="O279" i="11"/>
  <c r="G278" i="11"/>
  <c r="F278" i="11"/>
  <c r="O276" i="11"/>
  <c r="F276" i="11"/>
  <c r="R363" i="1"/>
  <c r="N273" i="11" s="1"/>
  <c r="O271" i="11"/>
  <c r="F271" i="11"/>
  <c r="O263" i="11"/>
  <c r="F263" i="11"/>
  <c r="G257" i="11"/>
  <c r="O251" i="11"/>
  <c r="F251" i="11"/>
  <c r="G246" i="11"/>
  <c r="G238" i="11"/>
  <c r="F238" i="11"/>
  <c r="H236" i="11"/>
  <c r="F236" i="11"/>
  <c r="G229" i="11"/>
  <c r="T316" i="1"/>
  <c r="R226" i="11" s="1"/>
  <c r="F226" i="11"/>
  <c r="T312" i="1"/>
  <c r="R222" i="11" s="1"/>
  <c r="F222" i="11"/>
  <c r="P311" i="1"/>
  <c r="L221" i="11" s="1"/>
  <c r="F221" i="11"/>
  <c r="T307" i="1"/>
  <c r="R217" i="11" s="1"/>
  <c r="P216" i="11"/>
  <c r="R304" i="1"/>
  <c r="N214" i="11" s="1"/>
  <c r="F214" i="11"/>
  <c r="M300" i="1"/>
  <c r="I210" i="11" s="1"/>
  <c r="F210" i="11"/>
  <c r="R297" i="1"/>
  <c r="N207" i="11" s="1"/>
  <c r="F207" i="11"/>
  <c r="P293" i="1"/>
  <c r="L203" i="11" s="1"/>
  <c r="F203" i="11"/>
  <c r="H194" i="11"/>
  <c r="M280" i="1"/>
  <c r="I190" i="11" s="1"/>
  <c r="F190" i="11"/>
  <c r="P186" i="11"/>
  <c r="T273" i="1"/>
  <c r="R183" i="11" s="1"/>
  <c r="F183" i="11"/>
  <c r="G180" i="11"/>
  <c r="F180" i="11"/>
  <c r="P178" i="11"/>
  <c r="G175" i="11"/>
  <c r="F175" i="11"/>
  <c r="S262" i="1"/>
  <c r="Q172" i="11" s="1"/>
  <c r="P260" i="1"/>
  <c r="L170" i="11" s="1"/>
  <c r="F170" i="11"/>
  <c r="P167" i="11"/>
  <c r="Q255" i="1"/>
  <c r="M165" i="11" s="1"/>
  <c r="F165" i="11"/>
  <c r="S246" i="1"/>
  <c r="Q156" i="11" s="1"/>
  <c r="M243" i="1"/>
  <c r="I153" i="11" s="1"/>
  <c r="F153" i="11"/>
  <c r="P240" i="1"/>
  <c r="L150" i="11" s="1"/>
  <c r="F150" i="11"/>
  <c r="N239" i="1"/>
  <c r="J149" i="11" s="1"/>
  <c r="F149" i="11"/>
  <c r="O236" i="1"/>
  <c r="K146" i="11" s="1"/>
  <c r="F146" i="11"/>
  <c r="P144" i="11"/>
  <c r="F144" i="11"/>
  <c r="N229" i="1"/>
  <c r="J139" i="11" s="1"/>
  <c r="F139" i="11"/>
  <c r="O223" i="1"/>
  <c r="K133" i="11" s="1"/>
  <c r="F133" i="11"/>
  <c r="M222" i="1"/>
  <c r="I132" i="11" s="1"/>
  <c r="N221" i="1"/>
  <c r="J131" i="11" s="1"/>
  <c r="F131" i="11"/>
  <c r="S218" i="1"/>
  <c r="Q128" i="11" s="1"/>
  <c r="H128" i="11"/>
  <c r="O215" i="1"/>
  <c r="K125" i="11" s="1"/>
  <c r="G122" i="11"/>
  <c r="F122" i="11"/>
  <c r="P116" i="11"/>
  <c r="P114" i="11"/>
  <c r="P110" i="11"/>
  <c r="T196" i="1"/>
  <c r="R106" i="11" s="1"/>
  <c r="M195" i="1"/>
  <c r="I105" i="11" s="1"/>
  <c r="F105" i="11"/>
  <c r="S190" i="1"/>
  <c r="Q100" i="11" s="1"/>
  <c r="F100" i="11"/>
  <c r="O97" i="11"/>
  <c r="F97" i="11"/>
  <c r="P185" i="1"/>
  <c r="L95" i="11" s="1"/>
  <c r="F95" i="11"/>
  <c r="G83" i="11"/>
  <c r="F83" i="11"/>
  <c r="O172" i="1"/>
  <c r="K82" i="11" s="1"/>
  <c r="F82" i="11"/>
  <c r="G78" i="11"/>
  <c r="F78" i="11"/>
  <c r="G75" i="11"/>
  <c r="F75" i="11"/>
  <c r="N164" i="1"/>
  <c r="J74" i="11" s="1"/>
  <c r="F74" i="11"/>
  <c r="H73" i="11"/>
  <c r="F73" i="11"/>
  <c r="R155" i="1"/>
  <c r="N65" i="11" s="1"/>
  <c r="R57" i="11"/>
  <c r="G57" i="11"/>
  <c r="R54" i="11"/>
  <c r="F54" i="11"/>
  <c r="R142" i="1"/>
  <c r="N52" i="11" s="1"/>
  <c r="O51" i="11"/>
  <c r="P50" i="11"/>
  <c r="P47" i="11"/>
  <c r="F47" i="11"/>
  <c r="P44" i="11"/>
  <c r="H30" i="11"/>
  <c r="P29" i="11"/>
  <c r="P119" i="1"/>
  <c r="L29" i="11" s="1"/>
  <c r="H29" i="11"/>
  <c r="R28" i="11"/>
  <c r="I28" i="11"/>
  <c r="P114" i="1"/>
  <c r="L24" i="11" s="1"/>
  <c r="F24" i="11"/>
  <c r="H18" i="11"/>
  <c r="F18" i="11"/>
  <c r="P106" i="1"/>
  <c r="L16" i="11" s="1"/>
  <c r="F16" i="11"/>
  <c r="O94" i="1"/>
  <c r="K4" i="11" s="1"/>
  <c r="I433" i="11"/>
  <c r="F433" i="11"/>
  <c r="J492" i="11"/>
  <c r="F492" i="11"/>
  <c r="I485" i="11"/>
  <c r="F485" i="11"/>
  <c r="G455" i="11"/>
  <c r="G461" i="11"/>
  <c r="J431" i="11"/>
  <c r="F431" i="11"/>
  <c r="I450" i="11"/>
  <c r="F450" i="11"/>
  <c r="P66" i="1"/>
  <c r="L489" i="11" s="1"/>
  <c r="F489" i="11"/>
  <c r="G475" i="11"/>
  <c r="F475" i="11"/>
  <c r="Q58" i="1"/>
  <c r="M428" i="11" s="1"/>
  <c r="G412" i="11"/>
  <c r="F412" i="11"/>
  <c r="J477" i="11"/>
  <c r="O31" i="1"/>
  <c r="K464" i="11" s="1"/>
  <c r="G447" i="11"/>
  <c r="F447" i="11"/>
  <c r="G490" i="11"/>
  <c r="F490" i="11"/>
  <c r="P20" i="1"/>
  <c r="L463" i="11" s="1"/>
  <c r="F463" i="11"/>
  <c r="G418" i="11"/>
  <c r="F418" i="11"/>
  <c r="R12" i="1"/>
  <c r="N473" i="11" s="1"/>
  <c r="P11" i="1"/>
  <c r="L452" i="11" s="1"/>
  <c r="I488" i="11"/>
  <c r="F488" i="11"/>
  <c r="H451" i="11"/>
  <c r="F451" i="11"/>
  <c r="G441" i="11"/>
  <c r="F441" i="11"/>
  <c r="O508" i="1"/>
  <c r="P371" i="11"/>
  <c r="S455" i="1"/>
  <c r="Q365" i="11" s="1"/>
  <c r="O349" i="11"/>
  <c r="P436" i="1"/>
  <c r="L346" i="11" s="1"/>
  <c r="N436" i="1"/>
  <c r="J346" i="11" s="1"/>
  <c r="H338" i="11"/>
  <c r="T428" i="1"/>
  <c r="R338" i="11" s="1"/>
  <c r="P420" i="1"/>
  <c r="L330" i="11" s="1"/>
  <c r="N420" i="1"/>
  <c r="J330" i="11" s="1"/>
  <c r="T420" i="1"/>
  <c r="R330" i="11" s="1"/>
  <c r="M419" i="1"/>
  <c r="I329" i="11" s="1"/>
  <c r="P408" i="1"/>
  <c r="L318" i="11" s="1"/>
  <c r="N408" i="1"/>
  <c r="J318" i="11" s="1"/>
  <c r="P318" i="11"/>
  <c r="H216" i="11"/>
  <c r="O306" i="1"/>
  <c r="K216" i="11" s="1"/>
  <c r="R306" i="1"/>
  <c r="N216" i="11" s="1"/>
  <c r="M299" i="1"/>
  <c r="I209" i="11" s="1"/>
  <c r="P299" i="1"/>
  <c r="L209" i="11" s="1"/>
  <c r="G157" i="11"/>
  <c r="H157" i="11"/>
  <c r="P247" i="1"/>
  <c r="L157" i="11" s="1"/>
  <c r="Q247" i="1"/>
  <c r="M157" i="11" s="1"/>
  <c r="N233" i="1"/>
  <c r="J143" i="11" s="1"/>
  <c r="H143" i="11"/>
  <c r="R233" i="1"/>
  <c r="N143" i="11" s="1"/>
  <c r="M233" i="1"/>
  <c r="I143" i="11" s="1"/>
  <c r="S233" i="1"/>
  <c r="Q143" i="11" s="1"/>
  <c r="P233" i="1"/>
  <c r="L143" i="11" s="1"/>
  <c r="T233" i="1"/>
  <c r="R143" i="11" s="1"/>
  <c r="O61" i="11"/>
  <c r="J20" i="11"/>
  <c r="P20" i="11"/>
  <c r="T499" i="1"/>
  <c r="R409" i="11" s="1"/>
  <c r="O494" i="1"/>
  <c r="K404" i="11" s="1"/>
  <c r="N508" i="1"/>
  <c r="P502" i="1"/>
  <c r="G409" i="11"/>
  <c r="T494" i="1"/>
  <c r="R404" i="11" s="1"/>
  <c r="G404" i="11"/>
  <c r="Q478" i="1"/>
  <c r="M388" i="11" s="1"/>
  <c r="P387" i="11"/>
  <c r="T476" i="1"/>
  <c r="R386" i="11" s="1"/>
  <c r="P383" i="11"/>
  <c r="P472" i="1"/>
  <c r="L382" i="11" s="1"/>
  <c r="R467" i="1"/>
  <c r="N377" i="11" s="1"/>
  <c r="O461" i="1"/>
  <c r="K371" i="11" s="1"/>
  <c r="O455" i="1"/>
  <c r="K365" i="11" s="1"/>
  <c r="Q451" i="1"/>
  <c r="M361" i="11" s="1"/>
  <c r="T450" i="1"/>
  <c r="R360" i="11" s="1"/>
  <c r="Q447" i="1"/>
  <c r="M357" i="11" s="1"/>
  <c r="O437" i="1"/>
  <c r="K347" i="11" s="1"/>
  <c r="H347" i="11"/>
  <c r="P314" i="11"/>
  <c r="P404" i="1"/>
  <c r="L314" i="11" s="1"/>
  <c r="N365" i="1"/>
  <c r="J275" i="11" s="1"/>
  <c r="G275" i="11"/>
  <c r="P365" i="1"/>
  <c r="L275" i="11" s="1"/>
  <c r="O275" i="11"/>
  <c r="P318" i="1"/>
  <c r="L228" i="11" s="1"/>
  <c r="O228" i="11"/>
  <c r="O303" i="1"/>
  <c r="K213" i="11" s="1"/>
  <c r="N303" i="1"/>
  <c r="J213" i="11" s="1"/>
  <c r="P303" i="1"/>
  <c r="L213" i="11" s="1"/>
  <c r="Q253" i="1"/>
  <c r="M163" i="11" s="1"/>
  <c r="P253" i="1"/>
  <c r="L163" i="11" s="1"/>
  <c r="T251" i="1"/>
  <c r="R161" i="11" s="1"/>
  <c r="H80" i="11"/>
  <c r="P80" i="11"/>
  <c r="M154" i="1"/>
  <c r="I64" i="11" s="1"/>
  <c r="T154" i="1"/>
  <c r="R64" i="11" s="1"/>
  <c r="I45" i="11"/>
  <c r="Q135" i="1"/>
  <c r="M45" i="11" s="1"/>
  <c r="Q45" i="11"/>
  <c r="N478" i="1"/>
  <c r="J388" i="11" s="1"/>
  <c r="O477" i="1"/>
  <c r="K387" i="11" s="1"/>
  <c r="P473" i="1"/>
  <c r="L383" i="11" s="1"/>
  <c r="G329" i="11"/>
  <c r="P419" i="1"/>
  <c r="L329" i="11" s="1"/>
  <c r="S419" i="1"/>
  <c r="Q329" i="11" s="1"/>
  <c r="H329" i="11"/>
  <c r="Q419" i="1"/>
  <c r="M329" i="11" s="1"/>
  <c r="T419" i="1"/>
  <c r="R329" i="11" s="1"/>
  <c r="N416" i="1"/>
  <c r="J326" i="11" s="1"/>
  <c r="T416" i="1"/>
  <c r="R326" i="11" s="1"/>
  <c r="O407" i="1"/>
  <c r="K317" i="11" s="1"/>
  <c r="M407" i="1"/>
  <c r="I317" i="11" s="1"/>
  <c r="P407" i="1"/>
  <c r="L317" i="11" s="1"/>
  <c r="T348" i="1"/>
  <c r="R258" i="11" s="1"/>
  <c r="G258" i="11"/>
  <c r="G176" i="11"/>
  <c r="H176" i="11"/>
  <c r="T266" i="1"/>
  <c r="R176" i="11" s="1"/>
  <c r="P236" i="1"/>
  <c r="L146" i="11" s="1"/>
  <c r="G146" i="11"/>
  <c r="Q236" i="1"/>
  <c r="M146" i="11" s="1"/>
  <c r="H146" i="11"/>
  <c r="P146" i="11"/>
  <c r="N208" i="1"/>
  <c r="J118" i="11" s="1"/>
  <c r="P118" i="11"/>
  <c r="G111" i="11"/>
  <c r="P111" i="11"/>
  <c r="M201" i="1"/>
  <c r="I111" i="11" s="1"/>
  <c r="N201" i="1"/>
  <c r="J111" i="11" s="1"/>
  <c r="H70" i="11"/>
  <c r="G70" i="11"/>
  <c r="T160" i="1"/>
  <c r="R70" i="11" s="1"/>
  <c r="I63" i="11"/>
  <c r="H63" i="11"/>
  <c r="R153" i="1"/>
  <c r="N63" i="11" s="1"/>
  <c r="I61" i="11"/>
  <c r="O151" i="1"/>
  <c r="K61" i="11" s="1"/>
  <c r="P61" i="11"/>
  <c r="G61" i="11"/>
  <c r="P151" i="1"/>
  <c r="L61" i="11" s="1"/>
  <c r="R61" i="11"/>
  <c r="H61" i="11"/>
  <c r="R151" i="1"/>
  <c r="N61" i="11" s="1"/>
  <c r="I54" i="11"/>
  <c r="G54" i="11"/>
  <c r="J54" i="11"/>
  <c r="O54" i="11"/>
  <c r="H42" i="11"/>
  <c r="G42" i="11"/>
  <c r="O132" i="1"/>
  <c r="K42" i="11" s="1"/>
  <c r="R132" i="1"/>
  <c r="N42" i="11" s="1"/>
  <c r="J22" i="11"/>
  <c r="H22" i="11"/>
  <c r="R112" i="1"/>
  <c r="N22" i="11" s="1"/>
  <c r="P494" i="1"/>
  <c r="L404" i="11" s="1"/>
  <c r="P482" i="1"/>
  <c r="L392" i="11" s="1"/>
  <c r="T478" i="1"/>
  <c r="R388" i="11" s="1"/>
  <c r="H388" i="11"/>
  <c r="H383" i="11"/>
  <c r="Q471" i="1"/>
  <c r="M381" i="11" s="1"/>
  <c r="H349" i="11"/>
  <c r="M439" i="1"/>
  <c r="I349" i="11" s="1"/>
  <c r="P342" i="11"/>
  <c r="P432" i="1"/>
  <c r="L342" i="11" s="1"/>
  <c r="H340" i="11"/>
  <c r="N430" i="1"/>
  <c r="J340" i="11" s="1"/>
  <c r="T430" i="1"/>
  <c r="R340" i="11" s="1"/>
  <c r="P430" i="1"/>
  <c r="L340" i="11" s="1"/>
  <c r="N421" i="1"/>
  <c r="J331" i="11" s="1"/>
  <c r="O331" i="11"/>
  <c r="P331" i="11"/>
  <c r="N419" i="1"/>
  <c r="J329" i="11" s="1"/>
  <c r="N413" i="1"/>
  <c r="J323" i="11" s="1"/>
  <c r="H323" i="11"/>
  <c r="Q413" i="1"/>
  <c r="M323" i="11" s="1"/>
  <c r="P409" i="1"/>
  <c r="L319" i="11" s="1"/>
  <c r="Q409" i="1"/>
  <c r="M319" i="11" s="1"/>
  <c r="O310" i="11"/>
  <c r="P400" i="1"/>
  <c r="L310" i="11" s="1"/>
  <c r="O303" i="11"/>
  <c r="P303" i="11"/>
  <c r="H268" i="11"/>
  <c r="N358" i="1"/>
  <c r="J268" i="11" s="1"/>
  <c r="O268" i="11"/>
  <c r="H260" i="11"/>
  <c r="G260" i="11"/>
  <c r="N350" i="1"/>
  <c r="J260" i="11" s="1"/>
  <c r="O260" i="11"/>
  <c r="N345" i="1"/>
  <c r="J255" i="11" s="1"/>
  <c r="P345" i="1"/>
  <c r="L255" i="11" s="1"/>
  <c r="G233" i="11"/>
  <c r="R323" i="1"/>
  <c r="N233" i="11" s="1"/>
  <c r="H161" i="11"/>
  <c r="G161" i="11"/>
  <c r="R251" i="1"/>
  <c r="N161" i="11" s="1"/>
  <c r="M251" i="1"/>
  <c r="I161" i="11" s="1"/>
  <c r="P161" i="11"/>
  <c r="O251" i="1"/>
  <c r="K161" i="11" s="1"/>
  <c r="S251" i="1"/>
  <c r="Q161" i="11" s="1"/>
  <c r="H140" i="11"/>
  <c r="R230" i="1"/>
  <c r="N140" i="11" s="1"/>
  <c r="M211" i="1"/>
  <c r="I121" i="11" s="1"/>
  <c r="Q211" i="1"/>
  <c r="M121" i="11" s="1"/>
  <c r="P124" i="1"/>
  <c r="L34" i="11" s="1"/>
  <c r="Q34" i="11"/>
  <c r="P12" i="1"/>
  <c r="L473" i="11" s="1"/>
  <c r="Q385" i="1"/>
  <c r="M295" i="11" s="1"/>
  <c r="G217" i="11"/>
  <c r="N280" i="1"/>
  <c r="J190" i="11" s="1"/>
  <c r="O274" i="1"/>
  <c r="K184" i="11" s="1"/>
  <c r="O183" i="11"/>
  <c r="T243" i="1"/>
  <c r="R153" i="11" s="1"/>
  <c r="O243" i="1"/>
  <c r="K153" i="11" s="1"/>
  <c r="O239" i="1"/>
  <c r="K149" i="11" s="1"/>
  <c r="O133" i="11"/>
  <c r="R209" i="1"/>
  <c r="N119" i="11" s="1"/>
  <c r="N200" i="1"/>
  <c r="J110" i="11" s="1"/>
  <c r="O101" i="11"/>
  <c r="G97" i="11"/>
  <c r="P172" i="1"/>
  <c r="L82" i="11" s="1"/>
  <c r="G58" i="11"/>
  <c r="O57" i="11"/>
  <c r="J57" i="11"/>
  <c r="H49" i="11"/>
  <c r="R86" i="1"/>
  <c r="N485" i="11" s="1"/>
  <c r="H473" i="11"/>
  <c r="R5" i="1"/>
  <c r="N441" i="11" s="1"/>
  <c r="Q431" i="1"/>
  <c r="M341" i="11" s="1"/>
  <c r="P339" i="11"/>
  <c r="O385" i="1"/>
  <c r="K295" i="11" s="1"/>
  <c r="P353" i="1"/>
  <c r="L263" i="11" s="1"/>
  <c r="H207" i="11"/>
  <c r="O193" i="11"/>
  <c r="H190" i="11"/>
  <c r="G184" i="11"/>
  <c r="N273" i="1"/>
  <c r="J183" i="11" s="1"/>
  <c r="P153" i="11"/>
  <c r="H153" i="11"/>
  <c r="P241" i="1"/>
  <c r="L151" i="11" s="1"/>
  <c r="T239" i="1"/>
  <c r="R149" i="11" s="1"/>
  <c r="M223" i="1"/>
  <c r="I133" i="11" s="1"/>
  <c r="N209" i="1"/>
  <c r="J119" i="11" s="1"/>
  <c r="M191" i="1"/>
  <c r="I101" i="11" s="1"/>
  <c r="N172" i="1"/>
  <c r="J82" i="11" s="1"/>
  <c r="P77" i="11"/>
  <c r="R147" i="1"/>
  <c r="N57" i="11" s="1"/>
  <c r="H57" i="11"/>
  <c r="G49" i="11"/>
  <c r="R114" i="1"/>
  <c r="N24" i="11" s="1"/>
  <c r="Q23" i="11"/>
  <c r="R108" i="1"/>
  <c r="N18" i="11" s="1"/>
  <c r="P86" i="1"/>
  <c r="L485" i="11" s="1"/>
  <c r="O477" i="11"/>
  <c r="M492" i="1"/>
  <c r="I402" i="11" s="1"/>
  <c r="O402" i="11"/>
  <c r="M489" i="1"/>
  <c r="I399" i="11" s="1"/>
  <c r="G399" i="11"/>
  <c r="H113" i="11"/>
  <c r="M203" i="1"/>
  <c r="I113" i="11" s="1"/>
  <c r="Q203" i="1"/>
  <c r="M113" i="11" s="1"/>
  <c r="O188" i="1"/>
  <c r="K98" i="11" s="1"/>
  <c r="N188" i="1"/>
  <c r="J98" i="11" s="1"/>
  <c r="P188" i="1"/>
  <c r="L98" i="11" s="1"/>
  <c r="T188" i="1"/>
  <c r="R98" i="11" s="1"/>
  <c r="J439" i="11"/>
  <c r="P439" i="11"/>
  <c r="P518" i="1"/>
  <c r="P496" i="1"/>
  <c r="L406" i="11" s="1"/>
  <c r="R406" i="1"/>
  <c r="N316" i="11" s="1"/>
  <c r="P406" i="1"/>
  <c r="L316" i="11" s="1"/>
  <c r="H385" i="11"/>
  <c r="O475" i="1"/>
  <c r="K385" i="11" s="1"/>
  <c r="Q485" i="1"/>
  <c r="M395" i="11" s="1"/>
  <c r="P480" i="1"/>
  <c r="L390" i="11" s="1"/>
  <c r="N480" i="1"/>
  <c r="J390" i="11" s="1"/>
  <c r="H389" i="11"/>
  <c r="Q479" i="1"/>
  <c r="M389" i="11" s="1"/>
  <c r="O518" i="1"/>
  <c r="R508" i="1"/>
  <c r="G408" i="11"/>
  <c r="N496" i="1"/>
  <c r="J406" i="11" s="1"/>
  <c r="O399" i="11"/>
  <c r="M487" i="1"/>
  <c r="I397" i="11" s="1"/>
  <c r="N487" i="1"/>
  <c r="J397" i="11" s="1"/>
  <c r="T487" i="1"/>
  <c r="R397" i="11" s="1"/>
  <c r="S479" i="1"/>
  <c r="Q389" i="11" s="1"/>
  <c r="H374" i="11"/>
  <c r="P464" i="1"/>
  <c r="L374" i="11" s="1"/>
  <c r="N449" i="1"/>
  <c r="J359" i="11" s="1"/>
  <c r="G359" i="11"/>
  <c r="P449" i="1"/>
  <c r="L359" i="11" s="1"/>
  <c r="S449" i="1"/>
  <c r="Q359" i="11" s="1"/>
  <c r="H359" i="11"/>
  <c r="Q449" i="1"/>
  <c r="M359" i="11" s="1"/>
  <c r="M449" i="1"/>
  <c r="I359" i="11" s="1"/>
  <c r="O359" i="11"/>
  <c r="R438" i="1"/>
  <c r="N348" i="11" s="1"/>
  <c r="T438" i="1"/>
  <c r="R348" i="11" s="1"/>
  <c r="P426" i="1"/>
  <c r="L336" i="11" s="1"/>
  <c r="R426" i="1"/>
  <c r="N336" i="11" s="1"/>
  <c r="H306" i="11"/>
  <c r="P306" i="11"/>
  <c r="N396" i="1"/>
  <c r="J306" i="11" s="1"/>
  <c r="T396" i="1"/>
  <c r="R306" i="11" s="1"/>
  <c r="P396" i="1"/>
  <c r="L306" i="11" s="1"/>
  <c r="M296" i="1"/>
  <c r="I206" i="11" s="1"/>
  <c r="O296" i="1"/>
  <c r="K206" i="11" s="1"/>
  <c r="P296" i="1"/>
  <c r="L206" i="11" s="1"/>
  <c r="G206" i="11"/>
  <c r="R296" i="1"/>
  <c r="N206" i="11" s="1"/>
  <c r="T296" i="1"/>
  <c r="R206" i="11" s="1"/>
  <c r="G192" i="11"/>
  <c r="R282" i="1"/>
  <c r="N192" i="11" s="1"/>
  <c r="Q254" i="1"/>
  <c r="M164" i="11" s="1"/>
  <c r="H164" i="11"/>
  <c r="R254" i="1"/>
  <c r="N164" i="11" s="1"/>
  <c r="S249" i="1"/>
  <c r="Q159" i="11" s="1"/>
  <c r="M249" i="1"/>
  <c r="I159" i="11" s="1"/>
  <c r="N238" i="1"/>
  <c r="J148" i="11" s="1"/>
  <c r="Q238" i="1"/>
  <c r="M148" i="11" s="1"/>
  <c r="H141" i="11"/>
  <c r="Q231" i="1"/>
  <c r="M141" i="11" s="1"/>
  <c r="R226" i="1"/>
  <c r="N136" i="11" s="1"/>
  <c r="H136" i="11"/>
  <c r="N226" i="1"/>
  <c r="J136" i="11" s="1"/>
  <c r="O136" i="11"/>
  <c r="R468" i="1"/>
  <c r="N378" i="11" s="1"/>
  <c r="P468" i="1"/>
  <c r="L378" i="11" s="1"/>
  <c r="G102" i="11"/>
  <c r="N192" i="1"/>
  <c r="J102" i="11" s="1"/>
  <c r="P102" i="11"/>
  <c r="O103" i="1"/>
  <c r="K13" i="11" s="1"/>
  <c r="H13" i="11"/>
  <c r="J13" i="11"/>
  <c r="O13" i="11"/>
  <c r="P13" i="11"/>
  <c r="P101" i="1"/>
  <c r="L11" i="11" s="1"/>
  <c r="J11" i="11"/>
  <c r="P11" i="11"/>
  <c r="T489" i="1"/>
  <c r="R399" i="11" s="1"/>
  <c r="N488" i="1"/>
  <c r="J398" i="11" s="1"/>
  <c r="Q488" i="1"/>
  <c r="M398" i="11" s="1"/>
  <c r="T507" i="1"/>
  <c r="T506" i="1"/>
  <c r="R504" i="1"/>
  <c r="M491" i="1"/>
  <c r="I401" i="11" s="1"/>
  <c r="G401" i="11"/>
  <c r="P522" i="1"/>
  <c r="R521" i="1"/>
  <c r="T518" i="1"/>
  <c r="R514" i="1"/>
  <c r="T513" i="1"/>
  <c r="T508" i="1"/>
  <c r="P508" i="1"/>
  <c r="O506" i="1"/>
  <c r="P408" i="11"/>
  <c r="O407" i="11"/>
  <c r="T496" i="1"/>
  <c r="R406" i="11" s="1"/>
  <c r="G406" i="11"/>
  <c r="P404" i="11"/>
  <c r="H404" i="11"/>
  <c r="T493" i="1"/>
  <c r="R403" i="11" s="1"/>
  <c r="N492" i="1"/>
  <c r="J402" i="11" s="1"/>
  <c r="P489" i="1"/>
  <c r="L399" i="11" s="1"/>
  <c r="M488" i="1"/>
  <c r="I398" i="11" s="1"/>
  <c r="R487" i="1"/>
  <c r="N397" i="11" s="1"/>
  <c r="P396" i="11"/>
  <c r="M483" i="1"/>
  <c r="I393" i="11" s="1"/>
  <c r="R483" i="1"/>
  <c r="N393" i="11" s="1"/>
  <c r="M481" i="1"/>
  <c r="I391" i="11" s="1"/>
  <c r="Q481" i="1"/>
  <c r="M391" i="11" s="1"/>
  <c r="R479" i="1"/>
  <c r="N389" i="11" s="1"/>
  <c r="S475" i="1"/>
  <c r="Q385" i="11" s="1"/>
  <c r="N469" i="1"/>
  <c r="J379" i="11" s="1"/>
  <c r="P469" i="1"/>
  <c r="L379" i="11" s="1"/>
  <c r="N463" i="1"/>
  <c r="J373" i="11" s="1"/>
  <c r="M463" i="1"/>
  <c r="I373" i="11" s="1"/>
  <c r="Q463" i="1"/>
  <c r="M373" i="11" s="1"/>
  <c r="S463" i="1"/>
  <c r="Q373" i="11" s="1"/>
  <c r="N457" i="1"/>
  <c r="J367" i="11" s="1"/>
  <c r="P367" i="11"/>
  <c r="N448" i="1"/>
  <c r="J358" i="11" s="1"/>
  <c r="H358" i="11"/>
  <c r="P448" i="1"/>
  <c r="L358" i="11" s="1"/>
  <c r="T448" i="1"/>
  <c r="R358" i="11" s="1"/>
  <c r="H301" i="11"/>
  <c r="G301" i="11"/>
  <c r="Q391" i="1"/>
  <c r="M301" i="11" s="1"/>
  <c r="S391" i="1"/>
  <c r="Q301" i="11" s="1"/>
  <c r="M391" i="1"/>
  <c r="I301" i="11" s="1"/>
  <c r="R391" i="1"/>
  <c r="N301" i="11" s="1"/>
  <c r="T391" i="1"/>
  <c r="R301" i="11" s="1"/>
  <c r="N391" i="1"/>
  <c r="J301" i="11" s="1"/>
  <c r="O301" i="11"/>
  <c r="R378" i="1"/>
  <c r="N288" i="11" s="1"/>
  <c r="P378" i="1"/>
  <c r="L288" i="11" s="1"/>
  <c r="Q467" i="1"/>
  <c r="M377" i="11" s="1"/>
  <c r="G375" i="11"/>
  <c r="P462" i="1"/>
  <c r="L372" i="11" s="1"/>
  <c r="N460" i="1"/>
  <c r="J370" i="11" s="1"/>
  <c r="M459" i="1"/>
  <c r="I369" i="11" s="1"/>
  <c r="N458" i="1"/>
  <c r="J368" i="11" s="1"/>
  <c r="H364" i="11"/>
  <c r="S451" i="1"/>
  <c r="Q361" i="11" s="1"/>
  <c r="M451" i="1"/>
  <c r="I361" i="11" s="1"/>
  <c r="R450" i="1"/>
  <c r="N360" i="11" s="1"/>
  <c r="T447" i="1"/>
  <c r="R357" i="11" s="1"/>
  <c r="N447" i="1"/>
  <c r="J357" i="11" s="1"/>
  <c r="R443" i="1"/>
  <c r="N353" i="11" s="1"/>
  <c r="M443" i="1"/>
  <c r="I353" i="11" s="1"/>
  <c r="N442" i="1"/>
  <c r="J352" i="11" s="1"/>
  <c r="H351" i="11"/>
  <c r="P349" i="11"/>
  <c r="O439" i="1"/>
  <c r="K349" i="11" s="1"/>
  <c r="Q437" i="1"/>
  <c r="M347" i="11" s="1"/>
  <c r="P346" i="11"/>
  <c r="H346" i="11"/>
  <c r="T432" i="1"/>
  <c r="R342" i="11" s="1"/>
  <c r="S431" i="1"/>
  <c r="Q341" i="11" s="1"/>
  <c r="P431" i="1"/>
  <c r="L341" i="11" s="1"/>
  <c r="R423" i="1"/>
  <c r="N333" i="11" s="1"/>
  <c r="M423" i="1"/>
  <c r="I333" i="11" s="1"/>
  <c r="O329" i="11"/>
  <c r="O419" i="1"/>
  <c r="K329" i="11" s="1"/>
  <c r="Q417" i="1"/>
  <c r="M327" i="11" s="1"/>
  <c r="H327" i="11"/>
  <c r="P416" i="1"/>
  <c r="L326" i="11" s="1"/>
  <c r="O413" i="1"/>
  <c r="K323" i="11" s="1"/>
  <c r="N412" i="1"/>
  <c r="J322" i="11" s="1"/>
  <c r="O317" i="11"/>
  <c r="G317" i="11"/>
  <c r="Q401" i="1"/>
  <c r="M311" i="11" s="1"/>
  <c r="S395" i="1"/>
  <c r="Q305" i="11" s="1"/>
  <c r="M393" i="1"/>
  <c r="I303" i="11" s="1"/>
  <c r="T390" i="1"/>
  <c r="R300" i="11" s="1"/>
  <c r="H300" i="11"/>
  <c r="P295" i="11"/>
  <c r="M385" i="1"/>
  <c r="I295" i="11" s="1"/>
  <c r="P291" i="11"/>
  <c r="P380" i="1"/>
  <c r="L290" i="11" s="1"/>
  <c r="R380" i="1"/>
  <c r="N290" i="11" s="1"/>
  <c r="G285" i="11"/>
  <c r="M375" i="1"/>
  <c r="I285" i="11" s="1"/>
  <c r="S375" i="1"/>
  <c r="Q285" i="11" s="1"/>
  <c r="M373" i="1"/>
  <c r="I283" i="11" s="1"/>
  <c r="G279" i="11"/>
  <c r="R369" i="1"/>
  <c r="N279" i="11" s="1"/>
  <c r="T355" i="1"/>
  <c r="R265" i="11" s="1"/>
  <c r="R355" i="1"/>
  <c r="N265" i="11" s="1"/>
  <c r="T326" i="1"/>
  <c r="R236" i="11" s="1"/>
  <c r="N322" i="1"/>
  <c r="J232" i="11" s="1"/>
  <c r="P208" i="11"/>
  <c r="G208" i="11"/>
  <c r="H200" i="11"/>
  <c r="O290" i="1"/>
  <c r="K200" i="11" s="1"/>
  <c r="P290" i="1"/>
  <c r="L200" i="11" s="1"/>
  <c r="N281" i="1"/>
  <c r="J191" i="11" s="1"/>
  <c r="G191" i="11"/>
  <c r="P281" i="1"/>
  <c r="L191" i="11" s="1"/>
  <c r="O191" i="11"/>
  <c r="O272" i="1"/>
  <c r="K182" i="11" s="1"/>
  <c r="N272" i="1"/>
  <c r="J182" i="11" s="1"/>
  <c r="P272" i="1"/>
  <c r="L182" i="11" s="1"/>
  <c r="P182" i="11"/>
  <c r="P225" i="1"/>
  <c r="L135" i="11" s="1"/>
  <c r="N225" i="1"/>
  <c r="J135" i="11" s="1"/>
  <c r="R225" i="1"/>
  <c r="N135" i="11" s="1"/>
  <c r="J21" i="11"/>
  <c r="P21" i="11"/>
  <c r="H21" i="11"/>
  <c r="Q21" i="11"/>
  <c r="I21" i="11"/>
  <c r="P111" i="1"/>
  <c r="L21" i="11" s="1"/>
  <c r="P384" i="1"/>
  <c r="L294" i="11" s="1"/>
  <c r="P294" i="11"/>
  <c r="H272" i="11"/>
  <c r="T362" i="1"/>
  <c r="R272" i="11" s="1"/>
  <c r="N337" i="1"/>
  <c r="J247" i="11" s="1"/>
  <c r="O247" i="11"/>
  <c r="H228" i="11"/>
  <c r="G228" i="11"/>
  <c r="T318" i="1"/>
  <c r="R228" i="11" s="1"/>
  <c r="N318" i="1"/>
  <c r="J228" i="11" s="1"/>
  <c r="N301" i="1"/>
  <c r="J211" i="11" s="1"/>
  <c r="H211" i="11"/>
  <c r="R301" i="1"/>
  <c r="N211" i="11" s="1"/>
  <c r="O294" i="1"/>
  <c r="K204" i="11" s="1"/>
  <c r="G204" i="11"/>
  <c r="R278" i="1"/>
  <c r="N188" i="11" s="1"/>
  <c r="G188" i="11"/>
  <c r="Q258" i="1"/>
  <c r="M168" i="11" s="1"/>
  <c r="P258" i="1"/>
  <c r="L168" i="11" s="1"/>
  <c r="T258" i="1"/>
  <c r="R168" i="11" s="1"/>
  <c r="H123" i="11"/>
  <c r="G123" i="11"/>
  <c r="Q213" i="1"/>
  <c r="M123" i="11" s="1"/>
  <c r="T213" i="1"/>
  <c r="R123" i="11" s="1"/>
  <c r="M213" i="1"/>
  <c r="I123" i="11" s="1"/>
  <c r="O123" i="11"/>
  <c r="N213" i="1"/>
  <c r="J123" i="11" s="1"/>
  <c r="S213" i="1"/>
  <c r="Q123" i="11" s="1"/>
  <c r="O213" i="1"/>
  <c r="K123" i="11" s="1"/>
  <c r="N205" i="1"/>
  <c r="J115" i="11" s="1"/>
  <c r="M205" i="1"/>
  <c r="I115" i="11" s="1"/>
  <c r="S205" i="1"/>
  <c r="Q115" i="11" s="1"/>
  <c r="H115" i="11"/>
  <c r="P205" i="1"/>
  <c r="L115" i="11" s="1"/>
  <c r="Q205" i="1"/>
  <c r="M115" i="11" s="1"/>
  <c r="N197" i="1"/>
  <c r="J107" i="11" s="1"/>
  <c r="H107" i="11"/>
  <c r="P107" i="11"/>
  <c r="M197" i="1"/>
  <c r="I107" i="11" s="1"/>
  <c r="S197" i="1"/>
  <c r="Q107" i="11" s="1"/>
  <c r="P197" i="1"/>
  <c r="L107" i="11" s="1"/>
  <c r="Q197" i="1"/>
  <c r="M107" i="11" s="1"/>
  <c r="G25" i="11"/>
  <c r="I25" i="11"/>
  <c r="R115" i="1"/>
  <c r="N25" i="11" s="1"/>
  <c r="Q25" i="11"/>
  <c r="P375" i="11"/>
  <c r="R460" i="1"/>
  <c r="N370" i="11" s="1"/>
  <c r="S459" i="1"/>
  <c r="Q369" i="11" s="1"/>
  <c r="T458" i="1"/>
  <c r="R368" i="11" s="1"/>
  <c r="R454" i="1"/>
  <c r="N364" i="11" s="1"/>
  <c r="P351" i="11"/>
  <c r="Q439" i="1"/>
  <c r="M349" i="11" s="1"/>
  <c r="R431" i="1"/>
  <c r="N341" i="11" s="1"/>
  <c r="M431" i="1"/>
  <c r="I341" i="11" s="1"/>
  <c r="S407" i="1"/>
  <c r="Q317" i="11" s="1"/>
  <c r="R390" i="1"/>
  <c r="N300" i="11" s="1"/>
  <c r="H276" i="11"/>
  <c r="N366" i="1"/>
  <c r="J276" i="11" s="1"/>
  <c r="G267" i="11"/>
  <c r="O267" i="11"/>
  <c r="N349" i="1"/>
  <c r="J259" i="11" s="1"/>
  <c r="O259" i="11"/>
  <c r="H244" i="11"/>
  <c r="N334" i="1"/>
  <c r="J244" i="11" s="1"/>
  <c r="P334" i="1"/>
  <c r="L244" i="11" s="1"/>
  <c r="N232" i="1"/>
  <c r="J142" i="11" s="1"/>
  <c r="P142" i="11"/>
  <c r="T289" i="1"/>
  <c r="R199" i="11" s="1"/>
  <c r="T280" i="1"/>
  <c r="R190" i="11" s="1"/>
  <c r="P280" i="1"/>
  <c r="L190" i="11" s="1"/>
  <c r="G190" i="11"/>
  <c r="T277" i="1"/>
  <c r="R187" i="11" s="1"/>
  <c r="H183" i="11"/>
  <c r="N269" i="1"/>
  <c r="J179" i="11" s="1"/>
  <c r="O178" i="11"/>
  <c r="T224" i="1"/>
  <c r="R134" i="11" s="1"/>
  <c r="G124" i="11"/>
  <c r="P214" i="1"/>
  <c r="L124" i="11" s="1"/>
  <c r="Q207" i="1"/>
  <c r="M117" i="11" s="1"/>
  <c r="P206" i="1"/>
  <c r="L116" i="11" s="1"/>
  <c r="G108" i="11"/>
  <c r="P198" i="1"/>
  <c r="L108" i="11" s="1"/>
  <c r="R198" i="1"/>
  <c r="N108" i="11" s="1"/>
  <c r="P103" i="11"/>
  <c r="N159" i="1"/>
  <c r="J69" i="11" s="1"/>
  <c r="O69" i="11"/>
  <c r="P69" i="11"/>
  <c r="J482" i="11"/>
  <c r="G482" i="11"/>
  <c r="Q482" i="11"/>
  <c r="O81" i="1"/>
  <c r="K482" i="11" s="1"/>
  <c r="P81" i="1"/>
  <c r="L482" i="11" s="1"/>
  <c r="T358" i="1"/>
  <c r="R268" i="11" s="1"/>
  <c r="P350" i="1"/>
  <c r="L260" i="11" s="1"/>
  <c r="G248" i="11"/>
  <c r="P307" i="1"/>
  <c r="L217" i="11" s="1"/>
  <c r="N289" i="1"/>
  <c r="J199" i="11" s="1"/>
  <c r="P190" i="11"/>
  <c r="O280" i="1"/>
  <c r="K190" i="11" s="1"/>
  <c r="N277" i="1"/>
  <c r="J187" i="11" s="1"/>
  <c r="T269" i="1"/>
  <c r="R179" i="11" s="1"/>
  <c r="G179" i="11"/>
  <c r="O268" i="1"/>
  <c r="K178" i="11" s="1"/>
  <c r="S259" i="1"/>
  <c r="Q169" i="11" s="1"/>
  <c r="O161" i="11"/>
  <c r="N251" i="1"/>
  <c r="J161" i="11" s="1"/>
  <c r="O153" i="11"/>
  <c r="N243" i="1"/>
  <c r="J153" i="11" s="1"/>
  <c r="O234" i="1"/>
  <c r="K144" i="11" s="1"/>
  <c r="P143" i="11"/>
  <c r="T229" i="1"/>
  <c r="R139" i="11" s="1"/>
  <c r="N224" i="1"/>
  <c r="J134" i="11" s="1"/>
  <c r="R223" i="1"/>
  <c r="N133" i="11" s="1"/>
  <c r="T218" i="1"/>
  <c r="R128" i="11" s="1"/>
  <c r="P218" i="1"/>
  <c r="L128" i="11" s="1"/>
  <c r="N215" i="1"/>
  <c r="J125" i="11" s="1"/>
  <c r="Q215" i="1"/>
  <c r="M125" i="11" s="1"/>
  <c r="N199" i="1"/>
  <c r="J109" i="11" s="1"/>
  <c r="G109" i="11"/>
  <c r="S199" i="1"/>
  <c r="Q109" i="11" s="1"/>
  <c r="M199" i="1"/>
  <c r="I109" i="11" s="1"/>
  <c r="H105" i="11"/>
  <c r="Q195" i="1"/>
  <c r="M105" i="11" s="1"/>
  <c r="O81" i="11"/>
  <c r="T171" i="1"/>
  <c r="R81" i="11" s="1"/>
  <c r="O65" i="11"/>
  <c r="H65" i="11"/>
  <c r="N155" i="1"/>
  <c r="J65" i="11" s="1"/>
  <c r="I53" i="11"/>
  <c r="J53" i="11"/>
  <c r="O143" i="1"/>
  <c r="K53" i="11" s="1"/>
  <c r="O53" i="11"/>
  <c r="H46" i="11"/>
  <c r="G46" i="11"/>
  <c r="P46" i="11"/>
  <c r="O136" i="1"/>
  <c r="K46" i="11" s="1"/>
  <c r="P136" i="1"/>
  <c r="L46" i="11" s="1"/>
  <c r="H41" i="11"/>
  <c r="P131" i="1"/>
  <c r="L41" i="11" s="1"/>
  <c r="Q131" i="1"/>
  <c r="M41" i="11" s="1"/>
  <c r="I35" i="11"/>
  <c r="G35" i="11"/>
  <c r="P125" i="1"/>
  <c r="L35" i="11" s="1"/>
  <c r="R35" i="11"/>
  <c r="H35" i="11"/>
  <c r="R125" i="1"/>
  <c r="N35" i="11" s="1"/>
  <c r="J35" i="11"/>
  <c r="O35" i="11"/>
  <c r="I467" i="11"/>
  <c r="R467" i="11"/>
  <c r="G119" i="11"/>
  <c r="P119" i="11"/>
  <c r="N207" i="1"/>
  <c r="J117" i="11" s="1"/>
  <c r="M207" i="1"/>
  <c r="I117" i="11" s="1"/>
  <c r="G116" i="11"/>
  <c r="R206" i="1"/>
  <c r="N116" i="11" s="1"/>
  <c r="G103" i="11"/>
  <c r="M193" i="1"/>
  <c r="I103" i="11" s="1"/>
  <c r="N193" i="1"/>
  <c r="J103" i="11" s="1"/>
  <c r="I59" i="11"/>
  <c r="H59" i="11"/>
  <c r="R149" i="1"/>
  <c r="N59" i="11" s="1"/>
  <c r="O48" i="11"/>
  <c r="G48" i="11"/>
  <c r="J48" i="11"/>
  <c r="P138" i="1"/>
  <c r="L48" i="11" s="1"/>
  <c r="H32" i="11"/>
  <c r="O32" i="11"/>
  <c r="P32" i="11"/>
  <c r="J26" i="11"/>
  <c r="G26" i="11"/>
  <c r="R116" i="1"/>
  <c r="N26" i="11" s="1"/>
  <c r="H26" i="11"/>
  <c r="P26" i="11"/>
  <c r="O116" i="1"/>
  <c r="K26" i="11" s="1"/>
  <c r="R26" i="11"/>
  <c r="G424" i="11"/>
  <c r="Q424" i="11"/>
  <c r="R145" i="1"/>
  <c r="N55" i="11" s="1"/>
  <c r="R52" i="11"/>
  <c r="P142" i="1"/>
  <c r="L52" i="11" s="1"/>
  <c r="R141" i="1"/>
  <c r="N51" i="11" s="1"/>
  <c r="G51" i="11"/>
  <c r="G50" i="11"/>
  <c r="O137" i="1"/>
  <c r="K47" i="11" s="1"/>
  <c r="J17" i="11"/>
  <c r="P170" i="1"/>
  <c r="L80" i="11" s="1"/>
  <c r="P167" i="1"/>
  <c r="L77" i="11" s="1"/>
  <c r="T164" i="1"/>
  <c r="R74" i="11" s="1"/>
  <c r="O164" i="1"/>
  <c r="K74" i="11" s="1"/>
  <c r="O70" i="11"/>
  <c r="R157" i="1"/>
  <c r="N67" i="11" s="1"/>
  <c r="Q12" i="11"/>
  <c r="Q102" i="1"/>
  <c r="M12" i="11" s="1"/>
  <c r="I12" i="11"/>
  <c r="P91" i="1"/>
  <c r="L453" i="11" s="1"/>
  <c r="P84" i="1"/>
  <c r="L455" i="11" s="1"/>
  <c r="Q461" i="11"/>
  <c r="O83" i="1"/>
  <c r="K461" i="11" s="1"/>
  <c r="R473" i="11"/>
  <c r="G473" i="11"/>
  <c r="O452" i="11"/>
  <c r="G452" i="11"/>
  <c r="P8" i="1"/>
  <c r="L483" i="11" s="1"/>
  <c r="P5" i="1"/>
  <c r="L441" i="11" s="1"/>
  <c r="P106" i="11"/>
  <c r="Q191" i="1"/>
  <c r="M101" i="11" s="1"/>
  <c r="T185" i="1"/>
  <c r="R95" i="11" s="1"/>
  <c r="O82" i="11"/>
  <c r="H82" i="11"/>
  <c r="O170" i="1"/>
  <c r="K80" i="11" s="1"/>
  <c r="N167" i="1"/>
  <c r="J77" i="11" s="1"/>
  <c r="P74" i="11"/>
  <c r="H74" i="11"/>
  <c r="O73" i="11"/>
  <c r="N160" i="1"/>
  <c r="J70" i="11" s="1"/>
  <c r="J58" i="11"/>
  <c r="O52" i="11"/>
  <c r="R51" i="11"/>
  <c r="R50" i="11"/>
  <c r="R42" i="11"/>
  <c r="J42" i="11"/>
  <c r="I24" i="11"/>
  <c r="Q113" i="1"/>
  <c r="M23" i="11" s="1"/>
  <c r="P112" i="1"/>
  <c r="L22" i="11" s="1"/>
  <c r="R17" i="11"/>
  <c r="P16" i="11"/>
  <c r="P12" i="11"/>
  <c r="P102" i="1"/>
  <c r="L12" i="11" s="1"/>
  <c r="P461" i="11"/>
  <c r="P433" i="1"/>
  <c r="L343" i="11" s="1"/>
  <c r="H293" i="11"/>
  <c r="N383" i="1"/>
  <c r="J293" i="11" s="1"/>
  <c r="T383" i="1"/>
  <c r="R293" i="11" s="1"/>
  <c r="Q383" i="1"/>
  <c r="M293" i="11" s="1"/>
  <c r="P321" i="1"/>
  <c r="L231" i="11" s="1"/>
  <c r="O231" i="11"/>
  <c r="O185" i="11"/>
  <c r="P185" i="11"/>
  <c r="I62" i="11"/>
  <c r="G62" i="11"/>
  <c r="J62" i="11"/>
  <c r="O62" i="11"/>
  <c r="R62" i="11"/>
  <c r="J9" i="11"/>
  <c r="P99" i="1"/>
  <c r="L9" i="11" s="1"/>
  <c r="R99" i="1"/>
  <c r="N9" i="11" s="1"/>
  <c r="G9" i="11"/>
  <c r="R9" i="11"/>
  <c r="H9" i="11"/>
  <c r="O521" i="1"/>
  <c r="R516" i="1"/>
  <c r="P514" i="1"/>
  <c r="O512" i="1"/>
  <c r="O502" i="1"/>
  <c r="N497" i="1"/>
  <c r="J407" i="11" s="1"/>
  <c r="P406" i="11"/>
  <c r="O496" i="1"/>
  <c r="K406" i="11" s="1"/>
  <c r="H402" i="11"/>
  <c r="N489" i="1"/>
  <c r="J399" i="11" s="1"/>
  <c r="O397" i="11"/>
  <c r="O487" i="1"/>
  <c r="K397" i="11" s="1"/>
  <c r="G397" i="11"/>
  <c r="O483" i="1"/>
  <c r="K393" i="11" s="1"/>
  <c r="R482" i="1"/>
  <c r="N392" i="11" s="1"/>
  <c r="P481" i="1"/>
  <c r="L391" i="11" s="1"/>
  <c r="O390" i="11"/>
  <c r="H390" i="11"/>
  <c r="T479" i="1"/>
  <c r="R389" i="11" s="1"/>
  <c r="N479" i="1"/>
  <c r="J389" i="11" s="1"/>
  <c r="O385" i="11"/>
  <c r="N475" i="1"/>
  <c r="J385" i="11" s="1"/>
  <c r="R474" i="1"/>
  <c r="N384" i="11" s="1"/>
  <c r="Q473" i="1"/>
  <c r="M383" i="11" s="1"/>
  <c r="G383" i="11"/>
  <c r="N472" i="1"/>
  <c r="J382" i="11" s="1"/>
  <c r="M471" i="1"/>
  <c r="I381" i="11" s="1"/>
  <c r="S469" i="1"/>
  <c r="Q379" i="11" s="1"/>
  <c r="O469" i="1"/>
  <c r="K379" i="11" s="1"/>
  <c r="T468" i="1"/>
  <c r="R378" i="11" s="1"/>
  <c r="N468" i="1"/>
  <c r="J378" i="11" s="1"/>
  <c r="T467" i="1"/>
  <c r="R377" i="11" s="1"/>
  <c r="N467" i="1"/>
  <c r="J377" i="11" s="1"/>
  <c r="O465" i="1"/>
  <c r="K375" i="11" s="1"/>
  <c r="N464" i="1"/>
  <c r="J374" i="11" s="1"/>
  <c r="P373" i="11"/>
  <c r="P463" i="1"/>
  <c r="L373" i="11" s="1"/>
  <c r="H373" i="11"/>
  <c r="T462" i="1"/>
  <c r="R372" i="11" s="1"/>
  <c r="N462" i="1"/>
  <c r="J372" i="11" s="1"/>
  <c r="S461" i="1"/>
  <c r="Q371" i="11" s="1"/>
  <c r="G371" i="11"/>
  <c r="O457" i="1"/>
  <c r="K367" i="11" s="1"/>
  <c r="O365" i="11"/>
  <c r="N455" i="1"/>
  <c r="J365" i="11" s="1"/>
  <c r="T452" i="1"/>
  <c r="R362" i="11" s="1"/>
  <c r="T451" i="1"/>
  <c r="R361" i="11" s="1"/>
  <c r="R451" i="1"/>
  <c r="N361" i="11" s="1"/>
  <c r="N451" i="1"/>
  <c r="J361" i="11" s="1"/>
  <c r="P358" i="11"/>
  <c r="S445" i="1"/>
  <c r="Q355" i="11" s="1"/>
  <c r="P445" i="1"/>
  <c r="L355" i="11" s="1"/>
  <c r="G355" i="11"/>
  <c r="Q441" i="1"/>
  <c r="M351" i="11" s="1"/>
  <c r="G351" i="11"/>
  <c r="P348" i="11"/>
  <c r="P347" i="11"/>
  <c r="G347" i="11"/>
  <c r="N435" i="1"/>
  <c r="J345" i="11" s="1"/>
  <c r="P434" i="1"/>
  <c r="L344" i="11" s="1"/>
  <c r="S433" i="1"/>
  <c r="Q343" i="11" s="1"/>
  <c r="O433" i="1"/>
  <c r="K343" i="11" s="1"/>
  <c r="R428" i="1"/>
  <c r="N338" i="11" s="1"/>
  <c r="P427" i="1"/>
  <c r="L337" i="11" s="1"/>
  <c r="N426" i="1"/>
  <c r="J336" i="11" s="1"/>
  <c r="R422" i="1"/>
  <c r="N332" i="11" s="1"/>
  <c r="P326" i="11"/>
  <c r="M415" i="1"/>
  <c r="I325" i="11" s="1"/>
  <c r="S413" i="1"/>
  <c r="Q323" i="11" s="1"/>
  <c r="P413" i="1"/>
  <c r="L323" i="11" s="1"/>
  <c r="G323" i="11"/>
  <c r="R412" i="1"/>
  <c r="N322" i="11" s="1"/>
  <c r="P319" i="11"/>
  <c r="G319" i="11"/>
  <c r="O313" i="11"/>
  <c r="N400" i="1"/>
  <c r="J310" i="11" s="1"/>
  <c r="S399" i="1"/>
  <c r="Q309" i="11" s="1"/>
  <c r="O399" i="1"/>
  <c r="K309" i="11" s="1"/>
  <c r="P398" i="1"/>
  <c r="L308" i="11" s="1"/>
  <c r="P395" i="1"/>
  <c r="L305" i="11" s="1"/>
  <c r="T394" i="1"/>
  <c r="R304" i="11" s="1"/>
  <c r="M389" i="1"/>
  <c r="I299" i="11" s="1"/>
  <c r="P299" i="11"/>
  <c r="P386" i="1"/>
  <c r="L296" i="11" s="1"/>
  <c r="R386" i="1"/>
  <c r="N296" i="11" s="1"/>
  <c r="T386" i="1"/>
  <c r="R296" i="11" s="1"/>
  <c r="S383" i="1"/>
  <c r="Q293" i="11" s="1"/>
  <c r="N382" i="1"/>
  <c r="J292" i="11" s="1"/>
  <c r="P382" i="1"/>
  <c r="L292" i="11" s="1"/>
  <c r="R382" i="1"/>
  <c r="N292" i="11" s="1"/>
  <c r="P371" i="1"/>
  <c r="L281" i="11" s="1"/>
  <c r="H281" i="11"/>
  <c r="H252" i="11"/>
  <c r="G252" i="11"/>
  <c r="T342" i="1"/>
  <c r="R252" i="11" s="1"/>
  <c r="N342" i="1"/>
  <c r="J252" i="11" s="1"/>
  <c r="P342" i="1"/>
  <c r="L252" i="11" s="1"/>
  <c r="O313" i="1"/>
  <c r="K223" i="11" s="1"/>
  <c r="G223" i="11"/>
  <c r="O223" i="11"/>
  <c r="T313" i="1"/>
  <c r="R223" i="11" s="1"/>
  <c r="H220" i="11"/>
  <c r="G220" i="11"/>
  <c r="P302" i="1"/>
  <c r="L212" i="11" s="1"/>
  <c r="G212" i="11"/>
  <c r="P212" i="11"/>
  <c r="H212" i="11"/>
  <c r="T302" i="1"/>
  <c r="R212" i="11" s="1"/>
  <c r="O302" i="1"/>
  <c r="K212" i="11" s="1"/>
  <c r="O286" i="1"/>
  <c r="K196" i="11" s="1"/>
  <c r="G196" i="11"/>
  <c r="O256" i="1"/>
  <c r="K166" i="11" s="1"/>
  <c r="P256" i="1"/>
  <c r="L166" i="11" s="1"/>
  <c r="O166" i="11"/>
  <c r="H166" i="11"/>
  <c r="G154" i="11"/>
  <c r="H154" i="11"/>
  <c r="P154" i="11"/>
  <c r="Q220" i="1"/>
  <c r="M130" i="11" s="1"/>
  <c r="H130" i="11"/>
  <c r="N220" i="1"/>
  <c r="J130" i="11" s="1"/>
  <c r="P130" i="11"/>
  <c r="T220" i="1"/>
  <c r="R130" i="11" s="1"/>
  <c r="N387" i="1"/>
  <c r="J297" i="11" s="1"/>
  <c r="G297" i="11"/>
  <c r="P387" i="1"/>
  <c r="L297" i="11" s="1"/>
  <c r="S387" i="1"/>
  <c r="Q297" i="11" s="1"/>
  <c r="H297" i="11"/>
  <c r="Q387" i="1"/>
  <c r="M297" i="11" s="1"/>
  <c r="T356" i="1"/>
  <c r="R266" i="11" s="1"/>
  <c r="G266" i="11"/>
  <c r="H224" i="11"/>
  <c r="O224" i="11"/>
  <c r="G224" i="11"/>
  <c r="T314" i="1"/>
  <c r="R224" i="11" s="1"/>
  <c r="N314" i="1"/>
  <c r="J224" i="11" s="1"/>
  <c r="G160" i="11"/>
  <c r="N250" i="1"/>
  <c r="J160" i="11" s="1"/>
  <c r="P250" i="1"/>
  <c r="L160" i="11" s="1"/>
  <c r="P160" i="11"/>
  <c r="S250" i="1"/>
  <c r="Q160" i="11" s="1"/>
  <c r="I56" i="11"/>
  <c r="R56" i="11"/>
  <c r="N512" i="1"/>
  <c r="T483" i="1"/>
  <c r="R393" i="11" s="1"/>
  <c r="N483" i="1"/>
  <c r="J393" i="11" s="1"/>
  <c r="R480" i="1"/>
  <c r="N390" i="11" s="1"/>
  <c r="G390" i="11"/>
  <c r="R475" i="1"/>
  <c r="N385" i="11" s="1"/>
  <c r="M475" i="1"/>
  <c r="I385" i="11" s="1"/>
  <c r="P379" i="11"/>
  <c r="H379" i="11"/>
  <c r="P378" i="11"/>
  <c r="H378" i="11"/>
  <c r="O373" i="11"/>
  <c r="O463" i="1"/>
  <c r="K373" i="11" s="1"/>
  <c r="G373" i="11"/>
  <c r="P372" i="11"/>
  <c r="H372" i="11"/>
  <c r="R455" i="1"/>
  <c r="N365" i="11" s="1"/>
  <c r="M455" i="1"/>
  <c r="I365" i="11" s="1"/>
  <c r="P363" i="11"/>
  <c r="P452" i="1"/>
  <c r="L362" i="11" s="1"/>
  <c r="R446" i="1"/>
  <c r="N356" i="11" s="1"/>
  <c r="P438" i="1"/>
  <c r="L348" i="11" s="1"/>
  <c r="N434" i="1"/>
  <c r="J344" i="11" s="1"/>
  <c r="P343" i="11"/>
  <c r="M433" i="1"/>
  <c r="I343" i="11" s="1"/>
  <c r="P428" i="1"/>
  <c r="L338" i="11" s="1"/>
  <c r="P422" i="1"/>
  <c r="L332" i="11" s="1"/>
  <c r="R410" i="1"/>
  <c r="N320" i="11" s="1"/>
  <c r="O403" i="1"/>
  <c r="K313" i="11" s="1"/>
  <c r="T400" i="1"/>
  <c r="R310" i="11" s="1"/>
  <c r="H310" i="11"/>
  <c r="P309" i="11"/>
  <c r="M399" i="1"/>
  <c r="I309" i="11" s="1"/>
  <c r="M395" i="1"/>
  <c r="I305" i="11" s="1"/>
  <c r="O387" i="1"/>
  <c r="K297" i="11" s="1"/>
  <c r="R383" i="1"/>
  <c r="N293" i="11" s="1"/>
  <c r="T367" i="1"/>
  <c r="R277" i="11" s="1"/>
  <c r="R367" i="1"/>
  <c r="N277" i="11" s="1"/>
  <c r="T351" i="1"/>
  <c r="R261" i="11" s="1"/>
  <c r="G261" i="11"/>
  <c r="R351" i="1"/>
  <c r="N261" i="11" s="1"/>
  <c r="T335" i="1"/>
  <c r="R245" i="11" s="1"/>
  <c r="R335" i="1"/>
  <c r="N245" i="11" s="1"/>
  <c r="T320" i="1"/>
  <c r="R230" i="11" s="1"/>
  <c r="G230" i="11"/>
  <c r="M304" i="1"/>
  <c r="I214" i="11" s="1"/>
  <c r="H214" i="11"/>
  <c r="O214" i="11"/>
  <c r="N304" i="1"/>
  <c r="J214" i="11" s="1"/>
  <c r="P214" i="11"/>
  <c r="O304" i="1"/>
  <c r="K214" i="11" s="1"/>
  <c r="N291" i="1"/>
  <c r="J201" i="11" s="1"/>
  <c r="P201" i="11"/>
  <c r="M276" i="1"/>
  <c r="I186" i="11" s="1"/>
  <c r="G186" i="11"/>
  <c r="P276" i="1"/>
  <c r="L186" i="11" s="1"/>
  <c r="T276" i="1"/>
  <c r="R186" i="11" s="1"/>
  <c r="H186" i="11"/>
  <c r="R276" i="1"/>
  <c r="N186" i="11" s="1"/>
  <c r="N276" i="1"/>
  <c r="J186" i="11" s="1"/>
  <c r="O186" i="11"/>
  <c r="H173" i="11"/>
  <c r="G173" i="11"/>
  <c r="Q263" i="1"/>
  <c r="M173" i="11" s="1"/>
  <c r="T263" i="1"/>
  <c r="R173" i="11" s="1"/>
  <c r="M263" i="1"/>
  <c r="I173" i="11" s="1"/>
  <c r="R263" i="1"/>
  <c r="N173" i="11" s="1"/>
  <c r="N263" i="1"/>
  <c r="J173" i="11" s="1"/>
  <c r="O263" i="1"/>
  <c r="K173" i="11" s="1"/>
  <c r="O173" i="11"/>
  <c r="H137" i="11"/>
  <c r="M227" i="1"/>
  <c r="I137" i="11" s="1"/>
  <c r="Q227" i="1"/>
  <c r="M137" i="11" s="1"/>
  <c r="O137" i="11"/>
  <c r="G120" i="11"/>
  <c r="P210" i="1"/>
  <c r="L120" i="11" s="1"/>
  <c r="S210" i="1"/>
  <c r="Q120" i="11" s="1"/>
  <c r="H120" i="11"/>
  <c r="Q210" i="1"/>
  <c r="M120" i="11" s="1"/>
  <c r="T210" i="1"/>
  <c r="R120" i="11" s="1"/>
  <c r="M210" i="1"/>
  <c r="I120" i="11" s="1"/>
  <c r="R210" i="1"/>
  <c r="N120" i="11" s="1"/>
  <c r="N210" i="1"/>
  <c r="J120" i="11" s="1"/>
  <c r="P120" i="11"/>
  <c r="H256" i="11"/>
  <c r="N346" i="1"/>
  <c r="J256" i="11" s="1"/>
  <c r="P346" i="1"/>
  <c r="L256" i="11" s="1"/>
  <c r="M295" i="1"/>
  <c r="I205" i="11" s="1"/>
  <c r="P295" i="1"/>
  <c r="L205" i="11" s="1"/>
  <c r="G205" i="11"/>
  <c r="O205" i="11"/>
  <c r="N295" i="1"/>
  <c r="J205" i="11" s="1"/>
  <c r="P205" i="11"/>
  <c r="M288" i="1"/>
  <c r="I198" i="11" s="1"/>
  <c r="G198" i="11"/>
  <c r="T288" i="1"/>
  <c r="R198" i="11" s="1"/>
  <c r="O288" i="1"/>
  <c r="K198" i="11" s="1"/>
  <c r="P288" i="1"/>
  <c r="L198" i="11" s="1"/>
  <c r="T279" i="1"/>
  <c r="R189" i="11" s="1"/>
  <c r="N279" i="1"/>
  <c r="J189" i="11" s="1"/>
  <c r="P189" i="11"/>
  <c r="T521" i="1"/>
  <c r="N516" i="1"/>
  <c r="R500" i="1"/>
  <c r="R496" i="1"/>
  <c r="N406" i="11" s="1"/>
  <c r="H406" i="11"/>
  <c r="T495" i="1"/>
  <c r="R405" i="11" s="1"/>
  <c r="R492" i="1"/>
  <c r="N402" i="11" s="1"/>
  <c r="S487" i="1"/>
  <c r="Q397" i="11" s="1"/>
  <c r="Q487" i="1"/>
  <c r="M397" i="11" s="1"/>
  <c r="O393" i="11"/>
  <c r="G393" i="11"/>
  <c r="N476" i="1"/>
  <c r="J386" i="11" s="1"/>
  <c r="T475" i="1"/>
  <c r="R385" i="11" s="1"/>
  <c r="Q475" i="1"/>
  <c r="M385" i="11" s="1"/>
  <c r="G385" i="11"/>
  <c r="S473" i="1"/>
  <c r="Q383" i="11" s="1"/>
  <c r="O473" i="1"/>
  <c r="K383" i="11" s="1"/>
  <c r="P382" i="11"/>
  <c r="S471" i="1"/>
  <c r="Q381" i="11" s="1"/>
  <c r="P470" i="1"/>
  <c r="L380" i="11" s="1"/>
  <c r="Q469" i="1"/>
  <c r="M379" i="11" s="1"/>
  <c r="G379" i="11"/>
  <c r="T463" i="1"/>
  <c r="R373" i="11" s="1"/>
  <c r="R463" i="1"/>
  <c r="N373" i="11" s="1"/>
  <c r="P461" i="1"/>
  <c r="L371" i="11" s="1"/>
  <c r="N456" i="1"/>
  <c r="J366" i="11" s="1"/>
  <c r="T455" i="1"/>
  <c r="R365" i="11" s="1"/>
  <c r="Q455" i="1"/>
  <c r="M365" i="11" s="1"/>
  <c r="G365" i="11"/>
  <c r="O453" i="1"/>
  <c r="K363" i="11" s="1"/>
  <c r="N452" i="1"/>
  <c r="J362" i="11" s="1"/>
  <c r="P361" i="11"/>
  <c r="P451" i="1"/>
  <c r="L361" i="11" s="1"/>
  <c r="P446" i="1"/>
  <c r="L356" i="11" s="1"/>
  <c r="O355" i="11"/>
  <c r="M445" i="1"/>
  <c r="I355" i="11" s="1"/>
  <c r="P442" i="1"/>
  <c r="L352" i="11" s="1"/>
  <c r="S441" i="1"/>
  <c r="Q351" i="11" s="1"/>
  <c r="H348" i="11"/>
  <c r="P437" i="1"/>
  <c r="L347" i="11" s="1"/>
  <c r="P345" i="11"/>
  <c r="O343" i="11"/>
  <c r="O341" i="11"/>
  <c r="O431" i="1"/>
  <c r="K341" i="11" s="1"/>
  <c r="N428" i="1"/>
  <c r="J338" i="11" s="1"/>
  <c r="T426" i="1"/>
  <c r="R336" i="11" s="1"/>
  <c r="H332" i="11"/>
  <c r="O421" i="1"/>
  <c r="K331" i="11" s="1"/>
  <c r="S415" i="1"/>
  <c r="Q325" i="11" s="1"/>
  <c r="P414" i="1"/>
  <c r="L324" i="11" s="1"/>
  <c r="O323" i="11"/>
  <c r="M413" i="1"/>
  <c r="I323" i="11" s="1"/>
  <c r="T412" i="1"/>
  <c r="R322" i="11" s="1"/>
  <c r="H322" i="11"/>
  <c r="N410" i="1"/>
  <c r="J320" i="11" s="1"/>
  <c r="N403" i="1"/>
  <c r="J313" i="11" s="1"/>
  <c r="O309" i="11"/>
  <c r="M387" i="1"/>
  <c r="I297" i="11" s="1"/>
  <c r="M383" i="1"/>
  <c r="I293" i="11" s="1"/>
  <c r="T331" i="1"/>
  <c r="R241" i="11" s="1"/>
  <c r="G241" i="11"/>
  <c r="P314" i="1"/>
  <c r="L224" i="11" s="1"/>
  <c r="O295" i="1"/>
  <c r="K205" i="11" s="1"/>
  <c r="P198" i="11"/>
  <c r="R343" i="1"/>
  <c r="N253" i="11" s="1"/>
  <c r="R339" i="1"/>
  <c r="N249" i="11" s="1"/>
  <c r="P338" i="1"/>
  <c r="L248" i="11" s="1"/>
  <c r="T334" i="1"/>
  <c r="R244" i="11" s="1"/>
  <c r="G244" i="11"/>
  <c r="P330" i="1"/>
  <c r="L240" i="11" s="1"/>
  <c r="T319" i="1"/>
  <c r="R229" i="11" s="1"/>
  <c r="G222" i="11"/>
  <c r="O311" i="1"/>
  <c r="K221" i="11" s="1"/>
  <c r="T309" i="1"/>
  <c r="R219" i="11" s="1"/>
  <c r="G216" i="11"/>
  <c r="O211" i="11"/>
  <c r="G211" i="11"/>
  <c r="P206" i="11"/>
  <c r="H206" i="11"/>
  <c r="T294" i="1"/>
  <c r="R204" i="11" s="1"/>
  <c r="N292" i="1"/>
  <c r="J202" i="11" s="1"/>
  <c r="P287" i="1"/>
  <c r="L197" i="11" s="1"/>
  <c r="O195" i="11"/>
  <c r="N284" i="1"/>
  <c r="J194" i="11" s="1"/>
  <c r="P283" i="1"/>
  <c r="L193" i="11" s="1"/>
  <c r="R281" i="1"/>
  <c r="N191" i="11" s="1"/>
  <c r="G187" i="11"/>
  <c r="T274" i="1"/>
  <c r="R184" i="11" s="1"/>
  <c r="H149" i="11"/>
  <c r="P239" i="1"/>
  <c r="L149" i="11" s="1"/>
  <c r="P149" i="11"/>
  <c r="M239" i="1"/>
  <c r="I149" i="11" s="1"/>
  <c r="Q239" i="1"/>
  <c r="M149" i="11" s="1"/>
  <c r="S239" i="1"/>
  <c r="Q149" i="11" s="1"/>
  <c r="G127" i="11"/>
  <c r="P217" i="1"/>
  <c r="L127" i="11" s="1"/>
  <c r="S217" i="1"/>
  <c r="Q127" i="11" s="1"/>
  <c r="H127" i="11"/>
  <c r="Q217" i="1"/>
  <c r="M127" i="11" s="1"/>
  <c r="T217" i="1"/>
  <c r="R127" i="11" s="1"/>
  <c r="M217" i="1"/>
  <c r="I127" i="11" s="1"/>
  <c r="R217" i="1"/>
  <c r="N127" i="11" s="1"/>
  <c r="N180" i="1"/>
  <c r="J90" i="11" s="1"/>
  <c r="P180" i="1"/>
  <c r="L90" i="11" s="1"/>
  <c r="R180" i="1"/>
  <c r="N90" i="11" s="1"/>
  <c r="P90" i="11"/>
  <c r="G90" i="11"/>
  <c r="O100" i="1"/>
  <c r="K10" i="11" s="1"/>
  <c r="O10" i="11"/>
  <c r="H10" i="11"/>
  <c r="I10" i="11"/>
  <c r="Q100" i="1"/>
  <c r="M10" i="11" s="1"/>
  <c r="O291" i="11"/>
  <c r="P285" i="11"/>
  <c r="P375" i="1"/>
  <c r="L285" i="11" s="1"/>
  <c r="H285" i="11"/>
  <c r="T374" i="1"/>
  <c r="R284" i="11" s="1"/>
  <c r="N374" i="1"/>
  <c r="J284" i="11" s="1"/>
  <c r="S373" i="1"/>
  <c r="Q283" i="11" s="1"/>
  <c r="P362" i="1"/>
  <c r="L272" i="11" s="1"/>
  <c r="N357" i="1"/>
  <c r="J267" i="11" s="1"/>
  <c r="G170" i="11"/>
  <c r="H170" i="11"/>
  <c r="O260" i="1"/>
  <c r="K170" i="11" s="1"/>
  <c r="M257" i="1"/>
  <c r="I167" i="11" s="1"/>
  <c r="P257" i="1"/>
  <c r="L167" i="11" s="1"/>
  <c r="Q257" i="1"/>
  <c r="M167" i="11" s="1"/>
  <c r="G156" i="11"/>
  <c r="H156" i="11"/>
  <c r="Q246" i="1"/>
  <c r="M156" i="11" s="1"/>
  <c r="T246" i="1"/>
  <c r="R156" i="11" s="1"/>
  <c r="M246" i="1"/>
  <c r="I156" i="11" s="1"/>
  <c r="R246" i="1"/>
  <c r="N156" i="11" s="1"/>
  <c r="G150" i="11"/>
  <c r="H150" i="11"/>
  <c r="N216" i="1"/>
  <c r="J126" i="11" s="1"/>
  <c r="P126" i="11"/>
  <c r="T216" i="1"/>
  <c r="R126" i="11" s="1"/>
  <c r="G104" i="11"/>
  <c r="P194" i="1"/>
  <c r="L104" i="11" s="1"/>
  <c r="S194" i="1"/>
  <c r="Q104" i="11" s="1"/>
  <c r="H104" i="11"/>
  <c r="Q194" i="1"/>
  <c r="M104" i="11" s="1"/>
  <c r="T194" i="1"/>
  <c r="R104" i="11" s="1"/>
  <c r="M194" i="1"/>
  <c r="I104" i="11" s="1"/>
  <c r="R194" i="1"/>
  <c r="N104" i="11" s="1"/>
  <c r="N184" i="1"/>
  <c r="J94" i="11" s="1"/>
  <c r="G94" i="11"/>
  <c r="P184" i="1"/>
  <c r="L94" i="11" s="1"/>
  <c r="O94" i="11"/>
  <c r="H85" i="11"/>
  <c r="P85" i="11"/>
  <c r="N175" i="1"/>
  <c r="J85" i="11" s="1"/>
  <c r="T175" i="1"/>
  <c r="R85" i="11" s="1"/>
  <c r="O175" i="1"/>
  <c r="K85" i="11" s="1"/>
  <c r="P175" i="1"/>
  <c r="L85" i="11" s="1"/>
  <c r="P169" i="1"/>
  <c r="L79" i="11" s="1"/>
  <c r="G79" i="11"/>
  <c r="M156" i="1"/>
  <c r="I66" i="11" s="1"/>
  <c r="N156" i="1"/>
  <c r="J66" i="11" s="1"/>
  <c r="O66" i="11"/>
  <c r="G66" i="11"/>
  <c r="T156" i="1"/>
  <c r="R66" i="11" s="1"/>
  <c r="I36" i="11"/>
  <c r="G36" i="11"/>
  <c r="O36" i="11"/>
  <c r="H36" i="11"/>
  <c r="P36" i="11"/>
  <c r="O126" i="1"/>
  <c r="K36" i="11" s="1"/>
  <c r="P126" i="1"/>
  <c r="L36" i="11" s="1"/>
  <c r="P391" i="1"/>
  <c r="L301" i="11" s="1"/>
  <c r="H294" i="11"/>
  <c r="O381" i="1"/>
  <c r="K291" i="11" s="1"/>
  <c r="O285" i="11"/>
  <c r="O375" i="1"/>
  <c r="K285" i="11" s="1"/>
  <c r="P284" i="11"/>
  <c r="Q373" i="1"/>
  <c r="M283" i="11" s="1"/>
  <c r="G274" i="11"/>
  <c r="N362" i="1"/>
  <c r="J272" i="11" s="1"/>
  <c r="G268" i="11"/>
  <c r="T357" i="1"/>
  <c r="R267" i="11" s="1"/>
  <c r="P354" i="1"/>
  <c r="L264" i="11" s="1"/>
  <c r="G262" i="11"/>
  <c r="P301" i="1"/>
  <c r="L211" i="11" s="1"/>
  <c r="O199" i="11"/>
  <c r="H191" i="11"/>
  <c r="R277" i="1"/>
  <c r="N187" i="11" s="1"/>
  <c r="M272" i="1"/>
  <c r="I182" i="11" s="1"/>
  <c r="G182" i="11"/>
  <c r="O182" i="11"/>
  <c r="Q259" i="1"/>
  <c r="M169" i="11" s="1"/>
  <c r="H169" i="11"/>
  <c r="P169" i="11"/>
  <c r="G168" i="11"/>
  <c r="H168" i="11"/>
  <c r="R258" i="1"/>
  <c r="N168" i="11" s="1"/>
  <c r="M258" i="1"/>
  <c r="I168" i="11" s="1"/>
  <c r="S258" i="1"/>
  <c r="Q168" i="11" s="1"/>
  <c r="G165" i="11"/>
  <c r="H165" i="11"/>
  <c r="P165" i="11"/>
  <c r="M255" i="1"/>
  <c r="I165" i="11" s="1"/>
  <c r="S255" i="1"/>
  <c r="Q165" i="11" s="1"/>
  <c r="G164" i="11"/>
  <c r="M254" i="1"/>
  <c r="I164" i="11" s="1"/>
  <c r="S254" i="1"/>
  <c r="Q164" i="11" s="1"/>
  <c r="P254" i="1"/>
  <c r="L164" i="11" s="1"/>
  <c r="T254" i="1"/>
  <c r="R164" i="11" s="1"/>
  <c r="G162" i="11"/>
  <c r="H159" i="11"/>
  <c r="P249" i="1"/>
  <c r="L159" i="11" s="1"/>
  <c r="Q249" i="1"/>
  <c r="M159" i="11" s="1"/>
  <c r="P156" i="11"/>
  <c r="N242" i="1"/>
  <c r="J152" i="11" s="1"/>
  <c r="Q242" i="1"/>
  <c r="M152" i="11" s="1"/>
  <c r="P150" i="11"/>
  <c r="G144" i="11"/>
  <c r="P234" i="1"/>
  <c r="L144" i="11" s="1"/>
  <c r="S234" i="1"/>
  <c r="Q144" i="11" s="1"/>
  <c r="H144" i="11"/>
  <c r="R234" i="1"/>
  <c r="N144" i="11" s="1"/>
  <c r="T234" i="1"/>
  <c r="R144" i="11" s="1"/>
  <c r="N234" i="1"/>
  <c r="J144" i="11" s="1"/>
  <c r="O144" i="11"/>
  <c r="N228" i="1"/>
  <c r="J138" i="11" s="1"/>
  <c r="P228" i="1"/>
  <c r="L138" i="11" s="1"/>
  <c r="P138" i="11"/>
  <c r="P127" i="11"/>
  <c r="G112" i="11"/>
  <c r="P202" i="1"/>
  <c r="L112" i="11" s="1"/>
  <c r="S202" i="1"/>
  <c r="Q112" i="11" s="1"/>
  <c r="H112" i="11"/>
  <c r="Q202" i="1"/>
  <c r="M112" i="11" s="1"/>
  <c r="T202" i="1"/>
  <c r="R112" i="11" s="1"/>
  <c r="M202" i="1"/>
  <c r="I112" i="11" s="1"/>
  <c r="R202" i="1"/>
  <c r="N112" i="11" s="1"/>
  <c r="H93" i="11"/>
  <c r="G93" i="11"/>
  <c r="N183" i="1"/>
  <c r="J93" i="11" s="1"/>
  <c r="P183" i="1"/>
  <c r="L93" i="11" s="1"/>
  <c r="O93" i="11"/>
  <c r="P93" i="11"/>
  <c r="P139" i="11"/>
  <c r="H139" i="11"/>
  <c r="M225" i="1"/>
  <c r="I135" i="11" s="1"/>
  <c r="O131" i="11"/>
  <c r="O221" i="1"/>
  <c r="K131" i="11" s="1"/>
  <c r="G131" i="11"/>
  <c r="S215" i="1"/>
  <c r="Q125" i="11" s="1"/>
  <c r="M215" i="1"/>
  <c r="I125" i="11" s="1"/>
  <c r="P124" i="11"/>
  <c r="M214" i="1"/>
  <c r="I124" i="11" s="1"/>
  <c r="N212" i="1"/>
  <c r="J122" i="11" s="1"/>
  <c r="T209" i="1"/>
  <c r="R119" i="11" s="1"/>
  <c r="Q209" i="1"/>
  <c r="M119" i="11" s="1"/>
  <c r="H119" i="11"/>
  <c r="O115" i="11"/>
  <c r="O205" i="1"/>
  <c r="K115" i="11" s="1"/>
  <c r="G115" i="11"/>
  <c r="T201" i="1"/>
  <c r="R111" i="11" s="1"/>
  <c r="Q201" i="1"/>
  <c r="M111" i="11" s="1"/>
  <c r="H111" i="11"/>
  <c r="O107" i="11"/>
  <c r="O197" i="1"/>
  <c r="K107" i="11" s="1"/>
  <c r="G107" i="11"/>
  <c r="T193" i="1"/>
  <c r="R103" i="11" s="1"/>
  <c r="Q193" i="1"/>
  <c r="M103" i="11" s="1"/>
  <c r="H103" i="11"/>
  <c r="O98" i="11"/>
  <c r="H98" i="11"/>
  <c r="O186" i="1"/>
  <c r="K96" i="11" s="1"/>
  <c r="G95" i="11"/>
  <c r="T162" i="1"/>
  <c r="R72" i="11" s="1"/>
  <c r="P161" i="1"/>
  <c r="L71" i="11" s="1"/>
  <c r="T161" i="1"/>
  <c r="R71" i="11" s="1"/>
  <c r="O159" i="1"/>
  <c r="K69" i="11" s="1"/>
  <c r="G38" i="11"/>
  <c r="O38" i="11"/>
  <c r="J38" i="11"/>
  <c r="R38" i="11"/>
  <c r="O128" i="1"/>
  <c r="K38" i="11" s="1"/>
  <c r="G34" i="11"/>
  <c r="H34" i="11"/>
  <c r="Q124" i="1"/>
  <c r="M34" i="11" s="1"/>
  <c r="R34" i="11"/>
  <c r="I34" i="11"/>
  <c r="R124" i="1"/>
  <c r="N34" i="11" s="1"/>
  <c r="J34" i="11"/>
  <c r="P34" i="11"/>
  <c r="G8" i="11"/>
  <c r="J8" i="11"/>
  <c r="R98" i="1"/>
  <c r="N8" i="11" s="1"/>
  <c r="R8" i="11"/>
  <c r="G410" i="11"/>
  <c r="O90" i="1"/>
  <c r="K410" i="11" s="1"/>
  <c r="Q90" i="1"/>
  <c r="M410" i="11" s="1"/>
  <c r="H425" i="11"/>
  <c r="R425" i="11"/>
  <c r="J425" i="11"/>
  <c r="R87" i="1"/>
  <c r="N425" i="11" s="1"/>
  <c r="R76" i="1"/>
  <c r="N444" i="11" s="1"/>
  <c r="P444" i="11"/>
  <c r="I462" i="11"/>
  <c r="G462" i="11"/>
  <c r="S247" i="1"/>
  <c r="Q157" i="11" s="1"/>
  <c r="M247" i="1"/>
  <c r="I157" i="11" s="1"/>
  <c r="S243" i="1"/>
  <c r="Q153" i="11" s="1"/>
  <c r="Q243" i="1"/>
  <c r="M153" i="11" s="1"/>
  <c r="R229" i="1"/>
  <c r="N139" i="11" s="1"/>
  <c r="G139" i="11"/>
  <c r="P135" i="11"/>
  <c r="Q223" i="1"/>
  <c r="M133" i="11" s="1"/>
  <c r="S222" i="1"/>
  <c r="Q132" i="11" s="1"/>
  <c r="N222" i="1"/>
  <c r="J132" i="11" s="1"/>
  <c r="T221" i="1"/>
  <c r="R131" i="11" s="1"/>
  <c r="R221" i="1"/>
  <c r="N131" i="11" s="1"/>
  <c r="R218" i="1"/>
  <c r="N128" i="11" s="1"/>
  <c r="M218" i="1"/>
  <c r="I128" i="11" s="1"/>
  <c r="O125" i="11"/>
  <c r="G125" i="11"/>
  <c r="R214" i="1"/>
  <c r="N124" i="11" s="1"/>
  <c r="P123" i="11"/>
  <c r="P213" i="1"/>
  <c r="L123" i="11" s="1"/>
  <c r="T212" i="1"/>
  <c r="R122" i="11" s="1"/>
  <c r="H122" i="11"/>
  <c r="S209" i="1"/>
  <c r="Q119" i="11" s="1"/>
  <c r="P209" i="1"/>
  <c r="L119" i="11" s="1"/>
  <c r="O207" i="1"/>
  <c r="K117" i="11" s="1"/>
  <c r="S206" i="1"/>
  <c r="Q116" i="11" s="1"/>
  <c r="N206" i="1"/>
  <c r="J116" i="11" s="1"/>
  <c r="T205" i="1"/>
  <c r="R115" i="11" s="1"/>
  <c r="R205" i="1"/>
  <c r="N115" i="11" s="1"/>
  <c r="Q204" i="1"/>
  <c r="M114" i="11" s="1"/>
  <c r="S203" i="1"/>
  <c r="Q113" i="11" s="1"/>
  <c r="S201" i="1"/>
  <c r="Q111" i="11" s="1"/>
  <c r="P201" i="1"/>
  <c r="L111" i="11" s="1"/>
  <c r="O199" i="1"/>
  <c r="K109" i="11" s="1"/>
  <c r="S198" i="1"/>
  <c r="Q108" i="11" s="1"/>
  <c r="N198" i="1"/>
  <c r="J108" i="11" s="1"/>
  <c r="T197" i="1"/>
  <c r="R107" i="11" s="1"/>
  <c r="R197" i="1"/>
  <c r="N107" i="11" s="1"/>
  <c r="Q196" i="1"/>
  <c r="M106" i="11" s="1"/>
  <c r="S195" i="1"/>
  <c r="Q105" i="11" s="1"/>
  <c r="S193" i="1"/>
  <c r="Q103" i="11" s="1"/>
  <c r="P193" i="1"/>
  <c r="L103" i="11" s="1"/>
  <c r="O191" i="1"/>
  <c r="K101" i="11" s="1"/>
  <c r="R188" i="1"/>
  <c r="N98" i="11" s="1"/>
  <c r="G98" i="11"/>
  <c r="G96" i="11"/>
  <c r="H88" i="11"/>
  <c r="G88" i="11"/>
  <c r="P168" i="1"/>
  <c r="L78" i="11" s="1"/>
  <c r="O78" i="11"/>
  <c r="T168" i="1"/>
  <c r="R78" i="11" s="1"/>
  <c r="H67" i="11"/>
  <c r="M155" i="1"/>
  <c r="I65" i="11" s="1"/>
  <c r="O155" i="1"/>
  <c r="K65" i="11" s="1"/>
  <c r="P65" i="11"/>
  <c r="G65" i="11"/>
  <c r="P155" i="1"/>
  <c r="L65" i="11" s="1"/>
  <c r="T155" i="1"/>
  <c r="R65" i="11" s="1"/>
  <c r="H33" i="11"/>
  <c r="P33" i="11"/>
  <c r="H419" i="11"/>
  <c r="P19" i="1"/>
  <c r="L419" i="11" s="1"/>
  <c r="P177" i="1"/>
  <c r="L87" i="11" s="1"/>
  <c r="G87" i="11"/>
  <c r="T177" i="1"/>
  <c r="R87" i="11" s="1"/>
  <c r="H72" i="11"/>
  <c r="G72" i="11"/>
  <c r="O162" i="1"/>
  <c r="K72" i="11" s="1"/>
  <c r="M159" i="1"/>
  <c r="I69" i="11" s="1"/>
  <c r="G69" i="11"/>
  <c r="P159" i="1"/>
  <c r="L69" i="11" s="1"/>
  <c r="T159" i="1"/>
  <c r="R69" i="11" s="1"/>
  <c r="H69" i="11"/>
  <c r="R159" i="1"/>
  <c r="N69" i="11" s="1"/>
  <c r="H43" i="11"/>
  <c r="O133" i="1"/>
  <c r="K43" i="11" s="1"/>
  <c r="R133" i="1"/>
  <c r="N43" i="11" s="1"/>
  <c r="I31" i="11"/>
  <c r="O31" i="11"/>
  <c r="J30" i="11"/>
  <c r="P120" i="1"/>
  <c r="L30" i="11" s="1"/>
  <c r="R120" i="1"/>
  <c r="N30" i="11" s="1"/>
  <c r="G30" i="11"/>
  <c r="R30" i="11"/>
  <c r="P96" i="1"/>
  <c r="L6" i="11" s="1"/>
  <c r="Q96" i="1"/>
  <c r="M6" i="11" s="1"/>
  <c r="I480" i="11"/>
  <c r="P68" i="1"/>
  <c r="L480" i="11" s="1"/>
  <c r="I435" i="11"/>
  <c r="P435" i="11"/>
  <c r="H415" i="11"/>
  <c r="G415" i="11"/>
  <c r="R415" i="11"/>
  <c r="P82" i="11"/>
  <c r="T158" i="1"/>
  <c r="R68" i="11" s="1"/>
  <c r="H55" i="11"/>
  <c r="R143" i="1"/>
  <c r="N53" i="11" s="1"/>
  <c r="H53" i="11"/>
  <c r="P140" i="1"/>
  <c r="L50" i="11" s="1"/>
  <c r="P49" i="11"/>
  <c r="P135" i="1"/>
  <c r="L45" i="11" s="1"/>
  <c r="Q42" i="11"/>
  <c r="Q132" i="1"/>
  <c r="M42" i="11" s="1"/>
  <c r="I42" i="11"/>
  <c r="Q41" i="11"/>
  <c r="I41" i="11"/>
  <c r="P130" i="1"/>
  <c r="L40" i="11" s="1"/>
  <c r="H39" i="11"/>
  <c r="Q115" i="1"/>
  <c r="M25" i="11" s="1"/>
  <c r="P24" i="11"/>
  <c r="P113" i="1"/>
  <c r="L23" i="11" s="1"/>
  <c r="R22" i="11"/>
  <c r="G22" i="11"/>
  <c r="Q111" i="1"/>
  <c r="M21" i="11" s="1"/>
  <c r="J16" i="11"/>
  <c r="Q4" i="11"/>
  <c r="P485" i="11"/>
  <c r="O482" i="11"/>
  <c r="I482" i="11"/>
  <c r="R484" i="11"/>
  <c r="H483" i="11"/>
  <c r="R53" i="11"/>
  <c r="P143" i="1"/>
  <c r="L53" i="11" s="1"/>
  <c r="G53" i="11"/>
  <c r="O140" i="1"/>
  <c r="K50" i="11" s="1"/>
  <c r="R139" i="1"/>
  <c r="N49" i="11" s="1"/>
  <c r="R137" i="1"/>
  <c r="N47" i="11" s="1"/>
  <c r="P42" i="11"/>
  <c r="P132" i="1"/>
  <c r="L42" i="11" s="1"/>
  <c r="P41" i="11"/>
  <c r="R25" i="11"/>
  <c r="J25" i="11"/>
  <c r="H23" i="11"/>
  <c r="I16" i="11"/>
  <c r="P94" i="1"/>
  <c r="L4" i="11" s="1"/>
  <c r="R92" i="1"/>
  <c r="N433" i="11" s="1"/>
  <c r="Q81" i="1"/>
  <c r="M482" i="11" s="1"/>
  <c r="H482" i="11"/>
  <c r="R63" i="1"/>
  <c r="N475" i="11" s="1"/>
  <c r="P27" i="1"/>
  <c r="L494" i="11" s="1"/>
  <c r="T504" i="1"/>
  <c r="N520" i="1"/>
  <c r="P521" i="1"/>
  <c r="T520" i="1"/>
  <c r="R518" i="1"/>
  <c r="T517" i="1"/>
  <c r="O516" i="1"/>
  <c r="T512" i="1"/>
  <c r="P512" i="1"/>
  <c r="T511" i="1"/>
  <c r="T510" i="1"/>
  <c r="O510" i="1"/>
  <c r="P506" i="1"/>
  <c r="N504" i="1"/>
  <c r="R502" i="1"/>
  <c r="T501" i="1"/>
  <c r="O500" i="1"/>
  <c r="P499" i="1"/>
  <c r="L409" i="11" s="1"/>
  <c r="T498" i="1"/>
  <c r="R408" i="11" s="1"/>
  <c r="O498" i="1"/>
  <c r="K408" i="11" s="1"/>
  <c r="N493" i="1"/>
  <c r="J403" i="11" s="1"/>
  <c r="P402" i="11"/>
  <c r="O492" i="1"/>
  <c r="K402" i="11" s="1"/>
  <c r="P491" i="1"/>
  <c r="L401" i="11" s="1"/>
  <c r="T490" i="1"/>
  <c r="R400" i="11" s="1"/>
  <c r="O490" i="1"/>
  <c r="K400" i="11" s="1"/>
  <c r="O488" i="1"/>
  <c r="K398" i="11" s="1"/>
  <c r="P393" i="11"/>
  <c r="P483" i="1"/>
  <c r="L393" i="11" s="1"/>
  <c r="H393" i="11"/>
  <c r="P392" i="11"/>
  <c r="M482" i="1"/>
  <c r="I392" i="11" s="1"/>
  <c r="O391" i="11"/>
  <c r="H391" i="11"/>
  <c r="O389" i="11"/>
  <c r="O479" i="1"/>
  <c r="K389" i="11" s="1"/>
  <c r="G389" i="11"/>
  <c r="P476" i="1"/>
  <c r="L386" i="11" s="1"/>
  <c r="P385" i="11"/>
  <c r="P475" i="1"/>
  <c r="L385" i="11" s="1"/>
  <c r="T474" i="1"/>
  <c r="R384" i="11" s="1"/>
  <c r="O383" i="11"/>
  <c r="M473" i="1"/>
  <c r="I383" i="11" s="1"/>
  <c r="T472" i="1"/>
  <c r="R382" i="11" s="1"/>
  <c r="T471" i="1"/>
  <c r="R381" i="11" s="1"/>
  <c r="R471" i="1"/>
  <c r="N381" i="11" s="1"/>
  <c r="N471" i="1"/>
  <c r="J381" i="11" s="1"/>
  <c r="R470" i="1"/>
  <c r="N380" i="11" s="1"/>
  <c r="O379" i="11"/>
  <c r="M469" i="1"/>
  <c r="I379" i="11" s="1"/>
  <c r="O377" i="11"/>
  <c r="O467" i="1"/>
  <c r="K377" i="11" s="1"/>
  <c r="G377" i="11"/>
  <c r="Q465" i="1"/>
  <c r="M375" i="11" s="1"/>
  <c r="H375" i="11"/>
  <c r="P374" i="11"/>
  <c r="Q461" i="1"/>
  <c r="M371" i="11" s="1"/>
  <c r="H371" i="11"/>
  <c r="P370" i="11"/>
  <c r="T459" i="1"/>
  <c r="R369" i="11" s="1"/>
  <c r="R459" i="1"/>
  <c r="N369" i="11" s="1"/>
  <c r="N459" i="1"/>
  <c r="J369" i="11" s="1"/>
  <c r="S457" i="1"/>
  <c r="Q367" i="11" s="1"/>
  <c r="P457" i="1"/>
  <c r="L367" i="11" s="1"/>
  <c r="G367" i="11"/>
  <c r="P456" i="1"/>
  <c r="L366" i="11" s="1"/>
  <c r="P365" i="11"/>
  <c r="P455" i="1"/>
  <c r="L365" i="11" s="1"/>
  <c r="T454" i="1"/>
  <c r="R364" i="11" s="1"/>
  <c r="S453" i="1"/>
  <c r="Q363" i="11" s="1"/>
  <c r="P453" i="1"/>
  <c r="L363" i="11" s="1"/>
  <c r="G363" i="11"/>
  <c r="R452" i="1"/>
  <c r="N362" i="11" s="1"/>
  <c r="N450" i="1"/>
  <c r="J360" i="11" s="1"/>
  <c r="O357" i="11"/>
  <c r="O447" i="1"/>
  <c r="K357" i="11" s="1"/>
  <c r="G357" i="11"/>
  <c r="P356" i="11"/>
  <c r="H356" i="11"/>
  <c r="P444" i="1"/>
  <c r="L354" i="11" s="1"/>
  <c r="P353" i="11"/>
  <c r="P443" i="1"/>
  <c r="L353" i="11" s="1"/>
  <c r="N441" i="1"/>
  <c r="J351" i="11" s="1"/>
  <c r="M441" i="1"/>
  <c r="I351" i="11" s="1"/>
  <c r="O351" i="11"/>
  <c r="N439" i="1"/>
  <c r="J349" i="11" s="1"/>
  <c r="R439" i="1"/>
  <c r="N349" i="11" s="1"/>
  <c r="T439" i="1"/>
  <c r="R349" i="11" s="1"/>
  <c r="N438" i="1"/>
  <c r="J348" i="11" s="1"/>
  <c r="S437" i="1"/>
  <c r="Q347" i="11" s="1"/>
  <c r="T435" i="1"/>
  <c r="R345" i="11" s="1"/>
  <c r="Q435" i="1"/>
  <c r="M345" i="11" s="1"/>
  <c r="N433" i="1"/>
  <c r="J343" i="11" s="1"/>
  <c r="H343" i="11"/>
  <c r="Q433" i="1"/>
  <c r="M343" i="11" s="1"/>
  <c r="H342" i="11"/>
  <c r="S427" i="1"/>
  <c r="Q337" i="11" s="1"/>
  <c r="M427" i="1"/>
  <c r="I337" i="11" s="1"/>
  <c r="N425" i="1"/>
  <c r="J335" i="11" s="1"/>
  <c r="G335" i="11"/>
  <c r="P425" i="1"/>
  <c r="L335" i="11" s="1"/>
  <c r="S425" i="1"/>
  <c r="Q335" i="11" s="1"/>
  <c r="H335" i="11"/>
  <c r="Q425" i="1"/>
  <c r="M335" i="11" s="1"/>
  <c r="H350" i="11"/>
  <c r="T440" i="1"/>
  <c r="R350" i="11" s="1"/>
  <c r="P337" i="11"/>
  <c r="H337" i="11"/>
  <c r="P504" i="1"/>
  <c r="T503" i="1"/>
  <c r="P495" i="1"/>
  <c r="L405" i="11" s="1"/>
  <c r="P386" i="11"/>
  <c r="H386" i="11"/>
  <c r="P474" i="1"/>
  <c r="L384" i="11" s="1"/>
  <c r="P381" i="11"/>
  <c r="P471" i="1"/>
  <c r="L381" i="11" s="1"/>
  <c r="H381" i="11"/>
  <c r="T470" i="1"/>
  <c r="R380" i="11" s="1"/>
  <c r="N470" i="1"/>
  <c r="J380" i="11" s="1"/>
  <c r="P369" i="11"/>
  <c r="P459" i="1"/>
  <c r="L369" i="11" s="1"/>
  <c r="H369" i="11"/>
  <c r="O367" i="11"/>
  <c r="M457" i="1"/>
  <c r="I367" i="11" s="1"/>
  <c r="T456" i="1"/>
  <c r="R366" i="11" s="1"/>
  <c r="H366" i="11"/>
  <c r="O363" i="11"/>
  <c r="M453" i="1"/>
  <c r="I363" i="11" s="1"/>
  <c r="P354" i="11"/>
  <c r="H354" i="11"/>
  <c r="P440" i="1"/>
  <c r="L350" i="11" s="1"/>
  <c r="G345" i="11"/>
  <c r="O435" i="1"/>
  <c r="K345" i="11" s="1"/>
  <c r="O345" i="11"/>
  <c r="N429" i="1"/>
  <c r="J339" i="11" s="1"/>
  <c r="H339" i="11"/>
  <c r="Q429" i="1"/>
  <c r="M339" i="11" s="1"/>
  <c r="M429" i="1"/>
  <c r="I339" i="11" s="1"/>
  <c r="O339" i="11"/>
  <c r="P424" i="1"/>
  <c r="L334" i="11" s="1"/>
  <c r="P334" i="11"/>
  <c r="P520" i="1"/>
  <c r="R510" i="1"/>
  <c r="T516" i="1"/>
  <c r="P516" i="1"/>
  <c r="T515" i="1"/>
  <c r="P510" i="1"/>
  <c r="R506" i="1"/>
  <c r="T505" i="1"/>
  <c r="T500" i="1"/>
  <c r="P500" i="1"/>
  <c r="P498" i="1"/>
  <c r="L408" i="11" s="1"/>
  <c r="G405" i="11"/>
  <c r="P493" i="1"/>
  <c r="L403" i="11" s="1"/>
  <c r="T492" i="1"/>
  <c r="R402" i="11" s="1"/>
  <c r="P492" i="1"/>
  <c r="L402" i="11" s="1"/>
  <c r="G402" i="11"/>
  <c r="P490" i="1"/>
  <c r="L400" i="11" s="1"/>
  <c r="S483" i="1"/>
  <c r="Q393" i="11" s="1"/>
  <c r="Q483" i="1"/>
  <c r="M393" i="11" s="1"/>
  <c r="S482" i="1"/>
  <c r="Q392" i="11" s="1"/>
  <c r="S481" i="1"/>
  <c r="Q391" i="11" s="1"/>
  <c r="P389" i="11"/>
  <c r="P479" i="1"/>
  <c r="L389" i="11" s="1"/>
  <c r="O381" i="11"/>
  <c r="O471" i="1"/>
  <c r="K381" i="11" s="1"/>
  <c r="P380" i="11"/>
  <c r="P377" i="11"/>
  <c r="P467" i="1"/>
  <c r="L377" i="11" s="1"/>
  <c r="O375" i="11"/>
  <c r="M465" i="1"/>
  <c r="I375" i="11" s="1"/>
  <c r="T464" i="1"/>
  <c r="R374" i="11" s="1"/>
  <c r="O371" i="11"/>
  <c r="M461" i="1"/>
  <c r="I371" i="11" s="1"/>
  <c r="O369" i="11"/>
  <c r="O459" i="1"/>
  <c r="K369" i="11" s="1"/>
  <c r="Q457" i="1"/>
  <c r="M367" i="11" s="1"/>
  <c r="H367" i="11"/>
  <c r="Q453" i="1"/>
  <c r="M363" i="11" s="1"/>
  <c r="H363" i="11"/>
  <c r="P362" i="11"/>
  <c r="P357" i="11"/>
  <c r="P447" i="1"/>
  <c r="L357" i="11" s="1"/>
  <c r="T446" i="1"/>
  <c r="R356" i="11" s="1"/>
  <c r="N440" i="1"/>
  <c r="J350" i="11" s="1"/>
  <c r="N437" i="1"/>
  <c r="J347" i="11" s="1"/>
  <c r="M437" i="1"/>
  <c r="I347" i="11" s="1"/>
  <c r="O347" i="11"/>
  <c r="R435" i="1"/>
  <c r="N345" i="11" s="1"/>
  <c r="M435" i="1"/>
  <c r="I345" i="11" s="1"/>
  <c r="N432" i="1"/>
  <c r="J342" i="11" s="1"/>
  <c r="N427" i="1"/>
  <c r="J337" i="11" s="1"/>
  <c r="R427" i="1"/>
  <c r="N337" i="11" s="1"/>
  <c r="T427" i="1"/>
  <c r="R337" i="11" s="1"/>
  <c r="G337" i="11"/>
  <c r="O427" i="1"/>
  <c r="K337" i="11" s="1"/>
  <c r="O337" i="11"/>
  <c r="H321" i="11"/>
  <c r="P411" i="1"/>
  <c r="L321" i="11" s="1"/>
  <c r="P321" i="11"/>
  <c r="N405" i="1"/>
  <c r="J315" i="11" s="1"/>
  <c r="M405" i="1"/>
  <c r="I315" i="11" s="1"/>
  <c r="O315" i="11"/>
  <c r="G312" i="11"/>
  <c r="N402" i="1"/>
  <c r="J312" i="11" s="1"/>
  <c r="T402" i="1"/>
  <c r="R312" i="11" s="1"/>
  <c r="N397" i="1"/>
  <c r="J307" i="11" s="1"/>
  <c r="M397" i="1"/>
  <c r="I307" i="11" s="1"/>
  <c r="O307" i="11"/>
  <c r="P302" i="11"/>
  <c r="P392" i="1"/>
  <c r="L302" i="11" s="1"/>
  <c r="O299" i="11"/>
  <c r="H298" i="11"/>
  <c r="P298" i="11"/>
  <c r="R388" i="1"/>
  <c r="N298" i="11" s="1"/>
  <c r="H289" i="11"/>
  <c r="P379" i="1"/>
  <c r="L289" i="11" s="1"/>
  <c r="P289" i="11"/>
  <c r="M379" i="1"/>
  <c r="I289" i="11" s="1"/>
  <c r="Q379" i="1"/>
  <c r="M289" i="11" s="1"/>
  <c r="S379" i="1"/>
  <c r="Q289" i="11" s="1"/>
  <c r="G289" i="11"/>
  <c r="O379" i="1"/>
  <c r="K289" i="11" s="1"/>
  <c r="O289" i="11"/>
  <c r="T377" i="1"/>
  <c r="R287" i="11" s="1"/>
  <c r="Q421" i="1"/>
  <c r="M331" i="11" s="1"/>
  <c r="H331" i="11"/>
  <c r="P330" i="11"/>
  <c r="H330" i="11"/>
  <c r="P418" i="1"/>
  <c r="L328" i="11" s="1"/>
  <c r="P325" i="11"/>
  <c r="P415" i="1"/>
  <c r="L325" i="11" s="1"/>
  <c r="H325" i="11"/>
  <c r="T414" i="1"/>
  <c r="R324" i="11" s="1"/>
  <c r="N414" i="1"/>
  <c r="J324" i="11" s="1"/>
  <c r="O321" i="11"/>
  <c r="N411" i="1"/>
  <c r="J321" i="11" s="1"/>
  <c r="N409" i="1"/>
  <c r="J319" i="11" s="1"/>
  <c r="M409" i="1"/>
  <c r="I319" i="11" s="1"/>
  <c r="O319" i="11"/>
  <c r="N407" i="1"/>
  <c r="J317" i="11" s="1"/>
  <c r="R407" i="1"/>
  <c r="N317" i="11" s="1"/>
  <c r="T407" i="1"/>
  <c r="R317" i="11" s="1"/>
  <c r="N406" i="1"/>
  <c r="J316" i="11" s="1"/>
  <c r="S405" i="1"/>
  <c r="Q315" i="11" s="1"/>
  <c r="O405" i="1"/>
  <c r="K315" i="11" s="1"/>
  <c r="R403" i="1"/>
  <c r="N313" i="11" s="1"/>
  <c r="M403" i="1"/>
  <c r="I313" i="11" s="1"/>
  <c r="R402" i="1"/>
  <c r="N312" i="11" s="1"/>
  <c r="P311" i="11"/>
  <c r="M401" i="1"/>
  <c r="I311" i="11" s="1"/>
  <c r="N399" i="1"/>
  <c r="J309" i="11" s="1"/>
  <c r="R399" i="1"/>
  <c r="N309" i="11" s="1"/>
  <c r="T399" i="1"/>
  <c r="R309" i="11" s="1"/>
  <c r="N398" i="1"/>
  <c r="J308" i="11" s="1"/>
  <c r="S397" i="1"/>
  <c r="Q307" i="11" s="1"/>
  <c r="O397" i="1"/>
  <c r="K307" i="11" s="1"/>
  <c r="P305" i="11"/>
  <c r="H305" i="11"/>
  <c r="H302" i="11"/>
  <c r="O389" i="1"/>
  <c r="K299" i="11" s="1"/>
  <c r="P388" i="1"/>
  <c r="L298" i="11" s="1"/>
  <c r="T379" i="1"/>
  <c r="R289" i="11" s="1"/>
  <c r="R377" i="1"/>
  <c r="N287" i="11" s="1"/>
  <c r="P338" i="11"/>
  <c r="P333" i="11"/>
  <c r="P423" i="1"/>
  <c r="L333" i="11" s="1"/>
  <c r="T422" i="1"/>
  <c r="R332" i="11" s="1"/>
  <c r="S421" i="1"/>
  <c r="Q331" i="11" s="1"/>
  <c r="P421" i="1"/>
  <c r="L331" i="11" s="1"/>
  <c r="G331" i="11"/>
  <c r="R420" i="1"/>
  <c r="N330" i="11" s="1"/>
  <c r="N418" i="1"/>
  <c r="J328" i="11" s="1"/>
  <c r="O325" i="11"/>
  <c r="O415" i="1"/>
  <c r="K325" i="11" s="1"/>
  <c r="G325" i="11"/>
  <c r="P324" i="11"/>
  <c r="H324" i="11"/>
  <c r="R411" i="1"/>
  <c r="N321" i="11" s="1"/>
  <c r="M411" i="1"/>
  <c r="I321" i="11" s="1"/>
  <c r="P410" i="1"/>
  <c r="L320" i="11" s="1"/>
  <c r="S409" i="1"/>
  <c r="Q319" i="11" s="1"/>
  <c r="O409" i="1"/>
  <c r="K319" i="11" s="1"/>
  <c r="H318" i="11"/>
  <c r="T408" i="1"/>
  <c r="R318" i="11" s="1"/>
  <c r="Q407" i="1"/>
  <c r="M317" i="11" s="1"/>
  <c r="H317" i="11"/>
  <c r="T406" i="1"/>
  <c r="R316" i="11" s="1"/>
  <c r="H316" i="11"/>
  <c r="P315" i="11"/>
  <c r="H315" i="11"/>
  <c r="H314" i="11"/>
  <c r="T403" i="1"/>
  <c r="R313" i="11" s="1"/>
  <c r="Q403" i="1"/>
  <c r="M313" i="11" s="1"/>
  <c r="P402" i="1"/>
  <c r="L312" i="11" s="1"/>
  <c r="O311" i="11"/>
  <c r="G310" i="11"/>
  <c r="R400" i="1"/>
  <c r="N310" i="11" s="1"/>
  <c r="Q399" i="1"/>
  <c r="M309" i="11" s="1"/>
  <c r="H309" i="11"/>
  <c r="T398" i="1"/>
  <c r="R308" i="11" s="1"/>
  <c r="H308" i="11"/>
  <c r="P307" i="11"/>
  <c r="H307" i="11"/>
  <c r="N393" i="1"/>
  <c r="J303" i="11" s="1"/>
  <c r="H303" i="11"/>
  <c r="Q393" i="1"/>
  <c r="M303" i="11" s="1"/>
  <c r="G303" i="11"/>
  <c r="P393" i="1"/>
  <c r="L303" i="11" s="1"/>
  <c r="S393" i="1"/>
  <c r="Q303" i="11" s="1"/>
  <c r="N388" i="1"/>
  <c r="J298" i="11" s="1"/>
  <c r="R379" i="1"/>
  <c r="N289" i="11" s="1"/>
  <c r="T415" i="1"/>
  <c r="R325" i="11" s="1"/>
  <c r="R415" i="1"/>
  <c r="N325" i="11" s="1"/>
  <c r="T411" i="1"/>
  <c r="R321" i="11" s="1"/>
  <c r="Q411" i="1"/>
  <c r="M321" i="11" s="1"/>
  <c r="G321" i="11"/>
  <c r="P316" i="11"/>
  <c r="Q405" i="1"/>
  <c r="M315" i="11" s="1"/>
  <c r="G315" i="11"/>
  <c r="H313" i="11"/>
  <c r="P403" i="1"/>
  <c r="L313" i="11" s="1"/>
  <c r="P313" i="11"/>
  <c r="H312" i="11"/>
  <c r="N401" i="1"/>
  <c r="J311" i="11" s="1"/>
  <c r="G311" i="11"/>
  <c r="P401" i="1"/>
  <c r="L311" i="11" s="1"/>
  <c r="S401" i="1"/>
  <c r="Q311" i="11" s="1"/>
  <c r="P308" i="11"/>
  <c r="Q397" i="1"/>
  <c r="M307" i="11" s="1"/>
  <c r="G307" i="11"/>
  <c r="G305" i="11"/>
  <c r="O395" i="1"/>
  <c r="K305" i="11" s="1"/>
  <c r="O305" i="11"/>
  <c r="N395" i="1"/>
  <c r="J305" i="11" s="1"/>
  <c r="R395" i="1"/>
  <c r="N305" i="11" s="1"/>
  <c r="T395" i="1"/>
  <c r="R305" i="11" s="1"/>
  <c r="T392" i="1"/>
  <c r="R302" i="11" s="1"/>
  <c r="N389" i="1"/>
  <c r="J299" i="11" s="1"/>
  <c r="H299" i="11"/>
  <c r="Q389" i="1"/>
  <c r="M299" i="11" s="1"/>
  <c r="G299" i="11"/>
  <c r="P389" i="1"/>
  <c r="L299" i="11" s="1"/>
  <c r="S389" i="1"/>
  <c r="Q299" i="11" s="1"/>
  <c r="H287" i="11"/>
  <c r="P377" i="1"/>
  <c r="L287" i="11" s="1"/>
  <c r="P287" i="11"/>
  <c r="M377" i="1"/>
  <c r="I287" i="11" s="1"/>
  <c r="Q377" i="1"/>
  <c r="M287" i="11" s="1"/>
  <c r="S377" i="1"/>
  <c r="Q287" i="11" s="1"/>
  <c r="G287" i="11"/>
  <c r="O377" i="1"/>
  <c r="K287" i="11" s="1"/>
  <c r="O287" i="11"/>
  <c r="P286" i="11"/>
  <c r="H286" i="11"/>
  <c r="T376" i="1"/>
  <c r="R286" i="11" s="1"/>
  <c r="P376" i="1"/>
  <c r="L286" i="11" s="1"/>
  <c r="N386" i="1"/>
  <c r="J296" i="11" s="1"/>
  <c r="O293" i="11"/>
  <c r="O383" i="1"/>
  <c r="K293" i="11" s="1"/>
  <c r="G293" i="11"/>
  <c r="P292" i="11"/>
  <c r="H292" i="11"/>
  <c r="S381" i="1"/>
  <c r="Q291" i="11" s="1"/>
  <c r="P381" i="1"/>
  <c r="L291" i="11" s="1"/>
  <c r="G291" i="11"/>
  <c r="T373" i="1"/>
  <c r="R283" i="11" s="1"/>
  <c r="R373" i="1"/>
  <c r="N283" i="11" s="1"/>
  <c r="N373" i="1"/>
  <c r="J283" i="11" s="1"/>
  <c r="T371" i="1"/>
  <c r="R281" i="11" s="1"/>
  <c r="O371" i="1"/>
  <c r="K281" i="11" s="1"/>
  <c r="G280" i="11"/>
  <c r="P279" i="11"/>
  <c r="O369" i="1"/>
  <c r="K279" i="11" s="1"/>
  <c r="P361" i="1"/>
  <c r="L271" i="11" s="1"/>
  <c r="O264" i="11"/>
  <c r="T349" i="1"/>
  <c r="R259" i="11" s="1"/>
  <c r="G259" i="11"/>
  <c r="R347" i="1"/>
  <c r="N257" i="11" s="1"/>
  <c r="O256" i="11"/>
  <c r="P341" i="1"/>
  <c r="L251" i="11" s="1"/>
  <c r="R331" i="1"/>
  <c r="N241" i="11" s="1"/>
  <c r="O240" i="11"/>
  <c r="P329" i="1"/>
  <c r="L239" i="11" s="1"/>
  <c r="N326" i="1"/>
  <c r="J236" i="11" s="1"/>
  <c r="T323" i="1"/>
  <c r="R233" i="11" s="1"/>
  <c r="P322" i="1"/>
  <c r="L232" i="11" s="1"/>
  <c r="O319" i="1"/>
  <c r="K229" i="11" s="1"/>
  <c r="N313" i="1"/>
  <c r="J223" i="11" s="1"/>
  <c r="N310" i="1"/>
  <c r="J220" i="11" s="1"/>
  <c r="G219" i="11"/>
  <c r="T304" i="1"/>
  <c r="R214" i="11" s="1"/>
  <c r="P304" i="1"/>
  <c r="L214" i="11" s="1"/>
  <c r="G214" i="11"/>
  <c r="T301" i="1"/>
  <c r="R211" i="11" s="1"/>
  <c r="T300" i="1"/>
  <c r="R210" i="11" s="1"/>
  <c r="P300" i="1"/>
  <c r="L210" i="11" s="1"/>
  <c r="G210" i="11"/>
  <c r="O209" i="11"/>
  <c r="G209" i="11"/>
  <c r="O298" i="1"/>
  <c r="K208" i="11" s="1"/>
  <c r="P297" i="1"/>
  <c r="L207" i="11" s="1"/>
  <c r="O206" i="11"/>
  <c r="N296" i="1"/>
  <c r="J206" i="11" s="1"/>
  <c r="P202" i="11"/>
  <c r="O292" i="1"/>
  <c r="K202" i="11" s="1"/>
  <c r="R290" i="1"/>
  <c r="N200" i="11" s="1"/>
  <c r="R288" i="1"/>
  <c r="N198" i="11" s="1"/>
  <c r="H198" i="11"/>
  <c r="O197" i="11"/>
  <c r="P196" i="11"/>
  <c r="H196" i="11"/>
  <c r="P194" i="11"/>
  <c r="O284" i="1"/>
  <c r="K194" i="11" s="1"/>
  <c r="P193" i="11"/>
  <c r="N283" i="1"/>
  <c r="J193" i="11" s="1"/>
  <c r="P278" i="1"/>
  <c r="L188" i="11" s="1"/>
  <c r="R266" i="1"/>
  <c r="N176" i="11" s="1"/>
  <c r="P266" i="1"/>
  <c r="L176" i="11" s="1"/>
  <c r="H175" i="11"/>
  <c r="O175" i="11"/>
  <c r="P265" i="1"/>
  <c r="L175" i="11" s="1"/>
  <c r="P172" i="11"/>
  <c r="P271" i="1"/>
  <c r="L181" i="11" s="1"/>
  <c r="T271" i="1"/>
  <c r="R181" i="11" s="1"/>
  <c r="M268" i="1"/>
  <c r="I178" i="11" s="1"/>
  <c r="H178" i="11"/>
  <c r="R268" i="1"/>
  <c r="N178" i="11" s="1"/>
  <c r="G178" i="11"/>
  <c r="P268" i="1"/>
  <c r="L178" i="11" s="1"/>
  <c r="T268" i="1"/>
  <c r="R178" i="11" s="1"/>
  <c r="P262" i="1"/>
  <c r="L172" i="11" s="1"/>
  <c r="G169" i="11"/>
  <c r="O259" i="1"/>
  <c r="K169" i="11" s="1"/>
  <c r="O169" i="11"/>
  <c r="N259" i="1"/>
  <c r="J169" i="11" s="1"/>
  <c r="R259" i="1"/>
  <c r="N169" i="11" s="1"/>
  <c r="T259" i="1"/>
  <c r="R169" i="11" s="1"/>
  <c r="P283" i="11"/>
  <c r="P373" i="1"/>
  <c r="L283" i="11" s="1"/>
  <c r="H283" i="11"/>
  <c r="R371" i="1"/>
  <c r="N281" i="11" s="1"/>
  <c r="G281" i="11"/>
  <c r="O236" i="11"/>
  <c r="O323" i="1"/>
  <c r="K233" i="11" s="1"/>
  <c r="T322" i="1"/>
  <c r="R232" i="11" s="1"/>
  <c r="G232" i="11"/>
  <c r="O220" i="11"/>
  <c r="O210" i="11"/>
  <c r="N300" i="1"/>
  <c r="J210" i="11" s="1"/>
  <c r="T299" i="1"/>
  <c r="R209" i="11" s="1"/>
  <c r="O299" i="1"/>
  <c r="K209" i="11" s="1"/>
  <c r="T298" i="1"/>
  <c r="R208" i="11" s="1"/>
  <c r="T297" i="1"/>
  <c r="R207" i="11" s="1"/>
  <c r="G207" i="11"/>
  <c r="R292" i="1"/>
  <c r="N202" i="11" s="1"/>
  <c r="H202" i="11"/>
  <c r="P286" i="1"/>
  <c r="L196" i="11" s="1"/>
  <c r="H184" i="11"/>
  <c r="P274" i="1"/>
  <c r="L184" i="11" s="1"/>
  <c r="G181" i="11"/>
  <c r="T387" i="1"/>
  <c r="R297" i="11" s="1"/>
  <c r="R387" i="1"/>
  <c r="N297" i="11" s="1"/>
  <c r="S385" i="1"/>
  <c r="Q295" i="11" s="1"/>
  <c r="P385" i="1"/>
  <c r="L295" i="11" s="1"/>
  <c r="G295" i="11"/>
  <c r="P293" i="11"/>
  <c r="P383" i="1"/>
  <c r="L293" i="11" s="1"/>
  <c r="T382" i="1"/>
  <c r="R292" i="11" s="1"/>
  <c r="T381" i="1"/>
  <c r="R291" i="11" s="1"/>
  <c r="Q381" i="1"/>
  <c r="M291" i="11" s="1"/>
  <c r="H291" i="11"/>
  <c r="T380" i="1"/>
  <c r="R290" i="11" s="1"/>
  <c r="O283" i="11"/>
  <c r="O373" i="1"/>
  <c r="K283" i="11" s="1"/>
  <c r="T369" i="1"/>
  <c r="R279" i="11" s="1"/>
  <c r="P369" i="1"/>
  <c r="L279" i="11" s="1"/>
  <c r="G277" i="11"/>
  <c r="P366" i="1"/>
  <c r="L276" i="11" s="1"/>
  <c r="G269" i="11"/>
  <c r="P358" i="1"/>
  <c r="L268" i="11" s="1"/>
  <c r="T354" i="1"/>
  <c r="R264" i="11" s="1"/>
  <c r="G264" i="11"/>
  <c r="T346" i="1"/>
  <c r="R256" i="11" s="1"/>
  <c r="G256" i="11"/>
  <c r="G249" i="11"/>
  <c r="G242" i="11"/>
  <c r="T330" i="1"/>
  <c r="R240" i="11" s="1"/>
  <c r="G240" i="11"/>
  <c r="R327" i="1"/>
  <c r="N237" i="11" s="1"/>
  <c r="P326" i="1"/>
  <c r="L236" i="11" s="1"/>
  <c r="O232" i="11"/>
  <c r="R319" i="1"/>
  <c r="N229" i="11" s="1"/>
  <c r="G226" i="11"/>
  <c r="P313" i="1"/>
  <c r="L223" i="11" s="1"/>
  <c r="P310" i="1"/>
  <c r="L220" i="11" s="1"/>
  <c r="R300" i="1"/>
  <c r="N210" i="11" s="1"/>
  <c r="H210" i="11"/>
  <c r="P209" i="11"/>
  <c r="N299" i="1"/>
  <c r="J209" i="11" s="1"/>
  <c r="H203" i="11"/>
  <c r="T292" i="1"/>
  <c r="R202" i="11" s="1"/>
  <c r="P292" i="1"/>
  <c r="L202" i="11" s="1"/>
  <c r="G202" i="11"/>
  <c r="O198" i="11"/>
  <c r="N288" i="1"/>
  <c r="J198" i="11" s="1"/>
  <c r="P197" i="11"/>
  <c r="G197" i="11"/>
  <c r="T286" i="1"/>
  <c r="R196" i="11" s="1"/>
  <c r="T284" i="1"/>
  <c r="R194" i="11" s="1"/>
  <c r="P284" i="1"/>
  <c r="L194" i="11" s="1"/>
  <c r="G194" i="11"/>
  <c r="T283" i="1"/>
  <c r="R193" i="11" s="1"/>
  <c r="H187" i="11"/>
  <c r="O187" i="11"/>
  <c r="N275" i="1"/>
  <c r="J185" i="11" s="1"/>
  <c r="G172" i="11"/>
  <c r="M262" i="1"/>
  <c r="I172" i="11" s="1"/>
  <c r="R262" i="1"/>
  <c r="N172" i="11" s="1"/>
  <c r="H172" i="11"/>
  <c r="Q262" i="1"/>
  <c r="M172" i="11" s="1"/>
  <c r="T262" i="1"/>
  <c r="R172" i="11" s="1"/>
  <c r="R272" i="1"/>
  <c r="N182" i="11" s="1"/>
  <c r="H182" i="11"/>
  <c r="O179" i="11"/>
  <c r="H179" i="11"/>
  <c r="P173" i="11"/>
  <c r="P263" i="1"/>
  <c r="L173" i="11" s="1"/>
  <c r="O170" i="11"/>
  <c r="P168" i="11"/>
  <c r="N258" i="1"/>
  <c r="J168" i="11" s="1"/>
  <c r="S257" i="1"/>
  <c r="Q167" i="11" s="1"/>
  <c r="P166" i="11"/>
  <c r="G166" i="11"/>
  <c r="T255" i="1"/>
  <c r="R165" i="11" s="1"/>
  <c r="R255" i="1"/>
  <c r="N165" i="11" s="1"/>
  <c r="N255" i="1"/>
  <c r="J165" i="11" s="1"/>
  <c r="P164" i="11"/>
  <c r="N254" i="1"/>
  <c r="J164" i="11" s="1"/>
  <c r="S253" i="1"/>
  <c r="Q163" i="11" s="1"/>
  <c r="H163" i="11"/>
  <c r="O162" i="11"/>
  <c r="P251" i="1"/>
  <c r="L161" i="11" s="1"/>
  <c r="T250" i="1"/>
  <c r="R160" i="11" s="1"/>
  <c r="Q250" i="1"/>
  <c r="M160" i="11" s="1"/>
  <c r="H160" i="11"/>
  <c r="T247" i="1"/>
  <c r="R157" i="11" s="1"/>
  <c r="R247" i="1"/>
  <c r="N157" i="11" s="1"/>
  <c r="N247" i="1"/>
  <c r="J157" i="11" s="1"/>
  <c r="P245" i="1"/>
  <c r="L155" i="11" s="1"/>
  <c r="P244" i="1"/>
  <c r="L154" i="11" s="1"/>
  <c r="S242" i="1"/>
  <c r="Q152" i="11" s="1"/>
  <c r="M242" i="1"/>
  <c r="I152" i="11" s="1"/>
  <c r="T240" i="1"/>
  <c r="R150" i="11" s="1"/>
  <c r="R240" i="1"/>
  <c r="N150" i="11" s="1"/>
  <c r="N240" i="1"/>
  <c r="J150" i="11" s="1"/>
  <c r="S238" i="1"/>
  <c r="Q148" i="11" s="1"/>
  <c r="M238" i="1"/>
  <c r="I148" i="11" s="1"/>
  <c r="P147" i="11"/>
  <c r="P237" i="1"/>
  <c r="L147" i="11" s="1"/>
  <c r="N236" i="1"/>
  <c r="J146" i="11" s="1"/>
  <c r="R236" i="1"/>
  <c r="N146" i="11" s="1"/>
  <c r="T236" i="1"/>
  <c r="R146" i="11" s="1"/>
  <c r="R235" i="1"/>
  <c r="N145" i="11" s="1"/>
  <c r="H145" i="11"/>
  <c r="G143" i="11"/>
  <c r="O233" i="1"/>
  <c r="K143" i="11" s="1"/>
  <c r="O143" i="11"/>
  <c r="O139" i="11"/>
  <c r="S225" i="1"/>
  <c r="Q135" i="11" s="1"/>
  <c r="R224" i="1"/>
  <c r="N134" i="11" s="1"/>
  <c r="H134" i="11"/>
  <c r="S223" i="1"/>
  <c r="Q133" i="11" s="1"/>
  <c r="S219" i="1"/>
  <c r="Q129" i="11" s="1"/>
  <c r="M219" i="1"/>
  <c r="I129" i="11" s="1"/>
  <c r="G126" i="11"/>
  <c r="M216" i="1"/>
  <c r="I126" i="11" s="1"/>
  <c r="R216" i="1"/>
  <c r="N126" i="11" s="1"/>
  <c r="P216" i="1"/>
  <c r="L126" i="11" s="1"/>
  <c r="S216" i="1"/>
  <c r="Q126" i="11" s="1"/>
  <c r="H126" i="11"/>
  <c r="Q216" i="1"/>
  <c r="M126" i="11" s="1"/>
  <c r="S211" i="1"/>
  <c r="Q121" i="11" s="1"/>
  <c r="G118" i="11"/>
  <c r="M208" i="1"/>
  <c r="I118" i="11" s="1"/>
  <c r="R208" i="1"/>
  <c r="N118" i="11" s="1"/>
  <c r="P208" i="1"/>
  <c r="L118" i="11" s="1"/>
  <c r="S208" i="1"/>
  <c r="Q118" i="11" s="1"/>
  <c r="H118" i="11"/>
  <c r="Q208" i="1"/>
  <c r="M118" i="11" s="1"/>
  <c r="T208" i="1"/>
  <c r="R118" i="11" s="1"/>
  <c r="P163" i="11"/>
  <c r="O244" i="1"/>
  <c r="K154" i="11" s="1"/>
  <c r="P152" i="11"/>
  <c r="H152" i="11"/>
  <c r="S240" i="1"/>
  <c r="Q150" i="11" s="1"/>
  <c r="Q240" i="1"/>
  <c r="M150" i="11" s="1"/>
  <c r="M240" i="1"/>
  <c r="I150" i="11" s="1"/>
  <c r="P148" i="11"/>
  <c r="H148" i="11"/>
  <c r="T235" i="1"/>
  <c r="R145" i="11" s="1"/>
  <c r="P235" i="1"/>
  <c r="L145" i="11" s="1"/>
  <c r="G135" i="11"/>
  <c r="O225" i="1"/>
  <c r="K135" i="11" s="1"/>
  <c r="O135" i="11"/>
  <c r="O129" i="11"/>
  <c r="M235" i="1"/>
  <c r="I145" i="11" s="1"/>
  <c r="Q235" i="1"/>
  <c r="M145" i="11" s="1"/>
  <c r="S235" i="1"/>
  <c r="Q145" i="11" s="1"/>
  <c r="G134" i="11"/>
  <c r="P224" i="1"/>
  <c r="L134" i="11" s="1"/>
  <c r="S224" i="1"/>
  <c r="Q134" i="11" s="1"/>
  <c r="H129" i="11"/>
  <c r="P219" i="1"/>
  <c r="L129" i="11" s="1"/>
  <c r="P129" i="11"/>
  <c r="N219" i="1"/>
  <c r="J129" i="11" s="1"/>
  <c r="R219" i="1"/>
  <c r="N129" i="11" s="1"/>
  <c r="T219" i="1"/>
  <c r="R129" i="11" s="1"/>
  <c r="O165" i="11"/>
  <c r="O255" i="1"/>
  <c r="K165" i="11" s="1"/>
  <c r="M253" i="1"/>
  <c r="I163" i="11" s="1"/>
  <c r="P162" i="11"/>
  <c r="R250" i="1"/>
  <c r="N160" i="11" s="1"/>
  <c r="M250" i="1"/>
  <c r="I160" i="11" s="1"/>
  <c r="O157" i="11"/>
  <c r="O247" i="1"/>
  <c r="K157" i="11" s="1"/>
  <c r="O154" i="11"/>
  <c r="P242" i="1"/>
  <c r="L152" i="11" s="1"/>
  <c r="O150" i="11"/>
  <c r="O240" i="1"/>
  <c r="K150" i="11" s="1"/>
  <c r="P238" i="1"/>
  <c r="L148" i="11" s="1"/>
  <c r="O146" i="11"/>
  <c r="M236" i="1"/>
  <c r="I146" i="11" s="1"/>
  <c r="O145" i="11"/>
  <c r="N235" i="1"/>
  <c r="J145" i="11" s="1"/>
  <c r="M229" i="1"/>
  <c r="I139" i="11" s="1"/>
  <c r="Q229" i="1"/>
  <c r="M139" i="11" s="1"/>
  <c r="S229" i="1"/>
  <c r="Q139" i="11" s="1"/>
  <c r="T225" i="1"/>
  <c r="R135" i="11" s="1"/>
  <c r="Q225" i="1"/>
  <c r="M135" i="11" s="1"/>
  <c r="H135" i="11"/>
  <c r="P134" i="11"/>
  <c r="M224" i="1"/>
  <c r="I134" i="11" s="1"/>
  <c r="N223" i="1"/>
  <c r="J133" i="11" s="1"/>
  <c r="H133" i="11"/>
  <c r="P223" i="1"/>
  <c r="L133" i="11" s="1"/>
  <c r="P133" i="11"/>
  <c r="G130" i="11"/>
  <c r="P220" i="1"/>
  <c r="L130" i="11" s="1"/>
  <c r="S220" i="1"/>
  <c r="Q130" i="11" s="1"/>
  <c r="M220" i="1"/>
  <c r="I130" i="11" s="1"/>
  <c r="R220" i="1"/>
  <c r="N130" i="11" s="1"/>
  <c r="O219" i="1"/>
  <c r="K129" i="11" s="1"/>
  <c r="H121" i="11"/>
  <c r="P211" i="1"/>
  <c r="L121" i="11" s="1"/>
  <c r="P121" i="11"/>
  <c r="N211" i="1"/>
  <c r="J121" i="11" s="1"/>
  <c r="R211" i="1"/>
  <c r="N121" i="11" s="1"/>
  <c r="T211" i="1"/>
  <c r="R121" i="11" s="1"/>
  <c r="G121" i="11"/>
  <c r="O211" i="1"/>
  <c r="K121" i="11" s="1"/>
  <c r="O121" i="11"/>
  <c r="O113" i="11"/>
  <c r="O203" i="1"/>
  <c r="K113" i="11" s="1"/>
  <c r="G113" i="11"/>
  <c r="T200" i="1"/>
  <c r="R110" i="11" s="1"/>
  <c r="Q200" i="1"/>
  <c r="M110" i="11" s="1"/>
  <c r="H110" i="11"/>
  <c r="O105" i="11"/>
  <c r="O195" i="1"/>
  <c r="K105" i="11" s="1"/>
  <c r="G105" i="11"/>
  <c r="T192" i="1"/>
  <c r="R102" i="11" s="1"/>
  <c r="Q192" i="1"/>
  <c r="M102" i="11" s="1"/>
  <c r="H102" i="11"/>
  <c r="T179" i="1"/>
  <c r="R89" i="11" s="1"/>
  <c r="P88" i="11"/>
  <c r="O86" i="11"/>
  <c r="G68" i="11"/>
  <c r="P67" i="11"/>
  <c r="O157" i="1"/>
  <c r="K67" i="11" s="1"/>
  <c r="G64" i="11"/>
  <c r="P63" i="11"/>
  <c r="O153" i="1"/>
  <c r="K63" i="11" s="1"/>
  <c r="G60" i="11"/>
  <c r="P59" i="11"/>
  <c r="O149" i="1"/>
  <c r="K59" i="11" s="1"/>
  <c r="G56" i="11"/>
  <c r="P55" i="11"/>
  <c r="O145" i="1"/>
  <c r="K55" i="11" s="1"/>
  <c r="O50" i="11"/>
  <c r="J50" i="11"/>
  <c r="R49" i="11"/>
  <c r="P139" i="1"/>
  <c r="L49" i="11" s="1"/>
  <c r="H47" i="11"/>
  <c r="R46" i="11"/>
  <c r="R136" i="1"/>
  <c r="N46" i="11" s="1"/>
  <c r="J46" i="11"/>
  <c r="O134" i="1"/>
  <c r="K44" i="11" s="1"/>
  <c r="H44" i="11"/>
  <c r="I43" i="11"/>
  <c r="G43" i="11"/>
  <c r="P133" i="1"/>
  <c r="L43" i="11" s="1"/>
  <c r="R43" i="11"/>
  <c r="R129" i="1"/>
  <c r="N39" i="11" s="1"/>
  <c r="I32" i="11"/>
  <c r="O122" i="1"/>
  <c r="K32" i="11" s="1"/>
  <c r="P122" i="1"/>
  <c r="L32" i="11" s="1"/>
  <c r="O121" i="1"/>
  <c r="K31" i="11" s="1"/>
  <c r="I27" i="11"/>
  <c r="O117" i="1"/>
  <c r="K27" i="11" s="1"/>
  <c r="Q27" i="11"/>
  <c r="P117" i="1"/>
  <c r="L27" i="11" s="1"/>
  <c r="G27" i="11"/>
  <c r="Q117" i="1"/>
  <c r="M27" i="11" s="1"/>
  <c r="T222" i="1"/>
  <c r="R132" i="11" s="1"/>
  <c r="Q222" i="1"/>
  <c r="M132" i="11" s="1"/>
  <c r="H132" i="11"/>
  <c r="O127" i="11"/>
  <c r="O217" i="1"/>
  <c r="K127" i="11" s="1"/>
  <c r="P125" i="11"/>
  <c r="P215" i="1"/>
  <c r="L125" i="11" s="1"/>
  <c r="H125" i="11"/>
  <c r="T214" i="1"/>
  <c r="R124" i="11" s="1"/>
  <c r="Q214" i="1"/>
  <c r="M124" i="11" s="1"/>
  <c r="H124" i="11"/>
  <c r="R212" i="1"/>
  <c r="N122" i="11" s="1"/>
  <c r="M212" i="1"/>
  <c r="I122" i="11" s="1"/>
  <c r="O119" i="11"/>
  <c r="O209" i="1"/>
  <c r="K119" i="11" s="1"/>
  <c r="P117" i="11"/>
  <c r="P207" i="1"/>
  <c r="L117" i="11" s="1"/>
  <c r="H117" i="11"/>
  <c r="T206" i="1"/>
  <c r="R116" i="11" s="1"/>
  <c r="Q206" i="1"/>
  <c r="M116" i="11" s="1"/>
  <c r="H116" i="11"/>
  <c r="R204" i="1"/>
  <c r="N114" i="11" s="1"/>
  <c r="M204" i="1"/>
  <c r="I114" i="11" s="1"/>
  <c r="T203" i="1"/>
  <c r="R113" i="11" s="1"/>
  <c r="R203" i="1"/>
  <c r="N113" i="11" s="1"/>
  <c r="N203" i="1"/>
  <c r="J113" i="11" s="1"/>
  <c r="O111" i="11"/>
  <c r="O201" i="1"/>
  <c r="K111" i="11" s="1"/>
  <c r="S200" i="1"/>
  <c r="Q110" i="11" s="1"/>
  <c r="P200" i="1"/>
  <c r="L110" i="11" s="1"/>
  <c r="P109" i="11"/>
  <c r="P199" i="1"/>
  <c r="L109" i="11" s="1"/>
  <c r="H109" i="11"/>
  <c r="T198" i="1"/>
  <c r="R108" i="11" s="1"/>
  <c r="Q198" i="1"/>
  <c r="M108" i="11" s="1"/>
  <c r="H108" i="11"/>
  <c r="R196" i="1"/>
  <c r="N106" i="11" s="1"/>
  <c r="M196" i="1"/>
  <c r="I106" i="11" s="1"/>
  <c r="T195" i="1"/>
  <c r="R105" i="11" s="1"/>
  <c r="R195" i="1"/>
  <c r="N105" i="11" s="1"/>
  <c r="N195" i="1"/>
  <c r="J105" i="11" s="1"/>
  <c r="O103" i="11"/>
  <c r="O193" i="1"/>
  <c r="K103" i="11" s="1"/>
  <c r="S192" i="1"/>
  <c r="Q102" i="11" s="1"/>
  <c r="P192" i="1"/>
  <c r="L102" i="11" s="1"/>
  <c r="P101" i="11"/>
  <c r="P191" i="1"/>
  <c r="L101" i="11" s="1"/>
  <c r="H101" i="11"/>
  <c r="P98" i="11"/>
  <c r="P96" i="11"/>
  <c r="T180" i="1"/>
  <c r="R90" i="11" s="1"/>
  <c r="O180" i="1"/>
  <c r="K90" i="11" s="1"/>
  <c r="O178" i="1"/>
  <c r="K88" i="11" s="1"/>
  <c r="O85" i="11"/>
  <c r="G85" i="11"/>
  <c r="T170" i="1"/>
  <c r="R80" i="11" s="1"/>
  <c r="G80" i="11"/>
  <c r="T169" i="1"/>
  <c r="R79" i="11" s="1"/>
  <c r="O77" i="11"/>
  <c r="P160" i="1"/>
  <c r="L70" i="11" s="1"/>
  <c r="O67" i="11"/>
  <c r="N157" i="1"/>
  <c r="J67" i="11" s="1"/>
  <c r="P156" i="1"/>
  <c r="L66" i="11" s="1"/>
  <c r="O63" i="11"/>
  <c r="N153" i="1"/>
  <c r="J63" i="11" s="1"/>
  <c r="P152" i="1"/>
  <c r="L62" i="11" s="1"/>
  <c r="O59" i="11"/>
  <c r="J59" i="11"/>
  <c r="P148" i="1"/>
  <c r="L58" i="11" s="1"/>
  <c r="O55" i="11"/>
  <c r="J55" i="11"/>
  <c r="P144" i="1"/>
  <c r="L54" i="11" s="1"/>
  <c r="R140" i="1"/>
  <c r="N50" i="11" s="1"/>
  <c r="H50" i="11"/>
  <c r="Q49" i="11"/>
  <c r="Q46" i="11"/>
  <c r="Q136" i="1"/>
  <c r="M46" i="11" s="1"/>
  <c r="I46" i="11"/>
  <c r="H45" i="11"/>
  <c r="P45" i="11"/>
  <c r="P43" i="11"/>
  <c r="J43" i="11"/>
  <c r="H38" i="11"/>
  <c r="P128" i="1"/>
  <c r="L38" i="11" s="1"/>
  <c r="P38" i="11"/>
  <c r="I38" i="11"/>
  <c r="Q128" i="1"/>
  <c r="M38" i="11" s="1"/>
  <c r="Q38" i="11"/>
  <c r="G32" i="11"/>
  <c r="R31" i="11"/>
  <c r="P27" i="11"/>
  <c r="I39" i="11"/>
  <c r="J39" i="11"/>
  <c r="O39" i="11"/>
  <c r="O129" i="1"/>
  <c r="K39" i="11" s="1"/>
  <c r="P39" i="11"/>
  <c r="H37" i="11"/>
  <c r="P37" i="11"/>
  <c r="J31" i="11"/>
  <c r="G31" i="11"/>
  <c r="P121" i="1"/>
  <c r="L31" i="11" s="1"/>
  <c r="P31" i="11"/>
  <c r="H31" i="11"/>
  <c r="Q121" i="1"/>
  <c r="M31" i="11" s="1"/>
  <c r="Q31" i="11"/>
  <c r="H27" i="11"/>
  <c r="T215" i="1"/>
  <c r="R125" i="11" s="1"/>
  <c r="R215" i="1"/>
  <c r="N125" i="11" s="1"/>
  <c r="S212" i="1"/>
  <c r="Q122" i="11" s="1"/>
  <c r="P212" i="1"/>
  <c r="L122" i="11" s="1"/>
  <c r="T207" i="1"/>
  <c r="R117" i="11" s="1"/>
  <c r="R207" i="1"/>
  <c r="N117" i="11" s="1"/>
  <c r="S204" i="1"/>
  <c r="Q114" i="11" s="1"/>
  <c r="P204" i="1"/>
  <c r="L114" i="11" s="1"/>
  <c r="P113" i="11"/>
  <c r="P203" i="1"/>
  <c r="L113" i="11" s="1"/>
  <c r="R200" i="1"/>
  <c r="N110" i="11" s="1"/>
  <c r="M200" i="1"/>
  <c r="I110" i="11" s="1"/>
  <c r="T199" i="1"/>
  <c r="R109" i="11" s="1"/>
  <c r="R199" i="1"/>
  <c r="N109" i="11" s="1"/>
  <c r="S196" i="1"/>
  <c r="Q106" i="11" s="1"/>
  <c r="P196" i="1"/>
  <c r="L106" i="11" s="1"/>
  <c r="P105" i="11"/>
  <c r="P195" i="1"/>
  <c r="L105" i="11" s="1"/>
  <c r="R192" i="1"/>
  <c r="N102" i="11" s="1"/>
  <c r="M192" i="1"/>
  <c r="I102" i="11" s="1"/>
  <c r="T191" i="1"/>
  <c r="R101" i="11" s="1"/>
  <c r="R191" i="1"/>
  <c r="N101" i="11" s="1"/>
  <c r="T178" i="1"/>
  <c r="R88" i="11" s="1"/>
  <c r="G71" i="11"/>
  <c r="P158" i="1"/>
  <c r="L68" i="11" s="1"/>
  <c r="T157" i="1"/>
  <c r="R67" i="11" s="1"/>
  <c r="P157" i="1"/>
  <c r="L67" i="11" s="1"/>
  <c r="G67" i="11"/>
  <c r="P154" i="1"/>
  <c r="L64" i="11" s="1"/>
  <c r="T153" i="1"/>
  <c r="R63" i="11" s="1"/>
  <c r="P153" i="1"/>
  <c r="L63" i="11" s="1"/>
  <c r="G63" i="11"/>
  <c r="P150" i="1"/>
  <c r="L60" i="11" s="1"/>
  <c r="R59" i="11"/>
  <c r="P149" i="1"/>
  <c r="L59" i="11" s="1"/>
  <c r="G59" i="11"/>
  <c r="P146" i="1"/>
  <c r="L56" i="11" s="1"/>
  <c r="R55" i="11"/>
  <c r="P145" i="1"/>
  <c r="L55" i="11" s="1"/>
  <c r="G55" i="11"/>
  <c r="H40" i="11"/>
  <c r="R39" i="11"/>
  <c r="G39" i="11"/>
  <c r="R121" i="1"/>
  <c r="N31" i="11" s="1"/>
  <c r="O34" i="11"/>
  <c r="O124" i="1"/>
  <c r="K34" i="11" s="1"/>
  <c r="P30" i="11"/>
  <c r="O120" i="1"/>
  <c r="K30" i="11" s="1"/>
  <c r="Q118" i="1"/>
  <c r="M28" i="11" s="1"/>
  <c r="P25" i="11"/>
  <c r="P115" i="1"/>
  <c r="L25" i="11" s="1"/>
  <c r="H25" i="11"/>
  <c r="O21" i="11"/>
  <c r="O111" i="1"/>
  <c r="K21" i="11" s="1"/>
  <c r="G21" i="11"/>
  <c r="Q17" i="11"/>
  <c r="Q107" i="1"/>
  <c r="M17" i="11" s="1"/>
  <c r="I17" i="11"/>
  <c r="R16" i="11"/>
  <c r="Q106" i="1"/>
  <c r="M16" i="11" s="1"/>
  <c r="H16" i="11"/>
  <c r="H14" i="11"/>
  <c r="R103" i="1"/>
  <c r="N13" i="11" s="1"/>
  <c r="R101" i="1"/>
  <c r="N11" i="11" s="1"/>
  <c r="I11" i="11"/>
  <c r="Q10" i="11"/>
  <c r="P100" i="1"/>
  <c r="L10" i="11" s="1"/>
  <c r="G10" i="11"/>
  <c r="P9" i="11"/>
  <c r="O99" i="1"/>
  <c r="K9" i="11" s="1"/>
  <c r="Q8" i="11"/>
  <c r="Q98" i="1"/>
  <c r="M8" i="11" s="1"/>
  <c r="I8" i="11"/>
  <c r="R97" i="1"/>
  <c r="N7" i="11" s="1"/>
  <c r="H6" i="11"/>
  <c r="P5" i="11"/>
  <c r="P4" i="11"/>
  <c r="I4" i="11"/>
  <c r="R433" i="11"/>
  <c r="J433" i="11"/>
  <c r="R88" i="1"/>
  <c r="N492" i="11" s="1"/>
  <c r="J444" i="11"/>
  <c r="O73" i="1"/>
  <c r="K431" i="11" s="1"/>
  <c r="O65" i="1"/>
  <c r="K439" i="11" s="1"/>
  <c r="R475" i="11"/>
  <c r="J475" i="11"/>
  <c r="O428" i="11"/>
  <c r="J428" i="11"/>
  <c r="P446" i="11"/>
  <c r="O27" i="1"/>
  <c r="K494" i="11" s="1"/>
  <c r="O415" i="11"/>
  <c r="P426" i="11"/>
  <c r="G483" i="11"/>
  <c r="P7" i="1"/>
  <c r="L438" i="11" s="1"/>
  <c r="O30" i="11"/>
  <c r="O25" i="11"/>
  <c r="O115" i="1"/>
  <c r="K25" i="11" s="1"/>
  <c r="R21" i="11"/>
  <c r="R111" i="1"/>
  <c r="N21" i="11" s="1"/>
  <c r="P17" i="11"/>
  <c r="P107" i="1"/>
  <c r="L17" i="11" s="1"/>
  <c r="H17" i="11"/>
  <c r="Q16" i="11"/>
  <c r="R11" i="11"/>
  <c r="Q101" i="1"/>
  <c r="M11" i="11" s="1"/>
  <c r="H11" i="11"/>
  <c r="P10" i="11"/>
  <c r="O9" i="11"/>
  <c r="P8" i="11"/>
  <c r="P98" i="1"/>
  <c r="L8" i="11" s="1"/>
  <c r="H8" i="11"/>
  <c r="I7" i="11"/>
  <c r="O4" i="11"/>
  <c r="P433" i="11"/>
  <c r="H433" i="11"/>
  <c r="H492" i="11"/>
  <c r="R437" i="11"/>
  <c r="Q475" i="11"/>
  <c r="I475" i="11"/>
  <c r="R58" i="1"/>
  <c r="N428" i="11" s="1"/>
  <c r="I428" i="11"/>
  <c r="O54" i="1"/>
  <c r="K446" i="11" s="1"/>
  <c r="R33" i="1"/>
  <c r="N476" i="11" s="1"/>
  <c r="P26" i="1"/>
  <c r="L415" i="11" s="1"/>
  <c r="G481" i="11"/>
  <c r="O15" i="1"/>
  <c r="K426" i="11" s="1"/>
  <c r="P13" i="1"/>
  <c r="L462" i="11" s="1"/>
  <c r="R483" i="11"/>
  <c r="J441" i="11"/>
  <c r="O17" i="11"/>
  <c r="O107" i="1"/>
  <c r="K17" i="11" s="1"/>
  <c r="Q11" i="11"/>
  <c r="O8" i="11"/>
  <c r="O98" i="1"/>
  <c r="K8" i="11" s="1"/>
  <c r="Q89" i="1"/>
  <c r="M413" i="11" s="1"/>
  <c r="R80" i="1"/>
  <c r="N437" i="11" s="1"/>
  <c r="R495" i="11"/>
  <c r="G396" i="11"/>
  <c r="O486" i="1"/>
  <c r="K396" i="11" s="1"/>
  <c r="O396" i="11"/>
  <c r="N485" i="1"/>
  <c r="J395" i="11" s="1"/>
  <c r="R485" i="1"/>
  <c r="N395" i="11" s="1"/>
  <c r="T485" i="1"/>
  <c r="R395" i="11" s="1"/>
  <c r="M484" i="1"/>
  <c r="I394" i="11" s="1"/>
  <c r="Q484" i="1"/>
  <c r="M394" i="11" s="1"/>
  <c r="S484" i="1"/>
  <c r="Q394" i="11" s="1"/>
  <c r="O522" i="1"/>
  <c r="R520" i="1"/>
  <c r="R519" i="1"/>
  <c r="P517" i="1"/>
  <c r="P509" i="1"/>
  <c r="P505" i="1"/>
  <c r="P501" i="1"/>
  <c r="P409" i="11"/>
  <c r="O499" i="1"/>
  <c r="K409" i="11" s="1"/>
  <c r="R497" i="1"/>
  <c r="N407" i="11" s="1"/>
  <c r="H407" i="11"/>
  <c r="P405" i="11"/>
  <c r="O495" i="1"/>
  <c r="K405" i="11" s="1"/>
  <c r="R493" i="1"/>
  <c r="N403" i="11" s="1"/>
  <c r="H403" i="11"/>
  <c r="P401" i="11"/>
  <c r="O491" i="1"/>
  <c r="K401" i="11" s="1"/>
  <c r="R489" i="1"/>
  <c r="N399" i="11" s="1"/>
  <c r="H399" i="11"/>
  <c r="P398" i="11"/>
  <c r="P488" i="1"/>
  <c r="L398" i="11" s="1"/>
  <c r="H398" i="11"/>
  <c r="R486" i="1"/>
  <c r="N396" i="11" s="1"/>
  <c r="M486" i="1"/>
  <c r="I396" i="11" s="1"/>
  <c r="S485" i="1"/>
  <c r="Q395" i="11" s="1"/>
  <c r="P485" i="1"/>
  <c r="L395" i="11" s="1"/>
  <c r="G395" i="11"/>
  <c r="T484" i="1"/>
  <c r="R394" i="11" s="1"/>
  <c r="P484" i="1"/>
  <c r="L394" i="11" s="1"/>
  <c r="G394" i="11"/>
  <c r="G392" i="11"/>
  <c r="O482" i="1"/>
  <c r="K392" i="11" s="1"/>
  <c r="O392" i="11"/>
  <c r="N481" i="1"/>
  <c r="J391" i="11" s="1"/>
  <c r="R481" i="1"/>
  <c r="N391" i="11" s="1"/>
  <c r="T481" i="1"/>
  <c r="R391" i="11" s="1"/>
  <c r="M480" i="1"/>
  <c r="I390" i="11" s="1"/>
  <c r="Q480" i="1"/>
  <c r="M390" i="11" s="1"/>
  <c r="S480" i="1"/>
  <c r="Q390" i="11" s="1"/>
  <c r="S478" i="1"/>
  <c r="Q388" i="11" s="1"/>
  <c r="O387" i="11"/>
  <c r="G384" i="11"/>
  <c r="O474" i="1"/>
  <c r="K384" i="11" s="1"/>
  <c r="O384" i="11"/>
  <c r="M474" i="1"/>
  <c r="I384" i="11" s="1"/>
  <c r="Q474" i="1"/>
  <c r="M384" i="11" s="1"/>
  <c r="S474" i="1"/>
  <c r="Q384" i="11" s="1"/>
  <c r="M472" i="1"/>
  <c r="I382" i="11" s="1"/>
  <c r="Q472" i="1"/>
  <c r="M382" i="11" s="1"/>
  <c r="S472" i="1"/>
  <c r="Q382" i="11" s="1"/>
  <c r="G382" i="11"/>
  <c r="O472" i="1"/>
  <c r="K382" i="11" s="1"/>
  <c r="O382" i="11"/>
  <c r="G376" i="11"/>
  <c r="O466" i="1"/>
  <c r="K376" i="11" s="1"/>
  <c r="O376" i="11"/>
  <c r="M466" i="1"/>
  <c r="I376" i="11" s="1"/>
  <c r="Q466" i="1"/>
  <c r="M376" i="11" s="1"/>
  <c r="S466" i="1"/>
  <c r="Q376" i="11" s="1"/>
  <c r="M464" i="1"/>
  <c r="I374" i="11" s="1"/>
  <c r="Q464" i="1"/>
  <c r="M374" i="11" s="1"/>
  <c r="S464" i="1"/>
  <c r="Q374" i="11" s="1"/>
  <c r="G374" i="11"/>
  <c r="O464" i="1"/>
  <c r="K374" i="11" s="1"/>
  <c r="O374" i="11"/>
  <c r="G368" i="11"/>
  <c r="O458" i="1"/>
  <c r="K368" i="11" s="1"/>
  <c r="O368" i="11"/>
  <c r="M458" i="1"/>
  <c r="I368" i="11" s="1"/>
  <c r="Q458" i="1"/>
  <c r="M368" i="11" s="1"/>
  <c r="S458" i="1"/>
  <c r="Q368" i="11" s="1"/>
  <c r="M456" i="1"/>
  <c r="I366" i="11" s="1"/>
  <c r="Q456" i="1"/>
  <c r="M366" i="11" s="1"/>
  <c r="S456" i="1"/>
  <c r="Q366" i="11" s="1"/>
  <c r="G366" i="11"/>
  <c r="O456" i="1"/>
  <c r="K366" i="11" s="1"/>
  <c r="O366" i="11"/>
  <c r="G360" i="11"/>
  <c r="O450" i="1"/>
  <c r="K360" i="11" s="1"/>
  <c r="O360" i="11"/>
  <c r="M450" i="1"/>
  <c r="I360" i="11" s="1"/>
  <c r="Q450" i="1"/>
  <c r="M360" i="11" s="1"/>
  <c r="S450" i="1"/>
  <c r="Q360" i="11" s="1"/>
  <c r="M448" i="1"/>
  <c r="I358" i="11" s="1"/>
  <c r="Q448" i="1"/>
  <c r="M358" i="11" s="1"/>
  <c r="S448" i="1"/>
  <c r="Q358" i="11" s="1"/>
  <c r="G358" i="11"/>
  <c r="O448" i="1"/>
  <c r="K358" i="11" s="1"/>
  <c r="O358" i="11"/>
  <c r="G352" i="11"/>
  <c r="O442" i="1"/>
  <c r="K352" i="11" s="1"/>
  <c r="O352" i="11"/>
  <c r="M442" i="1"/>
  <c r="I352" i="11" s="1"/>
  <c r="Q442" i="1"/>
  <c r="M352" i="11" s="1"/>
  <c r="S442" i="1"/>
  <c r="Q352" i="11" s="1"/>
  <c r="M440" i="1"/>
  <c r="I350" i="11" s="1"/>
  <c r="Q440" i="1"/>
  <c r="M350" i="11" s="1"/>
  <c r="S440" i="1"/>
  <c r="Q350" i="11" s="1"/>
  <c r="G350" i="11"/>
  <c r="O440" i="1"/>
  <c r="K350" i="11" s="1"/>
  <c r="O350" i="11"/>
  <c r="G344" i="11"/>
  <c r="O434" i="1"/>
  <c r="K344" i="11" s="1"/>
  <c r="O344" i="11"/>
  <c r="M434" i="1"/>
  <c r="I344" i="11" s="1"/>
  <c r="Q434" i="1"/>
  <c r="M344" i="11" s="1"/>
  <c r="S434" i="1"/>
  <c r="Q344" i="11" s="1"/>
  <c r="M432" i="1"/>
  <c r="I342" i="11" s="1"/>
  <c r="Q432" i="1"/>
  <c r="M342" i="11" s="1"/>
  <c r="S432" i="1"/>
  <c r="Q342" i="11" s="1"/>
  <c r="G342" i="11"/>
  <c r="O432" i="1"/>
  <c r="K342" i="11" s="1"/>
  <c r="O342" i="11"/>
  <c r="G336" i="11"/>
  <c r="O426" i="1"/>
  <c r="K336" i="11" s="1"/>
  <c r="O336" i="11"/>
  <c r="M426" i="1"/>
  <c r="I336" i="11" s="1"/>
  <c r="Q426" i="1"/>
  <c r="M336" i="11" s="1"/>
  <c r="S426" i="1"/>
  <c r="Q336" i="11" s="1"/>
  <c r="M424" i="1"/>
  <c r="I334" i="11" s="1"/>
  <c r="Q424" i="1"/>
  <c r="M334" i="11" s="1"/>
  <c r="S424" i="1"/>
  <c r="Q334" i="11" s="1"/>
  <c r="G334" i="11"/>
  <c r="O424" i="1"/>
  <c r="K334" i="11" s="1"/>
  <c r="O334" i="11"/>
  <c r="G328" i="11"/>
  <c r="O418" i="1"/>
  <c r="K328" i="11" s="1"/>
  <c r="O328" i="11"/>
  <c r="M418" i="1"/>
  <c r="I328" i="11" s="1"/>
  <c r="Q418" i="1"/>
  <c r="M328" i="11" s="1"/>
  <c r="S418" i="1"/>
  <c r="Q328" i="11" s="1"/>
  <c r="M416" i="1"/>
  <c r="I326" i="11" s="1"/>
  <c r="Q416" i="1"/>
  <c r="M326" i="11" s="1"/>
  <c r="S416" i="1"/>
  <c r="Q326" i="11" s="1"/>
  <c r="G326" i="11"/>
  <c r="O416" i="1"/>
  <c r="K326" i="11" s="1"/>
  <c r="O326" i="11"/>
  <c r="G320" i="11"/>
  <c r="O410" i="1"/>
  <c r="K320" i="11" s="1"/>
  <c r="O320" i="11"/>
  <c r="M410" i="1"/>
  <c r="I320" i="11" s="1"/>
  <c r="Q410" i="1"/>
  <c r="M320" i="11" s="1"/>
  <c r="S410" i="1"/>
  <c r="Q320" i="11" s="1"/>
  <c r="M408" i="1"/>
  <c r="I318" i="11" s="1"/>
  <c r="Q408" i="1"/>
  <c r="M318" i="11" s="1"/>
  <c r="S408" i="1"/>
  <c r="Q318" i="11" s="1"/>
  <c r="G318" i="11"/>
  <c r="O408" i="1"/>
  <c r="K318" i="11" s="1"/>
  <c r="O318" i="11"/>
  <c r="M404" i="1"/>
  <c r="I314" i="11" s="1"/>
  <c r="Q404" i="1"/>
  <c r="M314" i="11" s="1"/>
  <c r="S404" i="1"/>
  <c r="Q314" i="11" s="1"/>
  <c r="N404" i="1"/>
  <c r="J314" i="11" s="1"/>
  <c r="R404" i="1"/>
  <c r="N314" i="11" s="1"/>
  <c r="G314" i="11"/>
  <c r="O404" i="1"/>
  <c r="K314" i="11" s="1"/>
  <c r="O314" i="11"/>
  <c r="P507" i="1"/>
  <c r="O409" i="11"/>
  <c r="O405" i="11"/>
  <c r="N491" i="1"/>
  <c r="J401" i="11" s="1"/>
  <c r="Q486" i="1"/>
  <c r="M396" i="11" s="1"/>
  <c r="P395" i="11"/>
  <c r="O484" i="1"/>
  <c r="K394" i="11" s="1"/>
  <c r="N477" i="1"/>
  <c r="J387" i="11" s="1"/>
  <c r="R477" i="1"/>
  <c r="N387" i="11" s="1"/>
  <c r="T477" i="1"/>
  <c r="R387" i="11" s="1"/>
  <c r="N522" i="1"/>
  <c r="P519" i="1"/>
  <c r="P515" i="1"/>
  <c r="P511" i="1"/>
  <c r="P503" i="1"/>
  <c r="N499" i="1"/>
  <c r="J409" i="11" s="1"/>
  <c r="N495" i="1"/>
  <c r="J405" i="11" s="1"/>
  <c r="O401" i="11"/>
  <c r="T486" i="1"/>
  <c r="R396" i="11" s="1"/>
  <c r="H396" i="11"/>
  <c r="O485" i="1"/>
  <c r="K395" i="11" s="1"/>
  <c r="P394" i="11"/>
  <c r="G388" i="11"/>
  <c r="O478" i="1"/>
  <c r="K388" i="11" s="1"/>
  <c r="O388" i="11"/>
  <c r="Q477" i="1"/>
  <c r="M387" i="11" s="1"/>
  <c r="H387" i="11"/>
  <c r="R522" i="1"/>
  <c r="N521" i="1"/>
  <c r="O520" i="1"/>
  <c r="T519" i="1"/>
  <c r="N519" i="1"/>
  <c r="N515" i="1"/>
  <c r="N511" i="1"/>
  <c r="N507" i="1"/>
  <c r="N503" i="1"/>
  <c r="R499" i="1"/>
  <c r="N409" i="11" s="1"/>
  <c r="H409" i="11"/>
  <c r="O408" i="11"/>
  <c r="N498" i="1"/>
  <c r="J408" i="11" s="1"/>
  <c r="P407" i="11"/>
  <c r="O497" i="1"/>
  <c r="K407" i="11" s="1"/>
  <c r="R495" i="1"/>
  <c r="N405" i="11" s="1"/>
  <c r="H405" i="11"/>
  <c r="O404" i="11"/>
  <c r="N494" i="1"/>
  <c r="J404" i="11" s="1"/>
  <c r="P403" i="11"/>
  <c r="O493" i="1"/>
  <c r="K403" i="11" s="1"/>
  <c r="R491" i="1"/>
  <c r="N401" i="11" s="1"/>
  <c r="H401" i="11"/>
  <c r="O400" i="11"/>
  <c r="N490" i="1"/>
  <c r="J400" i="11" s="1"/>
  <c r="P399" i="11"/>
  <c r="O489" i="1"/>
  <c r="K399" i="11" s="1"/>
  <c r="T488" i="1"/>
  <c r="R398" i="11" s="1"/>
  <c r="R488" i="1"/>
  <c r="N398" i="11" s="1"/>
  <c r="S486" i="1"/>
  <c r="Q396" i="11" s="1"/>
  <c r="P486" i="1"/>
  <c r="L396" i="11" s="1"/>
  <c r="O395" i="11"/>
  <c r="M485" i="1"/>
  <c r="I395" i="11" s="1"/>
  <c r="O394" i="11"/>
  <c r="N484" i="1"/>
  <c r="J394" i="11" s="1"/>
  <c r="T482" i="1"/>
  <c r="R392" i="11" s="1"/>
  <c r="Q482" i="1"/>
  <c r="M392" i="11" s="1"/>
  <c r="H392" i="11"/>
  <c r="P391" i="11"/>
  <c r="O481" i="1"/>
  <c r="K391" i="11" s="1"/>
  <c r="P390" i="11"/>
  <c r="O480" i="1"/>
  <c r="K390" i="11" s="1"/>
  <c r="R478" i="1"/>
  <c r="N388" i="11" s="1"/>
  <c r="M478" i="1"/>
  <c r="I388" i="11" s="1"/>
  <c r="S477" i="1"/>
  <c r="Q387" i="11" s="1"/>
  <c r="P477" i="1"/>
  <c r="L387" i="11" s="1"/>
  <c r="G387" i="11"/>
  <c r="M476" i="1"/>
  <c r="I386" i="11" s="1"/>
  <c r="Q476" i="1"/>
  <c r="M386" i="11" s="1"/>
  <c r="S476" i="1"/>
  <c r="Q386" i="11" s="1"/>
  <c r="G386" i="11"/>
  <c r="O476" i="1"/>
  <c r="K386" i="11" s="1"/>
  <c r="O386" i="11"/>
  <c r="P384" i="11"/>
  <c r="H384" i="11"/>
  <c r="R472" i="1"/>
  <c r="N382" i="11" s="1"/>
  <c r="G380" i="11"/>
  <c r="O470" i="1"/>
  <c r="K380" i="11" s="1"/>
  <c r="O380" i="11"/>
  <c r="M470" i="1"/>
  <c r="I380" i="11" s="1"/>
  <c r="Q470" i="1"/>
  <c r="M380" i="11" s="1"/>
  <c r="S470" i="1"/>
  <c r="Q380" i="11" s="1"/>
  <c r="M468" i="1"/>
  <c r="I378" i="11" s="1"/>
  <c r="Q468" i="1"/>
  <c r="M378" i="11" s="1"/>
  <c r="S468" i="1"/>
  <c r="Q378" i="11" s="1"/>
  <c r="G378" i="11"/>
  <c r="O468" i="1"/>
  <c r="K378" i="11" s="1"/>
  <c r="O378" i="11"/>
  <c r="P376" i="11"/>
  <c r="H376" i="11"/>
  <c r="R464" i="1"/>
  <c r="N374" i="11" s="1"/>
  <c r="G372" i="11"/>
  <c r="O462" i="1"/>
  <c r="K372" i="11" s="1"/>
  <c r="O372" i="11"/>
  <c r="M462" i="1"/>
  <c r="I372" i="11" s="1"/>
  <c r="Q462" i="1"/>
  <c r="M372" i="11" s="1"/>
  <c r="S462" i="1"/>
  <c r="Q372" i="11" s="1"/>
  <c r="M460" i="1"/>
  <c r="I370" i="11" s="1"/>
  <c r="Q460" i="1"/>
  <c r="M370" i="11" s="1"/>
  <c r="S460" i="1"/>
  <c r="Q370" i="11" s="1"/>
  <c r="G370" i="11"/>
  <c r="O460" i="1"/>
  <c r="K370" i="11" s="1"/>
  <c r="O370" i="11"/>
  <c r="P368" i="11"/>
  <c r="H368" i="11"/>
  <c r="R456" i="1"/>
  <c r="N366" i="11" s="1"/>
  <c r="G364" i="11"/>
  <c r="O454" i="1"/>
  <c r="K364" i="11" s="1"/>
  <c r="O364" i="11"/>
  <c r="M454" i="1"/>
  <c r="I364" i="11" s="1"/>
  <c r="Q454" i="1"/>
  <c r="M364" i="11" s="1"/>
  <c r="S454" i="1"/>
  <c r="Q364" i="11" s="1"/>
  <c r="M452" i="1"/>
  <c r="I362" i="11" s="1"/>
  <c r="Q452" i="1"/>
  <c r="M362" i="11" s="1"/>
  <c r="S452" i="1"/>
  <c r="Q362" i="11" s="1"/>
  <c r="G362" i="11"/>
  <c r="O452" i="1"/>
  <c r="K362" i="11" s="1"/>
  <c r="O362" i="11"/>
  <c r="P360" i="11"/>
  <c r="H360" i="11"/>
  <c r="R448" i="1"/>
  <c r="N358" i="11" s="1"/>
  <c r="G356" i="11"/>
  <c r="O446" i="1"/>
  <c r="K356" i="11" s="1"/>
  <c r="O356" i="11"/>
  <c r="M446" i="1"/>
  <c r="I356" i="11" s="1"/>
  <c r="Q446" i="1"/>
  <c r="M356" i="11" s="1"/>
  <c r="S446" i="1"/>
  <c r="Q356" i="11" s="1"/>
  <c r="M444" i="1"/>
  <c r="I354" i="11" s="1"/>
  <c r="Q444" i="1"/>
  <c r="M354" i="11" s="1"/>
  <c r="S444" i="1"/>
  <c r="Q354" i="11" s="1"/>
  <c r="G354" i="11"/>
  <c r="O444" i="1"/>
  <c r="K354" i="11" s="1"/>
  <c r="O354" i="11"/>
  <c r="P352" i="11"/>
  <c r="H352" i="11"/>
  <c r="R440" i="1"/>
  <c r="N350" i="11" s="1"/>
  <c r="G348" i="11"/>
  <c r="O438" i="1"/>
  <c r="K348" i="11" s="1"/>
  <c r="O348" i="11"/>
  <c r="M438" i="1"/>
  <c r="I348" i="11" s="1"/>
  <c r="Q438" i="1"/>
  <c r="M348" i="11" s="1"/>
  <c r="S438" i="1"/>
  <c r="Q348" i="11" s="1"/>
  <c r="M436" i="1"/>
  <c r="I346" i="11" s="1"/>
  <c r="Q436" i="1"/>
  <c r="M346" i="11" s="1"/>
  <c r="S436" i="1"/>
  <c r="Q346" i="11" s="1"/>
  <c r="G346" i="11"/>
  <c r="O436" i="1"/>
  <c r="K346" i="11" s="1"/>
  <c r="O346" i="11"/>
  <c r="P344" i="11"/>
  <c r="H344" i="11"/>
  <c r="R432" i="1"/>
  <c r="N342" i="11" s="1"/>
  <c r="G340" i="11"/>
  <c r="O430" i="1"/>
  <c r="K340" i="11" s="1"/>
  <c r="O340" i="11"/>
  <c r="M430" i="1"/>
  <c r="I340" i="11" s="1"/>
  <c r="Q430" i="1"/>
  <c r="M340" i="11" s="1"/>
  <c r="S430" i="1"/>
  <c r="Q340" i="11" s="1"/>
  <c r="M428" i="1"/>
  <c r="I338" i="11" s="1"/>
  <c r="Q428" i="1"/>
  <c r="M338" i="11" s="1"/>
  <c r="S428" i="1"/>
  <c r="Q338" i="11" s="1"/>
  <c r="G338" i="11"/>
  <c r="O428" i="1"/>
  <c r="K338" i="11" s="1"/>
  <c r="O338" i="11"/>
  <c r="P336" i="11"/>
  <c r="H336" i="11"/>
  <c r="R424" i="1"/>
  <c r="N334" i="11" s="1"/>
  <c r="G332" i="11"/>
  <c r="O422" i="1"/>
  <c r="K332" i="11" s="1"/>
  <c r="O332" i="11"/>
  <c r="M422" i="1"/>
  <c r="I332" i="11" s="1"/>
  <c r="Q422" i="1"/>
  <c r="M332" i="11" s="1"/>
  <c r="S422" i="1"/>
  <c r="Q332" i="11" s="1"/>
  <c r="M420" i="1"/>
  <c r="I330" i="11" s="1"/>
  <c r="Q420" i="1"/>
  <c r="M330" i="11" s="1"/>
  <c r="S420" i="1"/>
  <c r="Q330" i="11" s="1"/>
  <c r="G330" i="11"/>
  <c r="O420" i="1"/>
  <c r="K330" i="11" s="1"/>
  <c r="O330" i="11"/>
  <c r="P328" i="11"/>
  <c r="H328" i="11"/>
  <c r="R416" i="1"/>
  <c r="N326" i="11" s="1"/>
  <c r="G324" i="11"/>
  <c r="O414" i="1"/>
  <c r="K324" i="11" s="1"/>
  <c r="O324" i="11"/>
  <c r="M414" i="1"/>
  <c r="I324" i="11" s="1"/>
  <c r="Q414" i="1"/>
  <c r="M324" i="11" s="1"/>
  <c r="S414" i="1"/>
  <c r="Q324" i="11" s="1"/>
  <c r="M412" i="1"/>
  <c r="I322" i="11" s="1"/>
  <c r="Q412" i="1"/>
  <c r="M322" i="11" s="1"/>
  <c r="S412" i="1"/>
  <c r="Q322" i="11" s="1"/>
  <c r="G322" i="11"/>
  <c r="O412" i="1"/>
  <c r="K322" i="11" s="1"/>
  <c r="O322" i="11"/>
  <c r="P320" i="11"/>
  <c r="H320" i="11"/>
  <c r="R408" i="1"/>
  <c r="N318" i="11" s="1"/>
  <c r="G316" i="11"/>
  <c r="O406" i="1"/>
  <c r="K316" i="11" s="1"/>
  <c r="O316" i="11"/>
  <c r="M406" i="1"/>
  <c r="I316" i="11" s="1"/>
  <c r="Q406" i="1"/>
  <c r="M316" i="11" s="1"/>
  <c r="S406" i="1"/>
  <c r="Q316" i="11" s="1"/>
  <c r="T404" i="1"/>
  <c r="R314" i="11" s="1"/>
  <c r="S402" i="1"/>
  <c r="Q312" i="11" s="1"/>
  <c r="Q402" i="1"/>
  <c r="M312" i="11" s="1"/>
  <c r="M402" i="1"/>
  <c r="I312" i="11" s="1"/>
  <c r="M400" i="1"/>
  <c r="I310" i="11" s="1"/>
  <c r="Q400" i="1"/>
  <c r="M310" i="11" s="1"/>
  <c r="S400" i="1"/>
  <c r="Q310" i="11" s="1"/>
  <c r="G304" i="11"/>
  <c r="O394" i="1"/>
  <c r="K304" i="11" s="1"/>
  <c r="O304" i="11"/>
  <c r="M394" i="1"/>
  <c r="I304" i="11" s="1"/>
  <c r="Q394" i="1"/>
  <c r="M304" i="11" s="1"/>
  <c r="S394" i="1"/>
  <c r="Q304" i="11" s="1"/>
  <c r="M392" i="1"/>
  <c r="I302" i="11" s="1"/>
  <c r="Q392" i="1"/>
  <c r="M302" i="11" s="1"/>
  <c r="S392" i="1"/>
  <c r="Q302" i="11" s="1"/>
  <c r="G302" i="11"/>
  <c r="O392" i="1"/>
  <c r="K302" i="11" s="1"/>
  <c r="O302" i="11"/>
  <c r="G296" i="11"/>
  <c r="O386" i="1"/>
  <c r="K296" i="11" s="1"/>
  <c r="O296" i="11"/>
  <c r="M386" i="1"/>
  <c r="I296" i="11" s="1"/>
  <c r="Q386" i="1"/>
  <c r="M296" i="11" s="1"/>
  <c r="S386" i="1"/>
  <c r="Q296" i="11" s="1"/>
  <c r="M384" i="1"/>
  <c r="I294" i="11" s="1"/>
  <c r="Q384" i="1"/>
  <c r="M294" i="11" s="1"/>
  <c r="S384" i="1"/>
  <c r="Q294" i="11" s="1"/>
  <c r="G294" i="11"/>
  <c r="O384" i="1"/>
  <c r="K294" i="11" s="1"/>
  <c r="O294" i="11"/>
  <c r="P290" i="11"/>
  <c r="H290" i="11"/>
  <c r="M376" i="1"/>
  <c r="I286" i="11" s="1"/>
  <c r="Q376" i="1"/>
  <c r="M286" i="11" s="1"/>
  <c r="S376" i="1"/>
  <c r="Q286" i="11" s="1"/>
  <c r="G286" i="11"/>
  <c r="O376" i="1"/>
  <c r="K286" i="11" s="1"/>
  <c r="O286" i="11"/>
  <c r="O367" i="1"/>
  <c r="K277" i="11" s="1"/>
  <c r="O359" i="1"/>
  <c r="K269" i="11" s="1"/>
  <c r="O353" i="1"/>
  <c r="K263" i="11" s="1"/>
  <c r="P263" i="11"/>
  <c r="H263" i="11"/>
  <c r="R353" i="1"/>
  <c r="N263" i="11" s="1"/>
  <c r="O351" i="1"/>
  <c r="K261" i="11" s="1"/>
  <c r="O345" i="1"/>
  <c r="K255" i="11" s="1"/>
  <c r="P255" i="11"/>
  <c r="H255" i="11"/>
  <c r="R345" i="1"/>
  <c r="N255" i="11" s="1"/>
  <c r="O343" i="1"/>
  <c r="K253" i="11" s="1"/>
  <c r="N341" i="1"/>
  <c r="J251" i="11" s="1"/>
  <c r="O337" i="1"/>
  <c r="K247" i="11" s="1"/>
  <c r="P247" i="11"/>
  <c r="H247" i="11"/>
  <c r="R337" i="1"/>
  <c r="N247" i="11" s="1"/>
  <c r="O335" i="1"/>
  <c r="K245" i="11" s="1"/>
  <c r="N333" i="1"/>
  <c r="J243" i="11" s="1"/>
  <c r="O329" i="1"/>
  <c r="K239" i="11" s="1"/>
  <c r="P239" i="11"/>
  <c r="H239" i="11"/>
  <c r="R329" i="1"/>
  <c r="N239" i="11" s="1"/>
  <c r="O327" i="1"/>
  <c r="K237" i="11" s="1"/>
  <c r="N325" i="1"/>
  <c r="J235" i="11" s="1"/>
  <c r="O321" i="1"/>
  <c r="K231" i="11" s="1"/>
  <c r="P231" i="11"/>
  <c r="H231" i="11"/>
  <c r="R321" i="1"/>
  <c r="N231" i="11" s="1"/>
  <c r="H227" i="11"/>
  <c r="R317" i="1"/>
  <c r="N227" i="11" s="1"/>
  <c r="N317" i="1"/>
  <c r="J227" i="11" s="1"/>
  <c r="O227" i="11"/>
  <c r="O317" i="1"/>
  <c r="K227" i="11" s="1"/>
  <c r="P227" i="11"/>
  <c r="H225" i="11"/>
  <c r="P225" i="11"/>
  <c r="O315" i="1"/>
  <c r="K225" i="11" s="1"/>
  <c r="T315" i="1"/>
  <c r="R225" i="11" s="1"/>
  <c r="P315" i="1"/>
  <c r="L225" i="11" s="1"/>
  <c r="M305" i="1"/>
  <c r="I215" i="11" s="1"/>
  <c r="O305" i="1"/>
  <c r="K215" i="11" s="1"/>
  <c r="P215" i="11"/>
  <c r="N305" i="1"/>
  <c r="J215" i="11" s="1"/>
  <c r="T305" i="1"/>
  <c r="R215" i="11" s="1"/>
  <c r="P305" i="1"/>
  <c r="L215" i="11" s="1"/>
  <c r="G215" i="11"/>
  <c r="R305" i="1"/>
  <c r="N215" i="11" s="1"/>
  <c r="G288" i="11"/>
  <c r="O378" i="1"/>
  <c r="K288" i="11" s="1"/>
  <c r="O288" i="11"/>
  <c r="M378" i="1"/>
  <c r="I288" i="11" s="1"/>
  <c r="Q378" i="1"/>
  <c r="M288" i="11" s="1"/>
  <c r="S378" i="1"/>
  <c r="Q288" i="11" s="1"/>
  <c r="H273" i="11"/>
  <c r="P273" i="11"/>
  <c r="P363" i="1"/>
  <c r="L273" i="11" s="1"/>
  <c r="O361" i="1"/>
  <c r="K271" i="11" s="1"/>
  <c r="P271" i="11"/>
  <c r="H271" i="11"/>
  <c r="R361" i="1"/>
  <c r="N271" i="11" s="1"/>
  <c r="H265" i="11"/>
  <c r="P265" i="11"/>
  <c r="P355" i="1"/>
  <c r="L265" i="11" s="1"/>
  <c r="H257" i="11"/>
  <c r="P257" i="11"/>
  <c r="P347" i="1"/>
  <c r="L257" i="11" s="1"/>
  <c r="G253" i="11"/>
  <c r="T341" i="1"/>
  <c r="R251" i="11" s="1"/>
  <c r="G251" i="11"/>
  <c r="H249" i="11"/>
  <c r="P249" i="11"/>
  <c r="P339" i="1"/>
  <c r="L249" i="11" s="1"/>
  <c r="G245" i="11"/>
  <c r="T333" i="1"/>
  <c r="R243" i="11" s="1"/>
  <c r="G243" i="11"/>
  <c r="H241" i="11"/>
  <c r="P241" i="11"/>
  <c r="P331" i="1"/>
  <c r="L241" i="11" s="1"/>
  <c r="N329" i="1"/>
  <c r="J239" i="11" s="1"/>
  <c r="G237" i="11"/>
  <c r="T325" i="1"/>
  <c r="R235" i="11" s="1"/>
  <c r="G235" i="11"/>
  <c r="H233" i="11"/>
  <c r="P233" i="11"/>
  <c r="P323" i="1"/>
  <c r="L233" i="11" s="1"/>
  <c r="N321" i="1"/>
  <c r="J231" i="11" s="1"/>
  <c r="P317" i="1"/>
  <c r="L227" i="11" s="1"/>
  <c r="R315" i="1"/>
  <c r="N225" i="11" s="1"/>
  <c r="T473" i="1"/>
  <c r="R383" i="11" s="1"/>
  <c r="R473" i="1"/>
  <c r="N383" i="11" s="1"/>
  <c r="T469" i="1"/>
  <c r="R379" i="11" s="1"/>
  <c r="R469" i="1"/>
  <c r="N379" i="11" s="1"/>
  <c r="T465" i="1"/>
  <c r="R375" i="11" s="1"/>
  <c r="R465" i="1"/>
  <c r="N375" i="11" s="1"/>
  <c r="T461" i="1"/>
  <c r="R371" i="11" s="1"/>
  <c r="R461" i="1"/>
  <c r="N371" i="11" s="1"/>
  <c r="T457" i="1"/>
  <c r="R367" i="11" s="1"/>
  <c r="R457" i="1"/>
  <c r="N367" i="11" s="1"/>
  <c r="T453" i="1"/>
  <c r="R363" i="11" s="1"/>
  <c r="R453" i="1"/>
  <c r="N363" i="11" s="1"/>
  <c r="T449" i="1"/>
  <c r="R359" i="11" s="1"/>
  <c r="R449" i="1"/>
  <c r="N359" i="11" s="1"/>
  <c r="T445" i="1"/>
  <c r="R355" i="11" s="1"/>
  <c r="R445" i="1"/>
  <c r="N355" i="11" s="1"/>
  <c r="T441" i="1"/>
  <c r="R351" i="11" s="1"/>
  <c r="R441" i="1"/>
  <c r="N351" i="11" s="1"/>
  <c r="T437" i="1"/>
  <c r="R347" i="11" s="1"/>
  <c r="R437" i="1"/>
  <c r="N347" i="11" s="1"/>
  <c r="T433" i="1"/>
  <c r="R343" i="11" s="1"/>
  <c r="R433" i="1"/>
  <c r="N343" i="11" s="1"/>
  <c r="T429" i="1"/>
  <c r="R339" i="11" s="1"/>
  <c r="R429" i="1"/>
  <c r="N339" i="11" s="1"/>
  <c r="T425" i="1"/>
  <c r="R335" i="11" s="1"/>
  <c r="R425" i="1"/>
  <c r="N335" i="11" s="1"/>
  <c r="T421" i="1"/>
  <c r="R331" i="11" s="1"/>
  <c r="R421" i="1"/>
  <c r="N331" i="11" s="1"/>
  <c r="T417" i="1"/>
  <c r="R327" i="11" s="1"/>
  <c r="R417" i="1"/>
  <c r="N327" i="11" s="1"/>
  <c r="T413" i="1"/>
  <c r="R323" i="11" s="1"/>
  <c r="R413" i="1"/>
  <c r="N323" i="11" s="1"/>
  <c r="T409" i="1"/>
  <c r="R319" i="11" s="1"/>
  <c r="R409" i="1"/>
  <c r="N319" i="11" s="1"/>
  <c r="T405" i="1"/>
  <c r="R315" i="11" s="1"/>
  <c r="R405" i="1"/>
  <c r="N315" i="11" s="1"/>
  <c r="O312" i="11"/>
  <c r="O402" i="1"/>
  <c r="K312" i="11" s="1"/>
  <c r="T401" i="1"/>
  <c r="R311" i="11" s="1"/>
  <c r="R401" i="1"/>
  <c r="N311" i="11" s="1"/>
  <c r="P310" i="11"/>
  <c r="O400" i="1"/>
  <c r="K310" i="11" s="1"/>
  <c r="G308" i="11"/>
  <c r="O398" i="1"/>
  <c r="K308" i="11" s="1"/>
  <c r="O308" i="11"/>
  <c r="M398" i="1"/>
  <c r="I308" i="11" s="1"/>
  <c r="Q398" i="1"/>
  <c r="M308" i="11" s="1"/>
  <c r="S398" i="1"/>
  <c r="Q308" i="11" s="1"/>
  <c r="M396" i="1"/>
  <c r="I306" i="11" s="1"/>
  <c r="Q396" i="1"/>
  <c r="M306" i="11" s="1"/>
  <c r="S396" i="1"/>
  <c r="Q306" i="11" s="1"/>
  <c r="G306" i="11"/>
  <c r="O396" i="1"/>
  <c r="K306" i="11" s="1"/>
  <c r="O306" i="11"/>
  <c r="P304" i="11"/>
  <c r="H304" i="11"/>
  <c r="R392" i="1"/>
  <c r="N302" i="11" s="1"/>
  <c r="G300" i="11"/>
  <c r="O390" i="1"/>
  <c r="K300" i="11" s="1"/>
  <c r="O300" i="11"/>
  <c r="M390" i="1"/>
  <c r="I300" i="11" s="1"/>
  <c r="Q390" i="1"/>
  <c r="M300" i="11" s="1"/>
  <c r="S390" i="1"/>
  <c r="Q300" i="11" s="1"/>
  <c r="M388" i="1"/>
  <c r="I298" i="11" s="1"/>
  <c r="Q388" i="1"/>
  <c r="M298" i="11" s="1"/>
  <c r="S388" i="1"/>
  <c r="Q298" i="11" s="1"/>
  <c r="G298" i="11"/>
  <c r="O388" i="1"/>
  <c r="K298" i="11" s="1"/>
  <c r="O298" i="11"/>
  <c r="P296" i="11"/>
  <c r="H296" i="11"/>
  <c r="R384" i="1"/>
  <c r="N294" i="11" s="1"/>
  <c r="G292" i="11"/>
  <c r="O382" i="1"/>
  <c r="K292" i="11" s="1"/>
  <c r="O292" i="11"/>
  <c r="M382" i="1"/>
  <c r="I292" i="11" s="1"/>
  <c r="Q382" i="1"/>
  <c r="M292" i="11" s="1"/>
  <c r="S382" i="1"/>
  <c r="Q292" i="11" s="1"/>
  <c r="T378" i="1"/>
  <c r="R288" i="11" s="1"/>
  <c r="N378" i="1"/>
  <c r="J288" i="11" s="1"/>
  <c r="R376" i="1"/>
  <c r="N286" i="11" s="1"/>
  <c r="G284" i="11"/>
  <c r="O374" i="1"/>
  <c r="K284" i="11" s="1"/>
  <c r="O284" i="11"/>
  <c r="M374" i="1"/>
  <c r="I284" i="11" s="1"/>
  <c r="Q374" i="1"/>
  <c r="M284" i="11" s="1"/>
  <c r="S374" i="1"/>
  <c r="Q284" i="11" s="1"/>
  <c r="H280" i="11"/>
  <c r="O280" i="11"/>
  <c r="N370" i="1"/>
  <c r="J280" i="11" s="1"/>
  <c r="H275" i="11"/>
  <c r="R365" i="1"/>
  <c r="N275" i="11" s="1"/>
  <c r="O365" i="1"/>
  <c r="K275" i="11" s="1"/>
  <c r="P275" i="11"/>
  <c r="O363" i="1"/>
  <c r="K273" i="11" s="1"/>
  <c r="N361" i="1"/>
  <c r="J271" i="11" s="1"/>
  <c r="H267" i="11"/>
  <c r="R357" i="1"/>
  <c r="N267" i="11" s="1"/>
  <c r="O357" i="1"/>
  <c r="K267" i="11" s="1"/>
  <c r="P267" i="11"/>
  <c r="O355" i="1"/>
  <c r="K265" i="11" s="1"/>
  <c r="T353" i="1"/>
  <c r="R263" i="11" s="1"/>
  <c r="G263" i="11"/>
  <c r="H259" i="11"/>
  <c r="R349" i="1"/>
  <c r="N259" i="11" s="1"/>
  <c r="O349" i="1"/>
  <c r="K259" i="11" s="1"/>
  <c r="P259" i="11"/>
  <c r="O347" i="1"/>
  <c r="K257" i="11" s="1"/>
  <c r="T345" i="1"/>
  <c r="R255" i="11" s="1"/>
  <c r="G255" i="11"/>
  <c r="O339" i="1"/>
  <c r="K249" i="11" s="1"/>
  <c r="T337" i="1"/>
  <c r="R247" i="11" s="1"/>
  <c r="G247" i="11"/>
  <c r="O331" i="1"/>
  <c r="K241" i="11" s="1"/>
  <c r="T329" i="1"/>
  <c r="R239" i="11" s="1"/>
  <c r="G239" i="11"/>
  <c r="T321" i="1"/>
  <c r="R231" i="11" s="1"/>
  <c r="G231" i="11"/>
  <c r="G227" i="11"/>
  <c r="G225" i="11"/>
  <c r="H219" i="11"/>
  <c r="R309" i="1"/>
  <c r="N219" i="11" s="1"/>
  <c r="N309" i="1"/>
  <c r="J219" i="11" s="1"/>
  <c r="O219" i="11"/>
  <c r="O309" i="1"/>
  <c r="K219" i="11" s="1"/>
  <c r="P219" i="11"/>
  <c r="H215" i="11"/>
  <c r="M380" i="1"/>
  <c r="I290" i="11" s="1"/>
  <c r="Q380" i="1"/>
  <c r="M290" i="11" s="1"/>
  <c r="S380" i="1"/>
  <c r="Q290" i="11" s="1"/>
  <c r="G290" i="11"/>
  <c r="O380" i="1"/>
  <c r="K290" i="11" s="1"/>
  <c r="O290" i="11"/>
  <c r="P288" i="11"/>
  <c r="H288" i="11"/>
  <c r="P367" i="1"/>
  <c r="L277" i="11" s="1"/>
  <c r="H277" i="11"/>
  <c r="P277" i="11"/>
  <c r="G273" i="11"/>
  <c r="T361" i="1"/>
  <c r="R271" i="11" s="1"/>
  <c r="G271" i="11"/>
  <c r="P359" i="1"/>
  <c r="L269" i="11" s="1"/>
  <c r="H269" i="11"/>
  <c r="P269" i="11"/>
  <c r="G265" i="11"/>
  <c r="P351" i="1"/>
  <c r="L261" i="11" s="1"/>
  <c r="H261" i="11"/>
  <c r="P261" i="11"/>
  <c r="P343" i="1"/>
  <c r="L253" i="11" s="1"/>
  <c r="H253" i="11"/>
  <c r="P253" i="11"/>
  <c r="H251" i="11"/>
  <c r="R341" i="1"/>
  <c r="N251" i="11" s="1"/>
  <c r="O341" i="1"/>
  <c r="K251" i="11" s="1"/>
  <c r="P251" i="11"/>
  <c r="P335" i="1"/>
  <c r="L245" i="11" s="1"/>
  <c r="H245" i="11"/>
  <c r="P245" i="11"/>
  <c r="H243" i="11"/>
  <c r="R333" i="1"/>
  <c r="N243" i="11" s="1"/>
  <c r="O333" i="1"/>
  <c r="K243" i="11" s="1"/>
  <c r="P243" i="11"/>
  <c r="P327" i="1"/>
  <c r="L237" i="11" s="1"/>
  <c r="H237" i="11"/>
  <c r="P237" i="11"/>
  <c r="H235" i="11"/>
  <c r="R325" i="1"/>
  <c r="N235" i="11" s="1"/>
  <c r="O325" i="1"/>
  <c r="K235" i="11" s="1"/>
  <c r="P235" i="11"/>
  <c r="P294" i="1"/>
  <c r="L204" i="11" s="1"/>
  <c r="R293" i="1"/>
  <c r="N203" i="11" s="1"/>
  <c r="M291" i="1"/>
  <c r="I201" i="11" s="1"/>
  <c r="H201" i="11"/>
  <c r="R291" i="1"/>
  <c r="N201" i="11" s="1"/>
  <c r="O291" i="1"/>
  <c r="K201" i="11" s="1"/>
  <c r="T291" i="1"/>
  <c r="R201" i="11" s="1"/>
  <c r="P291" i="1"/>
  <c r="L201" i="11" s="1"/>
  <c r="M285" i="1"/>
  <c r="I195" i="11" s="1"/>
  <c r="O285" i="1"/>
  <c r="K195" i="11" s="1"/>
  <c r="P195" i="11"/>
  <c r="N285" i="1"/>
  <c r="J195" i="11" s="1"/>
  <c r="T285" i="1"/>
  <c r="R195" i="11" s="1"/>
  <c r="P285" i="1"/>
  <c r="L195" i="11" s="1"/>
  <c r="M282" i="1"/>
  <c r="I192" i="11" s="1"/>
  <c r="N282" i="1"/>
  <c r="J192" i="11" s="1"/>
  <c r="O192" i="11"/>
  <c r="O282" i="1"/>
  <c r="K192" i="11" s="1"/>
  <c r="T282" i="1"/>
  <c r="R192" i="11" s="1"/>
  <c r="P282" i="1"/>
  <c r="L192" i="11" s="1"/>
  <c r="M270" i="1"/>
  <c r="I180" i="11" s="1"/>
  <c r="N270" i="1"/>
  <c r="J180" i="11" s="1"/>
  <c r="O180" i="11"/>
  <c r="O270" i="1"/>
  <c r="K180" i="11" s="1"/>
  <c r="P180" i="11"/>
  <c r="H180" i="11"/>
  <c r="P270" i="1"/>
  <c r="L180" i="11" s="1"/>
  <c r="R270" i="1"/>
  <c r="N180" i="11" s="1"/>
  <c r="M264" i="1"/>
  <c r="I174" i="11" s="1"/>
  <c r="Q264" i="1"/>
  <c r="M174" i="11" s="1"/>
  <c r="S264" i="1"/>
  <c r="Q174" i="11" s="1"/>
  <c r="N264" i="1"/>
  <c r="J174" i="11" s="1"/>
  <c r="R264" i="1"/>
  <c r="N174" i="11" s="1"/>
  <c r="T264" i="1"/>
  <c r="R174" i="11" s="1"/>
  <c r="O264" i="1"/>
  <c r="K174" i="11" s="1"/>
  <c r="P264" i="1"/>
  <c r="L174" i="11" s="1"/>
  <c r="G174" i="11"/>
  <c r="O174" i="11"/>
  <c r="M248" i="1"/>
  <c r="I158" i="11" s="1"/>
  <c r="Q248" i="1"/>
  <c r="M158" i="11" s="1"/>
  <c r="S248" i="1"/>
  <c r="Q158" i="11" s="1"/>
  <c r="N248" i="1"/>
  <c r="J158" i="11" s="1"/>
  <c r="R248" i="1"/>
  <c r="N158" i="11" s="1"/>
  <c r="T248" i="1"/>
  <c r="R158" i="11" s="1"/>
  <c r="O248" i="1"/>
  <c r="K158" i="11" s="1"/>
  <c r="P248" i="1"/>
  <c r="L158" i="11" s="1"/>
  <c r="G158" i="11"/>
  <c r="O158" i="11"/>
  <c r="P229" i="11"/>
  <c r="H229" i="11"/>
  <c r="R313" i="1"/>
  <c r="N223" i="11" s="1"/>
  <c r="H223" i="11"/>
  <c r="P221" i="11"/>
  <c r="H221" i="11"/>
  <c r="R307" i="1"/>
  <c r="N217" i="11" s="1"/>
  <c r="H217" i="11"/>
  <c r="O216" i="11"/>
  <c r="T303" i="1"/>
  <c r="R213" i="11" s="1"/>
  <c r="M302" i="1"/>
  <c r="I212" i="11" s="1"/>
  <c r="N302" i="1"/>
  <c r="J212" i="11" s="1"/>
  <c r="O212" i="11"/>
  <c r="M298" i="1"/>
  <c r="I208" i="11" s="1"/>
  <c r="H208" i="11"/>
  <c r="R298" i="1"/>
  <c r="N208" i="11" s="1"/>
  <c r="N298" i="1"/>
  <c r="J208" i="11" s="1"/>
  <c r="O208" i="11"/>
  <c r="M297" i="1"/>
  <c r="I207" i="11" s="1"/>
  <c r="N297" i="1"/>
  <c r="J207" i="11" s="1"/>
  <c r="O207" i="11"/>
  <c r="O297" i="1"/>
  <c r="K207" i="11" s="1"/>
  <c r="P207" i="11"/>
  <c r="G201" i="11"/>
  <c r="G195" i="11"/>
  <c r="P192" i="11"/>
  <c r="M278" i="1"/>
  <c r="I188" i="11" s="1"/>
  <c r="N278" i="1"/>
  <c r="J188" i="11" s="1"/>
  <c r="O188" i="11"/>
  <c r="H188" i="11"/>
  <c r="P188" i="11"/>
  <c r="O278" i="1"/>
  <c r="K188" i="11" s="1"/>
  <c r="T278" i="1"/>
  <c r="R188" i="11" s="1"/>
  <c r="M273" i="1"/>
  <c r="I183" i="11" s="1"/>
  <c r="O273" i="1"/>
  <c r="K183" i="11" s="1"/>
  <c r="P183" i="11"/>
  <c r="P273" i="1"/>
  <c r="L183" i="11" s="1"/>
  <c r="G183" i="11"/>
  <c r="R273" i="1"/>
  <c r="N183" i="11" s="1"/>
  <c r="H174" i="11"/>
  <c r="H158" i="11"/>
  <c r="M306" i="1"/>
  <c r="I216" i="11" s="1"/>
  <c r="N306" i="1"/>
  <c r="J216" i="11" s="1"/>
  <c r="M303" i="1"/>
  <c r="I213" i="11" s="1"/>
  <c r="H213" i="11"/>
  <c r="R303" i="1"/>
  <c r="N213" i="11" s="1"/>
  <c r="M294" i="1"/>
  <c r="I204" i="11" s="1"/>
  <c r="H204" i="11"/>
  <c r="R294" i="1"/>
  <c r="N204" i="11" s="1"/>
  <c r="N294" i="1"/>
  <c r="J204" i="11" s="1"/>
  <c r="O204" i="11"/>
  <c r="M293" i="1"/>
  <c r="I203" i="11" s="1"/>
  <c r="N293" i="1"/>
  <c r="J203" i="11" s="1"/>
  <c r="O203" i="11"/>
  <c r="O293" i="1"/>
  <c r="K203" i="11" s="1"/>
  <c r="P203" i="11"/>
  <c r="M279" i="1"/>
  <c r="I189" i="11" s="1"/>
  <c r="H189" i="11"/>
  <c r="R279" i="1"/>
  <c r="N189" i="11" s="1"/>
  <c r="P279" i="1"/>
  <c r="L189" i="11" s="1"/>
  <c r="G189" i="11"/>
  <c r="O189" i="11"/>
  <c r="M275" i="1"/>
  <c r="I185" i="11" s="1"/>
  <c r="H185" i="11"/>
  <c r="R275" i="1"/>
  <c r="N185" i="11" s="1"/>
  <c r="O275" i="1"/>
  <c r="K185" i="11" s="1"/>
  <c r="T275" i="1"/>
  <c r="R185" i="11" s="1"/>
  <c r="P275" i="1"/>
  <c r="L185" i="11" s="1"/>
  <c r="N261" i="1"/>
  <c r="J171" i="11" s="1"/>
  <c r="R261" i="1"/>
  <c r="N171" i="11" s="1"/>
  <c r="T261" i="1"/>
  <c r="R171" i="11" s="1"/>
  <c r="G171" i="11"/>
  <c r="O261" i="1"/>
  <c r="K171" i="11" s="1"/>
  <c r="O171" i="11"/>
  <c r="Q261" i="1"/>
  <c r="M171" i="11" s="1"/>
  <c r="H171" i="11"/>
  <c r="P171" i="11"/>
  <c r="M261" i="1"/>
  <c r="I171" i="11" s="1"/>
  <c r="S261" i="1"/>
  <c r="Q171" i="11" s="1"/>
  <c r="T397" i="1"/>
  <c r="R307" i="11" s="1"/>
  <c r="R397" i="1"/>
  <c r="N307" i="11" s="1"/>
  <c r="T393" i="1"/>
  <c r="R303" i="11" s="1"/>
  <c r="R393" i="1"/>
  <c r="N303" i="11" s="1"/>
  <c r="T389" i="1"/>
  <c r="R299" i="11" s="1"/>
  <c r="R389" i="1"/>
  <c r="N299" i="11" s="1"/>
  <c r="T385" i="1"/>
  <c r="R295" i="11" s="1"/>
  <c r="R385" i="1"/>
  <c r="N295" i="11" s="1"/>
  <c r="R381" i="1"/>
  <c r="N291" i="11" s="1"/>
  <c r="P223" i="11"/>
  <c r="P217" i="11"/>
  <c r="O307" i="1"/>
  <c r="K217" i="11" s="1"/>
  <c r="T306" i="1"/>
  <c r="R216" i="11" s="1"/>
  <c r="P306" i="1"/>
  <c r="L216" i="11" s="1"/>
  <c r="O213" i="11"/>
  <c r="G213" i="11"/>
  <c r="M301" i="1"/>
  <c r="I211" i="11" s="1"/>
  <c r="O301" i="1"/>
  <c r="K211" i="11" s="1"/>
  <c r="P211" i="11"/>
  <c r="P298" i="1"/>
  <c r="L208" i="11" s="1"/>
  <c r="P204" i="11"/>
  <c r="T293" i="1"/>
  <c r="R203" i="11" s="1"/>
  <c r="G203" i="11"/>
  <c r="O201" i="11"/>
  <c r="M289" i="1"/>
  <c r="I199" i="11" s="1"/>
  <c r="O289" i="1"/>
  <c r="K199" i="11" s="1"/>
  <c r="P199" i="11"/>
  <c r="P289" i="1"/>
  <c r="L199" i="11" s="1"/>
  <c r="G199" i="11"/>
  <c r="R289" i="1"/>
  <c r="N199" i="11" s="1"/>
  <c r="R285" i="1"/>
  <c r="N195" i="11" s="1"/>
  <c r="H192" i="11"/>
  <c r="O279" i="1"/>
  <c r="K189" i="11" s="1"/>
  <c r="G185" i="11"/>
  <c r="T270" i="1"/>
  <c r="R180" i="11" s="1"/>
  <c r="M267" i="1"/>
  <c r="I177" i="11" s="1"/>
  <c r="H177" i="11"/>
  <c r="R267" i="1"/>
  <c r="N177" i="11" s="1"/>
  <c r="N267" i="1"/>
  <c r="J177" i="11" s="1"/>
  <c r="O177" i="11"/>
  <c r="P267" i="1"/>
  <c r="L177" i="11" s="1"/>
  <c r="P177" i="11"/>
  <c r="G177" i="11"/>
  <c r="T267" i="1"/>
  <c r="R177" i="11" s="1"/>
  <c r="R299" i="1"/>
  <c r="N209" i="11" s="1"/>
  <c r="H209" i="11"/>
  <c r="R295" i="1"/>
  <c r="N205" i="11" s="1"/>
  <c r="H205" i="11"/>
  <c r="P200" i="11"/>
  <c r="T287" i="1"/>
  <c r="R197" i="11" s="1"/>
  <c r="M286" i="1"/>
  <c r="I196" i="11" s="1"/>
  <c r="N286" i="1"/>
  <c r="J196" i="11" s="1"/>
  <c r="O196" i="11"/>
  <c r="M283" i="1"/>
  <c r="I193" i="11" s="1"/>
  <c r="H193" i="11"/>
  <c r="R283" i="1"/>
  <c r="N193" i="11" s="1"/>
  <c r="T281" i="1"/>
  <c r="R191" i="11" s="1"/>
  <c r="M277" i="1"/>
  <c r="I187" i="11" s="1"/>
  <c r="O277" i="1"/>
  <c r="K187" i="11" s="1"/>
  <c r="P187" i="11"/>
  <c r="P184" i="11"/>
  <c r="P181" i="11"/>
  <c r="M266" i="1"/>
  <c r="I176" i="11" s="1"/>
  <c r="N266" i="1"/>
  <c r="J176" i="11" s="1"/>
  <c r="O176" i="11"/>
  <c r="O266" i="1"/>
  <c r="K176" i="11" s="1"/>
  <c r="P176" i="11"/>
  <c r="O265" i="1"/>
  <c r="K175" i="11" s="1"/>
  <c r="M260" i="1"/>
  <c r="I170" i="11" s="1"/>
  <c r="Q260" i="1"/>
  <c r="M170" i="11" s="1"/>
  <c r="S260" i="1"/>
  <c r="Q170" i="11" s="1"/>
  <c r="N260" i="1"/>
  <c r="J170" i="11" s="1"/>
  <c r="R260" i="1"/>
  <c r="N170" i="11" s="1"/>
  <c r="T260" i="1"/>
  <c r="R170" i="11" s="1"/>
  <c r="N257" i="1"/>
  <c r="J167" i="11" s="1"/>
  <c r="R257" i="1"/>
  <c r="N167" i="11" s="1"/>
  <c r="T257" i="1"/>
  <c r="R167" i="11" s="1"/>
  <c r="G167" i="11"/>
  <c r="O257" i="1"/>
  <c r="K167" i="11" s="1"/>
  <c r="O167" i="11"/>
  <c r="P252" i="1"/>
  <c r="L162" i="11" s="1"/>
  <c r="P159" i="11"/>
  <c r="S245" i="1"/>
  <c r="Q155" i="11" s="1"/>
  <c r="M245" i="1"/>
  <c r="I155" i="11" s="1"/>
  <c r="M244" i="1"/>
  <c r="I154" i="11" s="1"/>
  <c r="Q244" i="1"/>
  <c r="M154" i="11" s="1"/>
  <c r="S244" i="1"/>
  <c r="Q154" i="11" s="1"/>
  <c r="N244" i="1"/>
  <c r="J154" i="11" s="1"/>
  <c r="R244" i="1"/>
  <c r="N154" i="11" s="1"/>
  <c r="T244" i="1"/>
  <c r="R154" i="11" s="1"/>
  <c r="H147" i="11"/>
  <c r="G142" i="11"/>
  <c r="O232" i="1"/>
  <c r="K142" i="11" s="1"/>
  <c r="O142" i="11"/>
  <c r="P232" i="1"/>
  <c r="L142" i="11" s="1"/>
  <c r="S232" i="1"/>
  <c r="Q142" i="11" s="1"/>
  <c r="H142" i="11"/>
  <c r="Q232" i="1"/>
  <c r="M142" i="11" s="1"/>
  <c r="T232" i="1"/>
  <c r="R142" i="11" s="1"/>
  <c r="M232" i="1"/>
  <c r="I142" i="11" s="1"/>
  <c r="R232" i="1"/>
  <c r="N142" i="11" s="1"/>
  <c r="M290" i="1"/>
  <c r="I200" i="11" s="1"/>
  <c r="N290" i="1"/>
  <c r="J200" i="11" s="1"/>
  <c r="O200" i="11"/>
  <c r="M287" i="1"/>
  <c r="I197" i="11" s="1"/>
  <c r="H197" i="11"/>
  <c r="R287" i="1"/>
  <c r="N197" i="11" s="1"/>
  <c r="M281" i="1"/>
  <c r="I191" i="11" s="1"/>
  <c r="O281" i="1"/>
  <c r="K191" i="11" s="1"/>
  <c r="P191" i="11"/>
  <c r="M274" i="1"/>
  <c r="I184" i="11" s="1"/>
  <c r="N274" i="1"/>
  <c r="J184" i="11" s="1"/>
  <c r="O184" i="11"/>
  <c r="P175" i="11"/>
  <c r="M256" i="1"/>
  <c r="I166" i="11" s="1"/>
  <c r="Q256" i="1"/>
  <c r="M166" i="11" s="1"/>
  <c r="S256" i="1"/>
  <c r="Q166" i="11" s="1"/>
  <c r="N256" i="1"/>
  <c r="J166" i="11" s="1"/>
  <c r="R256" i="1"/>
  <c r="N166" i="11" s="1"/>
  <c r="T256" i="1"/>
  <c r="R166" i="11" s="1"/>
  <c r="N253" i="1"/>
  <c r="J163" i="11" s="1"/>
  <c r="R253" i="1"/>
  <c r="N163" i="11" s="1"/>
  <c r="T253" i="1"/>
  <c r="R163" i="11" s="1"/>
  <c r="G163" i="11"/>
  <c r="O253" i="1"/>
  <c r="K163" i="11" s="1"/>
  <c r="O163" i="11"/>
  <c r="P155" i="11"/>
  <c r="H155" i="11"/>
  <c r="N231" i="1"/>
  <c r="J141" i="11" s="1"/>
  <c r="R231" i="1"/>
  <c r="N141" i="11" s="1"/>
  <c r="T231" i="1"/>
  <c r="R141" i="11" s="1"/>
  <c r="M231" i="1"/>
  <c r="I141" i="11" s="1"/>
  <c r="O141" i="11"/>
  <c r="O231" i="1"/>
  <c r="K141" i="11" s="1"/>
  <c r="P141" i="11"/>
  <c r="G141" i="11"/>
  <c r="P231" i="1"/>
  <c r="L141" i="11" s="1"/>
  <c r="S231" i="1"/>
  <c r="Q141" i="11" s="1"/>
  <c r="M271" i="1"/>
  <c r="I181" i="11" s="1"/>
  <c r="H181" i="11"/>
  <c r="R271" i="1"/>
  <c r="N181" i="11" s="1"/>
  <c r="N271" i="1"/>
  <c r="J181" i="11" s="1"/>
  <c r="O181" i="11"/>
  <c r="M265" i="1"/>
  <c r="I175" i="11" s="1"/>
  <c r="Q265" i="1"/>
  <c r="M175" i="11" s="1"/>
  <c r="S265" i="1"/>
  <c r="Q175" i="11" s="1"/>
  <c r="N265" i="1"/>
  <c r="J175" i="11" s="1"/>
  <c r="R265" i="1"/>
  <c r="N175" i="11" s="1"/>
  <c r="T265" i="1"/>
  <c r="R175" i="11" s="1"/>
  <c r="M252" i="1"/>
  <c r="I162" i="11" s="1"/>
  <c r="Q252" i="1"/>
  <c r="M162" i="11" s="1"/>
  <c r="S252" i="1"/>
  <c r="Q162" i="11" s="1"/>
  <c r="N252" i="1"/>
  <c r="J162" i="11" s="1"/>
  <c r="R252" i="1"/>
  <c r="N162" i="11" s="1"/>
  <c r="T252" i="1"/>
  <c r="R162" i="11" s="1"/>
  <c r="N249" i="1"/>
  <c r="J159" i="11" s="1"/>
  <c r="R249" i="1"/>
  <c r="N159" i="11" s="1"/>
  <c r="T249" i="1"/>
  <c r="R159" i="11" s="1"/>
  <c r="G159" i="11"/>
  <c r="O249" i="1"/>
  <c r="K159" i="11" s="1"/>
  <c r="O159" i="11"/>
  <c r="M241" i="1"/>
  <c r="I151" i="11" s="1"/>
  <c r="Q241" i="1"/>
  <c r="M151" i="11" s="1"/>
  <c r="S241" i="1"/>
  <c r="Q151" i="11" s="1"/>
  <c r="N241" i="1"/>
  <c r="J151" i="11" s="1"/>
  <c r="R241" i="1"/>
  <c r="N151" i="11" s="1"/>
  <c r="T241" i="1"/>
  <c r="R151" i="11" s="1"/>
  <c r="G151" i="11"/>
  <c r="O241" i="1"/>
  <c r="K151" i="11" s="1"/>
  <c r="O151" i="11"/>
  <c r="M230" i="1"/>
  <c r="I140" i="11" s="1"/>
  <c r="Q230" i="1"/>
  <c r="M140" i="11" s="1"/>
  <c r="S230" i="1"/>
  <c r="Q140" i="11" s="1"/>
  <c r="N230" i="1"/>
  <c r="J140" i="11" s="1"/>
  <c r="O140" i="11"/>
  <c r="O230" i="1"/>
  <c r="K140" i="11" s="1"/>
  <c r="P140" i="11"/>
  <c r="G140" i="11"/>
  <c r="P230" i="1"/>
  <c r="L140" i="11" s="1"/>
  <c r="T230" i="1"/>
  <c r="R140" i="11" s="1"/>
  <c r="N245" i="1"/>
  <c r="J155" i="11" s="1"/>
  <c r="R245" i="1"/>
  <c r="N155" i="11" s="1"/>
  <c r="T245" i="1"/>
  <c r="R155" i="11" s="1"/>
  <c r="G155" i="11"/>
  <c r="O245" i="1"/>
  <c r="K155" i="11" s="1"/>
  <c r="O155" i="11"/>
  <c r="M237" i="1"/>
  <c r="I147" i="11" s="1"/>
  <c r="Q237" i="1"/>
  <c r="M147" i="11" s="1"/>
  <c r="S237" i="1"/>
  <c r="Q147" i="11" s="1"/>
  <c r="N237" i="1"/>
  <c r="J147" i="11" s="1"/>
  <c r="R237" i="1"/>
  <c r="N147" i="11" s="1"/>
  <c r="T237" i="1"/>
  <c r="R147" i="11" s="1"/>
  <c r="G147" i="11"/>
  <c r="O237" i="1"/>
  <c r="K147" i="11" s="1"/>
  <c r="O147" i="11"/>
  <c r="P189" i="1"/>
  <c r="L99" i="11" s="1"/>
  <c r="T189" i="1"/>
  <c r="R99" i="11" s="1"/>
  <c r="P181" i="1"/>
  <c r="L91" i="11" s="1"/>
  <c r="T181" i="1"/>
  <c r="R91" i="11" s="1"/>
  <c r="H84" i="11"/>
  <c r="O174" i="1"/>
  <c r="K84" i="11" s="1"/>
  <c r="P84" i="11"/>
  <c r="H76" i="11"/>
  <c r="P76" i="11"/>
  <c r="O166" i="1"/>
  <c r="K76" i="11" s="1"/>
  <c r="G138" i="11"/>
  <c r="O228" i="1"/>
  <c r="K138" i="11" s="1"/>
  <c r="O138" i="11"/>
  <c r="N227" i="1"/>
  <c r="J137" i="11" s="1"/>
  <c r="R227" i="1"/>
  <c r="N137" i="11" s="1"/>
  <c r="T227" i="1"/>
  <c r="R137" i="11" s="1"/>
  <c r="M226" i="1"/>
  <c r="I136" i="11" s="1"/>
  <c r="Q226" i="1"/>
  <c r="M136" i="11" s="1"/>
  <c r="S226" i="1"/>
  <c r="Q136" i="11" s="1"/>
  <c r="H100" i="11"/>
  <c r="O190" i="1"/>
  <c r="K100" i="11" s="1"/>
  <c r="P100" i="11"/>
  <c r="H92" i="11"/>
  <c r="P92" i="11"/>
  <c r="O182" i="1"/>
  <c r="K92" i="11" s="1"/>
  <c r="H89" i="11"/>
  <c r="N179" i="1"/>
  <c r="J89" i="11" s="1"/>
  <c r="P89" i="11"/>
  <c r="P179" i="1"/>
  <c r="L89" i="11" s="1"/>
  <c r="H86" i="11"/>
  <c r="R176" i="1"/>
  <c r="N86" i="11" s="1"/>
  <c r="O176" i="1"/>
  <c r="K86" i="11" s="1"/>
  <c r="P86" i="11"/>
  <c r="P174" i="1"/>
  <c r="L84" i="11" s="1"/>
  <c r="H81" i="11"/>
  <c r="P171" i="1"/>
  <c r="L81" i="11" s="1"/>
  <c r="N171" i="1"/>
  <c r="J81" i="11" s="1"/>
  <c r="P81" i="11"/>
  <c r="P166" i="1"/>
  <c r="L76" i="11" s="1"/>
  <c r="P179" i="11"/>
  <c r="O269" i="1"/>
  <c r="K179" i="11" s="1"/>
  <c r="O172" i="11"/>
  <c r="O262" i="1"/>
  <c r="K172" i="11" s="1"/>
  <c r="O168" i="11"/>
  <c r="O258" i="1"/>
  <c r="K168" i="11" s="1"/>
  <c r="O164" i="11"/>
  <c r="O254" i="1"/>
  <c r="K164" i="11" s="1"/>
  <c r="O160" i="11"/>
  <c r="O250" i="1"/>
  <c r="K160" i="11" s="1"/>
  <c r="O156" i="11"/>
  <c r="O246" i="1"/>
  <c r="K156" i="11" s="1"/>
  <c r="O152" i="11"/>
  <c r="O242" i="1"/>
  <c r="K152" i="11" s="1"/>
  <c r="G152" i="11"/>
  <c r="O148" i="11"/>
  <c r="O238" i="1"/>
  <c r="K148" i="11" s="1"/>
  <c r="G148" i="11"/>
  <c r="R228" i="1"/>
  <c r="N138" i="11" s="1"/>
  <c r="M228" i="1"/>
  <c r="I138" i="11" s="1"/>
  <c r="S227" i="1"/>
  <c r="Q137" i="11" s="1"/>
  <c r="P227" i="1"/>
  <c r="L137" i="11" s="1"/>
  <c r="G137" i="11"/>
  <c r="T226" i="1"/>
  <c r="R136" i="11" s="1"/>
  <c r="P226" i="1"/>
  <c r="L136" i="11" s="1"/>
  <c r="G136" i="11"/>
  <c r="P190" i="1"/>
  <c r="L100" i="11" s="1"/>
  <c r="G99" i="11"/>
  <c r="H97" i="11"/>
  <c r="P187" i="1"/>
  <c r="L97" i="11" s="1"/>
  <c r="N187" i="1"/>
  <c r="J97" i="11" s="1"/>
  <c r="P97" i="11"/>
  <c r="P182" i="1"/>
  <c r="L92" i="11" s="1"/>
  <c r="G91" i="11"/>
  <c r="O179" i="1"/>
  <c r="K89" i="11" s="1"/>
  <c r="N176" i="1"/>
  <c r="J86" i="11" s="1"/>
  <c r="G84" i="11"/>
  <c r="O171" i="1"/>
  <c r="K81" i="11" s="1"/>
  <c r="O168" i="1"/>
  <c r="K78" i="11" s="1"/>
  <c r="P78" i="11"/>
  <c r="H78" i="11"/>
  <c r="R168" i="1"/>
  <c r="N78" i="11" s="1"/>
  <c r="G76" i="11"/>
  <c r="T242" i="1"/>
  <c r="R152" i="11" s="1"/>
  <c r="R242" i="1"/>
  <c r="N152" i="11" s="1"/>
  <c r="T238" i="1"/>
  <c r="R148" i="11" s="1"/>
  <c r="R238" i="1"/>
  <c r="N148" i="11" s="1"/>
  <c r="M234" i="1"/>
  <c r="I144" i="11" s="1"/>
  <c r="Q234" i="1"/>
  <c r="M144" i="11" s="1"/>
  <c r="T228" i="1"/>
  <c r="R138" i="11" s="1"/>
  <c r="Q228" i="1"/>
  <c r="M138" i="11" s="1"/>
  <c r="H138" i="11"/>
  <c r="P137" i="11"/>
  <c r="O227" i="1"/>
  <c r="K137" i="11" s="1"/>
  <c r="P136" i="11"/>
  <c r="O226" i="1"/>
  <c r="K136" i="11" s="1"/>
  <c r="G100" i="11"/>
  <c r="O187" i="1"/>
  <c r="K97" i="11" s="1"/>
  <c r="O184" i="1"/>
  <c r="K94" i="11" s="1"/>
  <c r="P94" i="11"/>
  <c r="H94" i="11"/>
  <c r="R184" i="1"/>
  <c r="N94" i="11" s="1"/>
  <c r="G92" i="11"/>
  <c r="G89" i="11"/>
  <c r="T176" i="1"/>
  <c r="R86" i="11" s="1"/>
  <c r="G86" i="11"/>
  <c r="P173" i="1"/>
  <c r="L83" i="11" s="1"/>
  <c r="T173" i="1"/>
  <c r="R83" i="11" s="1"/>
  <c r="G81" i="11"/>
  <c r="N168" i="1"/>
  <c r="J78" i="11" s="1"/>
  <c r="P165" i="1"/>
  <c r="L75" i="11" s="1"/>
  <c r="T165" i="1"/>
  <c r="R75" i="11" s="1"/>
  <c r="O68" i="11"/>
  <c r="N158" i="1"/>
  <c r="J68" i="11" s="1"/>
  <c r="O64" i="11"/>
  <c r="N154" i="1"/>
  <c r="J64" i="11" s="1"/>
  <c r="O60" i="11"/>
  <c r="J60" i="11"/>
  <c r="O56" i="11"/>
  <c r="J56" i="11"/>
  <c r="I48" i="11"/>
  <c r="Q138" i="1"/>
  <c r="M48" i="11" s="1"/>
  <c r="Q48" i="11"/>
  <c r="I47" i="11"/>
  <c r="Q137" i="1"/>
  <c r="M47" i="11" s="1"/>
  <c r="Q47" i="11"/>
  <c r="P134" i="1"/>
  <c r="L44" i="11" s="1"/>
  <c r="I40" i="11"/>
  <c r="Q130" i="1"/>
  <c r="M40" i="11" s="1"/>
  <c r="Q40" i="11"/>
  <c r="J40" i="11"/>
  <c r="R130" i="1"/>
  <c r="N40" i="11" s="1"/>
  <c r="R40" i="11"/>
  <c r="P163" i="1"/>
  <c r="L73" i="11" s="1"/>
  <c r="P70" i="11"/>
  <c r="O160" i="1"/>
  <c r="K70" i="11" s="1"/>
  <c r="R158" i="1"/>
  <c r="N68" i="11" s="1"/>
  <c r="H68" i="11"/>
  <c r="P66" i="11"/>
  <c r="O156" i="1"/>
  <c r="K66" i="11" s="1"/>
  <c r="R154" i="1"/>
  <c r="N64" i="11" s="1"/>
  <c r="H64" i="11"/>
  <c r="P62" i="11"/>
  <c r="O152" i="1"/>
  <c r="K62" i="11" s="1"/>
  <c r="R150" i="1"/>
  <c r="N60" i="11" s="1"/>
  <c r="H60" i="11"/>
  <c r="P58" i="11"/>
  <c r="O148" i="1"/>
  <c r="K58" i="11" s="1"/>
  <c r="R146" i="1"/>
  <c r="N56" i="11" s="1"/>
  <c r="H56" i="11"/>
  <c r="P54" i="11"/>
  <c r="O144" i="1"/>
  <c r="K54" i="11" s="1"/>
  <c r="I52" i="11"/>
  <c r="J52" i="11"/>
  <c r="P48" i="11"/>
  <c r="O138" i="1"/>
  <c r="K48" i="11" s="1"/>
  <c r="R47" i="11"/>
  <c r="P137" i="1"/>
  <c r="L47" i="11" s="1"/>
  <c r="G47" i="11"/>
  <c r="J45" i="11"/>
  <c r="R135" i="1"/>
  <c r="N45" i="11" s="1"/>
  <c r="R45" i="11"/>
  <c r="G45" i="11"/>
  <c r="O135" i="1"/>
  <c r="K45" i="11" s="1"/>
  <c r="O45" i="11"/>
  <c r="O40" i="11"/>
  <c r="G40" i="11"/>
  <c r="I33" i="11"/>
  <c r="Q123" i="1"/>
  <c r="M33" i="11" s="1"/>
  <c r="Q33" i="11"/>
  <c r="J33" i="11"/>
  <c r="R123" i="1"/>
  <c r="N33" i="11" s="1"/>
  <c r="R33" i="11"/>
  <c r="G33" i="11"/>
  <c r="O123" i="1"/>
  <c r="K33" i="11" s="1"/>
  <c r="O33" i="11"/>
  <c r="G20" i="11"/>
  <c r="O110" i="1"/>
  <c r="K20" i="11" s="1"/>
  <c r="O20" i="11"/>
  <c r="P110" i="1"/>
  <c r="L20" i="11" s="1"/>
  <c r="Q20" i="11"/>
  <c r="H20" i="11"/>
  <c r="Q110" i="1"/>
  <c r="M20" i="11" s="1"/>
  <c r="R20" i="11"/>
  <c r="I20" i="11"/>
  <c r="R110" i="1"/>
  <c r="N20" i="11" s="1"/>
  <c r="I44" i="11"/>
  <c r="Q134" i="1"/>
  <c r="M44" i="11" s="1"/>
  <c r="Q44" i="11"/>
  <c r="J44" i="11"/>
  <c r="R134" i="1"/>
  <c r="N44" i="11" s="1"/>
  <c r="R44" i="11"/>
  <c r="I37" i="11"/>
  <c r="Q127" i="1"/>
  <c r="M37" i="11" s="1"/>
  <c r="Q37" i="11"/>
  <c r="J37" i="11"/>
  <c r="R127" i="1"/>
  <c r="N37" i="11" s="1"/>
  <c r="R37" i="11"/>
  <c r="G37" i="11"/>
  <c r="O127" i="1"/>
  <c r="K37" i="11" s="1"/>
  <c r="O37" i="11"/>
  <c r="P123" i="1"/>
  <c r="L33" i="11" s="1"/>
  <c r="J19" i="11"/>
  <c r="R109" i="1"/>
  <c r="N19" i="11" s="1"/>
  <c r="R19" i="11"/>
  <c r="I19" i="11"/>
  <c r="O19" i="11"/>
  <c r="O109" i="1"/>
  <c r="K19" i="11" s="1"/>
  <c r="P19" i="11"/>
  <c r="G19" i="11"/>
  <c r="P109" i="1"/>
  <c r="L19" i="11" s="1"/>
  <c r="Q19" i="11"/>
  <c r="O134" i="11"/>
  <c r="O224" i="1"/>
  <c r="K134" i="11" s="1"/>
  <c r="O132" i="11"/>
  <c r="O222" i="1"/>
  <c r="K132" i="11" s="1"/>
  <c r="O130" i="11"/>
  <c r="O220" i="1"/>
  <c r="K130" i="11" s="1"/>
  <c r="O128" i="11"/>
  <c r="O218" i="1"/>
  <c r="K128" i="11" s="1"/>
  <c r="O126" i="11"/>
  <c r="O216" i="1"/>
  <c r="K126" i="11" s="1"/>
  <c r="O124" i="11"/>
  <c r="O214" i="1"/>
  <c r="K124" i="11" s="1"/>
  <c r="O122" i="11"/>
  <c r="O212" i="1"/>
  <c r="K122" i="11" s="1"/>
  <c r="O120" i="11"/>
  <c r="O210" i="1"/>
  <c r="K120" i="11" s="1"/>
  <c r="O118" i="11"/>
  <c r="O208" i="1"/>
  <c r="K118" i="11" s="1"/>
  <c r="O116" i="11"/>
  <c r="O206" i="1"/>
  <c r="K116" i="11" s="1"/>
  <c r="O114" i="11"/>
  <c r="O204" i="1"/>
  <c r="K114" i="11" s="1"/>
  <c r="O112" i="11"/>
  <c r="O202" i="1"/>
  <c r="K112" i="11" s="1"/>
  <c r="O110" i="11"/>
  <c r="O200" i="1"/>
  <c r="K110" i="11" s="1"/>
  <c r="O108" i="11"/>
  <c r="O198" i="1"/>
  <c r="K108" i="11" s="1"/>
  <c r="O106" i="11"/>
  <c r="O196" i="1"/>
  <c r="K106" i="11" s="1"/>
  <c r="O104" i="11"/>
  <c r="O194" i="1"/>
  <c r="K104" i="11" s="1"/>
  <c r="O102" i="11"/>
  <c r="O192" i="1"/>
  <c r="K102" i="11" s="1"/>
  <c r="T183" i="1"/>
  <c r="R93" i="11" s="1"/>
  <c r="O183" i="1"/>
  <c r="K93" i="11" s="1"/>
  <c r="O90" i="11"/>
  <c r="P178" i="1"/>
  <c r="L88" i="11" s="1"/>
  <c r="T167" i="1"/>
  <c r="R77" i="11" s="1"/>
  <c r="O167" i="1"/>
  <c r="K77" i="11" s="1"/>
  <c r="O74" i="11"/>
  <c r="P73" i="11"/>
  <c r="N163" i="1"/>
  <c r="J73" i="11" s="1"/>
  <c r="P162" i="1"/>
  <c r="L72" i="11" s="1"/>
  <c r="R160" i="1"/>
  <c r="N70" i="11" s="1"/>
  <c r="P68" i="11"/>
  <c r="O158" i="1"/>
  <c r="K68" i="11" s="1"/>
  <c r="R156" i="1"/>
  <c r="N66" i="11" s="1"/>
  <c r="H66" i="11"/>
  <c r="P64" i="11"/>
  <c r="O154" i="1"/>
  <c r="K64" i="11" s="1"/>
  <c r="R152" i="1"/>
  <c r="N62" i="11" s="1"/>
  <c r="H62" i="11"/>
  <c r="P60" i="11"/>
  <c r="O150" i="1"/>
  <c r="K60" i="11" s="1"/>
  <c r="R148" i="1"/>
  <c r="N58" i="11" s="1"/>
  <c r="H58" i="11"/>
  <c r="P56" i="11"/>
  <c r="O146" i="1"/>
  <c r="K56" i="11" s="1"/>
  <c r="R144" i="1"/>
  <c r="N54" i="11" s="1"/>
  <c r="H54" i="11"/>
  <c r="I51" i="11"/>
  <c r="O141" i="1"/>
  <c r="K51" i="11" s="1"/>
  <c r="P51" i="11"/>
  <c r="I49" i="11"/>
  <c r="J49" i="11"/>
  <c r="O49" i="11"/>
  <c r="R138" i="1"/>
  <c r="N48" i="11" s="1"/>
  <c r="H48" i="11"/>
  <c r="O47" i="11"/>
  <c r="J47" i="11"/>
  <c r="O44" i="11"/>
  <c r="G44" i="11"/>
  <c r="J41" i="11"/>
  <c r="R131" i="1"/>
  <c r="N41" i="11" s="1"/>
  <c r="R41" i="11"/>
  <c r="G41" i="11"/>
  <c r="O131" i="1"/>
  <c r="K41" i="11" s="1"/>
  <c r="O41" i="11"/>
  <c r="O130" i="1"/>
  <c r="K40" i="11" s="1"/>
  <c r="P127" i="1"/>
  <c r="L37" i="11" s="1"/>
  <c r="H19" i="11"/>
  <c r="I18" i="11"/>
  <c r="Q108" i="1"/>
  <c r="M18" i="11" s="1"/>
  <c r="Q18" i="11"/>
  <c r="J18" i="11"/>
  <c r="O18" i="11"/>
  <c r="O108" i="1"/>
  <c r="K18" i="11" s="1"/>
  <c r="P18" i="11"/>
  <c r="G18" i="11"/>
  <c r="P108" i="1"/>
  <c r="L18" i="11" s="1"/>
  <c r="R18" i="11"/>
  <c r="G470" i="11"/>
  <c r="R93" i="1"/>
  <c r="N470" i="11" s="1"/>
  <c r="H470" i="11"/>
  <c r="R470" i="11"/>
  <c r="J470" i="11"/>
  <c r="Q43" i="11"/>
  <c r="Q133" i="1"/>
  <c r="M43" i="11" s="1"/>
  <c r="Q39" i="11"/>
  <c r="Q129" i="1"/>
  <c r="M39" i="11" s="1"/>
  <c r="R36" i="11"/>
  <c r="R126" i="1"/>
  <c r="N36" i="11" s="1"/>
  <c r="J36" i="11"/>
  <c r="Q35" i="11"/>
  <c r="Q125" i="1"/>
  <c r="M35" i="11" s="1"/>
  <c r="R32" i="11"/>
  <c r="R122" i="1"/>
  <c r="N32" i="11" s="1"/>
  <c r="J32" i="11"/>
  <c r="I30" i="11"/>
  <c r="Q120" i="1"/>
  <c r="M30" i="11" s="1"/>
  <c r="Q30" i="11"/>
  <c r="Q28" i="11"/>
  <c r="O27" i="11"/>
  <c r="O26" i="11"/>
  <c r="R24" i="11"/>
  <c r="Q114" i="1"/>
  <c r="M24" i="11" s="1"/>
  <c r="H24" i="11"/>
  <c r="P23" i="11"/>
  <c r="O113" i="1"/>
  <c r="K23" i="11" s="1"/>
  <c r="P22" i="11"/>
  <c r="O112" i="1"/>
  <c r="K22" i="11" s="1"/>
  <c r="G16" i="11"/>
  <c r="O106" i="1"/>
  <c r="K16" i="11" s="1"/>
  <c r="O16" i="11"/>
  <c r="J15" i="11"/>
  <c r="R105" i="1"/>
  <c r="N15" i="11" s="1"/>
  <c r="R15" i="11"/>
  <c r="Q36" i="11"/>
  <c r="Q126" i="1"/>
  <c r="M36" i="11" s="1"/>
  <c r="Q32" i="11"/>
  <c r="Q122" i="1"/>
  <c r="M32" i="11" s="1"/>
  <c r="G28" i="11"/>
  <c r="O118" i="1"/>
  <c r="K28" i="11" s="1"/>
  <c r="O28" i="11"/>
  <c r="J27" i="11"/>
  <c r="R117" i="1"/>
  <c r="N27" i="11" s="1"/>
  <c r="R27" i="11"/>
  <c r="I26" i="11"/>
  <c r="Q116" i="1"/>
  <c r="M26" i="11" s="1"/>
  <c r="Q26" i="11"/>
  <c r="Q24" i="11"/>
  <c r="O23" i="11"/>
  <c r="O22" i="11"/>
  <c r="J14" i="11"/>
  <c r="R104" i="1"/>
  <c r="N14" i="11" s="1"/>
  <c r="G14" i="11"/>
  <c r="P104" i="1"/>
  <c r="L14" i="11" s="1"/>
  <c r="Q14" i="11"/>
  <c r="G7" i="11"/>
  <c r="O97" i="1"/>
  <c r="K7" i="11" s="1"/>
  <c r="O7" i="11"/>
  <c r="P97" i="1"/>
  <c r="L7" i="11" s="1"/>
  <c r="Q7" i="11"/>
  <c r="H7" i="11"/>
  <c r="Q97" i="1"/>
  <c r="M7" i="11" s="1"/>
  <c r="R7" i="11"/>
  <c r="J6" i="11"/>
  <c r="R96" i="1"/>
  <c r="N6" i="11" s="1"/>
  <c r="R6" i="11"/>
  <c r="I6" i="11"/>
  <c r="O6" i="11"/>
  <c r="O96" i="1"/>
  <c r="K6" i="11" s="1"/>
  <c r="P6" i="11"/>
  <c r="P470" i="11"/>
  <c r="G24" i="11"/>
  <c r="O114" i="1"/>
  <c r="K24" i="11" s="1"/>
  <c r="O24" i="11"/>
  <c r="J23" i="11"/>
  <c r="R113" i="1"/>
  <c r="N23" i="11" s="1"/>
  <c r="R23" i="11"/>
  <c r="I22" i="11"/>
  <c r="Q112" i="1"/>
  <c r="M22" i="11" s="1"/>
  <c r="Q22" i="11"/>
  <c r="P14" i="11"/>
  <c r="I14" i="11"/>
  <c r="I13" i="11"/>
  <c r="Q103" i="1"/>
  <c r="M13" i="11" s="1"/>
  <c r="Q13" i="11"/>
  <c r="G13" i="11"/>
  <c r="P103" i="1"/>
  <c r="L13" i="11" s="1"/>
  <c r="R13" i="11"/>
  <c r="J7" i="11"/>
  <c r="Q6" i="11"/>
  <c r="G6" i="11"/>
  <c r="P93" i="1"/>
  <c r="L470" i="11" s="1"/>
  <c r="H423" i="11"/>
  <c r="I423" i="11"/>
  <c r="P423" i="11"/>
  <c r="O85" i="1"/>
  <c r="K423" i="11" s="1"/>
  <c r="P85" i="1"/>
  <c r="L423" i="11" s="1"/>
  <c r="G423" i="11"/>
  <c r="Q423" i="11"/>
  <c r="H443" i="11"/>
  <c r="P443" i="11"/>
  <c r="H491" i="11"/>
  <c r="G491" i="11"/>
  <c r="Q71" i="1"/>
  <c r="M491" i="11" s="1"/>
  <c r="R491" i="11"/>
  <c r="J491" i="11"/>
  <c r="O491" i="11"/>
  <c r="G479" i="11"/>
  <c r="O479" i="11"/>
  <c r="H434" i="11"/>
  <c r="G434" i="11"/>
  <c r="O434" i="11"/>
  <c r="J434" i="11"/>
  <c r="P434" i="11"/>
  <c r="O30" i="1"/>
  <c r="K434" i="11" s="1"/>
  <c r="R434" i="11"/>
  <c r="H427" i="11"/>
  <c r="G427" i="11"/>
  <c r="O427" i="11"/>
  <c r="J427" i="11"/>
  <c r="P427" i="11"/>
  <c r="O22" i="1"/>
  <c r="K427" i="11" s="1"/>
  <c r="R427" i="11"/>
  <c r="J472" i="11"/>
  <c r="Q79" i="1"/>
  <c r="M472" i="11" s="1"/>
  <c r="J465" i="11"/>
  <c r="R78" i="1"/>
  <c r="N465" i="11" s="1"/>
  <c r="P74" i="1"/>
  <c r="L495" i="11" s="1"/>
  <c r="R71" i="1"/>
  <c r="N491" i="11" s="1"/>
  <c r="P69" i="1"/>
  <c r="L450" i="11" s="1"/>
  <c r="G450" i="11"/>
  <c r="Q450" i="11"/>
  <c r="I466" i="11"/>
  <c r="Q60" i="1"/>
  <c r="M466" i="11" s="1"/>
  <c r="G449" i="11"/>
  <c r="O37" i="1"/>
  <c r="K449" i="11" s="1"/>
  <c r="O449" i="11"/>
  <c r="J4" i="11"/>
  <c r="R94" i="1"/>
  <c r="N4" i="11" s="1"/>
  <c r="R4" i="11"/>
  <c r="J461" i="11"/>
  <c r="R83" i="1"/>
  <c r="N461" i="11" s="1"/>
  <c r="R461" i="11"/>
  <c r="H478" i="11"/>
  <c r="P82" i="1"/>
  <c r="L478" i="11" s="1"/>
  <c r="P465" i="11"/>
  <c r="Q77" i="1"/>
  <c r="M443" i="11" s="1"/>
  <c r="O71" i="1"/>
  <c r="K491" i="11" s="1"/>
  <c r="G417" i="11"/>
  <c r="R70" i="1"/>
  <c r="N417" i="11" s="1"/>
  <c r="G484" i="11"/>
  <c r="P62" i="1"/>
  <c r="L484" i="11" s="1"/>
  <c r="H464" i="11"/>
  <c r="P31" i="1"/>
  <c r="L464" i="11" s="1"/>
  <c r="G464" i="11"/>
  <c r="O464" i="11"/>
  <c r="J464" i="11"/>
  <c r="P464" i="11"/>
  <c r="J498" i="11"/>
  <c r="H498" i="11"/>
  <c r="P23" i="1"/>
  <c r="L498" i="11" s="1"/>
  <c r="R23" i="1"/>
  <c r="N498" i="11" s="1"/>
  <c r="G11" i="11"/>
  <c r="O101" i="1"/>
  <c r="K11" i="11" s="1"/>
  <c r="O11" i="11"/>
  <c r="J10" i="11"/>
  <c r="R100" i="1"/>
  <c r="N10" i="11" s="1"/>
  <c r="R10" i="11"/>
  <c r="I9" i="11"/>
  <c r="Q99" i="1"/>
  <c r="M9" i="11" s="1"/>
  <c r="Q9" i="11"/>
  <c r="I5" i="11"/>
  <c r="P95" i="1"/>
  <c r="L5" i="11" s="1"/>
  <c r="Q94" i="1"/>
  <c r="M4" i="11" s="1"/>
  <c r="H4" i="11"/>
  <c r="H410" i="11"/>
  <c r="I410" i="11"/>
  <c r="Q410" i="11"/>
  <c r="I425" i="11"/>
  <c r="P87" i="1"/>
  <c r="L425" i="11" s="1"/>
  <c r="H485" i="11"/>
  <c r="Q86" i="1"/>
  <c r="M485" i="11" s="1"/>
  <c r="R485" i="11"/>
  <c r="O84" i="1"/>
  <c r="K455" i="11" s="1"/>
  <c r="H455" i="11"/>
  <c r="O455" i="11"/>
  <c r="Q83" i="1"/>
  <c r="M461" i="11" s="1"/>
  <c r="H461" i="11"/>
  <c r="R478" i="11"/>
  <c r="J437" i="11"/>
  <c r="Q472" i="11"/>
  <c r="P78" i="1"/>
  <c r="L465" i="11" s="1"/>
  <c r="I443" i="11"/>
  <c r="G454" i="11"/>
  <c r="O75" i="1"/>
  <c r="K454" i="11" s="1"/>
  <c r="O454" i="11"/>
  <c r="P72" i="1"/>
  <c r="L414" i="11" s="1"/>
  <c r="H414" i="11"/>
  <c r="I491" i="11"/>
  <c r="O450" i="11"/>
  <c r="I468" i="11"/>
  <c r="Q61" i="1"/>
  <c r="M468" i="11" s="1"/>
  <c r="G486" i="11"/>
  <c r="O39" i="1"/>
  <c r="K486" i="11" s="1"/>
  <c r="O35" i="1"/>
  <c r="K456" i="11" s="1"/>
  <c r="P456" i="11"/>
  <c r="P30" i="1"/>
  <c r="L434" i="11" s="1"/>
  <c r="P22" i="1"/>
  <c r="L427" i="11" s="1"/>
  <c r="O19" i="1"/>
  <c r="K419" i="11" s="1"/>
  <c r="G467" i="11"/>
  <c r="R8" i="1"/>
  <c r="N483" i="11" s="1"/>
  <c r="O488" i="11"/>
  <c r="I441" i="11"/>
  <c r="P431" i="11"/>
  <c r="P480" i="11"/>
  <c r="I439" i="11"/>
  <c r="P420" i="11"/>
  <c r="G477" i="11"/>
  <c r="G476" i="11"/>
  <c r="O26" i="1"/>
  <c r="K415" i="11" s="1"/>
  <c r="R419" i="11"/>
  <c r="O467" i="11"/>
  <c r="P10" i="1"/>
  <c r="L488" i="11" s="1"/>
  <c r="O14" i="1"/>
  <c r="K467" i="11" s="1"/>
  <c r="O431" i="11"/>
  <c r="I431" i="11"/>
  <c r="R414" i="11"/>
  <c r="J417" i="11"/>
  <c r="J480" i="11"/>
  <c r="R67" i="1"/>
  <c r="N499" i="11" s="1"/>
  <c r="P489" i="11"/>
  <c r="O439" i="11"/>
  <c r="H439" i="11"/>
  <c r="P475" i="11"/>
  <c r="P63" i="1"/>
  <c r="L475" i="11" s="1"/>
  <c r="H475" i="11"/>
  <c r="P484" i="11"/>
  <c r="H484" i="11"/>
  <c r="H466" i="11"/>
  <c r="O59" i="1"/>
  <c r="K420" i="11" s="1"/>
  <c r="Q57" i="1"/>
  <c r="M435" i="11" s="1"/>
  <c r="Q53" i="1"/>
  <c r="M424" i="11" s="1"/>
  <c r="Q49" i="1"/>
  <c r="M487" i="11" s="1"/>
  <c r="R494" i="11"/>
  <c r="J494" i="11"/>
  <c r="R498" i="11"/>
  <c r="G498" i="11"/>
  <c r="R463" i="11"/>
  <c r="P419" i="11"/>
  <c r="J419" i="11"/>
  <c r="R481" i="11"/>
  <c r="O426" i="11"/>
  <c r="J426" i="11"/>
  <c r="J488" i="11"/>
  <c r="G438" i="11"/>
  <c r="O451" i="11"/>
  <c r="Q5" i="1"/>
  <c r="M441" i="11" s="1"/>
  <c r="H441" i="11"/>
  <c r="Q73" i="1"/>
  <c r="M431" i="11" s="1"/>
  <c r="H431" i="11"/>
  <c r="R72" i="1"/>
  <c r="N414" i="11" s="1"/>
  <c r="R417" i="11"/>
  <c r="R480" i="11"/>
  <c r="H480" i="11"/>
  <c r="P67" i="1"/>
  <c r="L499" i="11" s="1"/>
  <c r="H489" i="11"/>
  <c r="Q65" i="1"/>
  <c r="M439" i="11" s="1"/>
  <c r="O475" i="11"/>
  <c r="O63" i="1"/>
  <c r="K475" i="11" s="1"/>
  <c r="R62" i="1"/>
  <c r="N484" i="11" s="1"/>
  <c r="J435" i="11"/>
  <c r="O53" i="1"/>
  <c r="K424" i="11" s="1"/>
  <c r="I487" i="11"/>
  <c r="P494" i="11"/>
  <c r="R411" i="11"/>
  <c r="G463" i="11"/>
  <c r="O419" i="11"/>
  <c r="G419" i="11"/>
  <c r="P17" i="1"/>
  <c r="L481" i="11" s="1"/>
  <c r="R15" i="1"/>
  <c r="N426" i="11" s="1"/>
  <c r="H426" i="11"/>
  <c r="R462" i="11"/>
  <c r="R488" i="11"/>
  <c r="G488" i="11"/>
  <c r="O6" i="1"/>
  <c r="K451" i="11" s="1"/>
  <c r="Q431" i="11"/>
  <c r="P73" i="1"/>
  <c r="L431" i="11" s="1"/>
  <c r="G431" i="11"/>
  <c r="H499" i="11"/>
  <c r="R435" i="11"/>
  <c r="H435" i="11"/>
  <c r="R474" i="11"/>
  <c r="R426" i="11"/>
  <c r="P15" i="1"/>
  <c r="L426" i="11" s="1"/>
  <c r="G426" i="11"/>
  <c r="P438" i="11"/>
  <c r="G451" i="11"/>
  <c r="I457" i="11"/>
  <c r="P64" i="1"/>
  <c r="L457" i="11" s="1"/>
  <c r="H457" i="11"/>
  <c r="P457" i="11"/>
  <c r="O50" i="1"/>
  <c r="K496" i="11" s="1"/>
  <c r="Q50" i="1"/>
  <c r="M496" i="11" s="1"/>
  <c r="H436" i="11"/>
  <c r="P18" i="1"/>
  <c r="L436" i="11" s="1"/>
  <c r="G436" i="11"/>
  <c r="O436" i="11"/>
  <c r="J436" i="11"/>
  <c r="P436" i="11"/>
  <c r="O433" i="11"/>
  <c r="O92" i="1"/>
  <c r="K433" i="11" s="1"/>
  <c r="G433" i="11"/>
  <c r="H453" i="11"/>
  <c r="R410" i="11"/>
  <c r="R90" i="1"/>
  <c r="N410" i="11" s="1"/>
  <c r="J410" i="11"/>
  <c r="H413" i="11"/>
  <c r="O425" i="11"/>
  <c r="O87" i="1"/>
  <c r="K425" i="11" s="1"/>
  <c r="G425" i="11"/>
  <c r="Q85" i="1"/>
  <c r="M423" i="11" s="1"/>
  <c r="P455" i="11"/>
  <c r="J478" i="11"/>
  <c r="P80" i="1"/>
  <c r="L437" i="11" s="1"/>
  <c r="P472" i="11"/>
  <c r="P79" i="1"/>
  <c r="L472" i="11" s="1"/>
  <c r="H472" i="11"/>
  <c r="R465" i="11"/>
  <c r="O443" i="11"/>
  <c r="P76" i="1"/>
  <c r="L444" i="11" s="1"/>
  <c r="H495" i="11"/>
  <c r="J495" i="11"/>
  <c r="P414" i="11"/>
  <c r="J450" i="11"/>
  <c r="H450" i="11"/>
  <c r="Q69" i="1"/>
  <c r="M450" i="11" s="1"/>
  <c r="O69" i="1"/>
  <c r="K450" i="11" s="1"/>
  <c r="P450" i="11"/>
  <c r="R499" i="11"/>
  <c r="R64" i="1"/>
  <c r="N457" i="11" s="1"/>
  <c r="J468" i="11"/>
  <c r="G468" i="11"/>
  <c r="O468" i="11"/>
  <c r="O61" i="1"/>
  <c r="K468" i="11" s="1"/>
  <c r="G456" i="11"/>
  <c r="P35" i="1"/>
  <c r="L456" i="11" s="1"/>
  <c r="R456" i="11"/>
  <c r="H456" i="11"/>
  <c r="R35" i="1"/>
  <c r="N456" i="11" s="1"/>
  <c r="J456" i="11"/>
  <c r="O456" i="11"/>
  <c r="H411" i="11"/>
  <c r="P25" i="1"/>
  <c r="L411" i="11" s="1"/>
  <c r="G411" i="11"/>
  <c r="O411" i="11"/>
  <c r="J411" i="11"/>
  <c r="P411" i="11"/>
  <c r="J442" i="11"/>
  <c r="R29" i="1"/>
  <c r="N442" i="11" s="1"/>
  <c r="P442" i="11"/>
  <c r="G442" i="11"/>
  <c r="O472" i="11"/>
  <c r="O79" i="1"/>
  <c r="K472" i="11" s="1"/>
  <c r="G472" i="11"/>
  <c r="J443" i="11"/>
  <c r="G443" i="11"/>
  <c r="P77" i="1"/>
  <c r="L443" i="11" s="1"/>
  <c r="Q443" i="11"/>
  <c r="J457" i="11"/>
  <c r="Q468" i="11"/>
  <c r="H442" i="11"/>
  <c r="H474" i="11"/>
  <c r="P21" i="1"/>
  <c r="L474" i="11" s="1"/>
  <c r="G474" i="11"/>
  <c r="O474" i="11"/>
  <c r="J474" i="11"/>
  <c r="P474" i="11"/>
  <c r="R436" i="11"/>
  <c r="I459" i="11"/>
  <c r="R459" i="11"/>
  <c r="G459" i="11"/>
  <c r="P32" i="1"/>
  <c r="L422" i="11" s="1"/>
  <c r="G422" i="11"/>
  <c r="R422" i="11"/>
  <c r="Q433" i="11"/>
  <c r="Q92" i="1"/>
  <c r="M433" i="11" s="1"/>
  <c r="P453" i="11"/>
  <c r="P410" i="11"/>
  <c r="P90" i="1"/>
  <c r="L410" i="11" s="1"/>
  <c r="R413" i="11"/>
  <c r="Q425" i="11"/>
  <c r="Q87" i="1"/>
  <c r="M425" i="11" s="1"/>
  <c r="P437" i="11"/>
  <c r="R472" i="11"/>
  <c r="R79" i="1"/>
  <c r="N472" i="11" s="1"/>
  <c r="O77" i="1"/>
  <c r="K443" i="11" s="1"/>
  <c r="R444" i="11"/>
  <c r="H444" i="11"/>
  <c r="G499" i="11"/>
  <c r="O67" i="1"/>
  <c r="K499" i="11" s="1"/>
  <c r="O499" i="11"/>
  <c r="I499" i="11"/>
  <c r="Q67" i="1"/>
  <c r="M499" i="11" s="1"/>
  <c r="Q499" i="11"/>
  <c r="G489" i="11"/>
  <c r="R66" i="1"/>
  <c r="N489" i="11" s="1"/>
  <c r="J489" i="11"/>
  <c r="R489" i="11"/>
  <c r="G416" i="11"/>
  <c r="Q416" i="11"/>
  <c r="I416" i="11"/>
  <c r="O51" i="1"/>
  <c r="K416" i="11" s="1"/>
  <c r="O18" i="1"/>
  <c r="K436" i="11" s="1"/>
  <c r="P491" i="11"/>
  <c r="P71" i="1"/>
  <c r="L491" i="11" s="1"/>
  <c r="P417" i="11"/>
  <c r="H417" i="11"/>
  <c r="R68" i="1"/>
  <c r="N480" i="11" s="1"/>
  <c r="Q439" i="11"/>
  <c r="P65" i="1"/>
  <c r="L439" i="11" s="1"/>
  <c r="G439" i="11"/>
  <c r="P466" i="11"/>
  <c r="R59" i="1"/>
  <c r="N420" i="11" s="1"/>
  <c r="P428" i="11"/>
  <c r="P58" i="1"/>
  <c r="L428" i="11" s="1"/>
  <c r="Q435" i="11"/>
  <c r="P57" i="1"/>
  <c r="L435" i="11" s="1"/>
  <c r="I424" i="11"/>
  <c r="Q487" i="11"/>
  <c r="O469" i="11"/>
  <c r="P477" i="11"/>
  <c r="O494" i="11"/>
  <c r="G494" i="11"/>
  <c r="P415" i="11"/>
  <c r="J415" i="11"/>
  <c r="R22" i="1"/>
  <c r="N427" i="11" s="1"/>
  <c r="R19" i="1"/>
  <c r="N419" i="11" s="1"/>
  <c r="P14" i="1"/>
  <c r="L467" i="11" s="1"/>
  <c r="R11" i="1"/>
  <c r="N452" i="11" s="1"/>
  <c r="H452" i="11"/>
  <c r="P488" i="11"/>
  <c r="O10" i="1"/>
  <c r="K488" i="11" s="1"/>
  <c r="O441" i="11"/>
  <c r="O5" i="1"/>
  <c r="K441" i="11" s="1"/>
  <c r="H420" i="11"/>
  <c r="R57" i="1"/>
  <c r="N435" i="11" s="1"/>
  <c r="O49" i="1"/>
  <c r="K487" i="11" s="1"/>
  <c r="P467" i="11"/>
  <c r="J467" i="11"/>
  <c r="R10" i="1"/>
  <c r="N488" i="11" s="1"/>
  <c r="H488" i="11"/>
  <c r="O5" i="11"/>
  <c r="O95" i="1"/>
  <c r="K5" i="11" s="1"/>
  <c r="G5" i="11"/>
  <c r="Q470" i="11"/>
  <c r="Q93" i="1"/>
  <c r="M470" i="11" s="1"/>
  <c r="I470" i="11"/>
  <c r="O453" i="11"/>
  <c r="O91" i="1"/>
  <c r="K453" i="11" s="1"/>
  <c r="G453" i="11"/>
  <c r="Q413" i="11"/>
  <c r="P89" i="1"/>
  <c r="L413" i="11" s="1"/>
  <c r="G413" i="11"/>
  <c r="R492" i="11"/>
  <c r="P88" i="1"/>
  <c r="L492" i="11" s="1"/>
  <c r="G492" i="11"/>
  <c r="G485" i="11"/>
  <c r="O86" i="1"/>
  <c r="K485" i="11" s="1"/>
  <c r="O485" i="11"/>
  <c r="J423" i="11"/>
  <c r="R85" i="1"/>
  <c r="N423" i="11" s="1"/>
  <c r="R423" i="11"/>
  <c r="I455" i="11"/>
  <c r="Q84" i="1"/>
  <c r="M455" i="11" s="1"/>
  <c r="Q455" i="11"/>
  <c r="P478" i="11"/>
  <c r="G465" i="11"/>
  <c r="O78" i="1"/>
  <c r="K465" i="11" s="1"/>
  <c r="O465" i="11"/>
  <c r="I465" i="11"/>
  <c r="Q78" i="1"/>
  <c r="M465" i="11" s="1"/>
  <c r="Q465" i="11"/>
  <c r="I444" i="11"/>
  <c r="Q76" i="1"/>
  <c r="M444" i="11" s="1"/>
  <c r="Q444" i="11"/>
  <c r="G444" i="11"/>
  <c r="O76" i="1"/>
  <c r="K444" i="11" s="1"/>
  <c r="O444" i="11"/>
  <c r="P495" i="11"/>
  <c r="R5" i="11"/>
  <c r="R95" i="1"/>
  <c r="N5" i="11" s="1"/>
  <c r="J5" i="11"/>
  <c r="R453" i="11"/>
  <c r="R91" i="1"/>
  <c r="N453" i="11" s="1"/>
  <c r="J453" i="11"/>
  <c r="P413" i="11"/>
  <c r="O89" i="1"/>
  <c r="K413" i="11" s="1"/>
  <c r="P492" i="11"/>
  <c r="O88" i="1"/>
  <c r="K492" i="11" s="1"/>
  <c r="Q5" i="11"/>
  <c r="Q95" i="1"/>
  <c r="M5" i="11" s="1"/>
  <c r="O470" i="11"/>
  <c r="O93" i="1"/>
  <c r="K470" i="11" s="1"/>
  <c r="Q453" i="11"/>
  <c r="Q91" i="1"/>
  <c r="M453" i="11" s="1"/>
  <c r="O413" i="11"/>
  <c r="O492" i="11"/>
  <c r="G478" i="11"/>
  <c r="O82" i="1"/>
  <c r="K478" i="11" s="1"/>
  <c r="O478" i="11"/>
  <c r="I478" i="11"/>
  <c r="Q82" i="1"/>
  <c r="M478" i="11" s="1"/>
  <c r="Q478" i="11"/>
  <c r="I437" i="11"/>
  <c r="Q80" i="1"/>
  <c r="M437" i="11" s="1"/>
  <c r="Q437" i="11"/>
  <c r="G437" i="11"/>
  <c r="O80" i="1"/>
  <c r="K437" i="11" s="1"/>
  <c r="O437" i="11"/>
  <c r="G495" i="11"/>
  <c r="O74" i="1"/>
  <c r="K495" i="11" s="1"/>
  <c r="O495" i="11"/>
  <c r="I495" i="11"/>
  <c r="Q74" i="1"/>
  <c r="M495" i="11" s="1"/>
  <c r="Q495" i="11"/>
  <c r="I414" i="11"/>
  <c r="Q72" i="1"/>
  <c r="M414" i="11" s="1"/>
  <c r="Q414" i="11"/>
  <c r="G414" i="11"/>
  <c r="O72" i="1"/>
  <c r="K414" i="11" s="1"/>
  <c r="O414" i="11"/>
  <c r="J413" i="11"/>
  <c r="R89" i="1"/>
  <c r="N413" i="11" s="1"/>
  <c r="I492" i="11"/>
  <c r="Q88" i="1"/>
  <c r="M492" i="11" s="1"/>
  <c r="Q492" i="11"/>
  <c r="Q417" i="11"/>
  <c r="Q70" i="1"/>
  <c r="M417" i="11" s="1"/>
  <c r="I417" i="11"/>
  <c r="O480" i="11"/>
  <c r="O68" i="1"/>
  <c r="K480" i="11" s="1"/>
  <c r="G480" i="11"/>
  <c r="Q489" i="11"/>
  <c r="Q66" i="1"/>
  <c r="M489" i="11" s="1"/>
  <c r="I489" i="11"/>
  <c r="O457" i="11"/>
  <c r="O64" i="1"/>
  <c r="K457" i="11" s="1"/>
  <c r="G457" i="11"/>
  <c r="Q484" i="11"/>
  <c r="Q62" i="1"/>
  <c r="M484" i="11" s="1"/>
  <c r="I484" i="11"/>
  <c r="P468" i="11"/>
  <c r="P61" i="1"/>
  <c r="L468" i="11" s="1"/>
  <c r="H468" i="11"/>
  <c r="Q466" i="11"/>
  <c r="P60" i="1"/>
  <c r="L466" i="11" s="1"/>
  <c r="G466" i="11"/>
  <c r="R420" i="11"/>
  <c r="P59" i="1"/>
  <c r="L420" i="11" s="1"/>
  <c r="G420" i="11"/>
  <c r="G435" i="11"/>
  <c r="O57" i="1"/>
  <c r="K435" i="11" s="1"/>
  <c r="O435" i="11"/>
  <c r="G446" i="11"/>
  <c r="Q54" i="1"/>
  <c r="M446" i="11" s="1"/>
  <c r="H446" i="11"/>
  <c r="O446" i="11"/>
  <c r="G496" i="11"/>
  <c r="Q496" i="11"/>
  <c r="I496" i="11"/>
  <c r="G421" i="11"/>
  <c r="O43" i="1"/>
  <c r="K421" i="11" s="1"/>
  <c r="H458" i="11"/>
  <c r="P56" i="1"/>
  <c r="L458" i="11" s="1"/>
  <c r="P458" i="11"/>
  <c r="G432" i="11"/>
  <c r="O432" i="11"/>
  <c r="R482" i="11"/>
  <c r="R81" i="1"/>
  <c r="N482" i="11" s="1"/>
  <c r="R443" i="11"/>
  <c r="R77" i="1"/>
  <c r="N443" i="11" s="1"/>
  <c r="R431" i="11"/>
  <c r="R73" i="1"/>
  <c r="N431" i="11" s="1"/>
  <c r="O417" i="11"/>
  <c r="O70" i="1"/>
  <c r="K417" i="11" s="1"/>
  <c r="R450" i="11"/>
  <c r="R69" i="1"/>
  <c r="N450" i="11" s="1"/>
  <c r="Q480" i="11"/>
  <c r="Q68" i="1"/>
  <c r="M480" i="11" s="1"/>
  <c r="O489" i="11"/>
  <c r="O66" i="1"/>
  <c r="K489" i="11" s="1"/>
  <c r="R439" i="11"/>
  <c r="R65" i="1"/>
  <c r="N439" i="11" s="1"/>
  <c r="Q457" i="11"/>
  <c r="Q64" i="1"/>
  <c r="M457" i="11" s="1"/>
  <c r="O484" i="11"/>
  <c r="O62" i="1"/>
  <c r="K484" i="11" s="1"/>
  <c r="R468" i="11"/>
  <c r="R61" i="1"/>
  <c r="N468" i="11" s="1"/>
  <c r="O466" i="11"/>
  <c r="O420" i="11"/>
  <c r="G471" i="11"/>
  <c r="Q471" i="11"/>
  <c r="I471" i="11"/>
  <c r="G429" i="11"/>
  <c r="O41" i="1"/>
  <c r="K429" i="11" s="1"/>
  <c r="O429" i="11"/>
  <c r="J466" i="11"/>
  <c r="R60" i="1"/>
  <c r="N466" i="11" s="1"/>
  <c r="R466" i="11"/>
  <c r="I420" i="11"/>
  <c r="Q59" i="1"/>
  <c r="M420" i="11" s="1"/>
  <c r="Q420" i="11"/>
  <c r="H440" i="11"/>
  <c r="Q55" i="1"/>
  <c r="M440" i="11" s="1"/>
  <c r="P33" i="1"/>
  <c r="L476" i="11" s="1"/>
  <c r="P481" i="11"/>
  <c r="O17" i="1"/>
  <c r="K481" i="11" s="1"/>
  <c r="P462" i="11"/>
  <c r="O13" i="1"/>
  <c r="K462" i="11" s="1"/>
  <c r="P459" i="11"/>
  <c r="O9" i="1"/>
  <c r="K459" i="11" s="1"/>
  <c r="O438" i="11"/>
  <c r="O7" i="1"/>
  <c r="K438" i="11" s="1"/>
  <c r="R451" i="11"/>
  <c r="R6" i="1"/>
  <c r="N451" i="11" s="1"/>
  <c r="J451" i="11"/>
  <c r="O47" i="1"/>
  <c r="K469" i="11" s="1"/>
  <c r="O412" i="11"/>
  <c r="O430" i="11"/>
  <c r="P34" i="1"/>
  <c r="L477" i="11" s="1"/>
  <c r="R476" i="11"/>
  <c r="O33" i="1"/>
  <c r="K476" i="11" s="1"/>
  <c r="R31" i="1"/>
  <c r="N464" i="11" s="1"/>
  <c r="P29" i="1"/>
  <c r="L442" i="11" s="1"/>
  <c r="R27" i="1"/>
  <c r="N494" i="11" s="1"/>
  <c r="R25" i="1"/>
  <c r="N411" i="11" s="1"/>
  <c r="P498" i="11"/>
  <c r="O23" i="1"/>
  <c r="K498" i="11" s="1"/>
  <c r="R21" i="1"/>
  <c r="N474" i="11" s="1"/>
  <c r="R18" i="1"/>
  <c r="N436" i="11" s="1"/>
  <c r="O481" i="11"/>
  <c r="J481" i="11"/>
  <c r="R14" i="1"/>
  <c r="N467" i="11" s="1"/>
  <c r="H467" i="11"/>
  <c r="O462" i="11"/>
  <c r="J462" i="11"/>
  <c r="P473" i="11"/>
  <c r="O12" i="1"/>
  <c r="K473" i="11" s="1"/>
  <c r="O459" i="11"/>
  <c r="J459" i="11"/>
  <c r="P483" i="11"/>
  <c r="O8" i="1"/>
  <c r="K483" i="11" s="1"/>
  <c r="R438" i="11"/>
  <c r="R7" i="1"/>
  <c r="N438" i="11" s="1"/>
  <c r="J438" i="11"/>
  <c r="Q451" i="11"/>
  <c r="Q6" i="1"/>
  <c r="M451" i="11" s="1"/>
  <c r="I451" i="11"/>
  <c r="O45" i="1"/>
  <c r="K430" i="11" s="1"/>
  <c r="R477" i="11"/>
  <c r="O34" i="1"/>
  <c r="K477" i="11" s="1"/>
  <c r="P476" i="11"/>
  <c r="H476" i="11"/>
  <c r="R442" i="11"/>
  <c r="O29" i="1"/>
  <c r="K442" i="11" s="1"/>
  <c r="O498" i="11"/>
  <c r="R17" i="1"/>
  <c r="N481" i="11" s="1"/>
  <c r="R13" i="1"/>
  <c r="N462" i="11" s="1"/>
  <c r="H462" i="11"/>
  <c r="O473" i="11"/>
  <c r="J473" i="11"/>
  <c r="R9" i="1"/>
  <c r="N459" i="11" s="1"/>
  <c r="H459" i="11"/>
  <c r="O483" i="11"/>
  <c r="J483" i="11"/>
  <c r="Q438" i="11"/>
  <c r="Q7" i="1"/>
  <c r="M438" i="11" s="1"/>
  <c r="H438" i="11"/>
  <c r="P451" i="11"/>
  <c r="P6" i="1"/>
  <c r="L451" i="11" s="1"/>
  <c r="M513" i="1"/>
  <c r="Q513" i="1"/>
  <c r="S513" i="1"/>
  <c r="M360" i="1"/>
  <c r="I270" i="11" s="1"/>
  <c r="Q360" i="1"/>
  <c r="M270" i="11" s="1"/>
  <c r="S360" i="1"/>
  <c r="Q270" i="11" s="1"/>
  <c r="H270" i="11"/>
  <c r="R360" i="1"/>
  <c r="N270" i="11" s="1"/>
  <c r="N360" i="1"/>
  <c r="J270" i="11" s="1"/>
  <c r="O270" i="11"/>
  <c r="O360" i="1"/>
  <c r="K270" i="11" s="1"/>
  <c r="P270" i="11"/>
  <c r="M344" i="1"/>
  <c r="I254" i="11" s="1"/>
  <c r="Q344" i="1"/>
  <c r="M254" i="11" s="1"/>
  <c r="S344" i="1"/>
  <c r="Q254" i="11" s="1"/>
  <c r="H254" i="11"/>
  <c r="R344" i="1"/>
  <c r="N254" i="11" s="1"/>
  <c r="N344" i="1"/>
  <c r="J254" i="11" s="1"/>
  <c r="O254" i="11"/>
  <c r="O344" i="1"/>
  <c r="K254" i="11" s="1"/>
  <c r="P254" i="11"/>
  <c r="M340" i="1"/>
  <c r="I250" i="11" s="1"/>
  <c r="Q340" i="1"/>
  <c r="M250" i="11" s="1"/>
  <c r="S340" i="1"/>
  <c r="Q250" i="11" s="1"/>
  <c r="H250" i="11"/>
  <c r="R340" i="1"/>
  <c r="N250" i="11" s="1"/>
  <c r="N340" i="1"/>
  <c r="J250" i="11" s="1"/>
  <c r="O250" i="11"/>
  <c r="O340" i="1"/>
  <c r="K250" i="11" s="1"/>
  <c r="P250" i="11"/>
  <c r="M336" i="1"/>
  <c r="I246" i="11" s="1"/>
  <c r="Q336" i="1"/>
  <c r="M246" i="11" s="1"/>
  <c r="S336" i="1"/>
  <c r="Q246" i="11" s="1"/>
  <c r="H246" i="11"/>
  <c r="R336" i="1"/>
  <c r="N246" i="11" s="1"/>
  <c r="N336" i="1"/>
  <c r="J246" i="11" s="1"/>
  <c r="O246" i="11"/>
  <c r="O336" i="1"/>
  <c r="K246" i="11" s="1"/>
  <c r="P246" i="11"/>
  <c r="M328" i="1"/>
  <c r="I238" i="11" s="1"/>
  <c r="Q328" i="1"/>
  <c r="M238" i="11" s="1"/>
  <c r="S328" i="1"/>
  <c r="Q238" i="11" s="1"/>
  <c r="H238" i="11"/>
  <c r="R328" i="1"/>
  <c r="N238" i="11" s="1"/>
  <c r="N328" i="1"/>
  <c r="J238" i="11" s="1"/>
  <c r="O238" i="11"/>
  <c r="O328" i="1"/>
  <c r="K238" i="11" s="1"/>
  <c r="P238" i="11"/>
  <c r="H460" i="11"/>
  <c r="P36" i="1"/>
  <c r="L460" i="11" s="1"/>
  <c r="P460" i="11"/>
  <c r="I460" i="11"/>
  <c r="Q36" i="1"/>
  <c r="M460" i="11" s="1"/>
  <c r="Q460" i="11"/>
  <c r="J460" i="11"/>
  <c r="R36" i="1"/>
  <c r="N460" i="11" s="1"/>
  <c r="R460" i="11"/>
  <c r="G460" i="11"/>
  <c r="O36" i="1"/>
  <c r="K460" i="11" s="1"/>
  <c r="O460" i="11"/>
  <c r="I418" i="11"/>
  <c r="Q16" i="1"/>
  <c r="M418" i="11" s="1"/>
  <c r="Q418" i="11"/>
  <c r="H418" i="11"/>
  <c r="R16" i="1"/>
  <c r="N418" i="11" s="1"/>
  <c r="J418" i="11"/>
  <c r="O418" i="11"/>
  <c r="O16" i="1"/>
  <c r="K418" i="11" s="1"/>
  <c r="P418" i="11"/>
  <c r="P16" i="1"/>
  <c r="L418" i="11" s="1"/>
  <c r="R418" i="11"/>
  <c r="S522" i="1"/>
  <c r="Q522" i="1"/>
  <c r="S521" i="1"/>
  <c r="Q521" i="1"/>
  <c r="S520" i="1"/>
  <c r="Q520" i="1"/>
  <c r="S519" i="1"/>
  <c r="Q519" i="1"/>
  <c r="M516" i="1"/>
  <c r="Q516" i="1"/>
  <c r="S516" i="1"/>
  <c r="R515" i="1"/>
  <c r="O513" i="1"/>
  <c r="M512" i="1"/>
  <c r="Q512" i="1"/>
  <c r="S512" i="1"/>
  <c r="R511" i="1"/>
  <c r="M508" i="1"/>
  <c r="Q508" i="1"/>
  <c r="S508" i="1"/>
  <c r="R507" i="1"/>
  <c r="M504" i="1"/>
  <c r="Q504" i="1"/>
  <c r="S504" i="1"/>
  <c r="R503" i="1"/>
  <c r="M517" i="1"/>
  <c r="Q517" i="1"/>
  <c r="S517" i="1"/>
  <c r="M509" i="1"/>
  <c r="Q509" i="1"/>
  <c r="S509" i="1"/>
  <c r="M505" i="1"/>
  <c r="Q505" i="1"/>
  <c r="S505" i="1"/>
  <c r="M501" i="1"/>
  <c r="Q501" i="1"/>
  <c r="S501" i="1"/>
  <c r="M368" i="1"/>
  <c r="I278" i="11" s="1"/>
  <c r="Q368" i="1"/>
  <c r="M278" i="11" s="1"/>
  <c r="S368" i="1"/>
  <c r="Q278" i="11" s="1"/>
  <c r="H278" i="11"/>
  <c r="R368" i="1"/>
  <c r="N278" i="11" s="1"/>
  <c r="N368" i="1"/>
  <c r="J278" i="11" s="1"/>
  <c r="O278" i="11"/>
  <c r="O368" i="1"/>
  <c r="K278" i="11" s="1"/>
  <c r="P278" i="11"/>
  <c r="M324" i="1"/>
  <c r="I234" i="11" s="1"/>
  <c r="Q324" i="1"/>
  <c r="M234" i="11" s="1"/>
  <c r="S324" i="1"/>
  <c r="Q234" i="11" s="1"/>
  <c r="H234" i="11"/>
  <c r="R324" i="1"/>
  <c r="N234" i="11" s="1"/>
  <c r="N324" i="1"/>
  <c r="J234" i="11" s="1"/>
  <c r="O234" i="11"/>
  <c r="O324" i="1"/>
  <c r="K234" i="11" s="1"/>
  <c r="P234" i="11"/>
  <c r="M308" i="1"/>
  <c r="I218" i="11" s="1"/>
  <c r="Q308" i="1"/>
  <c r="M218" i="11" s="1"/>
  <c r="S308" i="1"/>
  <c r="Q218" i="11" s="1"/>
  <c r="H218" i="11"/>
  <c r="R308" i="1"/>
  <c r="N218" i="11" s="1"/>
  <c r="N308" i="1"/>
  <c r="J218" i="11" s="1"/>
  <c r="O218" i="11"/>
  <c r="O308" i="1"/>
  <c r="K218" i="11" s="1"/>
  <c r="P218" i="11"/>
  <c r="N517" i="1"/>
  <c r="M515" i="1"/>
  <c r="Q515" i="1"/>
  <c r="S515" i="1"/>
  <c r="M507" i="1"/>
  <c r="Q507" i="1"/>
  <c r="S507" i="1"/>
  <c r="T368" i="1"/>
  <c r="R278" i="11" s="1"/>
  <c r="T360" i="1"/>
  <c r="R270" i="11" s="1"/>
  <c r="T344" i="1"/>
  <c r="R254" i="11" s="1"/>
  <c r="T340" i="1"/>
  <c r="R250" i="11" s="1"/>
  <c r="T336" i="1"/>
  <c r="R246" i="11" s="1"/>
  <c r="T328" i="1"/>
  <c r="R238" i="11" s="1"/>
  <c r="T324" i="1"/>
  <c r="R234" i="11" s="1"/>
  <c r="T308" i="1"/>
  <c r="R218" i="11" s="1"/>
  <c r="M372" i="1"/>
  <c r="I282" i="11" s="1"/>
  <c r="Q372" i="1"/>
  <c r="M282" i="11" s="1"/>
  <c r="S372" i="1"/>
  <c r="Q282" i="11" s="1"/>
  <c r="H282" i="11"/>
  <c r="R372" i="1"/>
  <c r="N282" i="11" s="1"/>
  <c r="N372" i="1"/>
  <c r="J282" i="11" s="1"/>
  <c r="O282" i="11"/>
  <c r="O372" i="1"/>
  <c r="K282" i="11" s="1"/>
  <c r="P282" i="11"/>
  <c r="M364" i="1"/>
  <c r="I274" i="11" s="1"/>
  <c r="Q364" i="1"/>
  <c r="M274" i="11" s="1"/>
  <c r="S364" i="1"/>
  <c r="Q274" i="11" s="1"/>
  <c r="H274" i="11"/>
  <c r="R364" i="1"/>
  <c r="N274" i="11" s="1"/>
  <c r="N364" i="1"/>
  <c r="J274" i="11" s="1"/>
  <c r="O274" i="11"/>
  <c r="O364" i="1"/>
  <c r="K274" i="11" s="1"/>
  <c r="P274" i="11"/>
  <c r="M356" i="1"/>
  <c r="I266" i="11" s="1"/>
  <c r="Q356" i="1"/>
  <c r="M266" i="11" s="1"/>
  <c r="S356" i="1"/>
  <c r="Q266" i="11" s="1"/>
  <c r="H266" i="11"/>
  <c r="R356" i="1"/>
  <c r="N266" i="11" s="1"/>
  <c r="N356" i="1"/>
  <c r="J266" i="11" s="1"/>
  <c r="O266" i="11"/>
  <c r="O356" i="1"/>
  <c r="K266" i="11" s="1"/>
  <c r="P266" i="11"/>
  <c r="M352" i="1"/>
  <c r="I262" i="11" s="1"/>
  <c r="Q352" i="1"/>
  <c r="M262" i="11" s="1"/>
  <c r="S352" i="1"/>
  <c r="Q262" i="11" s="1"/>
  <c r="H262" i="11"/>
  <c r="R352" i="1"/>
  <c r="N262" i="11" s="1"/>
  <c r="N352" i="1"/>
  <c r="J262" i="11" s="1"/>
  <c r="O262" i="11"/>
  <c r="O352" i="1"/>
  <c r="K262" i="11" s="1"/>
  <c r="P262" i="11"/>
  <c r="M348" i="1"/>
  <c r="I258" i="11" s="1"/>
  <c r="Q348" i="1"/>
  <c r="M258" i="11" s="1"/>
  <c r="S348" i="1"/>
  <c r="Q258" i="11" s="1"/>
  <c r="H258" i="11"/>
  <c r="R348" i="1"/>
  <c r="N258" i="11" s="1"/>
  <c r="N348" i="1"/>
  <c r="J258" i="11" s="1"/>
  <c r="O258" i="11"/>
  <c r="O348" i="1"/>
  <c r="K258" i="11" s="1"/>
  <c r="P258" i="11"/>
  <c r="M332" i="1"/>
  <c r="I242" i="11" s="1"/>
  <c r="Q332" i="1"/>
  <c r="M242" i="11" s="1"/>
  <c r="S332" i="1"/>
  <c r="Q242" i="11" s="1"/>
  <c r="H242" i="11"/>
  <c r="R332" i="1"/>
  <c r="N242" i="11" s="1"/>
  <c r="N332" i="1"/>
  <c r="J242" i="11" s="1"/>
  <c r="O242" i="11"/>
  <c r="O332" i="1"/>
  <c r="K242" i="11" s="1"/>
  <c r="P242" i="11"/>
  <c r="M320" i="1"/>
  <c r="I230" i="11" s="1"/>
  <c r="Q320" i="1"/>
  <c r="M230" i="11" s="1"/>
  <c r="S320" i="1"/>
  <c r="Q230" i="11" s="1"/>
  <c r="H230" i="11"/>
  <c r="R320" i="1"/>
  <c r="N230" i="11" s="1"/>
  <c r="N320" i="1"/>
  <c r="J230" i="11" s="1"/>
  <c r="O230" i="11"/>
  <c r="O320" i="1"/>
  <c r="K230" i="11" s="1"/>
  <c r="P230" i="11"/>
  <c r="M316" i="1"/>
  <c r="I226" i="11" s="1"/>
  <c r="Q316" i="1"/>
  <c r="M226" i="11" s="1"/>
  <c r="S316" i="1"/>
  <c r="Q226" i="11" s="1"/>
  <c r="H226" i="11"/>
  <c r="R316" i="1"/>
  <c r="N226" i="11" s="1"/>
  <c r="N316" i="1"/>
  <c r="J226" i="11" s="1"/>
  <c r="O226" i="11"/>
  <c r="O316" i="1"/>
  <c r="K226" i="11" s="1"/>
  <c r="P226" i="11"/>
  <c r="M312" i="1"/>
  <c r="I222" i="11" s="1"/>
  <c r="Q312" i="1"/>
  <c r="M222" i="11" s="1"/>
  <c r="S312" i="1"/>
  <c r="Q222" i="11" s="1"/>
  <c r="H222" i="11"/>
  <c r="R312" i="1"/>
  <c r="N222" i="11" s="1"/>
  <c r="N312" i="1"/>
  <c r="J222" i="11" s="1"/>
  <c r="O222" i="11"/>
  <c r="O312" i="1"/>
  <c r="K222" i="11" s="1"/>
  <c r="P222" i="11"/>
  <c r="N513" i="1"/>
  <c r="M511" i="1"/>
  <c r="Q511" i="1"/>
  <c r="S511" i="1"/>
  <c r="N509" i="1"/>
  <c r="N505" i="1"/>
  <c r="M503" i="1"/>
  <c r="Q503" i="1"/>
  <c r="S503" i="1"/>
  <c r="N501" i="1"/>
  <c r="O519" i="1"/>
  <c r="M518" i="1"/>
  <c r="Q518" i="1"/>
  <c r="S518" i="1"/>
  <c r="R517" i="1"/>
  <c r="O515" i="1"/>
  <c r="M514" i="1"/>
  <c r="Q514" i="1"/>
  <c r="S514" i="1"/>
  <c r="R513" i="1"/>
  <c r="O511" i="1"/>
  <c r="M510" i="1"/>
  <c r="Q510" i="1"/>
  <c r="S510" i="1"/>
  <c r="R509" i="1"/>
  <c r="O507" i="1"/>
  <c r="M506" i="1"/>
  <c r="Q506" i="1"/>
  <c r="S506" i="1"/>
  <c r="R505" i="1"/>
  <c r="O503" i="1"/>
  <c r="M502" i="1"/>
  <c r="Q502" i="1"/>
  <c r="S502" i="1"/>
  <c r="R501" i="1"/>
  <c r="P372" i="1"/>
  <c r="L282" i="11" s="1"/>
  <c r="P368" i="1"/>
  <c r="L278" i="11" s="1"/>
  <c r="P364" i="1"/>
  <c r="L274" i="11" s="1"/>
  <c r="P360" i="1"/>
  <c r="L270" i="11" s="1"/>
  <c r="P356" i="1"/>
  <c r="L266" i="11" s="1"/>
  <c r="P352" i="1"/>
  <c r="L262" i="11" s="1"/>
  <c r="P348" i="1"/>
  <c r="L258" i="11" s="1"/>
  <c r="P344" i="1"/>
  <c r="L254" i="11" s="1"/>
  <c r="P340" i="1"/>
  <c r="L250" i="11" s="1"/>
  <c r="P336" i="1"/>
  <c r="L246" i="11" s="1"/>
  <c r="P332" i="1"/>
  <c r="L242" i="11" s="1"/>
  <c r="P328" i="1"/>
  <c r="L238" i="11" s="1"/>
  <c r="P324" i="1"/>
  <c r="L234" i="11" s="1"/>
  <c r="P320" i="1"/>
  <c r="L230" i="11" s="1"/>
  <c r="P316" i="1"/>
  <c r="L226" i="11" s="1"/>
  <c r="P312" i="1"/>
  <c r="L222" i="11" s="1"/>
  <c r="P308" i="1"/>
  <c r="L218" i="11" s="1"/>
  <c r="S500" i="1"/>
  <c r="Q500" i="1"/>
  <c r="S499" i="1"/>
  <c r="Q409" i="11" s="1"/>
  <c r="Q499" i="1"/>
  <c r="M409" i="11" s="1"/>
  <c r="S498" i="1"/>
  <c r="Q408" i="11" s="1"/>
  <c r="Q498" i="1"/>
  <c r="M408" i="11" s="1"/>
  <c r="S497" i="1"/>
  <c r="Q407" i="11" s="1"/>
  <c r="Q497" i="1"/>
  <c r="M407" i="11" s="1"/>
  <c r="S496" i="1"/>
  <c r="Q406" i="11" s="1"/>
  <c r="Q496" i="1"/>
  <c r="M406" i="11" s="1"/>
  <c r="S495" i="1"/>
  <c r="Q405" i="11" s="1"/>
  <c r="Q495" i="1"/>
  <c r="M405" i="11" s="1"/>
  <c r="S494" i="1"/>
  <c r="Q404" i="11" s="1"/>
  <c r="Q494" i="1"/>
  <c r="M404" i="11" s="1"/>
  <c r="S493" i="1"/>
  <c r="Q403" i="11" s="1"/>
  <c r="Q493" i="1"/>
  <c r="M403" i="11" s="1"/>
  <c r="S492" i="1"/>
  <c r="Q402" i="11" s="1"/>
  <c r="Q492" i="1"/>
  <c r="M402" i="11" s="1"/>
  <c r="S491" i="1"/>
  <c r="Q401" i="11" s="1"/>
  <c r="Q491" i="1"/>
  <c r="M401" i="11" s="1"/>
  <c r="S490" i="1"/>
  <c r="Q400" i="11" s="1"/>
  <c r="Q490" i="1"/>
  <c r="M400" i="11" s="1"/>
  <c r="S489" i="1"/>
  <c r="Q399" i="11" s="1"/>
  <c r="Q489" i="1"/>
  <c r="M399" i="11" s="1"/>
  <c r="M371" i="1"/>
  <c r="I281" i="11" s="1"/>
  <c r="Q371" i="1"/>
  <c r="M281" i="11" s="1"/>
  <c r="S371" i="1"/>
  <c r="Q281" i="11" s="1"/>
  <c r="R370" i="1"/>
  <c r="N280" i="11" s="1"/>
  <c r="M367" i="1"/>
  <c r="I277" i="11" s="1"/>
  <c r="Q367" i="1"/>
  <c r="M277" i="11" s="1"/>
  <c r="S367" i="1"/>
  <c r="Q277" i="11" s="1"/>
  <c r="R366" i="1"/>
  <c r="N276" i="11" s="1"/>
  <c r="M363" i="1"/>
  <c r="I273" i="11" s="1"/>
  <c r="Q363" i="1"/>
  <c r="M273" i="11" s="1"/>
  <c r="S363" i="1"/>
  <c r="Q273" i="11" s="1"/>
  <c r="R362" i="1"/>
  <c r="N272" i="11" s="1"/>
  <c r="M359" i="1"/>
  <c r="I269" i="11" s="1"/>
  <c r="Q359" i="1"/>
  <c r="M269" i="11" s="1"/>
  <c r="S359" i="1"/>
  <c r="Q269" i="11" s="1"/>
  <c r="R358" i="1"/>
  <c r="N268" i="11" s="1"/>
  <c r="M355" i="1"/>
  <c r="I265" i="11" s="1"/>
  <c r="Q355" i="1"/>
  <c r="M265" i="11" s="1"/>
  <c r="S355" i="1"/>
  <c r="Q265" i="11" s="1"/>
  <c r="R354" i="1"/>
  <c r="N264" i="11" s="1"/>
  <c r="M351" i="1"/>
  <c r="I261" i="11" s="1"/>
  <c r="Q351" i="1"/>
  <c r="M261" i="11" s="1"/>
  <c r="S351" i="1"/>
  <c r="Q261" i="11" s="1"/>
  <c r="R350" i="1"/>
  <c r="N260" i="11" s="1"/>
  <c r="M347" i="1"/>
  <c r="I257" i="11" s="1"/>
  <c r="Q347" i="1"/>
  <c r="M257" i="11" s="1"/>
  <c r="S347" i="1"/>
  <c r="Q257" i="11" s="1"/>
  <c r="R346" i="1"/>
  <c r="N256" i="11" s="1"/>
  <c r="M343" i="1"/>
  <c r="I253" i="11" s="1"/>
  <c r="Q343" i="1"/>
  <c r="M253" i="11" s="1"/>
  <c r="S343" i="1"/>
  <c r="Q253" i="11" s="1"/>
  <c r="R342" i="1"/>
  <c r="N252" i="11" s="1"/>
  <c r="M339" i="1"/>
  <c r="I249" i="11" s="1"/>
  <c r="Q339" i="1"/>
  <c r="M249" i="11" s="1"/>
  <c r="S339" i="1"/>
  <c r="Q249" i="11" s="1"/>
  <c r="R338" i="1"/>
  <c r="N248" i="11" s="1"/>
  <c r="M335" i="1"/>
  <c r="I245" i="11" s="1"/>
  <c r="Q335" i="1"/>
  <c r="M245" i="11" s="1"/>
  <c r="S335" i="1"/>
  <c r="Q245" i="11" s="1"/>
  <c r="R334" i="1"/>
  <c r="N244" i="11" s="1"/>
  <c r="M331" i="1"/>
  <c r="I241" i="11" s="1"/>
  <c r="Q331" i="1"/>
  <c r="M241" i="11" s="1"/>
  <c r="S331" i="1"/>
  <c r="Q241" i="11" s="1"/>
  <c r="R330" i="1"/>
  <c r="N240" i="11" s="1"/>
  <c r="M327" i="1"/>
  <c r="I237" i="11" s="1"/>
  <c r="Q327" i="1"/>
  <c r="M237" i="11" s="1"/>
  <c r="S327" i="1"/>
  <c r="Q237" i="11" s="1"/>
  <c r="R326" i="1"/>
  <c r="N236" i="11" s="1"/>
  <c r="M323" i="1"/>
  <c r="I233" i="11" s="1"/>
  <c r="Q323" i="1"/>
  <c r="M233" i="11" s="1"/>
  <c r="S323" i="1"/>
  <c r="Q233" i="11" s="1"/>
  <c r="R322" i="1"/>
  <c r="N232" i="11" s="1"/>
  <c r="M319" i="1"/>
  <c r="I229" i="11" s="1"/>
  <c r="Q319" i="1"/>
  <c r="M229" i="11" s="1"/>
  <c r="S319" i="1"/>
  <c r="Q229" i="11" s="1"/>
  <c r="R318" i="1"/>
  <c r="N228" i="11" s="1"/>
  <c r="M315" i="1"/>
  <c r="I225" i="11" s="1"/>
  <c r="Q315" i="1"/>
  <c r="M225" i="11" s="1"/>
  <c r="S315" i="1"/>
  <c r="Q225" i="11" s="1"/>
  <c r="R314" i="1"/>
  <c r="N224" i="11" s="1"/>
  <c r="M311" i="1"/>
  <c r="I221" i="11" s="1"/>
  <c r="Q311" i="1"/>
  <c r="M221" i="11" s="1"/>
  <c r="S311" i="1"/>
  <c r="Q221" i="11" s="1"/>
  <c r="R310" i="1"/>
  <c r="N220" i="11" s="1"/>
  <c r="H493" i="11"/>
  <c r="P40" i="1"/>
  <c r="L493" i="11" s="1"/>
  <c r="P493" i="11"/>
  <c r="I493" i="11"/>
  <c r="Q40" i="1"/>
  <c r="M493" i="11" s="1"/>
  <c r="Q493" i="11"/>
  <c r="J493" i="11"/>
  <c r="R40" i="1"/>
  <c r="N493" i="11" s="1"/>
  <c r="R493" i="11"/>
  <c r="G493" i="11"/>
  <c r="O40" i="1"/>
  <c r="K493" i="11" s="1"/>
  <c r="O493" i="11"/>
  <c r="M370" i="1"/>
  <c r="I280" i="11" s="1"/>
  <c r="Q370" i="1"/>
  <c r="M280" i="11" s="1"/>
  <c r="S370" i="1"/>
  <c r="Q280" i="11" s="1"/>
  <c r="M366" i="1"/>
  <c r="I276" i="11" s="1"/>
  <c r="Q366" i="1"/>
  <c r="M276" i="11" s="1"/>
  <c r="S366" i="1"/>
  <c r="Q276" i="11" s="1"/>
  <c r="M362" i="1"/>
  <c r="I272" i="11" s="1"/>
  <c r="Q362" i="1"/>
  <c r="M272" i="11" s="1"/>
  <c r="S362" i="1"/>
  <c r="Q272" i="11" s="1"/>
  <c r="M358" i="1"/>
  <c r="I268" i="11" s="1"/>
  <c r="Q358" i="1"/>
  <c r="M268" i="11" s="1"/>
  <c r="S358" i="1"/>
  <c r="Q268" i="11" s="1"/>
  <c r="M354" i="1"/>
  <c r="I264" i="11" s="1"/>
  <c r="Q354" i="1"/>
  <c r="M264" i="11" s="1"/>
  <c r="S354" i="1"/>
  <c r="Q264" i="11" s="1"/>
  <c r="M350" i="1"/>
  <c r="I260" i="11" s="1"/>
  <c r="Q350" i="1"/>
  <c r="M260" i="11" s="1"/>
  <c r="S350" i="1"/>
  <c r="Q260" i="11" s="1"/>
  <c r="M346" i="1"/>
  <c r="I256" i="11" s="1"/>
  <c r="Q346" i="1"/>
  <c r="M256" i="11" s="1"/>
  <c r="S346" i="1"/>
  <c r="Q256" i="11" s="1"/>
  <c r="M342" i="1"/>
  <c r="I252" i="11" s="1"/>
  <c r="Q342" i="1"/>
  <c r="M252" i="11" s="1"/>
  <c r="S342" i="1"/>
  <c r="Q252" i="11" s="1"/>
  <c r="M338" i="1"/>
  <c r="I248" i="11" s="1"/>
  <c r="Q338" i="1"/>
  <c r="M248" i="11" s="1"/>
  <c r="S338" i="1"/>
  <c r="Q248" i="11" s="1"/>
  <c r="M334" i="1"/>
  <c r="I244" i="11" s="1"/>
  <c r="Q334" i="1"/>
  <c r="M244" i="11" s="1"/>
  <c r="S334" i="1"/>
  <c r="Q244" i="11" s="1"/>
  <c r="M330" i="1"/>
  <c r="I240" i="11" s="1"/>
  <c r="Q330" i="1"/>
  <c r="M240" i="11" s="1"/>
  <c r="S330" i="1"/>
  <c r="Q240" i="11" s="1"/>
  <c r="M326" i="1"/>
  <c r="I236" i="11" s="1"/>
  <c r="Q326" i="1"/>
  <c r="M236" i="11" s="1"/>
  <c r="S326" i="1"/>
  <c r="Q236" i="11" s="1"/>
  <c r="M322" i="1"/>
  <c r="I232" i="11" s="1"/>
  <c r="Q322" i="1"/>
  <c r="M232" i="11" s="1"/>
  <c r="S322" i="1"/>
  <c r="Q232" i="11" s="1"/>
  <c r="M318" i="1"/>
  <c r="I228" i="11" s="1"/>
  <c r="Q318" i="1"/>
  <c r="M228" i="11" s="1"/>
  <c r="S318" i="1"/>
  <c r="Q228" i="11" s="1"/>
  <c r="M314" i="1"/>
  <c r="I224" i="11" s="1"/>
  <c r="Q314" i="1"/>
  <c r="M224" i="11" s="1"/>
  <c r="S314" i="1"/>
  <c r="Q224" i="11" s="1"/>
  <c r="M310" i="1"/>
  <c r="I220" i="11" s="1"/>
  <c r="Q310" i="1"/>
  <c r="M220" i="11" s="1"/>
  <c r="S310" i="1"/>
  <c r="Q220" i="11" s="1"/>
  <c r="M189" i="1"/>
  <c r="I99" i="11" s="1"/>
  <c r="Q189" i="1"/>
  <c r="M99" i="11" s="1"/>
  <c r="S189" i="1"/>
  <c r="Q99" i="11" s="1"/>
  <c r="H99" i="11"/>
  <c r="R189" i="1"/>
  <c r="N99" i="11" s="1"/>
  <c r="N189" i="1"/>
  <c r="J99" i="11" s="1"/>
  <c r="O99" i="11"/>
  <c r="O189" i="1"/>
  <c r="K99" i="11" s="1"/>
  <c r="P99" i="11"/>
  <c r="M185" i="1"/>
  <c r="I95" i="11" s="1"/>
  <c r="Q185" i="1"/>
  <c r="M95" i="11" s="1"/>
  <c r="S185" i="1"/>
  <c r="Q95" i="11" s="1"/>
  <c r="H95" i="11"/>
  <c r="R185" i="1"/>
  <c r="N95" i="11" s="1"/>
  <c r="N185" i="1"/>
  <c r="J95" i="11" s="1"/>
  <c r="O95" i="11"/>
  <c r="O185" i="1"/>
  <c r="K95" i="11" s="1"/>
  <c r="P95" i="11"/>
  <c r="M181" i="1"/>
  <c r="I91" i="11" s="1"/>
  <c r="Q181" i="1"/>
  <c r="M91" i="11" s="1"/>
  <c r="S181" i="1"/>
  <c r="Q91" i="11" s="1"/>
  <c r="H91" i="11"/>
  <c r="R181" i="1"/>
  <c r="N91" i="11" s="1"/>
  <c r="N181" i="1"/>
  <c r="J91" i="11" s="1"/>
  <c r="O91" i="11"/>
  <c r="O181" i="1"/>
  <c r="K91" i="11" s="1"/>
  <c r="P91" i="11"/>
  <c r="M177" i="1"/>
  <c r="I87" i="11" s="1"/>
  <c r="Q177" i="1"/>
  <c r="M87" i="11" s="1"/>
  <c r="S177" i="1"/>
  <c r="Q87" i="11" s="1"/>
  <c r="H87" i="11"/>
  <c r="R177" i="1"/>
  <c r="N87" i="11" s="1"/>
  <c r="N177" i="1"/>
  <c r="J87" i="11" s="1"/>
  <c r="O87" i="11"/>
  <c r="O177" i="1"/>
  <c r="K87" i="11" s="1"/>
  <c r="P87" i="11"/>
  <c r="M173" i="1"/>
  <c r="I83" i="11" s="1"/>
  <c r="Q173" i="1"/>
  <c r="M83" i="11" s="1"/>
  <c r="S173" i="1"/>
  <c r="Q83" i="11" s="1"/>
  <c r="H83" i="11"/>
  <c r="R173" i="1"/>
  <c r="N83" i="11" s="1"/>
  <c r="N173" i="1"/>
  <c r="J83" i="11" s="1"/>
  <c r="O83" i="11"/>
  <c r="O173" i="1"/>
  <c r="K83" i="11" s="1"/>
  <c r="P83" i="11"/>
  <c r="M169" i="1"/>
  <c r="I79" i="11" s="1"/>
  <c r="Q169" i="1"/>
  <c r="M79" i="11" s="1"/>
  <c r="S169" i="1"/>
  <c r="Q79" i="11" s="1"/>
  <c r="H79" i="11"/>
  <c r="R169" i="1"/>
  <c r="N79" i="11" s="1"/>
  <c r="N169" i="1"/>
  <c r="J79" i="11" s="1"/>
  <c r="O79" i="11"/>
  <c r="O169" i="1"/>
  <c r="K79" i="11" s="1"/>
  <c r="P79" i="11"/>
  <c r="M165" i="1"/>
  <c r="I75" i="11" s="1"/>
  <c r="Q165" i="1"/>
  <c r="M75" i="11" s="1"/>
  <c r="S165" i="1"/>
  <c r="Q75" i="11" s="1"/>
  <c r="H75" i="11"/>
  <c r="R165" i="1"/>
  <c r="N75" i="11" s="1"/>
  <c r="N165" i="1"/>
  <c r="J75" i="11" s="1"/>
  <c r="O75" i="11"/>
  <c r="O165" i="1"/>
  <c r="K75" i="11" s="1"/>
  <c r="P75" i="11"/>
  <c r="M161" i="1"/>
  <c r="I71" i="11" s="1"/>
  <c r="Q161" i="1"/>
  <c r="M71" i="11" s="1"/>
  <c r="S161" i="1"/>
  <c r="Q71" i="11" s="1"/>
  <c r="H71" i="11"/>
  <c r="R161" i="1"/>
  <c r="N71" i="11" s="1"/>
  <c r="N161" i="1"/>
  <c r="J71" i="11" s="1"/>
  <c r="O71" i="11"/>
  <c r="O161" i="1"/>
  <c r="K71" i="11" s="1"/>
  <c r="P71" i="11"/>
  <c r="H497" i="11"/>
  <c r="P44" i="1"/>
  <c r="L497" i="11" s="1"/>
  <c r="P497" i="11"/>
  <c r="I497" i="11"/>
  <c r="Q44" i="1"/>
  <c r="M497" i="11" s="1"/>
  <c r="Q497" i="11"/>
  <c r="J497" i="11"/>
  <c r="R44" i="1"/>
  <c r="N497" i="11" s="1"/>
  <c r="R497" i="11"/>
  <c r="G497" i="11"/>
  <c r="O44" i="1"/>
  <c r="K497" i="11" s="1"/>
  <c r="O497" i="11"/>
  <c r="O281" i="11"/>
  <c r="N371" i="1"/>
  <c r="J281" i="11" s="1"/>
  <c r="P280" i="11"/>
  <c r="O370" i="1"/>
  <c r="K280" i="11" s="1"/>
  <c r="M369" i="1"/>
  <c r="I279" i="11" s="1"/>
  <c r="Q369" i="1"/>
  <c r="M279" i="11" s="1"/>
  <c r="S369" i="1"/>
  <c r="Q279" i="11" s="1"/>
  <c r="O277" i="11"/>
  <c r="N367" i="1"/>
  <c r="J277" i="11" s="1"/>
  <c r="P276" i="11"/>
  <c r="O366" i="1"/>
  <c r="K276" i="11" s="1"/>
  <c r="M365" i="1"/>
  <c r="I275" i="11" s="1"/>
  <c r="Q365" i="1"/>
  <c r="M275" i="11" s="1"/>
  <c r="S365" i="1"/>
  <c r="Q275" i="11" s="1"/>
  <c r="O273" i="11"/>
  <c r="N363" i="1"/>
  <c r="J273" i="11" s="1"/>
  <c r="P272" i="11"/>
  <c r="O362" i="1"/>
  <c r="K272" i="11" s="1"/>
  <c r="M361" i="1"/>
  <c r="I271" i="11" s="1"/>
  <c r="Q361" i="1"/>
  <c r="M271" i="11" s="1"/>
  <c r="S361" i="1"/>
  <c r="Q271" i="11" s="1"/>
  <c r="O269" i="11"/>
  <c r="N359" i="1"/>
  <c r="J269" i="11" s="1"/>
  <c r="P268" i="11"/>
  <c r="O358" i="1"/>
  <c r="K268" i="11" s="1"/>
  <c r="M357" i="1"/>
  <c r="I267" i="11" s="1"/>
  <c r="Q357" i="1"/>
  <c r="M267" i="11" s="1"/>
  <c r="S357" i="1"/>
  <c r="Q267" i="11" s="1"/>
  <c r="O265" i="11"/>
  <c r="N355" i="1"/>
  <c r="J265" i="11" s="1"/>
  <c r="P264" i="11"/>
  <c r="O354" i="1"/>
  <c r="K264" i="11" s="1"/>
  <c r="M353" i="1"/>
  <c r="I263" i="11" s="1"/>
  <c r="Q353" i="1"/>
  <c r="M263" i="11" s="1"/>
  <c r="S353" i="1"/>
  <c r="Q263" i="11" s="1"/>
  <c r="O261" i="11"/>
  <c r="N351" i="1"/>
  <c r="J261" i="11" s="1"/>
  <c r="P260" i="11"/>
  <c r="O350" i="1"/>
  <c r="K260" i="11" s="1"/>
  <c r="M349" i="1"/>
  <c r="I259" i="11" s="1"/>
  <c r="Q349" i="1"/>
  <c r="M259" i="11" s="1"/>
  <c r="S349" i="1"/>
  <c r="Q259" i="11" s="1"/>
  <c r="O257" i="11"/>
  <c r="N347" i="1"/>
  <c r="J257" i="11" s="1"/>
  <c r="P256" i="11"/>
  <c r="O346" i="1"/>
  <c r="K256" i="11" s="1"/>
  <c r="M345" i="1"/>
  <c r="I255" i="11" s="1"/>
  <c r="Q345" i="1"/>
  <c r="M255" i="11" s="1"/>
  <c r="S345" i="1"/>
  <c r="Q255" i="11" s="1"/>
  <c r="O253" i="11"/>
  <c r="N343" i="1"/>
  <c r="J253" i="11" s="1"/>
  <c r="P252" i="11"/>
  <c r="O342" i="1"/>
  <c r="K252" i="11" s="1"/>
  <c r="M341" i="1"/>
  <c r="I251" i="11" s="1"/>
  <c r="Q341" i="1"/>
  <c r="M251" i="11" s="1"/>
  <c r="S341" i="1"/>
  <c r="Q251" i="11" s="1"/>
  <c r="O249" i="11"/>
  <c r="N339" i="1"/>
  <c r="J249" i="11" s="1"/>
  <c r="P248" i="11"/>
  <c r="O338" i="1"/>
  <c r="K248" i="11" s="1"/>
  <c r="M337" i="1"/>
  <c r="I247" i="11" s="1"/>
  <c r="Q337" i="1"/>
  <c r="M247" i="11" s="1"/>
  <c r="S337" i="1"/>
  <c r="Q247" i="11" s="1"/>
  <c r="O245" i="11"/>
  <c r="N335" i="1"/>
  <c r="J245" i="11" s="1"/>
  <c r="P244" i="11"/>
  <c r="O334" i="1"/>
  <c r="K244" i="11" s="1"/>
  <c r="M333" i="1"/>
  <c r="I243" i="11" s="1"/>
  <c r="Q333" i="1"/>
  <c r="M243" i="11" s="1"/>
  <c r="S333" i="1"/>
  <c r="Q243" i="11" s="1"/>
  <c r="O241" i="11"/>
  <c r="N331" i="1"/>
  <c r="J241" i="11" s="1"/>
  <c r="P240" i="11"/>
  <c r="O330" i="1"/>
  <c r="K240" i="11" s="1"/>
  <c r="M329" i="1"/>
  <c r="I239" i="11" s="1"/>
  <c r="Q329" i="1"/>
  <c r="M239" i="11" s="1"/>
  <c r="S329" i="1"/>
  <c r="Q239" i="11" s="1"/>
  <c r="O237" i="11"/>
  <c r="N327" i="1"/>
  <c r="J237" i="11" s="1"/>
  <c r="P236" i="11"/>
  <c r="O326" i="1"/>
  <c r="K236" i="11" s="1"/>
  <c r="M325" i="1"/>
  <c r="I235" i="11" s="1"/>
  <c r="Q325" i="1"/>
  <c r="M235" i="11" s="1"/>
  <c r="S325" i="1"/>
  <c r="Q235" i="11" s="1"/>
  <c r="O233" i="11"/>
  <c r="N323" i="1"/>
  <c r="J233" i="11" s="1"/>
  <c r="P232" i="11"/>
  <c r="O322" i="1"/>
  <c r="K232" i="11" s="1"/>
  <c r="M321" i="1"/>
  <c r="I231" i="11" s="1"/>
  <c r="Q321" i="1"/>
  <c r="M231" i="11" s="1"/>
  <c r="S321" i="1"/>
  <c r="Q231" i="11" s="1"/>
  <c r="O229" i="11"/>
  <c r="N319" i="1"/>
  <c r="J229" i="11" s="1"/>
  <c r="P228" i="11"/>
  <c r="O318" i="1"/>
  <c r="K228" i="11" s="1"/>
  <c r="M317" i="1"/>
  <c r="I227" i="11" s="1"/>
  <c r="Q317" i="1"/>
  <c r="M227" i="11" s="1"/>
  <c r="S317" i="1"/>
  <c r="Q227" i="11" s="1"/>
  <c r="O225" i="11"/>
  <c r="N315" i="1"/>
  <c r="J225" i="11" s="1"/>
  <c r="P224" i="11"/>
  <c r="O314" i="1"/>
  <c r="K224" i="11" s="1"/>
  <c r="M313" i="1"/>
  <c r="I223" i="11" s="1"/>
  <c r="Q313" i="1"/>
  <c r="M223" i="11" s="1"/>
  <c r="S313" i="1"/>
  <c r="Q223" i="11" s="1"/>
  <c r="O221" i="11"/>
  <c r="N311" i="1"/>
  <c r="J221" i="11" s="1"/>
  <c r="P220" i="11"/>
  <c r="O310" i="1"/>
  <c r="K220" i="11" s="1"/>
  <c r="M309" i="1"/>
  <c r="I219" i="11" s="1"/>
  <c r="Q309" i="1"/>
  <c r="M219" i="11" s="1"/>
  <c r="S309" i="1"/>
  <c r="Q219" i="11" s="1"/>
  <c r="H448" i="11"/>
  <c r="P48" i="1"/>
  <c r="L448" i="11" s="1"/>
  <c r="P448" i="11"/>
  <c r="I448" i="11"/>
  <c r="Q48" i="1"/>
  <c r="M448" i="11" s="1"/>
  <c r="Q448" i="11"/>
  <c r="J448" i="11"/>
  <c r="R48" i="1"/>
  <c r="N448" i="11" s="1"/>
  <c r="R448" i="11"/>
  <c r="G448" i="11"/>
  <c r="O48" i="1"/>
  <c r="K448" i="11" s="1"/>
  <c r="O448" i="11"/>
  <c r="O100" i="11"/>
  <c r="N190" i="1"/>
  <c r="J100" i="11" s="1"/>
  <c r="M188" i="1"/>
  <c r="I98" i="11" s="1"/>
  <c r="Q188" i="1"/>
  <c r="M98" i="11" s="1"/>
  <c r="S188" i="1"/>
  <c r="Q98" i="11" s="1"/>
  <c r="R187" i="1"/>
  <c r="N97" i="11" s="1"/>
  <c r="O96" i="11"/>
  <c r="N186" i="1"/>
  <c r="J96" i="11" s="1"/>
  <c r="M184" i="1"/>
  <c r="I94" i="11" s="1"/>
  <c r="Q184" i="1"/>
  <c r="M94" i="11" s="1"/>
  <c r="S184" i="1"/>
  <c r="Q94" i="11" s="1"/>
  <c r="R183" i="1"/>
  <c r="N93" i="11" s="1"/>
  <c r="O92" i="11"/>
  <c r="N182" i="1"/>
  <c r="J92" i="11" s="1"/>
  <c r="M180" i="1"/>
  <c r="I90" i="11" s="1"/>
  <c r="Q180" i="1"/>
  <c r="M90" i="11" s="1"/>
  <c r="S180" i="1"/>
  <c r="Q90" i="11" s="1"/>
  <c r="R179" i="1"/>
  <c r="N89" i="11" s="1"/>
  <c r="O88" i="11"/>
  <c r="N178" i="1"/>
  <c r="J88" i="11" s="1"/>
  <c r="M176" i="1"/>
  <c r="I86" i="11" s="1"/>
  <c r="Q176" i="1"/>
  <c r="M86" i="11" s="1"/>
  <c r="S176" i="1"/>
  <c r="Q86" i="11" s="1"/>
  <c r="R175" i="1"/>
  <c r="N85" i="11" s="1"/>
  <c r="O84" i="11"/>
  <c r="N174" i="1"/>
  <c r="J84" i="11" s="1"/>
  <c r="M172" i="1"/>
  <c r="I82" i="11" s="1"/>
  <c r="Q172" i="1"/>
  <c r="M82" i="11" s="1"/>
  <c r="S172" i="1"/>
  <c r="Q82" i="11" s="1"/>
  <c r="R171" i="1"/>
  <c r="N81" i="11" s="1"/>
  <c r="O80" i="11"/>
  <c r="N170" i="1"/>
  <c r="J80" i="11" s="1"/>
  <c r="M168" i="1"/>
  <c r="I78" i="11" s="1"/>
  <c r="Q168" i="1"/>
  <c r="M78" i="11" s="1"/>
  <c r="S168" i="1"/>
  <c r="Q78" i="11" s="1"/>
  <c r="R167" i="1"/>
  <c r="N77" i="11" s="1"/>
  <c r="O76" i="11"/>
  <c r="N166" i="1"/>
  <c r="J76" i="11" s="1"/>
  <c r="M164" i="1"/>
  <c r="I74" i="11" s="1"/>
  <c r="Q164" i="1"/>
  <c r="M74" i="11" s="1"/>
  <c r="S164" i="1"/>
  <c r="Q74" i="11" s="1"/>
  <c r="R163" i="1"/>
  <c r="N73" i="11" s="1"/>
  <c r="O72" i="11"/>
  <c r="N162" i="1"/>
  <c r="J72" i="11" s="1"/>
  <c r="M160" i="1"/>
  <c r="I70" i="11" s="1"/>
  <c r="Q160" i="1"/>
  <c r="M70" i="11" s="1"/>
  <c r="S160" i="1"/>
  <c r="Q70" i="11" s="1"/>
  <c r="I447" i="11"/>
  <c r="Q28" i="1"/>
  <c r="M447" i="11" s="1"/>
  <c r="Q447" i="11"/>
  <c r="H447" i="11"/>
  <c r="R28" i="1"/>
  <c r="N447" i="11" s="1"/>
  <c r="J447" i="11"/>
  <c r="O447" i="11"/>
  <c r="O28" i="1"/>
  <c r="K447" i="11" s="1"/>
  <c r="P447" i="11"/>
  <c r="P28" i="1"/>
  <c r="L447" i="11" s="1"/>
  <c r="R447" i="11"/>
  <c r="T190" i="1"/>
  <c r="R100" i="11" s="1"/>
  <c r="R190" i="1"/>
  <c r="N100" i="11" s="1"/>
  <c r="M187" i="1"/>
  <c r="I97" i="11" s="1"/>
  <c r="Q187" i="1"/>
  <c r="M97" i="11" s="1"/>
  <c r="S187" i="1"/>
  <c r="Q97" i="11" s="1"/>
  <c r="R186" i="1"/>
  <c r="N96" i="11" s="1"/>
  <c r="M183" i="1"/>
  <c r="I93" i="11" s="1"/>
  <c r="Q183" i="1"/>
  <c r="M93" i="11" s="1"/>
  <c r="S183" i="1"/>
  <c r="Q93" i="11" s="1"/>
  <c r="R182" i="1"/>
  <c r="N92" i="11" s="1"/>
  <c r="M179" i="1"/>
  <c r="I89" i="11" s="1"/>
  <c r="Q179" i="1"/>
  <c r="M89" i="11" s="1"/>
  <c r="S179" i="1"/>
  <c r="Q89" i="11" s="1"/>
  <c r="R178" i="1"/>
  <c r="N88" i="11" s="1"/>
  <c r="M175" i="1"/>
  <c r="I85" i="11" s="1"/>
  <c r="Q175" i="1"/>
  <c r="M85" i="11" s="1"/>
  <c r="S175" i="1"/>
  <c r="Q85" i="11" s="1"/>
  <c r="R174" i="1"/>
  <c r="N84" i="11" s="1"/>
  <c r="M171" i="1"/>
  <c r="I81" i="11" s="1"/>
  <c r="Q171" i="1"/>
  <c r="M81" i="11" s="1"/>
  <c r="S171" i="1"/>
  <c r="Q81" i="11" s="1"/>
  <c r="R170" i="1"/>
  <c r="N80" i="11" s="1"/>
  <c r="M167" i="1"/>
  <c r="I77" i="11" s="1"/>
  <c r="Q167" i="1"/>
  <c r="M77" i="11" s="1"/>
  <c r="S167" i="1"/>
  <c r="Q77" i="11" s="1"/>
  <c r="R166" i="1"/>
  <c r="N76" i="11" s="1"/>
  <c r="M163" i="1"/>
  <c r="I73" i="11" s="1"/>
  <c r="Q163" i="1"/>
  <c r="M73" i="11" s="1"/>
  <c r="S163" i="1"/>
  <c r="Q73" i="11" s="1"/>
  <c r="R162" i="1"/>
  <c r="N72" i="11" s="1"/>
  <c r="S307" i="1"/>
  <c r="Q217" i="11" s="1"/>
  <c r="Q307" i="1"/>
  <c r="M217" i="11" s="1"/>
  <c r="S306" i="1"/>
  <c r="Q216" i="11" s="1"/>
  <c r="Q306" i="1"/>
  <c r="M216" i="11" s="1"/>
  <c r="S305" i="1"/>
  <c r="Q215" i="11" s="1"/>
  <c r="Q305" i="1"/>
  <c r="M215" i="11" s="1"/>
  <c r="S304" i="1"/>
  <c r="Q214" i="11" s="1"/>
  <c r="Q304" i="1"/>
  <c r="M214" i="11" s="1"/>
  <c r="S303" i="1"/>
  <c r="Q213" i="11" s="1"/>
  <c r="Q303" i="1"/>
  <c r="M213" i="11" s="1"/>
  <c r="S302" i="1"/>
  <c r="Q212" i="11" s="1"/>
  <c r="Q302" i="1"/>
  <c r="M212" i="11" s="1"/>
  <c r="S301" i="1"/>
  <c r="Q211" i="11" s="1"/>
  <c r="Q301" i="1"/>
  <c r="M211" i="11" s="1"/>
  <c r="S300" i="1"/>
  <c r="Q210" i="11" s="1"/>
  <c r="Q300" i="1"/>
  <c r="M210" i="11" s="1"/>
  <c r="S299" i="1"/>
  <c r="Q209" i="11" s="1"/>
  <c r="Q299" i="1"/>
  <c r="M209" i="11" s="1"/>
  <c r="S298" i="1"/>
  <c r="Q208" i="11" s="1"/>
  <c r="Q298" i="1"/>
  <c r="M208" i="11" s="1"/>
  <c r="S297" i="1"/>
  <c r="Q207" i="11" s="1"/>
  <c r="Q297" i="1"/>
  <c r="M207" i="11" s="1"/>
  <c r="S296" i="1"/>
  <c r="Q206" i="11" s="1"/>
  <c r="Q296" i="1"/>
  <c r="M206" i="11" s="1"/>
  <c r="S295" i="1"/>
  <c r="Q205" i="11" s="1"/>
  <c r="Q295" i="1"/>
  <c r="M205" i="11" s="1"/>
  <c r="S294" i="1"/>
  <c r="Q204" i="11" s="1"/>
  <c r="Q294" i="1"/>
  <c r="M204" i="11" s="1"/>
  <c r="S293" i="1"/>
  <c r="Q203" i="11" s="1"/>
  <c r="Q293" i="1"/>
  <c r="M203" i="11" s="1"/>
  <c r="S292" i="1"/>
  <c r="Q202" i="11" s="1"/>
  <c r="Q292" i="1"/>
  <c r="M202" i="11" s="1"/>
  <c r="S291" i="1"/>
  <c r="Q201" i="11" s="1"/>
  <c r="Q291" i="1"/>
  <c r="M201" i="11" s="1"/>
  <c r="S290" i="1"/>
  <c r="Q200" i="11" s="1"/>
  <c r="Q290" i="1"/>
  <c r="M200" i="11" s="1"/>
  <c r="S289" i="1"/>
  <c r="Q199" i="11" s="1"/>
  <c r="Q289" i="1"/>
  <c r="M199" i="11" s="1"/>
  <c r="S288" i="1"/>
  <c r="Q198" i="11" s="1"/>
  <c r="Q288" i="1"/>
  <c r="M198" i="11" s="1"/>
  <c r="S287" i="1"/>
  <c r="Q197" i="11" s="1"/>
  <c r="Q287" i="1"/>
  <c r="M197" i="11" s="1"/>
  <c r="S286" i="1"/>
  <c r="Q196" i="11" s="1"/>
  <c r="Q286" i="1"/>
  <c r="M196" i="11" s="1"/>
  <c r="S285" i="1"/>
  <c r="Q195" i="11" s="1"/>
  <c r="Q285" i="1"/>
  <c r="M195" i="11" s="1"/>
  <c r="S284" i="1"/>
  <c r="Q194" i="11" s="1"/>
  <c r="Q284" i="1"/>
  <c r="M194" i="11" s="1"/>
  <c r="S283" i="1"/>
  <c r="Q193" i="11" s="1"/>
  <c r="Q283" i="1"/>
  <c r="M193" i="11" s="1"/>
  <c r="S282" i="1"/>
  <c r="Q192" i="11" s="1"/>
  <c r="Q282" i="1"/>
  <c r="M192" i="11" s="1"/>
  <c r="S281" i="1"/>
  <c r="Q191" i="11" s="1"/>
  <c r="Q281" i="1"/>
  <c r="M191" i="11" s="1"/>
  <c r="S280" i="1"/>
  <c r="Q190" i="11" s="1"/>
  <c r="Q280" i="1"/>
  <c r="M190" i="11" s="1"/>
  <c r="S279" i="1"/>
  <c r="Q189" i="11" s="1"/>
  <c r="Q279" i="1"/>
  <c r="M189" i="11" s="1"/>
  <c r="S278" i="1"/>
  <c r="Q188" i="11" s="1"/>
  <c r="Q278" i="1"/>
  <c r="M188" i="11" s="1"/>
  <c r="S277" i="1"/>
  <c r="Q187" i="11" s="1"/>
  <c r="Q277" i="1"/>
  <c r="M187" i="11" s="1"/>
  <c r="S276" i="1"/>
  <c r="Q186" i="11" s="1"/>
  <c r="Q276" i="1"/>
  <c r="M186" i="11" s="1"/>
  <c r="S275" i="1"/>
  <c r="Q185" i="11" s="1"/>
  <c r="Q275" i="1"/>
  <c r="M185" i="11" s="1"/>
  <c r="S274" i="1"/>
  <c r="Q184" i="11" s="1"/>
  <c r="Q274" i="1"/>
  <c r="M184" i="11" s="1"/>
  <c r="S273" i="1"/>
  <c r="Q183" i="11" s="1"/>
  <c r="Q273" i="1"/>
  <c r="M183" i="11" s="1"/>
  <c r="S272" i="1"/>
  <c r="Q182" i="11" s="1"/>
  <c r="Q272" i="1"/>
  <c r="M182" i="11" s="1"/>
  <c r="S271" i="1"/>
  <c r="Q181" i="11" s="1"/>
  <c r="Q271" i="1"/>
  <c r="M181" i="11" s="1"/>
  <c r="S270" i="1"/>
  <c r="Q180" i="11" s="1"/>
  <c r="Q270" i="1"/>
  <c r="M180" i="11" s="1"/>
  <c r="S269" i="1"/>
  <c r="Q179" i="11" s="1"/>
  <c r="Q269" i="1"/>
  <c r="M179" i="11" s="1"/>
  <c r="S268" i="1"/>
  <c r="Q178" i="11" s="1"/>
  <c r="Q268" i="1"/>
  <c r="M178" i="11" s="1"/>
  <c r="S267" i="1"/>
  <c r="Q177" i="11" s="1"/>
  <c r="Q267" i="1"/>
  <c r="M177" i="11" s="1"/>
  <c r="S266" i="1"/>
  <c r="Q176" i="11" s="1"/>
  <c r="Q266" i="1"/>
  <c r="M176" i="11" s="1"/>
  <c r="M190" i="1"/>
  <c r="I100" i="11" s="1"/>
  <c r="Q190" i="1"/>
  <c r="M100" i="11" s="1"/>
  <c r="M186" i="1"/>
  <c r="I96" i="11" s="1"/>
  <c r="Q186" i="1"/>
  <c r="M96" i="11" s="1"/>
  <c r="S186" i="1"/>
  <c r="Q96" i="11" s="1"/>
  <c r="M182" i="1"/>
  <c r="I92" i="11" s="1"/>
  <c r="Q182" i="1"/>
  <c r="M92" i="11" s="1"/>
  <c r="S182" i="1"/>
  <c r="Q92" i="11" s="1"/>
  <c r="M178" i="1"/>
  <c r="I88" i="11" s="1"/>
  <c r="Q178" i="1"/>
  <c r="M88" i="11" s="1"/>
  <c r="S178" i="1"/>
  <c r="Q88" i="11" s="1"/>
  <c r="M174" i="1"/>
  <c r="I84" i="11" s="1"/>
  <c r="Q174" i="1"/>
  <c r="M84" i="11" s="1"/>
  <c r="S174" i="1"/>
  <c r="Q84" i="11" s="1"/>
  <c r="M170" i="1"/>
  <c r="I80" i="11" s="1"/>
  <c r="Q170" i="1"/>
  <c r="M80" i="11" s="1"/>
  <c r="S170" i="1"/>
  <c r="Q80" i="11" s="1"/>
  <c r="M166" i="1"/>
  <c r="I76" i="11" s="1"/>
  <c r="Q166" i="1"/>
  <c r="M76" i="11" s="1"/>
  <c r="S166" i="1"/>
  <c r="Q76" i="11" s="1"/>
  <c r="M162" i="1"/>
  <c r="I72" i="11" s="1"/>
  <c r="Q162" i="1"/>
  <c r="M72" i="11" s="1"/>
  <c r="S162" i="1"/>
  <c r="Q72" i="11" s="1"/>
  <c r="I458" i="11"/>
  <c r="Q56" i="1"/>
  <c r="M458" i="11" s="1"/>
  <c r="Q458" i="11"/>
  <c r="J458" i="11"/>
  <c r="R56" i="1"/>
  <c r="N458" i="11" s="1"/>
  <c r="R458" i="11"/>
  <c r="G458" i="11"/>
  <c r="O56" i="1"/>
  <c r="K458" i="11" s="1"/>
  <c r="O458" i="11"/>
  <c r="J440" i="11"/>
  <c r="R55" i="1"/>
  <c r="N440" i="11" s="1"/>
  <c r="R440" i="11"/>
  <c r="I440" i="11"/>
  <c r="O440" i="11"/>
  <c r="O55" i="1"/>
  <c r="K440" i="11" s="1"/>
  <c r="P440" i="11"/>
  <c r="G440" i="11"/>
  <c r="P55" i="1"/>
  <c r="L440" i="11" s="1"/>
  <c r="Q440" i="11"/>
  <c r="I490" i="11"/>
  <c r="Q24" i="1"/>
  <c r="M490" i="11" s="1"/>
  <c r="Q490" i="11"/>
  <c r="H490" i="11"/>
  <c r="R24" i="1"/>
  <c r="N490" i="11" s="1"/>
  <c r="J490" i="11"/>
  <c r="O490" i="11"/>
  <c r="O24" i="1"/>
  <c r="K490" i="11" s="1"/>
  <c r="P490" i="11"/>
  <c r="P24" i="1"/>
  <c r="L490" i="11" s="1"/>
  <c r="R490" i="11"/>
  <c r="Q446" i="11"/>
  <c r="P54" i="1"/>
  <c r="L446" i="11" s="1"/>
  <c r="O424" i="11"/>
  <c r="O471" i="11"/>
  <c r="O416" i="11"/>
  <c r="O496" i="11"/>
  <c r="O487" i="11"/>
  <c r="H469" i="11"/>
  <c r="P47" i="1"/>
  <c r="L469" i="11" s="1"/>
  <c r="P469" i="11"/>
  <c r="I469" i="11"/>
  <c r="Q47" i="1"/>
  <c r="M469" i="11" s="1"/>
  <c r="Q469" i="11"/>
  <c r="J469" i="11"/>
  <c r="R47" i="1"/>
  <c r="N469" i="11" s="1"/>
  <c r="R469" i="11"/>
  <c r="H421" i="11"/>
  <c r="P43" i="1"/>
  <c r="L421" i="11" s="1"/>
  <c r="P421" i="11"/>
  <c r="I421" i="11"/>
  <c r="Q43" i="1"/>
  <c r="M421" i="11" s="1"/>
  <c r="Q421" i="11"/>
  <c r="J421" i="11"/>
  <c r="R43" i="1"/>
  <c r="N421" i="11" s="1"/>
  <c r="R421" i="11"/>
  <c r="H486" i="11"/>
  <c r="P39" i="1"/>
  <c r="L486" i="11" s="1"/>
  <c r="P486" i="11"/>
  <c r="I486" i="11"/>
  <c r="Q39" i="1"/>
  <c r="M486" i="11" s="1"/>
  <c r="Q486" i="11"/>
  <c r="J486" i="11"/>
  <c r="R39" i="1"/>
  <c r="N486" i="11" s="1"/>
  <c r="R486" i="11"/>
  <c r="H412" i="11"/>
  <c r="P46" i="1"/>
  <c r="L412" i="11" s="1"/>
  <c r="P412" i="11"/>
  <c r="I412" i="11"/>
  <c r="Q46" i="1"/>
  <c r="M412" i="11" s="1"/>
  <c r="Q412" i="11"/>
  <c r="J412" i="11"/>
  <c r="R46" i="1"/>
  <c r="N412" i="11" s="1"/>
  <c r="R412" i="11"/>
  <c r="H432" i="11"/>
  <c r="P42" i="1"/>
  <c r="L432" i="11" s="1"/>
  <c r="P432" i="11"/>
  <c r="I432" i="11"/>
  <c r="Q42" i="1"/>
  <c r="M432" i="11" s="1"/>
  <c r="Q432" i="11"/>
  <c r="J432" i="11"/>
  <c r="R42" i="1"/>
  <c r="N432" i="11" s="1"/>
  <c r="R432" i="11"/>
  <c r="H479" i="11"/>
  <c r="P38" i="1"/>
  <c r="L479" i="11" s="1"/>
  <c r="P479" i="11"/>
  <c r="I479" i="11"/>
  <c r="Q38" i="1"/>
  <c r="M479" i="11" s="1"/>
  <c r="Q479" i="11"/>
  <c r="J479" i="11"/>
  <c r="R38" i="1"/>
  <c r="N479" i="11" s="1"/>
  <c r="R479" i="11"/>
  <c r="I422" i="11"/>
  <c r="Q32" i="1"/>
  <c r="M422" i="11" s="1"/>
  <c r="Q422" i="11"/>
  <c r="H422" i="11"/>
  <c r="R32" i="1"/>
  <c r="N422" i="11" s="1"/>
  <c r="J422" i="11"/>
  <c r="O422" i="11"/>
  <c r="O32" i="1"/>
  <c r="K422" i="11" s="1"/>
  <c r="P422" i="11"/>
  <c r="I463" i="11"/>
  <c r="Q20" i="1"/>
  <c r="M463" i="11" s="1"/>
  <c r="Q463" i="11"/>
  <c r="H463" i="11"/>
  <c r="R20" i="1"/>
  <c r="N463" i="11" s="1"/>
  <c r="J463" i="11"/>
  <c r="O463" i="11"/>
  <c r="O20" i="1"/>
  <c r="K463" i="11" s="1"/>
  <c r="P463" i="11"/>
  <c r="S159" i="1"/>
  <c r="Q69" i="11" s="1"/>
  <c r="Q159" i="1"/>
  <c r="M69" i="11" s="1"/>
  <c r="S158" i="1"/>
  <c r="Q68" i="11" s="1"/>
  <c r="Q158" i="1"/>
  <c r="M68" i="11" s="1"/>
  <c r="S157" i="1"/>
  <c r="Q67" i="11" s="1"/>
  <c r="Q157" i="1"/>
  <c r="M67" i="11" s="1"/>
  <c r="S156" i="1"/>
  <c r="Q66" i="11" s="1"/>
  <c r="Q156" i="1"/>
  <c r="M66" i="11" s="1"/>
  <c r="S155" i="1"/>
  <c r="Q65" i="11" s="1"/>
  <c r="Q155" i="1"/>
  <c r="M65" i="11" s="1"/>
  <c r="S154" i="1"/>
  <c r="Q64" i="11" s="1"/>
  <c r="Q154" i="1"/>
  <c r="M64" i="11" s="1"/>
  <c r="S153" i="1"/>
  <c r="Q63" i="11" s="1"/>
  <c r="Q153" i="1"/>
  <c r="M63" i="11" s="1"/>
  <c r="Q62" i="11"/>
  <c r="Q152" i="1"/>
  <c r="M62" i="11" s="1"/>
  <c r="Q61" i="11"/>
  <c r="Q151" i="1"/>
  <c r="M61" i="11" s="1"/>
  <c r="Q60" i="11"/>
  <c r="Q150" i="1"/>
  <c r="M60" i="11" s="1"/>
  <c r="Q59" i="11"/>
  <c r="Q149" i="1"/>
  <c r="M59" i="11" s="1"/>
  <c r="Q58" i="11"/>
  <c r="Q148" i="1"/>
  <c r="M58" i="11" s="1"/>
  <c r="Q57" i="11"/>
  <c r="Q147" i="1"/>
  <c r="M57" i="11" s="1"/>
  <c r="Q56" i="11"/>
  <c r="Q146" i="1"/>
  <c r="M56" i="11" s="1"/>
  <c r="Q55" i="11"/>
  <c r="Q145" i="1"/>
  <c r="M55" i="11" s="1"/>
  <c r="Q54" i="11"/>
  <c r="Q144" i="1"/>
  <c r="M54" i="11" s="1"/>
  <c r="Q53" i="11"/>
  <c r="Q143" i="1"/>
  <c r="M53" i="11" s="1"/>
  <c r="Q52" i="11"/>
  <c r="Q142" i="1"/>
  <c r="M52" i="11" s="1"/>
  <c r="Q51" i="11"/>
  <c r="Q141" i="1"/>
  <c r="M51" i="11" s="1"/>
  <c r="Q50" i="11"/>
  <c r="Q140" i="1"/>
  <c r="M50" i="11" s="1"/>
  <c r="Q139" i="1"/>
  <c r="M49" i="11" s="1"/>
  <c r="J446" i="11"/>
  <c r="R54" i="1"/>
  <c r="N446" i="11" s="1"/>
  <c r="R446" i="11"/>
  <c r="H424" i="11"/>
  <c r="P53" i="1"/>
  <c r="L424" i="11" s="1"/>
  <c r="P424" i="11"/>
  <c r="J424" i="11"/>
  <c r="R53" i="1"/>
  <c r="N424" i="11" s="1"/>
  <c r="R424" i="11"/>
  <c r="H471" i="11"/>
  <c r="P52" i="1"/>
  <c r="L471" i="11" s="1"/>
  <c r="P471" i="11"/>
  <c r="J471" i="11"/>
  <c r="R52" i="1"/>
  <c r="N471" i="11" s="1"/>
  <c r="R471" i="11"/>
  <c r="H416" i="11"/>
  <c r="P51" i="1"/>
  <c r="L416" i="11" s="1"/>
  <c r="P416" i="11"/>
  <c r="J416" i="11"/>
  <c r="R51" i="1"/>
  <c r="N416" i="11" s="1"/>
  <c r="R416" i="11"/>
  <c r="H496" i="11"/>
  <c r="P50" i="1"/>
  <c r="L496" i="11" s="1"/>
  <c r="P496" i="11"/>
  <c r="J496" i="11"/>
  <c r="R50" i="1"/>
  <c r="N496" i="11" s="1"/>
  <c r="R496" i="11"/>
  <c r="H487" i="11"/>
  <c r="P49" i="1"/>
  <c r="L487" i="11" s="1"/>
  <c r="P487" i="11"/>
  <c r="J487" i="11"/>
  <c r="R49" i="1"/>
  <c r="N487" i="11" s="1"/>
  <c r="R487" i="11"/>
  <c r="O46" i="1"/>
  <c r="K412" i="11" s="1"/>
  <c r="H430" i="11"/>
  <c r="P45" i="1"/>
  <c r="L430" i="11" s="1"/>
  <c r="P430" i="11"/>
  <c r="I430" i="11"/>
  <c r="Q45" i="1"/>
  <c r="M430" i="11" s="1"/>
  <c r="Q430" i="11"/>
  <c r="J430" i="11"/>
  <c r="R45" i="1"/>
  <c r="N430" i="11" s="1"/>
  <c r="R430" i="11"/>
  <c r="O42" i="1"/>
  <c r="K432" i="11" s="1"/>
  <c r="H429" i="11"/>
  <c r="P41" i="1"/>
  <c r="L429" i="11" s="1"/>
  <c r="P429" i="11"/>
  <c r="I429" i="11"/>
  <c r="Q41" i="1"/>
  <c r="M429" i="11" s="1"/>
  <c r="Q429" i="11"/>
  <c r="J429" i="11"/>
  <c r="R41" i="1"/>
  <c r="N429" i="11" s="1"/>
  <c r="R429" i="11"/>
  <c r="O38" i="1"/>
  <c r="K479" i="11" s="1"/>
  <c r="H449" i="11"/>
  <c r="P37" i="1"/>
  <c r="L449" i="11" s="1"/>
  <c r="P449" i="11"/>
  <c r="I449" i="11"/>
  <c r="Q37" i="1"/>
  <c r="M449" i="11" s="1"/>
  <c r="Q449" i="11"/>
  <c r="J449" i="11"/>
  <c r="R37" i="1"/>
  <c r="N449" i="11" s="1"/>
  <c r="R449" i="11"/>
  <c r="I456" i="11"/>
  <c r="Q35" i="1"/>
  <c r="M456" i="11" s="1"/>
  <c r="Q456" i="11"/>
  <c r="R34" i="1"/>
  <c r="N477" i="11" s="1"/>
  <c r="O476" i="11"/>
  <c r="I464" i="11"/>
  <c r="Q31" i="1"/>
  <c r="M464" i="11" s="1"/>
  <c r="Q464" i="11"/>
  <c r="R30" i="1"/>
  <c r="N434" i="11" s="1"/>
  <c r="O442" i="11"/>
  <c r="I494" i="11"/>
  <c r="Q27" i="1"/>
  <c r="M494" i="11" s="1"/>
  <c r="Q494" i="11"/>
  <c r="R26" i="1"/>
  <c r="N415" i="11" s="1"/>
  <c r="I498" i="11"/>
  <c r="Q23" i="1"/>
  <c r="M498" i="11" s="1"/>
  <c r="Q498" i="11"/>
  <c r="I419" i="11"/>
  <c r="Q19" i="1"/>
  <c r="M419" i="11" s="1"/>
  <c r="Q419" i="11"/>
  <c r="I477" i="11"/>
  <c r="Q34" i="1"/>
  <c r="M477" i="11" s="1"/>
  <c r="Q477" i="11"/>
  <c r="I434" i="11"/>
  <c r="Q30" i="1"/>
  <c r="M434" i="11" s="1"/>
  <c r="Q434" i="11"/>
  <c r="I415" i="11"/>
  <c r="Q26" i="1"/>
  <c r="M415" i="11" s="1"/>
  <c r="Q415" i="11"/>
  <c r="I427" i="11"/>
  <c r="Q22" i="1"/>
  <c r="M427" i="11" s="1"/>
  <c r="Q427" i="11"/>
  <c r="I436" i="11"/>
  <c r="Q18" i="1"/>
  <c r="M436" i="11" s="1"/>
  <c r="Q436" i="11"/>
  <c r="I476" i="11"/>
  <c r="Q33" i="1"/>
  <c r="M476" i="11" s="1"/>
  <c r="Q476" i="11"/>
  <c r="I442" i="11"/>
  <c r="Q29" i="1"/>
  <c r="M442" i="11" s="1"/>
  <c r="Q442" i="11"/>
  <c r="I411" i="11"/>
  <c r="Q25" i="1"/>
  <c r="M411" i="11" s="1"/>
  <c r="Q411" i="11"/>
  <c r="I474" i="11"/>
  <c r="Q21" i="1"/>
  <c r="M474" i="11" s="1"/>
  <c r="Q474" i="11"/>
  <c r="I481" i="11"/>
  <c r="Q17" i="1"/>
  <c r="M481" i="11" s="1"/>
  <c r="Q481" i="11"/>
  <c r="Q426" i="11"/>
  <c r="Q15" i="1"/>
  <c r="M426" i="11" s="1"/>
  <c r="Q467" i="11"/>
  <c r="Q14" i="1"/>
  <c r="M467" i="11" s="1"/>
  <c r="Q462" i="11"/>
  <c r="Q13" i="1"/>
  <c r="M462" i="11" s="1"/>
  <c r="Q473" i="11"/>
  <c r="Q12" i="1"/>
  <c r="M473" i="11" s="1"/>
  <c r="Q452" i="11"/>
  <c r="Q11" i="1"/>
  <c r="M452" i="11" s="1"/>
  <c r="Q488" i="11"/>
  <c r="Q10" i="1"/>
  <c r="M488" i="11" s="1"/>
  <c r="Q459" i="11"/>
  <c r="Q9" i="1"/>
  <c r="M459" i="11" s="1"/>
  <c r="Q483" i="11"/>
  <c r="Q8" i="1"/>
  <c r="M483" i="11" s="1"/>
  <c r="F445" i="11"/>
  <c r="I445" i="11" l="1"/>
  <c r="Q445" i="11"/>
  <c r="O445" i="11"/>
  <c r="Q4" i="1"/>
  <c r="M445" i="11" s="1"/>
  <c r="G445" i="11"/>
  <c r="O4" i="1"/>
  <c r="K445" i="11" s="1"/>
  <c r="P445" i="11" l="1"/>
  <c r="R445" i="11"/>
  <c r="J445" i="11"/>
  <c r="P4" i="1"/>
  <c r="L445" i="11" s="1"/>
  <c r="R4" i="1"/>
  <c r="N445" i="11" s="1"/>
  <c r="H445" i="11"/>
</calcChain>
</file>

<file path=xl/sharedStrings.xml><?xml version="1.0" encoding="utf-8"?>
<sst xmlns="http://schemas.openxmlformats.org/spreadsheetml/2006/main" count="19913" uniqueCount="245">
  <si>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</si>
  <si>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</si>
  <si>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</si>
  <si>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</si>
  <si>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</si>
  <si>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</si>
  <si>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</si>
  <si>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</si>
  <si>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</si>
  <si>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</si>
  <si>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</si>
  <si>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</si>
  <si>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</si>
  <si>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</si>
  <si>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</si>
  <si>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</si>
  <si>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</si>
  <si>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</si>
  <si>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</si>
  <si>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</si>
  <si>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</si>
  <si>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</si>
  <si>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</si>
  <si>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</si>
  <si>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</si>
  <si>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</si>
  <si>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</si>
  <si>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</si>
  <si>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</si>
  <si>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</si>
  <si>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</si>
  <si>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</si>
  <si>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</si>
  <si>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</si>
  <si>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F</t>
  </si>
  <si>
    <t>LANOISELIER</t>
  </si>
  <si>
    <t>Philippe</t>
  </si>
  <si>
    <t>Olivier</t>
  </si>
  <si>
    <t>DURET</t>
  </si>
  <si>
    <t>ELU</t>
  </si>
  <si>
    <t>Etape</t>
  </si>
  <si>
    <t>Ligne</t>
  </si>
  <si>
    <t>EPREUVE</t>
  </si>
  <si>
    <t>APNEISTE</t>
  </si>
  <si>
    <t>ANNONCE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</si>
  <si>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</si>
  <si>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</si>
  <si>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</si>
  <si>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</si>
  <si>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</si>
  <si>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</si>
  <si>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</si>
  <si>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</si>
  <si>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</si>
  <si>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</si>
  <si>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</si>
  <si>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</si>
  <si>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</si>
  <si>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</si>
  <si>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</si>
  <si>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</si>
  <si>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</si>
  <si>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</si>
  <si>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</si>
  <si>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</si>
  <si>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</si>
  <si>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</si>
  <si>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</si>
  <si>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</si>
  <si>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</si>
  <si>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</si>
  <si>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</si>
  <si>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</si>
  <si>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</si>
  <si>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</si>
  <si>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</si>
  <si>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</si>
  <si>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</si>
  <si>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</si>
  <si>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</si>
  <si>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</si>
  <si>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</si>
  <si>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</si>
  <si>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</si>
  <si>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</si>
  <si>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</si>
  <si>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</si>
  <si>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</si>
  <si>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</si>
  <si>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</si>
  <si>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</si>
  <si>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</si>
  <si>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</si>
  <si>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</si>
  <si>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</si>
  <si>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</si>
  <si>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</si>
  <si>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</si>
  <si>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CORDIER</t>
  </si>
  <si>
    <t>PETTENUZZO</t>
  </si>
  <si>
    <t>Anne</t>
  </si>
  <si>
    <t>Laurent</t>
  </si>
  <si>
    <t>SITERRE</t>
  </si>
  <si>
    <t>Magalie</t>
  </si>
  <si>
    <t>David</t>
  </si>
  <si>
    <t>Pauline</t>
  </si>
  <si>
    <t>TABOUREL</t>
  </si>
  <si>
    <t>Florence</t>
  </si>
  <si>
    <t>GERARD</t>
  </si>
  <si>
    <t>Paul</t>
  </si>
  <si>
    <t>CONTI</t>
  </si>
  <si>
    <t>BREIDENBACH</t>
  </si>
  <si>
    <t>FLAUDIAS</t>
  </si>
  <si>
    <t>ZAJAC</t>
  </si>
  <si>
    <t>Martin</t>
  </si>
  <si>
    <t>VENCL</t>
  </si>
  <si>
    <t>SURANSKA</t>
  </si>
  <si>
    <t>Katerina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</si>
  <si>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</si>
  <si>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</si>
  <si>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</si>
  <si>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</si>
  <si>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</si>
  <si>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</si>
  <si>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</si>
  <si>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</si>
  <si>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</si>
  <si>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</si>
  <si>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</si>
  <si>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</si>
  <si>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</si>
  <si>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</si>
  <si>
    <t>DNF</t>
  </si>
  <si>
    <t>MURBACH</t>
  </si>
  <si>
    <t>Sandrine</t>
  </si>
  <si>
    <t>Informations supplémentaires</t>
  </si>
  <si>
    <t>Temps 1</t>
  </si>
  <si>
    <t>Temps 2</t>
  </si>
  <si>
    <t>Clics</t>
  </si>
  <si>
    <t>edou</t>
  </si>
  <si>
    <t>bbb</t>
  </si>
  <si>
    <t>Equipe12</t>
  </si>
  <si>
    <t>cdou</t>
  </si>
  <si>
    <t>FORZAPNEA</t>
  </si>
  <si>
    <t>LEROUX</t>
  </si>
  <si>
    <t>Cantal Apnee</t>
  </si>
  <si>
    <t>Rosa</t>
  </si>
  <si>
    <t>KONG A SIOU</t>
  </si>
  <si>
    <t>Les vieux de la vieille</t>
  </si>
  <si>
    <t>Anais</t>
  </si>
  <si>
    <t>DERRIER</t>
  </si>
  <si>
    <t>Les Bras casses</t>
  </si>
  <si>
    <t>Sabine</t>
  </si>
  <si>
    <t>Pussy French</t>
  </si>
  <si>
    <t>Eleonore</t>
  </si>
  <si>
    <t>HELLE</t>
  </si>
  <si>
    <t>Quentin</t>
  </si>
  <si>
    <t>FALVART</t>
  </si>
  <si>
    <t>Les ponneys fringants</t>
  </si>
  <si>
    <t>Odilon</t>
  </si>
  <si>
    <t>REIGNEAUD</t>
  </si>
  <si>
    <t>SCHEIDT</t>
  </si>
  <si>
    <t>Les Chocs Eau Suisses</t>
  </si>
  <si>
    <t>Gaia</t>
  </si>
  <si>
    <t>CANEPA</t>
  </si>
  <si>
    <t>BBIG</t>
  </si>
  <si>
    <t>Remi</t>
  </si>
  <si>
    <t>BLASQUEZ</t>
  </si>
  <si>
    <t>AURApnea</t>
  </si>
  <si>
    <t>FLEURY</t>
  </si>
  <si>
    <t>Lucas</t>
  </si>
  <si>
    <t>GALLO</t>
  </si>
  <si>
    <t>Nicolas</t>
  </si>
  <si>
    <t>DESVALLEES</t>
  </si>
  <si>
    <t>Michael</t>
  </si>
  <si>
    <t>HANSEN</t>
  </si>
  <si>
    <t>TOPSTAR</t>
  </si>
  <si>
    <t>Aurelien</t>
  </si>
  <si>
    <t>Apneaman CZE</t>
  </si>
  <si>
    <t>Thomas</t>
  </si>
  <si>
    <t>BOUCHARD</t>
  </si>
  <si>
    <t>adouze</t>
  </si>
  <si>
    <t>bdouze</t>
  </si>
  <si>
    <t>Christelle</t>
  </si>
  <si>
    <t>CHAMPAGNAC</t>
  </si>
  <si>
    <t>Pilar</t>
  </si>
  <si>
    <t>GIL JIMENEZ</t>
  </si>
  <si>
    <t>Greg</t>
  </si>
  <si>
    <t>PLANCHAT</t>
  </si>
  <si>
    <t>Clara</t>
  </si>
  <si>
    <t>HUGON</t>
  </si>
  <si>
    <t>Jeremy</t>
  </si>
  <si>
    <t>NOTEUIL</t>
  </si>
  <si>
    <t>Claudia</t>
  </si>
  <si>
    <t>BERGER</t>
  </si>
  <si>
    <t>Christian</t>
  </si>
  <si>
    <t>NEYROUD</t>
  </si>
  <si>
    <t>Joanna</t>
  </si>
  <si>
    <t>BOURRIEN</t>
  </si>
  <si>
    <t>Patrick</t>
  </si>
  <si>
    <t>BOUZAT</t>
  </si>
  <si>
    <t>Martine</t>
  </si>
  <si>
    <t>VERGNOLLE</t>
  </si>
  <si>
    <t>Stephane</t>
  </si>
  <si>
    <t>Rodolphe</t>
  </si>
  <si>
    <t>ISNARD</t>
  </si>
  <si>
    <t>Guillaume</t>
  </si>
  <si>
    <t>BUSSIERE</t>
  </si>
  <si>
    <t>Frederique</t>
  </si>
  <si>
    <t>Loick</t>
  </si>
  <si>
    <t>STIENNE</t>
  </si>
  <si>
    <t>SURANSKY</t>
  </si>
  <si>
    <t>Florie</t>
  </si>
  <si>
    <t>VIDEBERG</t>
  </si>
  <si>
    <t>BOURDILLA</t>
  </si>
  <si>
    <t>Borgat</t>
  </si>
  <si>
    <t>Leila</t>
  </si>
  <si>
    <t>FABBI</t>
  </si>
  <si>
    <t>ddou</t>
  </si>
  <si>
    <t>Florian</t>
  </si>
  <si>
    <t>PEDROLETTI</t>
  </si>
  <si>
    <t>Cedrick</t>
  </si>
  <si>
    <t>CHAUMARD</t>
  </si>
  <si>
    <t>Regis</t>
  </si>
  <si>
    <t>VERBIGUIE</t>
  </si>
  <si>
    <t>Jacques</t>
  </si>
  <si>
    <t>Jindriska</t>
  </si>
  <si>
    <t>ZAJACOVA</t>
  </si>
  <si>
    <t>Maria</t>
  </si>
  <si>
    <t>XIROUXAKI</t>
  </si>
  <si>
    <t>Kevin</t>
  </si>
  <si>
    <t>PROVENZANI</t>
  </si>
  <si>
    <t>Valeille</t>
  </si>
  <si>
    <t>Top départ (hors 0/+10s)</t>
  </si>
  <si>
    <t>Présence entraîneur non autorisée</t>
  </si>
  <si>
    <t>Accès zone échauffement ou compétition avant appel</t>
  </si>
  <si>
    <t>Sortie de la zone compétition avant libération par juge</t>
  </si>
  <si>
    <t>Non présentation à l'enrigestrement</t>
  </si>
  <si>
    <t>Id</t>
  </si>
  <si>
    <t>8x50</t>
  </si>
  <si>
    <t>Zone de virage</t>
  </si>
  <si>
    <t>Zone de performance</t>
  </si>
  <si>
    <t>Inhalation d'oxygène</t>
  </si>
  <si>
    <t>Faux départ</t>
  </si>
  <si>
    <t>Commentaire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</si>
</sst>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F400]h:mm:ss\ AM/PM"/>
    <numFmt numFmtId="165" formatCode="h:mm;@"/>
    <numFmt numFmtId="166" formatCode="[h]:mm"/>
  </numFmts>
  <fonts count="2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8"/>
      <name val="Calibri"/>
      <family val="2"/>
      <scheme val="minor"/>
    </font>
    <font>
      <sz val="18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1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3" fillId="0" borderId="0"/>
    <xf numFmtId="0" fontId="5" fillId="0" borderId="0"/>
  </cellStyleXfs>
  <cellXfs count="517">
    <xf numFmtId="0" fontId="0" fillId="0" borderId="0" xfId="0"/>
    <xf numFmtId="0" fontId="0" fillId="0" borderId="0" xfId="0"/>
    <xf numFmtId="0" fontId="0" fillId="0" borderId="18" xfId="0" applyBorder="1"/>
    <xf numFmtId="0" fontId="0" fillId="0" borderId="11" xfId="0" applyBorder="1"/>
    <xf numFmtId="0" fontId="0" fillId="0" borderId="17" xfId="0" applyBorder="1"/>
    <xf numFmtId="0" fontId="0" fillId="0" borderId="14" xfId="0" applyBorder="1"/>
    <xf numFmtId="0" fontId="0" fillId="0" borderId="27" xfId="0" applyBorder="1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3" borderId="37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0" fontId="1" fillId="0" borderId="6" xfId="0" applyFont="1" applyBorder="1"/>
    <xf numFmtId="0" fontId="0" fillId="0" borderId="7" xfId="0" applyBorder="1"/>
    <xf numFmtId="0" fontId="0" fillId="0" borderId="41" xfId="0" applyBorder="1"/>
    <xf numFmtId="0" fontId="0" fillId="0" borderId="42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9" fillId="0" borderId="0" xfId="0" applyFont="1" applyBorder="1" applyAlignment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0" fillId="0" borderId="0" xfId="0" applyFont="1" applyBorder="1" applyAlignment="1">
      <alignment horizontal="right"/>
    </xf>
    <xf numFmtId="0" fontId="10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5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0" xfId="0" applyBorder="1"/>
    <xf numFmtId="0" fontId="0" fillId="0" borderId="61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9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62" xfId="0" applyBorder="1"/>
    <xf numFmtId="0" fontId="8" fillId="0" borderId="0" xfId="0" applyFont="1" applyBorder="1" applyAlignment="1"/>
    <xf numFmtId="0" fontId="8" fillId="0" borderId="0" xfId="0" quotePrefix="1" applyFont="1" applyBorder="1" applyAlignment="1"/>
    <xf numFmtId="0" fontId="12" fillId="0" borderId="41" xfId="0" applyFont="1" applyBorder="1"/>
    <xf numFmtId="0" fontId="12" fillId="0" borderId="5" xfId="0" applyFont="1" applyBorder="1"/>
    <xf numFmtId="0" fontId="12" fillId="0" borderId="25" xfId="0" applyFont="1" applyBorder="1"/>
    <xf numFmtId="0" fontId="12" fillId="0" borderId="60" xfId="0" applyFont="1" applyBorder="1"/>
    <xf numFmtId="0" fontId="12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right"/>
    </xf>
    <xf numFmtId="0" fontId="9" fillId="0" borderId="0" xfId="0" applyFont="1"/>
    <xf numFmtId="0" fontId="1" fillId="0" borderId="32" xfId="0" applyFont="1" applyBorder="1"/>
    <xf numFmtId="0" fontId="1" fillId="0" borderId="67" xfId="0" applyFont="1" applyBorder="1"/>
    <xf numFmtId="0" fontId="6" fillId="0" borderId="40" xfId="0" applyFont="1" applyBorder="1"/>
    <xf numFmtId="0" fontId="6" fillId="0" borderId="35" xfId="0" applyFont="1" applyBorder="1"/>
    <xf numFmtId="0" fontId="6" fillId="0" borderId="67" xfId="0" applyFont="1" applyBorder="1"/>
    <xf numFmtId="164" fontId="1" fillId="0" borderId="36" xfId="0" applyNumberFormat="1" applyFont="1" applyBorder="1"/>
    <xf numFmtId="0" fontId="1" fillId="0" borderId="68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4" fillId="0" borderId="73" xfId="0" applyFont="1" applyBorder="1" applyAlignment="1">
      <alignment horizontal="center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16" fillId="0" borderId="16" xfId="0" applyFont="1" applyBorder="1"/>
    <xf numFmtId="0" fontId="6" fillId="0" borderId="38" xfId="0" applyFont="1" applyBorder="1"/>
    <xf numFmtId="0" fontId="17" fillId="0" borderId="63" xfId="0" applyFont="1" applyBorder="1"/>
    <xf numFmtId="0" fontId="6" fillId="0" borderId="39" xfId="0" applyFont="1" applyBorder="1"/>
    <xf numFmtId="0" fontId="6" fillId="0" borderId="21" xfId="0" applyFont="1" applyBorder="1"/>
    <xf numFmtId="0" fontId="6" fillId="0" borderId="18" xfId="0" applyFont="1" applyBorder="1" applyAlignment="1">
      <alignment horizontal="right"/>
    </xf>
    <xf numFmtId="0" fontId="6" fillId="0" borderId="26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18" fillId="2" borderId="31" xfId="0" applyFont="1" applyFill="1" applyBorder="1" applyAlignment="1">
      <alignment horizontal="right"/>
    </xf>
    <xf numFmtId="0" fontId="18" fillId="2" borderId="26" xfId="0" applyFont="1" applyFill="1" applyBorder="1" applyAlignment="1">
      <alignment horizontal="right"/>
    </xf>
    <xf numFmtId="0" fontId="18" fillId="2" borderId="27" xfId="0" applyFont="1" applyFill="1" applyBorder="1" applyAlignment="1">
      <alignment horizontal="right"/>
    </xf>
    <xf numFmtId="0" fontId="1" fillId="0" borderId="18" xfId="0" applyFont="1" applyBorder="1"/>
    <xf numFmtId="0" fontId="1" fillId="0" borderId="26" xfId="0" applyFont="1" applyBorder="1"/>
    <xf numFmtId="0" fontId="1" fillId="0" borderId="19" xfId="0" applyFont="1" applyBorder="1"/>
    <xf numFmtId="0" fontId="1" fillId="0" borderId="31" xfId="0" applyFont="1" applyBorder="1"/>
    <xf numFmtId="0" fontId="1" fillId="0" borderId="27" xfId="0" applyFont="1" applyBorder="1"/>
    <xf numFmtId="0" fontId="1" fillId="0" borderId="16" xfId="0" applyFont="1" applyBorder="1"/>
    <xf numFmtId="0" fontId="16" fillId="0" borderId="17" xfId="0" applyFont="1" applyBorder="1"/>
    <xf numFmtId="0" fontId="6" fillId="0" borderId="11" xfId="0" applyFont="1" applyBorder="1"/>
    <xf numFmtId="0" fontId="1" fillId="0" borderId="38" xfId="0" applyFont="1" applyBorder="1"/>
    <xf numFmtId="0" fontId="17" fillId="0" borderId="1" xfId="0" applyFont="1" applyBorder="1"/>
    <xf numFmtId="0" fontId="1" fillId="0" borderId="63" xfId="0" applyFont="1" applyBorder="1"/>
    <xf numFmtId="0" fontId="6" fillId="0" borderId="12" xfId="0" applyFont="1" applyBorder="1"/>
    <xf numFmtId="0" fontId="1" fillId="0" borderId="39" xfId="0" applyFont="1" applyBorder="1"/>
    <xf numFmtId="0" fontId="6" fillId="0" borderId="54" xfId="0" applyFont="1" applyBorder="1"/>
    <xf numFmtId="0" fontId="1" fillId="0" borderId="21" xfId="0" applyFont="1" applyBorder="1"/>
    <xf numFmtId="0" fontId="6" fillId="0" borderId="11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18" fillId="2" borderId="43" xfId="0" applyFont="1" applyFill="1" applyBorder="1" applyAlignment="1">
      <alignment horizontal="right"/>
    </xf>
    <xf numFmtId="0" fontId="18" fillId="2" borderId="1" xfId="0" applyFont="1" applyFill="1" applyBorder="1" applyAlignment="1">
      <alignment horizontal="right"/>
    </xf>
    <xf numFmtId="0" fontId="18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3" xfId="0" applyBorder="1"/>
    <xf numFmtId="0" fontId="0" fillId="0" borderId="46" xfId="0" applyBorder="1"/>
    <xf numFmtId="0" fontId="0" fillId="0" borderId="49" xfId="0" applyBorder="1"/>
    <xf numFmtId="0" fontId="0" fillId="0" borderId="16" xfId="0" applyBorder="1"/>
    <xf numFmtId="0" fontId="4" fillId="0" borderId="66" xfId="0" applyFont="1" applyBorder="1" applyAlignment="1"/>
    <xf numFmtId="0" fontId="19" fillId="0" borderId="34" xfId="0" applyFont="1" applyBorder="1"/>
    <xf numFmtId="0" fontId="19" fillId="0" borderId="26" xfId="0" applyFont="1" applyBorder="1"/>
    <xf numFmtId="0" fontId="19" fillId="0" borderId="26" xfId="0" applyFont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165" fontId="20" fillId="0" borderId="26" xfId="0" applyNumberFormat="1" applyFont="1" applyBorder="1"/>
    <xf numFmtId="0" fontId="19" fillId="0" borderId="0" xfId="0" applyFont="1"/>
    <xf numFmtId="165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4" fillId="0" borderId="66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6" xfId="0" applyBorder="1" applyAlignment="1">
      <alignment horizontal="center" vertical="center"/>
    </xf>
    <xf numFmtId="0" fontId="21" fillId="0" borderId="18" xfId="0" applyFont="1" applyBorder="1" applyAlignment="1">
      <alignment horizontal="center"/>
    </xf>
    <xf numFmtId="0" fontId="21" fillId="0" borderId="27" xfId="0" applyFont="1" applyBorder="1" applyAlignment="1">
      <alignment horizontal="center"/>
    </xf>
    <xf numFmtId="165" fontId="21" fillId="0" borderId="18" xfId="0" applyNumberFormat="1" applyFont="1" applyBorder="1" applyAlignment="1">
      <alignment horizontal="center"/>
    </xf>
    <xf numFmtId="165" fontId="21" fillId="0" borderId="26" xfId="0" applyNumberFormat="1" applyFont="1" applyBorder="1" applyAlignment="1">
      <alignment horizontal="center"/>
    </xf>
    <xf numFmtId="165" fontId="21" fillId="0" borderId="27" xfId="0" applyNumberFormat="1" applyFont="1" applyBorder="1" applyAlignment="1">
      <alignment horizontal="center"/>
    </xf>
    <xf numFmtId="165" fontId="22" fillId="0" borderId="19" xfId="0" applyNumberFormat="1" applyFont="1" applyBorder="1" applyAlignment="1">
      <alignment horizontal="center"/>
    </xf>
    <xf numFmtId="0" fontId="23" fillId="0" borderId="26" xfId="0" applyFont="1" applyBorder="1"/>
    <xf numFmtId="0" fontId="21" fillId="0" borderId="27" xfId="0" applyFont="1" applyBorder="1"/>
    <xf numFmtId="0" fontId="22" fillId="0" borderId="18" xfId="0" applyFont="1" applyBorder="1" applyAlignment="1">
      <alignment horizontal="center"/>
    </xf>
    <xf numFmtId="0" fontId="21" fillId="0" borderId="26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56" xfId="0" applyFont="1" applyBorder="1" applyAlignment="1">
      <alignment horizontal="center"/>
    </xf>
    <xf numFmtId="0" fontId="21" fillId="0" borderId="29" xfId="0" applyFont="1" applyBorder="1"/>
    <xf numFmtId="0" fontId="22" fillId="0" borderId="8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0" xfId="0" applyFont="1"/>
    <xf numFmtId="0" fontId="21" fillId="0" borderId="8" xfId="0" applyFont="1" applyBorder="1" applyAlignment="1">
      <alignment horizontal="center"/>
    </xf>
    <xf numFmtId="164" fontId="21" fillId="0" borderId="4" xfId="0" applyNumberFormat="1" applyFont="1" applyBorder="1" applyAlignment="1">
      <alignment horizontal="center"/>
    </xf>
    <xf numFmtId="0" fontId="24" fillId="0" borderId="20" xfId="0" applyFont="1" applyBorder="1" applyAlignment="1">
      <alignment horizontal="center" vertical="top"/>
    </xf>
    <xf numFmtId="0" fontId="24" fillId="0" borderId="24" xfId="0" applyFont="1" applyBorder="1" applyAlignment="1">
      <alignment horizontal="center" vertical="top"/>
    </xf>
    <xf numFmtId="0" fontId="0" fillId="0" borderId="17" xfId="0" applyBorder="1" applyAlignment="1">
      <alignment wrapText="1"/>
    </xf>
    <xf numFmtId="0" fontId="0" fillId="0" borderId="44" xfId="0" applyBorder="1" applyAlignment="1">
      <alignment wrapText="1"/>
    </xf>
    <xf numFmtId="0" fontId="0" fillId="0" borderId="17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20" fontId="0" fillId="0" borderId="0" xfId="0" applyNumberFormat="1"/>
    <xf numFmtId="0" fontId="24" fillId="0" borderId="25" xfId="0" applyFont="1" applyBorder="1" applyAlignment="1">
      <alignment horizontal="center" vertical="top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2" xfId="0" applyBorder="1"/>
    <xf numFmtId="0" fontId="21" fillId="0" borderId="21" xfId="0" applyFont="1" applyBorder="1" applyAlignment="1">
      <alignment horizontal="center"/>
    </xf>
    <xf numFmtId="0" fontId="21" fillId="3" borderId="11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165" fontId="21" fillId="3" borderId="11" xfId="0" applyNumberFormat="1" applyFont="1" applyFill="1" applyBorder="1" applyAlignment="1">
      <alignment horizontal="center"/>
    </xf>
    <xf numFmtId="165" fontId="21" fillId="3" borderId="14" xfId="0" applyNumberFormat="1" applyFont="1" applyFill="1" applyBorder="1" applyAlignment="1">
      <alignment horizontal="center"/>
    </xf>
    <xf numFmtId="165" fontId="22" fillId="3" borderId="12" xfId="0" applyNumberFormat="1" applyFont="1" applyFill="1" applyBorder="1" applyAlignment="1">
      <alignment horizontal="center"/>
    </xf>
    <xf numFmtId="0" fontId="21" fillId="3" borderId="2" xfId="0" applyFont="1" applyFill="1" applyBorder="1"/>
    <xf numFmtId="0" fontId="22" fillId="3" borderId="1" xfId="0" applyFont="1" applyFill="1" applyBorder="1"/>
    <xf numFmtId="0" fontId="21" fillId="3" borderId="14" xfId="0" applyFont="1" applyFill="1" applyBorder="1"/>
    <xf numFmtId="0" fontId="22" fillId="3" borderId="65" xfId="0" applyFont="1" applyFill="1" applyBorder="1" applyAlignment="1">
      <alignment horizontal="center"/>
    </xf>
    <xf numFmtId="0" fontId="21" fillId="3" borderId="26" xfId="0" applyFont="1" applyFill="1" applyBorder="1" applyAlignment="1">
      <alignment horizontal="center"/>
    </xf>
    <xf numFmtId="0" fontId="22" fillId="3" borderId="26" xfId="0" applyFont="1" applyFill="1" applyBorder="1" applyAlignment="1">
      <alignment horizontal="center"/>
    </xf>
    <xf numFmtId="0" fontId="21" fillId="3" borderId="27" xfId="0" applyFont="1" applyFill="1" applyBorder="1" applyAlignment="1">
      <alignment horizontal="center"/>
    </xf>
    <xf numFmtId="0" fontId="22" fillId="3" borderId="18" xfId="0" applyFont="1" applyFill="1" applyBorder="1" applyAlignment="1">
      <alignment horizontal="center"/>
    </xf>
    <xf numFmtId="0" fontId="21" fillId="3" borderId="19" xfId="0" applyFont="1" applyFill="1" applyBorder="1" applyAlignment="1">
      <alignment horizontal="center"/>
    </xf>
    <xf numFmtId="0" fontId="21" fillId="3" borderId="21" xfId="0" applyFont="1" applyFill="1" applyBorder="1" applyAlignment="1">
      <alignment horizontal="center"/>
    </xf>
    <xf numFmtId="0" fontId="0" fillId="3" borderId="0" xfId="0" applyFill="1"/>
    <xf numFmtId="0" fontId="22" fillId="3" borderId="3" xfId="0" applyFont="1" applyFill="1" applyBorder="1" applyAlignment="1">
      <alignment horizontal="center"/>
    </xf>
    <xf numFmtId="0" fontId="21" fillId="3" borderId="9" xfId="0" applyFont="1" applyFill="1" applyBorder="1" applyAlignment="1">
      <alignment horizontal="center"/>
    </xf>
    <xf numFmtId="0" fontId="22" fillId="3" borderId="8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3" borderId="44" xfId="0" applyFont="1" applyFill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32" xfId="0" applyFont="1" applyBorder="1" applyAlignment="1"/>
    <xf numFmtId="0" fontId="21" fillId="0" borderId="18" xfId="0" applyFont="1" applyBorder="1" applyAlignment="1"/>
    <xf numFmtId="0" fontId="0" fillId="0" borderId="0" xfId="0" applyAlignment="1"/>
    <xf numFmtId="0" fontId="21" fillId="3" borderId="17" xfId="0" applyFont="1" applyFill="1" applyBorder="1" applyAlignment="1">
      <alignment horizontal="center"/>
    </xf>
    <xf numFmtId="0" fontId="22" fillId="3" borderId="79" xfId="0" applyFont="1" applyFill="1" applyBorder="1" applyAlignment="1">
      <alignment horizontal="center"/>
    </xf>
    <xf numFmtId="0" fontId="21" fillId="3" borderId="1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11" xfId="0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0" fontId="22" fillId="3" borderId="34" xfId="0" applyFont="1" applyFill="1" applyBorder="1" applyAlignment="1">
      <alignment horizontal="center"/>
    </xf>
    <xf numFmtId="0" fontId="21" fillId="3" borderId="70" xfId="0" applyFont="1" applyFill="1" applyBorder="1" applyAlignment="1">
      <alignment horizontal="center"/>
    </xf>
    <xf numFmtId="0" fontId="21" fillId="3" borderId="34" xfId="0" applyFont="1" applyFill="1" applyBorder="1" applyAlignment="1">
      <alignment horizontal="center"/>
    </xf>
    <xf numFmtId="0" fontId="21" fillId="3" borderId="46" xfId="0" applyFont="1" applyFill="1" applyBorder="1" applyAlignment="1">
      <alignment horizontal="center"/>
    </xf>
    <xf numFmtId="0" fontId="21" fillId="3" borderId="56" xfId="0" applyFont="1" applyFill="1" applyBorder="1" applyAlignment="1">
      <alignment horizontal="center"/>
    </xf>
    <xf numFmtId="0" fontId="12" fillId="0" borderId="0" xfId="0" applyFont="1" applyBorder="1"/>
    <xf numFmtId="0" fontId="19" fillId="0" borderId="26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0" fillId="0" borderId="26" xfId="0" applyBorder="1" applyAlignment="1">
      <alignment horizontal="center"/>
    </xf>
    <xf numFmtId="0" fontId="19" fillId="0" borderId="21" xfId="0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1" xfId="0" applyBorder="1" applyAlignment="1">
      <alignment horizontal="center"/>
    </xf>
    <xf numFmtId="0" fontId="19" fillId="8" borderId="26" xfId="0" applyFont="1" applyFill="1" applyBorder="1" applyAlignment="1">
      <alignment horizontal="center"/>
    </xf>
    <xf numFmtId="0" fontId="19" fillId="8" borderId="26" xfId="0" applyFont="1" applyFill="1" applyBorder="1" applyAlignment="1">
      <alignment horizontal="center" vertical="center"/>
    </xf>
    <xf numFmtId="0" fontId="19" fillId="9" borderId="46" xfId="0" applyFont="1" applyFill="1" applyBorder="1" applyAlignment="1">
      <alignment horizontal="center"/>
    </xf>
    <xf numFmtId="0" fontId="19" fillId="9" borderId="34" xfId="0" applyFont="1" applyFill="1" applyBorder="1" applyAlignment="1">
      <alignment horizontal="center"/>
    </xf>
    <xf numFmtId="0" fontId="19" fillId="9" borderId="34" xfId="0" applyFont="1" applyFill="1" applyBorder="1" applyAlignment="1">
      <alignment horizontal="center" vertical="center"/>
    </xf>
    <xf numFmtId="0" fontId="2" fillId="9" borderId="34" xfId="0" applyFont="1" applyFill="1" applyBorder="1" applyAlignment="1">
      <alignment horizontal="center" vertical="center"/>
    </xf>
    <xf numFmtId="0" fontId="19" fillId="9" borderId="21" xfId="0" applyFont="1" applyFill="1" applyBorder="1" applyAlignment="1">
      <alignment horizontal="center"/>
    </xf>
    <xf numFmtId="0" fontId="19" fillId="9" borderId="26" xfId="0" applyFont="1" applyFill="1" applyBorder="1" applyAlignment="1">
      <alignment horizontal="center"/>
    </xf>
    <xf numFmtId="0" fontId="19" fillId="9" borderId="26" xfId="0" applyFont="1" applyFill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/>
    </xf>
    <xf numFmtId="0" fontId="19" fillId="10" borderId="21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 vertical="center"/>
    </xf>
    <xf numFmtId="0" fontId="2" fillId="10" borderId="26" xfId="0" applyFont="1" applyFill="1" applyBorder="1" applyAlignment="1">
      <alignment horizontal="center" vertical="center"/>
    </xf>
    <xf numFmtId="0" fontId="19" fillId="11" borderId="21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 vertical="center"/>
    </xf>
    <xf numFmtId="0" fontId="2" fillId="11" borderId="26" xfId="0" applyFont="1" applyFill="1" applyBorder="1" applyAlignment="1">
      <alignment horizontal="center" vertical="center"/>
    </xf>
    <xf numFmtId="165" fontId="26" fillId="9" borderId="34" xfId="0" applyNumberFormat="1" applyFont="1" applyFill="1" applyBorder="1" applyAlignment="1">
      <alignment horizontal="center"/>
    </xf>
    <xf numFmtId="165" fontId="26" fillId="10" borderId="34" xfId="0" applyNumberFormat="1" applyFont="1" applyFill="1" applyBorder="1" applyAlignment="1">
      <alignment horizontal="center"/>
    </xf>
    <xf numFmtId="165" fontId="26" fillId="11" borderId="34" xfId="0" applyNumberFormat="1" applyFont="1" applyFill="1" applyBorder="1" applyAlignment="1">
      <alignment horizontal="center"/>
    </xf>
    <xf numFmtId="165" fontId="20" fillId="10" borderId="34" xfId="0" applyNumberFormat="1" applyFont="1" applyFill="1" applyBorder="1" applyAlignment="1">
      <alignment horizontal="center"/>
    </xf>
    <xf numFmtId="165" fontId="20" fillId="11" borderId="34" xfId="0" applyNumberFormat="1" applyFont="1" applyFill="1" applyBorder="1" applyAlignment="1">
      <alignment horizontal="center"/>
    </xf>
    <xf numFmtId="165" fontId="20" fillId="0" borderId="34" xfId="0" applyNumberFormat="1" applyFont="1" applyBorder="1" applyAlignment="1">
      <alignment horizontal="center"/>
    </xf>
    <xf numFmtId="0" fontId="19" fillId="0" borderId="31" xfId="0" applyFont="1" applyBorder="1" applyAlignment="1">
      <alignment horizontal="center"/>
    </xf>
    <xf numFmtId="165" fontId="0" fillId="0" borderId="66" xfId="0" applyNumberFormat="1" applyFont="1" applyBorder="1" applyAlignment="1">
      <alignment horizontal="center"/>
    </xf>
    <xf numFmtId="165" fontId="2" fillId="9" borderId="34" xfId="0" applyNumberFormat="1" applyFont="1" applyFill="1" applyBorder="1" applyAlignment="1">
      <alignment horizontal="left"/>
    </xf>
    <xf numFmtId="165" fontId="2" fillId="10" borderId="34" xfId="0" applyNumberFormat="1" applyFont="1" applyFill="1" applyBorder="1" applyAlignment="1">
      <alignment horizontal="left"/>
    </xf>
    <xf numFmtId="165" fontId="2" fillId="11" borderId="34" xfId="0" applyNumberFormat="1" applyFont="1" applyFill="1" applyBorder="1" applyAlignment="1">
      <alignment horizontal="left"/>
    </xf>
    <xf numFmtId="165" fontId="2" fillId="0" borderId="34" xfId="0" applyNumberFormat="1" applyFont="1" applyBorder="1" applyAlignment="1">
      <alignment horizontal="left"/>
    </xf>
    <xf numFmtId="165" fontId="2" fillId="0" borderId="26" xfId="0" applyNumberFormat="1" applyFont="1" applyBorder="1" applyAlignment="1">
      <alignment horizontal="left"/>
    </xf>
    <xf numFmtId="165" fontId="2" fillId="0" borderId="0" xfId="0" applyNumberFormat="1" applyFont="1" applyAlignment="1">
      <alignment horizontal="left"/>
    </xf>
    <xf numFmtId="165" fontId="25" fillId="0" borderId="26" xfId="0" applyNumberFormat="1" applyFont="1" applyBorder="1" applyAlignment="1">
      <alignment horizontal="left"/>
    </xf>
    <xf numFmtId="0" fontId="19" fillId="12" borderId="21" xfId="0" applyFont="1" applyFill="1" applyBorder="1" applyAlignment="1">
      <alignment horizontal="center"/>
    </xf>
    <xf numFmtId="165" fontId="26" fillId="12" borderId="34" xfId="0" applyNumberFormat="1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165" fontId="2" fillId="12" borderId="34" xfId="0" applyNumberFormat="1" applyFont="1" applyFill="1" applyBorder="1" applyAlignment="1">
      <alignment horizontal="left"/>
    </xf>
    <xf numFmtId="0" fontId="19" fillId="12" borderId="26" xfId="0" applyFont="1" applyFill="1" applyBorder="1" applyAlignment="1">
      <alignment horizontal="center" vertical="center"/>
    </xf>
    <xf numFmtId="0" fontId="2" fillId="12" borderId="26" xfId="0" applyFont="1" applyFill="1" applyBorder="1" applyAlignment="1">
      <alignment horizontal="center" vertical="center"/>
    </xf>
    <xf numFmtId="165" fontId="20" fillId="12" borderId="34" xfId="0" applyNumberFormat="1" applyFont="1" applyFill="1" applyBorder="1" applyAlignment="1">
      <alignment horizontal="center"/>
    </xf>
    <xf numFmtId="0" fontId="19" fillId="8" borderId="21" xfId="0" applyFont="1" applyFill="1" applyBorder="1" applyAlignment="1">
      <alignment horizontal="center"/>
    </xf>
    <xf numFmtId="165" fontId="26" fillId="8" borderId="34" xfId="0" applyNumberFormat="1" applyFont="1" applyFill="1" applyBorder="1" applyAlignment="1">
      <alignment horizontal="center"/>
    </xf>
    <xf numFmtId="165" fontId="2" fillId="8" borderId="34" xfId="0" applyNumberFormat="1" applyFont="1" applyFill="1" applyBorder="1" applyAlignment="1">
      <alignment horizontal="left"/>
    </xf>
    <xf numFmtId="0" fontId="2" fillId="8" borderId="26" xfId="0" applyFont="1" applyFill="1" applyBorder="1" applyAlignment="1">
      <alignment horizontal="center" vertical="center"/>
    </xf>
    <xf numFmtId="0" fontId="0" fillId="3" borderId="66" xfId="0" applyFill="1" applyBorder="1" applyAlignment="1">
      <alignment horizontal="center"/>
    </xf>
    <xf numFmtId="0" fontId="19" fillId="11" borderId="26" xfId="0" applyNumberFormat="1" applyFont="1" applyFill="1" applyBorder="1" applyAlignment="1">
      <alignment horizontal="center" vertical="center"/>
    </xf>
    <xf numFmtId="165" fontId="20" fillId="8" borderId="34" xfId="0" applyNumberFormat="1" applyFont="1" applyFill="1" applyBorder="1" applyAlignment="1">
      <alignment horizontal="center"/>
    </xf>
    <xf numFmtId="0" fontId="24" fillId="0" borderId="15" xfId="0" applyFont="1" applyBorder="1" applyAlignment="1">
      <alignment horizontal="center" vertical="center" wrapText="1"/>
    </xf>
    <xf numFmtId="0" fontId="24" fillId="0" borderId="22" xfId="0" applyFont="1" applyBorder="1" applyAlignment="1">
      <alignment horizontal="center" vertical="center" wrapText="1"/>
    </xf>
    <xf numFmtId="0" fontId="24" fillId="0" borderId="41" xfId="0" applyFont="1" applyBorder="1" applyAlignment="1">
      <alignment horizontal="center" vertical="top"/>
    </xf>
    <xf numFmtId="0" fontId="24" fillId="0" borderId="25" xfId="0" applyFont="1" applyBorder="1" applyAlignment="1">
      <alignment horizontal="center" vertical="top"/>
    </xf>
    <xf numFmtId="0" fontId="24" fillId="0" borderId="53" xfId="0" applyFont="1" applyBorder="1" applyAlignment="1">
      <alignment horizontal="center" vertical="top"/>
    </xf>
    <xf numFmtId="0" fontId="24" fillId="0" borderId="54" xfId="0" applyFont="1" applyBorder="1" applyAlignment="1">
      <alignment horizontal="center" vertical="top"/>
    </xf>
    <xf numFmtId="0" fontId="24" fillId="0" borderId="2" xfId="0" applyFont="1" applyBorder="1" applyAlignment="1">
      <alignment horizontal="center" vertical="top"/>
    </xf>
    <xf numFmtId="0" fontId="24" fillId="0" borderId="15" xfId="0" applyFont="1" applyBorder="1" applyAlignment="1">
      <alignment horizontal="center" vertical="top"/>
    </xf>
    <xf numFmtId="0" fontId="24" fillId="0" borderId="22" xfId="0" applyFont="1" applyBorder="1" applyAlignment="1">
      <alignment horizontal="center" vertical="top"/>
    </xf>
    <xf numFmtId="0" fontId="24" fillId="2" borderId="6" xfId="0" applyFont="1" applyFill="1" applyBorder="1" applyAlignment="1">
      <alignment horizontal="center" vertical="top"/>
    </xf>
    <xf numFmtId="0" fontId="24" fillId="2" borderId="7" xfId="0" applyFont="1" applyFill="1" applyBorder="1" applyAlignment="1">
      <alignment horizontal="center" vertical="top"/>
    </xf>
    <xf numFmtId="0" fontId="24" fillId="2" borderId="41" xfId="0" applyFont="1" applyFill="1" applyBorder="1" applyAlignment="1">
      <alignment horizontal="center" vertical="top"/>
    </xf>
    <xf numFmtId="0" fontId="24" fillId="2" borderId="20" xfId="0" applyFont="1" applyFill="1" applyBorder="1" applyAlignment="1">
      <alignment horizontal="center" vertical="top"/>
    </xf>
    <xf numFmtId="0" fontId="24" fillId="2" borderId="24" xfId="0" applyFont="1" applyFill="1" applyBorder="1" applyAlignment="1">
      <alignment horizontal="center" vertical="top"/>
    </xf>
    <xf numFmtId="0" fontId="24" fillId="2" borderId="25" xfId="0" applyFont="1" applyFill="1" applyBorder="1" applyAlignment="1">
      <alignment horizontal="center" vertical="top"/>
    </xf>
    <xf numFmtId="0" fontId="24" fillId="0" borderId="64" xfId="0" applyFont="1" applyBorder="1" applyAlignment="1">
      <alignment horizontal="center" vertical="top"/>
    </xf>
    <xf numFmtId="0" fontId="24" fillId="0" borderId="13" xfId="0" applyFont="1" applyBorder="1" applyAlignment="1">
      <alignment horizontal="center" vertical="top"/>
    </xf>
    <xf numFmtId="0" fontId="24" fillId="0" borderId="23" xfId="0" applyFont="1" applyBorder="1" applyAlignment="1">
      <alignment horizontal="center" vertical="top"/>
    </xf>
    <xf numFmtId="0" fontId="24" fillId="0" borderId="11" xfId="0" applyFont="1" applyBorder="1" applyAlignment="1">
      <alignment horizontal="left"/>
    </xf>
    <xf numFmtId="0" fontId="24" fillId="0" borderId="12" xfId="0" applyFont="1" applyBorder="1" applyAlignment="1">
      <alignment horizontal="left"/>
    </xf>
    <xf numFmtId="0" fontId="24" fillId="0" borderId="1" xfId="0" applyFont="1" applyBorder="1" applyAlignment="1">
      <alignment horizontal="left"/>
    </xf>
    <xf numFmtId="0" fontId="24" fillId="0" borderId="14" xfId="0" applyFont="1" applyBorder="1" applyAlignment="1">
      <alignment horizontal="left"/>
    </xf>
    <xf numFmtId="0" fontId="4" fillId="0" borderId="40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7" fillId="4" borderId="32" xfId="0" applyFont="1" applyFill="1" applyBorder="1" applyAlignment="1">
      <alignment horizontal="left" vertical="center"/>
    </xf>
    <xf numFmtId="0" fontId="7" fillId="4" borderId="35" xfId="0" applyFont="1" applyFill="1" applyBorder="1" applyAlignment="1">
      <alignment horizontal="left" vertical="center"/>
    </xf>
    <xf numFmtId="0" fontId="7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3" borderId="40" xfId="0" applyFont="1" applyFill="1" applyBorder="1" applyAlignment="1">
      <alignment horizontal="center" vertical="center"/>
    </xf>
    <xf numFmtId="0" fontId="4" fillId="3" borderId="68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15" fillId="0" borderId="71" xfId="0" applyFont="1" applyBorder="1" applyAlignment="1">
      <alignment horizontal="center" vertical="top"/>
    </xf>
    <xf numFmtId="0" fontId="15" fillId="0" borderId="51" xfId="0" applyFont="1" applyBorder="1" applyAlignment="1">
      <alignment horizontal="center" vertical="top"/>
    </xf>
    <xf numFmtId="0" fontId="15" fillId="0" borderId="52" xfId="0" applyFont="1" applyBorder="1" applyAlignment="1">
      <alignment horizontal="center" vertical="top"/>
    </xf>
    <xf numFmtId="0" fontId="15" fillId="0" borderId="72" xfId="0" applyFont="1" applyBorder="1" applyAlignment="1">
      <alignment horizontal="center" vertical="top"/>
    </xf>
    <xf numFmtId="0" fontId="13" fillId="6" borderId="40" xfId="0" applyFont="1" applyFill="1" applyBorder="1" applyAlignment="1">
      <alignment horizontal="left" vertical="top"/>
    </xf>
    <xf numFmtId="0" fontId="13" fillId="6" borderId="68" xfId="0" applyFont="1" applyFill="1" applyBorder="1" applyAlignment="1">
      <alignment horizontal="left" vertical="top"/>
    </xf>
    <xf numFmtId="0" fontId="13" fillId="6" borderId="7" xfId="0" applyFont="1" applyFill="1" applyBorder="1" applyAlignment="1">
      <alignment horizontal="left" vertical="top"/>
    </xf>
    <xf numFmtId="0" fontId="13" fillId="6" borderId="41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69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4" fillId="0" borderId="30" xfId="0" applyFont="1" applyBorder="1" applyAlignment="1">
      <alignment horizontal="center" vertical="top"/>
    </xf>
    <xf numFmtId="0" fontId="14" fillId="0" borderId="28" xfId="0" applyFont="1" applyBorder="1" applyAlignment="1">
      <alignment horizontal="center" vertical="top"/>
    </xf>
    <xf numFmtId="0" fontId="14" fillId="0" borderId="69" xfId="0" applyFont="1" applyBorder="1" applyAlignment="1">
      <alignment horizontal="center" vertical="top"/>
    </xf>
    <xf numFmtId="0" fontId="2" fillId="2" borderId="47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0" xfId="0" applyFont="1" applyFill="1" applyBorder="1" applyAlignment="1">
      <alignment horizontal="center" vertical="top"/>
    </xf>
    <xf numFmtId="0" fontId="2" fillId="2" borderId="50" xfId="0" applyFont="1" applyFill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72" xfId="0" applyFont="1" applyFill="1" applyBorder="1" applyAlignment="1">
      <alignment horizontal="center" vertical="top"/>
    </xf>
    <xf numFmtId="0" fontId="7" fillId="0" borderId="40" xfId="0" applyFont="1" applyBorder="1" applyAlignment="1">
      <alignment horizontal="left"/>
    </xf>
    <xf numFmtId="0" fontId="7" fillId="0" borderId="68" xfId="0" applyFont="1" applyBorder="1" applyAlignment="1">
      <alignment horizontal="left"/>
    </xf>
    <xf numFmtId="0" fontId="7" fillId="0" borderId="33" xfId="0" applyFont="1" applyBorder="1" applyAlignment="1">
      <alignment horizontal="left"/>
    </xf>
    <xf numFmtId="0" fontId="7" fillId="0" borderId="17" xfId="0" applyFont="1" applyBorder="1" applyAlignment="1">
      <alignment horizontal="center" vertical="top"/>
    </xf>
    <xf numFmtId="0" fontId="7" fillId="0" borderId="44" xfId="0" applyFont="1" applyBorder="1" applyAlignment="1">
      <alignment horizontal="center" vertical="top"/>
    </xf>
    <xf numFmtId="0" fontId="2" fillId="0" borderId="46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9" xfId="0" applyFont="1" applyBorder="1" applyAlignment="1">
      <alignment horizontal="center" vertical="center" textRotation="90" wrapText="1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0" borderId="55" xfId="0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54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0" borderId="47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44" xfId="0" applyFont="1" applyBorder="1" applyAlignment="1">
      <alignment horizontal="center" vertical="center" textRotation="90" wrapText="1"/>
    </xf>
    <xf numFmtId="0" fontId="0" fillId="0" borderId="1" xfId="0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0" fillId="0" borderId="0" xfId="0" applyBorder="1" applyAlignment="1">
      <alignment horizontal="center" vertical="top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71" xfId="0" applyBorder="1" applyAlignment="1">
      <alignment horizontal="left" vertical="center" wrapText="1"/>
    </xf>
    <xf numFmtId="0" fontId="0" fillId="0" borderId="51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2" fillId="0" borderId="53" xfId="0" applyFont="1" applyBorder="1" applyAlignment="1">
      <alignment horizontal="left" wrapText="1"/>
    </xf>
    <xf numFmtId="0" fontId="2" fillId="0" borderId="54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7" xfId="0" applyFill="1" applyBorder="1" applyAlignment="1">
      <alignment horizontal="left" vertical="top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0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5" borderId="51" xfId="0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/>
    </xf>
    <xf numFmtId="166" fontId="10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0" fillId="0" borderId="18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/>
    <xf numFmtId="0" fontId="8" fillId="0" borderId="0" xfId="0" applyFont="1" applyBorder="1" applyAlignment="1"/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2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76" xfId="0" applyBorder="1" applyAlignment="1">
      <alignment horizontal="left" vertical="center"/>
    </xf>
    <xf numFmtId="0" fontId="0" fillId="0" borderId="83" xfId="0" applyBorder="1" applyAlignment="1">
      <alignment horizontal="left" vertical="center"/>
    </xf>
    <xf numFmtId="0" fontId="0" fillId="0" borderId="84" xfId="0" applyBorder="1" applyAlignment="1">
      <alignment horizontal="left" vertical="center"/>
    </xf>
    <xf numFmtId="0" fontId="0" fillId="0" borderId="77" xfId="0" applyBorder="1" applyAlignment="1">
      <alignment horizontal="left" vertical="center"/>
    </xf>
    <xf numFmtId="0" fontId="0" fillId="5" borderId="83" xfId="0" applyFill="1" applyBorder="1" applyAlignment="1">
      <alignment horizontal="center"/>
    </xf>
    <xf numFmtId="0" fontId="0" fillId="5" borderId="41" xfId="0" applyFill="1" applyBorder="1" applyAlignment="1">
      <alignment horizontal="center"/>
    </xf>
    <xf numFmtId="0" fontId="0" fillId="5" borderId="8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77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0" borderId="55" xfId="0" applyBorder="1" applyAlignment="1"/>
    <xf numFmtId="0" fontId="0" fillId="0" borderId="56" xfId="0" applyBorder="1" applyAlignment="1"/>
    <xf numFmtId="0" fontId="0" fillId="0" borderId="31" xfId="0" applyBorder="1" applyAlignment="1"/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64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5" borderId="53" xfId="0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53" xfId="0" applyFill="1" applyBorder="1" applyAlignment="1">
      <alignment horizontal="center" vertical="center"/>
    </xf>
    <xf numFmtId="0" fontId="0" fillId="5" borderId="5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4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8" fillId="0" borderId="0" xfId="0" quotePrefix="1" applyFont="1" applyBorder="1" applyAlignment="1">
      <alignment horizontal="center"/>
    </xf>
    <xf numFmtId="0" fontId="0" fillId="5" borderId="63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0" borderId="53" xfId="0" applyBorder="1" applyAlignment="1"/>
    <xf numFmtId="0" fontId="0" fillId="0" borderId="54" xfId="0" applyBorder="1" applyAlignment="1"/>
    <xf numFmtId="0" fontId="0" fillId="0" borderId="43" xfId="0" applyBorder="1" applyAlignment="1"/>
    <xf numFmtId="0" fontId="0" fillId="0" borderId="64" xfId="0" applyBorder="1" applyAlignment="1"/>
    <xf numFmtId="0" fontId="0" fillId="0" borderId="13" xfId="0" applyBorder="1" applyAlignment="1"/>
    <xf numFmtId="0" fontId="0" fillId="0" borderId="45" xfId="0" applyBorder="1" applyAlignment="1"/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0" borderId="11" xfId="0" applyBorder="1" applyAlignment="1"/>
    <xf numFmtId="0" fontId="0" fillId="0" borderId="1" xfId="0" applyBorder="1" applyAlignment="1"/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0" fontId="11" fillId="3" borderId="0" xfId="0" applyFont="1" applyFill="1" applyBorder="1" applyAlignment="1">
      <alignment horizontal="right"/>
    </xf>
    <xf numFmtId="0" fontId="11" fillId="3" borderId="24" xfId="0" applyFont="1" applyFill="1" applyBorder="1" applyAlignment="1">
      <alignment horizontal="right"/>
    </xf>
    <xf numFmtId="0" fontId="11" fillId="3" borderId="28" xfId="0" applyFont="1" applyFill="1" applyBorder="1" applyAlignment="1">
      <alignment horizontal="right"/>
    </xf>
    <xf numFmtId="0" fontId="11" fillId="3" borderId="13" xfId="0" applyFont="1" applyFill="1" applyBorder="1" applyAlignment="1">
      <alignment horizontal="right"/>
    </xf>
    <xf numFmtId="0" fontId="11" fillId="5" borderId="78" xfId="0" applyFont="1" applyFill="1" applyBorder="1" applyAlignment="1">
      <alignment horizontal="right" vertical="top"/>
    </xf>
    <xf numFmtId="0" fontId="11" fillId="5" borderId="74" xfId="0" applyFont="1" applyFill="1" applyBorder="1" applyAlignment="1">
      <alignment horizontal="right" vertical="top"/>
    </xf>
    <xf numFmtId="0" fontId="11" fillId="5" borderId="78" xfId="0" applyFont="1" applyFill="1" applyBorder="1" applyAlignment="1">
      <alignment horizontal="right"/>
    </xf>
    <xf numFmtId="0" fontId="11" fillId="5" borderId="74" xfId="0" applyFont="1" applyFill="1" applyBorder="1" applyAlignment="1">
      <alignment horizontal="right"/>
    </xf>
    <xf numFmtId="0" fontId="11" fillId="5" borderId="80" xfId="0" applyFont="1" applyFill="1" applyBorder="1" applyAlignment="1">
      <alignment horizontal="right"/>
    </xf>
    <xf numFmtId="0" fontId="11" fillId="5" borderId="75" xfId="0" applyFont="1" applyFill="1" applyBorder="1" applyAlignment="1">
      <alignment horizontal="right"/>
    </xf>
    <xf numFmtId="0" fontId="0" fillId="0" borderId="65" xfId="0" applyBorder="1" applyAlignment="1">
      <alignment horizontal="left" wrapText="1"/>
    </xf>
    <xf numFmtId="0" fontId="0" fillId="0" borderId="48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11" fillId="5" borderId="79" xfId="0" applyFont="1" applyFill="1" applyBorder="1" applyAlignment="1">
      <alignment horizontal="right" vertical="top"/>
    </xf>
    <xf numFmtId="0" fontId="11" fillId="5" borderId="73" xfId="0" applyFont="1" applyFill="1" applyBorder="1" applyAlignment="1">
      <alignment horizontal="right" vertical="top"/>
    </xf>
    <xf numFmtId="0" fontId="0" fillId="0" borderId="15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11" fillId="3" borderId="10" xfId="0" applyFont="1" applyFill="1" applyBorder="1" applyAlignment="1">
      <alignment horizontal="right"/>
    </xf>
    <xf numFmtId="0" fontId="11" fillId="3" borderId="20" xfId="0" applyFont="1" applyFill="1" applyBorder="1" applyAlignment="1">
      <alignment horizontal="right"/>
    </xf>
    <xf numFmtId="0" fontId="24" fillId="0" borderId="15" xfId="0" applyFont="1" applyBorder="1" applyAlignment="1">
      <alignment horizontal="center" vertical="top" textRotation="45"/>
    </xf>
    <xf numFmtId="0" fontId="24" fillId="0" borderId="22" xfId="0" applyFont="1" applyBorder="1" applyAlignment="1">
      <alignment horizontal="center" vertical="top" textRotation="45"/>
    </xf>
    <xf numFmtId="0" fontId="24" fillId="0" borderId="53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24" fillId="2" borderId="41" xfId="0" applyFont="1" applyFill="1" applyBorder="1" applyAlignment="1">
      <alignment horizontal="center" vertical="center"/>
    </xf>
    <xf numFmtId="0" fontId="24" fillId="2" borderId="20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 textRotation="90"/>
    </xf>
    <xf numFmtId="0" fontId="21" fillId="0" borderId="3" xfId="0" applyFont="1" applyBorder="1" applyAlignment="1">
      <alignment horizontal="center" vertical="center" textRotation="90"/>
    </xf>
    <xf numFmtId="0" fontId="21" fillId="0" borderId="9" xfId="0" applyFont="1" applyBorder="1" applyAlignment="1">
      <alignment horizontal="center" vertical="center" textRotation="90"/>
    </xf>
    <xf numFmtId="164" fontId="21" fillId="0" borderId="4" xfId="0" applyNumberFormat="1" applyFont="1" applyBorder="1" applyAlignment="1">
      <alignment horizontal="center" vertical="center" textRotation="90"/>
    </xf>
  </cellXfs>
  <cellStyles count="3">
    <cellStyle name="Normal" xfId="0" builtinId="0"/>
    <cellStyle name="Normal 2" xfId="1"/>
    <cellStyle name="Normal 3" xfId="2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154845</xdr:colOff>
      <xdr:row>0</xdr:row>
      <xdr:rowOff>66006</xdr:rowOff>
    </xdr:from>
    <xdr:to>
      <xdr:col>5</xdr:col>
      <xdr:colOff>1167952</xdr:colOff>
      <xdr:row>0</xdr:row>
      <xdr:rowOff>402102</xdr:rowOff>
    </xdr:to>
    <xdr:sp macro="[0]!CreationPassage" textlink="">
      <xdr:nvSpPr>
        <xdr:cNvPr id="2" name="Rectangle 1"/>
        <xdr:cNvSpPr/>
      </xdr:nvSpPr>
      <xdr:spPr>
        <a:xfrm>
          <a:off x="4830754" y="66006"/>
          <a:ext cx="2017562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naud/Downloads/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naud/Desktop/Go_Workspace/OpenApneeLyon/bin/export/PlanningEpreuve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tilisateurs/a740434/Documents/GitHub/OpenApneeLyon/historique/OAL18/export/PlanningEpreuve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>
            <v>0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nnées_Planning"/>
      <sheetName val="Visu_Planning"/>
      <sheetName val="Passages &amp; Appels"/>
      <sheetName val="Emargement"/>
      <sheetName val="Perf_DWF"/>
      <sheetName val="Feuil1"/>
      <sheetName val="Perf_Statique"/>
      <sheetName val="Perf_DNF"/>
      <sheetName val="Perf_Speed100"/>
      <sheetName val="Perf_16x50"/>
    </sheetNames>
    <sheetDataSet>
      <sheetData sheetId="0">
        <row r="2">
          <cell r="A2" t="str">
            <v>sta</v>
          </cell>
          <cell r="B2">
            <v>1</v>
          </cell>
          <cell r="C2">
            <v>1</v>
          </cell>
          <cell r="D2">
            <v>60</v>
          </cell>
          <cell r="E2" t="str">
            <v>edou</v>
          </cell>
          <cell r="F2" t="str">
            <v>bbb</v>
          </cell>
          <cell r="G2" t="str">
            <v>F</v>
          </cell>
          <cell r="H2" t="str">
            <v>Equipe12</v>
          </cell>
          <cell r="L2">
            <v>0.42708333333333331</v>
          </cell>
        </row>
        <row r="3">
          <cell r="A3" t="str">
            <v>sta</v>
          </cell>
          <cell r="B3">
            <v>1</v>
          </cell>
          <cell r="C3">
            <v>2</v>
          </cell>
          <cell r="D3">
            <v>58</v>
          </cell>
          <cell r="E3" t="str">
            <v>cdou</v>
          </cell>
          <cell r="F3" t="str">
            <v>bbb</v>
          </cell>
          <cell r="G3" t="str">
            <v>H</v>
          </cell>
          <cell r="H3" t="str">
            <v>Equipe12</v>
          </cell>
          <cell r="L3">
            <v>0.42708333333333331</v>
          </cell>
        </row>
        <row r="4">
          <cell r="A4" t="str">
            <v>sta</v>
          </cell>
          <cell r="B4">
            <v>1</v>
          </cell>
          <cell r="C4">
            <v>3</v>
          </cell>
          <cell r="D4">
            <v>15</v>
          </cell>
          <cell r="E4" t="str">
            <v>Paul</v>
          </cell>
          <cell r="F4" t="str">
            <v>GERARD</v>
          </cell>
          <cell r="G4" t="str">
            <v>H</v>
          </cell>
          <cell r="H4" t="str">
            <v>FORZAPNEA</v>
          </cell>
          <cell r="L4">
            <v>0.42708333333333331</v>
          </cell>
        </row>
        <row r="5">
          <cell r="A5" t="str">
            <v>sta</v>
          </cell>
          <cell r="B5">
            <v>1</v>
          </cell>
          <cell r="C5">
            <v>4</v>
          </cell>
          <cell r="D5">
            <v>35</v>
          </cell>
          <cell r="E5" t="str">
            <v>Pauline</v>
          </cell>
          <cell r="F5" t="str">
            <v>LEROUX</v>
          </cell>
          <cell r="G5" t="str">
            <v>F</v>
          </cell>
          <cell r="H5" t="str">
            <v>Cantal Apnee</v>
          </cell>
          <cell r="L5">
            <v>0.42708333333333331</v>
          </cell>
        </row>
        <row r="6">
          <cell r="A6" t="str">
            <v>sta</v>
          </cell>
          <cell r="B6">
            <v>1</v>
          </cell>
          <cell r="C6">
            <v>5</v>
          </cell>
          <cell r="D6">
            <v>42</v>
          </cell>
          <cell r="E6" t="str">
            <v>Rosa</v>
          </cell>
          <cell r="F6" t="str">
            <v>KONG A SIOU</v>
          </cell>
          <cell r="G6" t="str">
            <v>F</v>
          </cell>
          <cell r="H6" t="str">
            <v>Les vieux de la vieille</v>
          </cell>
          <cell r="L6">
            <v>0.42708333333333331</v>
          </cell>
        </row>
        <row r="7">
          <cell r="A7" t="str">
            <v>sta</v>
          </cell>
          <cell r="B7">
            <v>2</v>
          </cell>
          <cell r="C7">
            <v>1</v>
          </cell>
          <cell r="D7">
            <v>18</v>
          </cell>
          <cell r="E7" t="str">
            <v>Anais</v>
          </cell>
          <cell r="F7" t="str">
            <v>DERRIER</v>
          </cell>
          <cell r="G7" t="str">
            <v>F</v>
          </cell>
          <cell r="H7" t="str">
            <v>Les Bras casses</v>
          </cell>
          <cell r="L7">
            <v>0.4368055555555555</v>
          </cell>
        </row>
        <row r="8">
          <cell r="A8" t="str">
            <v>sta</v>
          </cell>
          <cell r="B8">
            <v>2</v>
          </cell>
          <cell r="C8">
            <v>2</v>
          </cell>
          <cell r="D8">
            <v>50</v>
          </cell>
          <cell r="E8" t="str">
            <v>Sabine</v>
          </cell>
          <cell r="F8" t="str">
            <v>DERRIER</v>
          </cell>
          <cell r="G8" t="str">
            <v>F</v>
          </cell>
          <cell r="H8" t="str">
            <v>Pussy French</v>
          </cell>
          <cell r="L8">
            <v>0.4368055555555555</v>
          </cell>
        </row>
        <row r="9">
          <cell r="A9" t="str">
            <v>sta</v>
          </cell>
          <cell r="B9">
            <v>2</v>
          </cell>
          <cell r="C9">
            <v>3</v>
          </cell>
          <cell r="D9">
            <v>12</v>
          </cell>
          <cell r="E9" t="str">
            <v>Eleonore</v>
          </cell>
          <cell r="F9" t="str">
            <v>HELLE</v>
          </cell>
          <cell r="G9" t="str">
            <v>F</v>
          </cell>
          <cell r="H9" t="str">
            <v>FORZAPNEA</v>
          </cell>
          <cell r="L9">
            <v>0.4368055555555555</v>
          </cell>
        </row>
        <row r="10">
          <cell r="A10" t="str">
            <v>sta</v>
          </cell>
          <cell r="B10">
            <v>2</v>
          </cell>
          <cell r="C10">
            <v>4</v>
          </cell>
          <cell r="D10">
            <v>36</v>
          </cell>
          <cell r="E10" t="str">
            <v>Quentin</v>
          </cell>
          <cell r="F10" t="str">
            <v>FALVART</v>
          </cell>
          <cell r="G10" t="str">
            <v>H</v>
          </cell>
          <cell r="H10" t="str">
            <v>Les ponneys fringants</v>
          </cell>
          <cell r="L10">
            <v>0.4368055555555555</v>
          </cell>
        </row>
        <row r="11">
          <cell r="A11" t="str">
            <v>sta</v>
          </cell>
          <cell r="B11">
            <v>2</v>
          </cell>
          <cell r="C11">
            <v>5</v>
          </cell>
          <cell r="D11">
            <v>19</v>
          </cell>
          <cell r="E11" t="str">
            <v>Odilon</v>
          </cell>
          <cell r="F11" t="str">
            <v>REIGNEAUD</v>
          </cell>
          <cell r="G11" t="str">
            <v>H</v>
          </cell>
          <cell r="H11" t="str">
            <v>Les Bras casses</v>
          </cell>
          <cell r="L11">
            <v>0.4368055555555555</v>
          </cell>
        </row>
        <row r="12">
          <cell r="A12" t="str">
            <v>sta</v>
          </cell>
          <cell r="B12">
            <v>3</v>
          </cell>
          <cell r="C12">
            <v>1</v>
          </cell>
          <cell r="D12">
            <v>25</v>
          </cell>
          <cell r="E12" t="str">
            <v>Philippe</v>
          </cell>
          <cell r="F12" t="str">
            <v>SCHEIDT</v>
          </cell>
          <cell r="G12" t="str">
            <v>H</v>
          </cell>
          <cell r="H12" t="str">
            <v>Les Chocs Eau Suisses</v>
          </cell>
          <cell r="L12">
            <v>0.4465277777777778</v>
          </cell>
        </row>
        <row r="13">
          <cell r="A13" t="str">
            <v>sta</v>
          </cell>
          <cell r="B13">
            <v>3</v>
          </cell>
          <cell r="C13">
            <v>2</v>
          </cell>
          <cell r="D13">
            <v>7</v>
          </cell>
          <cell r="E13" t="str">
            <v>Gaia</v>
          </cell>
          <cell r="F13" t="str">
            <v>CANEPA</v>
          </cell>
          <cell r="G13" t="str">
            <v>F</v>
          </cell>
          <cell r="H13" t="str">
            <v>BBIG</v>
          </cell>
          <cell r="L13">
            <v>0.4465277777777778</v>
          </cell>
        </row>
        <row r="14">
          <cell r="A14" t="str">
            <v>sta</v>
          </cell>
          <cell r="B14">
            <v>3</v>
          </cell>
          <cell r="C14">
            <v>3</v>
          </cell>
          <cell r="D14">
            <v>4</v>
          </cell>
          <cell r="E14" t="str">
            <v>Remi</v>
          </cell>
          <cell r="F14" t="str">
            <v>BLASQUEZ</v>
          </cell>
          <cell r="G14" t="str">
            <v>H</v>
          </cell>
          <cell r="H14" t="str">
            <v>AURApnea</v>
          </cell>
          <cell r="L14">
            <v>0.4465277777777778</v>
          </cell>
        </row>
        <row r="15">
          <cell r="A15" t="str">
            <v>sta</v>
          </cell>
          <cell r="B15">
            <v>3</v>
          </cell>
          <cell r="C15">
            <v>4</v>
          </cell>
          <cell r="D15">
            <v>45</v>
          </cell>
          <cell r="E15" t="str">
            <v>Olivier</v>
          </cell>
          <cell r="F15" t="str">
            <v>FLEURY</v>
          </cell>
          <cell r="G15" t="str">
            <v>H</v>
          </cell>
          <cell r="H15" t="str">
            <v>Les vieux de la vieille</v>
          </cell>
          <cell r="L15">
            <v>0.4465277777777778</v>
          </cell>
        </row>
        <row r="16">
          <cell r="A16" t="str">
            <v>sta</v>
          </cell>
          <cell r="B16">
            <v>3</v>
          </cell>
          <cell r="C16">
            <v>5</v>
          </cell>
          <cell r="D16">
            <v>32</v>
          </cell>
          <cell r="E16" t="str">
            <v>Lucas</v>
          </cell>
          <cell r="F16" t="str">
            <v>GALLO</v>
          </cell>
          <cell r="G16" t="str">
            <v>H</v>
          </cell>
          <cell r="H16" t="str">
            <v>Cantal Apnee</v>
          </cell>
          <cell r="L16">
            <v>0.4465277777777778</v>
          </cell>
        </row>
        <row r="17">
          <cell r="A17" t="str">
            <v>sta</v>
          </cell>
          <cell r="B17">
            <v>4</v>
          </cell>
          <cell r="C17">
            <v>1</v>
          </cell>
          <cell r="D17">
            <v>5</v>
          </cell>
          <cell r="E17" t="str">
            <v>Laurent</v>
          </cell>
          <cell r="F17" t="str">
            <v>CONTI</v>
          </cell>
          <cell r="G17" t="str">
            <v>H</v>
          </cell>
          <cell r="H17" t="str">
            <v>AURApnea</v>
          </cell>
          <cell r="L17">
            <v>0.45624999999999999</v>
          </cell>
        </row>
        <row r="18">
          <cell r="A18" t="str">
            <v>sta</v>
          </cell>
          <cell r="B18">
            <v>4</v>
          </cell>
          <cell r="C18">
            <v>2</v>
          </cell>
          <cell r="D18">
            <v>23</v>
          </cell>
          <cell r="E18" t="str">
            <v>Nicolas</v>
          </cell>
          <cell r="F18" t="str">
            <v>DESVALLEES</v>
          </cell>
          <cell r="G18" t="str">
            <v>H</v>
          </cell>
          <cell r="H18" t="str">
            <v>Les Chocs Eau Suisses</v>
          </cell>
          <cell r="L18">
            <v>0.45624999999999999</v>
          </cell>
        </row>
        <row r="19">
          <cell r="A19" t="str">
            <v>sta</v>
          </cell>
          <cell r="B19">
            <v>4</v>
          </cell>
          <cell r="C19">
            <v>3</v>
          </cell>
          <cell r="D19">
            <v>40</v>
          </cell>
          <cell r="E19" t="str">
            <v>Philippe</v>
          </cell>
          <cell r="F19" t="str">
            <v>FLAUDIAS</v>
          </cell>
          <cell r="G19" t="str">
            <v>H</v>
          </cell>
          <cell r="H19" t="str">
            <v>Les ponneys fringants</v>
          </cell>
          <cell r="L19">
            <v>0.45624999999999999</v>
          </cell>
        </row>
        <row r="20">
          <cell r="A20" t="str">
            <v>sta</v>
          </cell>
          <cell r="B20">
            <v>4</v>
          </cell>
          <cell r="C20">
            <v>4</v>
          </cell>
          <cell r="D20">
            <v>10</v>
          </cell>
          <cell r="E20" t="str">
            <v>Michael</v>
          </cell>
          <cell r="F20" t="str">
            <v>HANSEN</v>
          </cell>
          <cell r="G20" t="str">
            <v>H</v>
          </cell>
          <cell r="H20" t="str">
            <v>BBIG</v>
          </cell>
          <cell r="L20">
            <v>0.45624999999999999</v>
          </cell>
        </row>
        <row r="21">
          <cell r="A21" t="str">
            <v>sta</v>
          </cell>
          <cell r="B21">
            <v>4</v>
          </cell>
          <cell r="C21">
            <v>5</v>
          </cell>
          <cell r="D21">
            <v>55</v>
          </cell>
          <cell r="E21" t="str">
            <v>Magalie</v>
          </cell>
          <cell r="F21" t="str">
            <v>SITERRE</v>
          </cell>
          <cell r="G21" t="str">
            <v>F</v>
          </cell>
          <cell r="H21" t="str">
            <v>TOPSTAR</v>
          </cell>
          <cell r="L21">
            <v>0.45624999999999999</v>
          </cell>
        </row>
        <row r="22">
          <cell r="A22" t="str">
            <v>sta</v>
          </cell>
          <cell r="B22">
            <v>5</v>
          </cell>
          <cell r="C22">
            <v>1</v>
          </cell>
          <cell r="D22">
            <v>47</v>
          </cell>
          <cell r="E22" t="str">
            <v>Aurelien</v>
          </cell>
          <cell r="F22" t="str">
            <v>LANOISELIER</v>
          </cell>
          <cell r="G22" t="str">
            <v>H</v>
          </cell>
          <cell r="H22" t="str">
            <v>Pussy French</v>
          </cell>
          <cell r="L22">
            <v>0.46597222222222223</v>
          </cell>
        </row>
        <row r="23">
          <cell r="A23" t="str">
            <v>sta</v>
          </cell>
          <cell r="B23">
            <v>5</v>
          </cell>
          <cell r="C23">
            <v>2</v>
          </cell>
          <cell r="D23">
            <v>29</v>
          </cell>
          <cell r="E23" t="str">
            <v>Katerina</v>
          </cell>
          <cell r="F23" t="str">
            <v>SURANSKA</v>
          </cell>
          <cell r="G23" t="str">
            <v>F</v>
          </cell>
          <cell r="H23" t="str">
            <v>Apneaman CZE</v>
          </cell>
          <cell r="L23">
            <v>0.46597222222222223</v>
          </cell>
        </row>
        <row r="24">
          <cell r="A24" t="str">
            <v>sta</v>
          </cell>
          <cell r="B24">
            <v>5</v>
          </cell>
          <cell r="C24">
            <v>3</v>
          </cell>
          <cell r="D24">
            <v>27</v>
          </cell>
          <cell r="E24" t="str">
            <v>David</v>
          </cell>
          <cell r="F24" t="str">
            <v>VENCL</v>
          </cell>
          <cell r="G24" t="str">
            <v>H</v>
          </cell>
          <cell r="H24" t="str">
            <v>Apneaman CZE</v>
          </cell>
          <cell r="L24">
            <v>0.46597222222222223</v>
          </cell>
        </row>
        <row r="25">
          <cell r="A25" t="str">
            <v>sta</v>
          </cell>
          <cell r="B25">
            <v>5</v>
          </cell>
          <cell r="C25">
            <v>4</v>
          </cell>
          <cell r="D25">
            <v>51</v>
          </cell>
          <cell r="E25" t="str">
            <v>Thomas</v>
          </cell>
          <cell r="F25" t="str">
            <v>BOUCHARD</v>
          </cell>
          <cell r="G25" t="str">
            <v>H</v>
          </cell>
          <cell r="H25" t="str">
            <v>TOPSTAR</v>
          </cell>
          <cell r="L25">
            <v>0.46597222222222223</v>
          </cell>
        </row>
        <row r="26">
          <cell r="A26" t="str">
            <v>dwf</v>
          </cell>
          <cell r="B26">
            <v>1</v>
          </cell>
          <cell r="C26">
            <v>1</v>
          </cell>
          <cell r="D26">
            <v>56</v>
          </cell>
          <cell r="E26" t="str">
            <v>adouze</v>
          </cell>
          <cell r="F26" t="str">
            <v>bbb</v>
          </cell>
          <cell r="G26" t="str">
            <v>H</v>
          </cell>
          <cell r="H26" t="str">
            <v>Equipe12</v>
          </cell>
          <cell r="L26">
            <v>0.48958333333333331</v>
          </cell>
        </row>
        <row r="27">
          <cell r="A27" t="str">
            <v>dwf</v>
          </cell>
          <cell r="B27">
            <v>1</v>
          </cell>
          <cell r="C27">
            <v>2</v>
          </cell>
          <cell r="D27">
            <v>57</v>
          </cell>
          <cell r="E27" t="str">
            <v>bdouze</v>
          </cell>
          <cell r="F27" t="str">
            <v>bbb</v>
          </cell>
          <cell r="G27" t="str">
            <v>H</v>
          </cell>
          <cell r="H27" t="str">
            <v>Equipe12</v>
          </cell>
          <cell r="L27">
            <v>0.48958333333333331</v>
          </cell>
        </row>
        <row r="28">
          <cell r="A28" t="str">
            <v>dwf</v>
          </cell>
          <cell r="B28">
            <v>1</v>
          </cell>
          <cell r="C28">
            <v>3</v>
          </cell>
          <cell r="D28">
            <v>34</v>
          </cell>
          <cell r="E28" t="str">
            <v>Christelle</v>
          </cell>
          <cell r="F28" t="str">
            <v>CHAMPAGNAC</v>
          </cell>
          <cell r="G28" t="str">
            <v>F</v>
          </cell>
          <cell r="H28" t="str">
            <v>Cantal Apnee</v>
          </cell>
          <cell r="L28">
            <v>0.48958333333333331</v>
          </cell>
        </row>
        <row r="29">
          <cell r="A29" t="str">
            <v>dwf</v>
          </cell>
          <cell r="B29">
            <v>2</v>
          </cell>
          <cell r="C29">
            <v>1</v>
          </cell>
          <cell r="D29">
            <v>22</v>
          </cell>
          <cell r="E29" t="str">
            <v>Pilar</v>
          </cell>
          <cell r="F29" t="str">
            <v>GIL JIMENEZ</v>
          </cell>
          <cell r="G29" t="str">
            <v>F</v>
          </cell>
          <cell r="H29" t="str">
            <v>Les Chocs Eau Suisses</v>
          </cell>
          <cell r="L29">
            <v>0.49583333333333335</v>
          </cell>
        </row>
        <row r="30">
          <cell r="A30" t="str">
            <v>dwf</v>
          </cell>
          <cell r="B30">
            <v>2</v>
          </cell>
          <cell r="C30">
            <v>2</v>
          </cell>
          <cell r="D30">
            <v>3</v>
          </cell>
          <cell r="E30" t="str">
            <v>Greg</v>
          </cell>
          <cell r="F30" t="str">
            <v>PLANCHAT</v>
          </cell>
          <cell r="G30" t="str">
            <v>H</v>
          </cell>
          <cell r="H30" t="str">
            <v>AURApnea</v>
          </cell>
          <cell r="L30">
            <v>0.49583333333333335</v>
          </cell>
        </row>
        <row r="31">
          <cell r="A31" t="str">
            <v>dwf</v>
          </cell>
          <cell r="B31">
            <v>2</v>
          </cell>
          <cell r="C31">
            <v>3</v>
          </cell>
          <cell r="D31">
            <v>38</v>
          </cell>
          <cell r="E31" t="str">
            <v>Clara</v>
          </cell>
          <cell r="F31" t="str">
            <v>HUGON</v>
          </cell>
          <cell r="G31" t="str">
            <v>F</v>
          </cell>
          <cell r="H31" t="str">
            <v>Les ponneys fringants</v>
          </cell>
          <cell r="L31">
            <v>0.49583333333333335</v>
          </cell>
        </row>
        <row r="32">
          <cell r="A32" t="str">
            <v>dwf</v>
          </cell>
          <cell r="B32">
            <v>3</v>
          </cell>
          <cell r="C32">
            <v>1</v>
          </cell>
          <cell r="D32">
            <v>39</v>
          </cell>
          <cell r="E32" t="str">
            <v>Jeremy</v>
          </cell>
          <cell r="F32" t="str">
            <v>NOTEUIL</v>
          </cell>
          <cell r="G32" t="str">
            <v>H</v>
          </cell>
          <cell r="H32" t="str">
            <v>Les ponneys fringants</v>
          </cell>
          <cell r="L32">
            <v>0.50208333333333333</v>
          </cell>
        </row>
        <row r="33">
          <cell r="A33" t="str">
            <v>dwf</v>
          </cell>
          <cell r="B33">
            <v>3</v>
          </cell>
          <cell r="C33">
            <v>2</v>
          </cell>
          <cell r="D33">
            <v>17</v>
          </cell>
          <cell r="E33" t="str">
            <v>Claudia</v>
          </cell>
          <cell r="F33" t="str">
            <v>BERGER</v>
          </cell>
          <cell r="G33" t="str">
            <v>F</v>
          </cell>
          <cell r="H33" t="str">
            <v>Les Bras casses</v>
          </cell>
          <cell r="L33">
            <v>0.50208333333333333</v>
          </cell>
        </row>
        <row r="34">
          <cell r="A34" t="str">
            <v>dwf</v>
          </cell>
          <cell r="B34">
            <v>3</v>
          </cell>
          <cell r="C34">
            <v>3</v>
          </cell>
          <cell r="D34">
            <v>20</v>
          </cell>
          <cell r="E34" t="str">
            <v>Christian</v>
          </cell>
          <cell r="F34" t="str">
            <v>NEYROUD</v>
          </cell>
          <cell r="G34" t="str">
            <v>H</v>
          </cell>
          <cell r="H34" t="str">
            <v>Les Bras casses</v>
          </cell>
          <cell r="L34">
            <v>0.50208333333333333</v>
          </cell>
        </row>
        <row r="35">
          <cell r="A35" t="str">
            <v>dwf</v>
          </cell>
          <cell r="B35">
            <v>4</v>
          </cell>
          <cell r="C35">
            <v>1</v>
          </cell>
          <cell r="D35">
            <v>13</v>
          </cell>
          <cell r="E35" t="str">
            <v>Joanna</v>
          </cell>
          <cell r="F35" t="str">
            <v>BOURRIEN</v>
          </cell>
          <cell r="G35" t="str">
            <v>F</v>
          </cell>
          <cell r="H35" t="str">
            <v>FORZAPNEA</v>
          </cell>
          <cell r="L35">
            <v>0.5083333333333333</v>
          </cell>
        </row>
        <row r="36">
          <cell r="A36" t="str">
            <v>dwf</v>
          </cell>
          <cell r="B36">
            <v>4</v>
          </cell>
          <cell r="C36">
            <v>2</v>
          </cell>
          <cell r="D36">
            <v>44</v>
          </cell>
          <cell r="E36" t="str">
            <v>Patrick</v>
          </cell>
          <cell r="F36" t="str">
            <v>BOUZAT</v>
          </cell>
          <cell r="G36" t="str">
            <v>H</v>
          </cell>
          <cell r="H36" t="str">
            <v>Les vieux de la vieille</v>
          </cell>
          <cell r="L36">
            <v>0.5083333333333333</v>
          </cell>
        </row>
        <row r="37">
          <cell r="A37" t="str">
            <v>dwf</v>
          </cell>
          <cell r="B37">
            <v>4</v>
          </cell>
          <cell r="C37">
            <v>3</v>
          </cell>
          <cell r="D37">
            <v>41</v>
          </cell>
          <cell r="E37" t="str">
            <v>Martine</v>
          </cell>
          <cell r="F37" t="str">
            <v>VERGNOLLE</v>
          </cell>
          <cell r="G37" t="str">
            <v>F</v>
          </cell>
          <cell r="H37" t="str">
            <v>Les vieux de la vieille</v>
          </cell>
          <cell r="L37">
            <v>0.5083333333333333</v>
          </cell>
        </row>
        <row r="38">
          <cell r="A38" t="str">
            <v>dwf</v>
          </cell>
          <cell r="B38">
            <v>5</v>
          </cell>
          <cell r="C38">
            <v>1</v>
          </cell>
          <cell r="D38">
            <v>48</v>
          </cell>
          <cell r="E38" t="str">
            <v>Stephane</v>
          </cell>
          <cell r="F38" t="str">
            <v>PETTENUZZO</v>
          </cell>
          <cell r="G38" t="str">
            <v>H</v>
          </cell>
          <cell r="H38" t="str">
            <v>Pussy French</v>
          </cell>
          <cell r="L38">
            <v>0.51458333333333328</v>
          </cell>
        </row>
        <row r="39">
          <cell r="A39" t="str">
            <v>dwf</v>
          </cell>
          <cell r="B39">
            <v>5</v>
          </cell>
          <cell r="C39">
            <v>2</v>
          </cell>
          <cell r="D39">
            <v>9</v>
          </cell>
          <cell r="E39" t="str">
            <v>Rodolphe</v>
          </cell>
          <cell r="F39" t="str">
            <v>ISNARD</v>
          </cell>
          <cell r="G39" t="str">
            <v>H</v>
          </cell>
          <cell r="H39" t="str">
            <v>BBIG</v>
          </cell>
          <cell r="L39">
            <v>0.51458333333333328</v>
          </cell>
        </row>
        <row r="40">
          <cell r="A40" t="str">
            <v>dwf</v>
          </cell>
          <cell r="B40">
            <v>5</v>
          </cell>
          <cell r="C40">
            <v>3</v>
          </cell>
          <cell r="D40">
            <v>31</v>
          </cell>
          <cell r="E40" t="str">
            <v>Guillaume</v>
          </cell>
          <cell r="F40" t="str">
            <v>BUSSIERE</v>
          </cell>
          <cell r="G40" t="str">
            <v>H</v>
          </cell>
          <cell r="H40" t="str">
            <v>Cantal Apnee</v>
          </cell>
          <cell r="L40">
            <v>0.51458333333333328</v>
          </cell>
        </row>
        <row r="41">
          <cell r="A41" t="str">
            <v>dwf</v>
          </cell>
          <cell r="B41">
            <v>6</v>
          </cell>
          <cell r="C41">
            <v>1</v>
          </cell>
          <cell r="D41">
            <v>2</v>
          </cell>
          <cell r="E41" t="str">
            <v>Frederique</v>
          </cell>
          <cell r="F41" t="str">
            <v>CORDIER</v>
          </cell>
          <cell r="G41" t="str">
            <v>F</v>
          </cell>
          <cell r="H41" t="str">
            <v>AURApnea</v>
          </cell>
          <cell r="L41">
            <v>0.52083333333333337</v>
          </cell>
        </row>
        <row r="42">
          <cell r="A42" t="str">
            <v>dwf</v>
          </cell>
          <cell r="B42">
            <v>6</v>
          </cell>
          <cell r="C42">
            <v>2</v>
          </cell>
          <cell r="D42">
            <v>53</v>
          </cell>
          <cell r="E42" t="str">
            <v>Sandrine</v>
          </cell>
          <cell r="F42" t="str">
            <v>MURBACH</v>
          </cell>
          <cell r="G42" t="str">
            <v>F</v>
          </cell>
          <cell r="H42" t="str">
            <v>TOPSTAR</v>
          </cell>
          <cell r="L42">
            <v>0.52083333333333337</v>
          </cell>
        </row>
        <row r="43">
          <cell r="A43" t="str">
            <v>dwf</v>
          </cell>
          <cell r="B43">
            <v>6</v>
          </cell>
          <cell r="C43">
            <v>3</v>
          </cell>
          <cell r="D43">
            <v>6</v>
          </cell>
          <cell r="E43" t="str">
            <v>Loick</v>
          </cell>
          <cell r="F43" t="str">
            <v>STIENNE</v>
          </cell>
          <cell r="G43" t="str">
            <v>H</v>
          </cell>
          <cell r="H43" t="str">
            <v>BBIG</v>
          </cell>
          <cell r="L43">
            <v>0.52083333333333337</v>
          </cell>
        </row>
        <row r="44">
          <cell r="A44" t="str">
            <v>dwf</v>
          </cell>
          <cell r="B44">
            <v>7</v>
          </cell>
          <cell r="C44">
            <v>1</v>
          </cell>
          <cell r="D44">
            <v>28</v>
          </cell>
          <cell r="E44" t="str">
            <v>Michal</v>
          </cell>
          <cell r="F44" t="str">
            <v>SURANSKY</v>
          </cell>
          <cell r="G44" t="str">
            <v>H</v>
          </cell>
          <cell r="H44" t="str">
            <v>Apneaman CZE</v>
          </cell>
          <cell r="L44">
            <v>0.52708333333333335</v>
          </cell>
        </row>
        <row r="45">
          <cell r="A45" t="str">
            <v>dwf</v>
          </cell>
          <cell r="B45">
            <v>7</v>
          </cell>
          <cell r="C45">
            <v>2</v>
          </cell>
          <cell r="D45">
            <v>21</v>
          </cell>
          <cell r="E45" t="str">
            <v>Florie</v>
          </cell>
          <cell r="F45" t="str">
            <v>VIDEBERG</v>
          </cell>
          <cell r="G45" t="str">
            <v>F</v>
          </cell>
          <cell r="H45" t="str">
            <v>Les Chocs Eau Suisses</v>
          </cell>
          <cell r="L45">
            <v>0.52708333333333335</v>
          </cell>
        </row>
        <row r="46">
          <cell r="A46" t="str">
            <v>dwf</v>
          </cell>
          <cell r="B46">
            <v>7</v>
          </cell>
          <cell r="C46">
            <v>3</v>
          </cell>
          <cell r="D46">
            <v>14</v>
          </cell>
          <cell r="E46" t="str">
            <v>Guillaume</v>
          </cell>
          <cell r="F46" t="str">
            <v>BOURDILLA</v>
          </cell>
          <cell r="G46" t="str">
            <v>H</v>
          </cell>
          <cell r="H46" t="str">
            <v>FORZAPNEA</v>
          </cell>
          <cell r="L46">
            <v>0.52708333333333335</v>
          </cell>
        </row>
        <row r="47">
          <cell r="A47" t="str">
            <v>dwf</v>
          </cell>
          <cell r="B47">
            <v>8</v>
          </cell>
          <cell r="C47">
            <v>1</v>
          </cell>
          <cell r="D47">
            <v>49</v>
          </cell>
          <cell r="E47" t="str">
            <v>Anne</v>
          </cell>
          <cell r="F47" t="str">
            <v>Borgat</v>
          </cell>
          <cell r="G47" t="str">
            <v>F</v>
          </cell>
          <cell r="H47" t="str">
            <v>Pussy French</v>
          </cell>
          <cell r="L47">
            <v>0.53333333333333333</v>
          </cell>
        </row>
        <row r="48">
          <cell r="A48" t="str">
            <v>dwf</v>
          </cell>
          <cell r="B48">
            <v>8</v>
          </cell>
          <cell r="C48">
            <v>2</v>
          </cell>
          <cell r="D48">
            <v>54</v>
          </cell>
          <cell r="E48" t="str">
            <v>Olivier</v>
          </cell>
          <cell r="F48" t="str">
            <v>ELU</v>
          </cell>
          <cell r="G48" t="str">
            <v>H</v>
          </cell>
          <cell r="H48" t="str">
            <v>TOPSTAR</v>
          </cell>
          <cell r="L48">
            <v>0.53333333333333333</v>
          </cell>
        </row>
        <row r="49">
          <cell r="A49" t="str">
            <v>dwf</v>
          </cell>
          <cell r="B49">
            <v>8</v>
          </cell>
          <cell r="C49">
            <v>3</v>
          </cell>
          <cell r="D49">
            <v>26</v>
          </cell>
          <cell r="E49" t="str">
            <v>Martin</v>
          </cell>
          <cell r="F49" t="str">
            <v>ZAJAC</v>
          </cell>
          <cell r="G49" t="str">
            <v>H</v>
          </cell>
          <cell r="H49" t="str">
            <v>Apneaman CZE</v>
          </cell>
          <cell r="L49">
            <v>0.53333333333333333</v>
          </cell>
        </row>
        <row r="50">
          <cell r="A50">
            <v>1650</v>
          </cell>
          <cell r="B50">
            <v>1</v>
          </cell>
          <cell r="C50">
            <v>1</v>
          </cell>
          <cell r="D50">
            <v>37</v>
          </cell>
          <cell r="E50" t="str">
            <v>Leila</v>
          </cell>
          <cell r="F50" t="str">
            <v>FABBI</v>
          </cell>
          <cell r="G50" t="str">
            <v>F</v>
          </cell>
          <cell r="H50" t="str">
            <v>Les ponneys fringants</v>
          </cell>
          <cell r="L50">
            <v>0.55902777777777779</v>
          </cell>
        </row>
        <row r="51">
          <cell r="A51">
            <v>1650</v>
          </cell>
          <cell r="B51">
            <v>1</v>
          </cell>
          <cell r="C51">
            <v>2</v>
          </cell>
          <cell r="D51">
            <v>1</v>
          </cell>
          <cell r="E51" t="str">
            <v>Florence</v>
          </cell>
          <cell r="F51" t="str">
            <v>TABOUREL</v>
          </cell>
          <cell r="G51" t="str">
            <v>F</v>
          </cell>
          <cell r="H51" t="str">
            <v>AURApnea</v>
          </cell>
          <cell r="L51">
            <v>0.55902777777777779</v>
          </cell>
        </row>
        <row r="52">
          <cell r="A52">
            <v>1650</v>
          </cell>
          <cell r="B52">
            <v>1</v>
          </cell>
          <cell r="C52">
            <v>3</v>
          </cell>
          <cell r="D52">
            <v>59</v>
          </cell>
          <cell r="E52" t="str">
            <v>ddou</v>
          </cell>
          <cell r="F52" t="str">
            <v>bbb</v>
          </cell>
          <cell r="G52" t="str">
            <v>F</v>
          </cell>
          <cell r="H52" t="str">
            <v>Equipe12</v>
          </cell>
          <cell r="L52">
            <v>0.55902777777777779</v>
          </cell>
        </row>
        <row r="53">
          <cell r="A53">
            <v>1650</v>
          </cell>
          <cell r="B53">
            <v>1</v>
          </cell>
          <cell r="C53">
            <v>4</v>
          </cell>
          <cell r="D53">
            <v>60</v>
          </cell>
          <cell r="E53" t="str">
            <v>edou</v>
          </cell>
          <cell r="F53" t="str">
            <v>bbb</v>
          </cell>
          <cell r="G53" t="str">
            <v>F</v>
          </cell>
          <cell r="H53" t="str">
            <v>Equipe12</v>
          </cell>
          <cell r="L53">
            <v>0.55902777777777779</v>
          </cell>
        </row>
        <row r="54">
          <cell r="A54">
            <v>1650</v>
          </cell>
          <cell r="B54">
            <v>1</v>
          </cell>
          <cell r="C54">
            <v>5</v>
          </cell>
          <cell r="D54">
            <v>18</v>
          </cell>
          <cell r="E54" t="str">
            <v>Anais</v>
          </cell>
          <cell r="F54" t="str">
            <v>DERRIER</v>
          </cell>
          <cell r="G54" t="str">
            <v>F</v>
          </cell>
          <cell r="H54" t="str">
            <v>Les Bras casses</v>
          </cell>
          <cell r="L54">
            <v>0.55902777777777779</v>
          </cell>
        </row>
        <row r="55">
          <cell r="A55">
            <v>1650</v>
          </cell>
          <cell r="B55">
            <v>1</v>
          </cell>
          <cell r="C55">
            <v>6</v>
          </cell>
          <cell r="D55">
            <v>32</v>
          </cell>
          <cell r="E55" t="str">
            <v>Lucas</v>
          </cell>
          <cell r="F55" t="str">
            <v>GALLO</v>
          </cell>
          <cell r="G55" t="str">
            <v>H</v>
          </cell>
          <cell r="H55" t="str">
            <v>Cantal Apnee</v>
          </cell>
          <cell r="L55">
            <v>0.55902777777777779</v>
          </cell>
        </row>
        <row r="56">
          <cell r="A56">
            <v>1650</v>
          </cell>
          <cell r="B56">
            <v>2</v>
          </cell>
          <cell r="C56">
            <v>1</v>
          </cell>
          <cell r="D56">
            <v>10</v>
          </cell>
          <cell r="E56" t="str">
            <v>Michael</v>
          </cell>
          <cell r="F56" t="str">
            <v>HANSEN</v>
          </cell>
          <cell r="G56" t="str">
            <v>H</v>
          </cell>
          <cell r="H56" t="str">
            <v>BBIG</v>
          </cell>
          <cell r="L56">
            <v>0.57638888888888895</v>
          </cell>
        </row>
        <row r="57">
          <cell r="A57">
            <v>1650</v>
          </cell>
          <cell r="B57">
            <v>2</v>
          </cell>
          <cell r="C57">
            <v>2</v>
          </cell>
          <cell r="D57">
            <v>5</v>
          </cell>
          <cell r="E57" t="str">
            <v>Laurent</v>
          </cell>
          <cell r="F57" t="str">
            <v>CONTI</v>
          </cell>
          <cell r="G57" t="str">
            <v>H</v>
          </cell>
          <cell r="H57" t="str">
            <v>AURApnea</v>
          </cell>
          <cell r="L57">
            <v>0.57638888888888895</v>
          </cell>
        </row>
        <row r="58">
          <cell r="A58">
            <v>1650</v>
          </cell>
          <cell r="B58">
            <v>2</v>
          </cell>
          <cell r="C58">
            <v>3</v>
          </cell>
          <cell r="D58">
            <v>24</v>
          </cell>
          <cell r="E58" t="str">
            <v>Florian</v>
          </cell>
          <cell r="F58" t="str">
            <v>PEDROLETTI</v>
          </cell>
          <cell r="G58" t="str">
            <v>H</v>
          </cell>
          <cell r="H58" t="str">
            <v>Les Chocs Eau Suisses</v>
          </cell>
          <cell r="L58">
            <v>0.57638888888888895</v>
          </cell>
        </row>
        <row r="59">
          <cell r="A59">
            <v>1650</v>
          </cell>
          <cell r="B59">
            <v>2</v>
          </cell>
          <cell r="C59">
            <v>4</v>
          </cell>
          <cell r="D59">
            <v>25</v>
          </cell>
          <cell r="E59" t="str">
            <v>Philippe</v>
          </cell>
          <cell r="F59" t="str">
            <v>SCHEIDT</v>
          </cell>
          <cell r="G59" t="str">
            <v>H</v>
          </cell>
          <cell r="H59" t="str">
            <v>Les Chocs Eau Suisses</v>
          </cell>
          <cell r="L59">
            <v>0.57638888888888895</v>
          </cell>
        </row>
        <row r="60">
          <cell r="A60">
            <v>1650</v>
          </cell>
          <cell r="B60">
            <v>2</v>
          </cell>
          <cell r="C60">
            <v>5</v>
          </cell>
          <cell r="D60">
            <v>42</v>
          </cell>
          <cell r="E60" t="str">
            <v>Rosa</v>
          </cell>
          <cell r="F60" t="str">
            <v>KONG A SIOU</v>
          </cell>
          <cell r="G60" t="str">
            <v>F</v>
          </cell>
          <cell r="H60" t="str">
            <v>Les vieux de la vieille</v>
          </cell>
          <cell r="L60">
            <v>0.57638888888888895</v>
          </cell>
        </row>
        <row r="61">
          <cell r="A61">
            <v>1650</v>
          </cell>
          <cell r="B61">
            <v>2</v>
          </cell>
          <cell r="C61">
            <v>6</v>
          </cell>
          <cell r="D61">
            <v>40</v>
          </cell>
          <cell r="E61" t="str">
            <v>Philippe</v>
          </cell>
          <cell r="F61" t="str">
            <v>FLAUDIAS</v>
          </cell>
          <cell r="G61" t="str">
            <v>H</v>
          </cell>
          <cell r="H61" t="str">
            <v>Les ponneys fringants</v>
          </cell>
          <cell r="L61">
            <v>0.57638888888888895</v>
          </cell>
        </row>
        <row r="62">
          <cell r="A62">
            <v>1650</v>
          </cell>
          <cell r="B62">
            <v>3</v>
          </cell>
          <cell r="C62">
            <v>1</v>
          </cell>
          <cell r="D62">
            <v>16</v>
          </cell>
          <cell r="E62" t="str">
            <v>Cedrick</v>
          </cell>
          <cell r="F62" t="str">
            <v>CHAUMARD</v>
          </cell>
          <cell r="G62" t="str">
            <v>H</v>
          </cell>
          <cell r="H62" t="str">
            <v>Les Bras casses</v>
          </cell>
          <cell r="L62">
            <v>0.59375</v>
          </cell>
        </row>
        <row r="63">
          <cell r="A63">
            <v>1650</v>
          </cell>
          <cell r="B63">
            <v>3</v>
          </cell>
          <cell r="C63">
            <v>2</v>
          </cell>
          <cell r="D63">
            <v>33</v>
          </cell>
          <cell r="E63" t="str">
            <v>Regis</v>
          </cell>
          <cell r="F63" t="str">
            <v>VERBIGUIE</v>
          </cell>
          <cell r="G63" t="str">
            <v>H</v>
          </cell>
          <cell r="H63" t="str">
            <v>Cantal Apnee</v>
          </cell>
          <cell r="L63">
            <v>0.59375</v>
          </cell>
        </row>
        <row r="64">
          <cell r="A64">
            <v>1650</v>
          </cell>
          <cell r="B64">
            <v>3</v>
          </cell>
          <cell r="C64">
            <v>3</v>
          </cell>
          <cell r="D64">
            <v>46</v>
          </cell>
          <cell r="E64" t="str">
            <v>Olivier</v>
          </cell>
          <cell r="F64" t="str">
            <v>DURET</v>
          </cell>
          <cell r="G64" t="str">
            <v>H</v>
          </cell>
          <cell r="H64" t="str">
            <v>Pussy French</v>
          </cell>
          <cell r="L64">
            <v>0.59375</v>
          </cell>
        </row>
        <row r="65">
          <cell r="A65">
            <v>1650</v>
          </cell>
          <cell r="B65">
            <v>3</v>
          </cell>
          <cell r="C65">
            <v>4</v>
          </cell>
          <cell r="D65">
            <v>55</v>
          </cell>
          <cell r="E65" t="str">
            <v>Magalie</v>
          </cell>
          <cell r="F65" t="str">
            <v>SITERRE</v>
          </cell>
          <cell r="G65" t="str">
            <v>F</v>
          </cell>
          <cell r="H65" t="str">
            <v>TOPSTAR</v>
          </cell>
          <cell r="L65">
            <v>0.59375</v>
          </cell>
        </row>
        <row r="66">
          <cell r="A66">
            <v>1650</v>
          </cell>
          <cell r="B66">
            <v>3</v>
          </cell>
          <cell r="C66">
            <v>5</v>
          </cell>
          <cell r="D66">
            <v>43</v>
          </cell>
          <cell r="E66" t="str">
            <v>Jacques</v>
          </cell>
          <cell r="F66" t="str">
            <v>FABBI</v>
          </cell>
          <cell r="G66" t="str">
            <v>H</v>
          </cell>
          <cell r="H66" t="str">
            <v>Les vieux de la vieille</v>
          </cell>
          <cell r="L66">
            <v>0.59375</v>
          </cell>
        </row>
        <row r="67">
          <cell r="A67">
            <v>1650</v>
          </cell>
          <cell r="B67">
            <v>3</v>
          </cell>
          <cell r="C67">
            <v>6</v>
          </cell>
          <cell r="D67">
            <v>15</v>
          </cell>
          <cell r="E67" t="str">
            <v>Paul</v>
          </cell>
          <cell r="F67" t="str">
            <v>GERARD</v>
          </cell>
          <cell r="G67" t="str">
            <v>H</v>
          </cell>
          <cell r="H67" t="str">
            <v>FORZAPNEA</v>
          </cell>
          <cell r="L67">
            <v>0.59375</v>
          </cell>
        </row>
        <row r="68">
          <cell r="A68">
            <v>1650</v>
          </cell>
          <cell r="B68">
            <v>4</v>
          </cell>
          <cell r="C68">
            <v>1</v>
          </cell>
          <cell r="D68">
            <v>30</v>
          </cell>
          <cell r="E68" t="str">
            <v>Jindriska</v>
          </cell>
          <cell r="F68" t="str">
            <v>ZAJACOVA</v>
          </cell>
          <cell r="G68" t="str">
            <v>F</v>
          </cell>
          <cell r="H68" t="str">
            <v>Apneaman CZE</v>
          </cell>
          <cell r="L68">
            <v>0.61111111111111105</v>
          </cell>
        </row>
        <row r="69">
          <cell r="A69">
            <v>1650</v>
          </cell>
          <cell r="B69">
            <v>4</v>
          </cell>
          <cell r="C69">
            <v>2</v>
          </cell>
          <cell r="D69">
            <v>47</v>
          </cell>
          <cell r="E69" t="str">
            <v>Aurelien</v>
          </cell>
          <cell r="F69" t="str">
            <v>LANOISELIER</v>
          </cell>
          <cell r="G69" t="str">
            <v>H</v>
          </cell>
          <cell r="H69" t="str">
            <v>Pussy French</v>
          </cell>
          <cell r="L69">
            <v>0.61111111111111105</v>
          </cell>
        </row>
        <row r="70">
          <cell r="A70">
            <v>1650</v>
          </cell>
          <cell r="B70">
            <v>4</v>
          </cell>
          <cell r="C70">
            <v>3</v>
          </cell>
          <cell r="D70">
            <v>27</v>
          </cell>
          <cell r="E70" t="str">
            <v>David</v>
          </cell>
          <cell r="F70" t="str">
            <v>VENCL</v>
          </cell>
          <cell r="G70" t="str">
            <v>H</v>
          </cell>
          <cell r="H70" t="str">
            <v>Apneaman CZE</v>
          </cell>
          <cell r="L70">
            <v>0.61111111111111105</v>
          </cell>
        </row>
        <row r="71">
          <cell r="A71">
            <v>1650</v>
          </cell>
          <cell r="B71">
            <v>4</v>
          </cell>
          <cell r="C71">
            <v>4</v>
          </cell>
          <cell r="D71">
            <v>8</v>
          </cell>
          <cell r="E71" t="str">
            <v>Maria</v>
          </cell>
          <cell r="F71" t="str">
            <v>XIROUXAKI</v>
          </cell>
          <cell r="G71" t="str">
            <v>F</v>
          </cell>
          <cell r="H71" t="str">
            <v>BBIG</v>
          </cell>
          <cell r="L71">
            <v>0.61111111111111105</v>
          </cell>
        </row>
        <row r="72">
          <cell r="A72">
            <v>1650</v>
          </cell>
          <cell r="B72">
            <v>4</v>
          </cell>
          <cell r="C72">
            <v>5</v>
          </cell>
          <cell r="D72">
            <v>52</v>
          </cell>
          <cell r="E72" t="str">
            <v>Laurent</v>
          </cell>
          <cell r="F72" t="str">
            <v>BREIDENBACH</v>
          </cell>
          <cell r="G72" t="str">
            <v>H</v>
          </cell>
          <cell r="H72" t="str">
            <v>TOPSTAR</v>
          </cell>
          <cell r="L72">
            <v>0.61111111111111105</v>
          </cell>
        </row>
        <row r="73">
          <cell r="A73">
            <v>1650</v>
          </cell>
          <cell r="B73">
            <v>4</v>
          </cell>
          <cell r="C73">
            <v>6</v>
          </cell>
          <cell r="D73">
            <v>11</v>
          </cell>
          <cell r="E73" t="str">
            <v>Kevin</v>
          </cell>
          <cell r="F73" t="str">
            <v>PROVENZANI</v>
          </cell>
          <cell r="G73" t="str">
            <v>H</v>
          </cell>
          <cell r="H73" t="str">
            <v>FORZAPNEA</v>
          </cell>
          <cell r="L73">
            <v>0.61111111111111105</v>
          </cell>
        </row>
        <row r="74">
          <cell r="A74" t="str">
            <v>dnf</v>
          </cell>
          <cell r="B74">
            <v>1</v>
          </cell>
          <cell r="C74">
            <v>1</v>
          </cell>
          <cell r="D74">
            <v>56</v>
          </cell>
          <cell r="E74" t="str">
            <v>adouze</v>
          </cell>
          <cell r="F74" t="str">
            <v>bbb</v>
          </cell>
          <cell r="G74" t="str">
            <v>H</v>
          </cell>
          <cell r="H74" t="str">
            <v>Equipe12</v>
          </cell>
          <cell r="L74">
            <v>0.63541666666666663</v>
          </cell>
        </row>
        <row r="75">
          <cell r="A75" t="str">
            <v>dnf</v>
          </cell>
          <cell r="B75">
            <v>1</v>
          </cell>
          <cell r="C75">
            <v>2</v>
          </cell>
          <cell r="D75">
            <v>57</v>
          </cell>
          <cell r="E75" t="str">
            <v>bdouze</v>
          </cell>
          <cell r="F75" t="str">
            <v>bbb</v>
          </cell>
          <cell r="G75" t="str">
            <v>H</v>
          </cell>
          <cell r="H75" t="str">
            <v>Equipe12</v>
          </cell>
          <cell r="L75">
            <v>0.63541666666666663</v>
          </cell>
        </row>
        <row r="76">
          <cell r="A76" t="str">
            <v>dnf</v>
          </cell>
          <cell r="B76">
            <v>1</v>
          </cell>
          <cell r="C76">
            <v>3</v>
          </cell>
          <cell r="D76">
            <v>22</v>
          </cell>
          <cell r="E76" t="str">
            <v>Pilar</v>
          </cell>
          <cell r="F76" t="str">
            <v>GIL JIMENEZ</v>
          </cell>
          <cell r="G76" t="str">
            <v>F</v>
          </cell>
          <cell r="H76" t="str">
            <v>Les Chocs Eau Suisses</v>
          </cell>
          <cell r="L76">
            <v>0.63541666666666663</v>
          </cell>
        </row>
        <row r="77">
          <cell r="A77" t="str">
            <v>dnf</v>
          </cell>
          <cell r="B77">
            <v>2</v>
          </cell>
          <cell r="C77">
            <v>1</v>
          </cell>
          <cell r="D77">
            <v>36</v>
          </cell>
          <cell r="E77" t="str">
            <v>Quentin</v>
          </cell>
          <cell r="F77" t="str">
            <v>FALVART</v>
          </cell>
          <cell r="G77" t="str">
            <v>H</v>
          </cell>
          <cell r="H77" t="str">
            <v>Les ponneys fringants</v>
          </cell>
          <cell r="L77">
            <v>0.64236111111111105</v>
          </cell>
        </row>
        <row r="78">
          <cell r="A78" t="str">
            <v>dnf</v>
          </cell>
          <cell r="B78">
            <v>2</v>
          </cell>
          <cell r="C78">
            <v>2</v>
          </cell>
          <cell r="D78">
            <v>35</v>
          </cell>
          <cell r="E78" t="str">
            <v>Pauline</v>
          </cell>
          <cell r="F78" t="str">
            <v>LEROUX</v>
          </cell>
          <cell r="G78" t="str">
            <v>F</v>
          </cell>
          <cell r="H78" t="str">
            <v>Cantal Apnee</v>
          </cell>
          <cell r="L78">
            <v>0.64236111111111105</v>
          </cell>
        </row>
        <row r="79">
          <cell r="A79" t="str">
            <v>dnf</v>
          </cell>
          <cell r="B79">
            <v>2</v>
          </cell>
          <cell r="C79">
            <v>3</v>
          </cell>
          <cell r="D79">
            <v>45</v>
          </cell>
          <cell r="E79" t="str">
            <v>Olivier</v>
          </cell>
          <cell r="F79" t="str">
            <v>FLEURY</v>
          </cell>
          <cell r="G79" t="str">
            <v>H</v>
          </cell>
          <cell r="H79" t="str">
            <v>Les vieux de la vieille</v>
          </cell>
          <cell r="L79">
            <v>0.64236111111111105</v>
          </cell>
        </row>
        <row r="80">
          <cell r="A80" t="str">
            <v>dnf</v>
          </cell>
          <cell r="B80">
            <v>3</v>
          </cell>
          <cell r="C80">
            <v>1</v>
          </cell>
          <cell r="D80">
            <v>39</v>
          </cell>
          <cell r="E80" t="str">
            <v>Jeremy</v>
          </cell>
          <cell r="F80" t="str">
            <v>NOTEUIL</v>
          </cell>
          <cell r="G80" t="str">
            <v>H</v>
          </cell>
          <cell r="H80" t="str">
            <v>Les ponneys fringants</v>
          </cell>
          <cell r="L80">
            <v>0.64930555555555558</v>
          </cell>
        </row>
        <row r="81">
          <cell r="A81" t="str">
            <v>dnf</v>
          </cell>
          <cell r="B81">
            <v>3</v>
          </cell>
          <cell r="C81">
            <v>2</v>
          </cell>
          <cell r="D81">
            <v>20</v>
          </cell>
          <cell r="E81" t="str">
            <v>Christian</v>
          </cell>
          <cell r="F81" t="str">
            <v>NEYROUD</v>
          </cell>
          <cell r="G81" t="str">
            <v>H</v>
          </cell>
          <cell r="H81" t="str">
            <v>Les Bras casses</v>
          </cell>
          <cell r="L81">
            <v>0.64930555555555558</v>
          </cell>
        </row>
        <row r="82">
          <cell r="A82" t="str">
            <v>dnf</v>
          </cell>
          <cell r="B82">
            <v>3</v>
          </cell>
          <cell r="C82">
            <v>3</v>
          </cell>
          <cell r="D82">
            <v>17</v>
          </cell>
          <cell r="E82" t="str">
            <v>Claudia</v>
          </cell>
          <cell r="F82" t="str">
            <v>BERGER</v>
          </cell>
          <cell r="G82" t="str">
            <v>F</v>
          </cell>
          <cell r="H82" t="str">
            <v>Les Bras casses</v>
          </cell>
          <cell r="L82">
            <v>0.64930555555555558</v>
          </cell>
        </row>
        <row r="83">
          <cell r="A83" t="str">
            <v>dnf</v>
          </cell>
          <cell r="B83">
            <v>4</v>
          </cell>
          <cell r="C83">
            <v>1</v>
          </cell>
          <cell r="D83">
            <v>3</v>
          </cell>
          <cell r="E83" t="str">
            <v>Greg</v>
          </cell>
          <cell r="F83" t="str">
            <v>PLANCHAT</v>
          </cell>
          <cell r="G83" t="str">
            <v>H</v>
          </cell>
          <cell r="H83" t="str">
            <v>AURApnea</v>
          </cell>
          <cell r="L83">
            <v>0.65625</v>
          </cell>
        </row>
        <row r="84">
          <cell r="A84" t="str">
            <v>dnf</v>
          </cell>
          <cell r="B84">
            <v>4</v>
          </cell>
          <cell r="C84">
            <v>2</v>
          </cell>
          <cell r="D84">
            <v>41</v>
          </cell>
          <cell r="E84" t="str">
            <v>Martine</v>
          </cell>
          <cell r="F84" t="str">
            <v>VERGNOLLE</v>
          </cell>
          <cell r="G84" t="str">
            <v>F</v>
          </cell>
          <cell r="H84" t="str">
            <v>Les vieux de la vieille</v>
          </cell>
          <cell r="L84">
            <v>0.65625</v>
          </cell>
        </row>
        <row r="85">
          <cell r="A85" t="str">
            <v>dnf</v>
          </cell>
          <cell r="B85">
            <v>4</v>
          </cell>
          <cell r="C85">
            <v>3</v>
          </cell>
          <cell r="D85">
            <v>7</v>
          </cell>
          <cell r="E85" t="str">
            <v>Gaia</v>
          </cell>
          <cell r="F85" t="str">
            <v>CANEPA</v>
          </cell>
          <cell r="G85" t="str">
            <v>F</v>
          </cell>
          <cell r="H85" t="str">
            <v>BBIG</v>
          </cell>
          <cell r="L85">
            <v>0.65625</v>
          </cell>
        </row>
        <row r="86">
          <cell r="A86" t="str">
            <v>dnf</v>
          </cell>
          <cell r="B86">
            <v>5</v>
          </cell>
          <cell r="C86">
            <v>1</v>
          </cell>
          <cell r="D86">
            <v>48</v>
          </cell>
          <cell r="E86" t="str">
            <v>Stephane</v>
          </cell>
          <cell r="F86" t="str">
            <v>PETTENUZZO</v>
          </cell>
          <cell r="G86" t="str">
            <v>H</v>
          </cell>
          <cell r="H86" t="str">
            <v>Pussy French</v>
          </cell>
          <cell r="L86">
            <v>0.66319444444444442</v>
          </cell>
        </row>
        <row r="87">
          <cell r="A87" t="str">
            <v>dnf</v>
          </cell>
          <cell r="B87">
            <v>5</v>
          </cell>
          <cell r="C87">
            <v>2</v>
          </cell>
          <cell r="D87">
            <v>28</v>
          </cell>
          <cell r="E87" t="str">
            <v>Michal</v>
          </cell>
          <cell r="F87" t="str">
            <v>SURANSKY</v>
          </cell>
          <cell r="G87" t="str">
            <v>H</v>
          </cell>
          <cell r="H87" t="str">
            <v>Apneaman CZE</v>
          </cell>
          <cell r="L87">
            <v>0.66319444444444442</v>
          </cell>
        </row>
        <row r="88">
          <cell r="A88" t="str">
            <v>dnf</v>
          </cell>
          <cell r="B88">
            <v>5</v>
          </cell>
          <cell r="C88">
            <v>3</v>
          </cell>
          <cell r="D88">
            <v>29</v>
          </cell>
          <cell r="E88" t="str">
            <v>Katerina</v>
          </cell>
          <cell r="F88" t="str">
            <v>SURANSKA</v>
          </cell>
          <cell r="G88" t="str">
            <v>F</v>
          </cell>
          <cell r="H88" t="str">
            <v>Apneaman CZE</v>
          </cell>
          <cell r="L88">
            <v>0.66319444444444442</v>
          </cell>
        </row>
        <row r="89">
          <cell r="A89" t="str">
            <v>dnf</v>
          </cell>
          <cell r="B89">
            <v>6</v>
          </cell>
          <cell r="C89">
            <v>1</v>
          </cell>
          <cell r="D89">
            <v>12</v>
          </cell>
          <cell r="E89" t="str">
            <v>Eleonore</v>
          </cell>
          <cell r="F89" t="str">
            <v>HELLE</v>
          </cell>
          <cell r="G89" t="str">
            <v>F</v>
          </cell>
          <cell r="H89" t="str">
            <v>FORZAPNEA</v>
          </cell>
          <cell r="L89">
            <v>0.67013888888888884</v>
          </cell>
        </row>
        <row r="90">
          <cell r="A90" t="str">
            <v>dnf</v>
          </cell>
          <cell r="B90">
            <v>6</v>
          </cell>
          <cell r="C90">
            <v>2</v>
          </cell>
          <cell r="D90">
            <v>31</v>
          </cell>
          <cell r="E90" t="str">
            <v>Guillaume</v>
          </cell>
          <cell r="F90" t="str">
            <v>BUSSIERE</v>
          </cell>
          <cell r="G90" t="str">
            <v>H</v>
          </cell>
          <cell r="H90" t="str">
            <v>Cantal Apnee</v>
          </cell>
          <cell r="L90">
            <v>0.67013888888888884</v>
          </cell>
        </row>
        <row r="91">
          <cell r="A91" t="str">
            <v>dnf</v>
          </cell>
          <cell r="B91">
            <v>6</v>
          </cell>
          <cell r="C91">
            <v>3</v>
          </cell>
          <cell r="D91">
            <v>21</v>
          </cell>
          <cell r="E91" t="str">
            <v>Florie</v>
          </cell>
          <cell r="F91" t="str">
            <v>VIDEBERG</v>
          </cell>
          <cell r="G91" t="str">
            <v>F</v>
          </cell>
          <cell r="H91" t="str">
            <v>Les Chocs Eau Suisses</v>
          </cell>
          <cell r="L91">
            <v>0.67013888888888884</v>
          </cell>
        </row>
        <row r="92">
          <cell r="A92" t="str">
            <v>dnf</v>
          </cell>
          <cell r="B92">
            <v>7</v>
          </cell>
          <cell r="C92">
            <v>1</v>
          </cell>
          <cell r="D92">
            <v>9</v>
          </cell>
          <cell r="E92" t="str">
            <v>Rodolphe</v>
          </cell>
          <cell r="F92" t="str">
            <v>ISNARD</v>
          </cell>
          <cell r="G92" t="str">
            <v>H</v>
          </cell>
          <cell r="H92" t="str">
            <v>BBIG</v>
          </cell>
          <cell r="L92">
            <v>0.67708333333333337</v>
          </cell>
        </row>
        <row r="93">
          <cell r="A93" t="str">
            <v>dnf</v>
          </cell>
          <cell r="B93">
            <v>7</v>
          </cell>
          <cell r="C93">
            <v>2</v>
          </cell>
          <cell r="D93">
            <v>49</v>
          </cell>
          <cell r="E93" t="str">
            <v>Anne</v>
          </cell>
          <cell r="F93" t="str">
            <v>Borgat</v>
          </cell>
          <cell r="G93" t="str">
            <v>F</v>
          </cell>
          <cell r="H93" t="str">
            <v>Pussy French</v>
          </cell>
          <cell r="L93">
            <v>0.67708333333333337</v>
          </cell>
        </row>
        <row r="94">
          <cell r="A94" t="str">
            <v>dnf</v>
          </cell>
          <cell r="B94">
            <v>7</v>
          </cell>
          <cell r="C94">
            <v>3</v>
          </cell>
          <cell r="D94">
            <v>53</v>
          </cell>
          <cell r="E94" t="str">
            <v>Sandrine</v>
          </cell>
          <cell r="F94" t="str">
            <v>MURBACH</v>
          </cell>
          <cell r="G94" t="str">
            <v>F</v>
          </cell>
          <cell r="H94" t="str">
            <v>TOPSTAR</v>
          </cell>
          <cell r="L94">
            <v>0.67708333333333337</v>
          </cell>
        </row>
        <row r="95">
          <cell r="A95" t="str">
            <v>dnf</v>
          </cell>
          <cell r="B95">
            <v>8</v>
          </cell>
          <cell r="C95">
            <v>1</v>
          </cell>
          <cell r="D95">
            <v>51</v>
          </cell>
          <cell r="E95" t="str">
            <v>Thomas</v>
          </cell>
          <cell r="F95" t="str">
            <v>BOUCHARD</v>
          </cell>
          <cell r="G95" t="str">
            <v>H</v>
          </cell>
          <cell r="H95" t="str">
            <v>TOPSTAR</v>
          </cell>
          <cell r="L95">
            <v>0.68402777777777779</v>
          </cell>
        </row>
        <row r="96">
          <cell r="A96" t="str">
            <v>dnf</v>
          </cell>
          <cell r="B96">
            <v>8</v>
          </cell>
          <cell r="C96">
            <v>2</v>
          </cell>
          <cell r="D96">
            <v>2</v>
          </cell>
          <cell r="E96" t="str">
            <v>Frederique</v>
          </cell>
          <cell r="F96" t="str">
            <v>CORDIER</v>
          </cell>
          <cell r="G96" t="str">
            <v>F</v>
          </cell>
          <cell r="H96" t="str">
            <v>AURApnea</v>
          </cell>
          <cell r="L96">
            <v>0.68402777777777779</v>
          </cell>
        </row>
        <row r="97">
          <cell r="A97" t="str">
            <v>dnf</v>
          </cell>
          <cell r="B97">
            <v>8</v>
          </cell>
          <cell r="C97">
            <v>3</v>
          </cell>
          <cell r="D97">
            <v>14</v>
          </cell>
          <cell r="E97" t="str">
            <v>Guillaume</v>
          </cell>
          <cell r="F97" t="str">
            <v>BOURDILLA</v>
          </cell>
          <cell r="G97" t="str">
            <v>H</v>
          </cell>
          <cell r="H97" t="str">
            <v>FORZAPNEA</v>
          </cell>
          <cell r="L97">
            <v>0.68402777777777779</v>
          </cell>
        </row>
        <row r="98">
          <cell r="A98" t="str">
            <v>spd</v>
          </cell>
          <cell r="B98">
            <v>1</v>
          </cell>
          <cell r="C98">
            <v>1</v>
          </cell>
          <cell r="D98">
            <v>34</v>
          </cell>
          <cell r="E98" t="str">
            <v>Christelle</v>
          </cell>
          <cell r="F98" t="str">
            <v>CHAMPAGNAC</v>
          </cell>
          <cell r="G98" t="str">
            <v>F</v>
          </cell>
          <cell r="H98" t="str">
            <v>Cantal Apnee</v>
          </cell>
          <cell r="L98">
            <v>0.70138888888888884</v>
          </cell>
        </row>
        <row r="99">
          <cell r="A99" t="str">
            <v>spd</v>
          </cell>
          <cell r="B99">
            <v>1</v>
          </cell>
          <cell r="C99">
            <v>2</v>
          </cell>
          <cell r="D99">
            <v>50</v>
          </cell>
          <cell r="E99" t="str">
            <v>Sabine</v>
          </cell>
          <cell r="F99" t="str">
            <v>DERRIER</v>
          </cell>
          <cell r="G99" t="str">
            <v>F</v>
          </cell>
          <cell r="H99" t="str">
            <v>Pussy French</v>
          </cell>
          <cell r="L99">
            <v>0.70138888888888884</v>
          </cell>
        </row>
        <row r="100">
          <cell r="A100" t="str">
            <v>spd</v>
          </cell>
          <cell r="B100">
            <v>1</v>
          </cell>
          <cell r="C100">
            <v>3</v>
          </cell>
          <cell r="D100">
            <v>59</v>
          </cell>
          <cell r="E100" t="str">
            <v>ddou</v>
          </cell>
          <cell r="F100" t="str">
            <v>bbb</v>
          </cell>
          <cell r="G100" t="str">
            <v>F</v>
          </cell>
          <cell r="H100" t="str">
            <v>Equipe12</v>
          </cell>
          <cell r="L100">
            <v>0.70138888888888884</v>
          </cell>
        </row>
        <row r="101">
          <cell r="A101" t="str">
            <v>spd</v>
          </cell>
          <cell r="B101">
            <v>1</v>
          </cell>
          <cell r="C101">
            <v>4</v>
          </cell>
          <cell r="D101">
            <v>58</v>
          </cell>
          <cell r="E101" t="str">
            <v>cdou</v>
          </cell>
          <cell r="F101" t="str">
            <v>bbb</v>
          </cell>
          <cell r="G101" t="str">
            <v>H</v>
          </cell>
          <cell r="H101" t="str">
            <v>Equipe12</v>
          </cell>
          <cell r="L101">
            <v>0.70138888888888884</v>
          </cell>
        </row>
        <row r="102">
          <cell r="A102" t="str">
            <v>spd</v>
          </cell>
          <cell r="B102">
            <v>2</v>
          </cell>
          <cell r="C102">
            <v>1</v>
          </cell>
          <cell r="D102">
            <v>13</v>
          </cell>
          <cell r="E102" t="str">
            <v>Joanna</v>
          </cell>
          <cell r="F102" t="str">
            <v>BOURRIEN</v>
          </cell>
          <cell r="G102" t="str">
            <v>F</v>
          </cell>
          <cell r="H102" t="str">
            <v>FORZAPNEA</v>
          </cell>
          <cell r="L102">
            <v>0.70624999999999993</v>
          </cell>
        </row>
        <row r="103">
          <cell r="A103" t="str">
            <v>spd</v>
          </cell>
          <cell r="B103">
            <v>2</v>
          </cell>
          <cell r="C103">
            <v>2</v>
          </cell>
          <cell r="D103">
            <v>38</v>
          </cell>
          <cell r="E103" t="str">
            <v>Clara</v>
          </cell>
          <cell r="F103" t="str">
            <v>HUGON</v>
          </cell>
          <cell r="G103" t="str">
            <v>F</v>
          </cell>
          <cell r="H103" t="str">
            <v>Les ponneys fringants</v>
          </cell>
          <cell r="L103">
            <v>0.70624999999999993</v>
          </cell>
        </row>
        <row r="104">
          <cell r="A104" t="str">
            <v>spd</v>
          </cell>
          <cell r="B104">
            <v>2</v>
          </cell>
          <cell r="C104">
            <v>3</v>
          </cell>
          <cell r="D104">
            <v>37</v>
          </cell>
          <cell r="E104" t="str">
            <v>Leila</v>
          </cell>
          <cell r="F104" t="str">
            <v>FABBI</v>
          </cell>
          <cell r="G104" t="str">
            <v>F</v>
          </cell>
          <cell r="H104" t="str">
            <v>Les ponneys fringants</v>
          </cell>
          <cell r="L104">
            <v>0.70624999999999993</v>
          </cell>
        </row>
        <row r="105">
          <cell r="A105" t="str">
            <v>spd</v>
          </cell>
          <cell r="B105">
            <v>2</v>
          </cell>
          <cell r="C105">
            <v>4</v>
          </cell>
          <cell r="D105">
            <v>4</v>
          </cell>
          <cell r="E105" t="str">
            <v>Remi</v>
          </cell>
          <cell r="F105" t="str">
            <v>BLASQUEZ</v>
          </cell>
          <cell r="G105" t="str">
            <v>H</v>
          </cell>
          <cell r="H105" t="str">
            <v>AURApnea</v>
          </cell>
          <cell r="L105">
            <v>0.70624999999999993</v>
          </cell>
        </row>
        <row r="106">
          <cell r="A106" t="str">
            <v>spd</v>
          </cell>
          <cell r="B106">
            <v>3</v>
          </cell>
          <cell r="C106">
            <v>1</v>
          </cell>
          <cell r="D106">
            <v>44</v>
          </cell>
          <cell r="E106" t="str">
            <v>Patrick</v>
          </cell>
          <cell r="F106" t="str">
            <v>BOUZAT</v>
          </cell>
          <cell r="G106" t="str">
            <v>H</v>
          </cell>
          <cell r="H106" t="str">
            <v>Les vieux de la vieille</v>
          </cell>
          <cell r="L106">
            <v>0.71111111111111114</v>
          </cell>
        </row>
        <row r="107">
          <cell r="A107" t="str">
            <v>spd</v>
          </cell>
          <cell r="B107">
            <v>3</v>
          </cell>
          <cell r="C107">
            <v>2</v>
          </cell>
          <cell r="D107">
            <v>19</v>
          </cell>
          <cell r="E107" t="str">
            <v>Odilon</v>
          </cell>
          <cell r="F107" t="str">
            <v>REIGNEAUD</v>
          </cell>
          <cell r="G107" t="str">
            <v>H</v>
          </cell>
          <cell r="H107" t="str">
            <v>Les Bras casses</v>
          </cell>
          <cell r="L107">
            <v>0.71111111111111114</v>
          </cell>
        </row>
        <row r="108">
          <cell r="A108" t="str">
            <v>spd</v>
          </cell>
          <cell r="B108">
            <v>3</v>
          </cell>
          <cell r="C108">
            <v>3</v>
          </cell>
          <cell r="D108">
            <v>33</v>
          </cell>
          <cell r="E108" t="str">
            <v>Regis</v>
          </cell>
          <cell r="F108" t="str">
            <v>VERBIGUIE</v>
          </cell>
          <cell r="G108" t="str">
            <v>H</v>
          </cell>
          <cell r="H108" t="str">
            <v>Cantal Apnee</v>
          </cell>
          <cell r="L108">
            <v>0.71111111111111114</v>
          </cell>
        </row>
        <row r="109">
          <cell r="A109" t="str">
            <v>spd</v>
          </cell>
          <cell r="B109">
            <v>3</v>
          </cell>
          <cell r="C109">
            <v>4</v>
          </cell>
          <cell r="D109">
            <v>46</v>
          </cell>
          <cell r="E109" t="str">
            <v>Olivier</v>
          </cell>
          <cell r="F109" t="str">
            <v>DURET</v>
          </cell>
          <cell r="G109" t="str">
            <v>H</v>
          </cell>
          <cell r="H109" t="str">
            <v>Pussy French</v>
          </cell>
          <cell r="L109">
            <v>0.71111111111111114</v>
          </cell>
        </row>
        <row r="110">
          <cell r="A110" t="str">
            <v>spd</v>
          </cell>
          <cell r="B110">
            <v>4</v>
          </cell>
          <cell r="C110">
            <v>1</v>
          </cell>
          <cell r="D110">
            <v>23</v>
          </cell>
          <cell r="E110" t="str">
            <v>Nicolas</v>
          </cell>
          <cell r="F110" t="str">
            <v>DESVALLEES</v>
          </cell>
          <cell r="G110" t="str">
            <v>H</v>
          </cell>
          <cell r="H110" t="str">
            <v>Les Chocs Eau Suisses</v>
          </cell>
          <cell r="L110">
            <v>0.71597222222222223</v>
          </cell>
        </row>
        <row r="111">
          <cell r="A111" t="str">
            <v>spd</v>
          </cell>
          <cell r="B111">
            <v>4</v>
          </cell>
          <cell r="C111">
            <v>2</v>
          </cell>
          <cell r="D111">
            <v>16</v>
          </cell>
          <cell r="E111" t="str">
            <v>Cedrick</v>
          </cell>
          <cell r="F111" t="str">
            <v>CHAUMARD</v>
          </cell>
          <cell r="G111" t="str">
            <v>H</v>
          </cell>
          <cell r="H111" t="str">
            <v>Les Bras casses</v>
          </cell>
          <cell r="L111">
            <v>0.71597222222222223</v>
          </cell>
        </row>
        <row r="112">
          <cell r="A112" t="str">
            <v>spd</v>
          </cell>
          <cell r="B112">
            <v>4</v>
          </cell>
          <cell r="C112">
            <v>3</v>
          </cell>
          <cell r="D112">
            <v>43</v>
          </cell>
          <cell r="E112" t="str">
            <v>Jacques</v>
          </cell>
          <cell r="F112" t="str">
            <v>FABBI</v>
          </cell>
          <cell r="G112" t="str">
            <v>H</v>
          </cell>
          <cell r="H112" t="str">
            <v>Les vieux de la vieille</v>
          </cell>
          <cell r="L112">
            <v>0.71597222222222223</v>
          </cell>
        </row>
        <row r="113">
          <cell r="A113" t="str">
            <v>spd</v>
          </cell>
          <cell r="B113">
            <v>4</v>
          </cell>
          <cell r="C113">
            <v>4</v>
          </cell>
          <cell r="D113">
            <v>1</v>
          </cell>
          <cell r="E113" t="str">
            <v>Florence</v>
          </cell>
          <cell r="F113" t="str">
            <v>TABOUREL</v>
          </cell>
          <cell r="G113" t="str">
            <v>F</v>
          </cell>
          <cell r="H113" t="str">
            <v>AURApnea</v>
          </cell>
          <cell r="L113">
            <v>0.71597222222222223</v>
          </cell>
        </row>
        <row r="114">
          <cell r="A114" t="str">
            <v>spd</v>
          </cell>
          <cell r="B114">
            <v>5</v>
          </cell>
          <cell r="C114">
            <v>1</v>
          </cell>
          <cell r="D114">
            <v>24</v>
          </cell>
          <cell r="E114" t="str">
            <v>Florian</v>
          </cell>
          <cell r="F114" t="str">
            <v>PEDROLETTI</v>
          </cell>
          <cell r="G114" t="str">
            <v>H</v>
          </cell>
          <cell r="H114" t="str">
            <v>Les Chocs Eau Suisses</v>
          </cell>
          <cell r="L114">
            <v>0.72083333333333333</v>
          </cell>
        </row>
        <row r="115">
          <cell r="A115" t="str">
            <v>spd</v>
          </cell>
          <cell r="B115">
            <v>5</v>
          </cell>
          <cell r="C115">
            <v>2</v>
          </cell>
          <cell r="D115">
            <v>30</v>
          </cell>
          <cell r="E115" t="str">
            <v>Jindriska</v>
          </cell>
          <cell r="F115" t="str">
            <v>ZAJACOVA</v>
          </cell>
          <cell r="G115" t="str">
            <v>F</v>
          </cell>
          <cell r="H115" t="str">
            <v>Apneaman CZE</v>
          </cell>
          <cell r="L115">
            <v>0.72083333333333333</v>
          </cell>
        </row>
        <row r="116">
          <cell r="A116" t="str">
            <v>spd</v>
          </cell>
          <cell r="B116">
            <v>5</v>
          </cell>
          <cell r="C116">
            <v>3</v>
          </cell>
          <cell r="D116">
            <v>8</v>
          </cell>
          <cell r="E116" t="str">
            <v>Maria</v>
          </cell>
          <cell r="F116" t="str">
            <v>XIROUXAKI</v>
          </cell>
          <cell r="G116" t="str">
            <v>F</v>
          </cell>
          <cell r="H116" t="str">
            <v>BBIG</v>
          </cell>
          <cell r="L116">
            <v>0.72083333333333333</v>
          </cell>
        </row>
        <row r="117">
          <cell r="A117" t="str">
            <v>spd</v>
          </cell>
          <cell r="B117">
            <v>5</v>
          </cell>
          <cell r="C117">
            <v>4</v>
          </cell>
          <cell r="D117">
            <v>54</v>
          </cell>
          <cell r="E117" t="str">
            <v>Olivier</v>
          </cell>
          <cell r="F117" t="str">
            <v>ELU</v>
          </cell>
          <cell r="G117" t="str">
            <v>H</v>
          </cell>
          <cell r="H117" t="str">
            <v>TOPSTAR</v>
          </cell>
          <cell r="L117">
            <v>0.72083333333333333</v>
          </cell>
        </row>
        <row r="118">
          <cell r="A118" t="str">
            <v>spd</v>
          </cell>
          <cell r="B118">
            <v>6</v>
          </cell>
          <cell r="C118">
            <v>1</v>
          </cell>
          <cell r="D118">
            <v>6</v>
          </cell>
          <cell r="E118" t="str">
            <v>Loick</v>
          </cell>
          <cell r="F118" t="str">
            <v>STIENNE</v>
          </cell>
          <cell r="G118" t="str">
            <v>H</v>
          </cell>
          <cell r="H118" t="str">
            <v>BBIG</v>
          </cell>
          <cell r="L118">
            <v>0.72569444444444453</v>
          </cell>
        </row>
        <row r="119">
          <cell r="A119" t="str">
            <v>spd</v>
          </cell>
          <cell r="B119">
            <v>6</v>
          </cell>
          <cell r="C119">
            <v>2</v>
          </cell>
          <cell r="D119">
            <v>11</v>
          </cell>
          <cell r="E119" t="str">
            <v>Kevin</v>
          </cell>
          <cell r="F119" t="str">
            <v>PROVENZANI</v>
          </cell>
          <cell r="G119" t="str">
            <v>H</v>
          </cell>
          <cell r="H119" t="str">
            <v>FORZAPNEA</v>
          </cell>
          <cell r="L119">
            <v>0.72569444444444453</v>
          </cell>
        </row>
        <row r="120">
          <cell r="A120" t="str">
            <v>spd</v>
          </cell>
          <cell r="B120">
            <v>6</v>
          </cell>
          <cell r="C120">
            <v>3</v>
          </cell>
          <cell r="D120">
            <v>26</v>
          </cell>
          <cell r="E120" t="str">
            <v>Martin</v>
          </cell>
          <cell r="F120" t="str">
            <v>ZAJAC</v>
          </cell>
          <cell r="G120" t="str">
            <v>H</v>
          </cell>
          <cell r="H120" t="str">
            <v>Apneaman CZE</v>
          </cell>
          <cell r="L120">
            <v>0.72569444444444453</v>
          </cell>
        </row>
        <row r="121">
          <cell r="A121" t="str">
            <v>spd</v>
          </cell>
          <cell r="B121">
            <v>6</v>
          </cell>
          <cell r="C121">
            <v>4</v>
          </cell>
          <cell r="D121">
            <v>52</v>
          </cell>
          <cell r="E121" t="str">
            <v>Laurent</v>
          </cell>
          <cell r="F121" t="str">
            <v>BREIDENBACH</v>
          </cell>
          <cell r="G121" t="str">
            <v>H</v>
          </cell>
          <cell r="H121" t="str">
            <v>TOPSTAR</v>
          </cell>
          <cell r="L121">
            <v>0.72569444444444453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L122">
            <v>0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L123">
            <v>0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L124">
            <v>0</v>
          </cell>
        </row>
        <row r="125">
          <cell r="A125">
            <v>0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L125">
            <v>0</v>
          </cell>
        </row>
        <row r="126">
          <cell r="A126">
            <v>0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L126">
            <v>0</v>
          </cell>
        </row>
        <row r="127">
          <cell r="A127">
            <v>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L127">
            <v>0</v>
          </cell>
        </row>
        <row r="128">
          <cell r="A128">
            <v>0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L128">
            <v>0</v>
          </cell>
        </row>
        <row r="129">
          <cell r="A129">
            <v>0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L129">
            <v>0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L130">
            <v>0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L131">
            <v>0</v>
          </cell>
        </row>
        <row r="132">
          <cell r="A132">
            <v>0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L132">
            <v>0</v>
          </cell>
        </row>
        <row r="133">
          <cell r="A133">
            <v>0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L133">
            <v>0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L134">
            <v>0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L135">
            <v>0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L136">
            <v>0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L137">
            <v>0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L138">
            <v>0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L139">
            <v>0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L140">
            <v>0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L141">
            <v>0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L142">
            <v>0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L143">
            <v>0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L144">
            <v>0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L145">
            <v>0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L146">
            <v>0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L147">
            <v>0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L148">
            <v>0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L149">
            <v>0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L150">
            <v>0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L151">
            <v>0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L152">
            <v>0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L153">
            <v>0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L154">
            <v>0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L155">
            <v>0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L156">
            <v>0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L157">
            <v>0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L158">
            <v>0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L159">
            <v>0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L160">
            <v>0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L161">
            <v>0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L162">
            <v>0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L163">
            <v>0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L164">
            <v>0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L165">
            <v>0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L166">
            <v>0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L167">
            <v>0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L168">
            <v>0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L169">
            <v>0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L170">
            <v>0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L171">
            <v>0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L172">
            <v>0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L173">
            <v>0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L174">
            <v>0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L175">
            <v>0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L176">
            <v>0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L177">
            <v>0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L178">
            <v>0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L179">
            <v>0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L180">
            <v>0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L181">
            <v>0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L182">
            <v>0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L183">
            <v>0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L184">
            <v>0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L185">
            <v>0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L186">
            <v>0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L187">
            <v>0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L188">
            <v>0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L189">
            <v>0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L190">
            <v>0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L191">
            <v>0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L192">
            <v>0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L193">
            <v>0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L194">
            <v>0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L195">
            <v>0</v>
          </cell>
        </row>
        <row r="196">
          <cell r="A196">
            <v>0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L196">
            <v>0</v>
          </cell>
        </row>
        <row r="197">
          <cell r="A197">
            <v>0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L197">
            <v>0</v>
          </cell>
        </row>
        <row r="198">
          <cell r="A198">
            <v>0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L198">
            <v>0</v>
          </cell>
        </row>
        <row r="199">
          <cell r="A199">
            <v>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L199">
            <v>0</v>
          </cell>
        </row>
        <row r="200">
          <cell r="A200">
            <v>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L200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Normal="100" workbookViewId="0">
      <selection activeCell="M12" sqref="M12"/>
    </sheetView>
  </sheetViews>
  <sheetFormatPr baseColWidth="10" defaultRowHeight="15" x14ac:dyDescent="0.25"/>
  <cols>
    <col min="1" max="11" width="11.42578125" style="1"/>
    <col min="12" max="12" width="11.42578125" style="28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28" t="str">
        <f>[2]PlanningEpreuve!L1</f>
        <v xml:space="preserve"> Heure de passage</v>
      </c>
    </row>
    <row r="2" spans="1:12" x14ac:dyDescent="0.25">
      <c r="A2" s="1" t="s">
        <v>48</v>
      </c>
      <c r="B2" s="1">
        <v>1</v>
      </c>
      <c r="C2" s="1">
        <v>1</v>
      </c>
      <c r="D2" s="1">
        <v>60</v>
      </c>
      <c r="E2" s="1" t="s">
        <v>177</v>
      </c>
      <c r="F2" s="1" t="s">
        <v>232</v>
      </c>
      <c r="G2" s="1" t="s">
        <v>34</v>
      </c>
      <c r="H2" s="1" t="s">
        <v>141</v>
      </c>
      <c r="I2" s="1">
        <v>60</v>
      </c>
      <c r="J2" s="1">
        <v>0</v>
      </c>
      <c r="K2" s="1">
        <v>120</v>
      </c>
      <c r="L2" s="174">
        <v>0.42708333333333331</v>
      </c>
    </row>
    <row r="3" spans="1:12" x14ac:dyDescent="0.25">
      <c r="A3" s="1" t="s">
        <v>48</v>
      </c>
      <c r="B3" s="1">
        <v>1</v>
      </c>
      <c r="C3" s="1">
        <v>2</v>
      </c>
      <c r="D3" s="1">
        <v>58</v>
      </c>
      <c r="E3" s="1" t="s">
        <v>142</v>
      </c>
      <c r="F3" s="1" t="s">
        <v>140</v>
      </c>
      <c r="G3" s="1" t="s">
        <v>33</v>
      </c>
      <c r="H3" s="1" t="s">
        <v>141</v>
      </c>
      <c r="I3" s="1">
        <v>60</v>
      </c>
      <c r="J3" s="1">
        <v>0</v>
      </c>
      <c r="K3" s="1">
        <v>120</v>
      </c>
      <c r="L3" s="174">
        <v>0.42708333333333331</v>
      </c>
    </row>
    <row r="4" spans="1:12" x14ac:dyDescent="0.25">
      <c r="A4" s="1" t="s">
        <v>48</v>
      </c>
      <c r="B4" s="1">
        <v>1</v>
      </c>
      <c r="C4" s="1">
        <v>3</v>
      </c>
      <c r="D4" s="1">
        <v>15</v>
      </c>
      <c r="E4" s="1" t="s">
        <v>109</v>
      </c>
      <c r="F4" s="1" t="s">
        <v>108</v>
      </c>
      <c r="G4" s="1" t="s">
        <v>33</v>
      </c>
      <c r="H4" s="1" t="s">
        <v>143</v>
      </c>
      <c r="I4" s="1">
        <v>90</v>
      </c>
      <c r="J4" s="1">
        <v>30</v>
      </c>
      <c r="K4" s="1">
        <v>150</v>
      </c>
      <c r="L4" s="174">
        <v>0.42708333333333331</v>
      </c>
    </row>
    <row r="5" spans="1:12" x14ac:dyDescent="0.25">
      <c r="A5" s="1" t="s">
        <v>48</v>
      </c>
      <c r="B5" s="1">
        <v>1</v>
      </c>
      <c r="C5" s="1">
        <v>4</v>
      </c>
      <c r="D5" s="1">
        <v>35</v>
      </c>
      <c r="E5" s="1" t="s">
        <v>105</v>
      </c>
      <c r="F5" s="1" t="s">
        <v>144</v>
      </c>
      <c r="G5" s="1" t="s">
        <v>34</v>
      </c>
      <c r="H5" s="1" t="s">
        <v>145</v>
      </c>
      <c r="I5" s="1">
        <v>120</v>
      </c>
      <c r="J5" s="1">
        <v>60</v>
      </c>
      <c r="K5" s="1">
        <v>180</v>
      </c>
      <c r="L5" s="174">
        <v>0.42708333333333331</v>
      </c>
    </row>
    <row r="6" spans="1:12" x14ac:dyDescent="0.25">
      <c r="A6" s="1" t="s">
        <v>48</v>
      </c>
      <c r="B6" s="1">
        <v>1</v>
      </c>
      <c r="C6" s="1">
        <v>5</v>
      </c>
      <c r="D6" s="1">
        <v>42</v>
      </c>
      <c r="E6" s="1" t="s">
        <v>146</v>
      </c>
      <c r="F6" s="1" t="s">
        <v>147</v>
      </c>
      <c r="G6" s="1" t="s">
        <v>34</v>
      </c>
      <c r="H6" s="1" t="s">
        <v>148</v>
      </c>
      <c r="I6" s="1">
        <v>150</v>
      </c>
      <c r="J6" s="1">
        <v>90</v>
      </c>
      <c r="K6" s="1">
        <v>210</v>
      </c>
      <c r="L6" s="174">
        <v>0.42708333333333331</v>
      </c>
    </row>
    <row r="7" spans="1:12" x14ac:dyDescent="0.25">
      <c r="A7" s="1" t="s">
        <v>48</v>
      </c>
      <c r="B7" s="1">
        <v>2</v>
      </c>
      <c r="C7" s="1">
        <v>1</v>
      </c>
      <c r="D7" s="1">
        <v>18</v>
      </c>
      <c r="E7" s="1" t="s">
        <v>149</v>
      </c>
      <c r="F7" s="1" t="s">
        <v>150</v>
      </c>
      <c r="G7" s="1" t="s">
        <v>34</v>
      </c>
      <c r="H7" s="1" t="s">
        <v>151</v>
      </c>
      <c r="I7" s="1">
        <v>150</v>
      </c>
      <c r="J7" s="1">
        <v>90</v>
      </c>
      <c r="K7" s="1">
        <v>210</v>
      </c>
      <c r="L7" s="174">
        <v>0.4368055555555555</v>
      </c>
    </row>
    <row r="8" spans="1:12" x14ac:dyDescent="0.25">
      <c r="A8" s="1" t="s">
        <v>48</v>
      </c>
      <c r="B8" s="1">
        <v>2</v>
      </c>
      <c r="C8" s="1">
        <v>2</v>
      </c>
      <c r="D8" s="1">
        <v>50</v>
      </c>
      <c r="E8" s="1" t="s">
        <v>152</v>
      </c>
      <c r="F8" s="1" t="s">
        <v>150</v>
      </c>
      <c r="G8" s="1" t="s">
        <v>34</v>
      </c>
      <c r="H8" s="1" t="s">
        <v>153</v>
      </c>
      <c r="I8" s="1">
        <v>180</v>
      </c>
      <c r="J8" s="1">
        <v>120</v>
      </c>
      <c r="K8" s="1">
        <v>240</v>
      </c>
      <c r="L8" s="174">
        <v>0.4368055555555555</v>
      </c>
    </row>
    <row r="9" spans="1:12" x14ac:dyDescent="0.25">
      <c r="A9" s="1" t="s">
        <v>48</v>
      </c>
      <c r="B9" s="1">
        <v>2</v>
      </c>
      <c r="C9" s="1">
        <v>3</v>
      </c>
      <c r="D9" s="1">
        <v>12</v>
      </c>
      <c r="E9" s="1" t="s">
        <v>154</v>
      </c>
      <c r="F9" s="1" t="s">
        <v>155</v>
      </c>
      <c r="G9" s="1" t="s">
        <v>34</v>
      </c>
      <c r="H9" s="1" t="s">
        <v>143</v>
      </c>
      <c r="I9" s="1">
        <v>180</v>
      </c>
      <c r="J9" s="1">
        <v>120</v>
      </c>
      <c r="K9" s="1">
        <v>240</v>
      </c>
      <c r="L9" s="174">
        <v>0.4368055555555555</v>
      </c>
    </row>
    <row r="10" spans="1:12" x14ac:dyDescent="0.25">
      <c r="A10" s="1" t="s">
        <v>48</v>
      </c>
      <c r="B10" s="1">
        <v>2</v>
      </c>
      <c r="C10" s="1">
        <v>4</v>
      </c>
      <c r="D10" s="1">
        <v>36</v>
      </c>
      <c r="E10" s="1" t="s">
        <v>156</v>
      </c>
      <c r="F10" s="1" t="s">
        <v>157</v>
      </c>
      <c r="G10" s="1" t="s">
        <v>33</v>
      </c>
      <c r="H10" s="1" t="s">
        <v>158</v>
      </c>
      <c r="I10" s="1">
        <v>180</v>
      </c>
      <c r="J10" s="1">
        <v>120</v>
      </c>
      <c r="K10" s="1">
        <v>240</v>
      </c>
      <c r="L10" s="174">
        <v>0.4368055555555555</v>
      </c>
    </row>
    <row r="11" spans="1:12" x14ac:dyDescent="0.25">
      <c r="A11" s="1" t="s">
        <v>48</v>
      </c>
      <c r="B11" s="1">
        <v>2</v>
      </c>
      <c r="C11" s="1">
        <v>5</v>
      </c>
      <c r="D11" s="1">
        <v>19</v>
      </c>
      <c r="E11" s="1" t="s">
        <v>159</v>
      </c>
      <c r="F11" s="1" t="s">
        <v>160</v>
      </c>
      <c r="G11" s="1" t="s">
        <v>33</v>
      </c>
      <c r="H11" s="1" t="s">
        <v>151</v>
      </c>
      <c r="I11" s="1">
        <v>210</v>
      </c>
      <c r="J11" s="1">
        <v>150</v>
      </c>
      <c r="K11" s="1">
        <v>270</v>
      </c>
      <c r="L11" s="174">
        <v>0.4368055555555555</v>
      </c>
    </row>
    <row r="12" spans="1:12" x14ac:dyDescent="0.25">
      <c r="A12" s="1" t="s">
        <v>48</v>
      </c>
      <c r="B12" s="1">
        <v>3</v>
      </c>
      <c r="C12" s="1">
        <v>1</v>
      </c>
      <c r="D12" s="1">
        <v>25</v>
      </c>
      <c r="E12" s="1" t="s">
        <v>36</v>
      </c>
      <c r="F12" s="1" t="s">
        <v>161</v>
      </c>
      <c r="G12" s="1" t="s">
        <v>33</v>
      </c>
      <c r="H12" s="1" t="s">
        <v>162</v>
      </c>
      <c r="I12" s="1">
        <v>210</v>
      </c>
      <c r="J12" s="1">
        <v>150</v>
      </c>
      <c r="K12" s="1">
        <v>270</v>
      </c>
      <c r="L12" s="174">
        <v>0.4465277777777778</v>
      </c>
    </row>
    <row r="13" spans="1:12" x14ac:dyDescent="0.25">
      <c r="A13" s="1" t="s">
        <v>48</v>
      </c>
      <c r="B13" s="1">
        <v>3</v>
      </c>
      <c r="C13" s="1">
        <v>2</v>
      </c>
      <c r="D13" s="1">
        <v>7</v>
      </c>
      <c r="E13" s="1" t="s">
        <v>163</v>
      </c>
      <c r="F13" s="1" t="s">
        <v>164</v>
      </c>
      <c r="G13" s="1" t="s">
        <v>34</v>
      </c>
      <c r="H13" s="1" t="s">
        <v>165</v>
      </c>
      <c r="I13" s="1">
        <v>220</v>
      </c>
      <c r="J13" s="1">
        <v>160</v>
      </c>
      <c r="K13" s="1">
        <v>280</v>
      </c>
      <c r="L13" s="174">
        <v>0.4465277777777778</v>
      </c>
    </row>
    <row r="14" spans="1:12" x14ac:dyDescent="0.25">
      <c r="A14" s="1" t="s">
        <v>48</v>
      </c>
      <c r="B14" s="1">
        <v>3</v>
      </c>
      <c r="C14" s="1">
        <v>3</v>
      </c>
      <c r="D14" s="1">
        <v>4</v>
      </c>
      <c r="E14" s="1" t="s">
        <v>166</v>
      </c>
      <c r="F14" s="1" t="s">
        <v>167</v>
      </c>
      <c r="G14" s="1" t="s">
        <v>33</v>
      </c>
      <c r="H14" s="1" t="s">
        <v>168</v>
      </c>
      <c r="I14" s="1">
        <v>225</v>
      </c>
      <c r="J14" s="1">
        <v>165</v>
      </c>
      <c r="K14" s="1">
        <v>285</v>
      </c>
      <c r="L14" s="174">
        <v>0.4465277777777778</v>
      </c>
    </row>
    <row r="15" spans="1:12" x14ac:dyDescent="0.25">
      <c r="A15" s="1" t="s">
        <v>48</v>
      </c>
      <c r="B15" s="1">
        <v>3</v>
      </c>
      <c r="C15" s="1">
        <v>4</v>
      </c>
      <c r="D15" s="1">
        <v>45</v>
      </c>
      <c r="E15" s="1" t="s">
        <v>37</v>
      </c>
      <c r="F15" s="1" t="s">
        <v>169</v>
      </c>
      <c r="G15" s="1" t="s">
        <v>33</v>
      </c>
      <c r="H15" s="1" t="s">
        <v>148</v>
      </c>
      <c r="I15" s="1">
        <v>240</v>
      </c>
      <c r="J15" s="1">
        <v>180</v>
      </c>
      <c r="K15" s="1">
        <v>300</v>
      </c>
      <c r="L15" s="174">
        <v>0.4465277777777778</v>
      </c>
    </row>
    <row r="16" spans="1:12" x14ac:dyDescent="0.25">
      <c r="A16" s="1" t="s">
        <v>48</v>
      </c>
      <c r="B16" s="1">
        <v>3</v>
      </c>
      <c r="C16" s="1">
        <v>5</v>
      </c>
      <c r="D16" s="1">
        <v>32</v>
      </c>
      <c r="E16" s="1" t="s">
        <v>170</v>
      </c>
      <c r="F16" s="1" t="s">
        <v>171</v>
      </c>
      <c r="G16" s="1" t="s">
        <v>33</v>
      </c>
      <c r="H16" s="1" t="s">
        <v>145</v>
      </c>
      <c r="I16" s="1">
        <v>240</v>
      </c>
      <c r="J16" s="1">
        <v>180</v>
      </c>
      <c r="K16" s="1">
        <v>300</v>
      </c>
      <c r="L16" s="174">
        <v>0.4465277777777778</v>
      </c>
    </row>
    <row r="17" spans="1:12" x14ac:dyDescent="0.25">
      <c r="A17" s="1" t="s">
        <v>48</v>
      </c>
      <c r="B17" s="1">
        <v>4</v>
      </c>
      <c r="C17" s="1">
        <v>1</v>
      </c>
      <c r="D17" s="1">
        <v>5</v>
      </c>
      <c r="E17" s="1" t="s">
        <v>101</v>
      </c>
      <c r="F17" s="1" t="s">
        <v>110</v>
      </c>
      <c r="G17" s="1" t="s">
        <v>33</v>
      </c>
      <c r="H17" s="1" t="s">
        <v>168</v>
      </c>
      <c r="I17" s="1">
        <v>255</v>
      </c>
      <c r="J17" s="1">
        <v>195</v>
      </c>
      <c r="K17" s="1">
        <v>315</v>
      </c>
      <c r="L17" s="174">
        <v>0.45624999999999999</v>
      </c>
    </row>
    <row r="18" spans="1:12" x14ac:dyDescent="0.25">
      <c r="A18" s="1" t="s">
        <v>48</v>
      </c>
      <c r="B18" s="1">
        <v>4</v>
      </c>
      <c r="C18" s="1">
        <v>2</v>
      </c>
      <c r="D18" s="1">
        <v>23</v>
      </c>
      <c r="E18" s="1" t="s">
        <v>172</v>
      </c>
      <c r="F18" s="1" t="s">
        <v>173</v>
      </c>
      <c r="G18" s="1" t="s">
        <v>33</v>
      </c>
      <c r="H18" s="1" t="s">
        <v>162</v>
      </c>
      <c r="I18" s="1">
        <v>260</v>
      </c>
      <c r="J18" s="1">
        <v>200</v>
      </c>
      <c r="K18" s="1">
        <v>320</v>
      </c>
      <c r="L18" s="174">
        <v>0.45624999999999999</v>
      </c>
    </row>
    <row r="19" spans="1:12" x14ac:dyDescent="0.25">
      <c r="A19" s="1" t="s">
        <v>48</v>
      </c>
      <c r="B19" s="1">
        <v>4</v>
      </c>
      <c r="C19" s="1">
        <v>3</v>
      </c>
      <c r="D19" s="1">
        <v>40</v>
      </c>
      <c r="E19" s="1" t="s">
        <v>36</v>
      </c>
      <c r="F19" s="1" t="s">
        <v>112</v>
      </c>
      <c r="G19" s="1" t="s">
        <v>33</v>
      </c>
      <c r="H19" s="1" t="s">
        <v>158</v>
      </c>
      <c r="I19" s="1">
        <v>270</v>
      </c>
      <c r="J19" s="1">
        <v>210</v>
      </c>
      <c r="K19" s="1">
        <v>330</v>
      </c>
      <c r="L19" s="174">
        <v>0.45624999999999999</v>
      </c>
    </row>
    <row r="20" spans="1:12" x14ac:dyDescent="0.25">
      <c r="A20" s="1" t="s">
        <v>48</v>
      </c>
      <c r="B20" s="1">
        <v>4</v>
      </c>
      <c r="C20" s="1">
        <v>4</v>
      </c>
      <c r="D20" s="1">
        <v>10</v>
      </c>
      <c r="E20" s="1" t="s">
        <v>174</v>
      </c>
      <c r="F20" s="1" t="s">
        <v>175</v>
      </c>
      <c r="G20" s="1" t="s">
        <v>33</v>
      </c>
      <c r="H20" s="1" t="s">
        <v>165</v>
      </c>
      <c r="I20" s="1">
        <v>340</v>
      </c>
      <c r="J20" s="1">
        <v>280</v>
      </c>
      <c r="K20" s="1">
        <v>400</v>
      </c>
      <c r="L20" s="174">
        <v>0.45624999999999999</v>
      </c>
    </row>
    <row r="21" spans="1:12" x14ac:dyDescent="0.25">
      <c r="A21" s="1" t="s">
        <v>48</v>
      </c>
      <c r="B21" s="1">
        <v>4</v>
      </c>
      <c r="C21" s="1">
        <v>5</v>
      </c>
      <c r="D21" s="1">
        <v>55</v>
      </c>
      <c r="E21" s="1" t="s">
        <v>103</v>
      </c>
      <c r="F21" s="1" t="s">
        <v>102</v>
      </c>
      <c r="G21" s="1" t="s">
        <v>34</v>
      </c>
      <c r="H21" s="1" t="s">
        <v>176</v>
      </c>
      <c r="I21" s="1">
        <v>360</v>
      </c>
      <c r="J21" s="1">
        <v>300</v>
      </c>
      <c r="K21" s="1">
        <v>420</v>
      </c>
      <c r="L21" s="174">
        <v>0.45624999999999999</v>
      </c>
    </row>
    <row r="22" spans="1:12" x14ac:dyDescent="0.25">
      <c r="A22" s="1" t="s">
        <v>48</v>
      </c>
      <c r="B22" s="1">
        <v>5</v>
      </c>
      <c r="C22" s="1">
        <v>1</v>
      </c>
      <c r="D22" s="1">
        <v>47</v>
      </c>
      <c r="E22" s="1" t="s">
        <v>177</v>
      </c>
      <c r="F22" s="1" t="s">
        <v>35</v>
      </c>
      <c r="G22" s="1" t="s">
        <v>33</v>
      </c>
      <c r="H22" s="1" t="s">
        <v>153</v>
      </c>
      <c r="I22" s="1">
        <v>375</v>
      </c>
      <c r="J22" s="1">
        <v>315</v>
      </c>
      <c r="K22" s="1">
        <v>435</v>
      </c>
      <c r="L22" s="174">
        <v>0.46597222222222223</v>
      </c>
    </row>
    <row r="23" spans="1:12" x14ac:dyDescent="0.25">
      <c r="A23" s="1" t="s">
        <v>48</v>
      </c>
      <c r="B23" s="1">
        <v>5</v>
      </c>
      <c r="C23" s="1">
        <v>2</v>
      </c>
      <c r="D23" s="1">
        <v>29</v>
      </c>
      <c r="E23" s="1" t="s">
        <v>117</v>
      </c>
      <c r="F23" s="1" t="s">
        <v>116</v>
      </c>
      <c r="G23" s="1" t="s">
        <v>34</v>
      </c>
      <c r="H23" s="1" t="s">
        <v>178</v>
      </c>
      <c r="I23" s="1">
        <v>375</v>
      </c>
      <c r="J23" s="1">
        <v>315</v>
      </c>
      <c r="K23" s="1">
        <v>435</v>
      </c>
      <c r="L23" s="174">
        <v>0.46597222222222223</v>
      </c>
    </row>
    <row r="24" spans="1:12" x14ac:dyDescent="0.25">
      <c r="A24" s="1" t="s">
        <v>48</v>
      </c>
      <c r="B24" s="1">
        <v>5</v>
      </c>
      <c r="C24" s="1">
        <v>3</v>
      </c>
      <c r="D24" s="1">
        <v>27</v>
      </c>
      <c r="E24" s="1" t="s">
        <v>104</v>
      </c>
      <c r="F24" s="1" t="s">
        <v>115</v>
      </c>
      <c r="G24" s="1" t="s">
        <v>33</v>
      </c>
      <c r="H24" s="1" t="s">
        <v>178</v>
      </c>
      <c r="I24" s="1">
        <v>425</v>
      </c>
      <c r="J24" s="1">
        <v>365</v>
      </c>
      <c r="K24" s="1">
        <v>485</v>
      </c>
      <c r="L24" s="174">
        <v>0.46597222222222223</v>
      </c>
    </row>
    <row r="25" spans="1:12" x14ac:dyDescent="0.25">
      <c r="A25" s="1" t="s">
        <v>48</v>
      </c>
      <c r="B25" s="1">
        <v>5</v>
      </c>
      <c r="C25" s="1">
        <v>4</v>
      </c>
      <c r="D25" s="1">
        <v>51</v>
      </c>
      <c r="E25" s="1" t="s">
        <v>179</v>
      </c>
      <c r="F25" s="1" t="s">
        <v>180</v>
      </c>
      <c r="G25" s="1" t="s">
        <v>33</v>
      </c>
      <c r="H25" s="1" t="s">
        <v>176</v>
      </c>
      <c r="I25" s="1">
        <v>450</v>
      </c>
      <c r="J25" s="1">
        <v>390</v>
      </c>
      <c r="K25" s="1">
        <v>510</v>
      </c>
      <c r="L25" s="174">
        <v>0.46597222222222223</v>
      </c>
    </row>
    <row r="26" spans="1:12" x14ac:dyDescent="0.25">
      <c r="A26" s="1" t="s">
        <v>49</v>
      </c>
      <c r="B26" s="1">
        <v>1</v>
      </c>
      <c r="C26" s="1">
        <v>1</v>
      </c>
      <c r="D26" s="1">
        <v>56</v>
      </c>
      <c r="E26" s="1" t="s">
        <v>181</v>
      </c>
      <c r="F26" s="1" t="s">
        <v>140</v>
      </c>
      <c r="G26" s="1" t="s">
        <v>33</v>
      </c>
      <c r="H26" s="1" t="s">
        <v>141</v>
      </c>
      <c r="I26" s="1">
        <v>10</v>
      </c>
      <c r="J26" s="1">
        <v>-15</v>
      </c>
      <c r="K26" s="1">
        <v>35</v>
      </c>
      <c r="L26" s="174">
        <v>0.48958333333333331</v>
      </c>
    </row>
    <row r="27" spans="1:12" x14ac:dyDescent="0.25">
      <c r="A27" s="1" t="s">
        <v>49</v>
      </c>
      <c r="B27" s="1">
        <v>1</v>
      </c>
      <c r="C27" s="1">
        <v>2</v>
      </c>
      <c r="D27" s="1">
        <v>57</v>
      </c>
      <c r="E27" s="1" t="s">
        <v>177</v>
      </c>
      <c r="F27" s="1" t="s">
        <v>232</v>
      </c>
      <c r="G27" s="1" t="s">
        <v>33</v>
      </c>
      <c r="H27" s="1" t="s">
        <v>141</v>
      </c>
      <c r="I27" s="1">
        <v>10</v>
      </c>
      <c r="J27" s="1">
        <v>-15</v>
      </c>
      <c r="K27" s="1">
        <v>35</v>
      </c>
      <c r="L27" s="174">
        <v>0.48958333333333331</v>
      </c>
    </row>
    <row r="28" spans="1:12" x14ac:dyDescent="0.25">
      <c r="A28" s="1" t="s">
        <v>49</v>
      </c>
      <c r="B28" s="1">
        <v>1</v>
      </c>
      <c r="C28" s="1">
        <v>3</v>
      </c>
      <c r="D28" s="1">
        <v>34</v>
      </c>
      <c r="E28" s="1" t="s">
        <v>183</v>
      </c>
      <c r="F28" s="1" t="s">
        <v>184</v>
      </c>
      <c r="G28" s="1" t="s">
        <v>34</v>
      </c>
      <c r="H28" s="1" t="s">
        <v>145</v>
      </c>
      <c r="I28" s="1">
        <v>50</v>
      </c>
      <c r="J28" s="1">
        <v>25</v>
      </c>
      <c r="K28" s="1">
        <v>75</v>
      </c>
      <c r="L28" s="174">
        <v>0.48958333333333331</v>
      </c>
    </row>
    <row r="29" spans="1:12" x14ac:dyDescent="0.25">
      <c r="A29" s="1" t="s">
        <v>49</v>
      </c>
      <c r="B29" s="1">
        <v>2</v>
      </c>
      <c r="C29" s="1">
        <v>1</v>
      </c>
      <c r="D29" s="1">
        <v>22</v>
      </c>
      <c r="E29" s="1" t="s">
        <v>185</v>
      </c>
      <c r="F29" s="1" t="s">
        <v>186</v>
      </c>
      <c r="G29" s="1" t="s">
        <v>34</v>
      </c>
      <c r="H29" s="1" t="s">
        <v>162</v>
      </c>
      <c r="I29" s="1">
        <v>50</v>
      </c>
      <c r="J29" s="1">
        <v>25</v>
      </c>
      <c r="K29" s="1">
        <v>75</v>
      </c>
      <c r="L29" s="174">
        <v>0.49583333333333335</v>
      </c>
    </row>
    <row r="30" spans="1:12" x14ac:dyDescent="0.25">
      <c r="A30" s="1" t="s">
        <v>49</v>
      </c>
      <c r="B30" s="1">
        <v>2</v>
      </c>
      <c r="C30" s="1">
        <v>2</v>
      </c>
      <c r="D30" s="1">
        <v>3</v>
      </c>
      <c r="E30" s="1" t="s">
        <v>187</v>
      </c>
      <c r="F30" s="1" t="s">
        <v>188</v>
      </c>
      <c r="G30" s="1" t="s">
        <v>33</v>
      </c>
      <c r="H30" s="1" t="s">
        <v>168</v>
      </c>
      <c r="I30" s="1">
        <v>55</v>
      </c>
      <c r="J30" s="1">
        <v>30</v>
      </c>
      <c r="K30" s="1">
        <v>80</v>
      </c>
      <c r="L30" s="174">
        <v>0.49583333333333335</v>
      </c>
    </row>
    <row r="31" spans="1:12" x14ac:dyDescent="0.25">
      <c r="A31" s="1" t="s">
        <v>49</v>
      </c>
      <c r="B31" s="1">
        <v>2</v>
      </c>
      <c r="C31" s="1">
        <v>3</v>
      </c>
      <c r="D31" s="1">
        <v>38</v>
      </c>
      <c r="E31" s="1" t="s">
        <v>189</v>
      </c>
      <c r="F31" s="1" t="s">
        <v>190</v>
      </c>
      <c r="G31" s="1" t="s">
        <v>34</v>
      </c>
      <c r="H31" s="1" t="s">
        <v>158</v>
      </c>
      <c r="I31" s="1">
        <v>60</v>
      </c>
      <c r="J31" s="1">
        <v>35</v>
      </c>
      <c r="K31" s="1">
        <v>85</v>
      </c>
      <c r="L31" s="174">
        <v>0.49583333333333335</v>
      </c>
    </row>
    <row r="32" spans="1:12" x14ac:dyDescent="0.25">
      <c r="A32" s="1" t="s">
        <v>49</v>
      </c>
      <c r="B32" s="1">
        <v>3</v>
      </c>
      <c r="C32" s="1">
        <v>1</v>
      </c>
      <c r="D32" s="1">
        <v>39</v>
      </c>
      <c r="E32" s="1" t="s">
        <v>191</v>
      </c>
      <c r="F32" s="1" t="s">
        <v>192</v>
      </c>
      <c r="G32" s="1" t="s">
        <v>33</v>
      </c>
      <c r="H32" s="1" t="s">
        <v>158</v>
      </c>
      <c r="I32" s="1">
        <v>65</v>
      </c>
      <c r="J32" s="1">
        <v>40</v>
      </c>
      <c r="K32" s="1">
        <v>90</v>
      </c>
      <c r="L32" s="174">
        <v>0.50208333333333333</v>
      </c>
    </row>
    <row r="33" spans="1:12" x14ac:dyDescent="0.25">
      <c r="A33" s="1" t="s">
        <v>49</v>
      </c>
      <c r="B33" s="1">
        <v>3</v>
      </c>
      <c r="C33" s="1">
        <v>2</v>
      </c>
      <c r="D33" s="1">
        <v>17</v>
      </c>
      <c r="E33" s="1" t="s">
        <v>193</v>
      </c>
      <c r="F33" s="1" t="s">
        <v>194</v>
      </c>
      <c r="G33" s="1" t="s">
        <v>34</v>
      </c>
      <c r="H33" s="1" t="s">
        <v>151</v>
      </c>
      <c r="I33" s="1">
        <v>75</v>
      </c>
      <c r="J33" s="1">
        <v>50</v>
      </c>
      <c r="K33" s="1">
        <v>100</v>
      </c>
      <c r="L33" s="174">
        <v>0.50208333333333333</v>
      </c>
    </row>
    <row r="34" spans="1:12" x14ac:dyDescent="0.25">
      <c r="A34" s="1" t="s">
        <v>49</v>
      </c>
      <c r="B34" s="1">
        <v>3</v>
      </c>
      <c r="C34" s="1">
        <v>3</v>
      </c>
      <c r="D34" s="1">
        <v>20</v>
      </c>
      <c r="E34" s="1" t="s">
        <v>195</v>
      </c>
      <c r="F34" s="1" t="s">
        <v>196</v>
      </c>
      <c r="G34" s="1" t="s">
        <v>33</v>
      </c>
      <c r="H34" s="1" t="s">
        <v>151</v>
      </c>
      <c r="I34" s="1">
        <v>75</v>
      </c>
      <c r="J34" s="1">
        <v>50</v>
      </c>
      <c r="K34" s="1">
        <v>100</v>
      </c>
      <c r="L34" s="174">
        <v>0.50208333333333333</v>
      </c>
    </row>
    <row r="35" spans="1:12" x14ac:dyDescent="0.25">
      <c r="A35" s="1" t="s">
        <v>49</v>
      </c>
      <c r="B35" s="1">
        <v>4</v>
      </c>
      <c r="C35" s="1">
        <v>1</v>
      </c>
      <c r="D35" s="1">
        <v>13</v>
      </c>
      <c r="E35" s="1" t="s">
        <v>197</v>
      </c>
      <c r="F35" s="1" t="s">
        <v>198</v>
      </c>
      <c r="G35" s="1" t="s">
        <v>34</v>
      </c>
      <c r="H35" s="1" t="s">
        <v>143</v>
      </c>
      <c r="I35" s="1">
        <v>75</v>
      </c>
      <c r="J35" s="1">
        <v>50</v>
      </c>
      <c r="K35" s="1">
        <v>100</v>
      </c>
      <c r="L35" s="174">
        <v>0.5083333333333333</v>
      </c>
    </row>
    <row r="36" spans="1:12" x14ac:dyDescent="0.25">
      <c r="A36" s="1" t="s">
        <v>49</v>
      </c>
      <c r="B36" s="1">
        <v>4</v>
      </c>
      <c r="C36" s="1">
        <v>2</v>
      </c>
      <c r="D36" s="1">
        <v>44</v>
      </c>
      <c r="E36" s="1" t="s">
        <v>199</v>
      </c>
      <c r="F36" s="1" t="s">
        <v>200</v>
      </c>
      <c r="G36" s="1" t="s">
        <v>33</v>
      </c>
      <c r="H36" s="1" t="s">
        <v>148</v>
      </c>
      <c r="I36" s="1">
        <v>78</v>
      </c>
      <c r="J36" s="1">
        <v>53</v>
      </c>
      <c r="K36" s="1">
        <v>103</v>
      </c>
      <c r="L36" s="174">
        <v>0.5083333333333333</v>
      </c>
    </row>
    <row r="37" spans="1:12" x14ac:dyDescent="0.25">
      <c r="A37" s="1" t="s">
        <v>49</v>
      </c>
      <c r="B37" s="1">
        <v>4</v>
      </c>
      <c r="C37" s="1">
        <v>3</v>
      </c>
      <c r="D37" s="1">
        <v>41</v>
      </c>
      <c r="E37" s="1" t="s">
        <v>201</v>
      </c>
      <c r="F37" s="1" t="s">
        <v>202</v>
      </c>
      <c r="G37" s="1" t="s">
        <v>34</v>
      </c>
      <c r="H37" s="1" t="s">
        <v>148</v>
      </c>
      <c r="I37" s="1">
        <v>80</v>
      </c>
      <c r="J37" s="1">
        <v>55</v>
      </c>
      <c r="K37" s="1">
        <v>105</v>
      </c>
      <c r="L37" s="174">
        <v>0.5083333333333333</v>
      </c>
    </row>
    <row r="38" spans="1:12" x14ac:dyDescent="0.25">
      <c r="A38" s="1" t="s">
        <v>49</v>
      </c>
      <c r="B38" s="1">
        <v>5</v>
      </c>
      <c r="C38" s="1">
        <v>1</v>
      </c>
      <c r="D38" s="1">
        <v>48</v>
      </c>
      <c r="E38" s="1" t="s">
        <v>203</v>
      </c>
      <c r="F38" s="1" t="s">
        <v>99</v>
      </c>
      <c r="G38" s="1" t="s">
        <v>33</v>
      </c>
      <c r="H38" s="1" t="s">
        <v>153</v>
      </c>
      <c r="I38" s="1">
        <v>120</v>
      </c>
      <c r="J38" s="1">
        <v>95</v>
      </c>
      <c r="K38" s="1">
        <v>145</v>
      </c>
      <c r="L38" s="174">
        <v>0.51458333333333328</v>
      </c>
    </row>
    <row r="39" spans="1:12" x14ac:dyDescent="0.25">
      <c r="A39" s="1" t="s">
        <v>49</v>
      </c>
      <c r="B39" s="1">
        <v>5</v>
      </c>
      <c r="C39" s="1">
        <v>2</v>
      </c>
      <c r="D39" s="1">
        <v>9</v>
      </c>
      <c r="E39" s="1" t="s">
        <v>204</v>
      </c>
      <c r="F39" s="1" t="s">
        <v>205</v>
      </c>
      <c r="G39" s="1" t="s">
        <v>33</v>
      </c>
      <c r="H39" s="1" t="s">
        <v>165</v>
      </c>
      <c r="I39" s="1">
        <v>125</v>
      </c>
      <c r="J39" s="1">
        <v>100</v>
      </c>
      <c r="K39" s="1">
        <v>150</v>
      </c>
      <c r="L39" s="174">
        <v>0.51458333333333328</v>
      </c>
    </row>
    <row r="40" spans="1:12" x14ac:dyDescent="0.25">
      <c r="A40" s="1" t="s">
        <v>49</v>
      </c>
      <c r="B40" s="1">
        <v>5</v>
      </c>
      <c r="C40" s="1">
        <v>3</v>
      </c>
      <c r="D40" s="1">
        <v>31</v>
      </c>
      <c r="E40" s="1" t="s">
        <v>206</v>
      </c>
      <c r="F40" s="1" t="s">
        <v>207</v>
      </c>
      <c r="G40" s="1" t="s">
        <v>33</v>
      </c>
      <c r="H40" s="1" t="s">
        <v>145</v>
      </c>
      <c r="I40" s="1">
        <v>125</v>
      </c>
      <c r="J40" s="1">
        <v>100</v>
      </c>
      <c r="K40" s="1">
        <v>150</v>
      </c>
      <c r="L40" s="174">
        <v>0.51458333333333328</v>
      </c>
    </row>
    <row r="41" spans="1:12" x14ac:dyDescent="0.25">
      <c r="A41" s="1" t="s">
        <v>49</v>
      </c>
      <c r="B41" s="1">
        <v>6</v>
      </c>
      <c r="C41" s="1">
        <v>1</v>
      </c>
      <c r="D41" s="1">
        <v>2</v>
      </c>
      <c r="E41" s="1" t="s">
        <v>208</v>
      </c>
      <c r="F41" s="1" t="s">
        <v>98</v>
      </c>
      <c r="G41" s="1" t="s">
        <v>34</v>
      </c>
      <c r="H41" s="1" t="s">
        <v>168</v>
      </c>
      <c r="I41" s="1">
        <v>140</v>
      </c>
      <c r="J41" s="1">
        <v>115</v>
      </c>
      <c r="K41" s="1">
        <v>165</v>
      </c>
      <c r="L41" s="174">
        <v>0.52083333333333337</v>
      </c>
    </row>
    <row r="42" spans="1:12" x14ac:dyDescent="0.25">
      <c r="A42" s="1" t="s">
        <v>49</v>
      </c>
      <c r="B42" s="1">
        <v>6</v>
      </c>
      <c r="C42" s="1">
        <v>2</v>
      </c>
      <c r="D42" s="1">
        <v>53</v>
      </c>
      <c r="E42" s="1" t="s">
        <v>134</v>
      </c>
      <c r="F42" s="1" t="s">
        <v>133</v>
      </c>
      <c r="G42" s="1" t="s">
        <v>34</v>
      </c>
      <c r="H42" s="1" t="s">
        <v>176</v>
      </c>
      <c r="I42" s="1">
        <v>150</v>
      </c>
      <c r="J42" s="1">
        <v>125</v>
      </c>
      <c r="K42" s="1">
        <v>175</v>
      </c>
      <c r="L42" s="174">
        <v>0.52083333333333337</v>
      </c>
    </row>
    <row r="43" spans="1:12" x14ac:dyDescent="0.25">
      <c r="A43" s="1" t="s">
        <v>49</v>
      </c>
      <c r="B43" s="1">
        <v>6</v>
      </c>
      <c r="C43" s="1">
        <v>3</v>
      </c>
      <c r="D43" s="1">
        <v>6</v>
      </c>
      <c r="E43" s="1" t="s">
        <v>209</v>
      </c>
      <c r="F43" s="1" t="s">
        <v>210</v>
      </c>
      <c r="G43" s="1" t="s">
        <v>33</v>
      </c>
      <c r="H43" s="1" t="s">
        <v>165</v>
      </c>
      <c r="I43" s="1">
        <v>155</v>
      </c>
      <c r="J43" s="1">
        <v>130</v>
      </c>
      <c r="K43" s="1">
        <v>180</v>
      </c>
      <c r="L43" s="174">
        <v>0.52083333333333337</v>
      </c>
    </row>
    <row r="44" spans="1:12" x14ac:dyDescent="0.25">
      <c r="A44" s="1" t="s">
        <v>49</v>
      </c>
      <c r="B44" s="1">
        <v>7</v>
      </c>
      <c r="C44" s="1">
        <v>1</v>
      </c>
      <c r="D44" s="1">
        <v>28</v>
      </c>
      <c r="E44" s="1" t="s">
        <v>118</v>
      </c>
      <c r="F44" s="1" t="s">
        <v>211</v>
      </c>
      <c r="G44" s="1" t="s">
        <v>33</v>
      </c>
      <c r="H44" s="1" t="s">
        <v>178</v>
      </c>
      <c r="I44" s="1">
        <v>160</v>
      </c>
      <c r="J44" s="1">
        <v>135</v>
      </c>
      <c r="K44" s="1">
        <v>185</v>
      </c>
      <c r="L44" s="174">
        <v>0.52708333333333335</v>
      </c>
    </row>
    <row r="45" spans="1:12" x14ac:dyDescent="0.25">
      <c r="A45" s="1" t="s">
        <v>49</v>
      </c>
      <c r="B45" s="1">
        <v>7</v>
      </c>
      <c r="C45" s="1">
        <v>2</v>
      </c>
      <c r="D45" s="1">
        <v>21</v>
      </c>
      <c r="E45" s="1" t="s">
        <v>212</v>
      </c>
      <c r="F45" s="1" t="s">
        <v>213</v>
      </c>
      <c r="G45" s="1" t="s">
        <v>34</v>
      </c>
      <c r="H45" s="1" t="s">
        <v>162</v>
      </c>
      <c r="I45" s="1">
        <v>160</v>
      </c>
      <c r="J45" s="1">
        <v>135</v>
      </c>
      <c r="K45" s="1">
        <v>185</v>
      </c>
      <c r="L45" s="174">
        <v>0.52708333333333335</v>
      </c>
    </row>
    <row r="46" spans="1:12" x14ac:dyDescent="0.25">
      <c r="A46" s="1" t="s">
        <v>49</v>
      </c>
      <c r="B46" s="1">
        <v>7</v>
      </c>
      <c r="C46" s="1">
        <v>3</v>
      </c>
      <c r="D46" s="1">
        <v>14</v>
      </c>
      <c r="E46" s="1" t="s">
        <v>206</v>
      </c>
      <c r="F46" s="1" t="s">
        <v>214</v>
      </c>
      <c r="G46" s="1" t="s">
        <v>33</v>
      </c>
      <c r="H46" s="1" t="s">
        <v>143</v>
      </c>
      <c r="I46" s="1">
        <v>175</v>
      </c>
      <c r="J46" s="1">
        <v>150</v>
      </c>
      <c r="K46" s="1">
        <v>200</v>
      </c>
      <c r="L46" s="174">
        <v>0.52708333333333335</v>
      </c>
    </row>
    <row r="47" spans="1:12" x14ac:dyDescent="0.25">
      <c r="A47" s="1" t="s">
        <v>49</v>
      </c>
      <c r="B47" s="1">
        <v>8</v>
      </c>
      <c r="C47" s="1">
        <v>1</v>
      </c>
      <c r="D47" s="1">
        <v>49</v>
      </c>
      <c r="E47" s="1" t="s">
        <v>100</v>
      </c>
      <c r="F47" s="1" t="s">
        <v>215</v>
      </c>
      <c r="G47" s="1" t="s">
        <v>34</v>
      </c>
      <c r="H47" s="1" t="s">
        <v>153</v>
      </c>
      <c r="I47" s="1">
        <v>175</v>
      </c>
      <c r="J47" s="1">
        <v>150</v>
      </c>
      <c r="K47" s="1">
        <v>200</v>
      </c>
      <c r="L47" s="174">
        <v>0.53333333333333333</v>
      </c>
    </row>
    <row r="48" spans="1:12" x14ac:dyDescent="0.25">
      <c r="A48" s="1" t="s">
        <v>49</v>
      </c>
      <c r="B48" s="1">
        <v>8</v>
      </c>
      <c r="C48" s="1">
        <v>2</v>
      </c>
      <c r="D48" s="1">
        <v>54</v>
      </c>
      <c r="E48" s="1" t="s">
        <v>37</v>
      </c>
      <c r="F48" s="1" t="s">
        <v>39</v>
      </c>
      <c r="G48" s="1" t="s">
        <v>33</v>
      </c>
      <c r="H48" s="1" t="s">
        <v>176</v>
      </c>
      <c r="I48" s="1">
        <v>200</v>
      </c>
      <c r="J48" s="1">
        <v>175</v>
      </c>
      <c r="K48" s="1">
        <v>225</v>
      </c>
      <c r="L48" s="174">
        <v>0.53333333333333333</v>
      </c>
    </row>
    <row r="49" spans="1:12" x14ac:dyDescent="0.25">
      <c r="A49" s="1" t="s">
        <v>49</v>
      </c>
      <c r="B49" s="1">
        <v>8</v>
      </c>
      <c r="C49" s="1">
        <v>3</v>
      </c>
      <c r="D49" s="1">
        <v>26</v>
      </c>
      <c r="E49" s="1" t="s">
        <v>114</v>
      </c>
      <c r="F49" s="1" t="s">
        <v>113</v>
      </c>
      <c r="G49" s="1" t="s">
        <v>33</v>
      </c>
      <c r="H49" s="1" t="s">
        <v>178</v>
      </c>
      <c r="I49" s="1">
        <v>200</v>
      </c>
      <c r="J49" s="1">
        <v>175</v>
      </c>
      <c r="K49" s="1">
        <v>225</v>
      </c>
      <c r="L49" s="174">
        <v>0.53333333333333333</v>
      </c>
    </row>
    <row r="50" spans="1:12" x14ac:dyDescent="0.25">
      <c r="A50" s="1">
        <v>850</v>
      </c>
      <c r="B50" s="1">
        <v>1</v>
      </c>
      <c r="C50" s="1">
        <v>1</v>
      </c>
      <c r="D50" s="1">
        <v>37</v>
      </c>
      <c r="E50" s="1" t="s">
        <v>216</v>
      </c>
      <c r="F50" s="1" t="s">
        <v>217</v>
      </c>
      <c r="G50" s="1" t="s">
        <v>34</v>
      </c>
      <c r="H50" s="1" t="s">
        <v>158</v>
      </c>
      <c r="I50" s="1">
        <v>1320</v>
      </c>
      <c r="J50" s="1">
        <v>1290</v>
      </c>
      <c r="K50" s="1">
        <v>1380</v>
      </c>
      <c r="L50" s="174">
        <v>0.55902777777777779</v>
      </c>
    </row>
    <row r="51" spans="1:12" x14ac:dyDescent="0.25">
      <c r="A51" s="1">
        <v>1650</v>
      </c>
      <c r="B51" s="1">
        <v>1</v>
      </c>
      <c r="C51" s="1">
        <v>2</v>
      </c>
      <c r="D51" s="1">
        <v>1</v>
      </c>
      <c r="E51" s="1" t="s">
        <v>177</v>
      </c>
      <c r="F51" s="1" t="s">
        <v>232</v>
      </c>
      <c r="G51" s="1" t="s">
        <v>34</v>
      </c>
      <c r="H51" s="1" t="s">
        <v>168</v>
      </c>
      <c r="I51" s="1">
        <v>1315</v>
      </c>
      <c r="J51" s="1">
        <v>1285</v>
      </c>
      <c r="K51" s="1">
        <v>1375</v>
      </c>
      <c r="L51" s="174">
        <v>0.55902777777777779</v>
      </c>
    </row>
    <row r="52" spans="1:12" x14ac:dyDescent="0.25">
      <c r="A52" s="1">
        <v>1650</v>
      </c>
      <c r="B52" s="1">
        <v>1</v>
      </c>
      <c r="C52" s="1">
        <v>3</v>
      </c>
      <c r="D52" s="1">
        <v>59</v>
      </c>
      <c r="E52" s="1" t="s">
        <v>218</v>
      </c>
      <c r="F52" s="1" t="s">
        <v>140</v>
      </c>
      <c r="G52" s="1" t="s">
        <v>34</v>
      </c>
      <c r="H52" s="1" t="s">
        <v>141</v>
      </c>
      <c r="I52" s="1">
        <v>1201</v>
      </c>
      <c r="J52" s="1">
        <v>1171</v>
      </c>
      <c r="K52" s="1">
        <v>1261</v>
      </c>
      <c r="L52" s="174">
        <v>0.55902777777777779</v>
      </c>
    </row>
    <row r="53" spans="1:12" x14ac:dyDescent="0.25">
      <c r="A53" s="1">
        <v>1650</v>
      </c>
      <c r="B53" s="1">
        <v>1</v>
      </c>
      <c r="C53" s="1">
        <v>4</v>
      </c>
      <c r="D53" s="1">
        <v>60</v>
      </c>
      <c r="E53" s="1" t="s">
        <v>139</v>
      </c>
      <c r="F53" s="1" t="s">
        <v>140</v>
      </c>
      <c r="G53" s="1" t="s">
        <v>34</v>
      </c>
      <c r="H53" s="1" t="s">
        <v>141</v>
      </c>
      <c r="I53" s="1">
        <v>1201</v>
      </c>
      <c r="J53" s="1">
        <v>1171</v>
      </c>
      <c r="K53" s="1">
        <v>1261</v>
      </c>
      <c r="L53" s="174">
        <v>0.55902777777777779</v>
      </c>
    </row>
    <row r="54" spans="1:12" x14ac:dyDescent="0.25">
      <c r="A54" s="1">
        <v>1650</v>
      </c>
      <c r="B54" s="1">
        <v>1</v>
      </c>
      <c r="C54" s="1">
        <v>5</v>
      </c>
      <c r="D54" s="1">
        <v>18</v>
      </c>
      <c r="E54" s="1" t="s">
        <v>149</v>
      </c>
      <c r="F54" s="1" t="s">
        <v>150</v>
      </c>
      <c r="G54" s="1" t="s">
        <v>34</v>
      </c>
      <c r="H54" s="1" t="s">
        <v>151</v>
      </c>
      <c r="I54" s="1">
        <v>1200</v>
      </c>
      <c r="J54" s="1">
        <v>1170</v>
      </c>
      <c r="K54" s="1">
        <v>1260</v>
      </c>
      <c r="L54" s="174">
        <v>0.55902777777777779</v>
      </c>
    </row>
    <row r="55" spans="1:12" x14ac:dyDescent="0.25">
      <c r="A55" s="1">
        <v>1650</v>
      </c>
      <c r="B55" s="1">
        <v>1</v>
      </c>
      <c r="C55" s="1">
        <v>6</v>
      </c>
      <c r="D55" s="1">
        <v>32</v>
      </c>
      <c r="E55" s="1" t="s">
        <v>170</v>
      </c>
      <c r="F55" s="1" t="s">
        <v>171</v>
      </c>
      <c r="G55" s="1" t="s">
        <v>33</v>
      </c>
      <c r="H55" s="1" t="s">
        <v>145</v>
      </c>
      <c r="I55" s="1">
        <v>1200</v>
      </c>
      <c r="J55" s="1">
        <v>1170</v>
      </c>
      <c r="K55" s="1">
        <v>1260</v>
      </c>
      <c r="L55" s="174">
        <v>0.55902777777777779</v>
      </c>
    </row>
    <row r="56" spans="1:12" x14ac:dyDescent="0.25">
      <c r="A56" s="1">
        <v>1650</v>
      </c>
      <c r="B56" s="1">
        <v>2</v>
      </c>
      <c r="C56" s="1">
        <v>1</v>
      </c>
      <c r="D56" s="1">
        <v>10</v>
      </c>
      <c r="E56" s="1" t="s">
        <v>174</v>
      </c>
      <c r="F56" s="1" t="s">
        <v>175</v>
      </c>
      <c r="G56" s="1" t="s">
        <v>33</v>
      </c>
      <c r="H56" s="1" t="s">
        <v>165</v>
      </c>
      <c r="I56" s="1">
        <v>1200</v>
      </c>
      <c r="J56" s="1">
        <v>1170</v>
      </c>
      <c r="K56" s="1">
        <v>1260</v>
      </c>
      <c r="L56" s="174">
        <v>0.57638888888888895</v>
      </c>
    </row>
    <row r="57" spans="1:12" x14ac:dyDescent="0.25">
      <c r="A57" s="1">
        <v>1650</v>
      </c>
      <c r="B57" s="1">
        <v>2</v>
      </c>
      <c r="C57" s="1">
        <v>2</v>
      </c>
      <c r="D57" s="1">
        <v>5</v>
      </c>
      <c r="E57" s="1" t="s">
        <v>101</v>
      </c>
      <c r="F57" s="1" t="s">
        <v>110</v>
      </c>
      <c r="G57" s="1" t="s">
        <v>33</v>
      </c>
      <c r="H57" s="1" t="s">
        <v>168</v>
      </c>
      <c r="I57" s="1">
        <v>1170</v>
      </c>
      <c r="J57" s="1">
        <v>1140</v>
      </c>
      <c r="K57" s="1">
        <v>1230</v>
      </c>
      <c r="L57" s="174">
        <v>0.57638888888888895</v>
      </c>
    </row>
    <row r="58" spans="1:12" x14ac:dyDescent="0.25">
      <c r="A58" s="1">
        <v>1650</v>
      </c>
      <c r="B58" s="1">
        <v>2</v>
      </c>
      <c r="C58" s="1">
        <v>3</v>
      </c>
      <c r="D58" s="1">
        <v>24</v>
      </c>
      <c r="E58" s="1" t="s">
        <v>219</v>
      </c>
      <c r="F58" s="1" t="s">
        <v>220</v>
      </c>
      <c r="G58" s="1" t="s">
        <v>33</v>
      </c>
      <c r="H58" s="1" t="s">
        <v>162</v>
      </c>
      <c r="I58" s="1">
        <v>1140</v>
      </c>
      <c r="J58" s="1">
        <v>1110</v>
      </c>
      <c r="K58" s="1">
        <v>1200</v>
      </c>
      <c r="L58" s="174">
        <v>0.57638888888888895</v>
      </c>
    </row>
    <row r="59" spans="1:12" x14ac:dyDescent="0.25">
      <c r="A59" s="1">
        <v>1650</v>
      </c>
      <c r="B59" s="1">
        <v>2</v>
      </c>
      <c r="C59" s="1">
        <v>4</v>
      </c>
      <c r="D59" s="1">
        <v>25</v>
      </c>
      <c r="E59" s="1" t="s">
        <v>36</v>
      </c>
      <c r="F59" s="1" t="s">
        <v>161</v>
      </c>
      <c r="G59" s="1" t="s">
        <v>33</v>
      </c>
      <c r="H59" s="1" t="s">
        <v>162</v>
      </c>
      <c r="I59" s="1">
        <v>1140</v>
      </c>
      <c r="J59" s="1">
        <v>1110</v>
      </c>
      <c r="K59" s="1">
        <v>1200</v>
      </c>
      <c r="L59" s="174">
        <v>0.57638888888888895</v>
      </c>
    </row>
    <row r="60" spans="1:12" x14ac:dyDescent="0.25">
      <c r="A60" s="1">
        <v>1650</v>
      </c>
      <c r="B60" s="1">
        <v>2</v>
      </c>
      <c r="C60" s="1">
        <v>5</v>
      </c>
      <c r="D60" s="1">
        <v>42</v>
      </c>
      <c r="E60" s="1" t="s">
        <v>146</v>
      </c>
      <c r="F60" s="1" t="s">
        <v>147</v>
      </c>
      <c r="G60" s="1" t="s">
        <v>34</v>
      </c>
      <c r="H60" s="1" t="s">
        <v>148</v>
      </c>
      <c r="I60" s="1">
        <v>1110</v>
      </c>
      <c r="J60" s="1">
        <v>1080</v>
      </c>
      <c r="K60" s="1">
        <v>1170</v>
      </c>
      <c r="L60" s="174">
        <v>0.57638888888888895</v>
      </c>
    </row>
    <row r="61" spans="1:12" x14ac:dyDescent="0.25">
      <c r="A61" s="1">
        <v>1650</v>
      </c>
      <c r="B61" s="1">
        <v>2</v>
      </c>
      <c r="C61" s="1">
        <v>6</v>
      </c>
      <c r="D61" s="1">
        <v>40</v>
      </c>
      <c r="E61" s="1" t="s">
        <v>36</v>
      </c>
      <c r="F61" s="1" t="s">
        <v>112</v>
      </c>
      <c r="G61" s="1" t="s">
        <v>33</v>
      </c>
      <c r="H61" s="1" t="s">
        <v>158</v>
      </c>
      <c r="I61" s="1">
        <v>1110</v>
      </c>
      <c r="J61" s="1">
        <v>1080</v>
      </c>
      <c r="K61" s="1">
        <v>1170</v>
      </c>
      <c r="L61" s="174">
        <v>0.57638888888888895</v>
      </c>
    </row>
    <row r="62" spans="1:12" x14ac:dyDescent="0.25">
      <c r="A62" s="1">
        <v>1650</v>
      </c>
      <c r="B62" s="1">
        <v>3</v>
      </c>
      <c r="C62" s="1">
        <v>1</v>
      </c>
      <c r="D62" s="1">
        <v>16</v>
      </c>
      <c r="E62" s="1" t="s">
        <v>221</v>
      </c>
      <c r="F62" s="1" t="s">
        <v>222</v>
      </c>
      <c r="G62" s="1" t="s">
        <v>33</v>
      </c>
      <c r="H62" s="1" t="s">
        <v>151</v>
      </c>
      <c r="I62" s="1">
        <v>1080</v>
      </c>
      <c r="J62" s="1">
        <v>1050</v>
      </c>
      <c r="K62" s="1">
        <v>1140</v>
      </c>
      <c r="L62" s="174">
        <v>0.59375</v>
      </c>
    </row>
    <row r="63" spans="1:12" x14ac:dyDescent="0.25">
      <c r="A63" s="1">
        <v>1650</v>
      </c>
      <c r="B63" s="1">
        <v>3</v>
      </c>
      <c r="C63" s="1">
        <v>2</v>
      </c>
      <c r="D63" s="1">
        <v>33</v>
      </c>
      <c r="E63" s="1" t="s">
        <v>223</v>
      </c>
      <c r="F63" s="1" t="s">
        <v>224</v>
      </c>
      <c r="G63" s="1" t="s">
        <v>33</v>
      </c>
      <c r="H63" s="1" t="s">
        <v>145</v>
      </c>
      <c r="I63" s="1">
        <v>1080</v>
      </c>
      <c r="J63" s="1">
        <v>1050</v>
      </c>
      <c r="K63" s="1">
        <v>1140</v>
      </c>
      <c r="L63" s="174">
        <v>0.59375</v>
      </c>
    </row>
    <row r="64" spans="1:12" x14ac:dyDescent="0.25">
      <c r="A64" s="1">
        <v>1650</v>
      </c>
      <c r="B64" s="1">
        <v>3</v>
      </c>
      <c r="C64" s="1">
        <v>3</v>
      </c>
      <c r="D64" s="1">
        <v>46</v>
      </c>
      <c r="E64" s="1" t="s">
        <v>37</v>
      </c>
      <c r="F64" s="1" t="s">
        <v>38</v>
      </c>
      <c r="G64" s="1" t="s">
        <v>33</v>
      </c>
      <c r="H64" s="1" t="s">
        <v>153</v>
      </c>
      <c r="I64" s="1">
        <v>1050</v>
      </c>
      <c r="J64" s="1">
        <v>1020</v>
      </c>
      <c r="K64" s="1">
        <v>1110</v>
      </c>
      <c r="L64" s="174">
        <v>0.59375</v>
      </c>
    </row>
    <row r="65" spans="1:12" x14ac:dyDescent="0.25">
      <c r="A65" s="1">
        <v>1650</v>
      </c>
      <c r="B65" s="1">
        <v>3</v>
      </c>
      <c r="C65" s="1">
        <v>4</v>
      </c>
      <c r="D65" s="1">
        <v>55</v>
      </c>
      <c r="E65" s="1" t="s">
        <v>103</v>
      </c>
      <c r="F65" s="1" t="s">
        <v>102</v>
      </c>
      <c r="G65" s="1" t="s">
        <v>34</v>
      </c>
      <c r="H65" s="1" t="s">
        <v>176</v>
      </c>
      <c r="I65" s="1">
        <v>1050</v>
      </c>
      <c r="J65" s="1">
        <v>1020</v>
      </c>
      <c r="K65" s="1">
        <v>1110</v>
      </c>
      <c r="L65" s="174">
        <v>0.59375</v>
      </c>
    </row>
    <row r="66" spans="1:12" x14ac:dyDescent="0.25">
      <c r="A66" s="1">
        <v>1650</v>
      </c>
      <c r="B66" s="1">
        <v>3</v>
      </c>
      <c r="C66" s="1">
        <v>5</v>
      </c>
      <c r="D66" s="1">
        <v>43</v>
      </c>
      <c r="E66" s="1" t="s">
        <v>225</v>
      </c>
      <c r="F66" s="1" t="s">
        <v>217</v>
      </c>
      <c r="G66" s="1" t="s">
        <v>33</v>
      </c>
      <c r="H66" s="1" t="s">
        <v>148</v>
      </c>
      <c r="I66" s="1">
        <v>1030</v>
      </c>
      <c r="J66" s="1">
        <v>1000</v>
      </c>
      <c r="K66" s="1">
        <v>1090</v>
      </c>
      <c r="L66" s="174">
        <v>0.59375</v>
      </c>
    </row>
    <row r="67" spans="1:12" x14ac:dyDescent="0.25">
      <c r="A67" s="1">
        <v>1650</v>
      </c>
      <c r="B67" s="1">
        <v>3</v>
      </c>
      <c r="C67" s="1">
        <v>6</v>
      </c>
      <c r="D67" s="1">
        <v>15</v>
      </c>
      <c r="E67" s="1" t="s">
        <v>109</v>
      </c>
      <c r="F67" s="1" t="s">
        <v>108</v>
      </c>
      <c r="G67" s="1" t="s">
        <v>33</v>
      </c>
      <c r="H67" s="1" t="s">
        <v>143</v>
      </c>
      <c r="I67" s="1">
        <v>1020</v>
      </c>
      <c r="J67" s="1">
        <v>990</v>
      </c>
      <c r="K67" s="1">
        <v>1080</v>
      </c>
      <c r="L67" s="174">
        <v>0.59375</v>
      </c>
    </row>
    <row r="68" spans="1:12" x14ac:dyDescent="0.25">
      <c r="A68" s="1">
        <v>1650</v>
      </c>
      <c r="B68" s="1">
        <v>4</v>
      </c>
      <c r="C68" s="1">
        <v>1</v>
      </c>
      <c r="D68" s="1">
        <v>30</v>
      </c>
      <c r="E68" s="1" t="s">
        <v>226</v>
      </c>
      <c r="F68" s="1" t="s">
        <v>227</v>
      </c>
      <c r="G68" s="1" t="s">
        <v>34</v>
      </c>
      <c r="H68" s="1" t="s">
        <v>178</v>
      </c>
      <c r="I68" s="1">
        <v>990</v>
      </c>
      <c r="J68" s="1">
        <v>960</v>
      </c>
      <c r="K68" s="1">
        <v>1050</v>
      </c>
      <c r="L68" s="174">
        <v>0.61111111111111105</v>
      </c>
    </row>
    <row r="69" spans="1:12" x14ac:dyDescent="0.25">
      <c r="A69" s="1">
        <v>1650</v>
      </c>
      <c r="B69" s="1">
        <v>4</v>
      </c>
      <c r="C69" s="1">
        <v>2</v>
      </c>
      <c r="D69" s="1">
        <v>47</v>
      </c>
      <c r="E69" s="1" t="s">
        <v>177</v>
      </c>
      <c r="F69" s="1" t="s">
        <v>35</v>
      </c>
      <c r="G69" s="1" t="s">
        <v>33</v>
      </c>
      <c r="H69" s="1" t="s">
        <v>153</v>
      </c>
      <c r="I69" s="1">
        <v>960</v>
      </c>
      <c r="J69" s="1">
        <v>930</v>
      </c>
      <c r="K69" s="1">
        <v>1020</v>
      </c>
      <c r="L69" s="174">
        <v>0.61111111111111105</v>
      </c>
    </row>
    <row r="70" spans="1:12" x14ac:dyDescent="0.25">
      <c r="A70" s="1">
        <v>1650</v>
      </c>
      <c r="B70" s="1">
        <v>4</v>
      </c>
      <c r="C70" s="1">
        <v>3</v>
      </c>
      <c r="D70" s="1">
        <v>27</v>
      </c>
      <c r="E70" s="1" t="s">
        <v>104</v>
      </c>
      <c r="F70" s="1" t="s">
        <v>115</v>
      </c>
      <c r="G70" s="1" t="s">
        <v>33</v>
      </c>
      <c r="H70" s="1" t="s">
        <v>178</v>
      </c>
      <c r="I70" s="1">
        <v>920</v>
      </c>
      <c r="J70" s="1">
        <v>890</v>
      </c>
      <c r="K70" s="1">
        <v>980</v>
      </c>
      <c r="L70" s="174">
        <v>0.61111111111111105</v>
      </c>
    </row>
    <row r="71" spans="1:12" x14ac:dyDescent="0.25">
      <c r="A71" s="1">
        <v>1650</v>
      </c>
      <c r="B71" s="1">
        <v>4</v>
      </c>
      <c r="C71" s="1">
        <v>4</v>
      </c>
      <c r="D71" s="1">
        <v>8</v>
      </c>
      <c r="E71" s="1" t="s">
        <v>228</v>
      </c>
      <c r="F71" s="1" t="s">
        <v>229</v>
      </c>
      <c r="G71" s="1" t="s">
        <v>34</v>
      </c>
      <c r="H71" s="1" t="s">
        <v>165</v>
      </c>
      <c r="I71" s="1">
        <v>870</v>
      </c>
      <c r="J71" s="1">
        <v>840</v>
      </c>
      <c r="K71" s="1">
        <v>930</v>
      </c>
      <c r="L71" s="174">
        <v>0.61111111111111105</v>
      </c>
    </row>
    <row r="72" spans="1:12" x14ac:dyDescent="0.25">
      <c r="A72" s="1">
        <v>1650</v>
      </c>
      <c r="B72" s="1">
        <v>4</v>
      </c>
      <c r="C72" s="1">
        <v>5</v>
      </c>
      <c r="D72" s="1">
        <v>52</v>
      </c>
      <c r="E72" s="1" t="s">
        <v>101</v>
      </c>
      <c r="F72" s="1" t="s">
        <v>111</v>
      </c>
      <c r="G72" s="1" t="s">
        <v>33</v>
      </c>
      <c r="H72" s="1" t="s">
        <v>176</v>
      </c>
      <c r="I72" s="1">
        <v>720</v>
      </c>
      <c r="J72" s="1">
        <v>690</v>
      </c>
      <c r="K72" s="1">
        <v>780</v>
      </c>
      <c r="L72" s="174">
        <v>0.61111111111111105</v>
      </c>
    </row>
    <row r="73" spans="1:12" x14ac:dyDescent="0.25">
      <c r="A73" s="1">
        <v>1650</v>
      </c>
      <c r="B73" s="1">
        <v>4</v>
      </c>
      <c r="C73" s="1">
        <v>6</v>
      </c>
      <c r="D73" s="1">
        <v>11</v>
      </c>
      <c r="E73" s="1" t="s">
        <v>230</v>
      </c>
      <c r="F73" s="1" t="s">
        <v>231</v>
      </c>
      <c r="G73" s="1" t="s">
        <v>33</v>
      </c>
      <c r="H73" s="1" t="s">
        <v>143</v>
      </c>
      <c r="I73" s="1">
        <v>720</v>
      </c>
      <c r="J73" s="1">
        <v>690</v>
      </c>
      <c r="K73" s="1">
        <v>780</v>
      </c>
      <c r="L73" s="174">
        <v>0.61111111111111105</v>
      </c>
    </row>
    <row r="74" spans="1:12" x14ac:dyDescent="0.25">
      <c r="A74" s="1" t="s">
        <v>51</v>
      </c>
      <c r="B74" s="1">
        <v>1</v>
      </c>
      <c r="C74" s="1">
        <v>1</v>
      </c>
      <c r="D74" s="1">
        <v>56</v>
      </c>
      <c r="E74" s="1" t="s">
        <v>177</v>
      </c>
      <c r="F74" s="1" t="s">
        <v>232</v>
      </c>
      <c r="G74" s="1" t="s">
        <v>33</v>
      </c>
      <c r="H74" s="1" t="s">
        <v>141</v>
      </c>
      <c r="I74" s="1">
        <v>10</v>
      </c>
      <c r="J74" s="1">
        <v>-15</v>
      </c>
      <c r="K74" s="1">
        <v>35</v>
      </c>
      <c r="L74" s="174">
        <v>0.63541666666666663</v>
      </c>
    </row>
    <row r="75" spans="1:12" x14ac:dyDescent="0.25">
      <c r="A75" s="1" t="s">
        <v>51</v>
      </c>
      <c r="B75" s="1">
        <v>1</v>
      </c>
      <c r="C75" s="1">
        <v>2</v>
      </c>
      <c r="D75" s="1">
        <v>57</v>
      </c>
      <c r="E75" s="1" t="s">
        <v>182</v>
      </c>
      <c r="F75" s="1" t="s">
        <v>140</v>
      </c>
      <c r="G75" s="1" t="s">
        <v>33</v>
      </c>
      <c r="H75" s="1" t="s">
        <v>141</v>
      </c>
      <c r="I75" s="1">
        <v>10</v>
      </c>
      <c r="J75" s="1">
        <v>-15</v>
      </c>
      <c r="K75" s="1">
        <v>35</v>
      </c>
      <c r="L75" s="174">
        <v>0.63541666666666663</v>
      </c>
    </row>
    <row r="76" spans="1:12" x14ac:dyDescent="0.25">
      <c r="A76" s="1" t="s">
        <v>51</v>
      </c>
      <c r="B76" s="1">
        <v>1</v>
      </c>
      <c r="C76" s="1">
        <v>3</v>
      </c>
      <c r="D76" s="1">
        <v>22</v>
      </c>
      <c r="E76" s="1" t="s">
        <v>185</v>
      </c>
      <c r="F76" s="1" t="s">
        <v>186</v>
      </c>
      <c r="G76" s="1" t="s">
        <v>34</v>
      </c>
      <c r="H76" s="1" t="s">
        <v>162</v>
      </c>
      <c r="I76" s="1">
        <v>25</v>
      </c>
      <c r="J76" s="1">
        <v>0</v>
      </c>
      <c r="K76" s="1">
        <v>50</v>
      </c>
      <c r="L76" s="174">
        <v>0.63541666666666663</v>
      </c>
    </row>
    <row r="77" spans="1:12" x14ac:dyDescent="0.25">
      <c r="A77" s="1" t="s">
        <v>51</v>
      </c>
      <c r="B77" s="1">
        <v>2</v>
      </c>
      <c r="C77" s="1">
        <v>1</v>
      </c>
      <c r="D77" s="1">
        <v>36</v>
      </c>
      <c r="E77" s="1" t="s">
        <v>156</v>
      </c>
      <c r="F77" s="1" t="s">
        <v>157</v>
      </c>
      <c r="G77" s="1" t="s">
        <v>33</v>
      </c>
      <c r="H77" s="1" t="s">
        <v>158</v>
      </c>
      <c r="I77" s="1">
        <v>30</v>
      </c>
      <c r="J77" s="1">
        <v>5</v>
      </c>
      <c r="K77" s="1">
        <v>55</v>
      </c>
      <c r="L77" s="174">
        <v>0.64236111111111105</v>
      </c>
    </row>
    <row r="78" spans="1:12" x14ac:dyDescent="0.25">
      <c r="A78" s="1" t="s">
        <v>51</v>
      </c>
      <c r="B78" s="1">
        <v>2</v>
      </c>
      <c r="C78" s="1">
        <v>2</v>
      </c>
      <c r="D78" s="1">
        <v>35</v>
      </c>
      <c r="E78" s="1" t="s">
        <v>105</v>
      </c>
      <c r="F78" s="1" t="s">
        <v>144</v>
      </c>
      <c r="G78" s="1" t="s">
        <v>34</v>
      </c>
      <c r="H78" s="1" t="s">
        <v>145</v>
      </c>
      <c r="I78" s="1">
        <v>30</v>
      </c>
      <c r="J78" s="1">
        <v>5</v>
      </c>
      <c r="K78" s="1">
        <v>55</v>
      </c>
      <c r="L78" s="174">
        <v>0.64236111111111105</v>
      </c>
    </row>
    <row r="79" spans="1:12" x14ac:dyDescent="0.25">
      <c r="A79" s="1" t="s">
        <v>51</v>
      </c>
      <c r="B79" s="1">
        <v>2</v>
      </c>
      <c r="C79" s="1">
        <v>3</v>
      </c>
      <c r="D79" s="1">
        <v>45</v>
      </c>
      <c r="E79" s="1" t="s">
        <v>37</v>
      </c>
      <c r="F79" s="1" t="s">
        <v>169</v>
      </c>
      <c r="G79" s="1" t="s">
        <v>33</v>
      </c>
      <c r="H79" s="1" t="s">
        <v>148</v>
      </c>
      <c r="I79" s="1">
        <v>40</v>
      </c>
      <c r="J79" s="1">
        <v>15</v>
      </c>
      <c r="K79" s="1">
        <v>65</v>
      </c>
      <c r="L79" s="174">
        <v>0.64236111111111105</v>
      </c>
    </row>
    <row r="80" spans="1:12" x14ac:dyDescent="0.25">
      <c r="A80" s="1" t="s">
        <v>51</v>
      </c>
      <c r="B80" s="1">
        <v>3</v>
      </c>
      <c r="C80" s="1">
        <v>1</v>
      </c>
      <c r="D80" s="1">
        <v>39</v>
      </c>
      <c r="E80" s="1" t="s">
        <v>191</v>
      </c>
      <c r="F80" s="1" t="s">
        <v>192</v>
      </c>
      <c r="G80" s="1" t="s">
        <v>33</v>
      </c>
      <c r="H80" s="1" t="s">
        <v>158</v>
      </c>
      <c r="I80" s="1">
        <v>40</v>
      </c>
      <c r="J80" s="1">
        <v>15</v>
      </c>
      <c r="K80" s="1">
        <v>65</v>
      </c>
      <c r="L80" s="174">
        <v>0.64930555555555558</v>
      </c>
    </row>
    <row r="81" spans="1:12" x14ac:dyDescent="0.25">
      <c r="A81" s="1" t="s">
        <v>51</v>
      </c>
      <c r="B81" s="1">
        <v>3</v>
      </c>
      <c r="C81" s="1">
        <v>2</v>
      </c>
      <c r="D81" s="1">
        <v>20</v>
      </c>
      <c r="E81" s="1" t="s">
        <v>195</v>
      </c>
      <c r="F81" s="1" t="s">
        <v>196</v>
      </c>
      <c r="G81" s="1" t="s">
        <v>33</v>
      </c>
      <c r="H81" s="1" t="s">
        <v>151</v>
      </c>
      <c r="I81" s="1">
        <v>50</v>
      </c>
      <c r="J81" s="1">
        <v>25</v>
      </c>
      <c r="K81" s="1">
        <v>75</v>
      </c>
      <c r="L81" s="174">
        <v>0.64930555555555558</v>
      </c>
    </row>
    <row r="82" spans="1:12" x14ac:dyDescent="0.25">
      <c r="A82" s="1" t="s">
        <v>51</v>
      </c>
      <c r="B82" s="1">
        <v>3</v>
      </c>
      <c r="C82" s="1">
        <v>3</v>
      </c>
      <c r="D82" s="1">
        <v>17</v>
      </c>
      <c r="E82" s="1" t="s">
        <v>193</v>
      </c>
      <c r="F82" s="1" t="s">
        <v>194</v>
      </c>
      <c r="G82" s="1" t="s">
        <v>34</v>
      </c>
      <c r="H82" s="1" t="s">
        <v>151</v>
      </c>
      <c r="I82" s="1">
        <v>50</v>
      </c>
      <c r="J82" s="1">
        <v>25</v>
      </c>
      <c r="K82" s="1">
        <v>75</v>
      </c>
      <c r="L82" s="174">
        <v>0.64930555555555558</v>
      </c>
    </row>
    <row r="83" spans="1:12" x14ac:dyDescent="0.25">
      <c r="A83" s="1" t="s">
        <v>51</v>
      </c>
      <c r="B83" s="1">
        <v>4</v>
      </c>
      <c r="C83" s="1">
        <v>1</v>
      </c>
      <c r="D83" s="1">
        <v>3</v>
      </c>
      <c r="E83" s="1" t="s">
        <v>187</v>
      </c>
      <c r="F83" s="1" t="s">
        <v>188</v>
      </c>
      <c r="G83" s="1" t="s">
        <v>33</v>
      </c>
      <c r="H83" s="1" t="s">
        <v>168</v>
      </c>
      <c r="I83" s="1">
        <v>50</v>
      </c>
      <c r="J83" s="1">
        <v>25</v>
      </c>
      <c r="K83" s="1">
        <v>75</v>
      </c>
      <c r="L83" s="174">
        <v>0.65625</v>
      </c>
    </row>
    <row r="84" spans="1:12" x14ac:dyDescent="0.25">
      <c r="A84" s="1" t="s">
        <v>51</v>
      </c>
      <c r="B84" s="1">
        <v>4</v>
      </c>
      <c r="C84" s="1">
        <v>2</v>
      </c>
      <c r="D84" s="1">
        <v>41</v>
      </c>
      <c r="E84" s="1" t="s">
        <v>201</v>
      </c>
      <c r="F84" s="1" t="s">
        <v>202</v>
      </c>
      <c r="G84" s="1" t="s">
        <v>34</v>
      </c>
      <c r="H84" s="1" t="s">
        <v>148</v>
      </c>
      <c r="I84" s="1">
        <v>55</v>
      </c>
      <c r="J84" s="1">
        <v>30</v>
      </c>
      <c r="K84" s="1">
        <v>80</v>
      </c>
      <c r="L84" s="174">
        <v>0.65625</v>
      </c>
    </row>
    <row r="85" spans="1:12" x14ac:dyDescent="0.25">
      <c r="A85" s="1" t="s">
        <v>51</v>
      </c>
      <c r="B85" s="1">
        <v>4</v>
      </c>
      <c r="C85" s="1">
        <v>3</v>
      </c>
      <c r="D85" s="1">
        <v>7</v>
      </c>
      <c r="E85" s="1" t="s">
        <v>163</v>
      </c>
      <c r="F85" s="1" t="s">
        <v>164</v>
      </c>
      <c r="G85" s="1" t="s">
        <v>34</v>
      </c>
      <c r="H85" s="1" t="s">
        <v>165</v>
      </c>
      <c r="I85" s="1">
        <v>62</v>
      </c>
      <c r="J85" s="1">
        <v>37</v>
      </c>
      <c r="K85" s="1">
        <v>87</v>
      </c>
      <c r="L85" s="174">
        <v>0.65625</v>
      </c>
    </row>
    <row r="86" spans="1:12" x14ac:dyDescent="0.25">
      <c r="A86" s="1" t="s">
        <v>51</v>
      </c>
      <c r="B86" s="1">
        <v>5</v>
      </c>
      <c r="C86" s="1">
        <v>1</v>
      </c>
      <c r="D86" s="1">
        <v>48</v>
      </c>
      <c r="E86" s="1" t="s">
        <v>203</v>
      </c>
      <c r="F86" s="1" t="s">
        <v>99</v>
      </c>
      <c r="G86" s="1" t="s">
        <v>33</v>
      </c>
      <c r="H86" s="1" t="s">
        <v>153</v>
      </c>
      <c r="I86" s="1">
        <v>90</v>
      </c>
      <c r="J86" s="1">
        <v>65</v>
      </c>
      <c r="K86" s="1">
        <v>115</v>
      </c>
      <c r="L86" s="174">
        <v>0.66319444444444442</v>
      </c>
    </row>
    <row r="87" spans="1:12" x14ac:dyDescent="0.25">
      <c r="A87" s="1" t="s">
        <v>51</v>
      </c>
      <c r="B87" s="1">
        <v>5</v>
      </c>
      <c r="C87" s="1">
        <v>2</v>
      </c>
      <c r="D87" s="1">
        <v>28</v>
      </c>
      <c r="E87" s="1" t="s">
        <v>118</v>
      </c>
      <c r="F87" s="1" t="s">
        <v>211</v>
      </c>
      <c r="G87" s="1" t="s">
        <v>33</v>
      </c>
      <c r="H87" s="1" t="s">
        <v>178</v>
      </c>
      <c r="I87" s="1">
        <v>100</v>
      </c>
      <c r="J87" s="1">
        <v>75</v>
      </c>
      <c r="K87" s="1">
        <v>125</v>
      </c>
      <c r="L87" s="174">
        <v>0.66319444444444442</v>
      </c>
    </row>
    <row r="88" spans="1:12" x14ac:dyDescent="0.25">
      <c r="A88" s="1" t="s">
        <v>51</v>
      </c>
      <c r="B88" s="1">
        <v>5</v>
      </c>
      <c r="C88" s="1">
        <v>3</v>
      </c>
      <c r="D88" s="1">
        <v>29</v>
      </c>
      <c r="E88" s="1" t="s">
        <v>117</v>
      </c>
      <c r="F88" s="1" t="s">
        <v>116</v>
      </c>
      <c r="G88" s="1" t="s">
        <v>34</v>
      </c>
      <c r="H88" s="1" t="s">
        <v>178</v>
      </c>
      <c r="I88" s="1">
        <v>100</v>
      </c>
      <c r="J88" s="1">
        <v>75</v>
      </c>
      <c r="K88" s="1">
        <v>125</v>
      </c>
      <c r="L88" s="174">
        <v>0.66319444444444442</v>
      </c>
    </row>
    <row r="89" spans="1:12" x14ac:dyDescent="0.25">
      <c r="A89" s="1" t="s">
        <v>51</v>
      </c>
      <c r="B89" s="1">
        <v>6</v>
      </c>
      <c r="C89" s="1">
        <v>1</v>
      </c>
      <c r="D89" s="1">
        <v>12</v>
      </c>
      <c r="E89" s="1" t="s">
        <v>154</v>
      </c>
      <c r="F89" s="1" t="s">
        <v>155</v>
      </c>
      <c r="G89" s="1" t="s">
        <v>34</v>
      </c>
      <c r="H89" s="1" t="s">
        <v>143</v>
      </c>
      <c r="I89" s="1">
        <v>100</v>
      </c>
      <c r="J89" s="1">
        <v>75</v>
      </c>
      <c r="K89" s="1">
        <v>125</v>
      </c>
      <c r="L89" s="174">
        <v>0.67013888888888884</v>
      </c>
    </row>
    <row r="90" spans="1:12" x14ac:dyDescent="0.25">
      <c r="A90" s="1" t="s">
        <v>51</v>
      </c>
      <c r="B90" s="1">
        <v>6</v>
      </c>
      <c r="C90" s="1">
        <v>2</v>
      </c>
      <c r="D90" s="1">
        <v>31</v>
      </c>
      <c r="E90" s="1" t="s">
        <v>206</v>
      </c>
      <c r="F90" s="1" t="s">
        <v>207</v>
      </c>
      <c r="G90" s="1" t="s">
        <v>33</v>
      </c>
      <c r="H90" s="1" t="s">
        <v>145</v>
      </c>
      <c r="I90" s="1">
        <v>100</v>
      </c>
      <c r="J90" s="1">
        <v>75</v>
      </c>
      <c r="K90" s="1">
        <v>125</v>
      </c>
      <c r="L90" s="174">
        <v>0.67013888888888884</v>
      </c>
    </row>
    <row r="91" spans="1:12" x14ac:dyDescent="0.25">
      <c r="A91" s="1" t="s">
        <v>51</v>
      </c>
      <c r="B91" s="1">
        <v>6</v>
      </c>
      <c r="C91" s="1">
        <v>3</v>
      </c>
      <c r="D91" s="1">
        <v>21</v>
      </c>
      <c r="E91" s="1" t="s">
        <v>212</v>
      </c>
      <c r="F91" s="1" t="s">
        <v>213</v>
      </c>
      <c r="G91" s="1" t="s">
        <v>34</v>
      </c>
      <c r="H91" s="1" t="s">
        <v>162</v>
      </c>
      <c r="I91" s="1">
        <v>110</v>
      </c>
      <c r="J91" s="1">
        <v>85</v>
      </c>
      <c r="K91" s="1">
        <v>135</v>
      </c>
      <c r="L91" s="174">
        <v>0.67013888888888884</v>
      </c>
    </row>
    <row r="92" spans="1:12" x14ac:dyDescent="0.25">
      <c r="A92" s="1" t="s">
        <v>51</v>
      </c>
      <c r="B92" s="1">
        <v>7</v>
      </c>
      <c r="C92" s="1">
        <v>1</v>
      </c>
      <c r="D92" s="1">
        <v>9</v>
      </c>
      <c r="E92" s="1" t="s">
        <v>204</v>
      </c>
      <c r="F92" s="1" t="s">
        <v>205</v>
      </c>
      <c r="G92" s="1" t="s">
        <v>33</v>
      </c>
      <c r="H92" s="1" t="s">
        <v>165</v>
      </c>
      <c r="I92" s="1">
        <v>110</v>
      </c>
      <c r="J92" s="1">
        <v>85</v>
      </c>
      <c r="K92" s="1">
        <v>135</v>
      </c>
      <c r="L92" s="174">
        <v>0.67708333333333337</v>
      </c>
    </row>
    <row r="93" spans="1:12" x14ac:dyDescent="0.25">
      <c r="A93" s="1" t="s">
        <v>51</v>
      </c>
      <c r="B93" s="1">
        <v>7</v>
      </c>
      <c r="C93" s="1">
        <v>2</v>
      </c>
      <c r="D93" s="1">
        <v>49</v>
      </c>
      <c r="E93" s="1" t="s">
        <v>100</v>
      </c>
      <c r="F93" s="1" t="s">
        <v>215</v>
      </c>
      <c r="G93" s="1" t="s">
        <v>34</v>
      </c>
      <c r="H93" s="1" t="s">
        <v>153</v>
      </c>
      <c r="I93" s="1">
        <v>125</v>
      </c>
      <c r="J93" s="1">
        <v>100</v>
      </c>
      <c r="K93" s="1">
        <v>150</v>
      </c>
      <c r="L93" s="174">
        <v>0.67708333333333337</v>
      </c>
    </row>
    <row r="94" spans="1:12" x14ac:dyDescent="0.25">
      <c r="A94" s="1" t="s">
        <v>51</v>
      </c>
      <c r="B94" s="1">
        <v>7</v>
      </c>
      <c r="C94" s="1">
        <v>3</v>
      </c>
      <c r="D94" s="1">
        <v>53</v>
      </c>
      <c r="E94" s="1" t="s">
        <v>134</v>
      </c>
      <c r="F94" s="1" t="s">
        <v>133</v>
      </c>
      <c r="G94" s="1" t="s">
        <v>34</v>
      </c>
      <c r="H94" s="1" t="s">
        <v>176</v>
      </c>
      <c r="I94" s="1">
        <v>125</v>
      </c>
      <c r="J94" s="1">
        <v>100</v>
      </c>
      <c r="K94" s="1">
        <v>150</v>
      </c>
      <c r="L94" s="174">
        <v>0.67708333333333337</v>
      </c>
    </row>
    <row r="95" spans="1:12" x14ac:dyDescent="0.25">
      <c r="A95" s="1" t="s">
        <v>51</v>
      </c>
      <c r="B95" s="1">
        <v>8</v>
      </c>
      <c r="C95" s="1">
        <v>1</v>
      </c>
      <c r="D95" s="1">
        <v>51</v>
      </c>
      <c r="E95" s="1" t="s">
        <v>179</v>
      </c>
      <c r="F95" s="1" t="s">
        <v>180</v>
      </c>
      <c r="G95" s="1" t="s">
        <v>33</v>
      </c>
      <c r="H95" s="1" t="s">
        <v>176</v>
      </c>
      <c r="I95" s="1">
        <v>130</v>
      </c>
      <c r="J95" s="1">
        <v>105</v>
      </c>
      <c r="K95" s="1">
        <v>155</v>
      </c>
      <c r="L95" s="174">
        <v>0.68402777777777779</v>
      </c>
    </row>
    <row r="96" spans="1:12" x14ac:dyDescent="0.25">
      <c r="A96" s="1" t="s">
        <v>51</v>
      </c>
      <c r="B96" s="1">
        <v>8</v>
      </c>
      <c r="C96" s="1">
        <v>2</v>
      </c>
      <c r="D96" s="1">
        <v>2</v>
      </c>
      <c r="E96" s="1" t="s">
        <v>208</v>
      </c>
      <c r="F96" s="1" t="s">
        <v>98</v>
      </c>
      <c r="G96" s="1" t="s">
        <v>34</v>
      </c>
      <c r="H96" s="1" t="s">
        <v>168</v>
      </c>
      <c r="I96" s="1">
        <v>130</v>
      </c>
      <c r="J96" s="1">
        <v>105</v>
      </c>
      <c r="K96" s="1">
        <v>155</v>
      </c>
      <c r="L96" s="174">
        <v>0.68402777777777779</v>
      </c>
    </row>
    <row r="97" spans="1:12" x14ac:dyDescent="0.25">
      <c r="A97" s="1" t="s">
        <v>51</v>
      </c>
      <c r="B97" s="1">
        <v>8</v>
      </c>
      <c r="C97" s="1">
        <v>3</v>
      </c>
      <c r="D97" s="1">
        <v>14</v>
      </c>
      <c r="E97" s="1" t="s">
        <v>206</v>
      </c>
      <c r="F97" s="1" t="s">
        <v>214</v>
      </c>
      <c r="G97" s="1" t="s">
        <v>33</v>
      </c>
      <c r="H97" s="1" t="s">
        <v>143</v>
      </c>
      <c r="I97" s="1">
        <v>145</v>
      </c>
      <c r="J97" s="1">
        <v>120</v>
      </c>
      <c r="K97" s="1">
        <v>170</v>
      </c>
      <c r="L97" s="174">
        <v>0.68402777777777779</v>
      </c>
    </row>
    <row r="98" spans="1:12" x14ac:dyDescent="0.25">
      <c r="A98" s="1" t="s">
        <v>50</v>
      </c>
      <c r="B98" s="1">
        <v>1</v>
      </c>
      <c r="C98" s="1">
        <v>1</v>
      </c>
      <c r="D98" s="1">
        <v>34</v>
      </c>
      <c r="E98" s="1" t="s">
        <v>177</v>
      </c>
      <c r="F98" s="1" t="s">
        <v>232</v>
      </c>
      <c r="G98" s="1" t="s">
        <v>34</v>
      </c>
      <c r="H98" s="1" t="s">
        <v>145</v>
      </c>
      <c r="I98" s="1">
        <v>180</v>
      </c>
      <c r="J98" s="1">
        <v>170</v>
      </c>
      <c r="K98" s="1">
        <v>200</v>
      </c>
      <c r="L98" s="174">
        <v>0.70138888888888884</v>
      </c>
    </row>
    <row r="99" spans="1:12" x14ac:dyDescent="0.25">
      <c r="A99" s="1" t="s">
        <v>50</v>
      </c>
      <c r="B99" s="1">
        <v>1</v>
      </c>
      <c r="C99" s="1">
        <v>2</v>
      </c>
      <c r="D99" s="1">
        <v>50</v>
      </c>
      <c r="E99" s="1" t="s">
        <v>152</v>
      </c>
      <c r="F99" s="1" t="s">
        <v>150</v>
      </c>
      <c r="G99" s="1" t="s">
        <v>34</v>
      </c>
      <c r="H99" s="1" t="s">
        <v>153</v>
      </c>
      <c r="I99" s="1">
        <v>150</v>
      </c>
      <c r="J99" s="1">
        <v>140</v>
      </c>
      <c r="K99" s="1">
        <v>170</v>
      </c>
      <c r="L99" s="174">
        <v>0.70138888888888884</v>
      </c>
    </row>
    <row r="100" spans="1:12" x14ac:dyDescent="0.25">
      <c r="A100" s="1" t="s">
        <v>50</v>
      </c>
      <c r="B100" s="1">
        <v>1</v>
      </c>
      <c r="C100" s="1">
        <v>3</v>
      </c>
      <c r="D100" s="1">
        <v>59</v>
      </c>
      <c r="E100" s="1" t="s">
        <v>218</v>
      </c>
      <c r="F100" s="1" t="s">
        <v>140</v>
      </c>
      <c r="G100" s="1" t="s">
        <v>34</v>
      </c>
      <c r="H100" s="1" t="s">
        <v>141</v>
      </c>
      <c r="I100" s="1">
        <v>120</v>
      </c>
      <c r="J100" s="1">
        <v>110</v>
      </c>
      <c r="K100" s="1">
        <v>140</v>
      </c>
      <c r="L100" s="174">
        <v>0.70138888888888884</v>
      </c>
    </row>
    <row r="101" spans="1:12" x14ac:dyDescent="0.25">
      <c r="A101" s="1" t="s">
        <v>50</v>
      </c>
      <c r="B101" s="1">
        <v>1</v>
      </c>
      <c r="C101" s="1">
        <v>4</v>
      </c>
      <c r="D101" s="1">
        <v>58</v>
      </c>
      <c r="E101" s="1" t="s">
        <v>142</v>
      </c>
      <c r="F101" s="1" t="s">
        <v>140</v>
      </c>
      <c r="G101" s="1" t="s">
        <v>33</v>
      </c>
      <c r="H101" s="1" t="s">
        <v>141</v>
      </c>
      <c r="I101" s="1">
        <v>120</v>
      </c>
      <c r="J101" s="1">
        <v>110</v>
      </c>
      <c r="K101" s="1">
        <v>140</v>
      </c>
      <c r="L101" s="174">
        <v>0.70138888888888884</v>
      </c>
    </row>
    <row r="102" spans="1:12" x14ac:dyDescent="0.25">
      <c r="A102" s="1" t="s">
        <v>50</v>
      </c>
      <c r="B102" s="1">
        <v>2</v>
      </c>
      <c r="C102" s="1">
        <v>1</v>
      </c>
      <c r="D102" s="1">
        <v>13</v>
      </c>
      <c r="E102" s="1" t="s">
        <v>197</v>
      </c>
      <c r="F102" s="1" t="s">
        <v>198</v>
      </c>
      <c r="G102" s="1" t="s">
        <v>34</v>
      </c>
      <c r="H102" s="1" t="s">
        <v>143</v>
      </c>
      <c r="I102" s="1">
        <v>120</v>
      </c>
      <c r="J102" s="1">
        <v>110</v>
      </c>
      <c r="K102" s="1">
        <v>140</v>
      </c>
      <c r="L102" s="174">
        <v>0.70624999999999993</v>
      </c>
    </row>
    <row r="103" spans="1:12" x14ac:dyDescent="0.25">
      <c r="A103" s="1" t="s">
        <v>50</v>
      </c>
      <c r="B103" s="1">
        <v>2</v>
      </c>
      <c r="C103" s="1">
        <v>2</v>
      </c>
      <c r="D103" s="1">
        <v>38</v>
      </c>
      <c r="E103" s="1" t="s">
        <v>189</v>
      </c>
      <c r="F103" s="1" t="s">
        <v>190</v>
      </c>
      <c r="G103" s="1" t="s">
        <v>34</v>
      </c>
      <c r="H103" s="1" t="s">
        <v>158</v>
      </c>
      <c r="I103" s="1">
        <v>120</v>
      </c>
      <c r="J103" s="1">
        <v>110</v>
      </c>
      <c r="K103" s="1">
        <v>140</v>
      </c>
      <c r="L103" s="174">
        <v>0.70624999999999993</v>
      </c>
    </row>
    <row r="104" spans="1:12" x14ac:dyDescent="0.25">
      <c r="A104" s="1" t="s">
        <v>50</v>
      </c>
      <c r="B104" s="1">
        <v>2</v>
      </c>
      <c r="C104" s="1">
        <v>3</v>
      </c>
      <c r="D104" s="1">
        <v>37</v>
      </c>
      <c r="E104" s="1" t="s">
        <v>216</v>
      </c>
      <c r="F104" s="1" t="s">
        <v>217</v>
      </c>
      <c r="G104" s="1" t="s">
        <v>34</v>
      </c>
      <c r="H104" s="1" t="s">
        <v>158</v>
      </c>
      <c r="I104" s="1">
        <v>120</v>
      </c>
      <c r="J104" s="1">
        <v>110</v>
      </c>
      <c r="K104" s="1">
        <v>140</v>
      </c>
      <c r="L104" s="174">
        <v>0.70624999999999993</v>
      </c>
    </row>
    <row r="105" spans="1:12" x14ac:dyDescent="0.25">
      <c r="A105" s="1" t="s">
        <v>50</v>
      </c>
      <c r="B105" s="1">
        <v>2</v>
      </c>
      <c r="C105" s="1">
        <v>4</v>
      </c>
      <c r="D105" s="1">
        <v>4</v>
      </c>
      <c r="E105" s="1" t="s">
        <v>166</v>
      </c>
      <c r="F105" s="1" t="s">
        <v>167</v>
      </c>
      <c r="G105" s="1" t="s">
        <v>33</v>
      </c>
      <c r="H105" s="1" t="s">
        <v>168</v>
      </c>
      <c r="I105" s="1">
        <v>110</v>
      </c>
      <c r="J105" s="1">
        <v>100</v>
      </c>
      <c r="K105" s="1">
        <v>130</v>
      </c>
      <c r="L105" s="174">
        <v>0.70624999999999993</v>
      </c>
    </row>
    <row r="106" spans="1:12" x14ac:dyDescent="0.25">
      <c r="A106" s="1" t="s">
        <v>50</v>
      </c>
      <c r="B106" s="1">
        <v>3</v>
      </c>
      <c r="C106" s="1">
        <v>1</v>
      </c>
      <c r="D106" s="1">
        <v>44</v>
      </c>
      <c r="E106" s="1" t="s">
        <v>199</v>
      </c>
      <c r="F106" s="1" t="s">
        <v>200</v>
      </c>
      <c r="G106" s="1" t="s">
        <v>33</v>
      </c>
      <c r="H106" s="1" t="s">
        <v>148</v>
      </c>
      <c r="I106" s="1">
        <v>90</v>
      </c>
      <c r="J106" s="1">
        <v>80</v>
      </c>
      <c r="K106" s="1">
        <v>110</v>
      </c>
      <c r="L106" s="174">
        <v>0.71111111111111114</v>
      </c>
    </row>
    <row r="107" spans="1:12" x14ac:dyDescent="0.25">
      <c r="A107" s="1" t="s">
        <v>50</v>
      </c>
      <c r="B107" s="1">
        <v>3</v>
      </c>
      <c r="C107" s="1">
        <v>2</v>
      </c>
      <c r="D107" s="1">
        <v>19</v>
      </c>
      <c r="E107" s="1" t="s">
        <v>159</v>
      </c>
      <c r="F107" s="1" t="s">
        <v>160</v>
      </c>
      <c r="G107" s="1" t="s">
        <v>33</v>
      </c>
      <c r="H107" s="1" t="s">
        <v>151</v>
      </c>
      <c r="I107" s="1">
        <v>90</v>
      </c>
      <c r="J107" s="1">
        <v>80</v>
      </c>
      <c r="K107" s="1">
        <v>110</v>
      </c>
      <c r="L107" s="174">
        <v>0.71111111111111114</v>
      </c>
    </row>
    <row r="108" spans="1:12" x14ac:dyDescent="0.25">
      <c r="A108" s="1" t="s">
        <v>50</v>
      </c>
      <c r="B108" s="1">
        <v>3</v>
      </c>
      <c r="C108" s="1">
        <v>3</v>
      </c>
      <c r="D108" s="1">
        <v>33</v>
      </c>
      <c r="E108" s="1" t="s">
        <v>223</v>
      </c>
      <c r="F108" s="1" t="s">
        <v>224</v>
      </c>
      <c r="G108" s="1" t="s">
        <v>33</v>
      </c>
      <c r="H108" s="1" t="s">
        <v>145</v>
      </c>
      <c r="I108" s="1">
        <v>90</v>
      </c>
      <c r="J108" s="1">
        <v>80</v>
      </c>
      <c r="K108" s="1">
        <v>110</v>
      </c>
      <c r="L108" s="174">
        <v>0.71111111111111114</v>
      </c>
    </row>
    <row r="109" spans="1:12" x14ac:dyDescent="0.25">
      <c r="A109" s="1" t="s">
        <v>50</v>
      </c>
      <c r="B109" s="1">
        <v>3</v>
      </c>
      <c r="C109" s="1">
        <v>4</v>
      </c>
      <c r="D109" s="1">
        <v>46</v>
      </c>
      <c r="E109" s="1" t="s">
        <v>37</v>
      </c>
      <c r="F109" s="1" t="s">
        <v>38</v>
      </c>
      <c r="G109" s="1" t="s">
        <v>33</v>
      </c>
      <c r="H109" s="1" t="s">
        <v>153</v>
      </c>
      <c r="I109" s="1">
        <v>80</v>
      </c>
      <c r="J109" s="1">
        <v>70</v>
      </c>
      <c r="K109" s="1">
        <v>100</v>
      </c>
      <c r="L109" s="174">
        <v>0.71111111111111114</v>
      </c>
    </row>
    <row r="110" spans="1:12" x14ac:dyDescent="0.25">
      <c r="A110" s="1" t="s">
        <v>50</v>
      </c>
      <c r="B110" s="1">
        <v>4</v>
      </c>
      <c r="C110" s="1">
        <v>1</v>
      </c>
      <c r="D110" s="1">
        <v>23</v>
      </c>
      <c r="E110" s="1" t="s">
        <v>172</v>
      </c>
      <c r="F110" s="1" t="s">
        <v>173</v>
      </c>
      <c r="G110" s="1" t="s">
        <v>33</v>
      </c>
      <c r="H110" s="1" t="s">
        <v>162</v>
      </c>
      <c r="I110" s="1">
        <v>70</v>
      </c>
      <c r="J110" s="1">
        <v>60</v>
      </c>
      <c r="K110" s="1">
        <v>90</v>
      </c>
      <c r="L110" s="174">
        <v>0.71597222222222223</v>
      </c>
    </row>
    <row r="111" spans="1:12" x14ac:dyDescent="0.25">
      <c r="A111" s="1" t="s">
        <v>50</v>
      </c>
      <c r="B111" s="1">
        <v>4</v>
      </c>
      <c r="C111" s="1">
        <v>2</v>
      </c>
      <c r="D111" s="1">
        <v>16</v>
      </c>
      <c r="E111" s="1" t="s">
        <v>221</v>
      </c>
      <c r="F111" s="1" t="s">
        <v>222</v>
      </c>
      <c r="G111" s="1" t="s">
        <v>33</v>
      </c>
      <c r="H111" s="1" t="s">
        <v>151</v>
      </c>
      <c r="I111" s="1">
        <v>70</v>
      </c>
      <c r="J111" s="1">
        <v>60</v>
      </c>
      <c r="K111" s="1">
        <v>90</v>
      </c>
      <c r="L111" s="174">
        <v>0.71597222222222223</v>
      </c>
    </row>
    <row r="112" spans="1:12" x14ac:dyDescent="0.25">
      <c r="A112" s="1" t="s">
        <v>50</v>
      </c>
      <c r="B112" s="1">
        <v>4</v>
      </c>
      <c r="C112" s="1">
        <v>3</v>
      </c>
      <c r="D112" s="1">
        <v>43</v>
      </c>
      <c r="E112" s="1" t="s">
        <v>225</v>
      </c>
      <c r="F112" s="1" t="s">
        <v>217</v>
      </c>
      <c r="G112" s="1" t="s">
        <v>33</v>
      </c>
      <c r="H112" s="1" t="s">
        <v>148</v>
      </c>
      <c r="I112" s="1">
        <v>65</v>
      </c>
      <c r="J112" s="1">
        <v>55</v>
      </c>
      <c r="K112" s="1">
        <v>85</v>
      </c>
      <c r="L112" s="174">
        <v>0.71597222222222223</v>
      </c>
    </row>
    <row r="113" spans="1:12" x14ac:dyDescent="0.25">
      <c r="A113" s="1" t="s">
        <v>50</v>
      </c>
      <c r="B113" s="1">
        <v>4</v>
      </c>
      <c r="C113" s="1">
        <v>4</v>
      </c>
      <c r="D113" s="1">
        <v>1</v>
      </c>
      <c r="E113" s="1" t="s">
        <v>107</v>
      </c>
      <c r="F113" s="1" t="s">
        <v>106</v>
      </c>
      <c r="G113" s="1" t="s">
        <v>34</v>
      </c>
      <c r="H113" s="1" t="s">
        <v>168</v>
      </c>
      <c r="I113" s="1">
        <v>60</v>
      </c>
      <c r="J113" s="1">
        <v>50</v>
      </c>
      <c r="K113" s="1">
        <v>80</v>
      </c>
      <c r="L113" s="174">
        <v>0.71597222222222223</v>
      </c>
    </row>
    <row r="114" spans="1:12" x14ac:dyDescent="0.25">
      <c r="A114" s="1" t="s">
        <v>50</v>
      </c>
      <c r="B114" s="1">
        <v>5</v>
      </c>
      <c r="C114" s="1">
        <v>1</v>
      </c>
      <c r="D114" s="1">
        <v>24</v>
      </c>
      <c r="E114" s="1" t="s">
        <v>219</v>
      </c>
      <c r="F114" s="1" t="s">
        <v>220</v>
      </c>
      <c r="G114" s="1" t="s">
        <v>33</v>
      </c>
      <c r="H114" s="1" t="s">
        <v>162</v>
      </c>
      <c r="I114" s="1">
        <v>60</v>
      </c>
      <c r="J114" s="1">
        <v>50</v>
      </c>
      <c r="K114" s="1">
        <v>80</v>
      </c>
      <c r="L114" s="174">
        <v>0.72083333333333333</v>
      </c>
    </row>
    <row r="115" spans="1:12" x14ac:dyDescent="0.25">
      <c r="A115" s="1" t="s">
        <v>50</v>
      </c>
      <c r="B115" s="1">
        <v>5</v>
      </c>
      <c r="C115" s="1">
        <v>2</v>
      </c>
      <c r="D115" s="1">
        <v>30</v>
      </c>
      <c r="E115" s="1" t="s">
        <v>226</v>
      </c>
      <c r="F115" s="1" t="s">
        <v>227</v>
      </c>
      <c r="G115" s="1" t="s">
        <v>34</v>
      </c>
      <c r="H115" s="1" t="s">
        <v>178</v>
      </c>
      <c r="I115" s="1">
        <v>50</v>
      </c>
      <c r="J115" s="1">
        <v>40</v>
      </c>
      <c r="K115" s="1">
        <v>70</v>
      </c>
      <c r="L115" s="174">
        <v>0.72083333333333333</v>
      </c>
    </row>
    <row r="116" spans="1:12" x14ac:dyDescent="0.25">
      <c r="A116" s="1" t="s">
        <v>50</v>
      </c>
      <c r="B116" s="1">
        <v>5</v>
      </c>
      <c r="C116" s="1">
        <v>3</v>
      </c>
      <c r="D116" s="1">
        <v>8</v>
      </c>
      <c r="E116" s="1" t="s">
        <v>228</v>
      </c>
      <c r="F116" s="1" t="s">
        <v>229</v>
      </c>
      <c r="G116" s="1" t="s">
        <v>34</v>
      </c>
      <c r="H116" s="1" t="s">
        <v>165</v>
      </c>
      <c r="I116" s="1">
        <v>45</v>
      </c>
      <c r="J116" s="1">
        <v>35</v>
      </c>
      <c r="K116" s="1">
        <v>65</v>
      </c>
      <c r="L116" s="174">
        <v>0.72083333333333333</v>
      </c>
    </row>
    <row r="117" spans="1:12" x14ac:dyDescent="0.25">
      <c r="A117" s="1" t="s">
        <v>50</v>
      </c>
      <c r="B117" s="1">
        <v>5</v>
      </c>
      <c r="C117" s="1">
        <v>4</v>
      </c>
      <c r="D117" s="1">
        <v>54</v>
      </c>
      <c r="E117" s="1" t="s">
        <v>37</v>
      </c>
      <c r="F117" s="1" t="s">
        <v>39</v>
      </c>
      <c r="G117" s="1" t="s">
        <v>33</v>
      </c>
      <c r="H117" s="1" t="s">
        <v>176</v>
      </c>
      <c r="I117" s="1">
        <v>45</v>
      </c>
      <c r="J117" s="1">
        <v>35</v>
      </c>
      <c r="K117" s="1">
        <v>65</v>
      </c>
      <c r="L117" s="174">
        <v>0.72083333333333333</v>
      </c>
    </row>
    <row r="118" spans="1:12" x14ac:dyDescent="0.25">
      <c r="A118" s="1" t="s">
        <v>50</v>
      </c>
      <c r="B118" s="1">
        <v>6</v>
      </c>
      <c r="C118" s="1">
        <v>1</v>
      </c>
      <c r="D118" s="1">
        <v>6</v>
      </c>
      <c r="E118" s="1" t="s">
        <v>209</v>
      </c>
      <c r="F118" s="1" t="s">
        <v>210</v>
      </c>
      <c r="G118" s="1" t="s">
        <v>33</v>
      </c>
      <c r="H118" s="1" t="s">
        <v>165</v>
      </c>
      <c r="I118" s="1">
        <v>45</v>
      </c>
      <c r="J118" s="1">
        <v>35</v>
      </c>
      <c r="K118" s="1">
        <v>65</v>
      </c>
      <c r="L118" s="174">
        <v>0.72569444444444453</v>
      </c>
    </row>
    <row r="119" spans="1:12" x14ac:dyDescent="0.25">
      <c r="A119" s="1" t="s">
        <v>50</v>
      </c>
      <c r="B119" s="1">
        <v>6</v>
      </c>
      <c r="C119" s="1">
        <v>2</v>
      </c>
      <c r="D119" s="1">
        <v>11</v>
      </c>
      <c r="E119" s="1" t="s">
        <v>230</v>
      </c>
      <c r="F119" s="1" t="s">
        <v>231</v>
      </c>
      <c r="G119" s="1" t="s">
        <v>33</v>
      </c>
      <c r="H119" s="1" t="s">
        <v>143</v>
      </c>
      <c r="I119" s="1">
        <v>45</v>
      </c>
      <c r="J119" s="1">
        <v>35</v>
      </c>
      <c r="K119" s="1">
        <v>65</v>
      </c>
      <c r="L119" s="174">
        <v>0.72569444444444453</v>
      </c>
    </row>
    <row r="120" spans="1:12" x14ac:dyDescent="0.25">
      <c r="A120" s="1" t="s">
        <v>50</v>
      </c>
      <c r="B120" s="1">
        <v>6</v>
      </c>
      <c r="C120" s="1">
        <v>3</v>
      </c>
      <c r="D120" s="1">
        <v>26</v>
      </c>
      <c r="E120" s="1" t="s">
        <v>114</v>
      </c>
      <c r="F120" s="1" t="s">
        <v>113</v>
      </c>
      <c r="G120" s="1" t="s">
        <v>33</v>
      </c>
      <c r="H120" s="1" t="s">
        <v>178</v>
      </c>
      <c r="I120" s="1">
        <v>40</v>
      </c>
      <c r="J120" s="1">
        <v>30</v>
      </c>
      <c r="K120" s="1">
        <v>60</v>
      </c>
      <c r="L120" s="174">
        <v>0.72569444444444453</v>
      </c>
    </row>
    <row r="121" spans="1:12" x14ac:dyDescent="0.25">
      <c r="A121" s="1" t="s">
        <v>50</v>
      </c>
      <c r="B121" s="1">
        <v>6</v>
      </c>
      <c r="C121" s="1">
        <v>4</v>
      </c>
      <c r="D121" s="1">
        <v>52</v>
      </c>
      <c r="E121" s="1" t="s">
        <v>101</v>
      </c>
      <c r="F121" s="1" t="s">
        <v>111</v>
      </c>
      <c r="G121" s="1" t="s">
        <v>33</v>
      </c>
      <c r="H121" s="1" t="s">
        <v>176</v>
      </c>
      <c r="I121" s="1">
        <v>37</v>
      </c>
      <c r="J121" s="1">
        <v>27</v>
      </c>
      <c r="K121" s="1">
        <v>57</v>
      </c>
      <c r="L121" s="174">
        <v>0.72569444444444453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28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28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28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28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28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28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28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28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28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28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28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28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28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28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28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28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28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28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28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28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28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28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28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28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28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28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28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28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28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28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28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28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28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28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28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28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28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28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28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28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28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28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28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28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28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28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28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28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28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28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28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28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28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28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28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28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28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28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28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28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28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28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28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28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28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28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28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28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28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28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28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28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28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28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28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28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28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28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28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28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28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28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28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28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28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28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28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28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28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28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28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28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28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28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28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28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28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28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28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28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28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28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28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28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28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28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28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28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28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28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28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28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28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28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28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28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28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28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28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28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28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28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28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28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28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28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28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28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28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28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28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28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28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28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28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28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28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28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28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28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28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28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28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28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28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28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28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28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28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28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28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28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28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28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28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28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28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28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28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28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28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28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28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28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28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28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28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28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28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28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28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28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28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28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28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28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28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28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28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28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28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28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28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28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28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28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28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28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28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28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28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28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28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28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28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28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28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28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28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28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28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28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28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28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28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28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28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28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28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28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28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28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28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28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28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28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28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28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28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28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28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28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28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28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28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28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28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28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28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28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28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28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28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28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28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28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28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28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28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28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28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28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28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28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28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28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28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28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28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28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28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28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28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28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28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28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28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28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28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28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28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28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28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28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28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28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28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28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28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28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28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28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28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28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28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28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28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28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28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28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28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28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28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28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28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28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28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28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28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28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28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28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28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28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28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28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28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28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28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28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28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28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28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28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28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28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28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28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28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28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28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28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28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28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28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28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28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28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28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28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28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28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28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28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28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28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28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28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28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28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28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28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28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28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28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28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28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28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28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28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28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28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28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28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28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28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28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28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28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28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28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28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28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28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28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28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28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28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28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28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28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28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28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28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28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28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28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28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28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28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28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28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28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28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28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28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28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28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28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28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28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28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28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28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28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28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28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28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28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28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28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28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28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28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28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28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28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28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28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28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28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28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28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28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28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28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28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28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28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28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28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28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28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28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28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28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28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28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28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28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28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28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28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28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28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28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28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28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28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28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28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28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28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28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28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28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28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28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28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28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28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28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28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28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28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28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28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28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28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28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28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28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28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28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28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28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28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28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28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28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28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28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28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28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28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28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28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28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28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28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28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28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28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28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28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28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28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28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28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28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28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28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28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28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28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28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28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28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28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28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28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28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28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28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28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28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28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28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28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28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28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28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28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28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28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28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28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28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28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28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28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28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28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28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28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28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28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28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28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28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28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28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28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28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28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28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28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28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28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28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28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28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28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28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28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28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28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28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28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28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28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28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28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28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28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28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28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28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28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28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28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28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28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28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28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28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28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28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28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28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28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28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28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28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28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28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28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28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28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28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28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28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28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28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28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28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28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28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28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28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28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28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28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28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28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28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28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28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28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28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28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28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28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28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28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28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28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28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28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28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28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28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28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28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28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28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28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28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28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28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28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28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28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28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28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28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28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28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28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28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28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28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28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28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28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28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28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28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28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28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28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28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28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28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28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28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28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28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28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28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28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28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28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28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28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28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28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28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28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28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28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28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28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28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28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28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28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28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28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28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28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28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28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28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28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28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28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28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28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28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28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28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28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28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28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28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28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28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28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28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28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28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28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28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28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28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28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28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28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28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28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28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28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28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28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28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28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28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28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28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28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28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28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28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28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28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28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28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28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28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28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28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28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28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28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28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28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28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28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28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28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28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28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28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28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28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28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28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28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28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28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28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28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28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28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28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28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28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28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28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28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28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28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28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28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28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28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28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28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28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28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28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28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28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28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28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28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28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28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28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28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28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28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28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28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28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28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28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28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28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28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28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28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28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28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28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28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28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28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28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28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28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28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28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28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28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28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28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28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28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28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28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28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28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28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28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28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28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28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28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28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28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28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28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28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28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28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28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28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28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28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28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28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28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28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28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28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28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28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28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28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28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28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28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28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28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28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28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28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28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28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28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28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28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28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28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28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28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28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28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28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28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28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28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28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28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28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28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28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28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28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28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28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28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28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28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28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28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28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28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28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28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28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28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28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28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28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28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28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28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28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28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28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28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28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28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28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28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28">
        <f>[2]PlanningEpreuve!L1000</f>
        <v>0</v>
      </c>
    </row>
  </sheetData>
  <conditionalFormatting sqref="A1:L1048576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522"/>
  <sheetViews>
    <sheetView zoomScale="40" zoomScaleNormal="40" zoomScaleSheetLayoutView="25" workbookViewId="0">
      <selection activeCell="H1" sqref="H1:H2"/>
    </sheetView>
  </sheetViews>
  <sheetFormatPr baseColWidth="10" defaultColWidth="9.140625" defaultRowHeight="26.25" customHeight="1" x14ac:dyDescent="0.25"/>
  <cols>
    <col min="1" max="1" width="15.42578125" style="8" customWidth="1"/>
    <col min="2" max="2" width="15.140625" bestFit="1" customWidth="1"/>
    <col min="3" max="3" width="13.42578125" customWidth="1"/>
    <col min="4" max="4" width="17.85546875" customWidth="1"/>
    <col min="5" max="5" width="12" bestFit="1" customWidth="1"/>
    <col min="6" max="6" width="15.85546875" customWidth="1"/>
    <col min="7" max="7" width="17" style="7" bestFit="1" customWidth="1"/>
    <col min="8" max="8" width="43.85546875" customWidth="1"/>
    <col min="9" max="9" width="10.42578125" style="206" customWidth="1"/>
    <col min="10" max="10" width="34.42578125" bestFit="1" customWidth="1"/>
    <col min="11" max="11" width="26.5703125" bestFit="1" customWidth="1"/>
    <col min="12" max="12" width="10.85546875" customWidth="1"/>
    <col min="13" max="13" width="15.28515625" style="1" customWidth="1"/>
    <col min="14" max="14" width="15.140625" style="1" customWidth="1"/>
    <col min="15" max="15" width="8" bestFit="1" customWidth="1"/>
    <col min="16" max="16" width="8.42578125" bestFit="1" customWidth="1"/>
    <col min="17" max="17" width="10.5703125" bestFit="1" customWidth="1"/>
    <col min="18" max="18" width="8.42578125" bestFit="1" customWidth="1"/>
    <col min="19" max="19" width="18" customWidth="1"/>
    <col min="20" max="20" width="12.28515625" customWidth="1"/>
    <col min="21" max="21" width="32.28515625" customWidth="1"/>
    <col min="24" max="24" width="17" customWidth="1"/>
  </cols>
  <sheetData>
    <row r="1" spans="1:26" s="165" customFormat="1" ht="48.75" customHeight="1" x14ac:dyDescent="0.35">
      <c r="A1" s="493" t="s">
        <v>4</v>
      </c>
      <c r="B1" s="495" t="s">
        <v>0</v>
      </c>
      <c r="C1" s="496"/>
      <c r="D1" s="495" t="s">
        <v>1</v>
      </c>
      <c r="E1" s="497"/>
      <c r="F1" s="497"/>
      <c r="G1" s="496"/>
      <c r="H1" s="498" t="s">
        <v>2</v>
      </c>
      <c r="I1" s="495" t="s">
        <v>3</v>
      </c>
      <c r="J1" s="497"/>
      <c r="K1" s="497"/>
      <c r="L1" s="496"/>
      <c r="M1" s="497" t="s">
        <v>5</v>
      </c>
      <c r="N1" s="496"/>
      <c r="O1" s="500" t="s">
        <v>6</v>
      </c>
      <c r="P1" s="501"/>
      <c r="Q1" s="501"/>
      <c r="R1" s="502"/>
      <c r="S1" s="497" t="s">
        <v>5</v>
      </c>
      <c r="T1" s="496"/>
      <c r="U1" s="273" t="s">
        <v>244</v>
      </c>
      <c r="X1" s="495"/>
      <c r="Y1" s="497"/>
      <c r="Z1" s="496"/>
    </row>
    <row r="2" spans="1:26" s="165" customFormat="1" ht="157.5" customHeight="1" thickBot="1" x14ac:dyDescent="0.4">
      <c r="A2" s="494"/>
      <c r="B2" s="511" t="s">
        <v>8</v>
      </c>
      <c r="C2" s="512" t="s">
        <v>41</v>
      </c>
      <c r="D2" s="513" t="s">
        <v>10</v>
      </c>
      <c r="E2" s="514" t="s">
        <v>11</v>
      </c>
      <c r="F2" s="515" t="s">
        <v>12</v>
      </c>
      <c r="G2" s="516" t="s">
        <v>9</v>
      </c>
      <c r="H2" s="499"/>
      <c r="I2" s="508" t="s">
        <v>238</v>
      </c>
      <c r="J2" s="509" t="s">
        <v>14</v>
      </c>
      <c r="K2" s="509" t="s">
        <v>15</v>
      </c>
      <c r="L2" s="510" t="s">
        <v>16</v>
      </c>
      <c r="M2" s="506" t="s">
        <v>17</v>
      </c>
      <c r="N2" s="507"/>
      <c r="O2" s="503"/>
      <c r="P2" s="504"/>
      <c r="Q2" s="504"/>
      <c r="R2" s="505"/>
      <c r="S2" s="506" t="s">
        <v>18</v>
      </c>
      <c r="T2" s="507"/>
      <c r="U2" s="274"/>
    </row>
    <row r="3" spans="1:26" ht="3.75" customHeight="1" thickBot="1" x14ac:dyDescent="0.3">
      <c r="A3" s="203" t="s">
        <v>4</v>
      </c>
      <c r="B3" s="78" t="s">
        <v>8</v>
      </c>
      <c r="C3" s="86" t="s">
        <v>9</v>
      </c>
      <c r="D3" s="80">
        <v>30</v>
      </c>
      <c r="E3" s="81">
        <v>4</v>
      </c>
      <c r="F3" s="82">
        <v>3</v>
      </c>
      <c r="G3" s="83" t="s">
        <v>9</v>
      </c>
      <c r="H3" s="84" t="s">
        <v>19</v>
      </c>
      <c r="I3" s="204" t="s">
        <v>13</v>
      </c>
      <c r="J3" s="85" t="s">
        <v>14</v>
      </c>
      <c r="K3" s="85" t="s">
        <v>20</v>
      </c>
      <c r="L3" s="86" t="s">
        <v>16</v>
      </c>
      <c r="M3" s="85" t="s">
        <v>23</v>
      </c>
      <c r="N3" s="79" t="s">
        <v>24</v>
      </c>
      <c r="O3" s="78" t="s">
        <v>25</v>
      </c>
      <c r="P3" s="85" t="s">
        <v>26</v>
      </c>
      <c r="Q3" s="85" t="s">
        <v>27</v>
      </c>
      <c r="R3" s="86" t="s">
        <v>28</v>
      </c>
      <c r="S3" s="85" t="s">
        <v>31</v>
      </c>
      <c r="T3" s="86" t="s">
        <v>32</v>
      </c>
      <c r="U3" s="180"/>
    </row>
    <row r="4" spans="1:26" s="197" customFormat="1" ht="26.25" customHeight="1" thickBot="1" x14ac:dyDescent="0.4">
      <c r="A4" s="207" t="str">
        <f>Données_Planning!A2</f>
        <v>sta</v>
      </c>
      <c r="B4" s="182">
        <f>Données_Planning!B2</f>
        <v>1</v>
      </c>
      <c r="C4" s="183">
        <f>Données_Planning!C2</f>
        <v>1</v>
      </c>
      <c r="D4" s="184">
        <f>IF(G4 -TIME(0,$D$3,0)&gt;0, G4 -TIME(0,$D$3,0), 0)</f>
        <v>0.40625</v>
      </c>
      <c r="E4" s="184">
        <f>IF(G4 -TIME(0,$E$3,0)&gt;0, G4 -TIME(0,$E$3,0), 0)</f>
        <v>0.42430555555555555</v>
      </c>
      <c r="F4" s="185">
        <f>IF(G4 -TIME(0,$F$3,0)&gt;0, G4 -TIME(0,$F$3,0), 0)</f>
        <v>0.42499999999999999</v>
      </c>
      <c r="G4" s="186">
        <f>Données_Planning!L2</f>
        <v>0.42708333333333331</v>
      </c>
      <c r="H4" s="187" t="str">
        <f>Données_Planning!H2</f>
        <v>Equipe12</v>
      </c>
      <c r="I4" s="182">
        <f>Données_Planning!D2</f>
        <v>60</v>
      </c>
      <c r="J4" s="188" t="str">
        <f>Données_Planning!F2</f>
        <v>Valeille</v>
      </c>
      <c r="K4" s="188" t="str">
        <f>Données_Planning!E2</f>
        <v>Aurelien</v>
      </c>
      <c r="L4" s="189" t="str">
        <f>Données_Planning!G2</f>
        <v>F</v>
      </c>
      <c r="M4" s="210" t="str">
        <f>CONCATENATE((IF(OR(A4="DWF",A4="DNF"),"",QUOTIENT(Données_Planning!J2,60))),(IF(OR(A4="DWF",A4="DNF"),"","'")),(IF(OR(A4="DWF",A4="DNF"),Données_Planning!J2,MOD(Données_Planning!J2,60))))</f>
        <v>0'0</v>
      </c>
      <c r="N4" s="183" t="str">
        <f>(IF(OR(A4="DWF",A4="DNF"),"m","min"))</f>
        <v>min</v>
      </c>
      <c r="O4" s="211">
        <f>(IF(OR(A4="DWF",A4="DNF"),0,QUOTIENT(Données_Planning!I2,60)))</f>
        <v>1</v>
      </c>
      <c r="P4" s="209" t="str">
        <f>(IF(OR(A4="DWF",A4="DNF"),0,"min"))</f>
        <v>min</v>
      </c>
      <c r="Q4" s="210">
        <f>(IF(OR(A4="DWF",A4="DNF"),Données_Planning!I2,MOD(Données_Planning!I2,60)))</f>
        <v>0</v>
      </c>
      <c r="R4" s="183" t="str">
        <f>(IF(OR(A4="DWF",A4="DNF"),"m","s"))</f>
        <v>s</v>
      </c>
      <c r="S4" s="192" t="str">
        <f>CONCATENATE((IF(OR(A4="DWF",A4="DNF"),"",QUOTIENT(Données_Planning!K2,60))),(IF(OR(A4="DWF",A4="DNF"),"","'")),(IF(OR(A4="DWF",A4="DNF"),Données_Planning!K2,MOD(Données_Planning!K2,60))))</f>
        <v>2'0</v>
      </c>
      <c r="T4" s="212" t="str">
        <f>(IF(OR(A4="DWF",A4="DNF"),"m","min"))</f>
        <v>min</v>
      </c>
      <c r="U4" s="207"/>
    </row>
    <row r="5" spans="1:26" s="197" customFormat="1" ht="26.25" customHeight="1" thickBot="1" x14ac:dyDescent="0.4">
      <c r="A5" s="207" t="str">
        <f>Données_Planning!A3</f>
        <v>sta</v>
      </c>
      <c r="B5" s="182">
        <f>Données_Planning!B3</f>
        <v>1</v>
      </c>
      <c r="C5" s="183">
        <f>Données_Planning!C3</f>
        <v>2</v>
      </c>
      <c r="D5" s="184">
        <f t="shared" ref="D5:D68" si="0">IF(G5 -TIME(0,$D$3,0)&gt;0, G5 -TIME(0,$D$3,0), 0)</f>
        <v>0.40625</v>
      </c>
      <c r="E5" s="184">
        <f t="shared" ref="E5:E68" si="1">IF(G5 -TIME(0,$E$3,0)&gt;0, G5 -TIME(0,$E$3,0), 0)</f>
        <v>0.42430555555555555</v>
      </c>
      <c r="F5" s="185">
        <f t="shared" ref="F5:F68" si="2">IF(G5 -TIME(0,$F$3,0)&gt;0, G5 -TIME(0,$F$3,0), 0)</f>
        <v>0.42499999999999999</v>
      </c>
      <c r="G5" s="186">
        <f>Données_Planning!L3</f>
        <v>0.42708333333333331</v>
      </c>
      <c r="H5" s="187" t="str">
        <f>Données_Planning!H3</f>
        <v>Equipe12</v>
      </c>
      <c r="I5" s="182">
        <f>Données_Planning!D3</f>
        <v>58</v>
      </c>
      <c r="J5" s="188" t="str">
        <f>Données_Planning!F3</f>
        <v>bbb</v>
      </c>
      <c r="K5" s="188" t="str">
        <f>Données_Planning!E3</f>
        <v>cdou</v>
      </c>
      <c r="L5" s="189" t="str">
        <f>Données_Planning!G3</f>
        <v>H</v>
      </c>
      <c r="M5" s="210" t="str">
        <f>CONCATENATE((IF(OR(A5="DWF",A5="DNF"),"",QUOTIENT(Données_Planning!J3,60))),(IF(OR(A5="DWF",A5="DNF"),"","'")),(IF(OR(A5="DWF",A5="DNF"),Données_Planning!J3,MOD(Données_Planning!J3,60))))</f>
        <v>0'0</v>
      </c>
      <c r="N5" s="183" t="str">
        <f t="shared" ref="N5:N68" si="3">(IF(OR(A5="DWF",A5="DNF"),"m","min"))</f>
        <v>min</v>
      </c>
      <c r="O5" s="194">
        <f>(IF(OR(A5="DWF",A5="DNF"),0,QUOTIENT(Données_Planning!I3,60)))</f>
        <v>1</v>
      </c>
      <c r="P5" s="191" t="str">
        <f t="shared" ref="P5:P68" si="4">(IF(OR(A5="DWF",A5="DNF"),0,"min"))</f>
        <v>min</v>
      </c>
      <c r="Q5" s="192">
        <f>(IF(OR(A5="DWF",A5="DNF"),Données_Planning!I3,MOD(Données_Planning!I3,60)))</f>
        <v>0</v>
      </c>
      <c r="R5" s="193" t="str">
        <f t="shared" ref="R5:R68" si="5">(IF(OR(A5="DWF",A5="DNF"),"m","s"))</f>
        <v>s</v>
      </c>
      <c r="S5" s="192" t="str">
        <f>CONCATENATE((IF(OR(A5="DWF",A5="DNF"),"",QUOTIENT(Données_Planning!K3,60))),(IF(OR(A5="DWF",A5="DNF"),"","'")),(IF(OR(A5="DWF",A5="DNF"),Données_Planning!K3,MOD(Données_Planning!K3,60))))</f>
        <v>2'0</v>
      </c>
      <c r="T5" s="212" t="str">
        <f t="shared" ref="T5:T68" si="6">(IF(OR(A5="DWF",A5="DNF"),"m","min"))</f>
        <v>min</v>
      </c>
      <c r="U5" s="196"/>
    </row>
    <row r="6" spans="1:26" s="197" customFormat="1" ht="26.25" customHeight="1" thickBot="1" x14ac:dyDescent="0.4">
      <c r="A6" s="207" t="str">
        <f>Données_Planning!A4</f>
        <v>sta</v>
      </c>
      <c r="B6" s="182">
        <f>Données_Planning!B4</f>
        <v>1</v>
      </c>
      <c r="C6" s="183">
        <f>Données_Planning!C4</f>
        <v>3</v>
      </c>
      <c r="D6" s="184">
        <f t="shared" si="0"/>
        <v>0.40625</v>
      </c>
      <c r="E6" s="184">
        <f t="shared" si="1"/>
        <v>0.42430555555555555</v>
      </c>
      <c r="F6" s="185">
        <f t="shared" si="2"/>
        <v>0.42499999999999999</v>
      </c>
      <c r="G6" s="186">
        <f>Données_Planning!L4</f>
        <v>0.42708333333333331</v>
      </c>
      <c r="H6" s="187" t="str">
        <f>Données_Planning!H4</f>
        <v>FORZAPNEA</v>
      </c>
      <c r="I6" s="182">
        <f>Données_Planning!D4</f>
        <v>15</v>
      </c>
      <c r="J6" s="188" t="str">
        <f>Données_Planning!F4</f>
        <v>GERARD</v>
      </c>
      <c r="K6" s="188" t="str">
        <f>Données_Planning!E4</f>
        <v>Paul</v>
      </c>
      <c r="L6" s="189" t="str">
        <f>Données_Planning!G4</f>
        <v>H</v>
      </c>
      <c r="M6" s="210" t="str">
        <f>CONCATENATE((IF(OR(A6="DWF",A6="DNF"),"",QUOTIENT(Données_Planning!J4,60))),(IF(OR(A6="DWF",A6="DNF"),"","'")),(IF(OR(A6="DWF",A6="DNF"),Données_Planning!J4,MOD(Données_Planning!J4,60))))</f>
        <v>0'30</v>
      </c>
      <c r="N6" s="183" t="str">
        <f t="shared" si="3"/>
        <v>min</v>
      </c>
      <c r="O6" s="194">
        <f>(IF(OR(A6="DWF",A6="DNF"),0,QUOTIENT(Données_Planning!I4,60)))</f>
        <v>1</v>
      </c>
      <c r="P6" s="191" t="str">
        <f t="shared" si="4"/>
        <v>min</v>
      </c>
      <c r="Q6" s="192">
        <f>(IF(OR(A6="DWF",A6="DNF"),Données_Planning!I4,MOD(Données_Planning!I4,60)))</f>
        <v>30</v>
      </c>
      <c r="R6" s="193" t="str">
        <f t="shared" si="5"/>
        <v>s</v>
      </c>
      <c r="S6" s="192" t="str">
        <f>CONCATENATE((IF(OR(A6="DWF",A6="DNF"),"",QUOTIENT(Données_Planning!K4,60))),(IF(OR(A6="DWF",A6="DNF"),"","'")),(IF(OR(A6="DWF",A6="DNF"),Données_Planning!K4,MOD(Données_Planning!K4,60))))</f>
        <v>2'30</v>
      </c>
      <c r="T6" s="212" t="str">
        <f t="shared" si="6"/>
        <v>min</v>
      </c>
      <c r="U6" s="196"/>
    </row>
    <row r="7" spans="1:26" s="197" customFormat="1" ht="26.25" customHeight="1" thickBot="1" x14ac:dyDescent="0.4">
      <c r="A7" s="207" t="str">
        <f>Données_Planning!A5</f>
        <v>sta</v>
      </c>
      <c r="B7" s="182">
        <f>Données_Planning!B5</f>
        <v>1</v>
      </c>
      <c r="C7" s="183">
        <f>Données_Planning!C5</f>
        <v>4</v>
      </c>
      <c r="D7" s="184">
        <f t="shared" si="0"/>
        <v>0.40625</v>
      </c>
      <c r="E7" s="184">
        <f t="shared" si="1"/>
        <v>0.42430555555555555</v>
      </c>
      <c r="F7" s="185">
        <f t="shared" si="2"/>
        <v>0.42499999999999999</v>
      </c>
      <c r="G7" s="186">
        <f>Données_Planning!L5</f>
        <v>0.42708333333333331</v>
      </c>
      <c r="H7" s="187" t="str">
        <f>Données_Planning!H5</f>
        <v>Cantal Apnee</v>
      </c>
      <c r="I7" s="182">
        <f>Données_Planning!D5</f>
        <v>35</v>
      </c>
      <c r="J7" s="188" t="str">
        <f>Données_Planning!F5</f>
        <v>LEROUX</v>
      </c>
      <c r="K7" s="188" t="str">
        <f>Données_Planning!E5</f>
        <v>Pauline</v>
      </c>
      <c r="L7" s="189" t="str">
        <f>Données_Planning!G5</f>
        <v>F</v>
      </c>
      <c r="M7" s="210" t="str">
        <f>CONCATENATE((IF(OR(A7="DWF",A7="DNF"),"",QUOTIENT(Données_Planning!J5,60))),(IF(OR(A7="DWF",A7="DNF"),"","'")),(IF(OR(A7="DWF",A7="DNF"),Données_Planning!J5,MOD(Données_Planning!J5,60))))</f>
        <v>1'0</v>
      </c>
      <c r="N7" s="183" t="str">
        <f t="shared" si="3"/>
        <v>min</v>
      </c>
      <c r="O7" s="194">
        <f>(IF(OR(A7="DWF",A7="DNF"),0,QUOTIENT(Données_Planning!I5,60)))</f>
        <v>2</v>
      </c>
      <c r="P7" s="191" t="str">
        <f t="shared" si="4"/>
        <v>min</v>
      </c>
      <c r="Q7" s="192">
        <f>(IF(OR(A7="DWF",A7="DNF"),Données_Planning!I5,MOD(Données_Planning!I5,60)))</f>
        <v>0</v>
      </c>
      <c r="R7" s="193" t="str">
        <f t="shared" si="5"/>
        <v>s</v>
      </c>
      <c r="S7" s="192" t="str">
        <f>CONCATENATE((IF(OR(A7="DWF",A7="DNF"),"",QUOTIENT(Données_Planning!K5,60))),(IF(OR(A7="DWF",A7="DNF"),"","'")),(IF(OR(A7="DWF",A7="DNF"),Données_Planning!K5,MOD(Données_Planning!K5,60))))</f>
        <v>3'0</v>
      </c>
      <c r="T7" s="212" t="str">
        <f t="shared" si="6"/>
        <v>min</v>
      </c>
      <c r="U7" s="196"/>
    </row>
    <row r="8" spans="1:26" s="197" customFormat="1" ht="26.25" customHeight="1" thickBot="1" x14ac:dyDescent="0.4">
      <c r="A8" s="207" t="str">
        <f>Données_Planning!A6</f>
        <v>sta</v>
      </c>
      <c r="B8" s="182">
        <f>Données_Planning!B6</f>
        <v>1</v>
      </c>
      <c r="C8" s="183">
        <f>Données_Planning!C6</f>
        <v>5</v>
      </c>
      <c r="D8" s="184">
        <f t="shared" si="0"/>
        <v>0.40625</v>
      </c>
      <c r="E8" s="184">
        <f t="shared" si="1"/>
        <v>0.42430555555555555</v>
      </c>
      <c r="F8" s="185">
        <f t="shared" si="2"/>
        <v>0.42499999999999999</v>
      </c>
      <c r="G8" s="186">
        <f>Données_Planning!L6</f>
        <v>0.42708333333333331</v>
      </c>
      <c r="H8" s="187" t="str">
        <f>Données_Planning!H6</f>
        <v>Les vieux de la vieille</v>
      </c>
      <c r="I8" s="182">
        <f>Données_Planning!D6</f>
        <v>42</v>
      </c>
      <c r="J8" s="188" t="str">
        <f>Données_Planning!F6</f>
        <v>KONG A SIOU</v>
      </c>
      <c r="K8" s="188" t="str">
        <f>Données_Planning!E6</f>
        <v>Rosa</v>
      </c>
      <c r="L8" s="189" t="str">
        <f>Données_Planning!G6</f>
        <v>F</v>
      </c>
      <c r="M8" s="210" t="str">
        <f>CONCATENATE((IF(OR(A8="DWF",A8="DNF"),"",QUOTIENT(Données_Planning!J6,60))),(IF(OR(A8="DWF",A8="DNF"),"","'")),(IF(OR(A8="DWF",A8="DNF"),Données_Planning!J6,MOD(Données_Planning!J6,60))))</f>
        <v>1'30</v>
      </c>
      <c r="N8" s="183" t="str">
        <f t="shared" si="3"/>
        <v>min</v>
      </c>
      <c r="O8" s="194">
        <f>(IF(OR(A8="DWF",A8="DNF"),0,QUOTIENT(Données_Planning!I6,60)))</f>
        <v>2</v>
      </c>
      <c r="P8" s="191" t="str">
        <f t="shared" si="4"/>
        <v>min</v>
      </c>
      <c r="Q8" s="192">
        <f>(IF(OR(A8="DWF",A8="DNF"),Données_Planning!I6,MOD(Données_Planning!I6,60)))</f>
        <v>30</v>
      </c>
      <c r="R8" s="193" t="str">
        <f t="shared" si="5"/>
        <v>s</v>
      </c>
      <c r="S8" s="192" t="str">
        <f>CONCATENATE((IF(OR(A8="DWF",A8="DNF"),"",QUOTIENT(Données_Planning!K6,60))),(IF(OR(A8="DWF",A8="DNF"),"","'")),(IF(OR(A8="DWF",A8="DNF"),Données_Planning!K6,MOD(Données_Planning!K6,60))))</f>
        <v>3'30</v>
      </c>
      <c r="T8" s="212" t="str">
        <f t="shared" si="6"/>
        <v>min</v>
      </c>
      <c r="U8" s="196"/>
    </row>
    <row r="9" spans="1:26" s="197" customFormat="1" ht="26.25" customHeight="1" thickBot="1" x14ac:dyDescent="0.4">
      <c r="A9" s="207" t="str">
        <f>Données_Planning!A7</f>
        <v>sta</v>
      </c>
      <c r="B9" s="182">
        <f>Données_Planning!B7</f>
        <v>2</v>
      </c>
      <c r="C9" s="183">
        <f>Données_Planning!C7</f>
        <v>1</v>
      </c>
      <c r="D9" s="184">
        <f t="shared" si="0"/>
        <v>0.41597222222222219</v>
      </c>
      <c r="E9" s="184">
        <f t="shared" si="1"/>
        <v>0.43402777777777773</v>
      </c>
      <c r="F9" s="185">
        <f t="shared" si="2"/>
        <v>0.43472222222222218</v>
      </c>
      <c r="G9" s="186">
        <f>Données_Planning!L7</f>
        <v>0.4368055555555555</v>
      </c>
      <c r="H9" s="187" t="str">
        <f>Données_Planning!H7</f>
        <v>Les Bras casses</v>
      </c>
      <c r="I9" s="182">
        <f>Données_Planning!D7</f>
        <v>18</v>
      </c>
      <c r="J9" s="188" t="str">
        <f>Données_Planning!F7</f>
        <v>DERRIER</v>
      </c>
      <c r="K9" s="188" t="str">
        <f>Données_Planning!E7</f>
        <v>Anais</v>
      </c>
      <c r="L9" s="189" t="str">
        <f>Données_Planning!G7</f>
        <v>F</v>
      </c>
      <c r="M9" s="210" t="str">
        <f>CONCATENATE((IF(OR(A9="DWF",A9="DNF"),"",QUOTIENT(Données_Planning!J7,60))),(IF(OR(A9="DWF",A9="DNF"),"","'")),(IF(OR(A9="DWF",A9="DNF"),Données_Planning!J7,MOD(Données_Planning!J7,60))))</f>
        <v>1'30</v>
      </c>
      <c r="N9" s="183" t="str">
        <f t="shared" si="3"/>
        <v>min</v>
      </c>
      <c r="O9" s="194">
        <f>(IF(OR(A9="DWF",A9="DNF"),0,QUOTIENT(Données_Planning!I7,60)))</f>
        <v>2</v>
      </c>
      <c r="P9" s="191" t="str">
        <f t="shared" si="4"/>
        <v>min</v>
      </c>
      <c r="Q9" s="192">
        <f>(IF(OR(A9="DWF",A9="DNF"),Données_Planning!I7,MOD(Données_Planning!I7,60)))</f>
        <v>30</v>
      </c>
      <c r="R9" s="193" t="str">
        <f t="shared" si="5"/>
        <v>s</v>
      </c>
      <c r="S9" s="192" t="str">
        <f>CONCATENATE((IF(OR(A9="DWF",A9="DNF"),"",QUOTIENT(Données_Planning!K7,60))),(IF(OR(A9="DWF",A9="DNF"),"","'")),(IF(OR(A9="DWF",A9="DNF"),Données_Planning!K7,MOD(Données_Planning!K7,60))))</f>
        <v>3'30</v>
      </c>
      <c r="T9" s="212" t="str">
        <f t="shared" si="6"/>
        <v>min</v>
      </c>
      <c r="U9" s="196"/>
    </row>
    <row r="10" spans="1:26" s="197" customFormat="1" ht="26.25" customHeight="1" thickBot="1" x14ac:dyDescent="0.4">
      <c r="A10" s="207" t="str">
        <f>Données_Planning!A8</f>
        <v>sta</v>
      </c>
      <c r="B10" s="182">
        <f>Données_Planning!B8</f>
        <v>2</v>
      </c>
      <c r="C10" s="183">
        <f>Données_Planning!C8</f>
        <v>2</v>
      </c>
      <c r="D10" s="184">
        <f t="shared" si="0"/>
        <v>0.41597222222222219</v>
      </c>
      <c r="E10" s="184">
        <f t="shared" si="1"/>
        <v>0.43402777777777773</v>
      </c>
      <c r="F10" s="185">
        <f t="shared" si="2"/>
        <v>0.43472222222222218</v>
      </c>
      <c r="G10" s="186">
        <f>Données_Planning!L8</f>
        <v>0.4368055555555555</v>
      </c>
      <c r="H10" s="187" t="str">
        <f>Données_Planning!H8</f>
        <v>Pussy French</v>
      </c>
      <c r="I10" s="182">
        <f>Données_Planning!D8</f>
        <v>50</v>
      </c>
      <c r="J10" s="188" t="str">
        <f>Données_Planning!F8</f>
        <v>DERRIER</v>
      </c>
      <c r="K10" s="188" t="str">
        <f>Données_Planning!E8</f>
        <v>Sabine</v>
      </c>
      <c r="L10" s="189" t="str">
        <f>Données_Planning!G8</f>
        <v>F</v>
      </c>
      <c r="M10" s="210" t="str">
        <f>CONCATENATE((IF(OR(A10="DWF",A10="DNF"),"",QUOTIENT(Données_Planning!J8,60))),(IF(OR(A10="DWF",A10="DNF"),"","'")),(IF(OR(A10="DWF",A10="DNF"),Données_Planning!J8,MOD(Données_Planning!J8,60))))</f>
        <v>2'0</v>
      </c>
      <c r="N10" s="183" t="str">
        <f t="shared" si="3"/>
        <v>min</v>
      </c>
      <c r="O10" s="194">
        <f>(IF(OR(A10="DWF",A10="DNF"),0,QUOTIENT(Données_Planning!I8,60)))</f>
        <v>3</v>
      </c>
      <c r="P10" s="191" t="str">
        <f t="shared" si="4"/>
        <v>min</v>
      </c>
      <c r="Q10" s="192">
        <f>(IF(OR(A10="DWF",A10="DNF"),Données_Planning!I8,MOD(Données_Planning!I8,60)))</f>
        <v>0</v>
      </c>
      <c r="R10" s="193" t="str">
        <f t="shared" si="5"/>
        <v>s</v>
      </c>
      <c r="S10" s="192" t="str">
        <f>CONCATENATE((IF(OR(A10="DWF",A10="DNF"),"",QUOTIENT(Données_Planning!K8,60))),(IF(OR(A10="DWF",A10="DNF"),"","'")),(IF(OR(A10="DWF",A10="DNF"),Données_Planning!K8,MOD(Données_Planning!K8,60))))</f>
        <v>4'0</v>
      </c>
      <c r="T10" s="212" t="str">
        <f t="shared" si="6"/>
        <v>min</v>
      </c>
      <c r="U10" s="196"/>
    </row>
    <row r="11" spans="1:26" s="197" customFormat="1" ht="26.25" customHeight="1" thickBot="1" x14ac:dyDescent="0.4">
      <c r="A11" s="207" t="str">
        <f>Données_Planning!A9</f>
        <v>sta</v>
      </c>
      <c r="B11" s="182">
        <f>Données_Planning!B9</f>
        <v>2</v>
      </c>
      <c r="C11" s="183">
        <f>Données_Planning!C9</f>
        <v>3</v>
      </c>
      <c r="D11" s="184">
        <f t="shared" si="0"/>
        <v>0.41597222222222219</v>
      </c>
      <c r="E11" s="184">
        <f t="shared" si="1"/>
        <v>0.43402777777777773</v>
      </c>
      <c r="F11" s="185">
        <f t="shared" si="2"/>
        <v>0.43472222222222218</v>
      </c>
      <c r="G11" s="186">
        <f>Données_Planning!L9</f>
        <v>0.4368055555555555</v>
      </c>
      <c r="H11" s="187" t="str">
        <f>Données_Planning!H9</f>
        <v>FORZAPNEA</v>
      </c>
      <c r="I11" s="182">
        <f>Données_Planning!D9</f>
        <v>12</v>
      </c>
      <c r="J11" s="188" t="str">
        <f>Données_Planning!F9</f>
        <v>HELLE</v>
      </c>
      <c r="K11" s="188" t="str">
        <f>Données_Planning!E9</f>
        <v>Eleonore</v>
      </c>
      <c r="L11" s="189" t="str">
        <f>Données_Planning!G9</f>
        <v>F</v>
      </c>
      <c r="M11" s="210" t="str">
        <f>CONCATENATE((IF(OR(A11="DWF",A11="DNF"),"",QUOTIENT(Données_Planning!J9,60))),(IF(OR(A11="DWF",A11="DNF"),"","'")),(IF(OR(A11="DWF",A11="DNF"),Données_Planning!J9,MOD(Données_Planning!J9,60))))</f>
        <v>2'0</v>
      </c>
      <c r="N11" s="183" t="str">
        <f t="shared" si="3"/>
        <v>min</v>
      </c>
      <c r="O11" s="194">
        <f>(IF(OR(A11="DWF",A11="DNF"),0,QUOTIENT(Données_Planning!I9,60)))</f>
        <v>3</v>
      </c>
      <c r="P11" s="191" t="str">
        <f t="shared" si="4"/>
        <v>min</v>
      </c>
      <c r="Q11" s="192">
        <f>(IF(OR(A11="DWF",A11="DNF"),Données_Planning!I9,MOD(Données_Planning!I9,60)))</f>
        <v>0</v>
      </c>
      <c r="R11" s="193" t="str">
        <f t="shared" si="5"/>
        <v>s</v>
      </c>
      <c r="S11" s="192" t="str">
        <f>CONCATENATE((IF(OR(A11="DWF",A11="DNF"),"",QUOTIENT(Données_Planning!K9,60))),(IF(OR(A11="DWF",A11="DNF"),"","'")),(IF(OR(A11="DWF",A11="DNF"),Données_Planning!K9,MOD(Données_Planning!K9,60))))</f>
        <v>4'0</v>
      </c>
      <c r="T11" s="212" t="str">
        <f t="shared" si="6"/>
        <v>min</v>
      </c>
      <c r="U11" s="196"/>
    </row>
    <row r="12" spans="1:26" s="197" customFormat="1" ht="26.25" customHeight="1" thickBot="1" x14ac:dyDescent="0.4">
      <c r="A12" s="207" t="str">
        <f>Données_Planning!A10</f>
        <v>sta</v>
      </c>
      <c r="B12" s="182">
        <f>Données_Planning!B10</f>
        <v>2</v>
      </c>
      <c r="C12" s="183">
        <f>Données_Planning!C10</f>
        <v>4</v>
      </c>
      <c r="D12" s="184">
        <f t="shared" si="0"/>
        <v>0.41597222222222219</v>
      </c>
      <c r="E12" s="184">
        <f t="shared" si="1"/>
        <v>0.43402777777777773</v>
      </c>
      <c r="F12" s="185">
        <f t="shared" si="2"/>
        <v>0.43472222222222218</v>
      </c>
      <c r="G12" s="186">
        <f>Données_Planning!L10</f>
        <v>0.4368055555555555</v>
      </c>
      <c r="H12" s="187" t="str">
        <f>Données_Planning!H10</f>
        <v>Les ponneys fringants</v>
      </c>
      <c r="I12" s="182">
        <f>Données_Planning!D10</f>
        <v>36</v>
      </c>
      <c r="J12" s="188" t="str">
        <f>Données_Planning!F10</f>
        <v>FALVART</v>
      </c>
      <c r="K12" s="188" t="str">
        <f>Données_Planning!E10</f>
        <v>Quentin</v>
      </c>
      <c r="L12" s="189" t="str">
        <f>Données_Planning!G10</f>
        <v>H</v>
      </c>
      <c r="M12" s="210" t="str">
        <f>CONCATENATE((IF(OR(A12="DWF",A12="DNF"),"",QUOTIENT(Données_Planning!J10,60))),(IF(OR(A12="DWF",A12="DNF"),"","'")),(IF(OR(A12="DWF",A12="DNF"),Données_Planning!J10,MOD(Données_Planning!J10,60))))</f>
        <v>2'0</v>
      </c>
      <c r="N12" s="183" t="str">
        <f t="shared" si="3"/>
        <v>min</v>
      </c>
      <c r="O12" s="194">
        <f>(IF(OR(A12="DWF",A12="DNF"),0,QUOTIENT(Données_Planning!I10,60)))</f>
        <v>3</v>
      </c>
      <c r="P12" s="191" t="str">
        <f t="shared" si="4"/>
        <v>min</v>
      </c>
      <c r="Q12" s="192">
        <f>(IF(OR(A12="DWF",A12="DNF"),Données_Planning!I10,MOD(Données_Planning!I10,60)))</f>
        <v>0</v>
      </c>
      <c r="R12" s="193" t="str">
        <f t="shared" si="5"/>
        <v>s</v>
      </c>
      <c r="S12" s="192" t="str">
        <f>CONCATENATE((IF(OR(A12="DWF",A12="DNF"),"",QUOTIENT(Données_Planning!K10,60))),(IF(OR(A12="DWF",A12="DNF"),"","'")),(IF(OR(A12="DWF",A12="DNF"),Données_Planning!K10,MOD(Données_Planning!K10,60))))</f>
        <v>4'0</v>
      </c>
      <c r="T12" s="212" t="str">
        <f t="shared" si="6"/>
        <v>min</v>
      </c>
      <c r="U12" s="196"/>
    </row>
    <row r="13" spans="1:26" s="197" customFormat="1" ht="26.25" customHeight="1" thickBot="1" x14ac:dyDescent="0.4">
      <c r="A13" s="207" t="str">
        <f>Données_Planning!A11</f>
        <v>sta</v>
      </c>
      <c r="B13" s="182">
        <f>Données_Planning!B11</f>
        <v>2</v>
      </c>
      <c r="C13" s="183">
        <f>Données_Planning!C11</f>
        <v>5</v>
      </c>
      <c r="D13" s="184">
        <f t="shared" si="0"/>
        <v>0.41597222222222219</v>
      </c>
      <c r="E13" s="184">
        <f t="shared" si="1"/>
        <v>0.43402777777777773</v>
      </c>
      <c r="F13" s="185">
        <f t="shared" si="2"/>
        <v>0.43472222222222218</v>
      </c>
      <c r="G13" s="186">
        <f>Données_Planning!L11</f>
        <v>0.4368055555555555</v>
      </c>
      <c r="H13" s="187" t="str">
        <f>Données_Planning!H11</f>
        <v>Les Bras casses</v>
      </c>
      <c r="I13" s="182">
        <f>Données_Planning!D11</f>
        <v>19</v>
      </c>
      <c r="J13" s="188" t="str">
        <f>Données_Planning!F11</f>
        <v>REIGNEAUD</v>
      </c>
      <c r="K13" s="188" t="str">
        <f>Données_Planning!E11</f>
        <v>Odilon</v>
      </c>
      <c r="L13" s="189" t="str">
        <f>Données_Planning!G11</f>
        <v>H</v>
      </c>
      <c r="M13" s="210" t="str">
        <f>CONCATENATE((IF(OR(A13="DWF",A13="DNF"),"",QUOTIENT(Données_Planning!J11,60))),(IF(OR(A13="DWF",A13="DNF"),"","'")),(IF(OR(A13="DWF",A13="DNF"),Données_Planning!J11,MOD(Données_Planning!J11,60))))</f>
        <v>2'30</v>
      </c>
      <c r="N13" s="183" t="str">
        <f t="shared" si="3"/>
        <v>min</v>
      </c>
      <c r="O13" s="194">
        <f>(IF(OR(A13="DWF",A13="DNF"),0,QUOTIENT(Données_Planning!I11,60)))</f>
        <v>3</v>
      </c>
      <c r="P13" s="191" t="str">
        <f t="shared" si="4"/>
        <v>min</v>
      </c>
      <c r="Q13" s="192">
        <f>(IF(OR(A13="DWF",A13="DNF"),Données_Planning!I11,MOD(Données_Planning!I11,60)))</f>
        <v>30</v>
      </c>
      <c r="R13" s="193" t="str">
        <f t="shared" si="5"/>
        <v>s</v>
      </c>
      <c r="S13" s="192" t="str">
        <f>CONCATENATE((IF(OR(A13="DWF",A13="DNF"),"",QUOTIENT(Données_Planning!K11,60))),(IF(OR(A13="DWF",A13="DNF"),"","'")),(IF(OR(A13="DWF",A13="DNF"),Données_Planning!K11,MOD(Données_Planning!K11,60))))</f>
        <v>4'30</v>
      </c>
      <c r="T13" s="212" t="str">
        <f t="shared" si="6"/>
        <v>min</v>
      </c>
      <c r="U13" s="196"/>
    </row>
    <row r="14" spans="1:26" s="197" customFormat="1" ht="26.25" customHeight="1" thickBot="1" x14ac:dyDescent="0.4">
      <c r="A14" s="207" t="str">
        <f>Données_Planning!A12</f>
        <v>sta</v>
      </c>
      <c r="B14" s="182">
        <f>Données_Planning!B12</f>
        <v>3</v>
      </c>
      <c r="C14" s="183">
        <f>Données_Planning!C12</f>
        <v>1</v>
      </c>
      <c r="D14" s="184">
        <f t="shared" si="0"/>
        <v>0.42569444444444449</v>
      </c>
      <c r="E14" s="184">
        <f t="shared" si="1"/>
        <v>0.44375000000000003</v>
      </c>
      <c r="F14" s="185">
        <f t="shared" si="2"/>
        <v>0.44444444444444448</v>
      </c>
      <c r="G14" s="186">
        <f>Données_Planning!L12</f>
        <v>0.4465277777777778</v>
      </c>
      <c r="H14" s="187" t="str">
        <f>Données_Planning!H12</f>
        <v>Les Chocs Eau Suisses</v>
      </c>
      <c r="I14" s="182">
        <f>Données_Planning!D12</f>
        <v>25</v>
      </c>
      <c r="J14" s="188" t="str">
        <f>Données_Planning!F12</f>
        <v>SCHEIDT</v>
      </c>
      <c r="K14" s="188" t="str">
        <f>Données_Planning!E12</f>
        <v>Philippe</v>
      </c>
      <c r="L14" s="189" t="str">
        <f>Données_Planning!G12</f>
        <v>H</v>
      </c>
      <c r="M14" s="210" t="str">
        <f>CONCATENATE((IF(OR(A14="DWF",A14="DNF"),"",QUOTIENT(Données_Planning!J12,60))),(IF(OR(A14="DWF",A14="DNF"),"","'")),(IF(OR(A14="DWF",A14="DNF"),Données_Planning!J12,MOD(Données_Planning!J12,60))))</f>
        <v>2'30</v>
      </c>
      <c r="N14" s="183" t="str">
        <f t="shared" si="3"/>
        <v>min</v>
      </c>
      <c r="O14" s="194">
        <f>(IF(OR(A14="DWF",A14="DNF"),0,QUOTIENT(Données_Planning!I12,60)))</f>
        <v>3</v>
      </c>
      <c r="P14" s="191" t="str">
        <f t="shared" si="4"/>
        <v>min</v>
      </c>
      <c r="Q14" s="192">
        <f>(IF(OR(A14="DWF",A14="DNF"),Données_Planning!I12,MOD(Données_Planning!I12,60)))</f>
        <v>30</v>
      </c>
      <c r="R14" s="193" t="str">
        <f t="shared" si="5"/>
        <v>s</v>
      </c>
      <c r="S14" s="192" t="str">
        <f>CONCATENATE((IF(OR(A14="DWF",A14="DNF"),"",QUOTIENT(Données_Planning!K12,60))),(IF(OR(A14="DWF",A14="DNF"),"","'")),(IF(OR(A14="DWF",A14="DNF"),Données_Planning!K12,MOD(Données_Planning!K12,60))))</f>
        <v>4'30</v>
      </c>
      <c r="T14" s="212" t="str">
        <f t="shared" si="6"/>
        <v>min</v>
      </c>
      <c r="U14" s="196"/>
    </row>
    <row r="15" spans="1:26" s="197" customFormat="1" ht="26.25" customHeight="1" thickBot="1" x14ac:dyDescent="0.4">
      <c r="A15" s="207" t="str">
        <f>Données_Planning!A13</f>
        <v>sta</v>
      </c>
      <c r="B15" s="182">
        <f>Données_Planning!B13</f>
        <v>3</v>
      </c>
      <c r="C15" s="183">
        <f>Données_Planning!C13</f>
        <v>2</v>
      </c>
      <c r="D15" s="184">
        <f t="shared" si="0"/>
        <v>0.42569444444444449</v>
      </c>
      <c r="E15" s="184">
        <f t="shared" si="1"/>
        <v>0.44375000000000003</v>
      </c>
      <c r="F15" s="185">
        <f t="shared" si="2"/>
        <v>0.44444444444444448</v>
      </c>
      <c r="G15" s="186">
        <f>Données_Planning!L13</f>
        <v>0.4465277777777778</v>
      </c>
      <c r="H15" s="187" t="str">
        <f>Données_Planning!H13</f>
        <v>BBIG</v>
      </c>
      <c r="I15" s="182">
        <f>Données_Planning!D13</f>
        <v>7</v>
      </c>
      <c r="J15" s="188" t="str">
        <f>Données_Planning!F13</f>
        <v>CANEPA</v>
      </c>
      <c r="K15" s="188" t="str">
        <f>Données_Planning!E13</f>
        <v>Gaia</v>
      </c>
      <c r="L15" s="189" t="str">
        <f>Données_Planning!G13</f>
        <v>F</v>
      </c>
      <c r="M15" s="210" t="str">
        <f>CONCATENATE((IF(OR(A15="DWF",A15="DNF"),"",QUOTIENT(Données_Planning!J13,60))),(IF(OR(A15="DWF",A15="DNF"),"","'")),(IF(OR(A15="DWF",A15="DNF"),Données_Planning!J13,MOD(Données_Planning!J13,60))))</f>
        <v>2'40</v>
      </c>
      <c r="N15" s="183" t="str">
        <f t="shared" si="3"/>
        <v>min</v>
      </c>
      <c r="O15" s="194">
        <f>(IF(OR(A15="DWF",A15="DNF"),0,QUOTIENT(Données_Planning!I13,60)))</f>
        <v>3</v>
      </c>
      <c r="P15" s="191" t="str">
        <f t="shared" si="4"/>
        <v>min</v>
      </c>
      <c r="Q15" s="192">
        <f>(IF(OR(A15="DWF",A15="DNF"),Données_Planning!I13,MOD(Données_Planning!I13,60)))</f>
        <v>40</v>
      </c>
      <c r="R15" s="193" t="str">
        <f t="shared" si="5"/>
        <v>s</v>
      </c>
      <c r="S15" s="192" t="str">
        <f>CONCATENATE((IF(OR(A15="DWF",A15="DNF"),"",QUOTIENT(Données_Planning!K13,60))),(IF(OR(A15="DWF",A15="DNF"),"","'")),(IF(OR(A15="DWF",A15="DNF"),Données_Planning!K13,MOD(Données_Planning!K13,60))))</f>
        <v>4'40</v>
      </c>
      <c r="T15" s="212" t="str">
        <f t="shared" si="6"/>
        <v>min</v>
      </c>
      <c r="U15" s="196"/>
    </row>
    <row r="16" spans="1:26" s="197" customFormat="1" ht="26.25" customHeight="1" thickBot="1" x14ac:dyDescent="0.4">
      <c r="A16" s="207" t="str">
        <f>Données_Planning!A14</f>
        <v>sta</v>
      </c>
      <c r="B16" s="182">
        <f>Données_Planning!B14</f>
        <v>3</v>
      </c>
      <c r="C16" s="183">
        <f>Données_Planning!C14</f>
        <v>3</v>
      </c>
      <c r="D16" s="184">
        <f t="shared" si="0"/>
        <v>0.42569444444444449</v>
      </c>
      <c r="E16" s="184">
        <f t="shared" si="1"/>
        <v>0.44375000000000003</v>
      </c>
      <c r="F16" s="185">
        <f t="shared" si="2"/>
        <v>0.44444444444444448</v>
      </c>
      <c r="G16" s="186">
        <f>Données_Planning!L14</f>
        <v>0.4465277777777778</v>
      </c>
      <c r="H16" s="187" t="str">
        <f>Données_Planning!H14</f>
        <v>AURApnea</v>
      </c>
      <c r="I16" s="182">
        <f>Données_Planning!D14</f>
        <v>4</v>
      </c>
      <c r="J16" s="188" t="str">
        <f>Données_Planning!F14</f>
        <v>BLASQUEZ</v>
      </c>
      <c r="K16" s="188" t="str">
        <f>Données_Planning!E14</f>
        <v>Remi</v>
      </c>
      <c r="L16" s="189" t="str">
        <f>Données_Planning!G14</f>
        <v>H</v>
      </c>
      <c r="M16" s="210" t="str">
        <f>CONCATENATE((IF(OR(A16="DWF",A16="DNF"),"",QUOTIENT(Données_Planning!J14,60))),(IF(OR(A16="DWF",A16="DNF"),"","'")),(IF(OR(A16="DWF",A16="DNF"),Données_Planning!J14,MOD(Données_Planning!J14,60))))</f>
        <v>2'45</v>
      </c>
      <c r="N16" s="183" t="str">
        <f t="shared" si="3"/>
        <v>min</v>
      </c>
      <c r="O16" s="194">
        <f>(IF(OR(A16="DWF",A16="DNF"),0,QUOTIENT(Données_Planning!I14,60)))</f>
        <v>3</v>
      </c>
      <c r="P16" s="191" t="str">
        <f t="shared" si="4"/>
        <v>min</v>
      </c>
      <c r="Q16" s="192">
        <f>(IF(OR(A16="DWF",A16="DNF"),Données_Planning!I14,MOD(Données_Planning!I14,60)))</f>
        <v>45</v>
      </c>
      <c r="R16" s="193" t="str">
        <f t="shared" si="5"/>
        <v>s</v>
      </c>
      <c r="S16" s="192" t="str">
        <f>CONCATENATE((IF(OR(A16="DWF",A16="DNF"),"",QUOTIENT(Données_Planning!K14,60))),(IF(OR(A16="DWF",A16="DNF"),"","'")),(IF(OR(A16="DWF",A16="DNF"),Données_Planning!K14,MOD(Données_Planning!K14,60))))</f>
        <v>4'45</v>
      </c>
      <c r="T16" s="212" t="str">
        <f t="shared" si="6"/>
        <v>min</v>
      </c>
      <c r="U16" s="196"/>
    </row>
    <row r="17" spans="1:21" s="197" customFormat="1" ht="26.25" customHeight="1" thickBot="1" x14ac:dyDescent="0.4">
      <c r="A17" s="207" t="str">
        <f>Données_Planning!A15</f>
        <v>sta</v>
      </c>
      <c r="B17" s="182">
        <f>Données_Planning!B15</f>
        <v>3</v>
      </c>
      <c r="C17" s="183">
        <f>Données_Planning!C15</f>
        <v>4</v>
      </c>
      <c r="D17" s="184">
        <f t="shared" si="0"/>
        <v>0.42569444444444449</v>
      </c>
      <c r="E17" s="184">
        <f t="shared" si="1"/>
        <v>0.44375000000000003</v>
      </c>
      <c r="F17" s="185">
        <f t="shared" si="2"/>
        <v>0.44444444444444448</v>
      </c>
      <c r="G17" s="186">
        <f>Données_Planning!L15</f>
        <v>0.4465277777777778</v>
      </c>
      <c r="H17" s="187" t="str">
        <f>Données_Planning!H15</f>
        <v>Les vieux de la vieille</v>
      </c>
      <c r="I17" s="182">
        <f>Données_Planning!D15</f>
        <v>45</v>
      </c>
      <c r="J17" s="188" t="str">
        <f>Données_Planning!F15</f>
        <v>FLEURY</v>
      </c>
      <c r="K17" s="188" t="str">
        <f>Données_Planning!E15</f>
        <v>Olivier</v>
      </c>
      <c r="L17" s="189" t="str">
        <f>Données_Planning!G15</f>
        <v>H</v>
      </c>
      <c r="M17" s="210" t="str">
        <f>CONCATENATE((IF(OR(A17="DWF",A17="DNF"),"",QUOTIENT(Données_Planning!J15,60))),(IF(OR(A17="DWF",A17="DNF"),"","'")),(IF(OR(A17="DWF",A17="DNF"),Données_Planning!J15,MOD(Données_Planning!J15,60))))</f>
        <v>3'0</v>
      </c>
      <c r="N17" s="183" t="str">
        <f t="shared" si="3"/>
        <v>min</v>
      </c>
      <c r="O17" s="194">
        <f>(IF(OR(A17="DWF",A17="DNF"),0,QUOTIENT(Données_Planning!I15,60)))</f>
        <v>4</v>
      </c>
      <c r="P17" s="191" t="str">
        <f t="shared" si="4"/>
        <v>min</v>
      </c>
      <c r="Q17" s="192">
        <f>(IF(OR(A17="DWF",A17="DNF"),Données_Planning!I15,MOD(Données_Planning!I15,60)))</f>
        <v>0</v>
      </c>
      <c r="R17" s="193" t="str">
        <f t="shared" si="5"/>
        <v>s</v>
      </c>
      <c r="S17" s="192" t="str">
        <f>CONCATENATE((IF(OR(A17="DWF",A17="DNF"),"",QUOTIENT(Données_Planning!K15,60))),(IF(OR(A17="DWF",A17="DNF"),"","'")),(IF(OR(A17="DWF",A17="DNF"),Données_Planning!K15,MOD(Données_Planning!K15,60))))</f>
        <v>5'0</v>
      </c>
      <c r="T17" s="212" t="str">
        <f t="shared" si="6"/>
        <v>min</v>
      </c>
      <c r="U17" s="196"/>
    </row>
    <row r="18" spans="1:21" s="197" customFormat="1" ht="26.25" customHeight="1" thickBot="1" x14ac:dyDescent="0.4">
      <c r="A18" s="207" t="str">
        <f>Données_Planning!A16</f>
        <v>sta</v>
      </c>
      <c r="B18" s="182">
        <f>Données_Planning!B16</f>
        <v>3</v>
      </c>
      <c r="C18" s="183">
        <f>Données_Planning!C16</f>
        <v>5</v>
      </c>
      <c r="D18" s="184">
        <f t="shared" si="0"/>
        <v>0.42569444444444449</v>
      </c>
      <c r="E18" s="184">
        <f t="shared" si="1"/>
        <v>0.44375000000000003</v>
      </c>
      <c r="F18" s="185">
        <f t="shared" si="2"/>
        <v>0.44444444444444448</v>
      </c>
      <c r="G18" s="186">
        <f>Données_Planning!L16</f>
        <v>0.4465277777777778</v>
      </c>
      <c r="H18" s="187" t="str">
        <f>Données_Planning!H16</f>
        <v>Cantal Apnee</v>
      </c>
      <c r="I18" s="182">
        <f>Données_Planning!D16</f>
        <v>32</v>
      </c>
      <c r="J18" s="188" t="str">
        <f>Données_Planning!F16</f>
        <v>GALLO</v>
      </c>
      <c r="K18" s="188" t="str">
        <f>Données_Planning!E16</f>
        <v>Lucas</v>
      </c>
      <c r="L18" s="189" t="str">
        <f>Données_Planning!G16</f>
        <v>H</v>
      </c>
      <c r="M18" s="210" t="str">
        <f>CONCATENATE((IF(OR(A18="DWF",A18="DNF"),"",QUOTIENT(Données_Planning!J16,60))),(IF(OR(A18="DWF",A18="DNF"),"","'")),(IF(OR(A18="DWF",A18="DNF"),Données_Planning!J16,MOD(Données_Planning!J16,60))))</f>
        <v>3'0</v>
      </c>
      <c r="N18" s="183" t="str">
        <f t="shared" si="3"/>
        <v>min</v>
      </c>
      <c r="O18" s="194">
        <f>(IF(OR(A18="DWF",A18="DNF"),0,QUOTIENT(Données_Planning!I16,60)))</f>
        <v>4</v>
      </c>
      <c r="P18" s="191" t="str">
        <f t="shared" si="4"/>
        <v>min</v>
      </c>
      <c r="Q18" s="192">
        <f>(IF(OR(A18="DWF",A18="DNF"),Données_Planning!I16,MOD(Données_Planning!I16,60)))</f>
        <v>0</v>
      </c>
      <c r="R18" s="193" t="str">
        <f t="shared" si="5"/>
        <v>s</v>
      </c>
      <c r="S18" s="192" t="str">
        <f>CONCATENATE((IF(OR(A18="DWF",A18="DNF"),"",QUOTIENT(Données_Planning!K16,60))),(IF(OR(A18="DWF",A18="DNF"),"","'")),(IF(OR(A18="DWF",A18="DNF"),Données_Planning!K16,MOD(Données_Planning!K16,60))))</f>
        <v>5'0</v>
      </c>
      <c r="T18" s="212" t="str">
        <f t="shared" si="6"/>
        <v>min</v>
      </c>
      <c r="U18" s="196"/>
    </row>
    <row r="19" spans="1:21" s="197" customFormat="1" ht="26.25" customHeight="1" thickBot="1" x14ac:dyDescent="0.4">
      <c r="A19" s="207" t="str">
        <f>Données_Planning!A17</f>
        <v>sta</v>
      </c>
      <c r="B19" s="182">
        <f>Données_Planning!B17</f>
        <v>4</v>
      </c>
      <c r="C19" s="183">
        <f>Données_Planning!C17</f>
        <v>1</v>
      </c>
      <c r="D19" s="184">
        <f t="shared" si="0"/>
        <v>0.43541666666666667</v>
      </c>
      <c r="E19" s="184">
        <f t="shared" si="1"/>
        <v>0.45347222222222222</v>
      </c>
      <c r="F19" s="185">
        <f t="shared" si="2"/>
        <v>0.45416666666666666</v>
      </c>
      <c r="G19" s="186">
        <f>Données_Planning!L17</f>
        <v>0.45624999999999999</v>
      </c>
      <c r="H19" s="187" t="str">
        <f>Données_Planning!H17</f>
        <v>AURApnea</v>
      </c>
      <c r="I19" s="182">
        <f>Données_Planning!D17</f>
        <v>5</v>
      </c>
      <c r="J19" s="188" t="str">
        <f>Données_Planning!F17</f>
        <v>CONTI</v>
      </c>
      <c r="K19" s="188" t="str">
        <f>Données_Planning!E17</f>
        <v>Laurent</v>
      </c>
      <c r="L19" s="189" t="str">
        <f>Données_Planning!G17</f>
        <v>H</v>
      </c>
      <c r="M19" s="210" t="str">
        <f>CONCATENATE((IF(OR(A19="DWF",A19="DNF"),"",QUOTIENT(Données_Planning!J17,60))),(IF(OR(A19="DWF",A19="DNF"),"","'")),(IF(OR(A19="DWF",A19="DNF"),Données_Planning!J17,MOD(Données_Planning!J17,60))))</f>
        <v>3'15</v>
      </c>
      <c r="N19" s="183" t="str">
        <f t="shared" si="3"/>
        <v>min</v>
      </c>
      <c r="O19" s="194">
        <f>(IF(OR(A19="DWF",A19="DNF"),0,QUOTIENT(Données_Planning!I17,60)))</f>
        <v>4</v>
      </c>
      <c r="P19" s="191" t="str">
        <f t="shared" si="4"/>
        <v>min</v>
      </c>
      <c r="Q19" s="192">
        <f>(IF(OR(A19="DWF",A19="DNF"),Données_Planning!I17,MOD(Données_Planning!I17,60)))</f>
        <v>15</v>
      </c>
      <c r="R19" s="193" t="str">
        <f t="shared" si="5"/>
        <v>s</v>
      </c>
      <c r="S19" s="192" t="str">
        <f>CONCATENATE((IF(OR(A19="DWF",A19="DNF"),"",QUOTIENT(Données_Planning!K17,60))),(IF(OR(A19="DWF",A19="DNF"),"","'")),(IF(OR(A19="DWF",A19="DNF"),Données_Planning!K17,MOD(Données_Planning!K17,60))))</f>
        <v>5'15</v>
      </c>
      <c r="T19" s="212" t="str">
        <f t="shared" si="6"/>
        <v>min</v>
      </c>
      <c r="U19" s="196"/>
    </row>
    <row r="20" spans="1:21" s="197" customFormat="1" ht="26.25" customHeight="1" thickBot="1" x14ac:dyDescent="0.4">
      <c r="A20" s="207" t="str">
        <f>Données_Planning!A18</f>
        <v>sta</v>
      </c>
      <c r="B20" s="182">
        <f>Données_Planning!B18</f>
        <v>4</v>
      </c>
      <c r="C20" s="183">
        <f>Données_Planning!C18</f>
        <v>2</v>
      </c>
      <c r="D20" s="184">
        <f t="shared" si="0"/>
        <v>0.43541666666666667</v>
      </c>
      <c r="E20" s="184">
        <f t="shared" si="1"/>
        <v>0.45347222222222222</v>
      </c>
      <c r="F20" s="185">
        <f t="shared" si="2"/>
        <v>0.45416666666666666</v>
      </c>
      <c r="G20" s="186">
        <f>Données_Planning!L18</f>
        <v>0.45624999999999999</v>
      </c>
      <c r="H20" s="187" t="str">
        <f>Données_Planning!H18</f>
        <v>Les Chocs Eau Suisses</v>
      </c>
      <c r="I20" s="182">
        <f>Données_Planning!D18</f>
        <v>23</v>
      </c>
      <c r="J20" s="188" t="str">
        <f>Données_Planning!F18</f>
        <v>DESVALLEES</v>
      </c>
      <c r="K20" s="188" t="str">
        <f>Données_Planning!E18</f>
        <v>Nicolas</v>
      </c>
      <c r="L20" s="189" t="str">
        <f>Données_Planning!G18</f>
        <v>H</v>
      </c>
      <c r="M20" s="210" t="str">
        <f>CONCATENATE((IF(OR(A20="DWF",A20="DNF"),"",QUOTIENT(Données_Planning!J18,60))),(IF(OR(A20="DWF",A20="DNF"),"","'")),(IF(OR(A20="DWF",A20="DNF"),Données_Planning!J18,MOD(Données_Planning!J18,60))))</f>
        <v>3'20</v>
      </c>
      <c r="N20" s="183" t="str">
        <f t="shared" si="3"/>
        <v>min</v>
      </c>
      <c r="O20" s="194">
        <f>(IF(OR(A20="DWF",A20="DNF"),0,QUOTIENT(Données_Planning!I18,60)))</f>
        <v>4</v>
      </c>
      <c r="P20" s="191" t="str">
        <f t="shared" si="4"/>
        <v>min</v>
      </c>
      <c r="Q20" s="192">
        <f>(IF(OR(A20="DWF",A20="DNF"),Données_Planning!I18,MOD(Données_Planning!I18,60)))</f>
        <v>20</v>
      </c>
      <c r="R20" s="193" t="str">
        <f t="shared" si="5"/>
        <v>s</v>
      </c>
      <c r="S20" s="192" t="str">
        <f>CONCATENATE((IF(OR(A20="DWF",A20="DNF"),"",QUOTIENT(Données_Planning!K18,60))),(IF(OR(A20="DWF",A20="DNF"),"","'")),(IF(OR(A20="DWF",A20="DNF"),Données_Planning!K18,MOD(Données_Planning!K18,60))))</f>
        <v>5'20</v>
      </c>
      <c r="T20" s="212" t="str">
        <f t="shared" si="6"/>
        <v>min</v>
      </c>
      <c r="U20" s="196"/>
    </row>
    <row r="21" spans="1:21" s="197" customFormat="1" ht="26.25" customHeight="1" thickBot="1" x14ac:dyDescent="0.4">
      <c r="A21" s="207" t="str">
        <f>Données_Planning!A19</f>
        <v>sta</v>
      </c>
      <c r="B21" s="182">
        <f>Données_Planning!B19</f>
        <v>4</v>
      </c>
      <c r="C21" s="183">
        <f>Données_Planning!C19</f>
        <v>3</v>
      </c>
      <c r="D21" s="184">
        <f t="shared" si="0"/>
        <v>0.43541666666666667</v>
      </c>
      <c r="E21" s="184">
        <f t="shared" si="1"/>
        <v>0.45347222222222222</v>
      </c>
      <c r="F21" s="185">
        <f t="shared" si="2"/>
        <v>0.45416666666666666</v>
      </c>
      <c r="G21" s="186">
        <f>Données_Planning!L19</f>
        <v>0.45624999999999999</v>
      </c>
      <c r="H21" s="187" t="str">
        <f>Données_Planning!H19</f>
        <v>Les ponneys fringants</v>
      </c>
      <c r="I21" s="182">
        <f>Données_Planning!D19</f>
        <v>40</v>
      </c>
      <c r="J21" s="188" t="str">
        <f>Données_Planning!F19</f>
        <v>FLAUDIAS</v>
      </c>
      <c r="K21" s="188" t="str">
        <f>Données_Planning!E19</f>
        <v>Philippe</v>
      </c>
      <c r="L21" s="189" t="str">
        <f>Données_Planning!G19</f>
        <v>H</v>
      </c>
      <c r="M21" s="210" t="str">
        <f>CONCATENATE((IF(OR(A21="DWF",A21="DNF"),"",QUOTIENT(Données_Planning!J19,60))),(IF(OR(A21="DWF",A21="DNF"),"","'")),(IF(OR(A21="DWF",A21="DNF"),Données_Planning!J19,MOD(Données_Planning!J19,60))))</f>
        <v>3'30</v>
      </c>
      <c r="N21" s="183" t="str">
        <f t="shared" si="3"/>
        <v>min</v>
      </c>
      <c r="O21" s="194">
        <f>(IF(OR(A21="DWF",A21="DNF"),0,QUOTIENT(Données_Planning!I19,60)))</f>
        <v>4</v>
      </c>
      <c r="P21" s="191" t="str">
        <f t="shared" si="4"/>
        <v>min</v>
      </c>
      <c r="Q21" s="192">
        <f>(IF(OR(A21="DWF",A21="DNF"),Données_Planning!I19,MOD(Données_Planning!I19,60)))</f>
        <v>30</v>
      </c>
      <c r="R21" s="193" t="str">
        <f t="shared" si="5"/>
        <v>s</v>
      </c>
      <c r="S21" s="192" t="str">
        <f>CONCATENATE((IF(OR(A21="DWF",A21="DNF"),"",QUOTIENT(Données_Planning!K19,60))),(IF(OR(A21="DWF",A21="DNF"),"","'")),(IF(OR(A21="DWF",A21="DNF"),Données_Planning!K19,MOD(Données_Planning!K19,60))))</f>
        <v>5'30</v>
      </c>
      <c r="T21" s="212" t="str">
        <f t="shared" si="6"/>
        <v>min</v>
      </c>
      <c r="U21" s="196"/>
    </row>
    <row r="22" spans="1:21" s="197" customFormat="1" ht="26.25" customHeight="1" thickBot="1" x14ac:dyDescent="0.4">
      <c r="A22" s="207" t="str">
        <f>Données_Planning!A20</f>
        <v>sta</v>
      </c>
      <c r="B22" s="182">
        <f>Données_Planning!B20</f>
        <v>4</v>
      </c>
      <c r="C22" s="183">
        <f>Données_Planning!C20</f>
        <v>4</v>
      </c>
      <c r="D22" s="184">
        <f t="shared" si="0"/>
        <v>0.43541666666666667</v>
      </c>
      <c r="E22" s="184">
        <f t="shared" si="1"/>
        <v>0.45347222222222222</v>
      </c>
      <c r="F22" s="185">
        <f t="shared" si="2"/>
        <v>0.45416666666666666</v>
      </c>
      <c r="G22" s="186">
        <f>Données_Planning!L20</f>
        <v>0.45624999999999999</v>
      </c>
      <c r="H22" s="187" t="str">
        <f>Données_Planning!H20</f>
        <v>BBIG</v>
      </c>
      <c r="I22" s="182">
        <f>Données_Planning!D20</f>
        <v>10</v>
      </c>
      <c r="J22" s="188" t="str">
        <f>Données_Planning!F20</f>
        <v>HANSEN</v>
      </c>
      <c r="K22" s="188" t="str">
        <f>Données_Planning!E20</f>
        <v>Michael</v>
      </c>
      <c r="L22" s="189" t="str">
        <f>Données_Planning!G20</f>
        <v>H</v>
      </c>
      <c r="M22" s="210" t="str">
        <f>CONCATENATE((IF(OR(A22="DWF",A22="DNF"),"",QUOTIENT(Données_Planning!J20,60))),(IF(OR(A22="DWF",A22="DNF"),"","'")),(IF(OR(A22="DWF",A22="DNF"),Données_Planning!J20,MOD(Données_Planning!J20,60))))</f>
        <v>4'40</v>
      </c>
      <c r="N22" s="183" t="str">
        <f t="shared" si="3"/>
        <v>min</v>
      </c>
      <c r="O22" s="194">
        <f>(IF(OR(A22="DWF",A22="DNF"),0,QUOTIENT(Données_Planning!I20,60)))</f>
        <v>5</v>
      </c>
      <c r="P22" s="191" t="str">
        <f t="shared" si="4"/>
        <v>min</v>
      </c>
      <c r="Q22" s="192">
        <f>(IF(OR(A22="DWF",A22="DNF"),Données_Planning!I20,MOD(Données_Planning!I20,60)))</f>
        <v>40</v>
      </c>
      <c r="R22" s="193" t="str">
        <f t="shared" si="5"/>
        <v>s</v>
      </c>
      <c r="S22" s="192" t="str">
        <f>CONCATENATE((IF(OR(A22="DWF",A22="DNF"),"",QUOTIENT(Données_Planning!K20,60))),(IF(OR(A22="DWF",A22="DNF"),"","'")),(IF(OR(A22="DWF",A22="DNF"),Données_Planning!K20,MOD(Données_Planning!K20,60))))</f>
        <v>6'40</v>
      </c>
      <c r="T22" s="212" t="str">
        <f t="shared" si="6"/>
        <v>min</v>
      </c>
      <c r="U22" s="196"/>
    </row>
    <row r="23" spans="1:21" s="197" customFormat="1" ht="26.25" customHeight="1" thickBot="1" x14ac:dyDescent="0.4">
      <c r="A23" s="207" t="str">
        <f>Données_Planning!A21</f>
        <v>sta</v>
      </c>
      <c r="B23" s="182">
        <f>Données_Planning!B21</f>
        <v>4</v>
      </c>
      <c r="C23" s="183">
        <f>Données_Planning!C21</f>
        <v>5</v>
      </c>
      <c r="D23" s="184">
        <f t="shared" si="0"/>
        <v>0.43541666666666667</v>
      </c>
      <c r="E23" s="184">
        <f t="shared" si="1"/>
        <v>0.45347222222222222</v>
      </c>
      <c r="F23" s="185">
        <f t="shared" si="2"/>
        <v>0.45416666666666666</v>
      </c>
      <c r="G23" s="186">
        <f>Données_Planning!L21</f>
        <v>0.45624999999999999</v>
      </c>
      <c r="H23" s="187" t="str">
        <f>Données_Planning!H21</f>
        <v>TOPSTAR</v>
      </c>
      <c r="I23" s="182">
        <f>Données_Planning!D21</f>
        <v>55</v>
      </c>
      <c r="J23" s="188" t="str">
        <f>Données_Planning!F21</f>
        <v>SITERRE</v>
      </c>
      <c r="K23" s="188" t="str">
        <f>Données_Planning!E21</f>
        <v>Magalie</v>
      </c>
      <c r="L23" s="189" t="str">
        <f>Données_Planning!G21</f>
        <v>F</v>
      </c>
      <c r="M23" s="210" t="str">
        <f>CONCATENATE((IF(OR(A23="DWF",A23="DNF"),"",QUOTIENT(Données_Planning!J21,60))),(IF(OR(A23="DWF",A23="DNF"),"","'")),(IF(OR(A23="DWF",A23="DNF"),Données_Planning!J21,MOD(Données_Planning!J21,60))))</f>
        <v>5'0</v>
      </c>
      <c r="N23" s="183" t="str">
        <f t="shared" si="3"/>
        <v>min</v>
      </c>
      <c r="O23" s="194">
        <f>(IF(OR(A23="DWF",A23="DNF"),0,QUOTIENT(Données_Planning!I21,60)))</f>
        <v>6</v>
      </c>
      <c r="P23" s="191" t="str">
        <f t="shared" si="4"/>
        <v>min</v>
      </c>
      <c r="Q23" s="192">
        <f>(IF(OR(A23="DWF",A23="DNF"),Données_Planning!I21,MOD(Données_Planning!I21,60)))</f>
        <v>0</v>
      </c>
      <c r="R23" s="193" t="str">
        <f t="shared" si="5"/>
        <v>s</v>
      </c>
      <c r="S23" s="192" t="str">
        <f>CONCATENATE((IF(OR(A23="DWF",A23="DNF"),"",QUOTIENT(Données_Planning!K21,60))),(IF(OR(A23="DWF",A23="DNF"),"","'")),(IF(OR(A23="DWF",A23="DNF"),Données_Planning!K21,MOD(Données_Planning!K21,60))))</f>
        <v>7'0</v>
      </c>
      <c r="T23" s="212" t="str">
        <f t="shared" si="6"/>
        <v>min</v>
      </c>
      <c r="U23" s="196"/>
    </row>
    <row r="24" spans="1:21" s="197" customFormat="1" ht="26.25" customHeight="1" thickBot="1" x14ac:dyDescent="0.4">
      <c r="A24" s="207" t="str">
        <f>Données_Planning!A22</f>
        <v>sta</v>
      </c>
      <c r="B24" s="182">
        <f>Données_Planning!B22</f>
        <v>5</v>
      </c>
      <c r="C24" s="183">
        <f>Données_Planning!C22</f>
        <v>1</v>
      </c>
      <c r="D24" s="184">
        <f t="shared" si="0"/>
        <v>0.44513888888888892</v>
      </c>
      <c r="E24" s="184">
        <f t="shared" si="1"/>
        <v>0.46319444444444446</v>
      </c>
      <c r="F24" s="185">
        <f t="shared" si="2"/>
        <v>0.46388888888888891</v>
      </c>
      <c r="G24" s="186">
        <f>Données_Planning!L22</f>
        <v>0.46597222222222223</v>
      </c>
      <c r="H24" s="187" t="str">
        <f>Données_Planning!H22</f>
        <v>Pussy French</v>
      </c>
      <c r="I24" s="182">
        <f>Données_Planning!D22</f>
        <v>47</v>
      </c>
      <c r="J24" s="188" t="str">
        <f>Données_Planning!F22</f>
        <v>LANOISELIER</v>
      </c>
      <c r="K24" s="188" t="str">
        <f>Données_Planning!E22</f>
        <v>Aurelien</v>
      </c>
      <c r="L24" s="189" t="str">
        <f>Données_Planning!G22</f>
        <v>H</v>
      </c>
      <c r="M24" s="210" t="str">
        <f>CONCATENATE((IF(OR(A24="DWF",A24="DNF"),"",QUOTIENT(Données_Planning!J22,60))),(IF(OR(A24="DWF",A24="DNF"),"","'")),(IF(OR(A24="DWF",A24="DNF"),Données_Planning!J22,MOD(Données_Planning!J22,60))))</f>
        <v>5'15</v>
      </c>
      <c r="N24" s="183" t="str">
        <f t="shared" si="3"/>
        <v>min</v>
      </c>
      <c r="O24" s="194">
        <f>(IF(OR(A24="DWF",A24="DNF"),0,QUOTIENT(Données_Planning!I22,60)))</f>
        <v>6</v>
      </c>
      <c r="P24" s="191" t="str">
        <f t="shared" si="4"/>
        <v>min</v>
      </c>
      <c r="Q24" s="192">
        <f>(IF(OR(A24="DWF",A24="DNF"),Données_Planning!I22,MOD(Données_Planning!I22,60)))</f>
        <v>15</v>
      </c>
      <c r="R24" s="193" t="str">
        <f t="shared" si="5"/>
        <v>s</v>
      </c>
      <c r="S24" s="192" t="str">
        <f>CONCATENATE((IF(OR(A24="DWF",A24="DNF"),"",QUOTIENT(Données_Planning!K22,60))),(IF(OR(A24="DWF",A24="DNF"),"","'")),(IF(OR(A24="DWF",A24="DNF"),Données_Planning!K22,MOD(Données_Planning!K22,60))))</f>
        <v>7'15</v>
      </c>
      <c r="T24" s="212" t="str">
        <f t="shared" si="6"/>
        <v>min</v>
      </c>
      <c r="U24" s="196"/>
    </row>
    <row r="25" spans="1:21" s="197" customFormat="1" ht="26.25" customHeight="1" thickBot="1" x14ac:dyDescent="0.4">
      <c r="A25" s="207" t="str">
        <f>Données_Planning!A23</f>
        <v>sta</v>
      </c>
      <c r="B25" s="182">
        <f>Données_Planning!B23</f>
        <v>5</v>
      </c>
      <c r="C25" s="183">
        <f>Données_Planning!C23</f>
        <v>2</v>
      </c>
      <c r="D25" s="184">
        <f t="shared" si="0"/>
        <v>0.44513888888888892</v>
      </c>
      <c r="E25" s="184">
        <f t="shared" si="1"/>
        <v>0.46319444444444446</v>
      </c>
      <c r="F25" s="185">
        <f t="shared" si="2"/>
        <v>0.46388888888888891</v>
      </c>
      <c r="G25" s="186">
        <f>Données_Planning!L23</f>
        <v>0.46597222222222223</v>
      </c>
      <c r="H25" s="187" t="str">
        <f>Données_Planning!H23</f>
        <v>Apneaman CZE</v>
      </c>
      <c r="I25" s="182">
        <f>Données_Planning!D23</f>
        <v>29</v>
      </c>
      <c r="J25" s="188" t="str">
        <f>Données_Planning!F23</f>
        <v>SURANSKA</v>
      </c>
      <c r="K25" s="188" t="str">
        <f>Données_Planning!E23</f>
        <v>Katerina</v>
      </c>
      <c r="L25" s="189" t="str">
        <f>Données_Planning!G23</f>
        <v>F</v>
      </c>
      <c r="M25" s="210" t="str">
        <f>CONCATENATE((IF(OR(A25="DWF",A25="DNF"),"",QUOTIENT(Données_Planning!J23,60))),(IF(OR(A25="DWF",A25="DNF"),"","'")),(IF(OR(A25="DWF",A25="DNF"),Données_Planning!J23,MOD(Données_Planning!J23,60))))</f>
        <v>5'15</v>
      </c>
      <c r="N25" s="183" t="str">
        <f t="shared" si="3"/>
        <v>min</v>
      </c>
      <c r="O25" s="194">
        <f>(IF(OR(A25="DWF",A25="DNF"),0,QUOTIENT(Données_Planning!I23,60)))</f>
        <v>6</v>
      </c>
      <c r="P25" s="191" t="str">
        <f t="shared" si="4"/>
        <v>min</v>
      </c>
      <c r="Q25" s="192">
        <f>(IF(OR(A25="DWF",A25="DNF"),Données_Planning!I23,MOD(Données_Planning!I23,60)))</f>
        <v>15</v>
      </c>
      <c r="R25" s="193" t="str">
        <f t="shared" si="5"/>
        <v>s</v>
      </c>
      <c r="S25" s="192" t="str">
        <f>CONCATENATE((IF(OR(A25="DWF",A25="DNF"),"",QUOTIENT(Données_Planning!K23,60))),(IF(OR(A25="DWF",A25="DNF"),"","'")),(IF(OR(A25="DWF",A25="DNF"),Données_Planning!K23,MOD(Données_Planning!K23,60))))</f>
        <v>7'15</v>
      </c>
      <c r="T25" s="212" t="str">
        <f t="shared" si="6"/>
        <v>min</v>
      </c>
      <c r="U25" s="196"/>
    </row>
    <row r="26" spans="1:21" s="197" customFormat="1" ht="26.25" customHeight="1" thickBot="1" x14ac:dyDescent="0.4">
      <c r="A26" s="207" t="str">
        <f>Données_Planning!A24</f>
        <v>sta</v>
      </c>
      <c r="B26" s="182">
        <f>Données_Planning!B24</f>
        <v>5</v>
      </c>
      <c r="C26" s="183">
        <f>Données_Planning!C24</f>
        <v>3</v>
      </c>
      <c r="D26" s="184">
        <f t="shared" si="0"/>
        <v>0.44513888888888892</v>
      </c>
      <c r="E26" s="184">
        <f t="shared" si="1"/>
        <v>0.46319444444444446</v>
      </c>
      <c r="F26" s="185">
        <f t="shared" si="2"/>
        <v>0.46388888888888891</v>
      </c>
      <c r="G26" s="186">
        <f>Données_Planning!L24</f>
        <v>0.46597222222222223</v>
      </c>
      <c r="H26" s="187" t="str">
        <f>Données_Planning!H24</f>
        <v>Apneaman CZE</v>
      </c>
      <c r="I26" s="182">
        <f>Données_Planning!D24</f>
        <v>27</v>
      </c>
      <c r="J26" s="188" t="str">
        <f>Données_Planning!F24</f>
        <v>VENCL</v>
      </c>
      <c r="K26" s="188" t="str">
        <f>Données_Planning!E24</f>
        <v>David</v>
      </c>
      <c r="L26" s="189" t="str">
        <f>Données_Planning!G24</f>
        <v>H</v>
      </c>
      <c r="M26" s="210" t="str">
        <f>CONCATENATE((IF(OR(A26="DWF",A26="DNF"),"",QUOTIENT(Données_Planning!J24,60))),(IF(OR(A26="DWF",A26="DNF"),"","'")),(IF(OR(A26="DWF",A26="DNF"),Données_Planning!J24,MOD(Données_Planning!J24,60))))</f>
        <v>6'5</v>
      </c>
      <c r="N26" s="183" t="str">
        <f t="shared" si="3"/>
        <v>min</v>
      </c>
      <c r="O26" s="194">
        <f>(IF(OR(A26="DWF",A26="DNF"),0,QUOTIENT(Données_Planning!I24,60)))</f>
        <v>7</v>
      </c>
      <c r="P26" s="191" t="str">
        <f t="shared" si="4"/>
        <v>min</v>
      </c>
      <c r="Q26" s="192">
        <f>(IF(OR(A26="DWF",A26="DNF"),Données_Planning!I24,MOD(Données_Planning!I24,60)))</f>
        <v>5</v>
      </c>
      <c r="R26" s="193" t="str">
        <f t="shared" si="5"/>
        <v>s</v>
      </c>
      <c r="S26" s="192" t="str">
        <f>CONCATENATE((IF(OR(A26="DWF",A26="DNF"),"",QUOTIENT(Données_Planning!K24,60))),(IF(OR(A26="DWF",A26="DNF"),"","'")),(IF(OR(A26="DWF",A26="DNF"),Données_Planning!K24,MOD(Données_Planning!K24,60))))</f>
        <v>8'5</v>
      </c>
      <c r="T26" s="212" t="str">
        <f t="shared" si="6"/>
        <v>min</v>
      </c>
      <c r="U26" s="196"/>
    </row>
    <row r="27" spans="1:21" s="197" customFormat="1" ht="26.25" customHeight="1" thickBot="1" x14ac:dyDescent="0.4">
      <c r="A27" s="207" t="str">
        <f>Données_Planning!A25</f>
        <v>sta</v>
      </c>
      <c r="B27" s="182">
        <f>Données_Planning!B25</f>
        <v>5</v>
      </c>
      <c r="C27" s="183">
        <f>Données_Planning!C25</f>
        <v>4</v>
      </c>
      <c r="D27" s="184">
        <f t="shared" si="0"/>
        <v>0.44513888888888892</v>
      </c>
      <c r="E27" s="184">
        <f t="shared" si="1"/>
        <v>0.46319444444444446</v>
      </c>
      <c r="F27" s="185">
        <f t="shared" si="2"/>
        <v>0.46388888888888891</v>
      </c>
      <c r="G27" s="186">
        <f>Données_Planning!L25</f>
        <v>0.46597222222222223</v>
      </c>
      <c r="H27" s="187" t="str">
        <f>Données_Planning!H25</f>
        <v>TOPSTAR</v>
      </c>
      <c r="I27" s="182">
        <f>Données_Planning!D25</f>
        <v>51</v>
      </c>
      <c r="J27" s="188" t="str">
        <f>Données_Planning!F25</f>
        <v>BOUCHARD</v>
      </c>
      <c r="K27" s="188" t="str">
        <f>Données_Planning!E25</f>
        <v>Thomas</v>
      </c>
      <c r="L27" s="189" t="str">
        <f>Données_Planning!G25</f>
        <v>H</v>
      </c>
      <c r="M27" s="210" t="str">
        <f>CONCATENATE((IF(OR(A27="DWF",A27="DNF"),"",QUOTIENT(Données_Planning!J25,60))),(IF(OR(A27="DWF",A27="DNF"),"","'")),(IF(OR(A27="DWF",A27="DNF"),Données_Planning!J25,MOD(Données_Planning!J25,60))))</f>
        <v>6'30</v>
      </c>
      <c r="N27" s="183" t="str">
        <f t="shared" si="3"/>
        <v>min</v>
      </c>
      <c r="O27" s="194">
        <f>(IF(OR(A27="DWF",A27="DNF"),0,QUOTIENT(Données_Planning!I25,60)))</f>
        <v>7</v>
      </c>
      <c r="P27" s="191" t="str">
        <f t="shared" si="4"/>
        <v>min</v>
      </c>
      <c r="Q27" s="192">
        <f>(IF(OR(A27="DWF",A27="DNF"),Données_Planning!I25,MOD(Données_Planning!I25,60)))</f>
        <v>30</v>
      </c>
      <c r="R27" s="193" t="str">
        <f t="shared" si="5"/>
        <v>s</v>
      </c>
      <c r="S27" s="192" t="str">
        <f>CONCATENATE((IF(OR(A27="DWF",A27="DNF"),"",QUOTIENT(Données_Planning!K25,60))),(IF(OR(A27="DWF",A27="DNF"),"","'")),(IF(OR(A27="DWF",A27="DNF"),Données_Planning!K25,MOD(Données_Planning!K25,60))))</f>
        <v>8'30</v>
      </c>
      <c r="T27" s="212" t="str">
        <f t="shared" si="6"/>
        <v>min</v>
      </c>
      <c r="U27" s="196"/>
    </row>
    <row r="28" spans="1:21" s="197" customFormat="1" ht="26.25" customHeight="1" thickBot="1" x14ac:dyDescent="0.4">
      <c r="A28" s="207" t="str">
        <f>Données_Planning!A26</f>
        <v>dwf</v>
      </c>
      <c r="B28" s="182">
        <f>Données_Planning!B26</f>
        <v>1</v>
      </c>
      <c r="C28" s="183">
        <f>Données_Planning!C26</f>
        <v>1</v>
      </c>
      <c r="D28" s="184">
        <f t="shared" si="0"/>
        <v>0.46875</v>
      </c>
      <c r="E28" s="184">
        <f t="shared" si="1"/>
        <v>0.48680555555555555</v>
      </c>
      <c r="F28" s="185">
        <f t="shared" si="2"/>
        <v>0.48749999999999999</v>
      </c>
      <c r="G28" s="186">
        <f>Données_Planning!L26</f>
        <v>0.48958333333333331</v>
      </c>
      <c r="H28" s="187" t="str">
        <f>Données_Planning!H26</f>
        <v>Equipe12</v>
      </c>
      <c r="I28" s="182">
        <f>Données_Planning!D26</f>
        <v>56</v>
      </c>
      <c r="J28" s="188" t="str">
        <f>Données_Planning!F26</f>
        <v>bbb</v>
      </c>
      <c r="K28" s="188" t="str">
        <f>Données_Planning!E26</f>
        <v>adouze</v>
      </c>
      <c r="L28" s="189" t="str">
        <f>Données_Planning!G26</f>
        <v>H</v>
      </c>
      <c r="M28" s="210" t="str">
        <f>CONCATENATE((IF(OR(A28="DWF",A28="DNF"),"",QUOTIENT(Données_Planning!J26,60))),(IF(OR(A28="DWF",A28="DNF"),"","'")),(IF(OR(A28="DWF",A28="DNF"),Données_Planning!J26,MOD(Données_Planning!J26,60))))</f>
        <v>-15</v>
      </c>
      <c r="N28" s="183" t="str">
        <f t="shared" si="3"/>
        <v>m</v>
      </c>
      <c r="O28" s="194">
        <f>(IF(OR(A28="DWF",A28="DNF"),0,QUOTIENT(Données_Planning!I26,60)))</f>
        <v>0</v>
      </c>
      <c r="P28" s="191">
        <f t="shared" si="4"/>
        <v>0</v>
      </c>
      <c r="Q28" s="192">
        <f>(IF(OR(A28="DWF",A28="DNF"),Données_Planning!I26,MOD(Données_Planning!I26,60)))</f>
        <v>10</v>
      </c>
      <c r="R28" s="193" t="str">
        <f t="shared" si="5"/>
        <v>m</v>
      </c>
      <c r="S28" s="192" t="str">
        <f>CONCATENATE((IF(OR(A28="DWF",A28="DNF"),"",QUOTIENT(Données_Planning!K26,60))),(IF(OR(A28="DWF",A28="DNF"),"","'")),(IF(OR(A28="DWF",A28="DNF"),Données_Planning!K26,MOD(Données_Planning!K26,60))))</f>
        <v>35</v>
      </c>
      <c r="T28" s="212" t="str">
        <f t="shared" si="6"/>
        <v>m</v>
      </c>
      <c r="U28" s="196"/>
    </row>
    <row r="29" spans="1:21" s="197" customFormat="1" ht="26.25" customHeight="1" thickBot="1" x14ac:dyDescent="0.4">
      <c r="A29" s="207" t="str">
        <f>Données_Planning!A27</f>
        <v>dwf</v>
      </c>
      <c r="B29" s="182">
        <f>Données_Planning!B27</f>
        <v>1</v>
      </c>
      <c r="C29" s="183">
        <f>Données_Planning!C27</f>
        <v>2</v>
      </c>
      <c r="D29" s="184">
        <f t="shared" si="0"/>
        <v>0.46875</v>
      </c>
      <c r="E29" s="184">
        <f t="shared" si="1"/>
        <v>0.48680555555555555</v>
      </c>
      <c r="F29" s="185">
        <f t="shared" si="2"/>
        <v>0.48749999999999999</v>
      </c>
      <c r="G29" s="186">
        <f>Données_Planning!L27</f>
        <v>0.48958333333333331</v>
      </c>
      <c r="H29" s="187" t="str">
        <f>Données_Planning!H27</f>
        <v>Equipe12</v>
      </c>
      <c r="I29" s="182">
        <f>Données_Planning!D27</f>
        <v>57</v>
      </c>
      <c r="J29" s="188" t="str">
        <f>Données_Planning!F27</f>
        <v>Valeille</v>
      </c>
      <c r="K29" s="188" t="str">
        <f>Données_Planning!E27</f>
        <v>Aurelien</v>
      </c>
      <c r="L29" s="189" t="str">
        <f>Données_Planning!G27</f>
        <v>H</v>
      </c>
      <c r="M29" s="210" t="str">
        <f>CONCATENATE((IF(OR(A29="DWF",A29="DNF"),"",QUOTIENT(Données_Planning!J27,60))),(IF(OR(A29="DWF",A29="DNF"),"","'")),(IF(OR(A29="DWF",A29="DNF"),Données_Planning!J27,MOD(Données_Planning!J27,60))))</f>
        <v>-15</v>
      </c>
      <c r="N29" s="183" t="str">
        <f t="shared" si="3"/>
        <v>m</v>
      </c>
      <c r="O29" s="194">
        <f>(IF(OR(A29="DWF",A29="DNF"),0,QUOTIENT(Données_Planning!I27,60)))</f>
        <v>0</v>
      </c>
      <c r="P29" s="191">
        <f t="shared" si="4"/>
        <v>0</v>
      </c>
      <c r="Q29" s="192">
        <f>(IF(OR(A29="DWF",A29="DNF"),Données_Planning!I27,MOD(Données_Planning!I27,60)))</f>
        <v>10</v>
      </c>
      <c r="R29" s="193" t="str">
        <f t="shared" si="5"/>
        <v>m</v>
      </c>
      <c r="S29" s="192" t="str">
        <f>CONCATENATE((IF(OR(A29="DWF",A29="DNF"),"",QUOTIENT(Données_Planning!K27,60))),(IF(OR(A29="DWF",A29="DNF"),"","'")),(IF(OR(A29="DWF",A29="DNF"),Données_Planning!K27,MOD(Données_Planning!K27,60))))</f>
        <v>35</v>
      </c>
      <c r="T29" s="212" t="str">
        <f t="shared" si="6"/>
        <v>m</v>
      </c>
      <c r="U29" s="196"/>
    </row>
    <row r="30" spans="1:21" s="197" customFormat="1" ht="26.25" customHeight="1" thickBot="1" x14ac:dyDescent="0.4">
      <c r="A30" s="207" t="str">
        <f>Données_Planning!A28</f>
        <v>dwf</v>
      </c>
      <c r="B30" s="182">
        <f>Données_Planning!B28</f>
        <v>1</v>
      </c>
      <c r="C30" s="183">
        <f>Données_Planning!C28</f>
        <v>3</v>
      </c>
      <c r="D30" s="184">
        <f t="shared" si="0"/>
        <v>0.46875</v>
      </c>
      <c r="E30" s="184">
        <f t="shared" si="1"/>
        <v>0.48680555555555555</v>
      </c>
      <c r="F30" s="185">
        <f t="shared" si="2"/>
        <v>0.48749999999999999</v>
      </c>
      <c r="G30" s="186">
        <f>Données_Planning!L28</f>
        <v>0.48958333333333331</v>
      </c>
      <c r="H30" s="187" t="str">
        <f>Données_Planning!H28</f>
        <v>Cantal Apnee</v>
      </c>
      <c r="I30" s="182">
        <f>Données_Planning!D28</f>
        <v>34</v>
      </c>
      <c r="J30" s="188" t="str">
        <f>Données_Planning!F28</f>
        <v>CHAMPAGNAC</v>
      </c>
      <c r="K30" s="188" t="str">
        <f>Données_Planning!E28</f>
        <v>Christelle</v>
      </c>
      <c r="L30" s="189" t="str">
        <f>Données_Planning!G28</f>
        <v>F</v>
      </c>
      <c r="M30" s="210" t="str">
        <f>CONCATENATE((IF(OR(A30="DWF",A30="DNF"),"",QUOTIENT(Données_Planning!J28,60))),(IF(OR(A30="DWF",A30="DNF"),"","'")),(IF(OR(A30="DWF",A30="DNF"),Données_Planning!J28,MOD(Données_Planning!J28,60))))</f>
        <v>25</v>
      </c>
      <c r="N30" s="183" t="str">
        <f t="shared" si="3"/>
        <v>m</v>
      </c>
      <c r="O30" s="194">
        <f>(IF(OR(A30="DWF",A30="DNF"),0,QUOTIENT(Données_Planning!I28,60)))</f>
        <v>0</v>
      </c>
      <c r="P30" s="191">
        <f t="shared" si="4"/>
        <v>0</v>
      </c>
      <c r="Q30" s="192">
        <f>(IF(OR(A30="DWF",A30="DNF"),Données_Planning!I28,MOD(Données_Planning!I28,60)))</f>
        <v>50</v>
      </c>
      <c r="R30" s="193" t="str">
        <f t="shared" si="5"/>
        <v>m</v>
      </c>
      <c r="S30" s="192" t="str">
        <f>CONCATENATE((IF(OR(A30="DWF",A30="DNF"),"",QUOTIENT(Données_Planning!K28,60))),(IF(OR(A30="DWF",A30="DNF"),"","'")),(IF(OR(A30="DWF",A30="DNF"),Données_Planning!K28,MOD(Données_Planning!K28,60))))</f>
        <v>75</v>
      </c>
      <c r="T30" s="212" t="str">
        <f t="shared" si="6"/>
        <v>m</v>
      </c>
      <c r="U30" s="196"/>
    </row>
    <row r="31" spans="1:21" s="197" customFormat="1" ht="26.25" customHeight="1" thickBot="1" x14ac:dyDescent="0.4">
      <c r="A31" s="207" t="str">
        <f>Données_Planning!A29</f>
        <v>dwf</v>
      </c>
      <c r="B31" s="182">
        <f>Données_Planning!B29</f>
        <v>2</v>
      </c>
      <c r="C31" s="183">
        <f>Données_Planning!C29</f>
        <v>1</v>
      </c>
      <c r="D31" s="184">
        <f t="shared" si="0"/>
        <v>0.47500000000000003</v>
      </c>
      <c r="E31" s="184">
        <f t="shared" si="1"/>
        <v>0.49305555555555558</v>
      </c>
      <c r="F31" s="185">
        <f t="shared" si="2"/>
        <v>0.49375000000000002</v>
      </c>
      <c r="G31" s="186">
        <f>Données_Planning!L29</f>
        <v>0.49583333333333335</v>
      </c>
      <c r="H31" s="187" t="str">
        <f>Données_Planning!H29</f>
        <v>Les Chocs Eau Suisses</v>
      </c>
      <c r="I31" s="182">
        <f>Données_Planning!D29</f>
        <v>22</v>
      </c>
      <c r="J31" s="188" t="str">
        <f>Données_Planning!F29</f>
        <v>GIL JIMENEZ</v>
      </c>
      <c r="K31" s="188" t="str">
        <f>Données_Planning!E29</f>
        <v>Pilar</v>
      </c>
      <c r="L31" s="189" t="str">
        <f>Données_Planning!G29</f>
        <v>F</v>
      </c>
      <c r="M31" s="210" t="str">
        <f>CONCATENATE((IF(OR(A31="DWF",A31="DNF"),"",QUOTIENT(Données_Planning!J29,60))),(IF(OR(A31="DWF",A31="DNF"),"","'")),(IF(OR(A31="DWF",A31="DNF"),Données_Planning!J29,MOD(Données_Planning!J29,60))))</f>
        <v>25</v>
      </c>
      <c r="N31" s="183" t="str">
        <f t="shared" si="3"/>
        <v>m</v>
      </c>
      <c r="O31" s="194">
        <f>(IF(OR(A31="DWF",A31="DNF"),0,QUOTIENT(Données_Planning!I29,60)))</f>
        <v>0</v>
      </c>
      <c r="P31" s="191">
        <f t="shared" si="4"/>
        <v>0</v>
      </c>
      <c r="Q31" s="192">
        <f>(IF(OR(A31="DWF",A31="DNF"),Données_Planning!I29,MOD(Données_Planning!I29,60)))</f>
        <v>50</v>
      </c>
      <c r="R31" s="193" t="str">
        <f t="shared" si="5"/>
        <v>m</v>
      </c>
      <c r="S31" s="192" t="str">
        <f>CONCATENATE((IF(OR(A31="DWF",A31="DNF"),"",QUOTIENT(Données_Planning!K29,60))),(IF(OR(A31="DWF",A31="DNF"),"","'")),(IF(OR(A31="DWF",A31="DNF"),Données_Planning!K29,MOD(Données_Planning!K29,60))))</f>
        <v>75</v>
      </c>
      <c r="T31" s="212" t="str">
        <f t="shared" si="6"/>
        <v>m</v>
      </c>
      <c r="U31" s="196"/>
    </row>
    <row r="32" spans="1:21" s="197" customFormat="1" ht="26.25" customHeight="1" thickBot="1" x14ac:dyDescent="0.4">
      <c r="A32" s="207" t="str">
        <f>Données_Planning!A30</f>
        <v>dwf</v>
      </c>
      <c r="B32" s="182">
        <f>Données_Planning!B30</f>
        <v>2</v>
      </c>
      <c r="C32" s="183">
        <f>Données_Planning!C30</f>
        <v>2</v>
      </c>
      <c r="D32" s="184">
        <f t="shared" si="0"/>
        <v>0.47500000000000003</v>
      </c>
      <c r="E32" s="184">
        <f t="shared" si="1"/>
        <v>0.49305555555555558</v>
      </c>
      <c r="F32" s="185">
        <f t="shared" si="2"/>
        <v>0.49375000000000002</v>
      </c>
      <c r="G32" s="186">
        <f>Données_Planning!L30</f>
        <v>0.49583333333333335</v>
      </c>
      <c r="H32" s="187" t="str">
        <f>Données_Planning!H30</f>
        <v>AURApnea</v>
      </c>
      <c r="I32" s="182">
        <f>Données_Planning!D30</f>
        <v>3</v>
      </c>
      <c r="J32" s="188" t="str">
        <f>Données_Planning!F30</f>
        <v>PLANCHAT</v>
      </c>
      <c r="K32" s="188" t="str">
        <f>Données_Planning!E30</f>
        <v>Greg</v>
      </c>
      <c r="L32" s="189" t="str">
        <f>Données_Planning!G30</f>
        <v>H</v>
      </c>
      <c r="M32" s="210" t="str">
        <f>CONCATENATE((IF(OR(A32="DWF",A32="DNF"),"",QUOTIENT(Données_Planning!J30,60))),(IF(OR(A32="DWF",A32="DNF"),"","'")),(IF(OR(A32="DWF",A32="DNF"),Données_Planning!J30,MOD(Données_Planning!J30,60))))</f>
        <v>30</v>
      </c>
      <c r="N32" s="183" t="str">
        <f t="shared" si="3"/>
        <v>m</v>
      </c>
      <c r="O32" s="194">
        <f>(IF(OR(A32="DWF",A32="DNF"),0,QUOTIENT(Données_Planning!I30,60)))</f>
        <v>0</v>
      </c>
      <c r="P32" s="191">
        <f t="shared" si="4"/>
        <v>0</v>
      </c>
      <c r="Q32" s="192">
        <f>(IF(OR(A32="DWF",A32="DNF"),Données_Planning!I30,MOD(Données_Planning!I30,60)))</f>
        <v>55</v>
      </c>
      <c r="R32" s="193" t="str">
        <f t="shared" si="5"/>
        <v>m</v>
      </c>
      <c r="S32" s="192" t="str">
        <f>CONCATENATE((IF(OR(A32="DWF",A32="DNF"),"",QUOTIENT(Données_Planning!K30,60))),(IF(OR(A32="DWF",A32="DNF"),"","'")),(IF(OR(A32="DWF",A32="DNF"),Données_Planning!K30,MOD(Données_Planning!K30,60))))</f>
        <v>80</v>
      </c>
      <c r="T32" s="212" t="str">
        <f t="shared" si="6"/>
        <v>m</v>
      </c>
      <c r="U32" s="196"/>
    </row>
    <row r="33" spans="1:21" s="197" customFormat="1" ht="26.25" customHeight="1" thickBot="1" x14ac:dyDescent="0.4">
      <c r="A33" s="207" t="str">
        <f>Données_Planning!A31</f>
        <v>dwf</v>
      </c>
      <c r="B33" s="182">
        <f>Données_Planning!B31</f>
        <v>2</v>
      </c>
      <c r="C33" s="183">
        <f>Données_Planning!C31</f>
        <v>3</v>
      </c>
      <c r="D33" s="184">
        <f t="shared" si="0"/>
        <v>0.47500000000000003</v>
      </c>
      <c r="E33" s="184">
        <f t="shared" si="1"/>
        <v>0.49305555555555558</v>
      </c>
      <c r="F33" s="185">
        <f t="shared" si="2"/>
        <v>0.49375000000000002</v>
      </c>
      <c r="G33" s="186">
        <f>Données_Planning!L31</f>
        <v>0.49583333333333335</v>
      </c>
      <c r="H33" s="187" t="str">
        <f>Données_Planning!H31</f>
        <v>Les ponneys fringants</v>
      </c>
      <c r="I33" s="182">
        <f>Données_Planning!D31</f>
        <v>38</v>
      </c>
      <c r="J33" s="188" t="str">
        <f>Données_Planning!F31</f>
        <v>HUGON</v>
      </c>
      <c r="K33" s="188" t="str">
        <f>Données_Planning!E31</f>
        <v>Clara</v>
      </c>
      <c r="L33" s="189" t="str">
        <f>Données_Planning!G31</f>
        <v>F</v>
      </c>
      <c r="M33" s="210" t="str">
        <f>CONCATENATE((IF(OR(A33="DWF",A33="DNF"),"",QUOTIENT(Données_Planning!J31,60))),(IF(OR(A33="DWF",A33="DNF"),"","'")),(IF(OR(A33="DWF",A33="DNF"),Données_Planning!J31,MOD(Données_Planning!J31,60))))</f>
        <v>35</v>
      </c>
      <c r="N33" s="183" t="str">
        <f t="shared" si="3"/>
        <v>m</v>
      </c>
      <c r="O33" s="194">
        <f>(IF(OR(A33="DWF",A33="DNF"),0,QUOTIENT(Données_Planning!I31,60)))</f>
        <v>0</v>
      </c>
      <c r="P33" s="191">
        <f t="shared" si="4"/>
        <v>0</v>
      </c>
      <c r="Q33" s="192">
        <f>(IF(OR(A33="DWF",A33="DNF"),Données_Planning!I31,MOD(Données_Planning!I31,60)))</f>
        <v>60</v>
      </c>
      <c r="R33" s="193" t="str">
        <f t="shared" si="5"/>
        <v>m</v>
      </c>
      <c r="S33" s="192" t="str">
        <f>CONCATENATE((IF(OR(A33="DWF",A33="DNF"),"",QUOTIENT(Données_Planning!K31,60))),(IF(OR(A33="DWF",A33="DNF"),"","'")),(IF(OR(A33="DWF",A33="DNF"),Données_Planning!K31,MOD(Données_Planning!K31,60))))</f>
        <v>85</v>
      </c>
      <c r="T33" s="212" t="str">
        <f t="shared" si="6"/>
        <v>m</v>
      </c>
      <c r="U33" s="196"/>
    </row>
    <row r="34" spans="1:21" s="197" customFormat="1" ht="26.25" customHeight="1" thickBot="1" x14ac:dyDescent="0.4">
      <c r="A34" s="207" t="str">
        <f>Données_Planning!A32</f>
        <v>dwf</v>
      </c>
      <c r="B34" s="182">
        <f>Données_Planning!B32</f>
        <v>3</v>
      </c>
      <c r="C34" s="183">
        <f>Données_Planning!C32</f>
        <v>1</v>
      </c>
      <c r="D34" s="184">
        <f t="shared" si="0"/>
        <v>0.48125000000000001</v>
      </c>
      <c r="E34" s="184">
        <f t="shared" si="1"/>
        <v>0.49930555555555556</v>
      </c>
      <c r="F34" s="185">
        <f t="shared" si="2"/>
        <v>0.5</v>
      </c>
      <c r="G34" s="186">
        <f>Données_Planning!L32</f>
        <v>0.50208333333333333</v>
      </c>
      <c r="H34" s="187" t="str">
        <f>Données_Planning!H32</f>
        <v>Les ponneys fringants</v>
      </c>
      <c r="I34" s="182">
        <f>Données_Planning!D32</f>
        <v>39</v>
      </c>
      <c r="J34" s="188" t="str">
        <f>Données_Planning!F32</f>
        <v>NOTEUIL</v>
      </c>
      <c r="K34" s="188" t="str">
        <f>Données_Planning!E32</f>
        <v>Jeremy</v>
      </c>
      <c r="L34" s="189" t="str">
        <f>Données_Planning!G32</f>
        <v>H</v>
      </c>
      <c r="M34" s="210" t="str">
        <f>CONCATENATE((IF(OR(A34="DWF",A34="DNF"),"",QUOTIENT(Données_Planning!J32,60))),(IF(OR(A34="DWF",A34="DNF"),"","'")),(IF(OR(A34="DWF",A34="DNF"),Données_Planning!J32,MOD(Données_Planning!J32,60))))</f>
        <v>40</v>
      </c>
      <c r="N34" s="183" t="str">
        <f t="shared" si="3"/>
        <v>m</v>
      </c>
      <c r="O34" s="194">
        <f>(IF(OR(A34="DWF",A34="DNF"),0,QUOTIENT(Données_Planning!I32,60)))</f>
        <v>0</v>
      </c>
      <c r="P34" s="191">
        <f t="shared" si="4"/>
        <v>0</v>
      </c>
      <c r="Q34" s="192">
        <f>(IF(OR(A34="DWF",A34="DNF"),Données_Planning!I32,MOD(Données_Planning!I32,60)))</f>
        <v>65</v>
      </c>
      <c r="R34" s="193" t="str">
        <f t="shared" si="5"/>
        <v>m</v>
      </c>
      <c r="S34" s="192" t="str">
        <f>CONCATENATE((IF(OR(A34="DWF",A34="DNF"),"",QUOTIENT(Données_Planning!K32,60))),(IF(OR(A34="DWF",A34="DNF"),"","'")),(IF(OR(A34="DWF",A34="DNF"),Données_Planning!K32,MOD(Données_Planning!K32,60))))</f>
        <v>90</v>
      </c>
      <c r="T34" s="212" t="str">
        <f t="shared" si="6"/>
        <v>m</v>
      </c>
      <c r="U34" s="196"/>
    </row>
    <row r="35" spans="1:21" s="197" customFormat="1" ht="26.25" customHeight="1" thickBot="1" x14ac:dyDescent="0.4">
      <c r="A35" s="207" t="str">
        <f>Données_Planning!A33</f>
        <v>dwf</v>
      </c>
      <c r="B35" s="182">
        <f>Données_Planning!B33</f>
        <v>3</v>
      </c>
      <c r="C35" s="183">
        <f>Données_Planning!C33</f>
        <v>2</v>
      </c>
      <c r="D35" s="184">
        <f t="shared" si="0"/>
        <v>0.48125000000000001</v>
      </c>
      <c r="E35" s="184">
        <f t="shared" si="1"/>
        <v>0.49930555555555556</v>
      </c>
      <c r="F35" s="185">
        <f t="shared" si="2"/>
        <v>0.5</v>
      </c>
      <c r="G35" s="186">
        <f>Données_Planning!L33</f>
        <v>0.50208333333333333</v>
      </c>
      <c r="H35" s="187" t="str">
        <f>Données_Planning!H33</f>
        <v>Les Bras casses</v>
      </c>
      <c r="I35" s="182">
        <f>Données_Planning!D33</f>
        <v>17</v>
      </c>
      <c r="J35" s="188" t="str">
        <f>Données_Planning!F33</f>
        <v>BERGER</v>
      </c>
      <c r="K35" s="188" t="str">
        <f>Données_Planning!E33</f>
        <v>Claudia</v>
      </c>
      <c r="L35" s="189" t="str">
        <f>Données_Planning!G33</f>
        <v>F</v>
      </c>
      <c r="M35" s="210" t="str">
        <f>CONCATENATE((IF(OR(A35="DWF",A35="DNF"),"",QUOTIENT(Données_Planning!J33,60))),(IF(OR(A35="DWF",A35="DNF"),"","'")),(IF(OR(A35="DWF",A35="DNF"),Données_Planning!J33,MOD(Données_Planning!J33,60))))</f>
        <v>50</v>
      </c>
      <c r="N35" s="183" t="str">
        <f t="shared" si="3"/>
        <v>m</v>
      </c>
      <c r="O35" s="194">
        <f>(IF(OR(A35="DWF",A35="DNF"),0,QUOTIENT(Données_Planning!I33,60)))</f>
        <v>0</v>
      </c>
      <c r="P35" s="191">
        <f t="shared" si="4"/>
        <v>0</v>
      </c>
      <c r="Q35" s="192">
        <f>(IF(OR(A35="DWF",A35="DNF"),Données_Planning!I33,MOD(Données_Planning!I33,60)))</f>
        <v>75</v>
      </c>
      <c r="R35" s="193" t="str">
        <f t="shared" si="5"/>
        <v>m</v>
      </c>
      <c r="S35" s="192" t="str">
        <f>CONCATENATE((IF(OR(A35="DWF",A35="DNF"),"",QUOTIENT(Données_Planning!K33,60))),(IF(OR(A35="DWF",A35="DNF"),"","'")),(IF(OR(A35="DWF",A35="DNF"),Données_Planning!K33,MOD(Données_Planning!K33,60))))</f>
        <v>100</v>
      </c>
      <c r="T35" s="212" t="str">
        <f t="shared" si="6"/>
        <v>m</v>
      </c>
      <c r="U35" s="196"/>
    </row>
    <row r="36" spans="1:21" s="197" customFormat="1" ht="26.25" customHeight="1" thickBot="1" x14ac:dyDescent="0.4">
      <c r="A36" s="207" t="str">
        <f>Données_Planning!A34</f>
        <v>dwf</v>
      </c>
      <c r="B36" s="182">
        <f>Données_Planning!B34</f>
        <v>3</v>
      </c>
      <c r="C36" s="183">
        <f>Données_Planning!C34</f>
        <v>3</v>
      </c>
      <c r="D36" s="184">
        <f t="shared" si="0"/>
        <v>0.48125000000000001</v>
      </c>
      <c r="E36" s="184">
        <f t="shared" si="1"/>
        <v>0.49930555555555556</v>
      </c>
      <c r="F36" s="185">
        <f t="shared" si="2"/>
        <v>0.5</v>
      </c>
      <c r="G36" s="186">
        <f>Données_Planning!L34</f>
        <v>0.50208333333333333</v>
      </c>
      <c r="H36" s="187" t="str">
        <f>Données_Planning!H34</f>
        <v>Les Bras casses</v>
      </c>
      <c r="I36" s="182">
        <f>Données_Planning!D34</f>
        <v>20</v>
      </c>
      <c r="J36" s="188" t="str">
        <f>Données_Planning!F34</f>
        <v>NEYROUD</v>
      </c>
      <c r="K36" s="188" t="str">
        <f>Données_Planning!E34</f>
        <v>Christian</v>
      </c>
      <c r="L36" s="189" t="str">
        <f>Données_Planning!G34</f>
        <v>H</v>
      </c>
      <c r="M36" s="210" t="str">
        <f>CONCATENATE((IF(OR(A36="DWF",A36="DNF"),"",QUOTIENT(Données_Planning!J34,60))),(IF(OR(A36="DWF",A36="DNF"),"","'")),(IF(OR(A36="DWF",A36="DNF"),Données_Planning!J34,MOD(Données_Planning!J34,60))))</f>
        <v>50</v>
      </c>
      <c r="N36" s="183" t="str">
        <f t="shared" si="3"/>
        <v>m</v>
      </c>
      <c r="O36" s="194">
        <f>(IF(OR(A36="DWF",A36="DNF"),0,QUOTIENT(Données_Planning!I34,60)))</f>
        <v>0</v>
      </c>
      <c r="P36" s="191">
        <f t="shared" si="4"/>
        <v>0</v>
      </c>
      <c r="Q36" s="192">
        <f>(IF(OR(A36="DWF",A36="DNF"),Données_Planning!I34,MOD(Données_Planning!I34,60)))</f>
        <v>75</v>
      </c>
      <c r="R36" s="193" t="str">
        <f t="shared" si="5"/>
        <v>m</v>
      </c>
      <c r="S36" s="192" t="str">
        <f>CONCATENATE((IF(OR(A36="DWF",A36="DNF"),"",QUOTIENT(Données_Planning!K34,60))),(IF(OR(A36="DWF",A36="DNF"),"","'")),(IF(OR(A36="DWF",A36="DNF"),Données_Planning!K34,MOD(Données_Planning!K34,60))))</f>
        <v>100</v>
      </c>
      <c r="T36" s="212" t="str">
        <f t="shared" si="6"/>
        <v>m</v>
      </c>
      <c r="U36" s="196"/>
    </row>
    <row r="37" spans="1:21" s="197" customFormat="1" ht="26.25" customHeight="1" thickBot="1" x14ac:dyDescent="0.4">
      <c r="A37" s="207" t="str">
        <f>Données_Planning!A35</f>
        <v>dwf</v>
      </c>
      <c r="B37" s="182">
        <f>Données_Planning!B35</f>
        <v>4</v>
      </c>
      <c r="C37" s="183">
        <f>Données_Planning!C35</f>
        <v>1</v>
      </c>
      <c r="D37" s="184">
        <f t="shared" si="0"/>
        <v>0.48749999999999999</v>
      </c>
      <c r="E37" s="184">
        <f t="shared" si="1"/>
        <v>0.50555555555555554</v>
      </c>
      <c r="F37" s="185">
        <f t="shared" si="2"/>
        <v>0.50624999999999998</v>
      </c>
      <c r="G37" s="186">
        <f>Données_Planning!L35</f>
        <v>0.5083333333333333</v>
      </c>
      <c r="H37" s="187" t="str">
        <f>Données_Planning!H35</f>
        <v>FORZAPNEA</v>
      </c>
      <c r="I37" s="182">
        <f>Données_Planning!D35</f>
        <v>13</v>
      </c>
      <c r="J37" s="188" t="str">
        <f>Données_Planning!F35</f>
        <v>BOURRIEN</v>
      </c>
      <c r="K37" s="188" t="str">
        <f>Données_Planning!E35</f>
        <v>Joanna</v>
      </c>
      <c r="L37" s="189" t="str">
        <f>Données_Planning!G35</f>
        <v>F</v>
      </c>
      <c r="M37" s="210" t="str">
        <f>CONCATENATE((IF(OR(A37="DWF",A37="DNF"),"",QUOTIENT(Données_Planning!J35,60))),(IF(OR(A37="DWF",A37="DNF"),"","'")),(IF(OR(A37="DWF",A37="DNF"),Données_Planning!J35,MOD(Données_Planning!J35,60))))</f>
        <v>50</v>
      </c>
      <c r="N37" s="183" t="str">
        <f t="shared" si="3"/>
        <v>m</v>
      </c>
      <c r="O37" s="194">
        <f>(IF(OR(A37="DWF",A37="DNF"),0,QUOTIENT(Données_Planning!I35,60)))</f>
        <v>0</v>
      </c>
      <c r="P37" s="191">
        <f t="shared" si="4"/>
        <v>0</v>
      </c>
      <c r="Q37" s="192">
        <f>(IF(OR(A37="DWF",A37="DNF"),Données_Planning!I35,MOD(Données_Planning!I35,60)))</f>
        <v>75</v>
      </c>
      <c r="R37" s="193" t="str">
        <f t="shared" si="5"/>
        <v>m</v>
      </c>
      <c r="S37" s="192" t="str">
        <f>CONCATENATE((IF(OR(A37="DWF",A37="DNF"),"",QUOTIENT(Données_Planning!K35,60))),(IF(OR(A37="DWF",A37="DNF"),"","'")),(IF(OR(A37="DWF",A37="DNF"),Données_Planning!K35,MOD(Données_Planning!K35,60))))</f>
        <v>100</v>
      </c>
      <c r="T37" s="212" t="str">
        <f t="shared" si="6"/>
        <v>m</v>
      </c>
      <c r="U37" s="196"/>
    </row>
    <row r="38" spans="1:21" s="197" customFormat="1" ht="26.25" customHeight="1" thickBot="1" x14ac:dyDescent="0.4">
      <c r="A38" s="207" t="str">
        <f>Données_Planning!A36</f>
        <v>dwf</v>
      </c>
      <c r="B38" s="182">
        <f>Données_Planning!B36</f>
        <v>4</v>
      </c>
      <c r="C38" s="183">
        <f>Données_Planning!C36</f>
        <v>2</v>
      </c>
      <c r="D38" s="184">
        <f t="shared" si="0"/>
        <v>0.48749999999999999</v>
      </c>
      <c r="E38" s="184">
        <f t="shared" si="1"/>
        <v>0.50555555555555554</v>
      </c>
      <c r="F38" s="185">
        <f t="shared" si="2"/>
        <v>0.50624999999999998</v>
      </c>
      <c r="G38" s="186">
        <f>Données_Planning!L36</f>
        <v>0.5083333333333333</v>
      </c>
      <c r="H38" s="187" t="str">
        <f>Données_Planning!H36</f>
        <v>Les vieux de la vieille</v>
      </c>
      <c r="I38" s="182">
        <f>Données_Planning!D36</f>
        <v>44</v>
      </c>
      <c r="J38" s="188" t="str">
        <f>Données_Planning!F36</f>
        <v>BOUZAT</v>
      </c>
      <c r="K38" s="188" t="str">
        <f>Données_Planning!E36</f>
        <v>Patrick</v>
      </c>
      <c r="L38" s="189" t="str">
        <f>Données_Planning!G36</f>
        <v>H</v>
      </c>
      <c r="M38" s="210" t="str">
        <f>CONCATENATE((IF(OR(A38="DWF",A38="DNF"),"",QUOTIENT(Données_Planning!J36,60))),(IF(OR(A38="DWF",A38="DNF"),"","'")),(IF(OR(A38="DWF",A38="DNF"),Données_Planning!J36,MOD(Données_Planning!J36,60))))</f>
        <v>53</v>
      </c>
      <c r="N38" s="183" t="str">
        <f t="shared" si="3"/>
        <v>m</v>
      </c>
      <c r="O38" s="194">
        <f>(IF(OR(A38="DWF",A38="DNF"),0,QUOTIENT(Données_Planning!I36,60)))</f>
        <v>0</v>
      </c>
      <c r="P38" s="191">
        <f t="shared" si="4"/>
        <v>0</v>
      </c>
      <c r="Q38" s="192">
        <f>(IF(OR(A38="DWF",A38="DNF"),Données_Planning!I36,MOD(Données_Planning!I36,60)))</f>
        <v>78</v>
      </c>
      <c r="R38" s="193" t="str">
        <f t="shared" si="5"/>
        <v>m</v>
      </c>
      <c r="S38" s="192" t="str">
        <f>CONCATENATE((IF(OR(A38="DWF",A38="DNF"),"",QUOTIENT(Données_Planning!K36,60))),(IF(OR(A38="DWF",A38="DNF"),"","'")),(IF(OR(A38="DWF",A38="DNF"),Données_Planning!K36,MOD(Données_Planning!K36,60))))</f>
        <v>103</v>
      </c>
      <c r="T38" s="212" t="str">
        <f t="shared" si="6"/>
        <v>m</v>
      </c>
      <c r="U38" s="196"/>
    </row>
    <row r="39" spans="1:21" s="197" customFormat="1" ht="26.25" customHeight="1" thickBot="1" x14ac:dyDescent="0.4">
      <c r="A39" s="207" t="str">
        <f>Données_Planning!A37</f>
        <v>dwf</v>
      </c>
      <c r="B39" s="182">
        <f>Données_Planning!B37</f>
        <v>4</v>
      </c>
      <c r="C39" s="183">
        <f>Données_Planning!C37</f>
        <v>3</v>
      </c>
      <c r="D39" s="184">
        <f t="shared" si="0"/>
        <v>0.48749999999999999</v>
      </c>
      <c r="E39" s="184">
        <f t="shared" si="1"/>
        <v>0.50555555555555554</v>
      </c>
      <c r="F39" s="185">
        <f t="shared" si="2"/>
        <v>0.50624999999999998</v>
      </c>
      <c r="G39" s="186">
        <f>Données_Planning!L37</f>
        <v>0.5083333333333333</v>
      </c>
      <c r="H39" s="187" t="str">
        <f>Données_Planning!H37</f>
        <v>Les vieux de la vieille</v>
      </c>
      <c r="I39" s="182">
        <f>Données_Planning!D37</f>
        <v>41</v>
      </c>
      <c r="J39" s="188" t="str">
        <f>Données_Planning!F37</f>
        <v>VERGNOLLE</v>
      </c>
      <c r="K39" s="188" t="str">
        <f>Données_Planning!E37</f>
        <v>Martine</v>
      </c>
      <c r="L39" s="189" t="str">
        <f>Données_Planning!G37</f>
        <v>F</v>
      </c>
      <c r="M39" s="210" t="str">
        <f>CONCATENATE((IF(OR(A39="DWF",A39="DNF"),"",QUOTIENT(Données_Planning!J37,60))),(IF(OR(A39="DWF",A39="DNF"),"","'")),(IF(OR(A39="DWF",A39="DNF"),Données_Planning!J37,MOD(Données_Planning!J37,60))))</f>
        <v>55</v>
      </c>
      <c r="N39" s="183" t="str">
        <f t="shared" si="3"/>
        <v>m</v>
      </c>
      <c r="O39" s="194">
        <f>(IF(OR(A39="DWF",A39="DNF"),0,QUOTIENT(Données_Planning!I37,60)))</f>
        <v>0</v>
      </c>
      <c r="P39" s="191">
        <f t="shared" si="4"/>
        <v>0</v>
      </c>
      <c r="Q39" s="192">
        <f>(IF(OR(A39="DWF",A39="DNF"),Données_Planning!I37,MOD(Données_Planning!I37,60)))</f>
        <v>80</v>
      </c>
      <c r="R39" s="193" t="str">
        <f t="shared" si="5"/>
        <v>m</v>
      </c>
      <c r="S39" s="192" t="str">
        <f>CONCATENATE((IF(OR(A39="DWF",A39="DNF"),"",QUOTIENT(Données_Planning!K37,60))),(IF(OR(A39="DWF",A39="DNF"),"","'")),(IF(OR(A39="DWF",A39="DNF"),Données_Planning!K37,MOD(Données_Planning!K37,60))))</f>
        <v>105</v>
      </c>
      <c r="T39" s="212" t="str">
        <f t="shared" si="6"/>
        <v>m</v>
      </c>
      <c r="U39" s="196"/>
    </row>
    <row r="40" spans="1:21" s="197" customFormat="1" ht="26.25" customHeight="1" thickBot="1" x14ac:dyDescent="0.4">
      <c r="A40" s="207" t="str">
        <f>Données_Planning!A38</f>
        <v>dwf</v>
      </c>
      <c r="B40" s="182">
        <f>Données_Planning!B38</f>
        <v>5</v>
      </c>
      <c r="C40" s="183">
        <f>Données_Planning!C38</f>
        <v>1</v>
      </c>
      <c r="D40" s="184">
        <f t="shared" si="0"/>
        <v>0.49374999999999997</v>
      </c>
      <c r="E40" s="184">
        <f t="shared" si="1"/>
        <v>0.51180555555555551</v>
      </c>
      <c r="F40" s="185">
        <f t="shared" si="2"/>
        <v>0.51249999999999996</v>
      </c>
      <c r="G40" s="186">
        <f>Données_Planning!L38</f>
        <v>0.51458333333333328</v>
      </c>
      <c r="H40" s="187" t="str">
        <f>Données_Planning!H38</f>
        <v>Pussy French</v>
      </c>
      <c r="I40" s="182">
        <f>Données_Planning!D38</f>
        <v>48</v>
      </c>
      <c r="J40" s="188" t="str">
        <f>Données_Planning!F38</f>
        <v>PETTENUZZO</v>
      </c>
      <c r="K40" s="188" t="str">
        <f>Données_Planning!E38</f>
        <v>Stephane</v>
      </c>
      <c r="L40" s="189" t="str">
        <f>Données_Planning!G38</f>
        <v>H</v>
      </c>
      <c r="M40" s="210" t="str">
        <f>CONCATENATE((IF(OR(A40="DWF",A40="DNF"),"",QUOTIENT(Données_Planning!J38,60))),(IF(OR(A40="DWF",A40="DNF"),"","'")),(IF(OR(A40="DWF",A40="DNF"),Données_Planning!J38,MOD(Données_Planning!J38,60))))</f>
        <v>95</v>
      </c>
      <c r="N40" s="183" t="str">
        <f t="shared" si="3"/>
        <v>m</v>
      </c>
      <c r="O40" s="194">
        <f>(IF(OR(A40="DWF",A40="DNF"),0,QUOTIENT(Données_Planning!I38,60)))</f>
        <v>0</v>
      </c>
      <c r="P40" s="191">
        <f t="shared" si="4"/>
        <v>0</v>
      </c>
      <c r="Q40" s="192">
        <f>(IF(OR(A40="DWF",A40="DNF"),Données_Planning!I38,MOD(Données_Planning!I38,60)))</f>
        <v>120</v>
      </c>
      <c r="R40" s="193" t="str">
        <f t="shared" si="5"/>
        <v>m</v>
      </c>
      <c r="S40" s="192" t="str">
        <f>CONCATENATE((IF(OR(A40="DWF",A40="DNF"),"",QUOTIENT(Données_Planning!K38,60))),(IF(OR(A40="DWF",A40="DNF"),"","'")),(IF(OR(A40="DWF",A40="DNF"),Données_Planning!K38,MOD(Données_Planning!K38,60))))</f>
        <v>145</v>
      </c>
      <c r="T40" s="212" t="str">
        <f t="shared" si="6"/>
        <v>m</v>
      </c>
      <c r="U40" s="196"/>
    </row>
    <row r="41" spans="1:21" s="197" customFormat="1" ht="26.25" customHeight="1" thickBot="1" x14ac:dyDescent="0.4">
      <c r="A41" s="207" t="str">
        <f>Données_Planning!A39</f>
        <v>dwf</v>
      </c>
      <c r="B41" s="182">
        <f>Données_Planning!B39</f>
        <v>5</v>
      </c>
      <c r="C41" s="183">
        <f>Données_Planning!C39</f>
        <v>2</v>
      </c>
      <c r="D41" s="184">
        <f t="shared" si="0"/>
        <v>0.49374999999999997</v>
      </c>
      <c r="E41" s="184">
        <f t="shared" si="1"/>
        <v>0.51180555555555551</v>
      </c>
      <c r="F41" s="185">
        <f t="shared" si="2"/>
        <v>0.51249999999999996</v>
      </c>
      <c r="G41" s="186">
        <f>Données_Planning!L39</f>
        <v>0.51458333333333328</v>
      </c>
      <c r="H41" s="187" t="str">
        <f>Données_Planning!H39</f>
        <v>BBIG</v>
      </c>
      <c r="I41" s="182">
        <f>Données_Planning!D39</f>
        <v>9</v>
      </c>
      <c r="J41" s="188" t="str">
        <f>Données_Planning!F39</f>
        <v>ISNARD</v>
      </c>
      <c r="K41" s="188" t="str">
        <f>Données_Planning!E39</f>
        <v>Rodolphe</v>
      </c>
      <c r="L41" s="189" t="str">
        <f>Données_Planning!G39</f>
        <v>H</v>
      </c>
      <c r="M41" s="210" t="str">
        <f>CONCATENATE((IF(OR(A41="DWF",A41="DNF"),"",QUOTIENT(Données_Planning!J39,60))),(IF(OR(A41="DWF",A41="DNF"),"","'")),(IF(OR(A41="DWF",A41="DNF"),Données_Planning!J39,MOD(Données_Planning!J39,60))))</f>
        <v>100</v>
      </c>
      <c r="N41" s="183" t="str">
        <f t="shared" si="3"/>
        <v>m</v>
      </c>
      <c r="O41" s="194">
        <f>(IF(OR(A41="DWF",A41="DNF"),0,QUOTIENT(Données_Planning!I39,60)))</f>
        <v>0</v>
      </c>
      <c r="P41" s="191">
        <f t="shared" si="4"/>
        <v>0</v>
      </c>
      <c r="Q41" s="192">
        <f>(IF(OR(A41="DWF",A41="DNF"),Données_Planning!I39,MOD(Données_Planning!I39,60)))</f>
        <v>125</v>
      </c>
      <c r="R41" s="193" t="str">
        <f t="shared" si="5"/>
        <v>m</v>
      </c>
      <c r="S41" s="192" t="str">
        <f>CONCATENATE((IF(OR(A41="DWF",A41="DNF"),"",QUOTIENT(Données_Planning!K39,60))),(IF(OR(A41="DWF",A41="DNF"),"","'")),(IF(OR(A41="DWF",A41="DNF"),Données_Planning!K39,MOD(Données_Planning!K39,60))))</f>
        <v>150</v>
      </c>
      <c r="T41" s="212" t="str">
        <f t="shared" si="6"/>
        <v>m</v>
      </c>
      <c r="U41" s="196"/>
    </row>
    <row r="42" spans="1:21" s="197" customFormat="1" ht="26.25" customHeight="1" thickBot="1" x14ac:dyDescent="0.4">
      <c r="A42" s="207" t="str">
        <f>Données_Planning!A40</f>
        <v>dwf</v>
      </c>
      <c r="B42" s="182">
        <f>Données_Planning!B40</f>
        <v>5</v>
      </c>
      <c r="C42" s="183">
        <f>Données_Planning!C40</f>
        <v>3</v>
      </c>
      <c r="D42" s="184">
        <f t="shared" si="0"/>
        <v>0.49374999999999997</v>
      </c>
      <c r="E42" s="184">
        <f t="shared" si="1"/>
        <v>0.51180555555555551</v>
      </c>
      <c r="F42" s="185">
        <f t="shared" si="2"/>
        <v>0.51249999999999996</v>
      </c>
      <c r="G42" s="186">
        <f>Données_Planning!L40</f>
        <v>0.51458333333333328</v>
      </c>
      <c r="H42" s="187" t="str">
        <f>Données_Planning!H40</f>
        <v>Cantal Apnee</v>
      </c>
      <c r="I42" s="182">
        <f>Données_Planning!D40</f>
        <v>31</v>
      </c>
      <c r="J42" s="188" t="str">
        <f>Données_Planning!F40</f>
        <v>BUSSIERE</v>
      </c>
      <c r="K42" s="188" t="str">
        <f>Données_Planning!E40</f>
        <v>Guillaume</v>
      </c>
      <c r="L42" s="189" t="str">
        <f>Données_Planning!G40</f>
        <v>H</v>
      </c>
      <c r="M42" s="210" t="str">
        <f>CONCATENATE((IF(OR(A42="DWF",A42="DNF"),"",QUOTIENT(Données_Planning!J40,60))),(IF(OR(A42="DWF",A42="DNF"),"","'")),(IF(OR(A42="DWF",A42="DNF"),Données_Planning!J40,MOD(Données_Planning!J40,60))))</f>
        <v>100</v>
      </c>
      <c r="N42" s="183" t="str">
        <f t="shared" si="3"/>
        <v>m</v>
      </c>
      <c r="O42" s="194">
        <f>(IF(OR(A42="DWF",A42="DNF"),0,QUOTIENT(Données_Planning!I40,60)))</f>
        <v>0</v>
      </c>
      <c r="P42" s="191">
        <f t="shared" si="4"/>
        <v>0</v>
      </c>
      <c r="Q42" s="192">
        <f>(IF(OR(A42="DWF",A42="DNF"),Données_Planning!I40,MOD(Données_Planning!I40,60)))</f>
        <v>125</v>
      </c>
      <c r="R42" s="193" t="str">
        <f t="shared" si="5"/>
        <v>m</v>
      </c>
      <c r="S42" s="192" t="str">
        <f>CONCATENATE((IF(OR(A42="DWF",A42="DNF"),"",QUOTIENT(Données_Planning!K40,60))),(IF(OR(A42="DWF",A42="DNF"),"","'")),(IF(OR(A42="DWF",A42="DNF"),Données_Planning!K40,MOD(Données_Planning!K40,60))))</f>
        <v>150</v>
      </c>
      <c r="T42" s="212" t="str">
        <f t="shared" si="6"/>
        <v>m</v>
      </c>
      <c r="U42" s="196"/>
    </row>
    <row r="43" spans="1:21" s="197" customFormat="1" ht="26.25" customHeight="1" thickBot="1" x14ac:dyDescent="0.4">
      <c r="A43" s="207" t="str">
        <f>Données_Planning!A41</f>
        <v>dwf</v>
      </c>
      <c r="B43" s="182">
        <f>Données_Planning!B41</f>
        <v>6</v>
      </c>
      <c r="C43" s="183">
        <f>Données_Planning!C41</f>
        <v>1</v>
      </c>
      <c r="D43" s="184">
        <f t="shared" si="0"/>
        <v>0.5</v>
      </c>
      <c r="E43" s="184">
        <f t="shared" si="1"/>
        <v>0.5180555555555556</v>
      </c>
      <c r="F43" s="185">
        <f t="shared" si="2"/>
        <v>0.51875000000000004</v>
      </c>
      <c r="G43" s="186">
        <f>Données_Planning!L41</f>
        <v>0.52083333333333337</v>
      </c>
      <c r="H43" s="187" t="str">
        <f>Données_Planning!H41</f>
        <v>AURApnea</v>
      </c>
      <c r="I43" s="182">
        <f>Données_Planning!D41</f>
        <v>2</v>
      </c>
      <c r="J43" s="188" t="str">
        <f>Données_Planning!F41</f>
        <v>CORDIER</v>
      </c>
      <c r="K43" s="188" t="str">
        <f>Données_Planning!E41</f>
        <v>Frederique</v>
      </c>
      <c r="L43" s="189" t="str">
        <f>Données_Planning!G41</f>
        <v>F</v>
      </c>
      <c r="M43" s="210" t="str">
        <f>CONCATENATE((IF(OR(A43="DWF",A43="DNF"),"",QUOTIENT(Données_Planning!J41,60))),(IF(OR(A43="DWF",A43="DNF"),"","'")),(IF(OR(A43="DWF",A43="DNF"),Données_Planning!J41,MOD(Données_Planning!J41,60))))</f>
        <v>115</v>
      </c>
      <c r="N43" s="183" t="str">
        <f t="shared" si="3"/>
        <v>m</v>
      </c>
      <c r="O43" s="194">
        <f>(IF(OR(A43="DWF",A43="DNF"),0,QUOTIENT(Données_Planning!I41,60)))</f>
        <v>0</v>
      </c>
      <c r="P43" s="191">
        <f t="shared" si="4"/>
        <v>0</v>
      </c>
      <c r="Q43" s="192">
        <f>(IF(OR(A43="DWF",A43="DNF"),Données_Planning!I41,MOD(Données_Planning!I41,60)))</f>
        <v>140</v>
      </c>
      <c r="R43" s="193" t="str">
        <f t="shared" si="5"/>
        <v>m</v>
      </c>
      <c r="S43" s="192" t="str">
        <f>CONCATENATE((IF(OR(A43="DWF",A43="DNF"),"",QUOTIENT(Données_Planning!K41,60))),(IF(OR(A43="DWF",A43="DNF"),"","'")),(IF(OR(A43="DWF",A43="DNF"),Données_Planning!K41,MOD(Données_Planning!K41,60))))</f>
        <v>165</v>
      </c>
      <c r="T43" s="212" t="str">
        <f t="shared" si="6"/>
        <v>m</v>
      </c>
      <c r="U43" s="196"/>
    </row>
    <row r="44" spans="1:21" s="197" customFormat="1" ht="26.25" customHeight="1" thickBot="1" x14ac:dyDescent="0.4">
      <c r="A44" s="207" t="str">
        <f>Données_Planning!A42</f>
        <v>dwf</v>
      </c>
      <c r="B44" s="182">
        <f>Données_Planning!B42</f>
        <v>6</v>
      </c>
      <c r="C44" s="183">
        <f>Données_Planning!C42</f>
        <v>2</v>
      </c>
      <c r="D44" s="184">
        <f t="shared" si="0"/>
        <v>0.5</v>
      </c>
      <c r="E44" s="184">
        <f t="shared" si="1"/>
        <v>0.5180555555555556</v>
      </c>
      <c r="F44" s="185">
        <f t="shared" si="2"/>
        <v>0.51875000000000004</v>
      </c>
      <c r="G44" s="186">
        <f>Données_Planning!L42</f>
        <v>0.52083333333333337</v>
      </c>
      <c r="H44" s="187" t="str">
        <f>Données_Planning!H42</f>
        <v>TOPSTAR</v>
      </c>
      <c r="I44" s="182">
        <f>Données_Planning!D42</f>
        <v>53</v>
      </c>
      <c r="J44" s="188" t="str">
        <f>Données_Planning!F42</f>
        <v>MURBACH</v>
      </c>
      <c r="K44" s="188" t="str">
        <f>Données_Planning!E42</f>
        <v>Sandrine</v>
      </c>
      <c r="L44" s="189" t="str">
        <f>Données_Planning!G42</f>
        <v>F</v>
      </c>
      <c r="M44" s="210" t="str">
        <f>CONCATENATE((IF(OR(A44="DWF",A44="DNF"),"",QUOTIENT(Données_Planning!J42,60))),(IF(OR(A44="DWF",A44="DNF"),"","'")),(IF(OR(A44="DWF",A44="DNF"),Données_Planning!J42,MOD(Données_Planning!J42,60))))</f>
        <v>125</v>
      </c>
      <c r="N44" s="183" t="str">
        <f t="shared" si="3"/>
        <v>m</v>
      </c>
      <c r="O44" s="194">
        <f>(IF(OR(A44="DWF",A44="DNF"),0,QUOTIENT(Données_Planning!I42,60)))</f>
        <v>0</v>
      </c>
      <c r="P44" s="191">
        <f t="shared" si="4"/>
        <v>0</v>
      </c>
      <c r="Q44" s="192">
        <f>(IF(OR(A44="DWF",A44="DNF"),Données_Planning!I42,MOD(Données_Planning!I42,60)))</f>
        <v>150</v>
      </c>
      <c r="R44" s="193" t="str">
        <f t="shared" si="5"/>
        <v>m</v>
      </c>
      <c r="S44" s="192" t="str">
        <f>CONCATENATE((IF(OR(A44="DWF",A44="DNF"),"",QUOTIENT(Données_Planning!K42,60))),(IF(OR(A44="DWF",A44="DNF"),"","'")),(IF(OR(A44="DWF",A44="DNF"),Données_Planning!K42,MOD(Données_Planning!K42,60))))</f>
        <v>175</v>
      </c>
      <c r="T44" s="212" t="str">
        <f t="shared" si="6"/>
        <v>m</v>
      </c>
      <c r="U44" s="196"/>
    </row>
    <row r="45" spans="1:21" s="197" customFormat="1" ht="26.25" customHeight="1" thickBot="1" x14ac:dyDescent="0.4">
      <c r="A45" s="207" t="str">
        <f>Données_Planning!A43</f>
        <v>dwf</v>
      </c>
      <c r="B45" s="182">
        <f>Données_Planning!B43</f>
        <v>6</v>
      </c>
      <c r="C45" s="183">
        <f>Données_Planning!C43</f>
        <v>3</v>
      </c>
      <c r="D45" s="184">
        <f t="shared" si="0"/>
        <v>0.5</v>
      </c>
      <c r="E45" s="184">
        <f t="shared" si="1"/>
        <v>0.5180555555555556</v>
      </c>
      <c r="F45" s="185">
        <f t="shared" si="2"/>
        <v>0.51875000000000004</v>
      </c>
      <c r="G45" s="186">
        <f>Données_Planning!L43</f>
        <v>0.52083333333333337</v>
      </c>
      <c r="H45" s="187" t="str">
        <f>Données_Planning!H43</f>
        <v>BBIG</v>
      </c>
      <c r="I45" s="182">
        <f>Données_Planning!D43</f>
        <v>6</v>
      </c>
      <c r="J45" s="188" t="str">
        <f>Données_Planning!F43</f>
        <v>STIENNE</v>
      </c>
      <c r="K45" s="188" t="str">
        <f>Données_Planning!E43</f>
        <v>Loick</v>
      </c>
      <c r="L45" s="189" t="str">
        <f>Données_Planning!G43</f>
        <v>H</v>
      </c>
      <c r="M45" s="210" t="str">
        <f>CONCATENATE((IF(OR(A45="DWF",A45="DNF"),"",QUOTIENT(Données_Planning!J43,60))),(IF(OR(A45="DWF",A45="DNF"),"","'")),(IF(OR(A45="DWF",A45="DNF"),Données_Planning!J43,MOD(Données_Planning!J43,60))))</f>
        <v>130</v>
      </c>
      <c r="N45" s="183" t="str">
        <f t="shared" si="3"/>
        <v>m</v>
      </c>
      <c r="O45" s="194">
        <f>(IF(OR(A45="DWF",A45="DNF"),0,QUOTIENT(Données_Planning!I43,60)))</f>
        <v>0</v>
      </c>
      <c r="P45" s="191">
        <f t="shared" si="4"/>
        <v>0</v>
      </c>
      <c r="Q45" s="192">
        <f>(IF(OR(A45="DWF",A45="DNF"),Données_Planning!I43,MOD(Données_Planning!I43,60)))</f>
        <v>155</v>
      </c>
      <c r="R45" s="193" t="str">
        <f t="shared" si="5"/>
        <v>m</v>
      </c>
      <c r="S45" s="192" t="str">
        <f>CONCATENATE((IF(OR(A45="DWF",A45="DNF"),"",QUOTIENT(Données_Planning!K43,60))),(IF(OR(A45="DWF",A45="DNF"),"","'")),(IF(OR(A45="DWF",A45="DNF"),Données_Planning!K43,MOD(Données_Planning!K43,60))))</f>
        <v>180</v>
      </c>
      <c r="T45" s="212" t="str">
        <f t="shared" si="6"/>
        <v>m</v>
      </c>
      <c r="U45" s="196"/>
    </row>
    <row r="46" spans="1:21" s="197" customFormat="1" ht="26.25" customHeight="1" thickBot="1" x14ac:dyDescent="0.4">
      <c r="A46" s="207" t="str">
        <f>Données_Planning!A44</f>
        <v>dwf</v>
      </c>
      <c r="B46" s="182">
        <f>Données_Planning!B44</f>
        <v>7</v>
      </c>
      <c r="C46" s="183">
        <f>Données_Planning!C44</f>
        <v>1</v>
      </c>
      <c r="D46" s="184">
        <f t="shared" si="0"/>
        <v>0.50624999999999998</v>
      </c>
      <c r="E46" s="184">
        <f t="shared" si="1"/>
        <v>0.52430555555555558</v>
      </c>
      <c r="F46" s="185">
        <f t="shared" si="2"/>
        <v>0.52500000000000002</v>
      </c>
      <c r="G46" s="186">
        <f>Données_Planning!L44</f>
        <v>0.52708333333333335</v>
      </c>
      <c r="H46" s="187" t="str">
        <f>Données_Planning!H44</f>
        <v>Apneaman CZE</v>
      </c>
      <c r="I46" s="182">
        <f>Données_Planning!D44</f>
        <v>28</v>
      </c>
      <c r="J46" s="188" t="str">
        <f>Données_Planning!F44</f>
        <v>SURANSKY</v>
      </c>
      <c r="K46" s="188" t="str">
        <f>Données_Planning!E44</f>
        <v>Michal</v>
      </c>
      <c r="L46" s="189" t="str">
        <f>Données_Planning!G44</f>
        <v>H</v>
      </c>
      <c r="M46" s="210" t="str">
        <f>CONCATENATE((IF(OR(A46="DWF",A46="DNF"),"",QUOTIENT(Données_Planning!J44,60))),(IF(OR(A46="DWF",A46="DNF"),"","'")),(IF(OR(A46="DWF",A46="DNF"),Données_Planning!J44,MOD(Données_Planning!J44,60))))</f>
        <v>135</v>
      </c>
      <c r="N46" s="183" t="str">
        <f t="shared" si="3"/>
        <v>m</v>
      </c>
      <c r="O46" s="194">
        <f>(IF(OR(A46="DWF",A46="DNF"),0,QUOTIENT(Données_Planning!I44,60)))</f>
        <v>0</v>
      </c>
      <c r="P46" s="191">
        <f t="shared" si="4"/>
        <v>0</v>
      </c>
      <c r="Q46" s="192">
        <f>(IF(OR(A46="DWF",A46="DNF"),Données_Planning!I44,MOD(Données_Planning!I44,60)))</f>
        <v>160</v>
      </c>
      <c r="R46" s="193" t="str">
        <f t="shared" si="5"/>
        <v>m</v>
      </c>
      <c r="S46" s="192" t="str">
        <f>CONCATENATE((IF(OR(A46="DWF",A46="DNF"),"",QUOTIENT(Données_Planning!K44,60))),(IF(OR(A46="DWF",A46="DNF"),"","'")),(IF(OR(A46="DWF",A46="DNF"),Données_Planning!K44,MOD(Données_Planning!K44,60))))</f>
        <v>185</v>
      </c>
      <c r="T46" s="212" t="str">
        <f t="shared" si="6"/>
        <v>m</v>
      </c>
      <c r="U46" s="196"/>
    </row>
    <row r="47" spans="1:21" s="197" customFormat="1" ht="26.25" customHeight="1" thickBot="1" x14ac:dyDescent="0.4">
      <c r="A47" s="207" t="str">
        <f>Données_Planning!A45</f>
        <v>dwf</v>
      </c>
      <c r="B47" s="182">
        <f>Données_Planning!B45</f>
        <v>7</v>
      </c>
      <c r="C47" s="183">
        <f>Données_Planning!C45</f>
        <v>2</v>
      </c>
      <c r="D47" s="184">
        <f t="shared" si="0"/>
        <v>0.50624999999999998</v>
      </c>
      <c r="E47" s="184">
        <f t="shared" si="1"/>
        <v>0.52430555555555558</v>
      </c>
      <c r="F47" s="185">
        <f t="shared" si="2"/>
        <v>0.52500000000000002</v>
      </c>
      <c r="G47" s="186">
        <f>Données_Planning!L45</f>
        <v>0.52708333333333335</v>
      </c>
      <c r="H47" s="187" t="str">
        <f>Données_Planning!H45</f>
        <v>Les Chocs Eau Suisses</v>
      </c>
      <c r="I47" s="182">
        <f>Données_Planning!D45</f>
        <v>21</v>
      </c>
      <c r="J47" s="188" t="str">
        <f>Données_Planning!F45</f>
        <v>VIDEBERG</v>
      </c>
      <c r="K47" s="188" t="str">
        <f>Données_Planning!E45</f>
        <v>Florie</v>
      </c>
      <c r="L47" s="189" t="str">
        <f>Données_Planning!G45</f>
        <v>F</v>
      </c>
      <c r="M47" s="210" t="str">
        <f>CONCATENATE((IF(OR(A47="DWF",A47="DNF"),"",QUOTIENT(Données_Planning!J45,60))),(IF(OR(A47="DWF",A47="DNF"),"","'")),(IF(OR(A47="DWF",A47="DNF"),Données_Planning!J45,MOD(Données_Planning!J45,60))))</f>
        <v>135</v>
      </c>
      <c r="N47" s="183" t="str">
        <f t="shared" si="3"/>
        <v>m</v>
      </c>
      <c r="O47" s="194">
        <f>(IF(OR(A47="DWF",A47="DNF"),0,QUOTIENT(Données_Planning!I45,60)))</f>
        <v>0</v>
      </c>
      <c r="P47" s="191">
        <f t="shared" si="4"/>
        <v>0</v>
      </c>
      <c r="Q47" s="192">
        <f>(IF(OR(A47="DWF",A47="DNF"),Données_Planning!I45,MOD(Données_Planning!I45,60)))</f>
        <v>160</v>
      </c>
      <c r="R47" s="193" t="str">
        <f t="shared" si="5"/>
        <v>m</v>
      </c>
      <c r="S47" s="192" t="str">
        <f>CONCATENATE((IF(OR(A47="DWF",A47="DNF"),"",QUOTIENT(Données_Planning!K45,60))),(IF(OR(A47="DWF",A47="DNF"),"","'")),(IF(OR(A47="DWF",A47="DNF"),Données_Planning!K45,MOD(Données_Planning!K45,60))))</f>
        <v>185</v>
      </c>
      <c r="T47" s="212" t="str">
        <f t="shared" si="6"/>
        <v>m</v>
      </c>
      <c r="U47" s="196"/>
    </row>
    <row r="48" spans="1:21" s="197" customFormat="1" ht="26.25" customHeight="1" thickBot="1" x14ac:dyDescent="0.4">
      <c r="A48" s="207" t="str">
        <f>Données_Planning!A46</f>
        <v>dwf</v>
      </c>
      <c r="B48" s="182">
        <f>Données_Planning!B46</f>
        <v>7</v>
      </c>
      <c r="C48" s="183">
        <f>Données_Planning!C46</f>
        <v>3</v>
      </c>
      <c r="D48" s="184">
        <f t="shared" si="0"/>
        <v>0.50624999999999998</v>
      </c>
      <c r="E48" s="184">
        <f t="shared" si="1"/>
        <v>0.52430555555555558</v>
      </c>
      <c r="F48" s="185">
        <f t="shared" si="2"/>
        <v>0.52500000000000002</v>
      </c>
      <c r="G48" s="186">
        <f>Données_Planning!L46</f>
        <v>0.52708333333333335</v>
      </c>
      <c r="H48" s="187" t="str">
        <f>Données_Planning!H46</f>
        <v>FORZAPNEA</v>
      </c>
      <c r="I48" s="182">
        <f>Données_Planning!D46</f>
        <v>14</v>
      </c>
      <c r="J48" s="188" t="str">
        <f>Données_Planning!F46</f>
        <v>BOURDILLA</v>
      </c>
      <c r="K48" s="188" t="str">
        <f>Données_Planning!E46</f>
        <v>Guillaume</v>
      </c>
      <c r="L48" s="189" t="str">
        <f>Données_Planning!G46</f>
        <v>H</v>
      </c>
      <c r="M48" s="210" t="str">
        <f>CONCATENATE((IF(OR(A48="DWF",A48="DNF"),"",QUOTIENT(Données_Planning!J46,60))),(IF(OR(A48="DWF",A48="DNF"),"","'")),(IF(OR(A48="DWF",A48="DNF"),Données_Planning!J46,MOD(Données_Planning!J46,60))))</f>
        <v>150</v>
      </c>
      <c r="N48" s="183" t="str">
        <f t="shared" si="3"/>
        <v>m</v>
      </c>
      <c r="O48" s="194">
        <f>(IF(OR(A48="DWF",A48="DNF"),0,QUOTIENT(Données_Planning!I46,60)))</f>
        <v>0</v>
      </c>
      <c r="P48" s="191">
        <f t="shared" si="4"/>
        <v>0</v>
      </c>
      <c r="Q48" s="192">
        <f>(IF(OR(A48="DWF",A48="DNF"),Données_Planning!I46,MOD(Données_Planning!I46,60)))</f>
        <v>175</v>
      </c>
      <c r="R48" s="193" t="str">
        <f t="shared" si="5"/>
        <v>m</v>
      </c>
      <c r="S48" s="192" t="str">
        <f>CONCATENATE((IF(OR(A48="DWF",A48="DNF"),"",QUOTIENT(Données_Planning!K46,60))),(IF(OR(A48="DWF",A48="DNF"),"","'")),(IF(OR(A48="DWF",A48="DNF"),Données_Planning!K46,MOD(Données_Planning!K46,60))))</f>
        <v>200</v>
      </c>
      <c r="T48" s="212" t="str">
        <f t="shared" si="6"/>
        <v>m</v>
      </c>
      <c r="U48" s="196"/>
    </row>
    <row r="49" spans="1:21" s="197" customFormat="1" ht="26.25" customHeight="1" thickBot="1" x14ac:dyDescent="0.4">
      <c r="A49" s="207" t="str">
        <f>Données_Planning!A47</f>
        <v>dwf</v>
      </c>
      <c r="B49" s="182">
        <f>Données_Planning!B47</f>
        <v>8</v>
      </c>
      <c r="C49" s="183">
        <f>Données_Planning!C47</f>
        <v>1</v>
      </c>
      <c r="D49" s="184">
        <f t="shared" si="0"/>
        <v>0.51249999999999996</v>
      </c>
      <c r="E49" s="184">
        <f t="shared" si="1"/>
        <v>0.53055555555555556</v>
      </c>
      <c r="F49" s="185">
        <f t="shared" si="2"/>
        <v>0.53125</v>
      </c>
      <c r="G49" s="186">
        <f>Données_Planning!L47</f>
        <v>0.53333333333333333</v>
      </c>
      <c r="H49" s="187" t="str">
        <f>Données_Planning!H47</f>
        <v>Pussy French</v>
      </c>
      <c r="I49" s="182">
        <f>Données_Planning!D47</f>
        <v>49</v>
      </c>
      <c r="J49" s="188" t="str">
        <f>Données_Planning!F47</f>
        <v>Borgat</v>
      </c>
      <c r="K49" s="188" t="str">
        <f>Données_Planning!E47</f>
        <v>Anne</v>
      </c>
      <c r="L49" s="189" t="str">
        <f>Données_Planning!G47</f>
        <v>F</v>
      </c>
      <c r="M49" s="210" t="str">
        <f>CONCATENATE((IF(OR(A49="DWF",A49="DNF"),"",QUOTIENT(Données_Planning!J47,60))),(IF(OR(A49="DWF",A49="DNF"),"","'")),(IF(OR(A49="DWF",A49="DNF"),Données_Planning!J47,MOD(Données_Planning!J47,60))))</f>
        <v>150</v>
      </c>
      <c r="N49" s="183" t="str">
        <f t="shared" si="3"/>
        <v>m</v>
      </c>
      <c r="O49" s="194">
        <f>(IF(OR(A49="DWF",A49="DNF"),0,QUOTIENT(Données_Planning!I47,60)))</f>
        <v>0</v>
      </c>
      <c r="P49" s="191">
        <f t="shared" si="4"/>
        <v>0</v>
      </c>
      <c r="Q49" s="192">
        <f>(IF(OR(A49="DWF",A49="DNF"),Données_Planning!I47,MOD(Données_Planning!I47,60)))</f>
        <v>175</v>
      </c>
      <c r="R49" s="193" t="str">
        <f t="shared" si="5"/>
        <v>m</v>
      </c>
      <c r="S49" s="192" t="str">
        <f>CONCATENATE((IF(OR(A49="DWF",A49="DNF"),"",QUOTIENT(Données_Planning!K47,60))),(IF(OR(A49="DWF",A49="DNF"),"","'")),(IF(OR(A49="DWF",A49="DNF"),Données_Planning!K47,MOD(Données_Planning!K47,60))))</f>
        <v>200</v>
      </c>
      <c r="T49" s="212" t="str">
        <f t="shared" si="6"/>
        <v>m</v>
      </c>
      <c r="U49" s="196"/>
    </row>
    <row r="50" spans="1:21" s="197" customFormat="1" ht="26.25" customHeight="1" thickBot="1" x14ac:dyDescent="0.4">
      <c r="A50" s="207" t="str">
        <f>Données_Planning!A48</f>
        <v>dwf</v>
      </c>
      <c r="B50" s="182">
        <f>Données_Planning!B48</f>
        <v>8</v>
      </c>
      <c r="C50" s="183">
        <f>Données_Planning!C48</f>
        <v>2</v>
      </c>
      <c r="D50" s="184">
        <f t="shared" si="0"/>
        <v>0.51249999999999996</v>
      </c>
      <c r="E50" s="184">
        <f t="shared" si="1"/>
        <v>0.53055555555555556</v>
      </c>
      <c r="F50" s="185">
        <f t="shared" si="2"/>
        <v>0.53125</v>
      </c>
      <c r="G50" s="186">
        <f>Données_Planning!L48</f>
        <v>0.53333333333333333</v>
      </c>
      <c r="H50" s="187" t="str">
        <f>Données_Planning!H48</f>
        <v>TOPSTAR</v>
      </c>
      <c r="I50" s="182">
        <f>Données_Planning!D48</f>
        <v>54</v>
      </c>
      <c r="J50" s="188" t="str">
        <f>Données_Planning!F48</f>
        <v>ELU</v>
      </c>
      <c r="K50" s="188" t="str">
        <f>Données_Planning!E48</f>
        <v>Olivier</v>
      </c>
      <c r="L50" s="189" t="str">
        <f>Données_Planning!G48</f>
        <v>H</v>
      </c>
      <c r="M50" s="210" t="str">
        <f>CONCATENATE((IF(OR(A50="DWF",A50="DNF"),"",QUOTIENT(Données_Planning!J48,60))),(IF(OR(A50="DWF",A50="DNF"),"","'")),(IF(OR(A50="DWF",A50="DNF"),Données_Planning!J48,MOD(Données_Planning!J48,60))))</f>
        <v>175</v>
      </c>
      <c r="N50" s="183" t="str">
        <f t="shared" si="3"/>
        <v>m</v>
      </c>
      <c r="O50" s="194">
        <f>(IF(OR(A50="DWF",A50="DNF"),0,QUOTIENT(Données_Planning!I48,60)))</f>
        <v>0</v>
      </c>
      <c r="P50" s="191">
        <f t="shared" si="4"/>
        <v>0</v>
      </c>
      <c r="Q50" s="192">
        <f>(IF(OR(A50="DWF",A50="DNF"),Données_Planning!I48,MOD(Données_Planning!I48,60)))</f>
        <v>200</v>
      </c>
      <c r="R50" s="193" t="str">
        <f t="shared" si="5"/>
        <v>m</v>
      </c>
      <c r="S50" s="192" t="str">
        <f>CONCATENATE((IF(OR(A50="DWF",A50="DNF"),"",QUOTIENT(Données_Planning!K48,60))),(IF(OR(A50="DWF",A50="DNF"),"","'")),(IF(OR(A50="DWF",A50="DNF"),Données_Planning!K48,MOD(Données_Planning!K48,60))))</f>
        <v>225</v>
      </c>
      <c r="T50" s="212" t="str">
        <f t="shared" si="6"/>
        <v>m</v>
      </c>
      <c r="U50" s="196"/>
    </row>
    <row r="51" spans="1:21" s="197" customFormat="1" ht="26.25" customHeight="1" thickBot="1" x14ac:dyDescent="0.4">
      <c r="A51" s="207" t="str">
        <f>Données_Planning!A49</f>
        <v>dwf</v>
      </c>
      <c r="B51" s="182">
        <f>Données_Planning!B49</f>
        <v>8</v>
      </c>
      <c r="C51" s="183">
        <f>Données_Planning!C49</f>
        <v>3</v>
      </c>
      <c r="D51" s="184">
        <f t="shared" si="0"/>
        <v>0.51249999999999996</v>
      </c>
      <c r="E51" s="184">
        <f t="shared" si="1"/>
        <v>0.53055555555555556</v>
      </c>
      <c r="F51" s="185">
        <f t="shared" si="2"/>
        <v>0.53125</v>
      </c>
      <c r="G51" s="186">
        <f>Données_Planning!L49</f>
        <v>0.53333333333333333</v>
      </c>
      <c r="H51" s="187" t="str">
        <f>Données_Planning!H49</f>
        <v>Apneaman CZE</v>
      </c>
      <c r="I51" s="182">
        <f>Données_Planning!D49</f>
        <v>26</v>
      </c>
      <c r="J51" s="188" t="str">
        <f>Données_Planning!F49</f>
        <v>ZAJAC</v>
      </c>
      <c r="K51" s="188" t="str">
        <f>Données_Planning!E49</f>
        <v>Martin</v>
      </c>
      <c r="L51" s="189" t="str">
        <f>Données_Planning!G49</f>
        <v>H</v>
      </c>
      <c r="M51" s="210" t="str">
        <f>CONCATENATE((IF(OR(A51="DWF",A51="DNF"),"",QUOTIENT(Données_Planning!J49,60))),(IF(OR(A51="DWF",A51="DNF"),"","'")),(IF(OR(A51="DWF",A51="DNF"),Données_Planning!J49,MOD(Données_Planning!J49,60))))</f>
        <v>175</v>
      </c>
      <c r="N51" s="183" t="str">
        <f t="shared" si="3"/>
        <v>m</v>
      </c>
      <c r="O51" s="194">
        <f>(IF(OR(A51="DWF",A51="DNF"),0,QUOTIENT(Données_Planning!I49,60)))</f>
        <v>0</v>
      </c>
      <c r="P51" s="191">
        <f t="shared" si="4"/>
        <v>0</v>
      </c>
      <c r="Q51" s="192">
        <f>(IF(OR(A51="DWF",A51="DNF"),Données_Planning!I49,MOD(Données_Planning!I49,60)))</f>
        <v>200</v>
      </c>
      <c r="R51" s="193" t="str">
        <f t="shared" si="5"/>
        <v>m</v>
      </c>
      <c r="S51" s="192" t="str">
        <f>CONCATENATE((IF(OR(A51="DWF",A51="DNF"),"",QUOTIENT(Données_Planning!K49,60))),(IF(OR(A51="DWF",A51="DNF"),"","'")),(IF(OR(A51="DWF",A51="DNF"),Données_Planning!K49,MOD(Données_Planning!K49,60))))</f>
        <v>225</v>
      </c>
      <c r="T51" s="212" t="str">
        <f t="shared" si="6"/>
        <v>m</v>
      </c>
      <c r="U51" s="196"/>
    </row>
    <row r="52" spans="1:21" s="197" customFormat="1" ht="26.25" customHeight="1" thickBot="1" x14ac:dyDescent="0.4">
      <c r="A52" s="207">
        <f>Données_Planning!A50</f>
        <v>850</v>
      </c>
      <c r="B52" s="182">
        <f>Données_Planning!B50</f>
        <v>1</v>
      </c>
      <c r="C52" s="183">
        <f>Données_Planning!C50</f>
        <v>1</v>
      </c>
      <c r="D52" s="184">
        <f t="shared" si="0"/>
        <v>0.53819444444444442</v>
      </c>
      <c r="E52" s="184">
        <f t="shared" si="1"/>
        <v>0.55625000000000002</v>
      </c>
      <c r="F52" s="185">
        <f t="shared" si="2"/>
        <v>0.55694444444444446</v>
      </c>
      <c r="G52" s="186">
        <f>Données_Planning!L50</f>
        <v>0.55902777777777779</v>
      </c>
      <c r="H52" s="187" t="str">
        <f>Données_Planning!H50</f>
        <v>Les ponneys fringants</v>
      </c>
      <c r="I52" s="182">
        <f>Données_Planning!D50</f>
        <v>37</v>
      </c>
      <c r="J52" s="188" t="str">
        <f>Données_Planning!F50</f>
        <v>FABBI</v>
      </c>
      <c r="K52" s="188" t="str">
        <f>Données_Planning!E50</f>
        <v>Leila</v>
      </c>
      <c r="L52" s="189" t="str">
        <f>Données_Planning!G50</f>
        <v>F</v>
      </c>
      <c r="M52" s="210" t="str">
        <f>CONCATENATE((IF(OR(A52="DWF",A52="DNF"),"",QUOTIENT(Données_Planning!J50,60))),(IF(OR(A52="DWF",A52="DNF"),"","'")),(IF(OR(A52="DWF",A52="DNF"),Données_Planning!J50,MOD(Données_Planning!J50,60))))</f>
        <v>21'30</v>
      </c>
      <c r="N52" s="183" t="str">
        <f t="shared" si="3"/>
        <v>min</v>
      </c>
      <c r="O52" s="194">
        <f>(IF(OR(A52="DWF",A52="DNF"),0,QUOTIENT(Données_Planning!I50,60)))</f>
        <v>22</v>
      </c>
      <c r="P52" s="191" t="str">
        <f t="shared" si="4"/>
        <v>min</v>
      </c>
      <c r="Q52" s="192">
        <f>(IF(OR(A52="DWF",A52="DNF"),Données_Planning!I50,MOD(Données_Planning!I50,60)))</f>
        <v>0</v>
      </c>
      <c r="R52" s="193" t="str">
        <f t="shared" si="5"/>
        <v>s</v>
      </c>
      <c r="S52" s="192" t="str">
        <f>CONCATENATE((IF(OR(A52="DWF",A52="DNF"),"",QUOTIENT(Données_Planning!K50,60))),(IF(OR(A52="DWF",A52="DNF"),"","'")),(IF(OR(A52="DWF",A52="DNF"),Données_Planning!K50,MOD(Données_Planning!K50,60))))</f>
        <v>23'0</v>
      </c>
      <c r="T52" s="212" t="str">
        <f t="shared" si="6"/>
        <v>min</v>
      </c>
      <c r="U52" s="196"/>
    </row>
    <row r="53" spans="1:21" s="197" customFormat="1" ht="26.25" customHeight="1" thickBot="1" x14ac:dyDescent="0.4">
      <c r="A53" s="207">
        <f>Données_Planning!A51</f>
        <v>1650</v>
      </c>
      <c r="B53" s="182">
        <f>Données_Planning!B51</f>
        <v>1</v>
      </c>
      <c r="C53" s="183">
        <f>Données_Planning!C51</f>
        <v>2</v>
      </c>
      <c r="D53" s="184">
        <f t="shared" si="0"/>
        <v>0.53819444444444442</v>
      </c>
      <c r="E53" s="184">
        <f t="shared" si="1"/>
        <v>0.55625000000000002</v>
      </c>
      <c r="F53" s="185">
        <f t="shared" si="2"/>
        <v>0.55694444444444446</v>
      </c>
      <c r="G53" s="186">
        <f>Données_Planning!L51</f>
        <v>0.55902777777777779</v>
      </c>
      <c r="H53" s="187" t="str">
        <f>Données_Planning!H51</f>
        <v>AURApnea</v>
      </c>
      <c r="I53" s="182">
        <f>Données_Planning!D51</f>
        <v>1</v>
      </c>
      <c r="J53" s="188" t="str">
        <f>Données_Planning!F51</f>
        <v>Valeille</v>
      </c>
      <c r="K53" s="188" t="str">
        <f>Données_Planning!E51</f>
        <v>Aurelien</v>
      </c>
      <c r="L53" s="189" t="str">
        <f>Données_Planning!G51</f>
        <v>F</v>
      </c>
      <c r="M53" s="210" t="str">
        <f>CONCATENATE((IF(OR(A53="DWF",A53="DNF"),"",QUOTIENT(Données_Planning!J51,60))),(IF(OR(A53="DWF",A53="DNF"),"","'")),(IF(OR(A53="DWF",A53="DNF"),Données_Planning!J51,MOD(Données_Planning!J51,60))))</f>
        <v>21'25</v>
      </c>
      <c r="N53" s="183" t="str">
        <f t="shared" si="3"/>
        <v>min</v>
      </c>
      <c r="O53" s="194">
        <f>(IF(OR(A53="DWF",A53="DNF"),0,QUOTIENT(Données_Planning!I51,60)))</f>
        <v>21</v>
      </c>
      <c r="P53" s="191" t="str">
        <f t="shared" si="4"/>
        <v>min</v>
      </c>
      <c r="Q53" s="192">
        <f>(IF(OR(A53="DWF",A53="DNF"),Données_Planning!I51,MOD(Données_Planning!I51,60)))</f>
        <v>55</v>
      </c>
      <c r="R53" s="193" t="str">
        <f t="shared" si="5"/>
        <v>s</v>
      </c>
      <c r="S53" s="192" t="str">
        <f>CONCATENATE((IF(OR(A53="DWF",A53="DNF"),"",QUOTIENT(Données_Planning!K51,60))),(IF(OR(A53="DWF",A53="DNF"),"","'")),(IF(OR(A53="DWF",A53="DNF"),Données_Planning!K51,MOD(Données_Planning!K51,60))))</f>
        <v>22'55</v>
      </c>
      <c r="T53" s="212" t="str">
        <f t="shared" si="6"/>
        <v>min</v>
      </c>
      <c r="U53" s="196"/>
    </row>
    <row r="54" spans="1:21" s="197" customFormat="1" ht="26.25" customHeight="1" thickBot="1" x14ac:dyDescent="0.4">
      <c r="A54" s="207">
        <f>Données_Planning!A52</f>
        <v>1650</v>
      </c>
      <c r="B54" s="182">
        <f>Données_Planning!B52</f>
        <v>1</v>
      </c>
      <c r="C54" s="183">
        <f>Données_Planning!C52</f>
        <v>3</v>
      </c>
      <c r="D54" s="184">
        <f t="shared" si="0"/>
        <v>0.53819444444444442</v>
      </c>
      <c r="E54" s="184">
        <f t="shared" si="1"/>
        <v>0.55625000000000002</v>
      </c>
      <c r="F54" s="185">
        <f t="shared" si="2"/>
        <v>0.55694444444444446</v>
      </c>
      <c r="G54" s="186">
        <f>Données_Planning!L52</f>
        <v>0.55902777777777779</v>
      </c>
      <c r="H54" s="187" t="str">
        <f>Données_Planning!H52</f>
        <v>Equipe12</v>
      </c>
      <c r="I54" s="182">
        <f>Données_Planning!D52</f>
        <v>59</v>
      </c>
      <c r="J54" s="188" t="str">
        <f>Données_Planning!F52</f>
        <v>bbb</v>
      </c>
      <c r="K54" s="188" t="str">
        <f>Données_Planning!E52</f>
        <v>ddou</v>
      </c>
      <c r="L54" s="189" t="str">
        <f>Données_Planning!G52</f>
        <v>F</v>
      </c>
      <c r="M54" s="210" t="str">
        <f>CONCATENATE((IF(OR(A54="DWF",A54="DNF"),"",QUOTIENT(Données_Planning!J52,60))),(IF(OR(A54="DWF",A54="DNF"),"","'")),(IF(OR(A54="DWF",A54="DNF"),Données_Planning!J52,MOD(Données_Planning!J52,60))))</f>
        <v>19'31</v>
      </c>
      <c r="N54" s="183" t="str">
        <f t="shared" si="3"/>
        <v>min</v>
      </c>
      <c r="O54" s="194">
        <f>(IF(OR(A54="DWF",A54="DNF"),0,QUOTIENT(Données_Planning!I52,60)))</f>
        <v>20</v>
      </c>
      <c r="P54" s="191" t="str">
        <f t="shared" si="4"/>
        <v>min</v>
      </c>
      <c r="Q54" s="192">
        <f>(IF(OR(A54="DWF",A54="DNF"),Données_Planning!I52,MOD(Données_Planning!I52,60)))</f>
        <v>1</v>
      </c>
      <c r="R54" s="193" t="str">
        <f t="shared" si="5"/>
        <v>s</v>
      </c>
      <c r="S54" s="192" t="str">
        <f>CONCATENATE((IF(OR(A54="DWF",A54="DNF"),"",QUOTIENT(Données_Planning!K52,60))),(IF(OR(A54="DWF",A54="DNF"),"","'")),(IF(OR(A54="DWF",A54="DNF"),Données_Planning!K52,MOD(Données_Planning!K52,60))))</f>
        <v>21'1</v>
      </c>
      <c r="T54" s="212" t="str">
        <f t="shared" si="6"/>
        <v>min</v>
      </c>
      <c r="U54" s="196"/>
    </row>
    <row r="55" spans="1:21" s="197" customFormat="1" ht="26.25" customHeight="1" thickBot="1" x14ac:dyDescent="0.4">
      <c r="A55" s="207">
        <f>Données_Planning!A53</f>
        <v>1650</v>
      </c>
      <c r="B55" s="182">
        <f>Données_Planning!B53</f>
        <v>1</v>
      </c>
      <c r="C55" s="183">
        <f>Données_Planning!C53</f>
        <v>4</v>
      </c>
      <c r="D55" s="184">
        <f t="shared" si="0"/>
        <v>0.53819444444444442</v>
      </c>
      <c r="E55" s="184">
        <f t="shared" si="1"/>
        <v>0.55625000000000002</v>
      </c>
      <c r="F55" s="185">
        <f t="shared" si="2"/>
        <v>0.55694444444444446</v>
      </c>
      <c r="G55" s="186">
        <f>Données_Planning!L53</f>
        <v>0.55902777777777779</v>
      </c>
      <c r="H55" s="187" t="str">
        <f>Données_Planning!H53</f>
        <v>Equipe12</v>
      </c>
      <c r="I55" s="182">
        <f>Données_Planning!D53</f>
        <v>60</v>
      </c>
      <c r="J55" s="188" t="str">
        <f>Données_Planning!F53</f>
        <v>bbb</v>
      </c>
      <c r="K55" s="188" t="str">
        <f>Données_Planning!E53</f>
        <v>edou</v>
      </c>
      <c r="L55" s="189" t="str">
        <f>Données_Planning!G53</f>
        <v>F</v>
      </c>
      <c r="M55" s="210" t="str">
        <f>CONCATENATE((IF(OR(A55="DWF",A55="DNF"),"",QUOTIENT(Données_Planning!J53,60))),(IF(OR(A55="DWF",A55="DNF"),"","'")),(IF(OR(A55="DWF",A55="DNF"),Données_Planning!J53,MOD(Données_Planning!J53,60))))</f>
        <v>19'31</v>
      </c>
      <c r="N55" s="183" t="str">
        <f t="shared" si="3"/>
        <v>min</v>
      </c>
      <c r="O55" s="194">
        <f>(IF(OR(A55="DWF",A55="DNF"),0,QUOTIENT(Données_Planning!I53,60)))</f>
        <v>20</v>
      </c>
      <c r="P55" s="191" t="str">
        <f t="shared" si="4"/>
        <v>min</v>
      </c>
      <c r="Q55" s="192">
        <f>(IF(OR(A55="DWF",A55="DNF"),Données_Planning!I53,MOD(Données_Planning!I53,60)))</f>
        <v>1</v>
      </c>
      <c r="R55" s="193" t="str">
        <f t="shared" si="5"/>
        <v>s</v>
      </c>
      <c r="S55" s="192" t="str">
        <f>CONCATENATE((IF(OR(A55="DWF",A55="DNF"),"",QUOTIENT(Données_Planning!K53,60))),(IF(OR(A55="DWF",A55="DNF"),"","'")),(IF(OR(A55="DWF",A55="DNF"),Données_Planning!K53,MOD(Données_Planning!K53,60))))</f>
        <v>21'1</v>
      </c>
      <c r="T55" s="212" t="str">
        <f t="shared" si="6"/>
        <v>min</v>
      </c>
      <c r="U55" s="196"/>
    </row>
    <row r="56" spans="1:21" s="197" customFormat="1" ht="26.25" customHeight="1" thickBot="1" x14ac:dyDescent="0.4">
      <c r="A56" s="207">
        <f>Données_Planning!A54</f>
        <v>1650</v>
      </c>
      <c r="B56" s="182">
        <f>Données_Planning!B54</f>
        <v>1</v>
      </c>
      <c r="C56" s="183">
        <f>Données_Planning!C54</f>
        <v>5</v>
      </c>
      <c r="D56" s="184">
        <f t="shared" si="0"/>
        <v>0.53819444444444442</v>
      </c>
      <c r="E56" s="184">
        <f t="shared" si="1"/>
        <v>0.55625000000000002</v>
      </c>
      <c r="F56" s="185">
        <f t="shared" si="2"/>
        <v>0.55694444444444446</v>
      </c>
      <c r="G56" s="186">
        <f>Données_Planning!L54</f>
        <v>0.55902777777777779</v>
      </c>
      <c r="H56" s="187" t="str">
        <f>Données_Planning!H54</f>
        <v>Les Bras casses</v>
      </c>
      <c r="I56" s="182">
        <f>Données_Planning!D54</f>
        <v>18</v>
      </c>
      <c r="J56" s="188" t="str">
        <f>Données_Planning!F54</f>
        <v>DERRIER</v>
      </c>
      <c r="K56" s="188" t="str">
        <f>Données_Planning!E54</f>
        <v>Anais</v>
      </c>
      <c r="L56" s="189" t="str">
        <f>Données_Planning!G54</f>
        <v>F</v>
      </c>
      <c r="M56" s="210" t="str">
        <f>CONCATENATE((IF(OR(A56="DWF",A56="DNF"),"",QUOTIENT(Données_Planning!J54,60))),(IF(OR(A56="DWF",A56="DNF"),"","'")),(IF(OR(A56="DWF",A56="DNF"),Données_Planning!J54,MOD(Données_Planning!J54,60))))</f>
        <v>19'30</v>
      </c>
      <c r="N56" s="183" t="str">
        <f t="shared" si="3"/>
        <v>min</v>
      </c>
      <c r="O56" s="194">
        <f>(IF(OR(A56="DWF",A56="DNF"),0,QUOTIENT(Données_Planning!I54,60)))</f>
        <v>20</v>
      </c>
      <c r="P56" s="191" t="str">
        <f t="shared" si="4"/>
        <v>min</v>
      </c>
      <c r="Q56" s="192">
        <f>(IF(OR(A56="DWF",A56="DNF"),Données_Planning!I54,MOD(Données_Planning!I54,60)))</f>
        <v>0</v>
      </c>
      <c r="R56" s="193" t="str">
        <f t="shared" si="5"/>
        <v>s</v>
      </c>
      <c r="S56" s="192" t="str">
        <f>CONCATENATE((IF(OR(A56="DWF",A56="DNF"),"",QUOTIENT(Données_Planning!K54,60))),(IF(OR(A56="DWF",A56="DNF"),"","'")),(IF(OR(A56="DWF",A56="DNF"),Données_Planning!K54,MOD(Données_Planning!K54,60))))</f>
        <v>21'0</v>
      </c>
      <c r="T56" s="212" t="str">
        <f t="shared" si="6"/>
        <v>min</v>
      </c>
      <c r="U56" s="196"/>
    </row>
    <row r="57" spans="1:21" s="197" customFormat="1" ht="26.25" customHeight="1" thickBot="1" x14ac:dyDescent="0.4">
      <c r="A57" s="207">
        <f>Données_Planning!A55</f>
        <v>1650</v>
      </c>
      <c r="B57" s="182">
        <f>Données_Planning!B55</f>
        <v>1</v>
      </c>
      <c r="C57" s="183">
        <f>Données_Planning!C55</f>
        <v>6</v>
      </c>
      <c r="D57" s="184">
        <f t="shared" si="0"/>
        <v>0.53819444444444442</v>
      </c>
      <c r="E57" s="184">
        <f t="shared" si="1"/>
        <v>0.55625000000000002</v>
      </c>
      <c r="F57" s="185">
        <f t="shared" si="2"/>
        <v>0.55694444444444446</v>
      </c>
      <c r="G57" s="186">
        <f>Données_Planning!L55</f>
        <v>0.55902777777777779</v>
      </c>
      <c r="H57" s="187" t="str">
        <f>Données_Planning!H55</f>
        <v>Cantal Apnee</v>
      </c>
      <c r="I57" s="182">
        <f>Données_Planning!D55</f>
        <v>32</v>
      </c>
      <c r="J57" s="188" t="str">
        <f>Données_Planning!F55</f>
        <v>GALLO</v>
      </c>
      <c r="K57" s="188" t="str">
        <f>Données_Planning!E55</f>
        <v>Lucas</v>
      </c>
      <c r="L57" s="189" t="str">
        <f>Données_Planning!G55</f>
        <v>H</v>
      </c>
      <c r="M57" s="210" t="str">
        <f>CONCATENATE((IF(OR(A57="DWF",A57="DNF"),"",QUOTIENT(Données_Planning!J55,60))),(IF(OR(A57="DWF",A57="DNF"),"","'")),(IF(OR(A57="DWF",A57="DNF"),Données_Planning!J55,MOD(Données_Planning!J55,60))))</f>
        <v>19'30</v>
      </c>
      <c r="N57" s="183" t="str">
        <f t="shared" si="3"/>
        <v>min</v>
      </c>
      <c r="O57" s="194">
        <f>(IF(OR(A57="DWF",A57="DNF"),0,QUOTIENT(Données_Planning!I55,60)))</f>
        <v>20</v>
      </c>
      <c r="P57" s="191" t="str">
        <f t="shared" si="4"/>
        <v>min</v>
      </c>
      <c r="Q57" s="192">
        <f>(IF(OR(A57="DWF",A57="DNF"),Données_Planning!I55,MOD(Données_Planning!I55,60)))</f>
        <v>0</v>
      </c>
      <c r="R57" s="193" t="str">
        <f t="shared" si="5"/>
        <v>s</v>
      </c>
      <c r="S57" s="192" t="str">
        <f>CONCATENATE((IF(OR(A57="DWF",A57="DNF"),"",QUOTIENT(Données_Planning!K55,60))),(IF(OR(A57="DWF",A57="DNF"),"","'")),(IF(OR(A57="DWF",A57="DNF"),Données_Planning!K55,MOD(Données_Planning!K55,60))))</f>
        <v>21'0</v>
      </c>
      <c r="T57" s="212" t="str">
        <f t="shared" si="6"/>
        <v>min</v>
      </c>
      <c r="U57" s="196"/>
    </row>
    <row r="58" spans="1:21" s="197" customFormat="1" ht="26.25" customHeight="1" thickBot="1" x14ac:dyDescent="0.4">
      <c r="A58" s="207">
        <f>Données_Planning!A56</f>
        <v>1650</v>
      </c>
      <c r="B58" s="182">
        <f>Données_Planning!B56</f>
        <v>2</v>
      </c>
      <c r="C58" s="183">
        <f>Données_Planning!C56</f>
        <v>1</v>
      </c>
      <c r="D58" s="184">
        <f t="shared" si="0"/>
        <v>0.55555555555555558</v>
      </c>
      <c r="E58" s="184">
        <f t="shared" si="1"/>
        <v>0.57361111111111118</v>
      </c>
      <c r="F58" s="185">
        <f t="shared" si="2"/>
        <v>0.57430555555555562</v>
      </c>
      <c r="G58" s="186">
        <f>Données_Planning!L56</f>
        <v>0.57638888888888895</v>
      </c>
      <c r="H58" s="187" t="str">
        <f>Données_Planning!H56</f>
        <v>BBIG</v>
      </c>
      <c r="I58" s="182">
        <f>Données_Planning!D56</f>
        <v>10</v>
      </c>
      <c r="J58" s="188" t="str">
        <f>Données_Planning!F56</f>
        <v>HANSEN</v>
      </c>
      <c r="K58" s="188" t="str">
        <f>Données_Planning!E56</f>
        <v>Michael</v>
      </c>
      <c r="L58" s="189" t="str">
        <f>Données_Planning!G56</f>
        <v>H</v>
      </c>
      <c r="M58" s="210" t="str">
        <f>CONCATENATE((IF(OR(A58="DWF",A58="DNF"),"",QUOTIENT(Données_Planning!J56,60))),(IF(OR(A58="DWF",A58="DNF"),"","'")),(IF(OR(A58="DWF",A58="DNF"),Données_Planning!J56,MOD(Données_Planning!J56,60))))</f>
        <v>19'30</v>
      </c>
      <c r="N58" s="183" t="str">
        <f t="shared" si="3"/>
        <v>min</v>
      </c>
      <c r="O58" s="194">
        <f>(IF(OR(A58="DWF",A58="DNF"),0,QUOTIENT(Données_Planning!I56,60)))</f>
        <v>20</v>
      </c>
      <c r="P58" s="191" t="str">
        <f t="shared" si="4"/>
        <v>min</v>
      </c>
      <c r="Q58" s="192">
        <f>(IF(OR(A58="DWF",A58="DNF"),Données_Planning!I56,MOD(Données_Planning!I56,60)))</f>
        <v>0</v>
      </c>
      <c r="R58" s="193" t="str">
        <f t="shared" si="5"/>
        <v>s</v>
      </c>
      <c r="S58" s="192" t="str">
        <f>CONCATENATE((IF(OR(A58="DWF",A58="DNF"),"",QUOTIENT(Données_Planning!K56,60))),(IF(OR(A58="DWF",A58="DNF"),"","'")),(IF(OR(A58="DWF",A58="DNF"),Données_Planning!K56,MOD(Données_Planning!K56,60))))</f>
        <v>21'0</v>
      </c>
      <c r="T58" s="212" t="str">
        <f t="shared" si="6"/>
        <v>min</v>
      </c>
      <c r="U58" s="196"/>
    </row>
    <row r="59" spans="1:21" s="197" customFormat="1" ht="26.25" customHeight="1" thickBot="1" x14ac:dyDescent="0.4">
      <c r="A59" s="207">
        <f>Données_Planning!A57</f>
        <v>1650</v>
      </c>
      <c r="B59" s="182">
        <f>Données_Planning!B57</f>
        <v>2</v>
      </c>
      <c r="C59" s="183">
        <f>Données_Planning!C57</f>
        <v>2</v>
      </c>
      <c r="D59" s="184">
        <f t="shared" si="0"/>
        <v>0.55555555555555558</v>
      </c>
      <c r="E59" s="184">
        <f t="shared" si="1"/>
        <v>0.57361111111111118</v>
      </c>
      <c r="F59" s="185">
        <f t="shared" si="2"/>
        <v>0.57430555555555562</v>
      </c>
      <c r="G59" s="186">
        <f>Données_Planning!L57</f>
        <v>0.57638888888888895</v>
      </c>
      <c r="H59" s="187" t="str">
        <f>Données_Planning!H57</f>
        <v>AURApnea</v>
      </c>
      <c r="I59" s="182">
        <f>Données_Planning!D57</f>
        <v>5</v>
      </c>
      <c r="J59" s="188" t="str">
        <f>Données_Planning!F57</f>
        <v>CONTI</v>
      </c>
      <c r="K59" s="188" t="str">
        <f>Données_Planning!E57</f>
        <v>Laurent</v>
      </c>
      <c r="L59" s="189" t="str">
        <f>Données_Planning!G57</f>
        <v>H</v>
      </c>
      <c r="M59" s="210" t="str">
        <f>CONCATENATE((IF(OR(A59="DWF",A59="DNF"),"",QUOTIENT(Données_Planning!J57,60))),(IF(OR(A59="DWF",A59="DNF"),"","'")),(IF(OR(A59="DWF",A59="DNF"),Données_Planning!J57,MOD(Données_Planning!J57,60))))</f>
        <v>19'0</v>
      </c>
      <c r="N59" s="183" t="str">
        <f t="shared" si="3"/>
        <v>min</v>
      </c>
      <c r="O59" s="194">
        <f>(IF(OR(A59="DWF",A59="DNF"),0,QUOTIENT(Données_Planning!I57,60)))</f>
        <v>19</v>
      </c>
      <c r="P59" s="191" t="str">
        <f t="shared" si="4"/>
        <v>min</v>
      </c>
      <c r="Q59" s="192">
        <f>(IF(OR(A59="DWF",A59="DNF"),Données_Planning!I57,MOD(Données_Planning!I57,60)))</f>
        <v>30</v>
      </c>
      <c r="R59" s="193" t="str">
        <f t="shared" si="5"/>
        <v>s</v>
      </c>
      <c r="S59" s="192" t="str">
        <f>CONCATENATE((IF(OR(A59="DWF",A59="DNF"),"",QUOTIENT(Données_Planning!K57,60))),(IF(OR(A59="DWF",A59="DNF"),"","'")),(IF(OR(A59="DWF",A59="DNF"),Données_Planning!K57,MOD(Données_Planning!K57,60))))</f>
        <v>20'30</v>
      </c>
      <c r="T59" s="212" t="str">
        <f t="shared" si="6"/>
        <v>min</v>
      </c>
      <c r="U59" s="196"/>
    </row>
    <row r="60" spans="1:21" s="197" customFormat="1" ht="26.25" customHeight="1" thickBot="1" x14ac:dyDescent="0.4">
      <c r="A60" s="207">
        <f>Données_Planning!A58</f>
        <v>1650</v>
      </c>
      <c r="B60" s="182">
        <f>Données_Planning!B58</f>
        <v>2</v>
      </c>
      <c r="C60" s="183">
        <f>Données_Planning!C58</f>
        <v>3</v>
      </c>
      <c r="D60" s="184">
        <f t="shared" si="0"/>
        <v>0.55555555555555558</v>
      </c>
      <c r="E60" s="184">
        <f t="shared" si="1"/>
        <v>0.57361111111111118</v>
      </c>
      <c r="F60" s="185">
        <f t="shared" si="2"/>
        <v>0.57430555555555562</v>
      </c>
      <c r="G60" s="186">
        <f>Données_Planning!L58</f>
        <v>0.57638888888888895</v>
      </c>
      <c r="H60" s="187" t="str">
        <f>Données_Planning!H58</f>
        <v>Les Chocs Eau Suisses</v>
      </c>
      <c r="I60" s="182">
        <f>Données_Planning!D58</f>
        <v>24</v>
      </c>
      <c r="J60" s="188" t="str">
        <f>Données_Planning!F58</f>
        <v>PEDROLETTI</v>
      </c>
      <c r="K60" s="188" t="str">
        <f>Données_Planning!E58</f>
        <v>Florian</v>
      </c>
      <c r="L60" s="189" t="str">
        <f>Données_Planning!G58</f>
        <v>H</v>
      </c>
      <c r="M60" s="210" t="str">
        <f>CONCATENATE((IF(OR(A60="DWF",A60="DNF"),"",QUOTIENT(Données_Planning!J58,60))),(IF(OR(A60="DWF",A60="DNF"),"","'")),(IF(OR(A60="DWF",A60="DNF"),Données_Planning!J58,MOD(Données_Planning!J58,60))))</f>
        <v>18'30</v>
      </c>
      <c r="N60" s="183" t="str">
        <f t="shared" si="3"/>
        <v>min</v>
      </c>
      <c r="O60" s="194">
        <f>(IF(OR(A60="DWF",A60="DNF"),0,QUOTIENT(Données_Planning!I58,60)))</f>
        <v>19</v>
      </c>
      <c r="P60" s="191" t="str">
        <f t="shared" si="4"/>
        <v>min</v>
      </c>
      <c r="Q60" s="192">
        <f>(IF(OR(A60="DWF",A60="DNF"),Données_Planning!I58,MOD(Données_Planning!I58,60)))</f>
        <v>0</v>
      </c>
      <c r="R60" s="193" t="str">
        <f t="shared" si="5"/>
        <v>s</v>
      </c>
      <c r="S60" s="192" t="str">
        <f>CONCATENATE((IF(OR(A60="DWF",A60="DNF"),"",QUOTIENT(Données_Planning!K58,60))),(IF(OR(A60="DWF",A60="DNF"),"","'")),(IF(OR(A60="DWF",A60="DNF"),Données_Planning!K58,MOD(Données_Planning!K58,60))))</f>
        <v>20'0</v>
      </c>
      <c r="T60" s="212" t="str">
        <f t="shared" si="6"/>
        <v>min</v>
      </c>
      <c r="U60" s="196"/>
    </row>
    <row r="61" spans="1:21" s="197" customFormat="1" ht="26.25" customHeight="1" thickBot="1" x14ac:dyDescent="0.4">
      <c r="A61" s="207">
        <f>Données_Planning!A59</f>
        <v>1650</v>
      </c>
      <c r="B61" s="182">
        <f>Données_Planning!B59</f>
        <v>2</v>
      </c>
      <c r="C61" s="183">
        <f>Données_Planning!C59</f>
        <v>4</v>
      </c>
      <c r="D61" s="184">
        <f t="shared" si="0"/>
        <v>0.55555555555555558</v>
      </c>
      <c r="E61" s="184">
        <f t="shared" si="1"/>
        <v>0.57361111111111118</v>
      </c>
      <c r="F61" s="185">
        <f t="shared" si="2"/>
        <v>0.57430555555555562</v>
      </c>
      <c r="G61" s="186">
        <f>Données_Planning!L59</f>
        <v>0.57638888888888895</v>
      </c>
      <c r="H61" s="187" t="str">
        <f>Données_Planning!H59</f>
        <v>Les Chocs Eau Suisses</v>
      </c>
      <c r="I61" s="182">
        <f>Données_Planning!D59</f>
        <v>25</v>
      </c>
      <c r="J61" s="188" t="str">
        <f>Données_Planning!F59</f>
        <v>SCHEIDT</v>
      </c>
      <c r="K61" s="188" t="str">
        <f>Données_Planning!E59</f>
        <v>Philippe</v>
      </c>
      <c r="L61" s="189" t="str">
        <f>Données_Planning!G59</f>
        <v>H</v>
      </c>
      <c r="M61" s="210" t="str">
        <f>CONCATENATE((IF(OR(A61="DWF",A61="DNF"),"",QUOTIENT(Données_Planning!J59,60))),(IF(OR(A61="DWF",A61="DNF"),"","'")),(IF(OR(A61="DWF",A61="DNF"),Données_Planning!J59,MOD(Données_Planning!J59,60))))</f>
        <v>18'30</v>
      </c>
      <c r="N61" s="183" t="str">
        <f t="shared" si="3"/>
        <v>min</v>
      </c>
      <c r="O61" s="194">
        <f>(IF(OR(A61="DWF",A61="DNF"),0,QUOTIENT(Données_Planning!I59,60)))</f>
        <v>19</v>
      </c>
      <c r="P61" s="191" t="str">
        <f t="shared" si="4"/>
        <v>min</v>
      </c>
      <c r="Q61" s="192">
        <f>(IF(OR(A61="DWF",A61="DNF"),Données_Planning!I59,MOD(Données_Planning!I59,60)))</f>
        <v>0</v>
      </c>
      <c r="R61" s="193" t="str">
        <f t="shared" si="5"/>
        <v>s</v>
      </c>
      <c r="S61" s="192" t="str">
        <f>CONCATENATE((IF(OR(A61="DWF",A61="DNF"),"",QUOTIENT(Données_Planning!K59,60))),(IF(OR(A61="DWF",A61="DNF"),"","'")),(IF(OR(A61="DWF",A61="DNF"),Données_Planning!K59,MOD(Données_Planning!K59,60))))</f>
        <v>20'0</v>
      </c>
      <c r="T61" s="212" t="str">
        <f t="shared" si="6"/>
        <v>min</v>
      </c>
      <c r="U61" s="196"/>
    </row>
    <row r="62" spans="1:21" s="197" customFormat="1" ht="26.25" customHeight="1" thickBot="1" x14ac:dyDescent="0.4">
      <c r="A62" s="207">
        <f>Données_Planning!A60</f>
        <v>1650</v>
      </c>
      <c r="B62" s="182">
        <f>Données_Planning!B60</f>
        <v>2</v>
      </c>
      <c r="C62" s="183">
        <f>Données_Planning!C60</f>
        <v>5</v>
      </c>
      <c r="D62" s="184">
        <f t="shared" si="0"/>
        <v>0.55555555555555558</v>
      </c>
      <c r="E62" s="184">
        <f t="shared" si="1"/>
        <v>0.57361111111111118</v>
      </c>
      <c r="F62" s="185">
        <f t="shared" si="2"/>
        <v>0.57430555555555562</v>
      </c>
      <c r="G62" s="186">
        <f>Données_Planning!L60</f>
        <v>0.57638888888888895</v>
      </c>
      <c r="H62" s="187" t="str">
        <f>Données_Planning!H60</f>
        <v>Les vieux de la vieille</v>
      </c>
      <c r="I62" s="182">
        <f>Données_Planning!D60</f>
        <v>42</v>
      </c>
      <c r="J62" s="188" t="str">
        <f>Données_Planning!F60</f>
        <v>KONG A SIOU</v>
      </c>
      <c r="K62" s="188" t="str">
        <f>Données_Planning!E60</f>
        <v>Rosa</v>
      </c>
      <c r="L62" s="189" t="str">
        <f>Données_Planning!G60</f>
        <v>F</v>
      </c>
      <c r="M62" s="210" t="str">
        <f>CONCATENATE((IF(OR(A62="DWF",A62="DNF"),"",QUOTIENT(Données_Planning!J60,60))),(IF(OR(A62="DWF",A62="DNF"),"","'")),(IF(OR(A62="DWF",A62="DNF"),Données_Planning!J60,MOD(Données_Planning!J60,60))))</f>
        <v>18'0</v>
      </c>
      <c r="N62" s="183" t="str">
        <f t="shared" si="3"/>
        <v>min</v>
      </c>
      <c r="O62" s="194">
        <f>(IF(OR(A62="DWF",A62="DNF"),0,QUOTIENT(Données_Planning!I60,60)))</f>
        <v>18</v>
      </c>
      <c r="P62" s="191" t="str">
        <f t="shared" si="4"/>
        <v>min</v>
      </c>
      <c r="Q62" s="192">
        <f>(IF(OR(A62="DWF",A62="DNF"),Données_Planning!I60,MOD(Données_Planning!I60,60)))</f>
        <v>30</v>
      </c>
      <c r="R62" s="193" t="str">
        <f t="shared" si="5"/>
        <v>s</v>
      </c>
      <c r="S62" s="192" t="str">
        <f>CONCATENATE((IF(OR(A62="DWF",A62="DNF"),"",QUOTIENT(Données_Planning!K60,60))),(IF(OR(A62="DWF",A62="DNF"),"","'")),(IF(OR(A62="DWF",A62="DNF"),Données_Planning!K60,MOD(Données_Planning!K60,60))))</f>
        <v>19'30</v>
      </c>
      <c r="T62" s="212" t="str">
        <f t="shared" si="6"/>
        <v>min</v>
      </c>
      <c r="U62" s="196"/>
    </row>
    <row r="63" spans="1:21" s="197" customFormat="1" ht="26.25" customHeight="1" thickBot="1" x14ac:dyDescent="0.4">
      <c r="A63" s="207">
        <f>Données_Planning!A61</f>
        <v>1650</v>
      </c>
      <c r="B63" s="182">
        <f>Données_Planning!B61</f>
        <v>2</v>
      </c>
      <c r="C63" s="183">
        <f>Données_Planning!C61</f>
        <v>6</v>
      </c>
      <c r="D63" s="184">
        <f t="shared" si="0"/>
        <v>0.55555555555555558</v>
      </c>
      <c r="E63" s="184">
        <f t="shared" si="1"/>
        <v>0.57361111111111118</v>
      </c>
      <c r="F63" s="185">
        <f t="shared" si="2"/>
        <v>0.57430555555555562</v>
      </c>
      <c r="G63" s="186">
        <f>Données_Planning!L61</f>
        <v>0.57638888888888895</v>
      </c>
      <c r="H63" s="187" t="str">
        <f>Données_Planning!H61</f>
        <v>Les ponneys fringants</v>
      </c>
      <c r="I63" s="182">
        <f>Données_Planning!D61</f>
        <v>40</v>
      </c>
      <c r="J63" s="188" t="str">
        <f>Données_Planning!F61</f>
        <v>FLAUDIAS</v>
      </c>
      <c r="K63" s="188" t="str">
        <f>Données_Planning!E61</f>
        <v>Philippe</v>
      </c>
      <c r="L63" s="189" t="str">
        <f>Données_Planning!G61</f>
        <v>H</v>
      </c>
      <c r="M63" s="210" t="str">
        <f>CONCATENATE((IF(OR(A63="DWF",A63="DNF"),"",QUOTIENT(Données_Planning!J61,60))),(IF(OR(A63="DWF",A63="DNF"),"","'")),(IF(OR(A63="DWF",A63="DNF"),Données_Planning!J61,MOD(Données_Planning!J61,60))))</f>
        <v>18'0</v>
      </c>
      <c r="N63" s="183" t="str">
        <f t="shared" si="3"/>
        <v>min</v>
      </c>
      <c r="O63" s="194">
        <f>(IF(OR(A63="DWF",A63="DNF"),0,QUOTIENT(Données_Planning!I61,60)))</f>
        <v>18</v>
      </c>
      <c r="P63" s="191" t="str">
        <f t="shared" si="4"/>
        <v>min</v>
      </c>
      <c r="Q63" s="192">
        <f>(IF(OR(A63="DWF",A63="DNF"),Données_Planning!I61,MOD(Données_Planning!I61,60)))</f>
        <v>30</v>
      </c>
      <c r="R63" s="193" t="str">
        <f t="shared" si="5"/>
        <v>s</v>
      </c>
      <c r="S63" s="192" t="str">
        <f>CONCATENATE((IF(OR(A63="DWF",A63="DNF"),"",QUOTIENT(Données_Planning!K61,60))),(IF(OR(A63="DWF",A63="DNF"),"","'")),(IF(OR(A63="DWF",A63="DNF"),Données_Planning!K61,MOD(Données_Planning!K61,60))))</f>
        <v>19'30</v>
      </c>
      <c r="T63" s="212" t="str">
        <f t="shared" si="6"/>
        <v>min</v>
      </c>
      <c r="U63" s="196"/>
    </row>
    <row r="64" spans="1:21" s="197" customFormat="1" ht="26.25" customHeight="1" thickBot="1" x14ac:dyDescent="0.4">
      <c r="A64" s="207">
        <f>Données_Planning!A62</f>
        <v>1650</v>
      </c>
      <c r="B64" s="182">
        <f>Données_Planning!B62</f>
        <v>3</v>
      </c>
      <c r="C64" s="183">
        <f>Données_Planning!C62</f>
        <v>1</v>
      </c>
      <c r="D64" s="184">
        <f t="shared" si="0"/>
        <v>0.57291666666666663</v>
      </c>
      <c r="E64" s="184">
        <f t="shared" si="1"/>
        <v>0.59097222222222223</v>
      </c>
      <c r="F64" s="185">
        <f t="shared" si="2"/>
        <v>0.59166666666666667</v>
      </c>
      <c r="G64" s="186">
        <f>Données_Planning!L62</f>
        <v>0.59375</v>
      </c>
      <c r="H64" s="187" t="str">
        <f>Données_Planning!H62</f>
        <v>Les Bras casses</v>
      </c>
      <c r="I64" s="182">
        <f>Données_Planning!D62</f>
        <v>16</v>
      </c>
      <c r="J64" s="188" t="str">
        <f>Données_Planning!F62</f>
        <v>CHAUMARD</v>
      </c>
      <c r="K64" s="188" t="str">
        <f>Données_Planning!E62</f>
        <v>Cedrick</v>
      </c>
      <c r="L64" s="189" t="str">
        <f>Données_Planning!G62</f>
        <v>H</v>
      </c>
      <c r="M64" s="210" t="str">
        <f>CONCATENATE((IF(OR(A64="DWF",A64="DNF"),"",QUOTIENT(Données_Planning!J62,60))),(IF(OR(A64="DWF",A64="DNF"),"","'")),(IF(OR(A64="DWF",A64="DNF"),Données_Planning!J62,MOD(Données_Planning!J62,60))))</f>
        <v>17'30</v>
      </c>
      <c r="N64" s="183" t="str">
        <f t="shared" si="3"/>
        <v>min</v>
      </c>
      <c r="O64" s="194">
        <f>(IF(OR(A64="DWF",A64="DNF"),0,QUOTIENT(Données_Planning!I62,60)))</f>
        <v>18</v>
      </c>
      <c r="P64" s="191" t="str">
        <f t="shared" si="4"/>
        <v>min</v>
      </c>
      <c r="Q64" s="192">
        <f>(IF(OR(A64="DWF",A64="DNF"),Données_Planning!I62,MOD(Données_Planning!I62,60)))</f>
        <v>0</v>
      </c>
      <c r="R64" s="193" t="str">
        <f t="shared" si="5"/>
        <v>s</v>
      </c>
      <c r="S64" s="192" t="str">
        <f>CONCATENATE((IF(OR(A64="DWF",A64="DNF"),"",QUOTIENT(Données_Planning!K62,60))),(IF(OR(A64="DWF",A64="DNF"),"","'")),(IF(OR(A64="DWF",A64="DNF"),Données_Planning!K62,MOD(Données_Planning!K62,60))))</f>
        <v>19'0</v>
      </c>
      <c r="T64" s="212" t="str">
        <f t="shared" si="6"/>
        <v>min</v>
      </c>
      <c r="U64" s="196"/>
    </row>
    <row r="65" spans="1:21" s="197" customFormat="1" ht="26.25" customHeight="1" thickBot="1" x14ac:dyDescent="0.4">
      <c r="A65" s="207">
        <f>Données_Planning!A63</f>
        <v>1650</v>
      </c>
      <c r="B65" s="182">
        <f>Données_Planning!B63</f>
        <v>3</v>
      </c>
      <c r="C65" s="183">
        <f>Données_Planning!C63</f>
        <v>2</v>
      </c>
      <c r="D65" s="184">
        <f t="shared" si="0"/>
        <v>0.57291666666666663</v>
      </c>
      <c r="E65" s="184">
        <f t="shared" si="1"/>
        <v>0.59097222222222223</v>
      </c>
      <c r="F65" s="185">
        <f t="shared" si="2"/>
        <v>0.59166666666666667</v>
      </c>
      <c r="G65" s="186">
        <f>Données_Planning!L63</f>
        <v>0.59375</v>
      </c>
      <c r="H65" s="187" t="str">
        <f>Données_Planning!H63</f>
        <v>Cantal Apnee</v>
      </c>
      <c r="I65" s="182">
        <f>Données_Planning!D63</f>
        <v>33</v>
      </c>
      <c r="J65" s="188" t="str">
        <f>Données_Planning!F63</f>
        <v>VERBIGUIE</v>
      </c>
      <c r="K65" s="188" t="str">
        <f>Données_Planning!E63</f>
        <v>Regis</v>
      </c>
      <c r="L65" s="189" t="str">
        <f>Données_Planning!G63</f>
        <v>H</v>
      </c>
      <c r="M65" s="210" t="str">
        <f>CONCATENATE((IF(OR(A65="DWF",A65="DNF"),"",QUOTIENT(Données_Planning!J63,60))),(IF(OR(A65="DWF",A65="DNF"),"","'")),(IF(OR(A65="DWF",A65="DNF"),Données_Planning!J63,MOD(Données_Planning!J63,60))))</f>
        <v>17'30</v>
      </c>
      <c r="N65" s="183" t="str">
        <f t="shared" si="3"/>
        <v>min</v>
      </c>
      <c r="O65" s="194">
        <f>(IF(OR(A65="DWF",A65="DNF"),0,QUOTIENT(Données_Planning!I63,60)))</f>
        <v>18</v>
      </c>
      <c r="P65" s="191" t="str">
        <f t="shared" si="4"/>
        <v>min</v>
      </c>
      <c r="Q65" s="192">
        <f>(IF(OR(A65="DWF",A65="DNF"),Données_Planning!I63,MOD(Données_Planning!I63,60)))</f>
        <v>0</v>
      </c>
      <c r="R65" s="193" t="str">
        <f t="shared" si="5"/>
        <v>s</v>
      </c>
      <c r="S65" s="192" t="str">
        <f>CONCATENATE((IF(OR(A65="DWF",A65="DNF"),"",QUOTIENT(Données_Planning!K63,60))),(IF(OR(A65="DWF",A65="DNF"),"","'")),(IF(OR(A65="DWF",A65="DNF"),Données_Planning!K63,MOD(Données_Planning!K63,60))))</f>
        <v>19'0</v>
      </c>
      <c r="T65" s="212" t="str">
        <f t="shared" si="6"/>
        <v>min</v>
      </c>
      <c r="U65" s="196"/>
    </row>
    <row r="66" spans="1:21" s="197" customFormat="1" ht="26.25" customHeight="1" thickBot="1" x14ac:dyDescent="0.4">
      <c r="A66" s="207">
        <f>Données_Planning!A64</f>
        <v>1650</v>
      </c>
      <c r="B66" s="182">
        <f>Données_Planning!B64</f>
        <v>3</v>
      </c>
      <c r="C66" s="183">
        <f>Données_Planning!C64</f>
        <v>3</v>
      </c>
      <c r="D66" s="184">
        <f t="shared" si="0"/>
        <v>0.57291666666666663</v>
      </c>
      <c r="E66" s="184">
        <f t="shared" si="1"/>
        <v>0.59097222222222223</v>
      </c>
      <c r="F66" s="185">
        <f t="shared" si="2"/>
        <v>0.59166666666666667</v>
      </c>
      <c r="G66" s="186">
        <f>Données_Planning!L64</f>
        <v>0.59375</v>
      </c>
      <c r="H66" s="187" t="str">
        <f>Données_Planning!H64</f>
        <v>Pussy French</v>
      </c>
      <c r="I66" s="182">
        <f>Données_Planning!D64</f>
        <v>46</v>
      </c>
      <c r="J66" s="188" t="str">
        <f>Données_Planning!F64</f>
        <v>DURET</v>
      </c>
      <c r="K66" s="188" t="str">
        <f>Données_Planning!E64</f>
        <v>Olivier</v>
      </c>
      <c r="L66" s="189" t="str">
        <f>Données_Planning!G64</f>
        <v>H</v>
      </c>
      <c r="M66" s="210" t="str">
        <f>CONCATENATE((IF(OR(A66="DWF",A66="DNF"),"",QUOTIENT(Données_Planning!J64,60))),(IF(OR(A66="DWF",A66="DNF"),"","'")),(IF(OR(A66="DWF",A66="DNF"),Données_Planning!J64,MOD(Données_Planning!J64,60))))</f>
        <v>17'0</v>
      </c>
      <c r="N66" s="183" t="str">
        <f t="shared" si="3"/>
        <v>min</v>
      </c>
      <c r="O66" s="194">
        <f>(IF(OR(A66="DWF",A66="DNF"),0,QUOTIENT(Données_Planning!I64,60)))</f>
        <v>17</v>
      </c>
      <c r="P66" s="191" t="str">
        <f t="shared" si="4"/>
        <v>min</v>
      </c>
      <c r="Q66" s="192">
        <f>(IF(OR(A66="DWF",A66="DNF"),Données_Planning!I64,MOD(Données_Planning!I64,60)))</f>
        <v>30</v>
      </c>
      <c r="R66" s="193" t="str">
        <f t="shared" si="5"/>
        <v>s</v>
      </c>
      <c r="S66" s="192" t="str">
        <f>CONCATENATE((IF(OR(A66="DWF",A66="DNF"),"",QUOTIENT(Données_Planning!K64,60))),(IF(OR(A66="DWF",A66="DNF"),"","'")),(IF(OR(A66="DWF",A66="DNF"),Données_Planning!K64,MOD(Données_Planning!K64,60))))</f>
        <v>18'30</v>
      </c>
      <c r="T66" s="212" t="str">
        <f t="shared" si="6"/>
        <v>min</v>
      </c>
      <c r="U66" s="196"/>
    </row>
    <row r="67" spans="1:21" s="197" customFormat="1" ht="26.25" customHeight="1" thickBot="1" x14ac:dyDescent="0.4">
      <c r="A67" s="207">
        <f>Données_Planning!A65</f>
        <v>1650</v>
      </c>
      <c r="B67" s="182">
        <f>Données_Planning!B65</f>
        <v>3</v>
      </c>
      <c r="C67" s="183">
        <f>Données_Planning!C65</f>
        <v>4</v>
      </c>
      <c r="D67" s="184">
        <f t="shared" si="0"/>
        <v>0.57291666666666663</v>
      </c>
      <c r="E67" s="184">
        <f t="shared" si="1"/>
        <v>0.59097222222222223</v>
      </c>
      <c r="F67" s="185">
        <f t="shared" si="2"/>
        <v>0.59166666666666667</v>
      </c>
      <c r="G67" s="186">
        <f>Données_Planning!L65</f>
        <v>0.59375</v>
      </c>
      <c r="H67" s="187" t="str">
        <f>Données_Planning!H65</f>
        <v>TOPSTAR</v>
      </c>
      <c r="I67" s="182">
        <f>Données_Planning!D65</f>
        <v>55</v>
      </c>
      <c r="J67" s="188" t="str">
        <f>Données_Planning!F65</f>
        <v>SITERRE</v>
      </c>
      <c r="K67" s="188" t="str">
        <f>Données_Planning!E65</f>
        <v>Magalie</v>
      </c>
      <c r="L67" s="189" t="str">
        <f>Données_Planning!G65</f>
        <v>F</v>
      </c>
      <c r="M67" s="210" t="str">
        <f>CONCATENATE((IF(OR(A67="DWF",A67="DNF"),"",QUOTIENT(Données_Planning!J65,60))),(IF(OR(A67="DWF",A67="DNF"),"","'")),(IF(OR(A67="DWF",A67="DNF"),Données_Planning!J65,MOD(Données_Planning!J65,60))))</f>
        <v>17'0</v>
      </c>
      <c r="N67" s="183" t="str">
        <f t="shared" si="3"/>
        <v>min</v>
      </c>
      <c r="O67" s="194">
        <f>(IF(OR(A67="DWF",A67="DNF"),0,QUOTIENT(Données_Planning!I65,60)))</f>
        <v>17</v>
      </c>
      <c r="P67" s="191" t="str">
        <f t="shared" si="4"/>
        <v>min</v>
      </c>
      <c r="Q67" s="192">
        <f>(IF(OR(A67="DWF",A67="DNF"),Données_Planning!I65,MOD(Données_Planning!I65,60)))</f>
        <v>30</v>
      </c>
      <c r="R67" s="193" t="str">
        <f t="shared" si="5"/>
        <v>s</v>
      </c>
      <c r="S67" s="192" t="str">
        <f>CONCATENATE((IF(OR(A67="DWF",A67="DNF"),"",QUOTIENT(Données_Planning!K65,60))),(IF(OR(A67="DWF",A67="DNF"),"","'")),(IF(OR(A67="DWF",A67="DNF"),Données_Planning!K65,MOD(Données_Planning!K65,60))))</f>
        <v>18'30</v>
      </c>
      <c r="T67" s="212" t="str">
        <f t="shared" si="6"/>
        <v>min</v>
      </c>
      <c r="U67" s="196"/>
    </row>
    <row r="68" spans="1:21" s="197" customFormat="1" ht="26.25" customHeight="1" thickBot="1" x14ac:dyDescent="0.4">
      <c r="A68" s="207">
        <f>Données_Planning!A66</f>
        <v>1650</v>
      </c>
      <c r="B68" s="182">
        <f>Données_Planning!B66</f>
        <v>3</v>
      </c>
      <c r="C68" s="183">
        <f>Données_Planning!C66</f>
        <v>5</v>
      </c>
      <c r="D68" s="184">
        <f t="shared" si="0"/>
        <v>0.57291666666666663</v>
      </c>
      <c r="E68" s="184">
        <f t="shared" si="1"/>
        <v>0.59097222222222223</v>
      </c>
      <c r="F68" s="185">
        <f t="shared" si="2"/>
        <v>0.59166666666666667</v>
      </c>
      <c r="G68" s="186">
        <f>Données_Planning!L66</f>
        <v>0.59375</v>
      </c>
      <c r="H68" s="187" t="str">
        <f>Données_Planning!H66</f>
        <v>Les vieux de la vieille</v>
      </c>
      <c r="I68" s="182">
        <f>Données_Planning!D66</f>
        <v>43</v>
      </c>
      <c r="J68" s="188" t="str">
        <f>Données_Planning!F66</f>
        <v>FABBI</v>
      </c>
      <c r="K68" s="188" t="str">
        <f>Données_Planning!E66</f>
        <v>Jacques</v>
      </c>
      <c r="L68" s="189" t="str">
        <f>Données_Planning!G66</f>
        <v>H</v>
      </c>
      <c r="M68" s="210" t="str">
        <f>CONCATENATE((IF(OR(A68="DWF",A68="DNF"),"",QUOTIENT(Données_Planning!J66,60))),(IF(OR(A68="DWF",A68="DNF"),"","'")),(IF(OR(A68="DWF",A68="DNF"),Données_Planning!J66,MOD(Données_Planning!J66,60))))</f>
        <v>16'40</v>
      </c>
      <c r="N68" s="183" t="str">
        <f t="shared" si="3"/>
        <v>min</v>
      </c>
      <c r="O68" s="194">
        <f>(IF(OR(A68="DWF",A68="DNF"),0,QUOTIENT(Données_Planning!I66,60)))</f>
        <v>17</v>
      </c>
      <c r="P68" s="191" t="str">
        <f t="shared" si="4"/>
        <v>min</v>
      </c>
      <c r="Q68" s="192">
        <f>(IF(OR(A68="DWF",A68="DNF"),Données_Planning!I66,MOD(Données_Planning!I66,60)))</f>
        <v>10</v>
      </c>
      <c r="R68" s="193" t="str">
        <f t="shared" si="5"/>
        <v>s</v>
      </c>
      <c r="S68" s="192" t="str">
        <f>CONCATENATE((IF(OR(A68="DWF",A68="DNF"),"",QUOTIENT(Données_Planning!K66,60))),(IF(OR(A68="DWF",A68="DNF"),"","'")),(IF(OR(A68="DWF",A68="DNF"),Données_Planning!K66,MOD(Données_Planning!K66,60))))</f>
        <v>18'10</v>
      </c>
      <c r="T68" s="212" t="str">
        <f t="shared" si="6"/>
        <v>min</v>
      </c>
      <c r="U68" s="196"/>
    </row>
    <row r="69" spans="1:21" s="197" customFormat="1" ht="26.25" customHeight="1" thickBot="1" x14ac:dyDescent="0.4">
      <c r="A69" s="207">
        <f>Données_Planning!A67</f>
        <v>1650</v>
      </c>
      <c r="B69" s="182">
        <f>Données_Planning!B67</f>
        <v>3</v>
      </c>
      <c r="C69" s="183">
        <f>Données_Planning!C67</f>
        <v>6</v>
      </c>
      <c r="D69" s="184">
        <f t="shared" ref="D69:D132" si="7">IF(G69 -TIME(0,$D$3,0)&gt;0, G69 -TIME(0,$D$3,0), 0)</f>
        <v>0.57291666666666663</v>
      </c>
      <c r="E69" s="184">
        <f t="shared" ref="E69:E132" si="8">IF(G69 -TIME(0,$E$3,0)&gt;0, G69 -TIME(0,$E$3,0), 0)</f>
        <v>0.59097222222222223</v>
      </c>
      <c r="F69" s="185">
        <f t="shared" ref="F69:F132" si="9">IF(G69 -TIME(0,$F$3,0)&gt;0, G69 -TIME(0,$F$3,0), 0)</f>
        <v>0.59166666666666667</v>
      </c>
      <c r="G69" s="186">
        <f>Données_Planning!L67</f>
        <v>0.59375</v>
      </c>
      <c r="H69" s="187" t="str">
        <f>Données_Planning!H67</f>
        <v>FORZAPNEA</v>
      </c>
      <c r="I69" s="182">
        <f>Données_Planning!D67</f>
        <v>15</v>
      </c>
      <c r="J69" s="188" t="str">
        <f>Données_Planning!F67</f>
        <v>GERARD</v>
      </c>
      <c r="K69" s="188" t="str">
        <f>Données_Planning!E67</f>
        <v>Paul</v>
      </c>
      <c r="L69" s="189" t="str">
        <f>Données_Planning!G67</f>
        <v>H</v>
      </c>
      <c r="M69" s="210" t="str">
        <f>CONCATENATE((IF(OR(A69="DWF",A69="DNF"),"",QUOTIENT(Données_Planning!J67,60))),(IF(OR(A69="DWF",A69="DNF"),"","'")),(IF(OR(A69="DWF",A69="DNF"),Données_Planning!J67,MOD(Données_Planning!J67,60))))</f>
        <v>16'30</v>
      </c>
      <c r="N69" s="183" t="str">
        <f t="shared" ref="N69:N132" si="10">(IF(OR(A69="DWF",A69="DNF"),"m","min"))</f>
        <v>min</v>
      </c>
      <c r="O69" s="194">
        <f>(IF(OR(A69="DWF",A69="DNF"),0,QUOTIENT(Données_Planning!I67,60)))</f>
        <v>17</v>
      </c>
      <c r="P69" s="191" t="str">
        <f t="shared" ref="P69:P132" si="11">(IF(OR(A69="DWF",A69="DNF"),0,"min"))</f>
        <v>min</v>
      </c>
      <c r="Q69" s="192">
        <f>(IF(OR(A69="DWF",A69="DNF"),Données_Planning!I67,MOD(Données_Planning!I67,60)))</f>
        <v>0</v>
      </c>
      <c r="R69" s="193" t="str">
        <f t="shared" ref="R69:R132" si="12">(IF(OR(A69="DWF",A69="DNF"),"m","s"))</f>
        <v>s</v>
      </c>
      <c r="S69" s="192" t="str">
        <f>CONCATENATE((IF(OR(A69="DWF",A69="DNF"),"",QUOTIENT(Données_Planning!K67,60))),(IF(OR(A69="DWF",A69="DNF"),"","'")),(IF(OR(A69="DWF",A69="DNF"),Données_Planning!K67,MOD(Données_Planning!K67,60))))</f>
        <v>18'0</v>
      </c>
      <c r="T69" s="212" t="str">
        <f t="shared" ref="T69:T132" si="13">(IF(OR(A69="DWF",A69="DNF"),"m","min"))</f>
        <v>min</v>
      </c>
      <c r="U69" s="196"/>
    </row>
    <row r="70" spans="1:21" s="197" customFormat="1" ht="26.25" customHeight="1" thickBot="1" x14ac:dyDescent="0.4">
      <c r="A70" s="207">
        <f>Données_Planning!A68</f>
        <v>1650</v>
      </c>
      <c r="B70" s="182">
        <f>Données_Planning!B68</f>
        <v>4</v>
      </c>
      <c r="C70" s="183">
        <f>Données_Planning!C68</f>
        <v>1</v>
      </c>
      <c r="D70" s="184">
        <f t="shared" si="7"/>
        <v>0.59027777777777768</v>
      </c>
      <c r="E70" s="184">
        <f t="shared" si="8"/>
        <v>0.60833333333333328</v>
      </c>
      <c r="F70" s="185">
        <f t="shared" si="9"/>
        <v>0.60902777777777772</v>
      </c>
      <c r="G70" s="186">
        <f>Données_Planning!L68</f>
        <v>0.61111111111111105</v>
      </c>
      <c r="H70" s="187" t="str">
        <f>Données_Planning!H68</f>
        <v>Apneaman CZE</v>
      </c>
      <c r="I70" s="182">
        <f>Données_Planning!D68</f>
        <v>30</v>
      </c>
      <c r="J70" s="188" t="str">
        <f>Données_Planning!F68</f>
        <v>ZAJACOVA</v>
      </c>
      <c r="K70" s="188" t="str">
        <f>Données_Planning!E68</f>
        <v>Jindriska</v>
      </c>
      <c r="L70" s="189" t="str">
        <f>Données_Planning!G68</f>
        <v>F</v>
      </c>
      <c r="M70" s="210" t="str">
        <f>CONCATENATE((IF(OR(A70="DWF",A70="DNF"),"",QUOTIENT(Données_Planning!J68,60))),(IF(OR(A70="DWF",A70="DNF"),"","'")),(IF(OR(A70="DWF",A70="DNF"),Données_Planning!J68,MOD(Données_Planning!J68,60))))</f>
        <v>16'0</v>
      </c>
      <c r="N70" s="183" t="str">
        <f t="shared" si="10"/>
        <v>min</v>
      </c>
      <c r="O70" s="194">
        <f>(IF(OR(A70="DWF",A70="DNF"),0,QUOTIENT(Données_Planning!I68,60)))</f>
        <v>16</v>
      </c>
      <c r="P70" s="191" t="str">
        <f t="shared" si="11"/>
        <v>min</v>
      </c>
      <c r="Q70" s="192">
        <f>(IF(OR(A70="DWF",A70="DNF"),Données_Planning!I68,MOD(Données_Planning!I68,60)))</f>
        <v>30</v>
      </c>
      <c r="R70" s="193" t="str">
        <f t="shared" si="12"/>
        <v>s</v>
      </c>
      <c r="S70" s="192" t="str">
        <f>CONCATENATE((IF(OR(A70="DWF",A70="DNF"),"",QUOTIENT(Données_Planning!K68,60))),(IF(OR(A70="DWF",A70="DNF"),"","'")),(IF(OR(A70="DWF",A70="DNF"),Données_Planning!K68,MOD(Données_Planning!K68,60))))</f>
        <v>17'30</v>
      </c>
      <c r="T70" s="212" t="str">
        <f t="shared" si="13"/>
        <v>min</v>
      </c>
      <c r="U70" s="196"/>
    </row>
    <row r="71" spans="1:21" s="197" customFormat="1" ht="26.25" customHeight="1" thickBot="1" x14ac:dyDescent="0.4">
      <c r="A71" s="207">
        <f>Données_Planning!A69</f>
        <v>1650</v>
      </c>
      <c r="B71" s="182">
        <f>Données_Planning!B69</f>
        <v>4</v>
      </c>
      <c r="C71" s="183">
        <f>Données_Planning!C69</f>
        <v>2</v>
      </c>
      <c r="D71" s="184">
        <f t="shared" si="7"/>
        <v>0.59027777777777768</v>
      </c>
      <c r="E71" s="184">
        <f t="shared" si="8"/>
        <v>0.60833333333333328</v>
      </c>
      <c r="F71" s="185">
        <f t="shared" si="9"/>
        <v>0.60902777777777772</v>
      </c>
      <c r="G71" s="186">
        <f>Données_Planning!L69</f>
        <v>0.61111111111111105</v>
      </c>
      <c r="H71" s="187" t="str">
        <f>Données_Planning!H69</f>
        <v>Pussy French</v>
      </c>
      <c r="I71" s="182">
        <f>Données_Planning!D69</f>
        <v>47</v>
      </c>
      <c r="J71" s="188" t="str">
        <f>Données_Planning!F69</f>
        <v>LANOISELIER</v>
      </c>
      <c r="K71" s="188" t="str">
        <f>Données_Planning!E69</f>
        <v>Aurelien</v>
      </c>
      <c r="L71" s="189" t="str">
        <f>Données_Planning!G69</f>
        <v>H</v>
      </c>
      <c r="M71" s="210" t="str">
        <f>CONCATENATE((IF(OR(A71="DWF",A71="DNF"),"",QUOTIENT(Données_Planning!J69,60))),(IF(OR(A71="DWF",A71="DNF"),"","'")),(IF(OR(A71="DWF",A71="DNF"),Données_Planning!J69,MOD(Données_Planning!J69,60))))</f>
        <v>15'30</v>
      </c>
      <c r="N71" s="183" t="str">
        <f t="shared" si="10"/>
        <v>min</v>
      </c>
      <c r="O71" s="194">
        <f>(IF(OR(A71="DWF",A71="DNF"),0,QUOTIENT(Données_Planning!I69,60)))</f>
        <v>16</v>
      </c>
      <c r="P71" s="191" t="str">
        <f t="shared" si="11"/>
        <v>min</v>
      </c>
      <c r="Q71" s="192">
        <f>(IF(OR(A71="DWF",A71="DNF"),Données_Planning!I69,MOD(Données_Planning!I69,60)))</f>
        <v>0</v>
      </c>
      <c r="R71" s="193" t="str">
        <f t="shared" si="12"/>
        <v>s</v>
      </c>
      <c r="S71" s="192" t="str">
        <f>CONCATENATE((IF(OR(A71="DWF",A71="DNF"),"",QUOTIENT(Données_Planning!K69,60))),(IF(OR(A71="DWF",A71="DNF"),"","'")),(IF(OR(A71="DWF",A71="DNF"),Données_Planning!K69,MOD(Données_Planning!K69,60))))</f>
        <v>17'0</v>
      </c>
      <c r="T71" s="212" t="str">
        <f t="shared" si="13"/>
        <v>min</v>
      </c>
      <c r="U71" s="196"/>
    </row>
    <row r="72" spans="1:21" s="197" customFormat="1" ht="26.25" customHeight="1" thickBot="1" x14ac:dyDescent="0.4">
      <c r="A72" s="207">
        <f>Données_Planning!A70</f>
        <v>1650</v>
      </c>
      <c r="B72" s="182">
        <f>Données_Planning!B70</f>
        <v>4</v>
      </c>
      <c r="C72" s="183">
        <f>Données_Planning!C70</f>
        <v>3</v>
      </c>
      <c r="D72" s="184">
        <f t="shared" si="7"/>
        <v>0.59027777777777768</v>
      </c>
      <c r="E72" s="184">
        <f t="shared" si="8"/>
        <v>0.60833333333333328</v>
      </c>
      <c r="F72" s="185">
        <f t="shared" si="9"/>
        <v>0.60902777777777772</v>
      </c>
      <c r="G72" s="186">
        <f>Données_Planning!L70</f>
        <v>0.61111111111111105</v>
      </c>
      <c r="H72" s="187" t="str">
        <f>Données_Planning!H70</f>
        <v>Apneaman CZE</v>
      </c>
      <c r="I72" s="182">
        <f>Données_Planning!D70</f>
        <v>27</v>
      </c>
      <c r="J72" s="188" t="str">
        <f>Données_Planning!F70</f>
        <v>VENCL</v>
      </c>
      <c r="K72" s="188" t="str">
        <f>Données_Planning!E70</f>
        <v>David</v>
      </c>
      <c r="L72" s="189" t="str">
        <f>Données_Planning!G70</f>
        <v>H</v>
      </c>
      <c r="M72" s="210" t="str">
        <f>CONCATENATE((IF(OR(A72="DWF",A72="DNF"),"",QUOTIENT(Données_Planning!J70,60))),(IF(OR(A72="DWF",A72="DNF"),"","'")),(IF(OR(A72="DWF",A72="DNF"),Données_Planning!J70,MOD(Données_Planning!J70,60))))</f>
        <v>14'50</v>
      </c>
      <c r="N72" s="183" t="str">
        <f t="shared" si="10"/>
        <v>min</v>
      </c>
      <c r="O72" s="194">
        <f>(IF(OR(A72="DWF",A72="DNF"),0,QUOTIENT(Données_Planning!I70,60)))</f>
        <v>15</v>
      </c>
      <c r="P72" s="191" t="str">
        <f t="shared" si="11"/>
        <v>min</v>
      </c>
      <c r="Q72" s="192">
        <f>(IF(OR(A72="DWF",A72="DNF"),Données_Planning!I70,MOD(Données_Planning!I70,60)))</f>
        <v>20</v>
      </c>
      <c r="R72" s="193" t="str">
        <f t="shared" si="12"/>
        <v>s</v>
      </c>
      <c r="S72" s="192" t="str">
        <f>CONCATENATE((IF(OR(A72="DWF",A72="DNF"),"",QUOTIENT(Données_Planning!K70,60))),(IF(OR(A72="DWF",A72="DNF"),"","'")),(IF(OR(A72="DWF",A72="DNF"),Données_Planning!K70,MOD(Données_Planning!K70,60))))</f>
        <v>16'20</v>
      </c>
      <c r="T72" s="212" t="str">
        <f t="shared" si="13"/>
        <v>min</v>
      </c>
      <c r="U72" s="196"/>
    </row>
    <row r="73" spans="1:21" s="197" customFormat="1" ht="26.25" customHeight="1" thickBot="1" x14ac:dyDescent="0.4">
      <c r="A73" s="207">
        <f>Données_Planning!A71</f>
        <v>1650</v>
      </c>
      <c r="B73" s="182">
        <f>Données_Planning!B71</f>
        <v>4</v>
      </c>
      <c r="C73" s="183">
        <f>Données_Planning!C71</f>
        <v>4</v>
      </c>
      <c r="D73" s="184">
        <f t="shared" si="7"/>
        <v>0.59027777777777768</v>
      </c>
      <c r="E73" s="184">
        <f t="shared" si="8"/>
        <v>0.60833333333333328</v>
      </c>
      <c r="F73" s="185">
        <f t="shared" si="9"/>
        <v>0.60902777777777772</v>
      </c>
      <c r="G73" s="186">
        <f>Données_Planning!L71</f>
        <v>0.61111111111111105</v>
      </c>
      <c r="H73" s="187" t="str">
        <f>Données_Planning!H71</f>
        <v>BBIG</v>
      </c>
      <c r="I73" s="182">
        <f>Données_Planning!D71</f>
        <v>8</v>
      </c>
      <c r="J73" s="188" t="str">
        <f>Données_Planning!F71</f>
        <v>XIROUXAKI</v>
      </c>
      <c r="K73" s="188" t="str">
        <f>Données_Planning!E71</f>
        <v>Maria</v>
      </c>
      <c r="L73" s="189" t="str">
        <f>Données_Planning!G71</f>
        <v>F</v>
      </c>
      <c r="M73" s="210" t="str">
        <f>CONCATENATE((IF(OR(A73="DWF",A73="DNF"),"",QUOTIENT(Données_Planning!J71,60))),(IF(OR(A73="DWF",A73="DNF"),"","'")),(IF(OR(A73="DWF",A73="DNF"),Données_Planning!J71,MOD(Données_Planning!J71,60))))</f>
        <v>14'0</v>
      </c>
      <c r="N73" s="183" t="str">
        <f t="shared" si="10"/>
        <v>min</v>
      </c>
      <c r="O73" s="194">
        <f>(IF(OR(A73="DWF",A73="DNF"),0,QUOTIENT(Données_Planning!I71,60)))</f>
        <v>14</v>
      </c>
      <c r="P73" s="191" t="str">
        <f t="shared" si="11"/>
        <v>min</v>
      </c>
      <c r="Q73" s="192">
        <f>(IF(OR(A73="DWF",A73="DNF"),Données_Planning!I71,MOD(Données_Planning!I71,60)))</f>
        <v>30</v>
      </c>
      <c r="R73" s="193" t="str">
        <f t="shared" si="12"/>
        <v>s</v>
      </c>
      <c r="S73" s="192" t="str">
        <f>CONCATENATE((IF(OR(A73="DWF",A73="DNF"),"",QUOTIENT(Données_Planning!K71,60))),(IF(OR(A73="DWF",A73="DNF"),"","'")),(IF(OR(A73="DWF",A73="DNF"),Données_Planning!K71,MOD(Données_Planning!K71,60))))</f>
        <v>15'30</v>
      </c>
      <c r="T73" s="212" t="str">
        <f t="shared" si="13"/>
        <v>min</v>
      </c>
      <c r="U73" s="196"/>
    </row>
    <row r="74" spans="1:21" s="197" customFormat="1" ht="26.25" customHeight="1" thickBot="1" x14ac:dyDescent="0.4">
      <c r="A74" s="207">
        <f>Données_Planning!A72</f>
        <v>1650</v>
      </c>
      <c r="B74" s="182">
        <f>Données_Planning!B72</f>
        <v>4</v>
      </c>
      <c r="C74" s="183">
        <f>Données_Planning!C72</f>
        <v>5</v>
      </c>
      <c r="D74" s="184">
        <f t="shared" si="7"/>
        <v>0.59027777777777768</v>
      </c>
      <c r="E74" s="184">
        <f t="shared" si="8"/>
        <v>0.60833333333333328</v>
      </c>
      <c r="F74" s="185">
        <f t="shared" si="9"/>
        <v>0.60902777777777772</v>
      </c>
      <c r="G74" s="186">
        <f>Données_Planning!L72</f>
        <v>0.61111111111111105</v>
      </c>
      <c r="H74" s="187" t="str">
        <f>Données_Planning!H72</f>
        <v>TOPSTAR</v>
      </c>
      <c r="I74" s="182">
        <f>Données_Planning!D72</f>
        <v>52</v>
      </c>
      <c r="J74" s="188" t="str">
        <f>Données_Planning!F72</f>
        <v>BREIDENBACH</v>
      </c>
      <c r="K74" s="188" t="str">
        <f>Données_Planning!E72</f>
        <v>Laurent</v>
      </c>
      <c r="L74" s="189" t="str">
        <f>Données_Planning!G72</f>
        <v>H</v>
      </c>
      <c r="M74" s="210" t="str">
        <f>CONCATENATE((IF(OR(A74="DWF",A74="DNF"),"",QUOTIENT(Données_Planning!J72,60))),(IF(OR(A74="DWF",A74="DNF"),"","'")),(IF(OR(A74="DWF",A74="DNF"),Données_Planning!J72,MOD(Données_Planning!J72,60))))</f>
        <v>11'30</v>
      </c>
      <c r="N74" s="183" t="str">
        <f t="shared" si="10"/>
        <v>min</v>
      </c>
      <c r="O74" s="194">
        <f>(IF(OR(A74="DWF",A74="DNF"),0,QUOTIENT(Données_Planning!I72,60)))</f>
        <v>12</v>
      </c>
      <c r="P74" s="191" t="str">
        <f t="shared" si="11"/>
        <v>min</v>
      </c>
      <c r="Q74" s="192">
        <f>(IF(OR(A74="DWF",A74="DNF"),Données_Planning!I72,MOD(Données_Planning!I72,60)))</f>
        <v>0</v>
      </c>
      <c r="R74" s="193" t="str">
        <f t="shared" si="12"/>
        <v>s</v>
      </c>
      <c r="S74" s="192" t="str">
        <f>CONCATENATE((IF(OR(A74="DWF",A74="DNF"),"",QUOTIENT(Données_Planning!K72,60))),(IF(OR(A74="DWF",A74="DNF"),"","'")),(IF(OR(A74="DWF",A74="DNF"),Données_Planning!K72,MOD(Données_Planning!K72,60))))</f>
        <v>13'0</v>
      </c>
      <c r="T74" s="212" t="str">
        <f t="shared" si="13"/>
        <v>min</v>
      </c>
      <c r="U74" s="196"/>
    </row>
    <row r="75" spans="1:21" s="197" customFormat="1" ht="26.25" customHeight="1" thickBot="1" x14ac:dyDescent="0.4">
      <c r="A75" s="207">
        <f>Données_Planning!A73</f>
        <v>1650</v>
      </c>
      <c r="B75" s="182">
        <f>Données_Planning!B73</f>
        <v>4</v>
      </c>
      <c r="C75" s="183">
        <f>Données_Planning!C73</f>
        <v>6</v>
      </c>
      <c r="D75" s="184">
        <f t="shared" si="7"/>
        <v>0.59027777777777768</v>
      </c>
      <c r="E75" s="184">
        <f t="shared" si="8"/>
        <v>0.60833333333333328</v>
      </c>
      <c r="F75" s="185">
        <f t="shared" si="9"/>
        <v>0.60902777777777772</v>
      </c>
      <c r="G75" s="186">
        <f>Données_Planning!L73</f>
        <v>0.61111111111111105</v>
      </c>
      <c r="H75" s="187" t="str">
        <f>Données_Planning!H73</f>
        <v>FORZAPNEA</v>
      </c>
      <c r="I75" s="182">
        <f>Données_Planning!D73</f>
        <v>11</v>
      </c>
      <c r="J75" s="188" t="str">
        <f>Données_Planning!F73</f>
        <v>PROVENZANI</v>
      </c>
      <c r="K75" s="188" t="str">
        <f>Données_Planning!E73</f>
        <v>Kevin</v>
      </c>
      <c r="L75" s="189" t="str">
        <f>Données_Planning!G73</f>
        <v>H</v>
      </c>
      <c r="M75" s="210" t="str">
        <f>CONCATENATE((IF(OR(A75="DWF",A75="DNF"),"",QUOTIENT(Données_Planning!J73,60))),(IF(OR(A75="DWF",A75="DNF"),"","'")),(IF(OR(A75="DWF",A75="DNF"),Données_Planning!J73,MOD(Données_Planning!J73,60))))</f>
        <v>11'30</v>
      </c>
      <c r="N75" s="183" t="str">
        <f t="shared" si="10"/>
        <v>min</v>
      </c>
      <c r="O75" s="194">
        <f>(IF(OR(A75="DWF",A75="DNF"),0,QUOTIENT(Données_Planning!I73,60)))</f>
        <v>12</v>
      </c>
      <c r="P75" s="191" t="str">
        <f t="shared" si="11"/>
        <v>min</v>
      </c>
      <c r="Q75" s="192">
        <f>(IF(OR(A75="DWF",A75="DNF"),Données_Planning!I73,MOD(Données_Planning!I73,60)))</f>
        <v>0</v>
      </c>
      <c r="R75" s="193" t="str">
        <f t="shared" si="12"/>
        <v>s</v>
      </c>
      <c r="S75" s="192" t="str">
        <f>CONCATENATE((IF(OR(A75="DWF",A75="DNF"),"",QUOTIENT(Données_Planning!K73,60))),(IF(OR(A75="DWF",A75="DNF"),"","'")),(IF(OR(A75="DWF",A75="DNF"),Données_Planning!K73,MOD(Données_Planning!K73,60))))</f>
        <v>13'0</v>
      </c>
      <c r="T75" s="212" t="str">
        <f t="shared" si="13"/>
        <v>min</v>
      </c>
      <c r="U75" s="196"/>
    </row>
    <row r="76" spans="1:21" s="197" customFormat="1" ht="26.25" customHeight="1" thickBot="1" x14ac:dyDescent="0.4">
      <c r="A76" s="207" t="str">
        <f>Données_Planning!A74</f>
        <v>dnf</v>
      </c>
      <c r="B76" s="182">
        <f>Données_Planning!B74</f>
        <v>1</v>
      </c>
      <c r="C76" s="183">
        <f>Données_Planning!C74</f>
        <v>1</v>
      </c>
      <c r="D76" s="184">
        <f t="shared" si="7"/>
        <v>0.61458333333333326</v>
      </c>
      <c r="E76" s="184">
        <f t="shared" si="8"/>
        <v>0.63263888888888886</v>
      </c>
      <c r="F76" s="185">
        <f t="shared" si="9"/>
        <v>0.6333333333333333</v>
      </c>
      <c r="G76" s="186">
        <f>Données_Planning!L74</f>
        <v>0.63541666666666663</v>
      </c>
      <c r="H76" s="187" t="str">
        <f>Données_Planning!H74</f>
        <v>Equipe12</v>
      </c>
      <c r="I76" s="182">
        <f>Données_Planning!D74</f>
        <v>56</v>
      </c>
      <c r="J76" s="188" t="str">
        <f>Données_Planning!F74</f>
        <v>Valeille</v>
      </c>
      <c r="K76" s="188" t="str">
        <f>Données_Planning!E74</f>
        <v>Aurelien</v>
      </c>
      <c r="L76" s="189" t="str">
        <f>Données_Planning!G74</f>
        <v>H</v>
      </c>
      <c r="M76" s="210" t="str">
        <f>CONCATENATE((IF(OR(A76="DWF",A76="DNF"),"",QUOTIENT(Données_Planning!J74,60))),(IF(OR(A76="DWF",A76="DNF"),"","'")),(IF(OR(A76="DWF",A76="DNF"),Données_Planning!J74,MOD(Données_Planning!J74,60))))</f>
        <v>-15</v>
      </c>
      <c r="N76" s="183" t="str">
        <f t="shared" si="10"/>
        <v>m</v>
      </c>
      <c r="O76" s="194">
        <f>(IF(OR(A76="DWF",A76="DNF"),0,QUOTIENT(Données_Planning!I74,60)))</f>
        <v>0</v>
      </c>
      <c r="P76" s="191">
        <f t="shared" si="11"/>
        <v>0</v>
      </c>
      <c r="Q76" s="192">
        <f>(IF(OR(A76="DWF",A76="DNF"),Données_Planning!I74,MOD(Données_Planning!I74,60)))</f>
        <v>10</v>
      </c>
      <c r="R76" s="193" t="str">
        <f t="shared" si="12"/>
        <v>m</v>
      </c>
      <c r="S76" s="192" t="str">
        <f>CONCATENATE((IF(OR(A76="DWF",A76="DNF"),"",QUOTIENT(Données_Planning!K74,60))),(IF(OR(A76="DWF",A76="DNF"),"","'")),(IF(OR(A76="DWF",A76="DNF"),Données_Planning!K74,MOD(Données_Planning!K74,60))))</f>
        <v>35</v>
      </c>
      <c r="T76" s="212" t="str">
        <f t="shared" si="13"/>
        <v>m</v>
      </c>
      <c r="U76" s="196"/>
    </row>
    <row r="77" spans="1:21" s="197" customFormat="1" ht="26.25" customHeight="1" thickBot="1" x14ac:dyDescent="0.4">
      <c r="A77" s="207" t="str">
        <f>Données_Planning!A75</f>
        <v>dnf</v>
      </c>
      <c r="B77" s="182">
        <f>Données_Planning!B75</f>
        <v>1</v>
      </c>
      <c r="C77" s="183">
        <f>Données_Planning!C75</f>
        <v>2</v>
      </c>
      <c r="D77" s="184">
        <f t="shared" si="7"/>
        <v>0.61458333333333326</v>
      </c>
      <c r="E77" s="184">
        <f t="shared" si="8"/>
        <v>0.63263888888888886</v>
      </c>
      <c r="F77" s="185">
        <f t="shared" si="9"/>
        <v>0.6333333333333333</v>
      </c>
      <c r="G77" s="186">
        <f>Données_Planning!L75</f>
        <v>0.63541666666666663</v>
      </c>
      <c r="H77" s="187" t="str">
        <f>Données_Planning!H75</f>
        <v>Equipe12</v>
      </c>
      <c r="I77" s="182">
        <f>Données_Planning!D75</f>
        <v>57</v>
      </c>
      <c r="J77" s="188" t="str">
        <f>Données_Planning!F75</f>
        <v>bbb</v>
      </c>
      <c r="K77" s="188" t="str">
        <f>Données_Planning!E75</f>
        <v>bdouze</v>
      </c>
      <c r="L77" s="189" t="str">
        <f>Données_Planning!G75</f>
        <v>H</v>
      </c>
      <c r="M77" s="210" t="str">
        <f>CONCATENATE((IF(OR(A77="DWF",A77="DNF"),"",QUOTIENT(Données_Planning!J75,60))),(IF(OR(A77="DWF",A77="DNF"),"","'")),(IF(OR(A77="DWF",A77="DNF"),Données_Planning!J75,MOD(Données_Planning!J75,60))))</f>
        <v>-15</v>
      </c>
      <c r="N77" s="183" t="str">
        <f t="shared" si="10"/>
        <v>m</v>
      </c>
      <c r="O77" s="194">
        <f>(IF(OR(A77="DWF",A77="DNF"),0,QUOTIENT(Données_Planning!I75,60)))</f>
        <v>0</v>
      </c>
      <c r="P77" s="191">
        <f t="shared" si="11"/>
        <v>0</v>
      </c>
      <c r="Q77" s="192">
        <f>(IF(OR(A77="DWF",A77="DNF"),Données_Planning!I75,MOD(Données_Planning!I75,60)))</f>
        <v>10</v>
      </c>
      <c r="R77" s="193" t="str">
        <f t="shared" si="12"/>
        <v>m</v>
      </c>
      <c r="S77" s="192" t="str">
        <f>CONCATENATE((IF(OR(A77="DWF",A77="DNF"),"",QUOTIENT(Données_Planning!K75,60))),(IF(OR(A77="DWF",A77="DNF"),"","'")),(IF(OR(A77="DWF",A77="DNF"),Données_Planning!K75,MOD(Données_Planning!K75,60))))</f>
        <v>35</v>
      </c>
      <c r="T77" s="212" t="str">
        <f t="shared" si="13"/>
        <v>m</v>
      </c>
      <c r="U77" s="196"/>
    </row>
    <row r="78" spans="1:21" s="197" customFormat="1" ht="26.25" customHeight="1" thickBot="1" x14ac:dyDescent="0.4">
      <c r="A78" s="207" t="str">
        <f>Données_Planning!A76</f>
        <v>dnf</v>
      </c>
      <c r="B78" s="182">
        <f>Données_Planning!B76</f>
        <v>1</v>
      </c>
      <c r="C78" s="183">
        <f>Données_Planning!C76</f>
        <v>3</v>
      </c>
      <c r="D78" s="184">
        <f t="shared" si="7"/>
        <v>0.61458333333333326</v>
      </c>
      <c r="E78" s="184">
        <f t="shared" si="8"/>
        <v>0.63263888888888886</v>
      </c>
      <c r="F78" s="185">
        <f t="shared" si="9"/>
        <v>0.6333333333333333</v>
      </c>
      <c r="G78" s="186">
        <f>Données_Planning!L76</f>
        <v>0.63541666666666663</v>
      </c>
      <c r="H78" s="187" t="str">
        <f>Données_Planning!H76</f>
        <v>Les Chocs Eau Suisses</v>
      </c>
      <c r="I78" s="182">
        <f>Données_Planning!D76</f>
        <v>22</v>
      </c>
      <c r="J78" s="188" t="str">
        <f>Données_Planning!F76</f>
        <v>GIL JIMENEZ</v>
      </c>
      <c r="K78" s="188" t="str">
        <f>Données_Planning!E76</f>
        <v>Pilar</v>
      </c>
      <c r="L78" s="189" t="str">
        <f>Données_Planning!G76</f>
        <v>F</v>
      </c>
      <c r="M78" s="210" t="str">
        <f>CONCATENATE((IF(OR(A78="DWF",A78="DNF"),"",QUOTIENT(Données_Planning!J76,60))),(IF(OR(A78="DWF",A78="DNF"),"","'")),(IF(OR(A78="DWF",A78="DNF"),Données_Planning!J76,MOD(Données_Planning!J76,60))))</f>
        <v>0</v>
      </c>
      <c r="N78" s="183" t="str">
        <f t="shared" si="10"/>
        <v>m</v>
      </c>
      <c r="O78" s="194">
        <f>(IF(OR(A78="DWF",A78="DNF"),0,QUOTIENT(Données_Planning!I76,60)))</f>
        <v>0</v>
      </c>
      <c r="P78" s="191">
        <f t="shared" si="11"/>
        <v>0</v>
      </c>
      <c r="Q78" s="192">
        <f>(IF(OR(A78="DWF",A78="DNF"),Données_Planning!I76,MOD(Données_Planning!I76,60)))</f>
        <v>25</v>
      </c>
      <c r="R78" s="193" t="str">
        <f t="shared" si="12"/>
        <v>m</v>
      </c>
      <c r="S78" s="192" t="str">
        <f>CONCATENATE((IF(OR(A78="DWF",A78="DNF"),"",QUOTIENT(Données_Planning!K76,60))),(IF(OR(A78="DWF",A78="DNF"),"","'")),(IF(OR(A78="DWF",A78="DNF"),Données_Planning!K76,MOD(Données_Planning!K76,60))))</f>
        <v>50</v>
      </c>
      <c r="T78" s="212" t="str">
        <f t="shared" si="13"/>
        <v>m</v>
      </c>
      <c r="U78" s="196"/>
    </row>
    <row r="79" spans="1:21" s="197" customFormat="1" ht="26.25" customHeight="1" thickBot="1" x14ac:dyDescent="0.4">
      <c r="A79" s="207" t="str">
        <f>Données_Planning!A77</f>
        <v>dnf</v>
      </c>
      <c r="B79" s="182">
        <f>Données_Planning!B77</f>
        <v>2</v>
      </c>
      <c r="C79" s="183">
        <f>Données_Planning!C77</f>
        <v>1</v>
      </c>
      <c r="D79" s="184">
        <f t="shared" si="7"/>
        <v>0.62152777777777768</v>
      </c>
      <c r="E79" s="184">
        <f t="shared" si="8"/>
        <v>0.63958333333333328</v>
      </c>
      <c r="F79" s="185">
        <f t="shared" si="9"/>
        <v>0.64027777777777772</v>
      </c>
      <c r="G79" s="186">
        <f>Données_Planning!L77</f>
        <v>0.64236111111111105</v>
      </c>
      <c r="H79" s="187" t="str">
        <f>Données_Planning!H77</f>
        <v>Les ponneys fringants</v>
      </c>
      <c r="I79" s="182">
        <f>Données_Planning!D77</f>
        <v>36</v>
      </c>
      <c r="J79" s="188" t="str">
        <f>Données_Planning!F77</f>
        <v>FALVART</v>
      </c>
      <c r="K79" s="188" t="str">
        <f>Données_Planning!E77</f>
        <v>Quentin</v>
      </c>
      <c r="L79" s="189" t="str">
        <f>Données_Planning!G77</f>
        <v>H</v>
      </c>
      <c r="M79" s="210" t="str">
        <f>CONCATENATE((IF(OR(A79="DWF",A79="DNF"),"",QUOTIENT(Données_Planning!J77,60))),(IF(OR(A79="DWF",A79="DNF"),"","'")),(IF(OR(A79="DWF",A79="DNF"),Données_Planning!J77,MOD(Données_Planning!J77,60))))</f>
        <v>5</v>
      </c>
      <c r="N79" s="183" t="str">
        <f t="shared" si="10"/>
        <v>m</v>
      </c>
      <c r="O79" s="194">
        <f>(IF(OR(A79="DWF",A79="DNF"),0,QUOTIENT(Données_Planning!I77,60)))</f>
        <v>0</v>
      </c>
      <c r="P79" s="191">
        <f t="shared" si="11"/>
        <v>0</v>
      </c>
      <c r="Q79" s="192">
        <f>(IF(OR(A79="DWF",A79="DNF"),Données_Planning!I77,MOD(Données_Planning!I77,60)))</f>
        <v>30</v>
      </c>
      <c r="R79" s="193" t="str">
        <f t="shared" si="12"/>
        <v>m</v>
      </c>
      <c r="S79" s="192" t="str">
        <f>CONCATENATE((IF(OR(A79="DWF",A79="DNF"),"",QUOTIENT(Données_Planning!K77,60))),(IF(OR(A79="DWF",A79="DNF"),"","'")),(IF(OR(A79="DWF",A79="DNF"),Données_Planning!K77,MOD(Données_Planning!K77,60))))</f>
        <v>55</v>
      </c>
      <c r="T79" s="212" t="str">
        <f t="shared" si="13"/>
        <v>m</v>
      </c>
      <c r="U79" s="196"/>
    </row>
    <row r="80" spans="1:21" s="197" customFormat="1" ht="26.25" customHeight="1" thickBot="1" x14ac:dyDescent="0.4">
      <c r="A80" s="207" t="str">
        <f>Données_Planning!A78</f>
        <v>dnf</v>
      </c>
      <c r="B80" s="182">
        <f>Données_Planning!B78</f>
        <v>2</v>
      </c>
      <c r="C80" s="183">
        <f>Données_Planning!C78</f>
        <v>2</v>
      </c>
      <c r="D80" s="184">
        <f t="shared" si="7"/>
        <v>0.62152777777777768</v>
      </c>
      <c r="E80" s="184">
        <f t="shared" si="8"/>
        <v>0.63958333333333328</v>
      </c>
      <c r="F80" s="185">
        <f t="shared" si="9"/>
        <v>0.64027777777777772</v>
      </c>
      <c r="G80" s="186">
        <f>Données_Planning!L78</f>
        <v>0.64236111111111105</v>
      </c>
      <c r="H80" s="187" t="str">
        <f>Données_Planning!H78</f>
        <v>Cantal Apnee</v>
      </c>
      <c r="I80" s="182">
        <f>Données_Planning!D78</f>
        <v>35</v>
      </c>
      <c r="J80" s="188" t="str">
        <f>Données_Planning!F78</f>
        <v>LEROUX</v>
      </c>
      <c r="K80" s="188" t="str">
        <f>Données_Planning!E78</f>
        <v>Pauline</v>
      </c>
      <c r="L80" s="189" t="str">
        <f>Données_Planning!G78</f>
        <v>F</v>
      </c>
      <c r="M80" s="210" t="str">
        <f>CONCATENATE((IF(OR(A80="DWF",A80="DNF"),"",QUOTIENT(Données_Planning!J78,60))),(IF(OR(A80="DWF",A80="DNF"),"","'")),(IF(OR(A80="DWF",A80="DNF"),Données_Planning!J78,MOD(Données_Planning!J78,60))))</f>
        <v>5</v>
      </c>
      <c r="N80" s="183" t="str">
        <f t="shared" si="10"/>
        <v>m</v>
      </c>
      <c r="O80" s="194">
        <f>(IF(OR(A80="DWF",A80="DNF"),0,QUOTIENT(Données_Planning!I78,60)))</f>
        <v>0</v>
      </c>
      <c r="P80" s="191">
        <f t="shared" si="11"/>
        <v>0</v>
      </c>
      <c r="Q80" s="192">
        <f>(IF(OR(A80="DWF",A80="DNF"),Données_Planning!I78,MOD(Données_Planning!I78,60)))</f>
        <v>30</v>
      </c>
      <c r="R80" s="193" t="str">
        <f t="shared" si="12"/>
        <v>m</v>
      </c>
      <c r="S80" s="192" t="str">
        <f>CONCATENATE((IF(OR(A80="DWF",A80="DNF"),"",QUOTIENT(Données_Planning!K78,60))),(IF(OR(A80="DWF",A80="DNF"),"","'")),(IF(OR(A80="DWF",A80="DNF"),Données_Planning!K78,MOD(Données_Planning!K78,60))))</f>
        <v>55</v>
      </c>
      <c r="T80" s="212" t="str">
        <f t="shared" si="13"/>
        <v>m</v>
      </c>
      <c r="U80" s="196"/>
    </row>
    <row r="81" spans="1:21" s="197" customFormat="1" ht="26.25" customHeight="1" thickBot="1" x14ac:dyDescent="0.4">
      <c r="A81" s="207" t="str">
        <f>Données_Planning!A79</f>
        <v>dnf</v>
      </c>
      <c r="B81" s="182">
        <f>Données_Planning!B79</f>
        <v>2</v>
      </c>
      <c r="C81" s="183">
        <f>Données_Planning!C79</f>
        <v>3</v>
      </c>
      <c r="D81" s="184">
        <f t="shared" si="7"/>
        <v>0.62152777777777768</v>
      </c>
      <c r="E81" s="184">
        <f t="shared" si="8"/>
        <v>0.63958333333333328</v>
      </c>
      <c r="F81" s="185">
        <f t="shared" si="9"/>
        <v>0.64027777777777772</v>
      </c>
      <c r="G81" s="186">
        <f>Données_Planning!L79</f>
        <v>0.64236111111111105</v>
      </c>
      <c r="H81" s="187" t="str">
        <f>Données_Planning!H79</f>
        <v>Les vieux de la vieille</v>
      </c>
      <c r="I81" s="182">
        <f>Données_Planning!D79</f>
        <v>45</v>
      </c>
      <c r="J81" s="188" t="str">
        <f>Données_Planning!F79</f>
        <v>FLEURY</v>
      </c>
      <c r="K81" s="188" t="str">
        <f>Données_Planning!E79</f>
        <v>Olivier</v>
      </c>
      <c r="L81" s="189" t="str">
        <f>Données_Planning!G79</f>
        <v>H</v>
      </c>
      <c r="M81" s="210" t="str">
        <f>CONCATENATE((IF(OR(A81="DWF",A81="DNF"),"",QUOTIENT(Données_Planning!J79,60))),(IF(OR(A81="DWF",A81="DNF"),"","'")),(IF(OR(A81="DWF",A81="DNF"),Données_Planning!J79,MOD(Données_Planning!J79,60))))</f>
        <v>15</v>
      </c>
      <c r="N81" s="183" t="str">
        <f t="shared" si="10"/>
        <v>m</v>
      </c>
      <c r="O81" s="194">
        <f>(IF(OR(A81="DWF",A81="DNF"),0,QUOTIENT(Données_Planning!I79,60)))</f>
        <v>0</v>
      </c>
      <c r="P81" s="191">
        <f t="shared" si="11"/>
        <v>0</v>
      </c>
      <c r="Q81" s="192">
        <f>(IF(OR(A81="DWF",A81="DNF"),Données_Planning!I79,MOD(Données_Planning!I79,60)))</f>
        <v>40</v>
      </c>
      <c r="R81" s="193" t="str">
        <f t="shared" si="12"/>
        <v>m</v>
      </c>
      <c r="S81" s="192" t="str">
        <f>CONCATENATE((IF(OR(A81="DWF",A81="DNF"),"",QUOTIENT(Données_Planning!K79,60))),(IF(OR(A81="DWF",A81="DNF"),"","'")),(IF(OR(A81="DWF",A81="DNF"),Données_Planning!K79,MOD(Données_Planning!K79,60))))</f>
        <v>65</v>
      </c>
      <c r="T81" s="212" t="str">
        <f t="shared" si="13"/>
        <v>m</v>
      </c>
      <c r="U81" s="196"/>
    </row>
    <row r="82" spans="1:21" s="197" customFormat="1" ht="26.25" customHeight="1" thickBot="1" x14ac:dyDescent="0.4">
      <c r="A82" s="207" t="str">
        <f>Données_Planning!A80</f>
        <v>dnf</v>
      </c>
      <c r="B82" s="182">
        <f>Données_Planning!B80</f>
        <v>3</v>
      </c>
      <c r="C82" s="183">
        <f>Données_Planning!C80</f>
        <v>1</v>
      </c>
      <c r="D82" s="184">
        <f t="shared" si="7"/>
        <v>0.62847222222222221</v>
      </c>
      <c r="E82" s="184">
        <f t="shared" si="8"/>
        <v>0.64652777777777781</v>
      </c>
      <c r="F82" s="185">
        <f t="shared" si="9"/>
        <v>0.64722222222222225</v>
      </c>
      <c r="G82" s="186">
        <f>Données_Planning!L80</f>
        <v>0.64930555555555558</v>
      </c>
      <c r="H82" s="187" t="str">
        <f>Données_Planning!H80</f>
        <v>Les ponneys fringants</v>
      </c>
      <c r="I82" s="182">
        <f>Données_Planning!D80</f>
        <v>39</v>
      </c>
      <c r="J82" s="188" t="str">
        <f>Données_Planning!F80</f>
        <v>NOTEUIL</v>
      </c>
      <c r="K82" s="188" t="str">
        <f>Données_Planning!E80</f>
        <v>Jeremy</v>
      </c>
      <c r="L82" s="189" t="str">
        <f>Données_Planning!G80</f>
        <v>H</v>
      </c>
      <c r="M82" s="210" t="str">
        <f>CONCATENATE((IF(OR(A82="DWF",A82="DNF"),"",QUOTIENT(Données_Planning!J80,60))),(IF(OR(A82="DWF",A82="DNF"),"","'")),(IF(OR(A82="DWF",A82="DNF"),Données_Planning!J80,MOD(Données_Planning!J80,60))))</f>
        <v>15</v>
      </c>
      <c r="N82" s="183" t="str">
        <f t="shared" si="10"/>
        <v>m</v>
      </c>
      <c r="O82" s="194">
        <f>(IF(OR(A82="DWF",A82="DNF"),0,QUOTIENT(Données_Planning!I80,60)))</f>
        <v>0</v>
      </c>
      <c r="P82" s="191">
        <f t="shared" si="11"/>
        <v>0</v>
      </c>
      <c r="Q82" s="192">
        <f>(IF(OR(A82="DWF",A82="DNF"),Données_Planning!I80,MOD(Données_Planning!I80,60)))</f>
        <v>40</v>
      </c>
      <c r="R82" s="193" t="str">
        <f t="shared" si="12"/>
        <v>m</v>
      </c>
      <c r="S82" s="192" t="str">
        <f>CONCATENATE((IF(OR(A82="DWF",A82="DNF"),"",QUOTIENT(Données_Planning!K80,60))),(IF(OR(A82="DWF",A82="DNF"),"","'")),(IF(OR(A82="DWF",A82="DNF"),Données_Planning!K80,MOD(Données_Planning!K80,60))))</f>
        <v>65</v>
      </c>
      <c r="T82" s="212" t="str">
        <f t="shared" si="13"/>
        <v>m</v>
      </c>
      <c r="U82" s="196"/>
    </row>
    <row r="83" spans="1:21" s="197" customFormat="1" ht="26.25" customHeight="1" thickBot="1" x14ac:dyDescent="0.4">
      <c r="A83" s="207" t="str">
        <f>Données_Planning!A81</f>
        <v>dnf</v>
      </c>
      <c r="B83" s="182">
        <f>Données_Planning!B81</f>
        <v>3</v>
      </c>
      <c r="C83" s="183">
        <f>Données_Planning!C81</f>
        <v>2</v>
      </c>
      <c r="D83" s="184">
        <f t="shared" si="7"/>
        <v>0.62847222222222221</v>
      </c>
      <c r="E83" s="184">
        <f t="shared" si="8"/>
        <v>0.64652777777777781</v>
      </c>
      <c r="F83" s="185">
        <f t="shared" si="9"/>
        <v>0.64722222222222225</v>
      </c>
      <c r="G83" s="186">
        <f>Données_Planning!L81</f>
        <v>0.64930555555555558</v>
      </c>
      <c r="H83" s="187" t="str">
        <f>Données_Planning!H81</f>
        <v>Les Bras casses</v>
      </c>
      <c r="I83" s="182">
        <f>Données_Planning!D81</f>
        <v>20</v>
      </c>
      <c r="J83" s="188" t="str">
        <f>Données_Planning!F81</f>
        <v>NEYROUD</v>
      </c>
      <c r="K83" s="188" t="str">
        <f>Données_Planning!E81</f>
        <v>Christian</v>
      </c>
      <c r="L83" s="189" t="str">
        <f>Données_Planning!G81</f>
        <v>H</v>
      </c>
      <c r="M83" s="210" t="str">
        <f>CONCATENATE((IF(OR(A83="DWF",A83="DNF"),"",QUOTIENT(Données_Planning!J81,60))),(IF(OR(A83="DWF",A83="DNF"),"","'")),(IF(OR(A83="DWF",A83="DNF"),Données_Planning!J81,MOD(Données_Planning!J81,60))))</f>
        <v>25</v>
      </c>
      <c r="N83" s="183" t="str">
        <f t="shared" si="10"/>
        <v>m</v>
      </c>
      <c r="O83" s="194">
        <f>(IF(OR(A83="DWF",A83="DNF"),0,QUOTIENT(Données_Planning!I81,60)))</f>
        <v>0</v>
      </c>
      <c r="P83" s="191">
        <f t="shared" si="11"/>
        <v>0</v>
      </c>
      <c r="Q83" s="192">
        <f>(IF(OR(A83="DWF",A83="DNF"),Données_Planning!I81,MOD(Données_Planning!I81,60)))</f>
        <v>50</v>
      </c>
      <c r="R83" s="193" t="str">
        <f t="shared" si="12"/>
        <v>m</v>
      </c>
      <c r="S83" s="192" t="str">
        <f>CONCATENATE((IF(OR(A83="DWF",A83="DNF"),"",QUOTIENT(Données_Planning!K81,60))),(IF(OR(A83="DWF",A83="DNF"),"","'")),(IF(OR(A83="DWF",A83="DNF"),Données_Planning!K81,MOD(Données_Planning!K81,60))))</f>
        <v>75</v>
      </c>
      <c r="T83" s="212" t="str">
        <f t="shared" si="13"/>
        <v>m</v>
      </c>
      <c r="U83" s="196"/>
    </row>
    <row r="84" spans="1:21" s="197" customFormat="1" ht="26.25" customHeight="1" thickBot="1" x14ac:dyDescent="0.4">
      <c r="A84" s="207" t="str">
        <f>Données_Planning!A82</f>
        <v>dnf</v>
      </c>
      <c r="B84" s="182">
        <f>Données_Planning!B82</f>
        <v>3</v>
      </c>
      <c r="C84" s="183">
        <f>Données_Planning!C82</f>
        <v>3</v>
      </c>
      <c r="D84" s="184">
        <f t="shared" si="7"/>
        <v>0.62847222222222221</v>
      </c>
      <c r="E84" s="184">
        <f t="shared" si="8"/>
        <v>0.64652777777777781</v>
      </c>
      <c r="F84" s="185">
        <f t="shared" si="9"/>
        <v>0.64722222222222225</v>
      </c>
      <c r="G84" s="186">
        <f>Données_Planning!L82</f>
        <v>0.64930555555555558</v>
      </c>
      <c r="H84" s="187" t="str">
        <f>Données_Planning!H82</f>
        <v>Les Bras casses</v>
      </c>
      <c r="I84" s="182">
        <f>Données_Planning!D82</f>
        <v>17</v>
      </c>
      <c r="J84" s="188" t="str">
        <f>Données_Planning!F82</f>
        <v>BERGER</v>
      </c>
      <c r="K84" s="188" t="str">
        <f>Données_Planning!E82</f>
        <v>Claudia</v>
      </c>
      <c r="L84" s="189" t="str">
        <f>Données_Planning!G82</f>
        <v>F</v>
      </c>
      <c r="M84" s="210" t="str">
        <f>CONCATENATE((IF(OR(A84="DWF",A84="DNF"),"",QUOTIENT(Données_Planning!J82,60))),(IF(OR(A84="DWF",A84="DNF"),"","'")),(IF(OR(A84="DWF",A84="DNF"),Données_Planning!J82,MOD(Données_Planning!J82,60))))</f>
        <v>25</v>
      </c>
      <c r="N84" s="183" t="str">
        <f t="shared" si="10"/>
        <v>m</v>
      </c>
      <c r="O84" s="194">
        <f>(IF(OR(A84="DWF",A84="DNF"),0,QUOTIENT(Données_Planning!I82,60)))</f>
        <v>0</v>
      </c>
      <c r="P84" s="191">
        <f t="shared" si="11"/>
        <v>0</v>
      </c>
      <c r="Q84" s="192">
        <f>(IF(OR(A84="DWF",A84="DNF"),Données_Planning!I82,MOD(Données_Planning!I82,60)))</f>
        <v>50</v>
      </c>
      <c r="R84" s="193" t="str">
        <f t="shared" si="12"/>
        <v>m</v>
      </c>
      <c r="S84" s="192" t="str">
        <f>CONCATENATE((IF(OR(A84="DWF",A84="DNF"),"",QUOTIENT(Données_Planning!K82,60))),(IF(OR(A84="DWF",A84="DNF"),"","'")),(IF(OR(A84="DWF",A84="DNF"),Données_Planning!K82,MOD(Données_Planning!K82,60))))</f>
        <v>75</v>
      </c>
      <c r="T84" s="212" t="str">
        <f t="shared" si="13"/>
        <v>m</v>
      </c>
      <c r="U84" s="196"/>
    </row>
    <row r="85" spans="1:21" s="197" customFormat="1" ht="26.25" customHeight="1" thickBot="1" x14ac:dyDescent="0.4">
      <c r="A85" s="207" t="str">
        <f>Données_Planning!A83</f>
        <v>dnf</v>
      </c>
      <c r="B85" s="182">
        <f>Données_Planning!B83</f>
        <v>4</v>
      </c>
      <c r="C85" s="183">
        <f>Données_Planning!C83</f>
        <v>1</v>
      </c>
      <c r="D85" s="184">
        <f t="shared" si="7"/>
        <v>0.63541666666666663</v>
      </c>
      <c r="E85" s="184">
        <f t="shared" si="8"/>
        <v>0.65347222222222223</v>
      </c>
      <c r="F85" s="185">
        <f t="shared" si="9"/>
        <v>0.65416666666666667</v>
      </c>
      <c r="G85" s="186">
        <f>Données_Planning!L83</f>
        <v>0.65625</v>
      </c>
      <c r="H85" s="187" t="str">
        <f>Données_Planning!H83</f>
        <v>AURApnea</v>
      </c>
      <c r="I85" s="182">
        <f>Données_Planning!D83</f>
        <v>3</v>
      </c>
      <c r="J85" s="188" t="str">
        <f>Données_Planning!F83</f>
        <v>PLANCHAT</v>
      </c>
      <c r="K85" s="188" t="str">
        <f>Données_Planning!E83</f>
        <v>Greg</v>
      </c>
      <c r="L85" s="189" t="str">
        <f>Données_Planning!G83</f>
        <v>H</v>
      </c>
      <c r="M85" s="210" t="str">
        <f>CONCATENATE((IF(OR(A85="DWF",A85="DNF"),"",QUOTIENT(Données_Planning!J83,60))),(IF(OR(A85="DWF",A85="DNF"),"","'")),(IF(OR(A85="DWF",A85="DNF"),Données_Planning!J83,MOD(Données_Planning!J83,60))))</f>
        <v>25</v>
      </c>
      <c r="N85" s="183" t="str">
        <f t="shared" si="10"/>
        <v>m</v>
      </c>
      <c r="O85" s="194">
        <f>(IF(OR(A85="DWF",A85="DNF"),0,QUOTIENT(Données_Planning!I83,60)))</f>
        <v>0</v>
      </c>
      <c r="P85" s="191">
        <f t="shared" si="11"/>
        <v>0</v>
      </c>
      <c r="Q85" s="192">
        <f>(IF(OR(A85="DWF",A85="DNF"),Données_Planning!I83,MOD(Données_Planning!I83,60)))</f>
        <v>50</v>
      </c>
      <c r="R85" s="193" t="str">
        <f t="shared" si="12"/>
        <v>m</v>
      </c>
      <c r="S85" s="192" t="str">
        <f>CONCATENATE((IF(OR(A85="DWF",A85="DNF"),"",QUOTIENT(Données_Planning!K83,60))),(IF(OR(A85="DWF",A85="DNF"),"","'")),(IF(OR(A85="DWF",A85="DNF"),Données_Planning!K83,MOD(Données_Planning!K83,60))))</f>
        <v>75</v>
      </c>
      <c r="T85" s="212" t="str">
        <f t="shared" si="13"/>
        <v>m</v>
      </c>
      <c r="U85" s="196"/>
    </row>
    <row r="86" spans="1:21" s="197" customFormat="1" ht="26.25" customHeight="1" thickBot="1" x14ac:dyDescent="0.4">
      <c r="A86" s="207" t="str">
        <f>Données_Planning!A84</f>
        <v>dnf</v>
      </c>
      <c r="B86" s="182">
        <f>Données_Planning!B84</f>
        <v>4</v>
      </c>
      <c r="C86" s="183">
        <f>Données_Planning!C84</f>
        <v>2</v>
      </c>
      <c r="D86" s="184">
        <f t="shared" si="7"/>
        <v>0.63541666666666663</v>
      </c>
      <c r="E86" s="184">
        <f t="shared" si="8"/>
        <v>0.65347222222222223</v>
      </c>
      <c r="F86" s="185">
        <f t="shared" si="9"/>
        <v>0.65416666666666667</v>
      </c>
      <c r="G86" s="186">
        <f>Données_Planning!L84</f>
        <v>0.65625</v>
      </c>
      <c r="H86" s="187" t="str">
        <f>Données_Planning!H84</f>
        <v>Les vieux de la vieille</v>
      </c>
      <c r="I86" s="182">
        <f>Données_Planning!D84</f>
        <v>41</v>
      </c>
      <c r="J86" s="188" t="str">
        <f>Données_Planning!F84</f>
        <v>VERGNOLLE</v>
      </c>
      <c r="K86" s="188" t="str">
        <f>Données_Planning!E84</f>
        <v>Martine</v>
      </c>
      <c r="L86" s="189" t="str">
        <f>Données_Planning!G84</f>
        <v>F</v>
      </c>
      <c r="M86" s="210" t="str">
        <f>CONCATENATE((IF(OR(A86="DWF",A86="DNF"),"",QUOTIENT(Données_Planning!J84,60))),(IF(OR(A86="DWF",A86="DNF"),"","'")),(IF(OR(A86="DWF",A86="DNF"),Données_Planning!J84,MOD(Données_Planning!J84,60))))</f>
        <v>30</v>
      </c>
      <c r="N86" s="183" t="str">
        <f t="shared" si="10"/>
        <v>m</v>
      </c>
      <c r="O86" s="194">
        <f>(IF(OR(A86="DWF",A86="DNF"),0,QUOTIENT(Données_Planning!I84,60)))</f>
        <v>0</v>
      </c>
      <c r="P86" s="191">
        <f t="shared" si="11"/>
        <v>0</v>
      </c>
      <c r="Q86" s="192">
        <f>(IF(OR(A86="DWF",A86="DNF"),Données_Planning!I84,MOD(Données_Planning!I84,60)))</f>
        <v>55</v>
      </c>
      <c r="R86" s="193" t="str">
        <f t="shared" si="12"/>
        <v>m</v>
      </c>
      <c r="S86" s="192" t="str">
        <f>CONCATENATE((IF(OR(A86="DWF",A86="DNF"),"",QUOTIENT(Données_Planning!K84,60))),(IF(OR(A86="DWF",A86="DNF"),"","'")),(IF(OR(A86="DWF",A86="DNF"),Données_Planning!K84,MOD(Données_Planning!K84,60))))</f>
        <v>80</v>
      </c>
      <c r="T86" s="212" t="str">
        <f t="shared" si="13"/>
        <v>m</v>
      </c>
      <c r="U86" s="196"/>
    </row>
    <row r="87" spans="1:21" s="197" customFormat="1" ht="26.25" customHeight="1" thickBot="1" x14ac:dyDescent="0.4">
      <c r="A87" s="207" t="str">
        <f>Données_Planning!A85</f>
        <v>dnf</v>
      </c>
      <c r="B87" s="182">
        <f>Données_Planning!B85</f>
        <v>4</v>
      </c>
      <c r="C87" s="183">
        <f>Données_Planning!C85</f>
        <v>3</v>
      </c>
      <c r="D87" s="184">
        <f t="shared" si="7"/>
        <v>0.63541666666666663</v>
      </c>
      <c r="E87" s="184">
        <f t="shared" si="8"/>
        <v>0.65347222222222223</v>
      </c>
      <c r="F87" s="185">
        <f t="shared" si="9"/>
        <v>0.65416666666666667</v>
      </c>
      <c r="G87" s="186">
        <f>Données_Planning!L85</f>
        <v>0.65625</v>
      </c>
      <c r="H87" s="187" t="str">
        <f>Données_Planning!H85</f>
        <v>BBIG</v>
      </c>
      <c r="I87" s="182">
        <f>Données_Planning!D85</f>
        <v>7</v>
      </c>
      <c r="J87" s="188" t="str">
        <f>Données_Planning!F85</f>
        <v>CANEPA</v>
      </c>
      <c r="K87" s="188" t="str">
        <f>Données_Planning!E85</f>
        <v>Gaia</v>
      </c>
      <c r="L87" s="189" t="str">
        <f>Données_Planning!G85</f>
        <v>F</v>
      </c>
      <c r="M87" s="210" t="str">
        <f>CONCATENATE((IF(OR(A87="DWF",A87="DNF"),"",QUOTIENT(Données_Planning!J85,60))),(IF(OR(A87="DWF",A87="DNF"),"","'")),(IF(OR(A87="DWF",A87="DNF"),Données_Planning!J85,MOD(Données_Planning!J85,60))))</f>
        <v>37</v>
      </c>
      <c r="N87" s="183" t="str">
        <f t="shared" si="10"/>
        <v>m</v>
      </c>
      <c r="O87" s="194">
        <f>(IF(OR(A87="DWF",A87="DNF"),0,QUOTIENT(Données_Planning!I85,60)))</f>
        <v>0</v>
      </c>
      <c r="P87" s="191">
        <f t="shared" si="11"/>
        <v>0</v>
      </c>
      <c r="Q87" s="192">
        <f>(IF(OR(A87="DWF",A87="DNF"),Données_Planning!I85,MOD(Données_Planning!I85,60)))</f>
        <v>62</v>
      </c>
      <c r="R87" s="193" t="str">
        <f t="shared" si="12"/>
        <v>m</v>
      </c>
      <c r="S87" s="192" t="str">
        <f>CONCATENATE((IF(OR(A87="DWF",A87="DNF"),"",QUOTIENT(Données_Planning!K85,60))),(IF(OR(A87="DWF",A87="DNF"),"","'")),(IF(OR(A87="DWF",A87="DNF"),Données_Planning!K85,MOD(Données_Planning!K85,60))))</f>
        <v>87</v>
      </c>
      <c r="T87" s="212" t="str">
        <f t="shared" si="13"/>
        <v>m</v>
      </c>
      <c r="U87" s="196"/>
    </row>
    <row r="88" spans="1:21" s="197" customFormat="1" ht="26.25" customHeight="1" thickBot="1" x14ac:dyDescent="0.4">
      <c r="A88" s="207" t="str">
        <f>Données_Planning!A86</f>
        <v>dnf</v>
      </c>
      <c r="B88" s="182">
        <f>Données_Planning!B86</f>
        <v>5</v>
      </c>
      <c r="C88" s="183">
        <f>Données_Planning!C86</f>
        <v>1</v>
      </c>
      <c r="D88" s="184">
        <f t="shared" si="7"/>
        <v>0.64236111111111105</v>
      </c>
      <c r="E88" s="184">
        <f t="shared" si="8"/>
        <v>0.66041666666666665</v>
      </c>
      <c r="F88" s="185">
        <f t="shared" si="9"/>
        <v>0.66111111111111109</v>
      </c>
      <c r="G88" s="186">
        <f>Données_Planning!L86</f>
        <v>0.66319444444444442</v>
      </c>
      <c r="H88" s="187" t="str">
        <f>Données_Planning!H86</f>
        <v>Pussy French</v>
      </c>
      <c r="I88" s="182">
        <f>Données_Planning!D86</f>
        <v>48</v>
      </c>
      <c r="J88" s="188" t="str">
        <f>Données_Planning!F86</f>
        <v>PETTENUZZO</v>
      </c>
      <c r="K88" s="188" t="str">
        <f>Données_Planning!E86</f>
        <v>Stephane</v>
      </c>
      <c r="L88" s="189" t="str">
        <f>Données_Planning!G86</f>
        <v>H</v>
      </c>
      <c r="M88" s="210" t="str">
        <f>CONCATENATE((IF(OR(A88="DWF",A88="DNF"),"",QUOTIENT(Données_Planning!J86,60))),(IF(OR(A88="DWF",A88="DNF"),"","'")),(IF(OR(A88="DWF",A88="DNF"),Données_Planning!J86,MOD(Données_Planning!J86,60))))</f>
        <v>65</v>
      </c>
      <c r="N88" s="183" t="str">
        <f t="shared" si="10"/>
        <v>m</v>
      </c>
      <c r="O88" s="194">
        <f>(IF(OR(A88="DWF",A88="DNF"),0,QUOTIENT(Données_Planning!I86,60)))</f>
        <v>0</v>
      </c>
      <c r="P88" s="191">
        <f t="shared" si="11"/>
        <v>0</v>
      </c>
      <c r="Q88" s="192">
        <f>(IF(OR(A88="DWF",A88="DNF"),Données_Planning!I86,MOD(Données_Planning!I86,60)))</f>
        <v>90</v>
      </c>
      <c r="R88" s="193" t="str">
        <f t="shared" si="12"/>
        <v>m</v>
      </c>
      <c r="S88" s="192" t="str">
        <f>CONCATENATE((IF(OR(A88="DWF",A88="DNF"),"",QUOTIENT(Données_Planning!K86,60))),(IF(OR(A88="DWF",A88="DNF"),"","'")),(IF(OR(A88="DWF",A88="DNF"),Données_Planning!K86,MOD(Données_Planning!K86,60))))</f>
        <v>115</v>
      </c>
      <c r="T88" s="212" t="str">
        <f t="shared" si="13"/>
        <v>m</v>
      </c>
      <c r="U88" s="196"/>
    </row>
    <row r="89" spans="1:21" s="197" customFormat="1" ht="26.25" customHeight="1" thickBot="1" x14ac:dyDescent="0.4">
      <c r="A89" s="207" t="str">
        <f>Données_Planning!A87</f>
        <v>dnf</v>
      </c>
      <c r="B89" s="182">
        <f>Données_Planning!B87</f>
        <v>5</v>
      </c>
      <c r="C89" s="183">
        <f>Données_Planning!C87</f>
        <v>2</v>
      </c>
      <c r="D89" s="184">
        <f t="shared" si="7"/>
        <v>0.64236111111111105</v>
      </c>
      <c r="E89" s="184">
        <f t="shared" si="8"/>
        <v>0.66041666666666665</v>
      </c>
      <c r="F89" s="185">
        <f t="shared" si="9"/>
        <v>0.66111111111111109</v>
      </c>
      <c r="G89" s="186">
        <f>Données_Planning!L87</f>
        <v>0.66319444444444442</v>
      </c>
      <c r="H89" s="187" t="str">
        <f>Données_Planning!H87</f>
        <v>Apneaman CZE</v>
      </c>
      <c r="I89" s="182">
        <f>Données_Planning!D87</f>
        <v>28</v>
      </c>
      <c r="J89" s="188" t="str">
        <f>Données_Planning!F87</f>
        <v>SURANSKY</v>
      </c>
      <c r="K89" s="188" t="str">
        <f>Données_Planning!E87</f>
        <v>Michal</v>
      </c>
      <c r="L89" s="189" t="str">
        <f>Données_Planning!G87</f>
        <v>H</v>
      </c>
      <c r="M89" s="210" t="str">
        <f>CONCATENATE((IF(OR(A89="DWF",A89="DNF"),"",QUOTIENT(Données_Planning!J87,60))),(IF(OR(A89="DWF",A89="DNF"),"","'")),(IF(OR(A89="DWF",A89="DNF"),Données_Planning!J87,MOD(Données_Planning!J87,60))))</f>
        <v>75</v>
      </c>
      <c r="N89" s="183" t="str">
        <f t="shared" si="10"/>
        <v>m</v>
      </c>
      <c r="O89" s="194">
        <f>(IF(OR(A89="DWF",A89="DNF"),0,QUOTIENT(Données_Planning!I87,60)))</f>
        <v>0</v>
      </c>
      <c r="P89" s="191">
        <f t="shared" si="11"/>
        <v>0</v>
      </c>
      <c r="Q89" s="192">
        <f>(IF(OR(A89="DWF",A89="DNF"),Données_Planning!I87,MOD(Données_Planning!I87,60)))</f>
        <v>100</v>
      </c>
      <c r="R89" s="193" t="str">
        <f t="shared" si="12"/>
        <v>m</v>
      </c>
      <c r="S89" s="192" t="str">
        <f>CONCATENATE((IF(OR(A89="DWF",A89="DNF"),"",QUOTIENT(Données_Planning!K87,60))),(IF(OR(A89="DWF",A89="DNF"),"","'")),(IF(OR(A89="DWF",A89="DNF"),Données_Planning!K87,MOD(Données_Planning!K87,60))))</f>
        <v>125</v>
      </c>
      <c r="T89" s="212" t="str">
        <f t="shared" si="13"/>
        <v>m</v>
      </c>
      <c r="U89" s="196"/>
    </row>
    <row r="90" spans="1:21" s="197" customFormat="1" ht="26.25" customHeight="1" thickBot="1" x14ac:dyDescent="0.4">
      <c r="A90" s="207" t="str">
        <f>Données_Planning!A88</f>
        <v>dnf</v>
      </c>
      <c r="B90" s="182">
        <f>Données_Planning!B88</f>
        <v>5</v>
      </c>
      <c r="C90" s="183">
        <f>Données_Planning!C88</f>
        <v>3</v>
      </c>
      <c r="D90" s="184">
        <f t="shared" si="7"/>
        <v>0.64236111111111105</v>
      </c>
      <c r="E90" s="184">
        <f t="shared" si="8"/>
        <v>0.66041666666666665</v>
      </c>
      <c r="F90" s="185">
        <f t="shared" si="9"/>
        <v>0.66111111111111109</v>
      </c>
      <c r="G90" s="186">
        <f>Données_Planning!L88</f>
        <v>0.66319444444444442</v>
      </c>
      <c r="H90" s="187" t="str">
        <f>Données_Planning!H88</f>
        <v>Apneaman CZE</v>
      </c>
      <c r="I90" s="182">
        <f>Données_Planning!D88</f>
        <v>29</v>
      </c>
      <c r="J90" s="188" t="str">
        <f>Données_Planning!F88</f>
        <v>SURANSKA</v>
      </c>
      <c r="K90" s="188" t="str">
        <f>Données_Planning!E88</f>
        <v>Katerina</v>
      </c>
      <c r="L90" s="189" t="str">
        <f>Données_Planning!G88</f>
        <v>F</v>
      </c>
      <c r="M90" s="210" t="str">
        <f>CONCATENATE((IF(OR(A90="DWF",A90="DNF"),"",QUOTIENT(Données_Planning!J88,60))),(IF(OR(A90="DWF",A90="DNF"),"","'")),(IF(OR(A90="DWF",A90="DNF"),Données_Planning!J88,MOD(Données_Planning!J88,60))))</f>
        <v>75</v>
      </c>
      <c r="N90" s="183" t="str">
        <f t="shared" si="10"/>
        <v>m</v>
      </c>
      <c r="O90" s="194">
        <f>(IF(OR(A90="DWF",A90="DNF"),0,QUOTIENT(Données_Planning!I88,60)))</f>
        <v>0</v>
      </c>
      <c r="P90" s="191">
        <f t="shared" si="11"/>
        <v>0</v>
      </c>
      <c r="Q90" s="192">
        <f>(IF(OR(A90="DWF",A90="DNF"),Données_Planning!I88,MOD(Données_Planning!I88,60)))</f>
        <v>100</v>
      </c>
      <c r="R90" s="193" t="str">
        <f t="shared" si="12"/>
        <v>m</v>
      </c>
      <c r="S90" s="192" t="str">
        <f>CONCATENATE((IF(OR(A90="DWF",A90="DNF"),"",QUOTIENT(Données_Planning!K88,60))),(IF(OR(A90="DWF",A90="DNF"),"","'")),(IF(OR(A90="DWF",A90="DNF"),Données_Planning!K88,MOD(Données_Planning!K88,60))))</f>
        <v>125</v>
      </c>
      <c r="T90" s="212" t="str">
        <f t="shared" si="13"/>
        <v>m</v>
      </c>
      <c r="U90" s="196"/>
    </row>
    <row r="91" spans="1:21" s="197" customFormat="1" ht="26.25" customHeight="1" thickBot="1" x14ac:dyDescent="0.4">
      <c r="A91" s="207" t="str">
        <f>Données_Planning!A89</f>
        <v>dnf</v>
      </c>
      <c r="B91" s="182">
        <f>Données_Planning!B89</f>
        <v>6</v>
      </c>
      <c r="C91" s="183">
        <f>Données_Planning!C89</f>
        <v>1</v>
      </c>
      <c r="D91" s="184">
        <f t="shared" si="7"/>
        <v>0.64930555555555547</v>
      </c>
      <c r="E91" s="184">
        <f t="shared" si="8"/>
        <v>0.66736111111111107</v>
      </c>
      <c r="F91" s="185">
        <f t="shared" si="9"/>
        <v>0.66805555555555551</v>
      </c>
      <c r="G91" s="186">
        <f>Données_Planning!L89</f>
        <v>0.67013888888888884</v>
      </c>
      <c r="H91" s="187" t="str">
        <f>Données_Planning!H89</f>
        <v>FORZAPNEA</v>
      </c>
      <c r="I91" s="182">
        <f>Données_Planning!D89</f>
        <v>12</v>
      </c>
      <c r="J91" s="188" t="str">
        <f>Données_Planning!F89</f>
        <v>HELLE</v>
      </c>
      <c r="K91" s="188" t="str">
        <f>Données_Planning!E89</f>
        <v>Eleonore</v>
      </c>
      <c r="L91" s="189" t="str">
        <f>Données_Planning!G89</f>
        <v>F</v>
      </c>
      <c r="M91" s="210" t="str">
        <f>CONCATENATE((IF(OR(A91="DWF",A91="DNF"),"",QUOTIENT(Données_Planning!J89,60))),(IF(OR(A91="DWF",A91="DNF"),"","'")),(IF(OR(A91="DWF",A91="DNF"),Données_Planning!J89,MOD(Données_Planning!J89,60))))</f>
        <v>75</v>
      </c>
      <c r="N91" s="183" t="str">
        <f t="shared" si="10"/>
        <v>m</v>
      </c>
      <c r="O91" s="194">
        <f>(IF(OR(A91="DWF",A91="DNF"),0,QUOTIENT(Données_Planning!I89,60)))</f>
        <v>0</v>
      </c>
      <c r="P91" s="191">
        <f t="shared" si="11"/>
        <v>0</v>
      </c>
      <c r="Q91" s="192">
        <f>(IF(OR(A91="DWF",A91="DNF"),Données_Planning!I89,MOD(Données_Planning!I89,60)))</f>
        <v>100</v>
      </c>
      <c r="R91" s="193" t="str">
        <f t="shared" si="12"/>
        <v>m</v>
      </c>
      <c r="S91" s="192" t="str">
        <f>CONCATENATE((IF(OR(A91="DWF",A91="DNF"),"",QUOTIENT(Données_Planning!K89,60))),(IF(OR(A91="DWF",A91="DNF"),"","'")),(IF(OR(A91="DWF",A91="DNF"),Données_Planning!K89,MOD(Données_Planning!K89,60))))</f>
        <v>125</v>
      </c>
      <c r="T91" s="212" t="str">
        <f t="shared" si="13"/>
        <v>m</v>
      </c>
      <c r="U91" s="196"/>
    </row>
    <row r="92" spans="1:21" s="197" customFormat="1" ht="26.25" customHeight="1" thickBot="1" x14ac:dyDescent="0.4">
      <c r="A92" s="207" t="str">
        <f>Données_Planning!A90</f>
        <v>dnf</v>
      </c>
      <c r="B92" s="182">
        <f>Données_Planning!B90</f>
        <v>6</v>
      </c>
      <c r="C92" s="183">
        <f>Données_Planning!C90</f>
        <v>2</v>
      </c>
      <c r="D92" s="184">
        <f t="shared" si="7"/>
        <v>0.64930555555555547</v>
      </c>
      <c r="E92" s="184">
        <f t="shared" si="8"/>
        <v>0.66736111111111107</v>
      </c>
      <c r="F92" s="185">
        <f t="shared" si="9"/>
        <v>0.66805555555555551</v>
      </c>
      <c r="G92" s="186">
        <f>Données_Planning!L90</f>
        <v>0.67013888888888884</v>
      </c>
      <c r="H92" s="187" t="str">
        <f>Données_Planning!H90</f>
        <v>Cantal Apnee</v>
      </c>
      <c r="I92" s="182">
        <f>Données_Planning!D90</f>
        <v>31</v>
      </c>
      <c r="J92" s="188" t="str">
        <f>Données_Planning!F90</f>
        <v>BUSSIERE</v>
      </c>
      <c r="K92" s="188" t="str">
        <f>Données_Planning!E90</f>
        <v>Guillaume</v>
      </c>
      <c r="L92" s="189" t="str">
        <f>Données_Planning!G90</f>
        <v>H</v>
      </c>
      <c r="M92" s="210" t="str">
        <f>CONCATENATE((IF(OR(A92="DWF",A92="DNF"),"",QUOTIENT(Données_Planning!J90,60))),(IF(OR(A92="DWF",A92="DNF"),"","'")),(IF(OR(A92="DWF",A92="DNF"),Données_Planning!J90,MOD(Données_Planning!J90,60))))</f>
        <v>75</v>
      </c>
      <c r="N92" s="183" t="str">
        <f t="shared" si="10"/>
        <v>m</v>
      </c>
      <c r="O92" s="194">
        <f>(IF(OR(A92="DWF",A92="DNF"),0,QUOTIENT(Données_Planning!I90,60)))</f>
        <v>0</v>
      </c>
      <c r="P92" s="191">
        <f t="shared" si="11"/>
        <v>0</v>
      </c>
      <c r="Q92" s="192">
        <f>(IF(OR(A92="DWF",A92="DNF"),Données_Planning!I90,MOD(Données_Planning!I90,60)))</f>
        <v>100</v>
      </c>
      <c r="R92" s="193" t="str">
        <f t="shared" si="12"/>
        <v>m</v>
      </c>
      <c r="S92" s="192" t="str">
        <f>CONCATENATE((IF(OR(A92="DWF",A92="DNF"),"",QUOTIENT(Données_Planning!K90,60))),(IF(OR(A92="DWF",A92="DNF"),"","'")),(IF(OR(A92="DWF",A92="DNF"),Données_Planning!K90,MOD(Données_Planning!K90,60))))</f>
        <v>125</v>
      </c>
      <c r="T92" s="212" t="str">
        <f t="shared" si="13"/>
        <v>m</v>
      </c>
      <c r="U92" s="196"/>
    </row>
    <row r="93" spans="1:21" s="197" customFormat="1" ht="26.25" customHeight="1" thickBot="1" x14ac:dyDescent="0.4">
      <c r="A93" s="207" t="str">
        <f>Données_Planning!A91</f>
        <v>dnf</v>
      </c>
      <c r="B93" s="182">
        <f>Données_Planning!B91</f>
        <v>6</v>
      </c>
      <c r="C93" s="183">
        <f>Données_Planning!C91</f>
        <v>3</v>
      </c>
      <c r="D93" s="184">
        <f t="shared" si="7"/>
        <v>0.64930555555555547</v>
      </c>
      <c r="E93" s="184">
        <f t="shared" si="8"/>
        <v>0.66736111111111107</v>
      </c>
      <c r="F93" s="185">
        <f t="shared" si="9"/>
        <v>0.66805555555555551</v>
      </c>
      <c r="G93" s="186">
        <f>Données_Planning!L91</f>
        <v>0.67013888888888884</v>
      </c>
      <c r="H93" s="187" t="str">
        <f>Données_Planning!H91</f>
        <v>Les Chocs Eau Suisses</v>
      </c>
      <c r="I93" s="182">
        <f>Données_Planning!D91</f>
        <v>21</v>
      </c>
      <c r="J93" s="188" t="str">
        <f>Données_Planning!F91</f>
        <v>VIDEBERG</v>
      </c>
      <c r="K93" s="188" t="str">
        <f>Données_Planning!E91</f>
        <v>Florie</v>
      </c>
      <c r="L93" s="189" t="str">
        <f>Données_Planning!G91</f>
        <v>F</v>
      </c>
      <c r="M93" s="210" t="str">
        <f>CONCATENATE((IF(OR(A93="DWF",A93="DNF"),"",QUOTIENT(Données_Planning!J91,60))),(IF(OR(A93="DWF",A93="DNF"),"","'")),(IF(OR(A93="DWF",A93="DNF"),Données_Planning!J91,MOD(Données_Planning!J91,60))))</f>
        <v>85</v>
      </c>
      <c r="N93" s="183" t="str">
        <f t="shared" si="10"/>
        <v>m</v>
      </c>
      <c r="O93" s="200">
        <f>(IF(OR(A93="DWF",A93="DNF"),0,QUOTIENT(Données_Planning!I91,60)))</f>
        <v>0</v>
      </c>
      <c r="P93" s="201">
        <f t="shared" si="11"/>
        <v>0</v>
      </c>
      <c r="Q93" s="198">
        <f>(IF(OR(A93="DWF",A93="DNF"),Données_Planning!I91,MOD(Données_Planning!I91,60)))</f>
        <v>110</v>
      </c>
      <c r="R93" s="199" t="str">
        <f t="shared" si="12"/>
        <v>m</v>
      </c>
      <c r="S93" s="192" t="str">
        <f>CONCATENATE((IF(OR(A93="DWF",A93="DNF"),"",QUOTIENT(Données_Planning!K91,60))),(IF(OR(A93="DWF",A93="DNF"),"","'")),(IF(OR(A93="DWF",A93="DNF"),Données_Planning!K91,MOD(Données_Planning!K91,60))))</f>
        <v>135</v>
      </c>
      <c r="T93" s="212" t="str">
        <f t="shared" si="13"/>
        <v>m</v>
      </c>
      <c r="U93" s="202"/>
    </row>
    <row r="94" spans="1:21" s="197" customFormat="1" ht="26.25" customHeight="1" thickBot="1" x14ac:dyDescent="0.4">
      <c r="A94" s="207" t="str">
        <f>Données_Planning!A92</f>
        <v>dnf</v>
      </c>
      <c r="B94" s="182">
        <f>Données_Planning!B92</f>
        <v>7</v>
      </c>
      <c r="C94" s="183">
        <f>Données_Planning!C92</f>
        <v>1</v>
      </c>
      <c r="D94" s="184">
        <f t="shared" si="7"/>
        <v>0.65625</v>
      </c>
      <c r="E94" s="184">
        <f t="shared" si="8"/>
        <v>0.6743055555555556</v>
      </c>
      <c r="F94" s="185">
        <f t="shared" si="9"/>
        <v>0.67500000000000004</v>
      </c>
      <c r="G94" s="186">
        <f>Données_Planning!L92</f>
        <v>0.67708333333333337</v>
      </c>
      <c r="H94" s="187" t="str">
        <f>Données_Planning!H92</f>
        <v>BBIG</v>
      </c>
      <c r="I94" s="182">
        <f>Données_Planning!D92</f>
        <v>9</v>
      </c>
      <c r="J94" s="188" t="str">
        <f>Données_Planning!F92</f>
        <v>ISNARD</v>
      </c>
      <c r="K94" s="188" t="str">
        <f>Données_Planning!E92</f>
        <v>Rodolphe</v>
      </c>
      <c r="L94" s="189" t="str">
        <f>Données_Planning!G92</f>
        <v>H</v>
      </c>
      <c r="M94" s="210" t="str">
        <f>CONCATENATE((IF(OR(A94="DWF",A94="DNF"),"",QUOTIENT(Données_Planning!J92,60))),(IF(OR(A94="DWF",A94="DNF"),"","'")),(IF(OR(A94="DWF",A94="DNF"),Données_Planning!J92,MOD(Données_Planning!J92,60))))</f>
        <v>85</v>
      </c>
      <c r="N94" s="183" t="str">
        <f t="shared" si="10"/>
        <v>m</v>
      </c>
      <c r="O94" s="190">
        <f>(IF(OR(A94="DWF",A94="DNF"),0,QUOTIENT(Données_Planning!I92,60)))</f>
        <v>0</v>
      </c>
      <c r="P94" s="215">
        <f t="shared" si="11"/>
        <v>0</v>
      </c>
      <c r="Q94" s="213">
        <f>(IF(OR(A94="DWF",A94="DNF"),Données_Planning!I92,MOD(Données_Planning!I92,60)))</f>
        <v>110</v>
      </c>
      <c r="R94" s="214" t="str">
        <f t="shared" si="12"/>
        <v>m</v>
      </c>
      <c r="S94" s="192" t="str">
        <f>CONCATENATE((IF(OR(A94="DWF",A94="DNF"),"",QUOTIENT(Données_Planning!K92,60))),(IF(OR(A94="DWF",A94="DNF"),"","'")),(IF(OR(A94="DWF",A94="DNF"),Données_Planning!K92,MOD(Données_Planning!K92,60))))</f>
        <v>135</v>
      </c>
      <c r="T94" s="212" t="str">
        <f t="shared" si="13"/>
        <v>m</v>
      </c>
      <c r="U94" s="216"/>
    </row>
    <row r="95" spans="1:21" s="197" customFormat="1" ht="26.25" customHeight="1" thickBot="1" x14ac:dyDescent="0.4">
      <c r="A95" s="207" t="str">
        <f>Données_Planning!A93</f>
        <v>dnf</v>
      </c>
      <c r="B95" s="182">
        <f>Données_Planning!B93</f>
        <v>7</v>
      </c>
      <c r="C95" s="183">
        <f>Données_Planning!C93</f>
        <v>2</v>
      </c>
      <c r="D95" s="184">
        <f t="shared" si="7"/>
        <v>0.65625</v>
      </c>
      <c r="E95" s="184">
        <f t="shared" si="8"/>
        <v>0.6743055555555556</v>
      </c>
      <c r="F95" s="185">
        <f t="shared" si="9"/>
        <v>0.67500000000000004</v>
      </c>
      <c r="G95" s="186">
        <f>Données_Planning!L93</f>
        <v>0.67708333333333337</v>
      </c>
      <c r="H95" s="187" t="str">
        <f>Données_Planning!H93</f>
        <v>Pussy French</v>
      </c>
      <c r="I95" s="182">
        <f>Données_Planning!D93</f>
        <v>49</v>
      </c>
      <c r="J95" s="188" t="str">
        <f>Données_Planning!F93</f>
        <v>Borgat</v>
      </c>
      <c r="K95" s="188" t="str">
        <f>Données_Planning!E93</f>
        <v>Anne</v>
      </c>
      <c r="L95" s="189" t="str">
        <f>Données_Planning!G93</f>
        <v>F</v>
      </c>
      <c r="M95" s="210" t="str">
        <f>CONCATENATE((IF(OR(A95="DWF",A95="DNF"),"",QUOTIENT(Données_Planning!J93,60))),(IF(OR(A95="DWF",A95="DNF"),"","'")),(IF(OR(A95="DWF",A95="DNF"),Données_Planning!J93,MOD(Données_Planning!J93,60))))</f>
        <v>100</v>
      </c>
      <c r="N95" s="183" t="str">
        <f t="shared" si="10"/>
        <v>m</v>
      </c>
      <c r="O95" s="194">
        <f>(IF(OR(A95="DWF",A95="DNF"),0,QUOTIENT(Données_Planning!I93,60)))</f>
        <v>0</v>
      </c>
      <c r="P95" s="191">
        <f t="shared" si="11"/>
        <v>0</v>
      </c>
      <c r="Q95" s="192">
        <f>(IF(OR(A95="DWF",A95="DNF"),Données_Planning!I93,MOD(Données_Planning!I93,60)))</f>
        <v>125</v>
      </c>
      <c r="R95" s="193" t="str">
        <f t="shared" si="12"/>
        <v>m</v>
      </c>
      <c r="S95" s="192" t="str">
        <f>CONCATENATE((IF(OR(A95="DWF",A95="DNF"),"",QUOTIENT(Données_Planning!K93,60))),(IF(OR(A95="DWF",A95="DNF"),"","'")),(IF(OR(A95="DWF",A95="DNF"),Données_Planning!K93,MOD(Données_Planning!K93,60))))</f>
        <v>150</v>
      </c>
      <c r="T95" s="212" t="str">
        <f t="shared" si="13"/>
        <v>m</v>
      </c>
      <c r="U95" s="196"/>
    </row>
    <row r="96" spans="1:21" s="197" customFormat="1" ht="26.25" customHeight="1" thickBot="1" x14ac:dyDescent="0.4">
      <c r="A96" s="207" t="str">
        <f>Données_Planning!A94</f>
        <v>dnf</v>
      </c>
      <c r="B96" s="182">
        <f>Données_Planning!B94</f>
        <v>7</v>
      </c>
      <c r="C96" s="183">
        <f>Données_Planning!C94</f>
        <v>3</v>
      </c>
      <c r="D96" s="184">
        <f t="shared" si="7"/>
        <v>0.65625</v>
      </c>
      <c r="E96" s="184">
        <f t="shared" si="8"/>
        <v>0.6743055555555556</v>
      </c>
      <c r="F96" s="185">
        <f t="shared" si="9"/>
        <v>0.67500000000000004</v>
      </c>
      <c r="G96" s="186">
        <f>Données_Planning!L94</f>
        <v>0.67708333333333337</v>
      </c>
      <c r="H96" s="187" t="str">
        <f>Données_Planning!H94</f>
        <v>TOPSTAR</v>
      </c>
      <c r="I96" s="182">
        <f>Données_Planning!D94</f>
        <v>53</v>
      </c>
      <c r="J96" s="188" t="str">
        <f>Données_Planning!F94</f>
        <v>MURBACH</v>
      </c>
      <c r="K96" s="188" t="str">
        <f>Données_Planning!E94</f>
        <v>Sandrine</v>
      </c>
      <c r="L96" s="189" t="str">
        <f>Données_Planning!G94</f>
        <v>F</v>
      </c>
      <c r="M96" s="210" t="str">
        <f>CONCATENATE((IF(OR(A96="DWF",A96="DNF"),"",QUOTIENT(Données_Planning!J94,60))),(IF(OR(A96="DWF",A96="DNF"),"","'")),(IF(OR(A96="DWF",A96="DNF"),Données_Planning!J94,MOD(Données_Planning!J94,60))))</f>
        <v>100</v>
      </c>
      <c r="N96" s="183" t="str">
        <f t="shared" si="10"/>
        <v>m</v>
      </c>
      <c r="O96" s="194">
        <f>(IF(OR(A96="DWF",A96="DNF"),0,QUOTIENT(Données_Planning!I94,60)))</f>
        <v>0</v>
      </c>
      <c r="P96" s="191">
        <f t="shared" si="11"/>
        <v>0</v>
      </c>
      <c r="Q96" s="192">
        <f>(IF(OR(A96="DWF",A96="DNF"),Données_Planning!I94,MOD(Données_Planning!I94,60)))</f>
        <v>125</v>
      </c>
      <c r="R96" s="193" t="str">
        <f t="shared" si="12"/>
        <v>m</v>
      </c>
      <c r="S96" s="192" t="str">
        <f>CONCATENATE((IF(OR(A96="DWF",A96="DNF"),"",QUOTIENT(Données_Planning!K94,60))),(IF(OR(A96="DWF",A96="DNF"),"","'")),(IF(OR(A96="DWF",A96="DNF"),Données_Planning!K94,MOD(Données_Planning!K94,60))))</f>
        <v>150</v>
      </c>
      <c r="T96" s="212" t="str">
        <f t="shared" si="13"/>
        <v>m</v>
      </c>
      <c r="U96" s="196"/>
    </row>
    <row r="97" spans="1:21" s="197" customFormat="1" ht="26.25" customHeight="1" thickBot="1" x14ac:dyDescent="0.4">
      <c r="A97" s="207" t="str">
        <f>Données_Planning!A95</f>
        <v>dnf</v>
      </c>
      <c r="B97" s="182">
        <f>Données_Planning!B95</f>
        <v>8</v>
      </c>
      <c r="C97" s="183">
        <f>Données_Planning!C95</f>
        <v>1</v>
      </c>
      <c r="D97" s="184">
        <f t="shared" si="7"/>
        <v>0.66319444444444442</v>
      </c>
      <c r="E97" s="184">
        <f t="shared" si="8"/>
        <v>0.68125000000000002</v>
      </c>
      <c r="F97" s="185">
        <f t="shared" si="9"/>
        <v>0.68194444444444446</v>
      </c>
      <c r="G97" s="186">
        <f>Données_Planning!L95</f>
        <v>0.68402777777777779</v>
      </c>
      <c r="H97" s="187" t="str">
        <f>Données_Planning!H95</f>
        <v>TOPSTAR</v>
      </c>
      <c r="I97" s="182">
        <f>Données_Planning!D95</f>
        <v>51</v>
      </c>
      <c r="J97" s="188" t="str">
        <f>Données_Planning!F95</f>
        <v>BOUCHARD</v>
      </c>
      <c r="K97" s="188" t="str">
        <f>Données_Planning!E95</f>
        <v>Thomas</v>
      </c>
      <c r="L97" s="189" t="str">
        <f>Données_Planning!G95</f>
        <v>H</v>
      </c>
      <c r="M97" s="210" t="str">
        <f>CONCATENATE((IF(OR(A97="DWF",A97="DNF"),"",QUOTIENT(Données_Planning!J95,60))),(IF(OR(A97="DWF",A97="DNF"),"","'")),(IF(OR(A97="DWF",A97="DNF"),Données_Planning!J95,MOD(Données_Planning!J95,60))))</f>
        <v>105</v>
      </c>
      <c r="N97" s="183" t="str">
        <f t="shared" si="10"/>
        <v>m</v>
      </c>
      <c r="O97" s="194">
        <f>(IF(OR(A97="DWF",A97="DNF"),0,QUOTIENT(Données_Planning!I95,60)))</f>
        <v>0</v>
      </c>
      <c r="P97" s="191">
        <f t="shared" si="11"/>
        <v>0</v>
      </c>
      <c r="Q97" s="192">
        <f>(IF(OR(A97="DWF",A97="DNF"),Données_Planning!I95,MOD(Données_Planning!I95,60)))</f>
        <v>130</v>
      </c>
      <c r="R97" s="193" t="str">
        <f t="shared" si="12"/>
        <v>m</v>
      </c>
      <c r="S97" s="192" t="str">
        <f>CONCATENATE((IF(OR(A97="DWF",A97="DNF"),"",QUOTIENT(Données_Planning!K95,60))),(IF(OR(A97="DWF",A97="DNF"),"","'")),(IF(OR(A97="DWF",A97="DNF"),Données_Planning!K95,MOD(Données_Planning!K95,60))))</f>
        <v>155</v>
      </c>
      <c r="T97" s="212" t="str">
        <f t="shared" si="13"/>
        <v>m</v>
      </c>
      <c r="U97" s="196"/>
    </row>
    <row r="98" spans="1:21" s="197" customFormat="1" ht="26.25" customHeight="1" thickBot="1" x14ac:dyDescent="0.4">
      <c r="A98" s="207" t="str">
        <f>Données_Planning!A96</f>
        <v>dnf</v>
      </c>
      <c r="B98" s="182">
        <f>Données_Planning!B96</f>
        <v>8</v>
      </c>
      <c r="C98" s="183">
        <f>Données_Planning!C96</f>
        <v>2</v>
      </c>
      <c r="D98" s="184">
        <f t="shared" si="7"/>
        <v>0.66319444444444442</v>
      </c>
      <c r="E98" s="184">
        <f t="shared" si="8"/>
        <v>0.68125000000000002</v>
      </c>
      <c r="F98" s="185">
        <f t="shared" si="9"/>
        <v>0.68194444444444446</v>
      </c>
      <c r="G98" s="186">
        <f>Données_Planning!L96</f>
        <v>0.68402777777777779</v>
      </c>
      <c r="H98" s="187" t="str">
        <f>Données_Planning!H96</f>
        <v>AURApnea</v>
      </c>
      <c r="I98" s="182">
        <f>Données_Planning!D96</f>
        <v>2</v>
      </c>
      <c r="J98" s="188" t="str">
        <f>Données_Planning!F96</f>
        <v>CORDIER</v>
      </c>
      <c r="K98" s="188" t="str">
        <f>Données_Planning!E96</f>
        <v>Frederique</v>
      </c>
      <c r="L98" s="189" t="str">
        <f>Données_Planning!G96</f>
        <v>F</v>
      </c>
      <c r="M98" s="210" t="str">
        <f>CONCATENATE((IF(OR(A98="DWF",A98="DNF"),"",QUOTIENT(Données_Planning!J96,60))),(IF(OR(A98="DWF",A98="DNF"),"","'")),(IF(OR(A98="DWF",A98="DNF"),Données_Planning!J96,MOD(Données_Planning!J96,60))))</f>
        <v>105</v>
      </c>
      <c r="N98" s="183" t="str">
        <f t="shared" si="10"/>
        <v>m</v>
      </c>
      <c r="O98" s="194">
        <f>(IF(OR(A98="DWF",A98="DNF"),0,QUOTIENT(Données_Planning!I96,60)))</f>
        <v>0</v>
      </c>
      <c r="P98" s="191">
        <f t="shared" si="11"/>
        <v>0</v>
      </c>
      <c r="Q98" s="192">
        <f>(IF(OR(A98="DWF",A98="DNF"),Données_Planning!I96,MOD(Données_Planning!I96,60)))</f>
        <v>130</v>
      </c>
      <c r="R98" s="193" t="str">
        <f t="shared" si="12"/>
        <v>m</v>
      </c>
      <c r="S98" s="192" t="str">
        <f>CONCATENATE((IF(OR(A98="DWF",A98="DNF"),"",QUOTIENT(Données_Planning!K96,60))),(IF(OR(A98="DWF",A98="DNF"),"","'")),(IF(OR(A98="DWF",A98="DNF"),Données_Planning!K96,MOD(Données_Planning!K96,60))))</f>
        <v>155</v>
      </c>
      <c r="T98" s="212" t="str">
        <f t="shared" si="13"/>
        <v>m</v>
      </c>
      <c r="U98" s="196"/>
    </row>
    <row r="99" spans="1:21" s="197" customFormat="1" ht="26.25" customHeight="1" thickBot="1" x14ac:dyDescent="0.4">
      <c r="A99" s="207" t="str">
        <f>Données_Planning!A97</f>
        <v>dnf</v>
      </c>
      <c r="B99" s="182">
        <f>Données_Planning!B97</f>
        <v>8</v>
      </c>
      <c r="C99" s="183">
        <f>Données_Planning!C97</f>
        <v>3</v>
      </c>
      <c r="D99" s="184">
        <f t="shared" si="7"/>
        <v>0.66319444444444442</v>
      </c>
      <c r="E99" s="184">
        <f t="shared" si="8"/>
        <v>0.68125000000000002</v>
      </c>
      <c r="F99" s="185">
        <f t="shared" si="9"/>
        <v>0.68194444444444446</v>
      </c>
      <c r="G99" s="186">
        <f>Données_Planning!L97</f>
        <v>0.68402777777777779</v>
      </c>
      <c r="H99" s="187" t="str">
        <f>Données_Planning!H97</f>
        <v>FORZAPNEA</v>
      </c>
      <c r="I99" s="182">
        <f>Données_Planning!D97</f>
        <v>14</v>
      </c>
      <c r="J99" s="188" t="str">
        <f>Données_Planning!F97</f>
        <v>BOURDILLA</v>
      </c>
      <c r="K99" s="188" t="str">
        <f>Données_Planning!E97</f>
        <v>Guillaume</v>
      </c>
      <c r="L99" s="189" t="str">
        <f>Données_Planning!G97</f>
        <v>H</v>
      </c>
      <c r="M99" s="210" t="str">
        <f>CONCATENATE((IF(OR(A99="DWF",A99="DNF"),"",QUOTIENT(Données_Planning!J97,60))),(IF(OR(A99="DWF",A99="DNF"),"","'")),(IF(OR(A99="DWF",A99="DNF"),Données_Planning!J97,MOD(Données_Planning!J97,60))))</f>
        <v>120</v>
      </c>
      <c r="N99" s="183" t="str">
        <f t="shared" si="10"/>
        <v>m</v>
      </c>
      <c r="O99" s="194">
        <f>(IF(OR(A99="DWF",A99="DNF"),0,QUOTIENT(Données_Planning!I97,60)))</f>
        <v>0</v>
      </c>
      <c r="P99" s="191">
        <f t="shared" si="11"/>
        <v>0</v>
      </c>
      <c r="Q99" s="192">
        <f>(IF(OR(A99="DWF",A99="DNF"),Données_Planning!I97,MOD(Données_Planning!I97,60)))</f>
        <v>145</v>
      </c>
      <c r="R99" s="193" t="str">
        <f t="shared" si="12"/>
        <v>m</v>
      </c>
      <c r="S99" s="192" t="str">
        <f>CONCATENATE((IF(OR(A99="DWF",A99="DNF"),"",QUOTIENT(Données_Planning!K97,60))),(IF(OR(A99="DWF",A99="DNF"),"","'")),(IF(OR(A99="DWF",A99="DNF"),Données_Planning!K97,MOD(Données_Planning!K97,60))))</f>
        <v>170</v>
      </c>
      <c r="T99" s="212" t="str">
        <f t="shared" si="13"/>
        <v>m</v>
      </c>
      <c r="U99" s="196"/>
    </row>
    <row r="100" spans="1:21" s="197" customFormat="1" ht="26.25" customHeight="1" thickBot="1" x14ac:dyDescent="0.4">
      <c r="A100" s="207" t="str">
        <f>Données_Planning!A98</f>
        <v>spd</v>
      </c>
      <c r="B100" s="182">
        <f>Données_Planning!B98</f>
        <v>1</v>
      </c>
      <c r="C100" s="183">
        <f>Données_Planning!C98</f>
        <v>1</v>
      </c>
      <c r="D100" s="184">
        <f t="shared" si="7"/>
        <v>0.68055555555555547</v>
      </c>
      <c r="E100" s="184">
        <f t="shared" si="8"/>
        <v>0.69861111111111107</v>
      </c>
      <c r="F100" s="185">
        <f t="shared" si="9"/>
        <v>0.69930555555555551</v>
      </c>
      <c r="G100" s="186">
        <f>Données_Planning!L98</f>
        <v>0.70138888888888884</v>
      </c>
      <c r="H100" s="187" t="str">
        <f>Données_Planning!H98</f>
        <v>Cantal Apnee</v>
      </c>
      <c r="I100" s="182">
        <f>Données_Planning!D98</f>
        <v>34</v>
      </c>
      <c r="J100" s="188" t="str">
        <f>Données_Planning!F98</f>
        <v>Valeille</v>
      </c>
      <c r="K100" s="188" t="str">
        <f>Données_Planning!E98</f>
        <v>Aurelien</v>
      </c>
      <c r="L100" s="189" t="str">
        <f>Données_Planning!G98</f>
        <v>F</v>
      </c>
      <c r="M100" s="210" t="str">
        <f>CONCATENATE((IF(OR(A100="DWF",A100="DNF"),"",QUOTIENT(Données_Planning!J98,60))),(IF(OR(A100="DWF",A100="DNF"),"","'")),(IF(OR(A100="DWF",A100="DNF"),Données_Planning!J98,MOD(Données_Planning!J98,60))))</f>
        <v>2'50</v>
      </c>
      <c r="N100" s="183" t="str">
        <f t="shared" si="10"/>
        <v>min</v>
      </c>
      <c r="O100" s="194">
        <f>(IF(OR(A100="DWF",A100="DNF"),0,QUOTIENT(Données_Planning!I98,60)))</f>
        <v>3</v>
      </c>
      <c r="P100" s="191" t="str">
        <f t="shared" si="11"/>
        <v>min</v>
      </c>
      <c r="Q100" s="192">
        <f>(IF(OR(A100="DWF",A100="DNF"),Données_Planning!I98,MOD(Données_Planning!I98,60)))</f>
        <v>0</v>
      </c>
      <c r="R100" s="193" t="str">
        <f t="shared" si="12"/>
        <v>s</v>
      </c>
      <c r="S100" s="192" t="str">
        <f>CONCATENATE((IF(OR(A100="DWF",A100="DNF"),"",QUOTIENT(Données_Planning!K98,60))),(IF(OR(A100="DWF",A100="DNF"),"","'")),(IF(OR(A100="DWF",A100="DNF"),Données_Planning!K98,MOD(Données_Planning!K98,60))))</f>
        <v>3'20</v>
      </c>
      <c r="T100" s="212" t="str">
        <f t="shared" si="13"/>
        <v>min</v>
      </c>
      <c r="U100" s="196"/>
    </row>
    <row r="101" spans="1:21" s="197" customFormat="1" ht="26.25" customHeight="1" thickBot="1" x14ac:dyDescent="0.4">
      <c r="A101" s="207" t="str">
        <f>Données_Planning!A99</f>
        <v>spd</v>
      </c>
      <c r="B101" s="182">
        <f>Données_Planning!B99</f>
        <v>1</v>
      </c>
      <c r="C101" s="183">
        <f>Données_Planning!C99</f>
        <v>2</v>
      </c>
      <c r="D101" s="184">
        <f t="shared" si="7"/>
        <v>0.68055555555555547</v>
      </c>
      <c r="E101" s="184">
        <f t="shared" si="8"/>
        <v>0.69861111111111107</v>
      </c>
      <c r="F101" s="185">
        <f t="shared" si="9"/>
        <v>0.69930555555555551</v>
      </c>
      <c r="G101" s="186">
        <f>Données_Planning!L99</f>
        <v>0.70138888888888884</v>
      </c>
      <c r="H101" s="187" t="str">
        <f>Données_Planning!H99</f>
        <v>Pussy French</v>
      </c>
      <c r="I101" s="182">
        <f>Données_Planning!D99</f>
        <v>50</v>
      </c>
      <c r="J101" s="188" t="str">
        <f>Données_Planning!F99</f>
        <v>DERRIER</v>
      </c>
      <c r="K101" s="188" t="str">
        <f>Données_Planning!E99</f>
        <v>Sabine</v>
      </c>
      <c r="L101" s="189" t="str">
        <f>Données_Planning!G99</f>
        <v>F</v>
      </c>
      <c r="M101" s="210" t="str">
        <f>CONCATENATE((IF(OR(A101="DWF",A101="DNF"),"",QUOTIENT(Données_Planning!J99,60))),(IF(OR(A101="DWF",A101="DNF"),"","'")),(IF(OR(A101="DWF",A101="DNF"),Données_Planning!J99,MOD(Données_Planning!J99,60))))</f>
        <v>2'20</v>
      </c>
      <c r="N101" s="183" t="str">
        <f t="shared" si="10"/>
        <v>min</v>
      </c>
      <c r="O101" s="194">
        <f>(IF(OR(A101="DWF",A101="DNF"),0,QUOTIENT(Données_Planning!I99,60)))</f>
        <v>2</v>
      </c>
      <c r="P101" s="191" t="str">
        <f t="shared" si="11"/>
        <v>min</v>
      </c>
      <c r="Q101" s="192">
        <f>(IF(OR(A101="DWF",A101="DNF"),Données_Planning!I99,MOD(Données_Planning!I99,60)))</f>
        <v>30</v>
      </c>
      <c r="R101" s="193" t="str">
        <f t="shared" si="12"/>
        <v>s</v>
      </c>
      <c r="S101" s="192" t="str">
        <f>CONCATENATE((IF(OR(A101="DWF",A101="DNF"),"",QUOTIENT(Données_Planning!K99,60))),(IF(OR(A101="DWF",A101="DNF"),"","'")),(IF(OR(A101="DWF",A101="DNF"),Données_Planning!K99,MOD(Données_Planning!K99,60))))</f>
        <v>2'50</v>
      </c>
      <c r="T101" s="212" t="str">
        <f t="shared" si="13"/>
        <v>min</v>
      </c>
      <c r="U101" s="196"/>
    </row>
    <row r="102" spans="1:21" s="197" customFormat="1" ht="26.25" customHeight="1" thickBot="1" x14ac:dyDescent="0.4">
      <c r="A102" s="207" t="str">
        <f>Données_Planning!A100</f>
        <v>spd</v>
      </c>
      <c r="B102" s="182">
        <f>Données_Planning!B100</f>
        <v>1</v>
      </c>
      <c r="C102" s="183">
        <f>Données_Planning!C100</f>
        <v>3</v>
      </c>
      <c r="D102" s="184">
        <f t="shared" si="7"/>
        <v>0.68055555555555547</v>
      </c>
      <c r="E102" s="184">
        <f t="shared" si="8"/>
        <v>0.69861111111111107</v>
      </c>
      <c r="F102" s="185">
        <f t="shared" si="9"/>
        <v>0.69930555555555551</v>
      </c>
      <c r="G102" s="186">
        <f>Données_Planning!L100</f>
        <v>0.70138888888888884</v>
      </c>
      <c r="H102" s="187" t="str">
        <f>Données_Planning!H100</f>
        <v>Equipe12</v>
      </c>
      <c r="I102" s="182">
        <f>Données_Planning!D100</f>
        <v>59</v>
      </c>
      <c r="J102" s="188" t="str">
        <f>Données_Planning!F100</f>
        <v>bbb</v>
      </c>
      <c r="K102" s="188" t="str">
        <f>Données_Planning!E100</f>
        <v>ddou</v>
      </c>
      <c r="L102" s="189" t="str">
        <f>Données_Planning!G100</f>
        <v>F</v>
      </c>
      <c r="M102" s="210" t="str">
        <f>CONCATENATE((IF(OR(A102="DWF",A102="DNF"),"",QUOTIENT(Données_Planning!J100,60))),(IF(OR(A102="DWF",A102="DNF"),"","'")),(IF(OR(A102="DWF",A102="DNF"),Données_Planning!J100,MOD(Données_Planning!J100,60))))</f>
        <v>1'50</v>
      </c>
      <c r="N102" s="183" t="str">
        <f t="shared" si="10"/>
        <v>min</v>
      </c>
      <c r="O102" s="194">
        <f>(IF(OR(A102="DWF",A102="DNF"),0,QUOTIENT(Données_Planning!I100,60)))</f>
        <v>2</v>
      </c>
      <c r="P102" s="191" t="str">
        <f t="shared" si="11"/>
        <v>min</v>
      </c>
      <c r="Q102" s="192">
        <f>(IF(OR(A102="DWF",A102="DNF"),Données_Planning!I100,MOD(Données_Planning!I100,60)))</f>
        <v>0</v>
      </c>
      <c r="R102" s="193" t="str">
        <f t="shared" si="12"/>
        <v>s</v>
      </c>
      <c r="S102" s="192" t="str">
        <f>CONCATENATE((IF(OR(A102="DWF",A102="DNF"),"",QUOTIENT(Données_Planning!K100,60))),(IF(OR(A102="DWF",A102="DNF"),"","'")),(IF(OR(A102="DWF",A102="DNF"),Données_Planning!K100,MOD(Données_Planning!K100,60))))</f>
        <v>2'20</v>
      </c>
      <c r="T102" s="212" t="str">
        <f t="shared" si="13"/>
        <v>min</v>
      </c>
      <c r="U102" s="196"/>
    </row>
    <row r="103" spans="1:21" s="197" customFormat="1" ht="26.25" customHeight="1" thickBot="1" x14ac:dyDescent="0.4">
      <c r="A103" s="207" t="str">
        <f>Données_Planning!A101</f>
        <v>spd</v>
      </c>
      <c r="B103" s="182">
        <f>Données_Planning!B101</f>
        <v>1</v>
      </c>
      <c r="C103" s="183">
        <f>Données_Planning!C101</f>
        <v>4</v>
      </c>
      <c r="D103" s="184">
        <f t="shared" si="7"/>
        <v>0.68055555555555547</v>
      </c>
      <c r="E103" s="184">
        <f t="shared" si="8"/>
        <v>0.69861111111111107</v>
      </c>
      <c r="F103" s="185">
        <f t="shared" si="9"/>
        <v>0.69930555555555551</v>
      </c>
      <c r="G103" s="186">
        <f>Données_Planning!L101</f>
        <v>0.70138888888888884</v>
      </c>
      <c r="H103" s="187" t="str">
        <f>Données_Planning!H101</f>
        <v>Equipe12</v>
      </c>
      <c r="I103" s="182">
        <f>Données_Planning!D101</f>
        <v>58</v>
      </c>
      <c r="J103" s="188" t="str">
        <f>Données_Planning!F101</f>
        <v>bbb</v>
      </c>
      <c r="K103" s="188" t="str">
        <f>Données_Planning!E101</f>
        <v>cdou</v>
      </c>
      <c r="L103" s="189" t="str">
        <f>Données_Planning!G101</f>
        <v>H</v>
      </c>
      <c r="M103" s="210" t="str">
        <f>CONCATENATE((IF(OR(A103="DWF",A103="DNF"),"",QUOTIENT(Données_Planning!J101,60))),(IF(OR(A103="DWF",A103="DNF"),"","'")),(IF(OR(A103="DWF",A103="DNF"),Données_Planning!J101,MOD(Données_Planning!J101,60))))</f>
        <v>1'50</v>
      </c>
      <c r="N103" s="183" t="str">
        <f t="shared" si="10"/>
        <v>min</v>
      </c>
      <c r="O103" s="194">
        <f>(IF(OR(A103="DWF",A103="DNF"),0,QUOTIENT(Données_Planning!I101,60)))</f>
        <v>2</v>
      </c>
      <c r="P103" s="191" t="str">
        <f t="shared" si="11"/>
        <v>min</v>
      </c>
      <c r="Q103" s="192">
        <f>(IF(OR(A103="DWF",A103="DNF"),Données_Planning!I101,MOD(Données_Planning!I101,60)))</f>
        <v>0</v>
      </c>
      <c r="R103" s="193" t="str">
        <f t="shared" si="12"/>
        <v>s</v>
      </c>
      <c r="S103" s="192" t="str">
        <f>CONCATENATE((IF(OR(A103="DWF",A103="DNF"),"",QUOTIENT(Données_Planning!K101,60))),(IF(OR(A103="DWF",A103="DNF"),"","'")),(IF(OR(A103="DWF",A103="DNF"),Données_Planning!K101,MOD(Données_Planning!K101,60))))</f>
        <v>2'20</v>
      </c>
      <c r="T103" s="212" t="str">
        <f t="shared" si="13"/>
        <v>min</v>
      </c>
      <c r="U103" s="196"/>
    </row>
    <row r="104" spans="1:21" s="197" customFormat="1" ht="26.25" customHeight="1" thickBot="1" x14ac:dyDescent="0.4">
      <c r="A104" s="207" t="str">
        <f>Données_Planning!A102</f>
        <v>spd</v>
      </c>
      <c r="B104" s="182">
        <f>Données_Planning!B102</f>
        <v>2</v>
      </c>
      <c r="C104" s="183">
        <f>Données_Planning!C102</f>
        <v>1</v>
      </c>
      <c r="D104" s="184">
        <f t="shared" si="7"/>
        <v>0.68541666666666656</v>
      </c>
      <c r="E104" s="184">
        <f t="shared" si="8"/>
        <v>0.70347222222222217</v>
      </c>
      <c r="F104" s="185">
        <f t="shared" si="9"/>
        <v>0.70416666666666661</v>
      </c>
      <c r="G104" s="186">
        <f>Données_Planning!L102</f>
        <v>0.70624999999999993</v>
      </c>
      <c r="H104" s="187" t="str">
        <f>Données_Planning!H102</f>
        <v>FORZAPNEA</v>
      </c>
      <c r="I104" s="182">
        <f>Données_Planning!D102</f>
        <v>13</v>
      </c>
      <c r="J104" s="188" t="str">
        <f>Données_Planning!F102</f>
        <v>BOURRIEN</v>
      </c>
      <c r="K104" s="188" t="str">
        <f>Données_Planning!E102</f>
        <v>Joanna</v>
      </c>
      <c r="L104" s="189" t="str">
        <f>Données_Planning!G102</f>
        <v>F</v>
      </c>
      <c r="M104" s="210" t="str">
        <f>CONCATENATE((IF(OR(A104="DWF",A104="DNF"),"",QUOTIENT(Données_Planning!J102,60))),(IF(OR(A104="DWF",A104="DNF"),"","'")),(IF(OR(A104="DWF",A104="DNF"),Données_Planning!J102,MOD(Données_Planning!J102,60))))</f>
        <v>1'50</v>
      </c>
      <c r="N104" s="183" t="str">
        <f t="shared" si="10"/>
        <v>min</v>
      </c>
      <c r="O104" s="194">
        <f>(IF(OR(A104="DWF",A104="DNF"),0,QUOTIENT(Données_Planning!I102,60)))</f>
        <v>2</v>
      </c>
      <c r="P104" s="191" t="str">
        <f t="shared" si="11"/>
        <v>min</v>
      </c>
      <c r="Q104" s="192">
        <f>(IF(OR(A104="DWF",A104="DNF"),Données_Planning!I102,MOD(Données_Planning!I102,60)))</f>
        <v>0</v>
      </c>
      <c r="R104" s="193" t="str">
        <f t="shared" si="12"/>
        <v>s</v>
      </c>
      <c r="S104" s="192" t="str">
        <f>CONCATENATE((IF(OR(A104="DWF",A104="DNF"),"",QUOTIENT(Données_Planning!K102,60))),(IF(OR(A104="DWF",A104="DNF"),"","'")),(IF(OR(A104="DWF",A104="DNF"),Données_Planning!K102,MOD(Données_Planning!K102,60))))</f>
        <v>2'20</v>
      </c>
      <c r="T104" s="212" t="str">
        <f t="shared" si="13"/>
        <v>min</v>
      </c>
      <c r="U104" s="196"/>
    </row>
    <row r="105" spans="1:21" s="197" customFormat="1" ht="26.25" customHeight="1" thickBot="1" x14ac:dyDescent="0.4">
      <c r="A105" s="207" t="str">
        <f>Données_Planning!A103</f>
        <v>spd</v>
      </c>
      <c r="B105" s="182">
        <f>Données_Planning!B103</f>
        <v>2</v>
      </c>
      <c r="C105" s="183">
        <f>Données_Planning!C103</f>
        <v>2</v>
      </c>
      <c r="D105" s="184">
        <f t="shared" si="7"/>
        <v>0.68541666666666656</v>
      </c>
      <c r="E105" s="184">
        <f t="shared" si="8"/>
        <v>0.70347222222222217</v>
      </c>
      <c r="F105" s="185">
        <f t="shared" si="9"/>
        <v>0.70416666666666661</v>
      </c>
      <c r="G105" s="186">
        <f>Données_Planning!L103</f>
        <v>0.70624999999999993</v>
      </c>
      <c r="H105" s="187" t="str">
        <f>Données_Planning!H103</f>
        <v>Les ponneys fringants</v>
      </c>
      <c r="I105" s="182">
        <f>Données_Planning!D103</f>
        <v>38</v>
      </c>
      <c r="J105" s="188" t="str">
        <f>Données_Planning!F103</f>
        <v>HUGON</v>
      </c>
      <c r="K105" s="188" t="str">
        <f>Données_Planning!E103</f>
        <v>Clara</v>
      </c>
      <c r="L105" s="189" t="str">
        <f>Données_Planning!G103</f>
        <v>F</v>
      </c>
      <c r="M105" s="210" t="str">
        <f>CONCATENATE((IF(OR(A105="DWF",A105="DNF"),"",QUOTIENT(Données_Planning!J103,60))),(IF(OR(A105="DWF",A105="DNF"),"","'")),(IF(OR(A105="DWF",A105="DNF"),Données_Planning!J103,MOD(Données_Planning!J103,60))))</f>
        <v>1'50</v>
      </c>
      <c r="N105" s="183" t="str">
        <f t="shared" si="10"/>
        <v>min</v>
      </c>
      <c r="O105" s="194">
        <f>(IF(OR(A105="DWF",A105="DNF"),0,QUOTIENT(Données_Planning!I103,60)))</f>
        <v>2</v>
      </c>
      <c r="P105" s="191" t="str">
        <f t="shared" si="11"/>
        <v>min</v>
      </c>
      <c r="Q105" s="192">
        <f>(IF(OR(A105="DWF",A105="DNF"),Données_Planning!I103,MOD(Données_Planning!I103,60)))</f>
        <v>0</v>
      </c>
      <c r="R105" s="193" t="str">
        <f t="shared" si="12"/>
        <v>s</v>
      </c>
      <c r="S105" s="192" t="str">
        <f>CONCATENATE((IF(OR(A105="DWF",A105="DNF"),"",QUOTIENT(Données_Planning!K103,60))),(IF(OR(A105="DWF",A105="DNF"),"","'")),(IF(OR(A105="DWF",A105="DNF"),Données_Planning!K103,MOD(Données_Planning!K103,60))))</f>
        <v>2'20</v>
      </c>
      <c r="T105" s="212" t="str">
        <f t="shared" si="13"/>
        <v>min</v>
      </c>
      <c r="U105" s="196"/>
    </row>
    <row r="106" spans="1:21" s="197" customFormat="1" ht="26.25" customHeight="1" thickBot="1" x14ac:dyDescent="0.4">
      <c r="A106" s="207" t="str">
        <f>Données_Planning!A104</f>
        <v>spd</v>
      </c>
      <c r="B106" s="182">
        <f>Données_Planning!B104</f>
        <v>2</v>
      </c>
      <c r="C106" s="183">
        <f>Données_Planning!C104</f>
        <v>3</v>
      </c>
      <c r="D106" s="184">
        <f t="shared" si="7"/>
        <v>0.68541666666666656</v>
      </c>
      <c r="E106" s="184">
        <f t="shared" si="8"/>
        <v>0.70347222222222217</v>
      </c>
      <c r="F106" s="185">
        <f t="shared" si="9"/>
        <v>0.70416666666666661</v>
      </c>
      <c r="G106" s="186">
        <f>Données_Planning!L104</f>
        <v>0.70624999999999993</v>
      </c>
      <c r="H106" s="187" t="str">
        <f>Données_Planning!H104</f>
        <v>Les ponneys fringants</v>
      </c>
      <c r="I106" s="182">
        <f>Données_Planning!D104</f>
        <v>37</v>
      </c>
      <c r="J106" s="188" t="str">
        <f>Données_Planning!F104</f>
        <v>FABBI</v>
      </c>
      <c r="K106" s="188" t="str">
        <f>Données_Planning!E104</f>
        <v>Leila</v>
      </c>
      <c r="L106" s="189" t="str">
        <f>Données_Planning!G104</f>
        <v>F</v>
      </c>
      <c r="M106" s="210" t="str">
        <f>CONCATENATE((IF(OR(A106="DWF",A106="DNF"),"",QUOTIENT(Données_Planning!J104,60))),(IF(OR(A106="DWF",A106="DNF"),"","'")),(IF(OR(A106="DWF",A106="DNF"),Données_Planning!J104,MOD(Données_Planning!J104,60))))</f>
        <v>1'50</v>
      </c>
      <c r="N106" s="183" t="str">
        <f t="shared" si="10"/>
        <v>min</v>
      </c>
      <c r="O106" s="194">
        <f>(IF(OR(A106="DWF",A106="DNF"),0,QUOTIENT(Données_Planning!I104,60)))</f>
        <v>2</v>
      </c>
      <c r="P106" s="191" t="str">
        <f t="shared" si="11"/>
        <v>min</v>
      </c>
      <c r="Q106" s="192">
        <f>(IF(OR(A106="DWF",A106="DNF"),Données_Planning!I104,MOD(Données_Planning!I104,60)))</f>
        <v>0</v>
      </c>
      <c r="R106" s="193" t="str">
        <f t="shared" si="12"/>
        <v>s</v>
      </c>
      <c r="S106" s="192" t="str">
        <f>CONCATENATE((IF(OR(A106="DWF",A106="DNF"),"",QUOTIENT(Données_Planning!K104,60))),(IF(OR(A106="DWF",A106="DNF"),"","'")),(IF(OR(A106="DWF",A106="DNF"),Données_Planning!K104,MOD(Données_Planning!K104,60))))</f>
        <v>2'20</v>
      </c>
      <c r="T106" s="212" t="str">
        <f t="shared" si="13"/>
        <v>min</v>
      </c>
      <c r="U106" s="196"/>
    </row>
    <row r="107" spans="1:21" s="197" customFormat="1" ht="26.25" customHeight="1" thickBot="1" x14ac:dyDescent="0.4">
      <c r="A107" s="207" t="str">
        <f>Données_Planning!A105</f>
        <v>spd</v>
      </c>
      <c r="B107" s="182">
        <f>Données_Planning!B105</f>
        <v>2</v>
      </c>
      <c r="C107" s="183">
        <f>Données_Planning!C105</f>
        <v>4</v>
      </c>
      <c r="D107" s="184">
        <f t="shared" si="7"/>
        <v>0.68541666666666656</v>
      </c>
      <c r="E107" s="184">
        <f t="shared" si="8"/>
        <v>0.70347222222222217</v>
      </c>
      <c r="F107" s="185">
        <f t="shared" si="9"/>
        <v>0.70416666666666661</v>
      </c>
      <c r="G107" s="186">
        <f>Données_Planning!L105</f>
        <v>0.70624999999999993</v>
      </c>
      <c r="H107" s="187" t="str">
        <f>Données_Planning!H105</f>
        <v>AURApnea</v>
      </c>
      <c r="I107" s="182">
        <f>Données_Planning!D105</f>
        <v>4</v>
      </c>
      <c r="J107" s="188" t="str">
        <f>Données_Planning!F105</f>
        <v>BLASQUEZ</v>
      </c>
      <c r="K107" s="188" t="str">
        <f>Données_Planning!E105</f>
        <v>Remi</v>
      </c>
      <c r="L107" s="189" t="str">
        <f>Données_Planning!G105</f>
        <v>H</v>
      </c>
      <c r="M107" s="210" t="str">
        <f>CONCATENATE((IF(OR(A107="DWF",A107="DNF"),"",QUOTIENT(Données_Planning!J105,60))),(IF(OR(A107="DWF",A107="DNF"),"","'")),(IF(OR(A107="DWF",A107="DNF"),Données_Planning!J105,MOD(Données_Planning!J105,60))))</f>
        <v>1'40</v>
      </c>
      <c r="N107" s="183" t="str">
        <f t="shared" si="10"/>
        <v>min</v>
      </c>
      <c r="O107" s="194">
        <f>(IF(OR(A107="DWF",A107="DNF"),0,QUOTIENT(Données_Planning!I105,60)))</f>
        <v>1</v>
      </c>
      <c r="P107" s="191" t="str">
        <f t="shared" si="11"/>
        <v>min</v>
      </c>
      <c r="Q107" s="192">
        <f>(IF(OR(A107="DWF",A107="DNF"),Données_Planning!I105,MOD(Données_Planning!I105,60)))</f>
        <v>50</v>
      </c>
      <c r="R107" s="193" t="str">
        <f t="shared" si="12"/>
        <v>s</v>
      </c>
      <c r="S107" s="192" t="str">
        <f>CONCATENATE((IF(OR(A107="DWF",A107="DNF"),"",QUOTIENT(Données_Planning!K105,60))),(IF(OR(A107="DWF",A107="DNF"),"","'")),(IF(OR(A107="DWF",A107="DNF"),Données_Planning!K105,MOD(Données_Planning!K105,60))))</f>
        <v>2'10</v>
      </c>
      <c r="T107" s="212" t="str">
        <f t="shared" si="13"/>
        <v>min</v>
      </c>
      <c r="U107" s="196"/>
    </row>
    <row r="108" spans="1:21" s="197" customFormat="1" ht="26.25" customHeight="1" thickBot="1" x14ac:dyDescent="0.4">
      <c r="A108" s="207" t="str">
        <f>Données_Planning!A106</f>
        <v>spd</v>
      </c>
      <c r="B108" s="182">
        <f>Données_Planning!B106</f>
        <v>3</v>
      </c>
      <c r="C108" s="183">
        <f>Données_Planning!C106</f>
        <v>1</v>
      </c>
      <c r="D108" s="184">
        <f t="shared" si="7"/>
        <v>0.69027777777777777</v>
      </c>
      <c r="E108" s="184">
        <f t="shared" si="8"/>
        <v>0.70833333333333337</v>
      </c>
      <c r="F108" s="185">
        <f t="shared" si="9"/>
        <v>0.70902777777777781</v>
      </c>
      <c r="G108" s="186">
        <f>Données_Planning!L106</f>
        <v>0.71111111111111114</v>
      </c>
      <c r="H108" s="187" t="str">
        <f>Données_Planning!H106</f>
        <v>Les vieux de la vieille</v>
      </c>
      <c r="I108" s="182">
        <f>Données_Planning!D106</f>
        <v>44</v>
      </c>
      <c r="J108" s="188" t="str">
        <f>Données_Planning!F106</f>
        <v>BOUZAT</v>
      </c>
      <c r="K108" s="188" t="str">
        <f>Données_Planning!E106</f>
        <v>Patrick</v>
      </c>
      <c r="L108" s="189" t="str">
        <f>Données_Planning!G106</f>
        <v>H</v>
      </c>
      <c r="M108" s="210" t="str">
        <f>CONCATENATE((IF(OR(A108="DWF",A108="DNF"),"",QUOTIENT(Données_Planning!J106,60))),(IF(OR(A108="DWF",A108="DNF"),"","'")),(IF(OR(A108="DWF",A108="DNF"),Données_Planning!J106,MOD(Données_Planning!J106,60))))</f>
        <v>1'20</v>
      </c>
      <c r="N108" s="183" t="str">
        <f t="shared" si="10"/>
        <v>min</v>
      </c>
      <c r="O108" s="194">
        <f>(IF(OR(A108="DWF",A108="DNF"),0,QUOTIENT(Données_Planning!I106,60)))</f>
        <v>1</v>
      </c>
      <c r="P108" s="191" t="str">
        <f t="shared" si="11"/>
        <v>min</v>
      </c>
      <c r="Q108" s="192">
        <f>(IF(OR(A108="DWF",A108="DNF"),Données_Planning!I106,MOD(Données_Planning!I106,60)))</f>
        <v>30</v>
      </c>
      <c r="R108" s="193" t="str">
        <f t="shared" si="12"/>
        <v>s</v>
      </c>
      <c r="S108" s="192" t="str">
        <f>CONCATENATE((IF(OR(A108="DWF",A108="DNF"),"",QUOTIENT(Données_Planning!K106,60))),(IF(OR(A108="DWF",A108="DNF"),"","'")),(IF(OR(A108="DWF",A108="DNF"),Données_Planning!K106,MOD(Données_Planning!K106,60))))</f>
        <v>1'50</v>
      </c>
      <c r="T108" s="212" t="str">
        <f t="shared" si="13"/>
        <v>min</v>
      </c>
      <c r="U108" s="196"/>
    </row>
    <row r="109" spans="1:21" s="197" customFormat="1" ht="26.25" customHeight="1" thickBot="1" x14ac:dyDescent="0.4">
      <c r="A109" s="207" t="str">
        <f>Données_Planning!A107</f>
        <v>spd</v>
      </c>
      <c r="B109" s="182">
        <f>Données_Planning!B107</f>
        <v>3</v>
      </c>
      <c r="C109" s="183">
        <f>Données_Planning!C107</f>
        <v>2</v>
      </c>
      <c r="D109" s="184">
        <f t="shared" si="7"/>
        <v>0.69027777777777777</v>
      </c>
      <c r="E109" s="184">
        <f t="shared" si="8"/>
        <v>0.70833333333333337</v>
      </c>
      <c r="F109" s="185">
        <f t="shared" si="9"/>
        <v>0.70902777777777781</v>
      </c>
      <c r="G109" s="186">
        <f>Données_Planning!L107</f>
        <v>0.71111111111111114</v>
      </c>
      <c r="H109" s="187" t="str">
        <f>Données_Planning!H107</f>
        <v>Les Bras casses</v>
      </c>
      <c r="I109" s="182">
        <f>Données_Planning!D107</f>
        <v>19</v>
      </c>
      <c r="J109" s="188" t="str">
        <f>Données_Planning!F107</f>
        <v>REIGNEAUD</v>
      </c>
      <c r="K109" s="188" t="str">
        <f>Données_Planning!E107</f>
        <v>Odilon</v>
      </c>
      <c r="L109" s="189" t="str">
        <f>Données_Planning!G107</f>
        <v>H</v>
      </c>
      <c r="M109" s="210" t="str">
        <f>CONCATENATE((IF(OR(A109="DWF",A109="DNF"),"",QUOTIENT(Données_Planning!J107,60))),(IF(OR(A109="DWF",A109="DNF"),"","'")),(IF(OR(A109="DWF",A109="DNF"),Données_Planning!J107,MOD(Données_Planning!J107,60))))</f>
        <v>1'20</v>
      </c>
      <c r="N109" s="183" t="str">
        <f t="shared" si="10"/>
        <v>min</v>
      </c>
      <c r="O109" s="194">
        <f>(IF(OR(A109="DWF",A109="DNF"),0,QUOTIENT(Données_Planning!I107,60)))</f>
        <v>1</v>
      </c>
      <c r="P109" s="191" t="str">
        <f t="shared" si="11"/>
        <v>min</v>
      </c>
      <c r="Q109" s="192">
        <f>(IF(OR(A109="DWF",A109="DNF"),Données_Planning!I107,MOD(Données_Planning!I107,60)))</f>
        <v>30</v>
      </c>
      <c r="R109" s="193" t="str">
        <f t="shared" si="12"/>
        <v>s</v>
      </c>
      <c r="S109" s="192" t="str">
        <f>CONCATENATE((IF(OR(A109="DWF",A109="DNF"),"",QUOTIENT(Données_Planning!K107,60))),(IF(OR(A109="DWF",A109="DNF"),"","'")),(IF(OR(A109="DWF",A109="DNF"),Données_Planning!K107,MOD(Données_Planning!K107,60))))</f>
        <v>1'50</v>
      </c>
      <c r="T109" s="212" t="str">
        <f t="shared" si="13"/>
        <v>min</v>
      </c>
      <c r="U109" s="196"/>
    </row>
    <row r="110" spans="1:21" s="197" customFormat="1" ht="26.25" customHeight="1" thickBot="1" x14ac:dyDescent="0.4">
      <c r="A110" s="207" t="str">
        <f>Données_Planning!A108</f>
        <v>spd</v>
      </c>
      <c r="B110" s="182">
        <f>Données_Planning!B108</f>
        <v>3</v>
      </c>
      <c r="C110" s="183">
        <f>Données_Planning!C108</f>
        <v>3</v>
      </c>
      <c r="D110" s="184">
        <f t="shared" si="7"/>
        <v>0.69027777777777777</v>
      </c>
      <c r="E110" s="184">
        <f t="shared" si="8"/>
        <v>0.70833333333333337</v>
      </c>
      <c r="F110" s="185">
        <f t="shared" si="9"/>
        <v>0.70902777777777781</v>
      </c>
      <c r="G110" s="186">
        <f>Données_Planning!L108</f>
        <v>0.71111111111111114</v>
      </c>
      <c r="H110" s="187" t="str">
        <f>Données_Planning!H108</f>
        <v>Cantal Apnee</v>
      </c>
      <c r="I110" s="182">
        <f>Données_Planning!D108</f>
        <v>33</v>
      </c>
      <c r="J110" s="188" t="str">
        <f>Données_Planning!F108</f>
        <v>VERBIGUIE</v>
      </c>
      <c r="K110" s="188" t="str">
        <f>Données_Planning!E108</f>
        <v>Regis</v>
      </c>
      <c r="L110" s="189" t="str">
        <f>Données_Planning!G108</f>
        <v>H</v>
      </c>
      <c r="M110" s="210" t="str">
        <f>CONCATENATE((IF(OR(A110="DWF",A110="DNF"),"",QUOTIENT(Données_Planning!J108,60))),(IF(OR(A110="DWF",A110="DNF"),"","'")),(IF(OR(A110="DWF",A110="DNF"),Données_Planning!J108,MOD(Données_Planning!J108,60))))</f>
        <v>1'20</v>
      </c>
      <c r="N110" s="183" t="str">
        <f t="shared" si="10"/>
        <v>min</v>
      </c>
      <c r="O110" s="194">
        <f>(IF(OR(A110="DWF",A110="DNF"),0,QUOTIENT(Données_Planning!I108,60)))</f>
        <v>1</v>
      </c>
      <c r="P110" s="191" t="str">
        <f t="shared" si="11"/>
        <v>min</v>
      </c>
      <c r="Q110" s="192">
        <f>(IF(OR(A110="DWF",A110="DNF"),Données_Planning!I108,MOD(Données_Planning!I108,60)))</f>
        <v>30</v>
      </c>
      <c r="R110" s="193" t="str">
        <f t="shared" si="12"/>
        <v>s</v>
      </c>
      <c r="S110" s="192" t="str">
        <f>CONCATENATE((IF(OR(A110="DWF",A110="DNF"),"",QUOTIENT(Données_Planning!K108,60))),(IF(OR(A110="DWF",A110="DNF"),"","'")),(IF(OR(A110="DWF",A110="DNF"),Données_Planning!K108,MOD(Données_Planning!K108,60))))</f>
        <v>1'50</v>
      </c>
      <c r="T110" s="212" t="str">
        <f t="shared" si="13"/>
        <v>min</v>
      </c>
      <c r="U110" s="196"/>
    </row>
    <row r="111" spans="1:21" s="197" customFormat="1" ht="26.25" customHeight="1" thickBot="1" x14ac:dyDescent="0.4">
      <c r="A111" s="207" t="str">
        <f>Données_Planning!A109</f>
        <v>spd</v>
      </c>
      <c r="B111" s="182">
        <f>Données_Planning!B109</f>
        <v>3</v>
      </c>
      <c r="C111" s="183">
        <f>Données_Planning!C109</f>
        <v>4</v>
      </c>
      <c r="D111" s="184">
        <f t="shared" si="7"/>
        <v>0.69027777777777777</v>
      </c>
      <c r="E111" s="184">
        <f t="shared" si="8"/>
        <v>0.70833333333333337</v>
      </c>
      <c r="F111" s="185">
        <f t="shared" si="9"/>
        <v>0.70902777777777781</v>
      </c>
      <c r="G111" s="186">
        <f>Données_Planning!L109</f>
        <v>0.71111111111111114</v>
      </c>
      <c r="H111" s="187" t="str">
        <f>Données_Planning!H109</f>
        <v>Pussy French</v>
      </c>
      <c r="I111" s="182">
        <f>Données_Planning!D109</f>
        <v>46</v>
      </c>
      <c r="J111" s="188" t="str">
        <f>Données_Planning!F109</f>
        <v>DURET</v>
      </c>
      <c r="K111" s="188" t="str">
        <f>Données_Planning!E109</f>
        <v>Olivier</v>
      </c>
      <c r="L111" s="189" t="str">
        <f>Données_Planning!G109</f>
        <v>H</v>
      </c>
      <c r="M111" s="210" t="str">
        <f>CONCATENATE((IF(OR(A111="DWF",A111="DNF"),"",QUOTIENT(Données_Planning!J109,60))),(IF(OR(A111="DWF",A111="DNF"),"","'")),(IF(OR(A111="DWF",A111="DNF"),Données_Planning!J109,MOD(Données_Planning!J109,60))))</f>
        <v>1'10</v>
      </c>
      <c r="N111" s="183" t="str">
        <f t="shared" si="10"/>
        <v>min</v>
      </c>
      <c r="O111" s="194">
        <f>(IF(OR(A111="DWF",A111="DNF"),0,QUOTIENT(Données_Planning!I109,60)))</f>
        <v>1</v>
      </c>
      <c r="P111" s="191" t="str">
        <f t="shared" si="11"/>
        <v>min</v>
      </c>
      <c r="Q111" s="192">
        <f>(IF(OR(A111="DWF",A111="DNF"),Données_Planning!I109,MOD(Données_Planning!I109,60)))</f>
        <v>20</v>
      </c>
      <c r="R111" s="193" t="str">
        <f t="shared" si="12"/>
        <v>s</v>
      </c>
      <c r="S111" s="192" t="str">
        <f>CONCATENATE((IF(OR(A111="DWF",A111="DNF"),"",QUOTIENT(Données_Planning!K109,60))),(IF(OR(A111="DWF",A111="DNF"),"","'")),(IF(OR(A111="DWF",A111="DNF"),Données_Planning!K109,MOD(Données_Planning!K109,60))))</f>
        <v>1'40</v>
      </c>
      <c r="T111" s="212" t="str">
        <f t="shared" si="13"/>
        <v>min</v>
      </c>
      <c r="U111" s="196"/>
    </row>
    <row r="112" spans="1:21" s="197" customFormat="1" ht="26.25" customHeight="1" thickBot="1" x14ac:dyDescent="0.4">
      <c r="A112" s="207" t="str">
        <f>Données_Planning!A110</f>
        <v>spd</v>
      </c>
      <c r="B112" s="182">
        <f>Données_Planning!B110</f>
        <v>4</v>
      </c>
      <c r="C112" s="183">
        <f>Données_Planning!C110</f>
        <v>1</v>
      </c>
      <c r="D112" s="184">
        <f t="shared" si="7"/>
        <v>0.69513888888888886</v>
      </c>
      <c r="E112" s="184">
        <f t="shared" si="8"/>
        <v>0.71319444444444446</v>
      </c>
      <c r="F112" s="185">
        <f t="shared" si="9"/>
        <v>0.71388888888888891</v>
      </c>
      <c r="G112" s="186">
        <f>Données_Planning!L110</f>
        <v>0.71597222222222223</v>
      </c>
      <c r="H112" s="187" t="str">
        <f>Données_Planning!H110</f>
        <v>Les Chocs Eau Suisses</v>
      </c>
      <c r="I112" s="182">
        <f>Données_Planning!D110</f>
        <v>23</v>
      </c>
      <c r="J112" s="188" t="str">
        <f>Données_Planning!F110</f>
        <v>DESVALLEES</v>
      </c>
      <c r="K112" s="188" t="str">
        <f>Données_Planning!E110</f>
        <v>Nicolas</v>
      </c>
      <c r="L112" s="189" t="str">
        <f>Données_Planning!G110</f>
        <v>H</v>
      </c>
      <c r="M112" s="210" t="str">
        <f>CONCATENATE((IF(OR(A112="DWF",A112="DNF"),"",QUOTIENT(Données_Planning!J110,60))),(IF(OR(A112="DWF",A112="DNF"),"","'")),(IF(OR(A112="DWF",A112="DNF"),Données_Planning!J110,MOD(Données_Planning!J110,60))))</f>
        <v>1'0</v>
      </c>
      <c r="N112" s="183" t="str">
        <f t="shared" si="10"/>
        <v>min</v>
      </c>
      <c r="O112" s="194">
        <f>(IF(OR(A112="DWF",A112="DNF"),0,QUOTIENT(Données_Planning!I110,60)))</f>
        <v>1</v>
      </c>
      <c r="P112" s="191" t="str">
        <f t="shared" si="11"/>
        <v>min</v>
      </c>
      <c r="Q112" s="192">
        <f>(IF(OR(A112="DWF",A112="DNF"),Données_Planning!I110,MOD(Données_Planning!I110,60)))</f>
        <v>10</v>
      </c>
      <c r="R112" s="193" t="str">
        <f t="shared" si="12"/>
        <v>s</v>
      </c>
      <c r="S112" s="192" t="str">
        <f>CONCATENATE((IF(OR(A112="DWF",A112="DNF"),"",QUOTIENT(Données_Planning!K110,60))),(IF(OR(A112="DWF",A112="DNF"),"","'")),(IF(OR(A112="DWF",A112="DNF"),Données_Planning!K110,MOD(Données_Planning!K110,60))))</f>
        <v>1'30</v>
      </c>
      <c r="T112" s="212" t="str">
        <f t="shared" si="13"/>
        <v>min</v>
      </c>
      <c r="U112" s="196"/>
    </row>
    <row r="113" spans="1:21" s="197" customFormat="1" ht="26.25" customHeight="1" thickBot="1" x14ac:dyDescent="0.4">
      <c r="A113" s="207" t="str">
        <f>Données_Planning!A111</f>
        <v>spd</v>
      </c>
      <c r="B113" s="182">
        <f>Données_Planning!B111</f>
        <v>4</v>
      </c>
      <c r="C113" s="183">
        <f>Données_Planning!C111</f>
        <v>2</v>
      </c>
      <c r="D113" s="184">
        <f t="shared" si="7"/>
        <v>0.69513888888888886</v>
      </c>
      <c r="E113" s="184">
        <f t="shared" si="8"/>
        <v>0.71319444444444446</v>
      </c>
      <c r="F113" s="185">
        <f t="shared" si="9"/>
        <v>0.71388888888888891</v>
      </c>
      <c r="G113" s="186">
        <f>Données_Planning!L111</f>
        <v>0.71597222222222223</v>
      </c>
      <c r="H113" s="187" t="str">
        <f>Données_Planning!H111</f>
        <v>Les Bras casses</v>
      </c>
      <c r="I113" s="182">
        <f>Données_Planning!D111</f>
        <v>16</v>
      </c>
      <c r="J113" s="188" t="str">
        <f>Données_Planning!F111</f>
        <v>CHAUMARD</v>
      </c>
      <c r="K113" s="188" t="str">
        <f>Données_Planning!E111</f>
        <v>Cedrick</v>
      </c>
      <c r="L113" s="189" t="str">
        <f>Données_Planning!G111</f>
        <v>H</v>
      </c>
      <c r="M113" s="210" t="str">
        <f>CONCATENATE((IF(OR(A113="DWF",A113="DNF"),"",QUOTIENT(Données_Planning!J111,60))),(IF(OR(A113="DWF",A113="DNF"),"","'")),(IF(OR(A113="DWF",A113="DNF"),Données_Planning!J111,MOD(Données_Planning!J111,60))))</f>
        <v>1'0</v>
      </c>
      <c r="N113" s="183" t="str">
        <f t="shared" si="10"/>
        <v>min</v>
      </c>
      <c r="O113" s="194">
        <f>(IF(OR(A113="DWF",A113="DNF"),0,QUOTIENT(Données_Planning!I111,60)))</f>
        <v>1</v>
      </c>
      <c r="P113" s="191" t="str">
        <f t="shared" si="11"/>
        <v>min</v>
      </c>
      <c r="Q113" s="192">
        <f>(IF(OR(A113="DWF",A113="DNF"),Données_Planning!I111,MOD(Données_Planning!I111,60)))</f>
        <v>10</v>
      </c>
      <c r="R113" s="193" t="str">
        <f t="shared" si="12"/>
        <v>s</v>
      </c>
      <c r="S113" s="192" t="str">
        <f>CONCATENATE((IF(OR(A113="DWF",A113="DNF"),"",QUOTIENT(Données_Planning!K111,60))),(IF(OR(A113="DWF",A113="DNF"),"","'")),(IF(OR(A113="DWF",A113="DNF"),Données_Planning!K111,MOD(Données_Planning!K111,60))))</f>
        <v>1'30</v>
      </c>
      <c r="T113" s="212" t="str">
        <f t="shared" si="13"/>
        <v>min</v>
      </c>
      <c r="U113" s="196"/>
    </row>
    <row r="114" spans="1:21" s="197" customFormat="1" ht="26.25" customHeight="1" thickBot="1" x14ac:dyDescent="0.4">
      <c r="A114" s="207" t="str">
        <f>Données_Planning!A112</f>
        <v>spd</v>
      </c>
      <c r="B114" s="182">
        <f>Données_Planning!B112</f>
        <v>4</v>
      </c>
      <c r="C114" s="183">
        <f>Données_Planning!C112</f>
        <v>3</v>
      </c>
      <c r="D114" s="184">
        <f t="shared" si="7"/>
        <v>0.69513888888888886</v>
      </c>
      <c r="E114" s="184">
        <f t="shared" si="8"/>
        <v>0.71319444444444446</v>
      </c>
      <c r="F114" s="185">
        <f t="shared" si="9"/>
        <v>0.71388888888888891</v>
      </c>
      <c r="G114" s="186">
        <f>Données_Planning!L112</f>
        <v>0.71597222222222223</v>
      </c>
      <c r="H114" s="187" t="str">
        <f>Données_Planning!H112</f>
        <v>Les vieux de la vieille</v>
      </c>
      <c r="I114" s="182">
        <f>Données_Planning!D112</f>
        <v>43</v>
      </c>
      <c r="J114" s="188" t="str">
        <f>Données_Planning!F112</f>
        <v>FABBI</v>
      </c>
      <c r="K114" s="188" t="str">
        <f>Données_Planning!E112</f>
        <v>Jacques</v>
      </c>
      <c r="L114" s="189" t="str">
        <f>Données_Planning!G112</f>
        <v>H</v>
      </c>
      <c r="M114" s="210" t="str">
        <f>CONCATENATE((IF(OR(A114="DWF",A114="DNF"),"",QUOTIENT(Données_Planning!J112,60))),(IF(OR(A114="DWF",A114="DNF"),"","'")),(IF(OR(A114="DWF",A114="DNF"),Données_Planning!J112,MOD(Données_Planning!J112,60))))</f>
        <v>0'55</v>
      </c>
      <c r="N114" s="183" t="str">
        <f t="shared" si="10"/>
        <v>min</v>
      </c>
      <c r="O114" s="194">
        <f>(IF(OR(A114="DWF",A114="DNF"),0,QUOTIENT(Données_Planning!I112,60)))</f>
        <v>1</v>
      </c>
      <c r="P114" s="191" t="str">
        <f t="shared" si="11"/>
        <v>min</v>
      </c>
      <c r="Q114" s="192">
        <f>(IF(OR(A114="DWF",A114="DNF"),Données_Planning!I112,MOD(Données_Planning!I112,60)))</f>
        <v>5</v>
      </c>
      <c r="R114" s="193" t="str">
        <f t="shared" si="12"/>
        <v>s</v>
      </c>
      <c r="S114" s="192" t="str">
        <f>CONCATENATE((IF(OR(A114="DWF",A114="DNF"),"",QUOTIENT(Données_Planning!K112,60))),(IF(OR(A114="DWF",A114="DNF"),"","'")),(IF(OR(A114="DWF",A114="DNF"),Données_Planning!K112,MOD(Données_Planning!K112,60))))</f>
        <v>1'25</v>
      </c>
      <c r="T114" s="212" t="str">
        <f t="shared" si="13"/>
        <v>min</v>
      </c>
      <c r="U114" s="196"/>
    </row>
    <row r="115" spans="1:21" s="197" customFormat="1" ht="26.25" customHeight="1" thickBot="1" x14ac:dyDescent="0.4">
      <c r="A115" s="207" t="str">
        <f>Données_Planning!A113</f>
        <v>spd</v>
      </c>
      <c r="B115" s="182">
        <f>Données_Planning!B113</f>
        <v>4</v>
      </c>
      <c r="C115" s="183">
        <f>Données_Planning!C113</f>
        <v>4</v>
      </c>
      <c r="D115" s="184">
        <f t="shared" si="7"/>
        <v>0.69513888888888886</v>
      </c>
      <c r="E115" s="184">
        <f t="shared" si="8"/>
        <v>0.71319444444444446</v>
      </c>
      <c r="F115" s="185">
        <f t="shared" si="9"/>
        <v>0.71388888888888891</v>
      </c>
      <c r="G115" s="186">
        <f>Données_Planning!L113</f>
        <v>0.71597222222222223</v>
      </c>
      <c r="H115" s="187" t="str">
        <f>Données_Planning!H113</f>
        <v>AURApnea</v>
      </c>
      <c r="I115" s="182">
        <f>Données_Planning!D113</f>
        <v>1</v>
      </c>
      <c r="J115" s="188" t="str">
        <f>Données_Planning!F113</f>
        <v>TABOUREL</v>
      </c>
      <c r="K115" s="188" t="str">
        <f>Données_Planning!E113</f>
        <v>Florence</v>
      </c>
      <c r="L115" s="189" t="str">
        <f>Données_Planning!G113</f>
        <v>F</v>
      </c>
      <c r="M115" s="210" t="str">
        <f>CONCATENATE((IF(OR(A115="DWF",A115="DNF"),"",QUOTIENT(Données_Planning!J113,60))),(IF(OR(A115="DWF",A115="DNF"),"","'")),(IF(OR(A115="DWF",A115="DNF"),Données_Planning!J113,MOD(Données_Planning!J113,60))))</f>
        <v>0'50</v>
      </c>
      <c r="N115" s="183" t="str">
        <f t="shared" si="10"/>
        <v>min</v>
      </c>
      <c r="O115" s="194">
        <f>(IF(OR(A115="DWF",A115="DNF"),0,QUOTIENT(Données_Planning!I113,60)))</f>
        <v>1</v>
      </c>
      <c r="P115" s="191" t="str">
        <f t="shared" si="11"/>
        <v>min</v>
      </c>
      <c r="Q115" s="192">
        <f>(IF(OR(A115="DWF",A115="DNF"),Données_Planning!I113,MOD(Données_Planning!I113,60)))</f>
        <v>0</v>
      </c>
      <c r="R115" s="193" t="str">
        <f t="shared" si="12"/>
        <v>s</v>
      </c>
      <c r="S115" s="192" t="str">
        <f>CONCATENATE((IF(OR(A115="DWF",A115="DNF"),"",QUOTIENT(Données_Planning!K113,60))),(IF(OR(A115="DWF",A115="DNF"),"","'")),(IF(OR(A115="DWF",A115="DNF"),Données_Planning!K113,MOD(Données_Planning!K113,60))))</f>
        <v>1'20</v>
      </c>
      <c r="T115" s="212" t="str">
        <f t="shared" si="13"/>
        <v>min</v>
      </c>
      <c r="U115" s="196"/>
    </row>
    <row r="116" spans="1:21" s="197" customFormat="1" ht="26.25" customHeight="1" thickBot="1" x14ac:dyDescent="0.4">
      <c r="A116" s="207" t="str">
        <f>Données_Planning!A114</f>
        <v>spd</v>
      </c>
      <c r="B116" s="182">
        <f>Données_Planning!B114</f>
        <v>5</v>
      </c>
      <c r="C116" s="183">
        <f>Données_Planning!C114</f>
        <v>1</v>
      </c>
      <c r="D116" s="184">
        <f t="shared" si="7"/>
        <v>0.7</v>
      </c>
      <c r="E116" s="184">
        <f t="shared" si="8"/>
        <v>0.71805555555555556</v>
      </c>
      <c r="F116" s="185">
        <f t="shared" si="9"/>
        <v>0.71875</v>
      </c>
      <c r="G116" s="186">
        <f>Données_Planning!L114</f>
        <v>0.72083333333333333</v>
      </c>
      <c r="H116" s="187" t="str">
        <f>Données_Planning!H114</f>
        <v>Les Chocs Eau Suisses</v>
      </c>
      <c r="I116" s="182">
        <f>Données_Planning!D114</f>
        <v>24</v>
      </c>
      <c r="J116" s="188" t="str">
        <f>Données_Planning!F114</f>
        <v>PEDROLETTI</v>
      </c>
      <c r="K116" s="188" t="str">
        <f>Données_Planning!E114</f>
        <v>Florian</v>
      </c>
      <c r="L116" s="189" t="str">
        <f>Données_Planning!G114</f>
        <v>H</v>
      </c>
      <c r="M116" s="210" t="str">
        <f>CONCATENATE((IF(OR(A116="DWF",A116="DNF"),"",QUOTIENT(Données_Planning!J114,60))),(IF(OR(A116="DWF",A116="DNF"),"","'")),(IF(OR(A116="DWF",A116="DNF"),Données_Planning!J114,MOD(Données_Planning!J114,60))))</f>
        <v>0'50</v>
      </c>
      <c r="N116" s="183" t="str">
        <f t="shared" si="10"/>
        <v>min</v>
      </c>
      <c r="O116" s="194">
        <f>(IF(OR(A116="DWF",A116="DNF"),0,QUOTIENT(Données_Planning!I114,60)))</f>
        <v>1</v>
      </c>
      <c r="P116" s="191" t="str">
        <f t="shared" si="11"/>
        <v>min</v>
      </c>
      <c r="Q116" s="192">
        <f>(IF(OR(A116="DWF",A116="DNF"),Données_Planning!I114,MOD(Données_Planning!I114,60)))</f>
        <v>0</v>
      </c>
      <c r="R116" s="193" t="str">
        <f t="shared" si="12"/>
        <v>s</v>
      </c>
      <c r="S116" s="192" t="str">
        <f>CONCATENATE((IF(OR(A116="DWF",A116="DNF"),"",QUOTIENT(Données_Planning!K114,60))),(IF(OR(A116="DWF",A116="DNF"),"","'")),(IF(OR(A116="DWF",A116="DNF"),Données_Planning!K114,MOD(Données_Planning!K114,60))))</f>
        <v>1'20</v>
      </c>
      <c r="T116" s="212" t="str">
        <f t="shared" si="13"/>
        <v>min</v>
      </c>
      <c r="U116" s="196"/>
    </row>
    <row r="117" spans="1:21" s="197" customFormat="1" ht="26.25" customHeight="1" thickBot="1" x14ac:dyDescent="0.4">
      <c r="A117" s="207" t="str">
        <f>Données_Planning!A115</f>
        <v>spd</v>
      </c>
      <c r="B117" s="182">
        <f>Données_Planning!B115</f>
        <v>5</v>
      </c>
      <c r="C117" s="183">
        <f>Données_Planning!C115</f>
        <v>2</v>
      </c>
      <c r="D117" s="184">
        <f t="shared" si="7"/>
        <v>0.7</v>
      </c>
      <c r="E117" s="184">
        <f t="shared" si="8"/>
        <v>0.71805555555555556</v>
      </c>
      <c r="F117" s="185">
        <f t="shared" si="9"/>
        <v>0.71875</v>
      </c>
      <c r="G117" s="186">
        <f>Données_Planning!L115</f>
        <v>0.72083333333333333</v>
      </c>
      <c r="H117" s="187" t="str">
        <f>Données_Planning!H115</f>
        <v>Apneaman CZE</v>
      </c>
      <c r="I117" s="182">
        <f>Données_Planning!D115</f>
        <v>30</v>
      </c>
      <c r="J117" s="188" t="str">
        <f>Données_Planning!F115</f>
        <v>ZAJACOVA</v>
      </c>
      <c r="K117" s="188" t="str">
        <f>Données_Planning!E115</f>
        <v>Jindriska</v>
      </c>
      <c r="L117" s="189" t="str">
        <f>Données_Planning!G115</f>
        <v>F</v>
      </c>
      <c r="M117" s="210" t="str">
        <f>CONCATENATE((IF(OR(A117="DWF",A117="DNF"),"",QUOTIENT(Données_Planning!J115,60))),(IF(OR(A117="DWF",A117="DNF"),"","'")),(IF(OR(A117="DWF",A117="DNF"),Données_Planning!J115,MOD(Données_Planning!J115,60))))</f>
        <v>0'40</v>
      </c>
      <c r="N117" s="183" t="str">
        <f t="shared" si="10"/>
        <v>min</v>
      </c>
      <c r="O117" s="194">
        <f>(IF(OR(A117="DWF",A117="DNF"),0,QUOTIENT(Données_Planning!I115,60)))</f>
        <v>0</v>
      </c>
      <c r="P117" s="191" t="str">
        <f t="shared" si="11"/>
        <v>min</v>
      </c>
      <c r="Q117" s="192">
        <f>(IF(OR(A117="DWF",A117="DNF"),Données_Planning!I115,MOD(Données_Planning!I115,60)))</f>
        <v>50</v>
      </c>
      <c r="R117" s="193" t="str">
        <f t="shared" si="12"/>
        <v>s</v>
      </c>
      <c r="S117" s="192" t="str">
        <f>CONCATENATE((IF(OR(A117="DWF",A117="DNF"),"",QUOTIENT(Données_Planning!K115,60))),(IF(OR(A117="DWF",A117="DNF"),"","'")),(IF(OR(A117="DWF",A117="DNF"),Données_Planning!K115,MOD(Données_Planning!K115,60))))</f>
        <v>1'10</v>
      </c>
      <c r="T117" s="212" t="str">
        <f t="shared" si="13"/>
        <v>min</v>
      </c>
      <c r="U117" s="196"/>
    </row>
    <row r="118" spans="1:21" s="197" customFormat="1" ht="26.25" customHeight="1" thickBot="1" x14ac:dyDescent="0.4">
      <c r="A118" s="207" t="str">
        <f>Données_Planning!A116</f>
        <v>spd</v>
      </c>
      <c r="B118" s="182">
        <f>Données_Planning!B116</f>
        <v>5</v>
      </c>
      <c r="C118" s="183">
        <f>Données_Planning!C116</f>
        <v>3</v>
      </c>
      <c r="D118" s="184">
        <f t="shared" si="7"/>
        <v>0.7</v>
      </c>
      <c r="E118" s="184">
        <f t="shared" si="8"/>
        <v>0.71805555555555556</v>
      </c>
      <c r="F118" s="185">
        <f t="shared" si="9"/>
        <v>0.71875</v>
      </c>
      <c r="G118" s="186">
        <f>Données_Planning!L116</f>
        <v>0.72083333333333333</v>
      </c>
      <c r="H118" s="187" t="str">
        <f>Données_Planning!H116</f>
        <v>BBIG</v>
      </c>
      <c r="I118" s="182">
        <f>Données_Planning!D116</f>
        <v>8</v>
      </c>
      <c r="J118" s="188" t="str">
        <f>Données_Planning!F116</f>
        <v>XIROUXAKI</v>
      </c>
      <c r="K118" s="188" t="str">
        <f>Données_Planning!E116</f>
        <v>Maria</v>
      </c>
      <c r="L118" s="189" t="str">
        <f>Données_Planning!G116</f>
        <v>F</v>
      </c>
      <c r="M118" s="210" t="str">
        <f>CONCATENATE((IF(OR(A118="DWF",A118="DNF"),"",QUOTIENT(Données_Planning!J116,60))),(IF(OR(A118="DWF",A118="DNF"),"","'")),(IF(OR(A118="DWF",A118="DNF"),Données_Planning!J116,MOD(Données_Planning!J116,60))))</f>
        <v>0'35</v>
      </c>
      <c r="N118" s="183" t="str">
        <f t="shared" si="10"/>
        <v>min</v>
      </c>
      <c r="O118" s="194">
        <f>(IF(OR(A118="DWF",A118="DNF"),0,QUOTIENT(Données_Planning!I116,60)))</f>
        <v>0</v>
      </c>
      <c r="P118" s="191" t="str">
        <f t="shared" si="11"/>
        <v>min</v>
      </c>
      <c r="Q118" s="192">
        <f>(IF(OR(A118="DWF",A118="DNF"),Données_Planning!I116,MOD(Données_Planning!I116,60)))</f>
        <v>45</v>
      </c>
      <c r="R118" s="193" t="str">
        <f t="shared" si="12"/>
        <v>s</v>
      </c>
      <c r="S118" s="192" t="str">
        <f>CONCATENATE((IF(OR(A118="DWF",A118="DNF"),"",QUOTIENT(Données_Planning!K116,60))),(IF(OR(A118="DWF",A118="DNF"),"","'")),(IF(OR(A118="DWF",A118="DNF"),Données_Planning!K116,MOD(Données_Planning!K116,60))))</f>
        <v>1'5</v>
      </c>
      <c r="T118" s="212" t="str">
        <f t="shared" si="13"/>
        <v>min</v>
      </c>
      <c r="U118" s="196"/>
    </row>
    <row r="119" spans="1:21" s="197" customFormat="1" ht="26.25" customHeight="1" thickBot="1" x14ac:dyDescent="0.4">
      <c r="A119" s="207" t="str">
        <f>Données_Planning!A117</f>
        <v>spd</v>
      </c>
      <c r="B119" s="182">
        <f>Données_Planning!B117</f>
        <v>5</v>
      </c>
      <c r="C119" s="183">
        <f>Données_Planning!C117</f>
        <v>4</v>
      </c>
      <c r="D119" s="184">
        <f t="shared" si="7"/>
        <v>0.7</v>
      </c>
      <c r="E119" s="184">
        <f t="shared" si="8"/>
        <v>0.71805555555555556</v>
      </c>
      <c r="F119" s="185">
        <f t="shared" si="9"/>
        <v>0.71875</v>
      </c>
      <c r="G119" s="186">
        <f>Données_Planning!L117</f>
        <v>0.72083333333333333</v>
      </c>
      <c r="H119" s="187" t="str">
        <f>Données_Planning!H117</f>
        <v>TOPSTAR</v>
      </c>
      <c r="I119" s="182">
        <f>Données_Planning!D117</f>
        <v>54</v>
      </c>
      <c r="J119" s="188" t="str">
        <f>Données_Planning!F117</f>
        <v>ELU</v>
      </c>
      <c r="K119" s="188" t="str">
        <f>Données_Planning!E117</f>
        <v>Olivier</v>
      </c>
      <c r="L119" s="189" t="str">
        <f>Données_Planning!G117</f>
        <v>H</v>
      </c>
      <c r="M119" s="210" t="str">
        <f>CONCATENATE((IF(OR(A119="DWF",A119="DNF"),"",QUOTIENT(Données_Planning!J117,60))),(IF(OR(A119="DWF",A119="DNF"),"","'")),(IF(OR(A119="DWF",A119="DNF"),Données_Planning!J117,MOD(Données_Planning!J117,60))))</f>
        <v>0'35</v>
      </c>
      <c r="N119" s="183" t="str">
        <f t="shared" si="10"/>
        <v>min</v>
      </c>
      <c r="O119" s="194">
        <f>(IF(OR(A119="DWF",A119="DNF"),0,QUOTIENT(Données_Planning!I117,60)))</f>
        <v>0</v>
      </c>
      <c r="P119" s="191" t="str">
        <f t="shared" si="11"/>
        <v>min</v>
      </c>
      <c r="Q119" s="192">
        <f>(IF(OR(A119="DWF",A119="DNF"),Données_Planning!I117,MOD(Données_Planning!I117,60)))</f>
        <v>45</v>
      </c>
      <c r="R119" s="193" t="str">
        <f t="shared" si="12"/>
        <v>s</v>
      </c>
      <c r="S119" s="192" t="str">
        <f>CONCATENATE((IF(OR(A119="DWF",A119="DNF"),"",QUOTIENT(Données_Planning!K117,60))),(IF(OR(A119="DWF",A119="DNF"),"","'")),(IF(OR(A119="DWF",A119="DNF"),Données_Planning!K117,MOD(Données_Planning!K117,60))))</f>
        <v>1'5</v>
      </c>
      <c r="T119" s="212" t="str">
        <f t="shared" si="13"/>
        <v>min</v>
      </c>
      <c r="U119" s="196"/>
    </row>
    <row r="120" spans="1:21" s="197" customFormat="1" ht="26.25" customHeight="1" thickBot="1" x14ac:dyDescent="0.4">
      <c r="A120" s="207" t="str">
        <f>Données_Planning!A118</f>
        <v>spd</v>
      </c>
      <c r="B120" s="182">
        <f>Données_Planning!B118</f>
        <v>6</v>
      </c>
      <c r="C120" s="183">
        <f>Données_Planning!C118</f>
        <v>1</v>
      </c>
      <c r="D120" s="184">
        <f t="shared" si="7"/>
        <v>0.70486111111111116</v>
      </c>
      <c r="E120" s="184">
        <f t="shared" si="8"/>
        <v>0.72291666666666676</v>
      </c>
      <c r="F120" s="185">
        <f t="shared" si="9"/>
        <v>0.7236111111111112</v>
      </c>
      <c r="G120" s="186">
        <f>Données_Planning!L118</f>
        <v>0.72569444444444453</v>
      </c>
      <c r="H120" s="187" t="str">
        <f>Données_Planning!H118</f>
        <v>BBIG</v>
      </c>
      <c r="I120" s="182">
        <f>Données_Planning!D118</f>
        <v>6</v>
      </c>
      <c r="J120" s="188" t="str">
        <f>Données_Planning!F118</f>
        <v>STIENNE</v>
      </c>
      <c r="K120" s="188" t="str">
        <f>Données_Planning!E118</f>
        <v>Loick</v>
      </c>
      <c r="L120" s="189" t="str">
        <f>Données_Planning!G118</f>
        <v>H</v>
      </c>
      <c r="M120" s="210" t="str">
        <f>CONCATENATE((IF(OR(A120="DWF",A120="DNF"),"",QUOTIENT(Données_Planning!J118,60))),(IF(OR(A120="DWF",A120="DNF"),"","'")),(IF(OR(A120="DWF",A120="DNF"),Données_Planning!J118,MOD(Données_Planning!J118,60))))</f>
        <v>0'35</v>
      </c>
      <c r="N120" s="183" t="str">
        <f t="shared" si="10"/>
        <v>min</v>
      </c>
      <c r="O120" s="194">
        <f>(IF(OR(A120="DWF",A120="DNF"),0,QUOTIENT(Données_Planning!I118,60)))</f>
        <v>0</v>
      </c>
      <c r="P120" s="191" t="str">
        <f t="shared" si="11"/>
        <v>min</v>
      </c>
      <c r="Q120" s="192">
        <f>(IF(OR(A120="DWF",A120="DNF"),Données_Planning!I118,MOD(Données_Planning!I118,60)))</f>
        <v>45</v>
      </c>
      <c r="R120" s="193" t="str">
        <f t="shared" si="12"/>
        <v>s</v>
      </c>
      <c r="S120" s="192" t="str">
        <f>CONCATENATE((IF(OR(A120="DWF",A120="DNF"),"",QUOTIENT(Données_Planning!K118,60))),(IF(OR(A120="DWF",A120="DNF"),"","'")),(IF(OR(A120="DWF",A120="DNF"),Données_Planning!K118,MOD(Données_Planning!K118,60))))</f>
        <v>1'5</v>
      </c>
      <c r="T120" s="212" t="str">
        <f t="shared" si="13"/>
        <v>min</v>
      </c>
      <c r="U120" s="196"/>
    </row>
    <row r="121" spans="1:21" s="197" customFormat="1" ht="26.25" customHeight="1" thickBot="1" x14ac:dyDescent="0.4">
      <c r="A121" s="207" t="str">
        <f>Données_Planning!A119</f>
        <v>spd</v>
      </c>
      <c r="B121" s="182">
        <f>Données_Planning!B119</f>
        <v>6</v>
      </c>
      <c r="C121" s="183">
        <f>Données_Planning!C119</f>
        <v>2</v>
      </c>
      <c r="D121" s="184">
        <f t="shared" si="7"/>
        <v>0.70486111111111116</v>
      </c>
      <c r="E121" s="184">
        <f t="shared" si="8"/>
        <v>0.72291666666666676</v>
      </c>
      <c r="F121" s="185">
        <f t="shared" si="9"/>
        <v>0.7236111111111112</v>
      </c>
      <c r="G121" s="186">
        <f>Données_Planning!L119</f>
        <v>0.72569444444444453</v>
      </c>
      <c r="H121" s="187" t="str">
        <f>Données_Planning!H119</f>
        <v>FORZAPNEA</v>
      </c>
      <c r="I121" s="182">
        <f>Données_Planning!D119</f>
        <v>11</v>
      </c>
      <c r="J121" s="188" t="str">
        <f>Données_Planning!F119</f>
        <v>PROVENZANI</v>
      </c>
      <c r="K121" s="188" t="str">
        <f>Données_Planning!E119</f>
        <v>Kevin</v>
      </c>
      <c r="L121" s="189" t="str">
        <f>Données_Planning!G119</f>
        <v>H</v>
      </c>
      <c r="M121" s="210" t="str">
        <f>CONCATENATE((IF(OR(A121="DWF",A121="DNF"),"",QUOTIENT(Données_Planning!J119,60))),(IF(OR(A121="DWF",A121="DNF"),"","'")),(IF(OR(A121="DWF",A121="DNF"),Données_Planning!J119,MOD(Données_Planning!J119,60))))</f>
        <v>0'35</v>
      </c>
      <c r="N121" s="183" t="str">
        <f t="shared" si="10"/>
        <v>min</v>
      </c>
      <c r="O121" s="194">
        <f>(IF(OR(A121="DWF",A121="DNF"),0,QUOTIENT(Données_Planning!I119,60)))</f>
        <v>0</v>
      </c>
      <c r="P121" s="191" t="str">
        <f t="shared" si="11"/>
        <v>min</v>
      </c>
      <c r="Q121" s="192">
        <f>(IF(OR(A121="DWF",A121="DNF"),Données_Planning!I119,MOD(Données_Planning!I119,60)))</f>
        <v>45</v>
      </c>
      <c r="R121" s="193" t="str">
        <f t="shared" si="12"/>
        <v>s</v>
      </c>
      <c r="S121" s="192" t="str">
        <f>CONCATENATE((IF(OR(A121="DWF",A121="DNF"),"",QUOTIENT(Données_Planning!K119,60))),(IF(OR(A121="DWF",A121="DNF"),"","'")),(IF(OR(A121="DWF",A121="DNF"),Données_Planning!K119,MOD(Données_Planning!K119,60))))</f>
        <v>1'5</v>
      </c>
      <c r="T121" s="212" t="str">
        <f t="shared" si="13"/>
        <v>min</v>
      </c>
      <c r="U121" s="196"/>
    </row>
    <row r="122" spans="1:21" s="197" customFormat="1" ht="26.25" customHeight="1" thickBot="1" x14ac:dyDescent="0.4">
      <c r="A122" s="207" t="str">
        <f>Données_Planning!A120</f>
        <v>spd</v>
      </c>
      <c r="B122" s="182">
        <f>Données_Planning!B120</f>
        <v>6</v>
      </c>
      <c r="C122" s="183">
        <f>Données_Planning!C120</f>
        <v>3</v>
      </c>
      <c r="D122" s="184">
        <f t="shared" si="7"/>
        <v>0.70486111111111116</v>
      </c>
      <c r="E122" s="184">
        <f t="shared" si="8"/>
        <v>0.72291666666666676</v>
      </c>
      <c r="F122" s="185">
        <f t="shared" si="9"/>
        <v>0.7236111111111112</v>
      </c>
      <c r="G122" s="186">
        <f>Données_Planning!L120</f>
        <v>0.72569444444444453</v>
      </c>
      <c r="H122" s="187" t="str">
        <f>Données_Planning!H120</f>
        <v>Apneaman CZE</v>
      </c>
      <c r="I122" s="182">
        <f>Données_Planning!D120</f>
        <v>26</v>
      </c>
      <c r="J122" s="188" t="str">
        <f>Données_Planning!F120</f>
        <v>ZAJAC</v>
      </c>
      <c r="K122" s="188" t="str">
        <f>Données_Planning!E120</f>
        <v>Martin</v>
      </c>
      <c r="L122" s="189" t="str">
        <f>Données_Planning!G120</f>
        <v>H</v>
      </c>
      <c r="M122" s="210" t="str">
        <f>CONCATENATE((IF(OR(A122="DWF",A122="DNF"),"",QUOTIENT(Données_Planning!J120,60))),(IF(OR(A122="DWF",A122="DNF"),"","'")),(IF(OR(A122="DWF",A122="DNF"),Données_Planning!J120,MOD(Données_Planning!J120,60))))</f>
        <v>0'30</v>
      </c>
      <c r="N122" s="183" t="str">
        <f t="shared" si="10"/>
        <v>min</v>
      </c>
      <c r="O122" s="194">
        <f>(IF(OR(A122="DWF",A122="DNF"),0,QUOTIENT(Données_Planning!I120,60)))</f>
        <v>0</v>
      </c>
      <c r="P122" s="191" t="str">
        <f t="shared" si="11"/>
        <v>min</v>
      </c>
      <c r="Q122" s="192">
        <f>(IF(OR(A122="DWF",A122="DNF"),Données_Planning!I120,MOD(Données_Planning!I120,60)))</f>
        <v>40</v>
      </c>
      <c r="R122" s="193" t="str">
        <f t="shared" si="12"/>
        <v>s</v>
      </c>
      <c r="S122" s="192" t="str">
        <f>CONCATENATE((IF(OR(A122="DWF",A122="DNF"),"",QUOTIENT(Données_Planning!K120,60))),(IF(OR(A122="DWF",A122="DNF"),"","'")),(IF(OR(A122="DWF",A122="DNF"),Données_Planning!K120,MOD(Données_Planning!K120,60))))</f>
        <v>1'0</v>
      </c>
      <c r="T122" s="212" t="str">
        <f t="shared" si="13"/>
        <v>min</v>
      </c>
      <c r="U122" s="196"/>
    </row>
    <row r="123" spans="1:21" s="197" customFormat="1" ht="26.25" customHeight="1" thickBot="1" x14ac:dyDescent="0.4">
      <c r="A123" s="207" t="str">
        <f>Données_Planning!A121</f>
        <v>spd</v>
      </c>
      <c r="B123" s="182">
        <f>Données_Planning!B121</f>
        <v>6</v>
      </c>
      <c r="C123" s="183">
        <f>Données_Planning!C121</f>
        <v>4</v>
      </c>
      <c r="D123" s="184">
        <f t="shared" si="7"/>
        <v>0.70486111111111116</v>
      </c>
      <c r="E123" s="184">
        <f t="shared" si="8"/>
        <v>0.72291666666666676</v>
      </c>
      <c r="F123" s="185">
        <f t="shared" si="9"/>
        <v>0.7236111111111112</v>
      </c>
      <c r="G123" s="186">
        <f>Données_Planning!L121</f>
        <v>0.72569444444444453</v>
      </c>
      <c r="H123" s="187" t="str">
        <f>Données_Planning!H121</f>
        <v>TOPSTAR</v>
      </c>
      <c r="I123" s="182">
        <f>Données_Planning!D121</f>
        <v>52</v>
      </c>
      <c r="J123" s="188" t="str">
        <f>Données_Planning!F121</f>
        <v>BREIDENBACH</v>
      </c>
      <c r="K123" s="188" t="str">
        <f>Données_Planning!E121</f>
        <v>Laurent</v>
      </c>
      <c r="L123" s="189" t="str">
        <f>Données_Planning!G121</f>
        <v>H</v>
      </c>
      <c r="M123" s="210" t="str">
        <f>CONCATENATE((IF(OR(A123="DWF",A123="DNF"),"",QUOTIENT(Données_Planning!J121,60))),(IF(OR(A123="DWF",A123="DNF"),"","'")),(IF(OR(A123="DWF",A123="DNF"),Données_Planning!J121,MOD(Données_Planning!J121,60))))</f>
        <v>0'27</v>
      </c>
      <c r="N123" s="183" t="str">
        <f t="shared" si="10"/>
        <v>min</v>
      </c>
      <c r="O123" s="194">
        <f>(IF(OR(A123="DWF",A123="DNF"),0,QUOTIENT(Données_Planning!I121,60)))</f>
        <v>0</v>
      </c>
      <c r="P123" s="191" t="str">
        <f t="shared" si="11"/>
        <v>min</v>
      </c>
      <c r="Q123" s="192">
        <f>(IF(OR(A123="DWF",A123="DNF"),Données_Planning!I121,MOD(Données_Planning!I121,60)))</f>
        <v>37</v>
      </c>
      <c r="R123" s="193" t="str">
        <f t="shared" si="12"/>
        <v>s</v>
      </c>
      <c r="S123" s="192" t="str">
        <f>CONCATENATE((IF(OR(A123="DWF",A123="DNF"),"",QUOTIENT(Données_Planning!K121,60))),(IF(OR(A123="DWF",A123="DNF"),"","'")),(IF(OR(A123="DWF",A123="DNF"),Données_Planning!K121,MOD(Données_Planning!K121,60))))</f>
        <v>0'57</v>
      </c>
      <c r="T123" s="212" t="str">
        <f t="shared" si="13"/>
        <v>min</v>
      </c>
      <c r="U123" s="196"/>
    </row>
    <row r="124" spans="1:21" s="197" customFormat="1" ht="26.25" customHeight="1" thickBot="1" x14ac:dyDescent="0.4">
      <c r="A124" s="207">
        <f>Données_Planning!A122</f>
        <v>0</v>
      </c>
      <c r="B124" s="182">
        <f>Données_Planning!B122</f>
        <v>0</v>
      </c>
      <c r="C124" s="183">
        <f>Données_Planning!C122</f>
        <v>0</v>
      </c>
      <c r="D124" s="184">
        <f t="shared" si="7"/>
        <v>0</v>
      </c>
      <c r="E124" s="184">
        <f t="shared" si="8"/>
        <v>0</v>
      </c>
      <c r="F124" s="185">
        <f t="shared" si="9"/>
        <v>0</v>
      </c>
      <c r="G124" s="186">
        <f>Données_Planning!L122</f>
        <v>0</v>
      </c>
      <c r="H124" s="187">
        <f>Données_Planning!H122</f>
        <v>0</v>
      </c>
      <c r="I124" s="182">
        <f>Données_Planning!D122</f>
        <v>0</v>
      </c>
      <c r="J124" s="188">
        <f>Données_Planning!F122</f>
        <v>0</v>
      </c>
      <c r="K124" s="188">
        <f>Données_Planning!E122</f>
        <v>0</v>
      </c>
      <c r="L124" s="189">
        <f>Données_Planning!G122</f>
        <v>0</v>
      </c>
      <c r="M124" s="210" t="str">
        <f>CONCATENATE((IF(OR(A124="DWF",A124="DNF"),"",QUOTIENT(Données_Planning!J122,60))),(IF(OR(A124="DWF",A124="DNF"),"","'")),(IF(OR(A124="DWF",A124="DNF"),Données_Planning!J122,MOD(Données_Planning!J122,60))))</f>
        <v>0'0</v>
      </c>
      <c r="N124" s="183" t="str">
        <f t="shared" si="10"/>
        <v>min</v>
      </c>
      <c r="O124" s="194">
        <f>(IF(OR(A124="DWF",A124="DNF"),0,QUOTIENT(Données_Planning!I122,60)))</f>
        <v>0</v>
      </c>
      <c r="P124" s="191" t="str">
        <f t="shared" si="11"/>
        <v>min</v>
      </c>
      <c r="Q124" s="192">
        <f>(IF(OR(A124="DWF",A124="DNF"),Données_Planning!I122,MOD(Données_Planning!I122,60)))</f>
        <v>0</v>
      </c>
      <c r="R124" s="193" t="str">
        <f t="shared" si="12"/>
        <v>s</v>
      </c>
      <c r="S124" s="192" t="str">
        <f>CONCATENATE((IF(OR(A124="DWF",A124="DNF"),"",QUOTIENT(Données_Planning!K122,60))),(IF(OR(A124="DWF",A124="DNF"),"","'")),(IF(OR(A124="DWF",A124="DNF"),Données_Planning!K122,MOD(Données_Planning!K122,60))))</f>
        <v>0'0</v>
      </c>
      <c r="T124" s="212" t="str">
        <f t="shared" si="13"/>
        <v>min</v>
      </c>
      <c r="U124" s="196"/>
    </row>
    <row r="125" spans="1:21" s="197" customFormat="1" ht="26.25" customHeight="1" thickBot="1" x14ac:dyDescent="0.4">
      <c r="A125" s="207">
        <f>Données_Planning!A123</f>
        <v>0</v>
      </c>
      <c r="B125" s="182">
        <f>Données_Planning!B123</f>
        <v>0</v>
      </c>
      <c r="C125" s="183">
        <f>Données_Planning!C123</f>
        <v>0</v>
      </c>
      <c r="D125" s="184">
        <f t="shared" si="7"/>
        <v>0</v>
      </c>
      <c r="E125" s="184">
        <f t="shared" si="8"/>
        <v>0</v>
      </c>
      <c r="F125" s="185">
        <f t="shared" si="9"/>
        <v>0</v>
      </c>
      <c r="G125" s="186">
        <f>Données_Planning!L123</f>
        <v>0</v>
      </c>
      <c r="H125" s="187">
        <f>Données_Planning!H123</f>
        <v>0</v>
      </c>
      <c r="I125" s="182">
        <f>Données_Planning!D123</f>
        <v>0</v>
      </c>
      <c r="J125" s="188">
        <f>Données_Planning!F123</f>
        <v>0</v>
      </c>
      <c r="K125" s="188">
        <f>Données_Planning!E123</f>
        <v>0</v>
      </c>
      <c r="L125" s="189">
        <f>Données_Planning!G123</f>
        <v>0</v>
      </c>
      <c r="M125" s="210" t="str">
        <f>CONCATENATE((IF(OR(A125="DWF",A125="DNF"),"",QUOTIENT(Données_Planning!J123,60))),(IF(OR(A125="DWF",A125="DNF"),"","'")),(IF(OR(A125="DWF",A125="DNF"),Données_Planning!J123,MOD(Données_Planning!J123,60))))</f>
        <v>0'0</v>
      </c>
      <c r="N125" s="183" t="str">
        <f t="shared" si="10"/>
        <v>min</v>
      </c>
      <c r="O125" s="194">
        <f>(IF(OR(A125="DWF",A125="DNF"),0,QUOTIENT(Données_Planning!I123,60)))</f>
        <v>0</v>
      </c>
      <c r="P125" s="191" t="str">
        <f t="shared" si="11"/>
        <v>min</v>
      </c>
      <c r="Q125" s="192">
        <f>(IF(OR(A125="DWF",A125="DNF"),Données_Planning!I123,MOD(Données_Planning!I123,60)))</f>
        <v>0</v>
      </c>
      <c r="R125" s="193" t="str">
        <f t="shared" si="12"/>
        <v>s</v>
      </c>
      <c r="S125" s="192" t="str">
        <f>CONCATENATE((IF(OR(A125="DWF",A125="DNF"),"",QUOTIENT(Données_Planning!K123,60))),(IF(OR(A125="DWF",A125="DNF"),"","'")),(IF(OR(A125="DWF",A125="DNF"),Données_Planning!K123,MOD(Données_Planning!K123,60))))</f>
        <v>0'0</v>
      </c>
      <c r="T125" s="212" t="str">
        <f t="shared" si="13"/>
        <v>min</v>
      </c>
      <c r="U125" s="196"/>
    </row>
    <row r="126" spans="1:21" s="197" customFormat="1" ht="26.25" customHeight="1" thickBot="1" x14ac:dyDescent="0.4">
      <c r="A126" s="207">
        <f>Données_Planning!A124</f>
        <v>0</v>
      </c>
      <c r="B126" s="182">
        <f>Données_Planning!B124</f>
        <v>0</v>
      </c>
      <c r="C126" s="183">
        <f>Données_Planning!C124</f>
        <v>0</v>
      </c>
      <c r="D126" s="184">
        <f t="shared" si="7"/>
        <v>0</v>
      </c>
      <c r="E126" s="184">
        <f t="shared" si="8"/>
        <v>0</v>
      </c>
      <c r="F126" s="185">
        <f t="shared" si="9"/>
        <v>0</v>
      </c>
      <c r="G126" s="186">
        <f>Données_Planning!L124</f>
        <v>0</v>
      </c>
      <c r="H126" s="187">
        <f>Données_Planning!H124</f>
        <v>0</v>
      </c>
      <c r="I126" s="182">
        <f>Données_Planning!D124</f>
        <v>0</v>
      </c>
      <c r="J126" s="188">
        <f>Données_Planning!F124</f>
        <v>0</v>
      </c>
      <c r="K126" s="188">
        <f>Données_Planning!E124</f>
        <v>0</v>
      </c>
      <c r="L126" s="189">
        <f>Données_Planning!G124</f>
        <v>0</v>
      </c>
      <c r="M126" s="210" t="str">
        <f>CONCATENATE((IF(OR(A126="DWF",A126="DNF"),"",QUOTIENT(Données_Planning!J124,60))),(IF(OR(A126="DWF",A126="DNF"),"","'")),(IF(OR(A126="DWF",A126="DNF"),Données_Planning!J124,MOD(Données_Planning!J124,60))))</f>
        <v>0'0</v>
      </c>
      <c r="N126" s="183" t="str">
        <f t="shared" si="10"/>
        <v>min</v>
      </c>
      <c r="O126" s="194">
        <f>(IF(OR(A126="DWF",A126="DNF"),0,QUOTIENT(Données_Planning!I124,60)))</f>
        <v>0</v>
      </c>
      <c r="P126" s="191" t="str">
        <f t="shared" si="11"/>
        <v>min</v>
      </c>
      <c r="Q126" s="192">
        <f>(IF(OR(A126="DWF",A126="DNF"),Données_Planning!I124,MOD(Données_Planning!I124,60)))</f>
        <v>0</v>
      </c>
      <c r="R126" s="193" t="str">
        <f t="shared" si="12"/>
        <v>s</v>
      </c>
      <c r="S126" s="192" t="str">
        <f>CONCATENATE((IF(OR(A126="DWF",A126="DNF"),"",QUOTIENT(Données_Planning!K124,60))),(IF(OR(A126="DWF",A126="DNF"),"","'")),(IF(OR(A126="DWF",A126="DNF"),Données_Planning!K124,MOD(Données_Planning!K124,60))))</f>
        <v>0'0</v>
      </c>
      <c r="T126" s="212" t="str">
        <f t="shared" si="13"/>
        <v>min</v>
      </c>
      <c r="U126" s="196"/>
    </row>
    <row r="127" spans="1:21" s="197" customFormat="1" ht="26.25" customHeight="1" thickBot="1" x14ac:dyDescent="0.4">
      <c r="A127" s="207">
        <f>Données_Planning!A125</f>
        <v>0</v>
      </c>
      <c r="B127" s="182">
        <f>Données_Planning!B125</f>
        <v>0</v>
      </c>
      <c r="C127" s="183">
        <f>Données_Planning!C125</f>
        <v>0</v>
      </c>
      <c r="D127" s="184">
        <f t="shared" si="7"/>
        <v>0</v>
      </c>
      <c r="E127" s="184">
        <f t="shared" si="8"/>
        <v>0</v>
      </c>
      <c r="F127" s="185">
        <f t="shared" si="9"/>
        <v>0</v>
      </c>
      <c r="G127" s="186">
        <f>Données_Planning!L125</f>
        <v>0</v>
      </c>
      <c r="H127" s="187">
        <f>Données_Planning!H125</f>
        <v>0</v>
      </c>
      <c r="I127" s="182">
        <f>Données_Planning!D125</f>
        <v>0</v>
      </c>
      <c r="J127" s="188">
        <f>Données_Planning!F125</f>
        <v>0</v>
      </c>
      <c r="K127" s="188">
        <f>Données_Planning!E125</f>
        <v>0</v>
      </c>
      <c r="L127" s="189">
        <f>Données_Planning!G125</f>
        <v>0</v>
      </c>
      <c r="M127" s="210" t="str">
        <f>CONCATENATE((IF(OR(A127="DWF",A127="DNF"),"",QUOTIENT(Données_Planning!J125,60))),(IF(OR(A127="DWF",A127="DNF"),"","'")),(IF(OR(A127="DWF",A127="DNF"),Données_Planning!J125,MOD(Données_Planning!J125,60))))</f>
        <v>0'0</v>
      </c>
      <c r="N127" s="183" t="str">
        <f t="shared" si="10"/>
        <v>min</v>
      </c>
      <c r="O127" s="194">
        <f>(IF(OR(A127="DWF",A127="DNF"),0,QUOTIENT(Données_Planning!I125,60)))</f>
        <v>0</v>
      </c>
      <c r="P127" s="191" t="str">
        <f t="shared" si="11"/>
        <v>min</v>
      </c>
      <c r="Q127" s="192">
        <f>(IF(OR(A127="DWF",A127="DNF"),Données_Planning!I125,MOD(Données_Planning!I125,60)))</f>
        <v>0</v>
      </c>
      <c r="R127" s="193" t="str">
        <f t="shared" si="12"/>
        <v>s</v>
      </c>
      <c r="S127" s="192" t="str">
        <f>CONCATENATE((IF(OR(A127="DWF",A127="DNF"),"",QUOTIENT(Données_Planning!K125,60))),(IF(OR(A127="DWF",A127="DNF"),"","'")),(IF(OR(A127="DWF",A127="DNF"),Données_Planning!K125,MOD(Données_Planning!K125,60))))</f>
        <v>0'0</v>
      </c>
      <c r="T127" s="212" t="str">
        <f t="shared" si="13"/>
        <v>min</v>
      </c>
      <c r="U127" s="196"/>
    </row>
    <row r="128" spans="1:21" s="197" customFormat="1" ht="26.25" customHeight="1" thickBot="1" x14ac:dyDescent="0.4">
      <c r="A128" s="207">
        <f>Données_Planning!A126</f>
        <v>0</v>
      </c>
      <c r="B128" s="182">
        <f>Données_Planning!B126</f>
        <v>0</v>
      </c>
      <c r="C128" s="183">
        <f>Données_Planning!C126</f>
        <v>0</v>
      </c>
      <c r="D128" s="184">
        <f t="shared" si="7"/>
        <v>0</v>
      </c>
      <c r="E128" s="184">
        <f t="shared" si="8"/>
        <v>0</v>
      </c>
      <c r="F128" s="185">
        <f t="shared" si="9"/>
        <v>0</v>
      </c>
      <c r="G128" s="186">
        <f>Données_Planning!L126</f>
        <v>0</v>
      </c>
      <c r="H128" s="187">
        <f>Données_Planning!H126</f>
        <v>0</v>
      </c>
      <c r="I128" s="182">
        <f>Données_Planning!D126</f>
        <v>0</v>
      </c>
      <c r="J128" s="188">
        <f>Données_Planning!F126</f>
        <v>0</v>
      </c>
      <c r="K128" s="188">
        <f>Données_Planning!E126</f>
        <v>0</v>
      </c>
      <c r="L128" s="189">
        <f>Données_Planning!G126</f>
        <v>0</v>
      </c>
      <c r="M128" s="210" t="str">
        <f>CONCATENATE((IF(OR(A128="DWF",A128="DNF"),"",QUOTIENT(Données_Planning!J126,60))),(IF(OR(A128="DWF",A128="DNF"),"","'")),(IF(OR(A128="DWF",A128="DNF"),Données_Planning!J126,MOD(Données_Planning!J126,60))))</f>
        <v>0'0</v>
      </c>
      <c r="N128" s="183" t="str">
        <f t="shared" si="10"/>
        <v>min</v>
      </c>
      <c r="O128" s="194">
        <f>(IF(OR(A128="DWF",A128="DNF"),0,QUOTIENT(Données_Planning!I126,60)))</f>
        <v>0</v>
      </c>
      <c r="P128" s="191" t="str">
        <f t="shared" si="11"/>
        <v>min</v>
      </c>
      <c r="Q128" s="192">
        <f>(IF(OR(A128="DWF",A128="DNF"),Données_Planning!I126,MOD(Données_Planning!I126,60)))</f>
        <v>0</v>
      </c>
      <c r="R128" s="193" t="str">
        <f t="shared" si="12"/>
        <v>s</v>
      </c>
      <c r="S128" s="192" t="str">
        <f>CONCATENATE((IF(OR(A128="DWF",A128="DNF"),"",QUOTIENT(Données_Planning!K126,60))),(IF(OR(A128="DWF",A128="DNF"),"","'")),(IF(OR(A128="DWF",A128="DNF"),Données_Planning!K126,MOD(Données_Planning!K126,60))))</f>
        <v>0'0</v>
      </c>
      <c r="T128" s="212" t="str">
        <f t="shared" si="13"/>
        <v>min</v>
      </c>
      <c r="U128" s="196"/>
    </row>
    <row r="129" spans="1:21" s="197" customFormat="1" ht="26.25" customHeight="1" thickBot="1" x14ac:dyDescent="0.4">
      <c r="A129" s="207">
        <f>Données_Planning!A127</f>
        <v>0</v>
      </c>
      <c r="B129" s="182">
        <f>Données_Planning!B127</f>
        <v>0</v>
      </c>
      <c r="C129" s="183">
        <f>Données_Planning!C127</f>
        <v>0</v>
      </c>
      <c r="D129" s="184">
        <f t="shared" si="7"/>
        <v>0</v>
      </c>
      <c r="E129" s="184">
        <f t="shared" si="8"/>
        <v>0</v>
      </c>
      <c r="F129" s="185">
        <f t="shared" si="9"/>
        <v>0</v>
      </c>
      <c r="G129" s="186">
        <f>Données_Planning!L127</f>
        <v>0</v>
      </c>
      <c r="H129" s="187">
        <f>Données_Planning!H127</f>
        <v>0</v>
      </c>
      <c r="I129" s="182">
        <f>Données_Planning!D127</f>
        <v>0</v>
      </c>
      <c r="J129" s="188">
        <f>Données_Planning!F127</f>
        <v>0</v>
      </c>
      <c r="K129" s="188">
        <f>Données_Planning!E127</f>
        <v>0</v>
      </c>
      <c r="L129" s="189">
        <f>Données_Planning!G127</f>
        <v>0</v>
      </c>
      <c r="M129" s="210" t="str">
        <f>CONCATENATE((IF(OR(A129="DWF",A129="DNF"),"",QUOTIENT(Données_Planning!J127,60))),(IF(OR(A129="DWF",A129="DNF"),"","'")),(IF(OR(A129="DWF",A129="DNF"),Données_Planning!J127,MOD(Données_Planning!J127,60))))</f>
        <v>0'0</v>
      </c>
      <c r="N129" s="183" t="str">
        <f t="shared" si="10"/>
        <v>min</v>
      </c>
      <c r="O129" s="194">
        <f>(IF(OR(A129="DWF",A129="DNF"),0,QUOTIENT(Données_Planning!I127,60)))</f>
        <v>0</v>
      </c>
      <c r="P129" s="191" t="str">
        <f t="shared" si="11"/>
        <v>min</v>
      </c>
      <c r="Q129" s="192">
        <f>(IF(OR(A129="DWF",A129="DNF"),Données_Planning!I127,MOD(Données_Planning!I127,60)))</f>
        <v>0</v>
      </c>
      <c r="R129" s="193" t="str">
        <f t="shared" si="12"/>
        <v>s</v>
      </c>
      <c r="S129" s="192" t="str">
        <f>CONCATENATE((IF(OR(A129="DWF",A129="DNF"),"",QUOTIENT(Données_Planning!K127,60))),(IF(OR(A129="DWF",A129="DNF"),"","'")),(IF(OR(A129="DWF",A129="DNF"),Données_Planning!K127,MOD(Données_Planning!K127,60))))</f>
        <v>0'0</v>
      </c>
      <c r="T129" s="212" t="str">
        <f t="shared" si="13"/>
        <v>min</v>
      </c>
      <c r="U129" s="196"/>
    </row>
    <row r="130" spans="1:21" s="197" customFormat="1" ht="26.25" customHeight="1" thickBot="1" x14ac:dyDescent="0.4">
      <c r="A130" s="207">
        <f>Données_Planning!A128</f>
        <v>0</v>
      </c>
      <c r="B130" s="182">
        <f>Données_Planning!B128</f>
        <v>0</v>
      </c>
      <c r="C130" s="183">
        <f>Données_Planning!C128</f>
        <v>0</v>
      </c>
      <c r="D130" s="184">
        <f t="shared" si="7"/>
        <v>0</v>
      </c>
      <c r="E130" s="184">
        <f t="shared" si="8"/>
        <v>0</v>
      </c>
      <c r="F130" s="185">
        <f t="shared" si="9"/>
        <v>0</v>
      </c>
      <c r="G130" s="186">
        <f>Données_Planning!L128</f>
        <v>0</v>
      </c>
      <c r="H130" s="187">
        <f>Données_Planning!H128</f>
        <v>0</v>
      </c>
      <c r="I130" s="182">
        <f>Données_Planning!D128</f>
        <v>0</v>
      </c>
      <c r="J130" s="188">
        <f>Données_Planning!F128</f>
        <v>0</v>
      </c>
      <c r="K130" s="188">
        <f>Données_Planning!E128</f>
        <v>0</v>
      </c>
      <c r="L130" s="189">
        <f>Données_Planning!G128</f>
        <v>0</v>
      </c>
      <c r="M130" s="210" t="str">
        <f>CONCATENATE((IF(OR(A130="DWF",A130="DNF"),"",QUOTIENT(Données_Planning!J128,60))),(IF(OR(A130="DWF",A130="DNF"),"","'")),(IF(OR(A130="DWF",A130="DNF"),Données_Planning!J128,MOD(Données_Planning!J128,60))))</f>
        <v>0'0</v>
      </c>
      <c r="N130" s="183" t="str">
        <f t="shared" si="10"/>
        <v>min</v>
      </c>
      <c r="O130" s="194">
        <f>(IF(OR(A130="DWF",A130="DNF"),0,QUOTIENT(Données_Planning!I128,60)))</f>
        <v>0</v>
      </c>
      <c r="P130" s="191" t="str">
        <f t="shared" si="11"/>
        <v>min</v>
      </c>
      <c r="Q130" s="192">
        <f>(IF(OR(A130="DWF",A130="DNF"),Données_Planning!I128,MOD(Données_Planning!I128,60)))</f>
        <v>0</v>
      </c>
      <c r="R130" s="193" t="str">
        <f t="shared" si="12"/>
        <v>s</v>
      </c>
      <c r="S130" s="192" t="str">
        <f>CONCATENATE((IF(OR(A130="DWF",A130="DNF"),"",QUOTIENT(Données_Planning!K128,60))),(IF(OR(A130="DWF",A130="DNF"),"","'")),(IF(OR(A130="DWF",A130="DNF"),Données_Planning!K128,MOD(Données_Planning!K128,60))))</f>
        <v>0'0</v>
      </c>
      <c r="T130" s="212" t="str">
        <f t="shared" si="13"/>
        <v>min</v>
      </c>
      <c r="U130" s="196"/>
    </row>
    <row r="131" spans="1:21" s="197" customFormat="1" ht="26.25" customHeight="1" thickBot="1" x14ac:dyDescent="0.4">
      <c r="A131" s="207">
        <f>Données_Planning!A129</f>
        <v>0</v>
      </c>
      <c r="B131" s="182">
        <f>Données_Planning!B129</f>
        <v>0</v>
      </c>
      <c r="C131" s="183">
        <f>Données_Planning!C129</f>
        <v>0</v>
      </c>
      <c r="D131" s="184">
        <f t="shared" si="7"/>
        <v>0</v>
      </c>
      <c r="E131" s="184">
        <f t="shared" si="8"/>
        <v>0</v>
      </c>
      <c r="F131" s="185">
        <f t="shared" si="9"/>
        <v>0</v>
      </c>
      <c r="G131" s="186">
        <f>Données_Planning!L129</f>
        <v>0</v>
      </c>
      <c r="H131" s="187">
        <f>Données_Planning!H129</f>
        <v>0</v>
      </c>
      <c r="I131" s="182">
        <f>Données_Planning!D129</f>
        <v>0</v>
      </c>
      <c r="J131" s="188">
        <f>Données_Planning!F129</f>
        <v>0</v>
      </c>
      <c r="K131" s="188">
        <f>Données_Planning!E129</f>
        <v>0</v>
      </c>
      <c r="L131" s="189">
        <f>Données_Planning!G129</f>
        <v>0</v>
      </c>
      <c r="M131" s="210" t="str">
        <f>CONCATENATE((IF(OR(A131="DWF",A131="DNF"),"",QUOTIENT(Données_Planning!J129,60))),(IF(OR(A131="DWF",A131="DNF"),"","'")),(IF(OR(A131="DWF",A131="DNF"),Données_Planning!J129,MOD(Données_Planning!J129,60))))</f>
        <v>0'0</v>
      </c>
      <c r="N131" s="183" t="str">
        <f t="shared" si="10"/>
        <v>min</v>
      </c>
      <c r="O131" s="194">
        <f>(IF(OR(A131="DWF",A131="DNF"),0,QUOTIENT(Données_Planning!I129,60)))</f>
        <v>0</v>
      </c>
      <c r="P131" s="191" t="str">
        <f t="shared" si="11"/>
        <v>min</v>
      </c>
      <c r="Q131" s="192">
        <f>(IF(OR(A131="DWF",A131="DNF"),Données_Planning!I129,MOD(Données_Planning!I129,60)))</f>
        <v>0</v>
      </c>
      <c r="R131" s="193" t="str">
        <f t="shared" si="12"/>
        <v>s</v>
      </c>
      <c r="S131" s="192" t="str">
        <f>CONCATENATE((IF(OR(A131="DWF",A131="DNF"),"",QUOTIENT(Données_Planning!K129,60))),(IF(OR(A131="DWF",A131="DNF"),"","'")),(IF(OR(A131="DWF",A131="DNF"),Données_Planning!K129,MOD(Données_Planning!K129,60))))</f>
        <v>0'0</v>
      </c>
      <c r="T131" s="212" t="str">
        <f t="shared" si="13"/>
        <v>min</v>
      </c>
      <c r="U131" s="196"/>
    </row>
    <row r="132" spans="1:21" s="197" customFormat="1" ht="26.25" customHeight="1" thickBot="1" x14ac:dyDescent="0.4">
      <c r="A132" s="207">
        <f>Données_Planning!A130</f>
        <v>0</v>
      </c>
      <c r="B132" s="182">
        <f>Données_Planning!B130</f>
        <v>0</v>
      </c>
      <c r="C132" s="183">
        <f>Données_Planning!C130</f>
        <v>0</v>
      </c>
      <c r="D132" s="184">
        <f t="shared" si="7"/>
        <v>0</v>
      </c>
      <c r="E132" s="184">
        <f t="shared" si="8"/>
        <v>0</v>
      </c>
      <c r="F132" s="185">
        <f t="shared" si="9"/>
        <v>0</v>
      </c>
      <c r="G132" s="186">
        <f>Données_Planning!L130</f>
        <v>0</v>
      </c>
      <c r="H132" s="187">
        <f>Données_Planning!H130</f>
        <v>0</v>
      </c>
      <c r="I132" s="182">
        <f>Données_Planning!D130</f>
        <v>0</v>
      </c>
      <c r="J132" s="188">
        <f>Données_Planning!F130</f>
        <v>0</v>
      </c>
      <c r="K132" s="188">
        <f>Données_Planning!E130</f>
        <v>0</v>
      </c>
      <c r="L132" s="189">
        <f>Données_Planning!G130</f>
        <v>0</v>
      </c>
      <c r="M132" s="210" t="str">
        <f>CONCATENATE((IF(OR(A132="DWF",A132="DNF"),"",QUOTIENT(Données_Planning!J130,60))),(IF(OR(A132="DWF",A132="DNF"),"","'")),(IF(OR(A132="DWF",A132="DNF"),Données_Planning!J130,MOD(Données_Planning!J130,60))))</f>
        <v>0'0</v>
      </c>
      <c r="N132" s="183" t="str">
        <f t="shared" si="10"/>
        <v>min</v>
      </c>
      <c r="O132" s="194">
        <f>(IF(OR(A132="DWF",A132="DNF"),0,QUOTIENT(Données_Planning!I130,60)))</f>
        <v>0</v>
      </c>
      <c r="P132" s="191" t="str">
        <f t="shared" si="11"/>
        <v>min</v>
      </c>
      <c r="Q132" s="192">
        <f>(IF(OR(A132="DWF",A132="DNF"),Données_Planning!I130,MOD(Données_Planning!I130,60)))</f>
        <v>0</v>
      </c>
      <c r="R132" s="193" t="str">
        <f t="shared" si="12"/>
        <v>s</v>
      </c>
      <c r="S132" s="192" t="str">
        <f>CONCATENATE((IF(OR(A132="DWF",A132="DNF"),"",QUOTIENT(Données_Planning!K130,60))),(IF(OR(A132="DWF",A132="DNF"),"","'")),(IF(OR(A132="DWF",A132="DNF"),Données_Planning!K130,MOD(Données_Planning!K130,60))))</f>
        <v>0'0</v>
      </c>
      <c r="T132" s="212" t="str">
        <f t="shared" si="13"/>
        <v>min</v>
      </c>
      <c r="U132" s="196"/>
    </row>
    <row r="133" spans="1:21" s="197" customFormat="1" ht="26.25" customHeight="1" thickBot="1" x14ac:dyDescent="0.4">
      <c r="A133" s="207">
        <f>Données_Planning!A131</f>
        <v>0</v>
      </c>
      <c r="B133" s="182">
        <f>Données_Planning!B131</f>
        <v>0</v>
      </c>
      <c r="C133" s="183">
        <f>Données_Planning!C131</f>
        <v>0</v>
      </c>
      <c r="D133" s="184">
        <f t="shared" ref="D133:D196" si="14">IF(G133 -TIME(0,$D$3,0)&gt;0, G133 -TIME(0,$D$3,0), 0)</f>
        <v>0</v>
      </c>
      <c r="E133" s="184">
        <f t="shared" ref="E133:E196" si="15">IF(G133 -TIME(0,$E$3,0)&gt;0, G133 -TIME(0,$E$3,0), 0)</f>
        <v>0</v>
      </c>
      <c r="F133" s="185">
        <f t="shared" ref="F133:F196" si="16">IF(G133 -TIME(0,$F$3,0)&gt;0, G133 -TIME(0,$F$3,0), 0)</f>
        <v>0</v>
      </c>
      <c r="G133" s="186">
        <f>Données_Planning!L131</f>
        <v>0</v>
      </c>
      <c r="H133" s="187">
        <f>Données_Planning!H131</f>
        <v>0</v>
      </c>
      <c r="I133" s="182">
        <f>Données_Planning!D131</f>
        <v>0</v>
      </c>
      <c r="J133" s="188">
        <f>Données_Planning!F131</f>
        <v>0</v>
      </c>
      <c r="K133" s="188">
        <f>Données_Planning!E131</f>
        <v>0</v>
      </c>
      <c r="L133" s="189">
        <f>Données_Planning!G131</f>
        <v>0</v>
      </c>
      <c r="M133" s="210" t="str">
        <f>CONCATENATE((IF(OR(A133="DWF",A133="DNF"),"",QUOTIENT(Données_Planning!J131,60))),(IF(OR(A133="DWF",A133="DNF"),"","'")),(IF(OR(A133="DWF",A133="DNF"),Données_Planning!J131,MOD(Données_Planning!J131,60))))</f>
        <v>0'0</v>
      </c>
      <c r="N133" s="183" t="str">
        <f t="shared" ref="N133:N152" si="17">(IF(OR(A133="DWF",A133="DNF"),"m","min"))</f>
        <v>min</v>
      </c>
      <c r="O133" s="194">
        <f>(IF(OR(A133="DWF",A133="DNF"),0,QUOTIENT(Données_Planning!I131,60)))</f>
        <v>0</v>
      </c>
      <c r="P133" s="191" t="str">
        <f t="shared" ref="P133:P196" si="18">(IF(OR(A133="DWF",A133="DNF"),0,"min"))</f>
        <v>min</v>
      </c>
      <c r="Q133" s="192">
        <f>(IF(OR(A133="DWF",A133="DNF"),Données_Planning!I131,MOD(Données_Planning!I131,60)))</f>
        <v>0</v>
      </c>
      <c r="R133" s="193" t="str">
        <f t="shared" ref="R133:R196" si="19">(IF(OR(A133="DWF",A133="DNF"),"m","s"))</f>
        <v>s</v>
      </c>
      <c r="S133" s="192" t="str">
        <f>CONCATENATE((IF(OR(A133="DWF",A133="DNF"),"",QUOTIENT(Données_Planning!K131,60))),(IF(OR(A133="DWF",A133="DNF"),"","'")),(IF(OR(A133="DWF",A133="DNF"),Données_Planning!K131,MOD(Données_Planning!K131,60))))</f>
        <v>0'0</v>
      </c>
      <c r="T133" s="212" t="str">
        <f t="shared" ref="T133:T152" si="20">(IF(OR(A133="DWF",A133="DNF"),"m","min"))</f>
        <v>min</v>
      </c>
      <c r="U133" s="196"/>
    </row>
    <row r="134" spans="1:21" s="197" customFormat="1" ht="26.25" customHeight="1" thickBot="1" x14ac:dyDescent="0.4">
      <c r="A134" s="207">
        <f>Données_Planning!A132</f>
        <v>0</v>
      </c>
      <c r="B134" s="182">
        <f>Données_Planning!B132</f>
        <v>0</v>
      </c>
      <c r="C134" s="183">
        <f>Données_Planning!C132</f>
        <v>0</v>
      </c>
      <c r="D134" s="184">
        <f t="shared" si="14"/>
        <v>0</v>
      </c>
      <c r="E134" s="184">
        <f t="shared" si="15"/>
        <v>0</v>
      </c>
      <c r="F134" s="185">
        <f t="shared" si="16"/>
        <v>0</v>
      </c>
      <c r="G134" s="186">
        <f>Données_Planning!L132</f>
        <v>0</v>
      </c>
      <c r="H134" s="187">
        <f>Données_Planning!H132</f>
        <v>0</v>
      </c>
      <c r="I134" s="182">
        <f>Données_Planning!D132</f>
        <v>0</v>
      </c>
      <c r="J134" s="188">
        <f>Données_Planning!F132</f>
        <v>0</v>
      </c>
      <c r="K134" s="188">
        <f>Données_Planning!E132</f>
        <v>0</v>
      </c>
      <c r="L134" s="189">
        <f>Données_Planning!G132</f>
        <v>0</v>
      </c>
      <c r="M134" s="210" t="str">
        <f>CONCATENATE((IF(OR(A134="DWF",A134="DNF"),"",QUOTIENT(Données_Planning!J132,60))),(IF(OR(A134="DWF",A134="DNF"),"","'")),(IF(OR(A134="DWF",A134="DNF"),Données_Planning!J132,MOD(Données_Planning!J132,60))))</f>
        <v>0'0</v>
      </c>
      <c r="N134" s="183" t="str">
        <f t="shared" si="17"/>
        <v>min</v>
      </c>
      <c r="O134" s="194">
        <f>(IF(OR(A134="DWF",A134="DNF"),0,QUOTIENT(Données_Planning!I132,60)))</f>
        <v>0</v>
      </c>
      <c r="P134" s="191" t="str">
        <f t="shared" si="18"/>
        <v>min</v>
      </c>
      <c r="Q134" s="192">
        <f>(IF(OR(A134="DWF",A134="DNF"),Données_Planning!I132,MOD(Données_Planning!I132,60)))</f>
        <v>0</v>
      </c>
      <c r="R134" s="193" t="str">
        <f t="shared" si="19"/>
        <v>s</v>
      </c>
      <c r="S134" s="192" t="str">
        <f>CONCATENATE((IF(OR(A134="DWF",A134="DNF"),"",QUOTIENT(Données_Planning!K132,60))),(IF(OR(A134="DWF",A134="DNF"),"","'")),(IF(OR(A134="DWF",A134="DNF"),Données_Planning!K132,MOD(Données_Planning!K132,60))))</f>
        <v>0'0</v>
      </c>
      <c r="T134" s="212" t="str">
        <f t="shared" si="20"/>
        <v>min</v>
      </c>
      <c r="U134" s="196"/>
    </row>
    <row r="135" spans="1:21" s="197" customFormat="1" ht="26.25" customHeight="1" thickBot="1" x14ac:dyDescent="0.4">
      <c r="A135" s="207">
        <f>Données_Planning!A133</f>
        <v>0</v>
      </c>
      <c r="B135" s="182">
        <f>Données_Planning!B133</f>
        <v>0</v>
      </c>
      <c r="C135" s="183">
        <f>Données_Planning!C133</f>
        <v>0</v>
      </c>
      <c r="D135" s="184">
        <f t="shared" si="14"/>
        <v>0</v>
      </c>
      <c r="E135" s="184">
        <f t="shared" si="15"/>
        <v>0</v>
      </c>
      <c r="F135" s="185">
        <f t="shared" si="16"/>
        <v>0</v>
      </c>
      <c r="G135" s="186">
        <f>Données_Planning!L133</f>
        <v>0</v>
      </c>
      <c r="H135" s="187">
        <f>Données_Planning!H133</f>
        <v>0</v>
      </c>
      <c r="I135" s="182">
        <f>Données_Planning!D133</f>
        <v>0</v>
      </c>
      <c r="J135" s="188">
        <f>Données_Planning!F133</f>
        <v>0</v>
      </c>
      <c r="K135" s="188">
        <f>Données_Planning!E133</f>
        <v>0</v>
      </c>
      <c r="L135" s="189">
        <f>Données_Planning!G133</f>
        <v>0</v>
      </c>
      <c r="M135" s="210" t="str">
        <f>CONCATENATE((IF(OR(A135="DWF",A135="DNF"),"",QUOTIENT(Données_Planning!J133,60))),(IF(OR(A135="DWF",A135="DNF"),"","'")),(IF(OR(A135="DWF",A135="DNF"),Données_Planning!J133,MOD(Données_Planning!J133,60))))</f>
        <v>0'0</v>
      </c>
      <c r="N135" s="183" t="str">
        <f t="shared" si="17"/>
        <v>min</v>
      </c>
      <c r="O135" s="194">
        <f>(IF(OR(A135="DWF",A135="DNF"),0,QUOTIENT(Données_Planning!I133,60)))</f>
        <v>0</v>
      </c>
      <c r="P135" s="191" t="str">
        <f t="shared" si="18"/>
        <v>min</v>
      </c>
      <c r="Q135" s="192">
        <f>(IF(OR(A135="DWF",A135="DNF"),Données_Planning!I133,MOD(Données_Planning!I133,60)))</f>
        <v>0</v>
      </c>
      <c r="R135" s="193" t="str">
        <f t="shared" si="19"/>
        <v>s</v>
      </c>
      <c r="S135" s="192" t="str">
        <f>CONCATENATE((IF(OR(A135="DWF",A135="DNF"),"",QUOTIENT(Données_Planning!K133,60))),(IF(OR(A135="DWF",A135="DNF"),"","'")),(IF(OR(A135="DWF",A135="DNF"),Données_Planning!K133,MOD(Données_Planning!K133,60))))</f>
        <v>0'0</v>
      </c>
      <c r="T135" s="212" t="str">
        <f t="shared" si="20"/>
        <v>min</v>
      </c>
      <c r="U135" s="196"/>
    </row>
    <row r="136" spans="1:21" s="197" customFormat="1" ht="26.25" customHeight="1" thickBot="1" x14ac:dyDescent="0.4">
      <c r="A136" s="207">
        <f>Données_Planning!A134</f>
        <v>0</v>
      </c>
      <c r="B136" s="182">
        <f>Données_Planning!B134</f>
        <v>0</v>
      </c>
      <c r="C136" s="183">
        <f>Données_Planning!C134</f>
        <v>0</v>
      </c>
      <c r="D136" s="184">
        <f t="shared" si="14"/>
        <v>0</v>
      </c>
      <c r="E136" s="184">
        <f t="shared" si="15"/>
        <v>0</v>
      </c>
      <c r="F136" s="185">
        <f t="shared" si="16"/>
        <v>0</v>
      </c>
      <c r="G136" s="186">
        <f>Données_Planning!L134</f>
        <v>0</v>
      </c>
      <c r="H136" s="187">
        <f>Données_Planning!H134</f>
        <v>0</v>
      </c>
      <c r="I136" s="182">
        <f>Données_Planning!D134</f>
        <v>0</v>
      </c>
      <c r="J136" s="188">
        <f>Données_Planning!F134</f>
        <v>0</v>
      </c>
      <c r="K136" s="188">
        <f>Données_Planning!E134</f>
        <v>0</v>
      </c>
      <c r="L136" s="189">
        <f>Données_Planning!G134</f>
        <v>0</v>
      </c>
      <c r="M136" s="210" t="str">
        <f>CONCATENATE((IF(OR(A136="DWF",A136="DNF"),"",QUOTIENT(Données_Planning!J134,60))),(IF(OR(A136="DWF",A136="DNF"),"","'")),(IF(OR(A136="DWF",A136="DNF"),Données_Planning!J134,MOD(Données_Planning!J134,60))))</f>
        <v>0'0</v>
      </c>
      <c r="N136" s="183" t="str">
        <f t="shared" si="17"/>
        <v>min</v>
      </c>
      <c r="O136" s="194">
        <f>(IF(OR(A136="DWF",A136="DNF"),0,QUOTIENT(Données_Planning!I134,60)))</f>
        <v>0</v>
      </c>
      <c r="P136" s="191" t="str">
        <f t="shared" si="18"/>
        <v>min</v>
      </c>
      <c r="Q136" s="192">
        <f>(IF(OR(A136="DWF",A136="DNF"),Données_Planning!I134,MOD(Données_Planning!I134,60)))</f>
        <v>0</v>
      </c>
      <c r="R136" s="193" t="str">
        <f t="shared" si="19"/>
        <v>s</v>
      </c>
      <c r="S136" s="192" t="str">
        <f>CONCATENATE((IF(OR(A136="DWF",A136="DNF"),"",QUOTIENT(Données_Planning!K134,60))),(IF(OR(A136="DWF",A136="DNF"),"","'")),(IF(OR(A136="DWF",A136="DNF"),Données_Planning!K134,MOD(Données_Planning!K134,60))))</f>
        <v>0'0</v>
      </c>
      <c r="T136" s="212" t="str">
        <f t="shared" si="20"/>
        <v>min</v>
      </c>
      <c r="U136" s="196"/>
    </row>
    <row r="137" spans="1:21" s="197" customFormat="1" ht="26.25" customHeight="1" thickBot="1" x14ac:dyDescent="0.4">
      <c r="A137" s="207">
        <f>Données_Planning!A135</f>
        <v>0</v>
      </c>
      <c r="B137" s="182">
        <f>Données_Planning!B135</f>
        <v>0</v>
      </c>
      <c r="C137" s="183">
        <f>Données_Planning!C135</f>
        <v>0</v>
      </c>
      <c r="D137" s="184">
        <f t="shared" si="14"/>
        <v>0</v>
      </c>
      <c r="E137" s="184">
        <f t="shared" si="15"/>
        <v>0</v>
      </c>
      <c r="F137" s="185">
        <f t="shared" si="16"/>
        <v>0</v>
      </c>
      <c r="G137" s="186">
        <f>Données_Planning!L135</f>
        <v>0</v>
      </c>
      <c r="H137" s="187">
        <f>Données_Planning!H135</f>
        <v>0</v>
      </c>
      <c r="I137" s="182">
        <f>Données_Planning!D135</f>
        <v>0</v>
      </c>
      <c r="J137" s="188">
        <f>Données_Planning!F135</f>
        <v>0</v>
      </c>
      <c r="K137" s="188">
        <f>Données_Planning!E135</f>
        <v>0</v>
      </c>
      <c r="L137" s="189">
        <f>Données_Planning!G135</f>
        <v>0</v>
      </c>
      <c r="M137" s="210" t="str">
        <f>CONCATENATE((IF(OR(A137="DWF",A137="DNF"),"",QUOTIENT(Données_Planning!J135,60))),(IF(OR(A137="DWF",A137="DNF"),"","'")),(IF(OR(A137="DWF",A137="DNF"),Données_Planning!J135,MOD(Données_Planning!J135,60))))</f>
        <v>0'0</v>
      </c>
      <c r="N137" s="183" t="str">
        <f t="shared" si="17"/>
        <v>min</v>
      </c>
      <c r="O137" s="194">
        <f>(IF(OR(A137="DWF",A137="DNF"),0,QUOTIENT(Données_Planning!I135,60)))</f>
        <v>0</v>
      </c>
      <c r="P137" s="191" t="str">
        <f t="shared" si="18"/>
        <v>min</v>
      </c>
      <c r="Q137" s="192">
        <f>(IF(OR(A137="DWF",A137="DNF"),Données_Planning!I135,MOD(Données_Planning!I135,60)))</f>
        <v>0</v>
      </c>
      <c r="R137" s="193" t="str">
        <f t="shared" si="19"/>
        <v>s</v>
      </c>
      <c r="S137" s="192" t="str">
        <f>CONCATENATE((IF(OR(A137="DWF",A137="DNF"),"",QUOTIENT(Données_Planning!K135,60))),(IF(OR(A137="DWF",A137="DNF"),"","'")),(IF(OR(A137="DWF",A137="DNF"),Données_Planning!K135,MOD(Données_Planning!K135,60))))</f>
        <v>0'0</v>
      </c>
      <c r="T137" s="212" t="str">
        <f t="shared" si="20"/>
        <v>min</v>
      </c>
      <c r="U137" s="196"/>
    </row>
    <row r="138" spans="1:21" s="197" customFormat="1" ht="26.25" customHeight="1" thickBot="1" x14ac:dyDescent="0.4">
      <c r="A138" s="207">
        <f>Données_Planning!A136</f>
        <v>0</v>
      </c>
      <c r="B138" s="182">
        <f>Données_Planning!B136</f>
        <v>0</v>
      </c>
      <c r="C138" s="183">
        <f>Données_Planning!C136</f>
        <v>0</v>
      </c>
      <c r="D138" s="184">
        <f t="shared" si="14"/>
        <v>0</v>
      </c>
      <c r="E138" s="184">
        <f t="shared" si="15"/>
        <v>0</v>
      </c>
      <c r="F138" s="185">
        <f t="shared" si="16"/>
        <v>0</v>
      </c>
      <c r="G138" s="186">
        <f>Données_Planning!L136</f>
        <v>0</v>
      </c>
      <c r="H138" s="187">
        <f>Données_Planning!H136</f>
        <v>0</v>
      </c>
      <c r="I138" s="182">
        <f>Données_Planning!D136</f>
        <v>0</v>
      </c>
      <c r="J138" s="188">
        <f>Données_Planning!F136</f>
        <v>0</v>
      </c>
      <c r="K138" s="188">
        <f>Données_Planning!E136</f>
        <v>0</v>
      </c>
      <c r="L138" s="189">
        <f>Données_Planning!G136</f>
        <v>0</v>
      </c>
      <c r="M138" s="210" t="str">
        <f>CONCATENATE((IF(OR(A138="DWF",A138="DNF"),"",QUOTIENT(Données_Planning!J136,60))),(IF(OR(A138="DWF",A138="DNF"),"","'")),(IF(OR(A138="DWF",A138="DNF"),Données_Planning!J136,MOD(Données_Planning!J136,60))))</f>
        <v>0'0</v>
      </c>
      <c r="N138" s="183" t="str">
        <f t="shared" si="17"/>
        <v>min</v>
      </c>
      <c r="O138" s="194">
        <f>(IF(OR(A138="DWF",A138="DNF"),0,QUOTIENT(Données_Planning!I136,60)))</f>
        <v>0</v>
      </c>
      <c r="P138" s="191" t="str">
        <f t="shared" si="18"/>
        <v>min</v>
      </c>
      <c r="Q138" s="192">
        <f>(IF(OR(A138="DWF",A138="DNF"),Données_Planning!I136,MOD(Données_Planning!I136,60)))</f>
        <v>0</v>
      </c>
      <c r="R138" s="193" t="str">
        <f t="shared" si="19"/>
        <v>s</v>
      </c>
      <c r="S138" s="192" t="str">
        <f>CONCATENATE((IF(OR(A138="DWF",A138="DNF"),"",QUOTIENT(Données_Planning!K136,60))),(IF(OR(A138="DWF",A138="DNF"),"","'")),(IF(OR(A138="DWF",A138="DNF"),Données_Planning!K136,MOD(Données_Planning!K136,60))))</f>
        <v>0'0</v>
      </c>
      <c r="T138" s="212" t="str">
        <f t="shared" si="20"/>
        <v>min</v>
      </c>
      <c r="U138" s="196"/>
    </row>
    <row r="139" spans="1:21" s="197" customFormat="1" ht="26.25" customHeight="1" thickBot="1" x14ac:dyDescent="0.4">
      <c r="A139" s="207">
        <f>Données_Planning!A137</f>
        <v>0</v>
      </c>
      <c r="B139" s="182">
        <f>Données_Planning!B137</f>
        <v>0</v>
      </c>
      <c r="C139" s="183">
        <f>Données_Planning!C137</f>
        <v>0</v>
      </c>
      <c r="D139" s="184">
        <f t="shared" si="14"/>
        <v>0</v>
      </c>
      <c r="E139" s="184">
        <f t="shared" si="15"/>
        <v>0</v>
      </c>
      <c r="F139" s="185">
        <f t="shared" si="16"/>
        <v>0</v>
      </c>
      <c r="G139" s="186">
        <f>Données_Planning!L137</f>
        <v>0</v>
      </c>
      <c r="H139" s="187">
        <f>Données_Planning!H137</f>
        <v>0</v>
      </c>
      <c r="I139" s="182">
        <f>Données_Planning!D137</f>
        <v>0</v>
      </c>
      <c r="J139" s="188">
        <f>Données_Planning!F137</f>
        <v>0</v>
      </c>
      <c r="K139" s="188">
        <f>Données_Planning!E137</f>
        <v>0</v>
      </c>
      <c r="L139" s="189">
        <f>Données_Planning!G137</f>
        <v>0</v>
      </c>
      <c r="M139" s="210" t="str">
        <f>CONCATENATE((IF(OR(A139="DWF",A139="DNF"),"",QUOTIENT(Données_Planning!J137,60))),(IF(OR(A139="DWF",A139="DNF"),"","'")),(IF(OR(A139="DWF",A139="DNF"),Données_Planning!J137,MOD(Données_Planning!J137,60))))</f>
        <v>0'0</v>
      </c>
      <c r="N139" s="183" t="str">
        <f t="shared" si="17"/>
        <v>min</v>
      </c>
      <c r="O139" s="194">
        <f>(IF(OR(A139="DWF",A139="DNF"),0,QUOTIENT(Données_Planning!I137,60)))</f>
        <v>0</v>
      </c>
      <c r="P139" s="191" t="str">
        <f t="shared" si="18"/>
        <v>min</v>
      </c>
      <c r="Q139" s="192">
        <f>(IF(OR(A139="DWF",A139="DNF"),Données_Planning!I137,MOD(Données_Planning!I137,60)))</f>
        <v>0</v>
      </c>
      <c r="R139" s="193" t="str">
        <f t="shared" si="19"/>
        <v>s</v>
      </c>
      <c r="S139" s="192" t="str">
        <f>CONCATENATE((IF(OR(A139="DWF",A139="DNF"),"",QUOTIENT(Données_Planning!K137,60))),(IF(OR(A139="DWF",A139="DNF"),"","'")),(IF(OR(A139="DWF",A139="DNF"),Données_Planning!K137,MOD(Données_Planning!K137,60))))</f>
        <v>0'0</v>
      </c>
      <c r="T139" s="212" t="str">
        <f t="shared" si="20"/>
        <v>min</v>
      </c>
      <c r="U139" s="196"/>
    </row>
    <row r="140" spans="1:21" s="197" customFormat="1" ht="26.25" customHeight="1" thickBot="1" x14ac:dyDescent="0.4">
      <c r="A140" s="207">
        <f>Données_Planning!A138</f>
        <v>0</v>
      </c>
      <c r="B140" s="182">
        <f>Données_Planning!B138</f>
        <v>0</v>
      </c>
      <c r="C140" s="183">
        <f>Données_Planning!C138</f>
        <v>0</v>
      </c>
      <c r="D140" s="184">
        <f t="shared" si="14"/>
        <v>0</v>
      </c>
      <c r="E140" s="184">
        <f t="shared" si="15"/>
        <v>0</v>
      </c>
      <c r="F140" s="185">
        <f t="shared" si="16"/>
        <v>0</v>
      </c>
      <c r="G140" s="186">
        <f>Données_Planning!L138</f>
        <v>0</v>
      </c>
      <c r="H140" s="187">
        <f>Données_Planning!H138</f>
        <v>0</v>
      </c>
      <c r="I140" s="182">
        <f>Données_Planning!D138</f>
        <v>0</v>
      </c>
      <c r="J140" s="188">
        <f>Données_Planning!F138</f>
        <v>0</v>
      </c>
      <c r="K140" s="188">
        <f>Données_Planning!E138</f>
        <v>0</v>
      </c>
      <c r="L140" s="189">
        <f>Données_Planning!G138</f>
        <v>0</v>
      </c>
      <c r="M140" s="210" t="str">
        <f>CONCATENATE((IF(OR(A140="DWF",A140="DNF"),"",QUOTIENT(Données_Planning!J138,60))),(IF(OR(A140="DWF",A140="DNF"),"","'")),(IF(OR(A140="DWF",A140="DNF"),Données_Planning!J138,MOD(Données_Planning!J138,60))))</f>
        <v>0'0</v>
      </c>
      <c r="N140" s="183" t="str">
        <f t="shared" si="17"/>
        <v>min</v>
      </c>
      <c r="O140" s="194">
        <f>(IF(OR(A140="DWF",A140="DNF"),0,QUOTIENT(Données_Planning!I138,60)))</f>
        <v>0</v>
      </c>
      <c r="P140" s="191" t="str">
        <f t="shared" si="18"/>
        <v>min</v>
      </c>
      <c r="Q140" s="192">
        <f>(IF(OR(A140="DWF",A140="DNF"),Données_Planning!I138,MOD(Données_Planning!I138,60)))</f>
        <v>0</v>
      </c>
      <c r="R140" s="193" t="str">
        <f t="shared" si="19"/>
        <v>s</v>
      </c>
      <c r="S140" s="192" t="str">
        <f>CONCATENATE((IF(OR(A140="DWF",A140="DNF"),"",QUOTIENT(Données_Planning!K138,60))),(IF(OR(A140="DWF",A140="DNF"),"","'")),(IF(OR(A140="DWF",A140="DNF"),Données_Planning!K138,MOD(Données_Planning!K138,60))))</f>
        <v>0'0</v>
      </c>
      <c r="T140" s="212" t="str">
        <f t="shared" si="20"/>
        <v>min</v>
      </c>
      <c r="U140" s="196"/>
    </row>
    <row r="141" spans="1:21" s="197" customFormat="1" ht="26.25" customHeight="1" thickBot="1" x14ac:dyDescent="0.4">
      <c r="A141" s="207">
        <f>Données_Planning!A139</f>
        <v>0</v>
      </c>
      <c r="B141" s="182">
        <f>Données_Planning!B139</f>
        <v>0</v>
      </c>
      <c r="C141" s="183">
        <f>Données_Planning!C139</f>
        <v>0</v>
      </c>
      <c r="D141" s="184">
        <f t="shared" si="14"/>
        <v>0</v>
      </c>
      <c r="E141" s="184">
        <f t="shared" si="15"/>
        <v>0</v>
      </c>
      <c r="F141" s="185">
        <f t="shared" si="16"/>
        <v>0</v>
      </c>
      <c r="G141" s="186">
        <f>Données_Planning!L139</f>
        <v>0</v>
      </c>
      <c r="H141" s="187">
        <f>Données_Planning!H139</f>
        <v>0</v>
      </c>
      <c r="I141" s="182">
        <f>Données_Planning!D139</f>
        <v>0</v>
      </c>
      <c r="J141" s="188">
        <f>Données_Planning!F139</f>
        <v>0</v>
      </c>
      <c r="K141" s="188">
        <f>Données_Planning!E139</f>
        <v>0</v>
      </c>
      <c r="L141" s="189">
        <f>Données_Planning!G139</f>
        <v>0</v>
      </c>
      <c r="M141" s="210" t="str">
        <f>CONCATENATE((IF(OR(A141="DWF",A141="DNF"),"",QUOTIENT(Données_Planning!J139,60))),(IF(OR(A141="DWF",A141="DNF"),"","'")),(IF(OR(A141="DWF",A141="DNF"),Données_Planning!J139,MOD(Données_Planning!J139,60))))</f>
        <v>0'0</v>
      </c>
      <c r="N141" s="183" t="str">
        <f t="shared" si="17"/>
        <v>min</v>
      </c>
      <c r="O141" s="194">
        <f>(IF(OR(A141="DWF",A141="DNF"),0,QUOTIENT(Données_Planning!I139,60)))</f>
        <v>0</v>
      </c>
      <c r="P141" s="191" t="str">
        <f t="shared" si="18"/>
        <v>min</v>
      </c>
      <c r="Q141" s="192">
        <f>(IF(OR(A141="DWF",A141="DNF"),Données_Planning!I139,MOD(Données_Planning!I139,60)))</f>
        <v>0</v>
      </c>
      <c r="R141" s="193" t="str">
        <f t="shared" si="19"/>
        <v>s</v>
      </c>
      <c r="S141" s="192" t="str">
        <f>CONCATENATE((IF(OR(A141="DWF",A141="DNF"),"",QUOTIENT(Données_Planning!K139,60))),(IF(OR(A141="DWF",A141="DNF"),"","'")),(IF(OR(A141="DWF",A141="DNF"),Données_Planning!K139,MOD(Données_Planning!K139,60))))</f>
        <v>0'0</v>
      </c>
      <c r="T141" s="212" t="str">
        <f t="shared" si="20"/>
        <v>min</v>
      </c>
      <c r="U141" s="196"/>
    </row>
    <row r="142" spans="1:21" s="197" customFormat="1" ht="26.25" customHeight="1" thickBot="1" x14ac:dyDescent="0.4">
      <c r="A142" s="207">
        <f>Données_Planning!A140</f>
        <v>0</v>
      </c>
      <c r="B142" s="182">
        <f>Données_Planning!B140</f>
        <v>0</v>
      </c>
      <c r="C142" s="183">
        <f>Données_Planning!C140</f>
        <v>0</v>
      </c>
      <c r="D142" s="184">
        <f t="shared" si="14"/>
        <v>0</v>
      </c>
      <c r="E142" s="184">
        <f t="shared" si="15"/>
        <v>0</v>
      </c>
      <c r="F142" s="185">
        <f t="shared" si="16"/>
        <v>0</v>
      </c>
      <c r="G142" s="186">
        <f>Données_Planning!L140</f>
        <v>0</v>
      </c>
      <c r="H142" s="187">
        <f>Données_Planning!H140</f>
        <v>0</v>
      </c>
      <c r="I142" s="182">
        <f>Données_Planning!D140</f>
        <v>0</v>
      </c>
      <c r="J142" s="188">
        <f>Données_Planning!F140</f>
        <v>0</v>
      </c>
      <c r="K142" s="188">
        <f>Données_Planning!E140</f>
        <v>0</v>
      </c>
      <c r="L142" s="189">
        <f>Données_Planning!G140</f>
        <v>0</v>
      </c>
      <c r="M142" s="210" t="str">
        <f>CONCATENATE((IF(OR(A142="DWF",A142="DNF"),"",QUOTIENT(Données_Planning!J140,60))),(IF(OR(A142="DWF",A142="DNF"),"","'")),(IF(OR(A142="DWF",A142="DNF"),Données_Planning!J140,MOD(Données_Planning!J140,60))))</f>
        <v>0'0</v>
      </c>
      <c r="N142" s="183" t="str">
        <f t="shared" si="17"/>
        <v>min</v>
      </c>
      <c r="O142" s="194">
        <f>(IF(OR(A142="DWF",A142="DNF"),0,QUOTIENT(Données_Planning!I140,60)))</f>
        <v>0</v>
      </c>
      <c r="P142" s="191" t="str">
        <f t="shared" si="18"/>
        <v>min</v>
      </c>
      <c r="Q142" s="192">
        <f>(IF(OR(A142="DWF",A142="DNF"),Données_Planning!I140,MOD(Données_Planning!I140,60)))</f>
        <v>0</v>
      </c>
      <c r="R142" s="193" t="str">
        <f t="shared" si="19"/>
        <v>s</v>
      </c>
      <c r="S142" s="192" t="str">
        <f>CONCATENATE((IF(OR(A142="DWF",A142="DNF"),"",QUOTIENT(Données_Planning!K140,60))),(IF(OR(A142="DWF",A142="DNF"),"","'")),(IF(OR(A142="DWF",A142="DNF"),Données_Planning!K140,MOD(Données_Planning!K140,60))))</f>
        <v>0'0</v>
      </c>
      <c r="T142" s="212" t="str">
        <f t="shared" si="20"/>
        <v>min</v>
      </c>
      <c r="U142" s="196"/>
    </row>
    <row r="143" spans="1:21" s="197" customFormat="1" ht="26.25" customHeight="1" thickBot="1" x14ac:dyDescent="0.4">
      <c r="A143" s="207">
        <f>Données_Planning!A141</f>
        <v>0</v>
      </c>
      <c r="B143" s="182">
        <f>Données_Planning!B141</f>
        <v>0</v>
      </c>
      <c r="C143" s="183">
        <f>Données_Planning!C141</f>
        <v>0</v>
      </c>
      <c r="D143" s="184">
        <f t="shared" si="14"/>
        <v>0</v>
      </c>
      <c r="E143" s="184">
        <f t="shared" si="15"/>
        <v>0</v>
      </c>
      <c r="F143" s="185">
        <f t="shared" si="16"/>
        <v>0</v>
      </c>
      <c r="G143" s="186">
        <f>Données_Planning!L141</f>
        <v>0</v>
      </c>
      <c r="H143" s="187">
        <f>Données_Planning!H141</f>
        <v>0</v>
      </c>
      <c r="I143" s="182">
        <f>Données_Planning!D141</f>
        <v>0</v>
      </c>
      <c r="J143" s="188">
        <f>Données_Planning!F141</f>
        <v>0</v>
      </c>
      <c r="K143" s="188">
        <f>Données_Planning!E141</f>
        <v>0</v>
      </c>
      <c r="L143" s="189">
        <f>Données_Planning!G141</f>
        <v>0</v>
      </c>
      <c r="M143" s="210" t="str">
        <f>CONCATENATE((IF(OR(A143="DWF",A143="DNF"),"",QUOTIENT(Données_Planning!J141,60))),(IF(OR(A143="DWF",A143="DNF"),"","'")),(IF(OR(A143="DWF",A143="DNF"),Données_Planning!J141,MOD(Données_Planning!J141,60))))</f>
        <v>0'0</v>
      </c>
      <c r="N143" s="183" t="str">
        <f t="shared" si="17"/>
        <v>min</v>
      </c>
      <c r="O143" s="194">
        <f>(IF(OR(A143="DWF",A143="DNF"),0,QUOTIENT(Données_Planning!I141,60)))</f>
        <v>0</v>
      </c>
      <c r="P143" s="191" t="str">
        <f t="shared" si="18"/>
        <v>min</v>
      </c>
      <c r="Q143" s="192">
        <f>(IF(OR(A143="DWF",A143="DNF"),Données_Planning!I141,MOD(Données_Planning!I141,60)))</f>
        <v>0</v>
      </c>
      <c r="R143" s="193" t="str">
        <f t="shared" si="19"/>
        <v>s</v>
      </c>
      <c r="S143" s="192" t="str">
        <f>CONCATENATE((IF(OR(A143="DWF",A143="DNF"),"",QUOTIENT(Données_Planning!K141,60))),(IF(OR(A143="DWF",A143="DNF"),"","'")),(IF(OR(A143="DWF",A143="DNF"),Données_Planning!K141,MOD(Données_Planning!K141,60))))</f>
        <v>0'0</v>
      </c>
      <c r="T143" s="212" t="str">
        <f t="shared" si="20"/>
        <v>min</v>
      </c>
      <c r="U143" s="196"/>
    </row>
    <row r="144" spans="1:21" s="197" customFormat="1" ht="26.25" customHeight="1" thickBot="1" x14ac:dyDescent="0.4">
      <c r="A144" s="207">
        <f>Données_Planning!A142</f>
        <v>0</v>
      </c>
      <c r="B144" s="182">
        <f>Données_Planning!B142</f>
        <v>0</v>
      </c>
      <c r="C144" s="183">
        <f>Données_Planning!C142</f>
        <v>0</v>
      </c>
      <c r="D144" s="184">
        <f t="shared" si="14"/>
        <v>0</v>
      </c>
      <c r="E144" s="184">
        <f t="shared" si="15"/>
        <v>0</v>
      </c>
      <c r="F144" s="185">
        <f t="shared" si="16"/>
        <v>0</v>
      </c>
      <c r="G144" s="186">
        <f>Données_Planning!L142</f>
        <v>0</v>
      </c>
      <c r="H144" s="187">
        <f>Données_Planning!H142</f>
        <v>0</v>
      </c>
      <c r="I144" s="182">
        <f>Données_Planning!D142</f>
        <v>0</v>
      </c>
      <c r="J144" s="188">
        <f>Données_Planning!F142</f>
        <v>0</v>
      </c>
      <c r="K144" s="188">
        <f>Données_Planning!E142</f>
        <v>0</v>
      </c>
      <c r="L144" s="189">
        <f>Données_Planning!G142</f>
        <v>0</v>
      </c>
      <c r="M144" s="210" t="str">
        <f>CONCATENATE((IF(OR(A144="DWF",A144="DNF"),"",QUOTIENT(Données_Planning!J142,60))),(IF(OR(A144="DWF",A144="DNF"),"","'")),(IF(OR(A144="DWF",A144="DNF"),Données_Planning!J142,MOD(Données_Planning!J142,60))))</f>
        <v>0'0</v>
      </c>
      <c r="N144" s="183" t="str">
        <f t="shared" si="17"/>
        <v>min</v>
      </c>
      <c r="O144" s="194">
        <f>(IF(OR(A144="DWF",A144="DNF"),0,QUOTIENT(Données_Planning!I142,60)))</f>
        <v>0</v>
      </c>
      <c r="P144" s="191" t="str">
        <f t="shared" si="18"/>
        <v>min</v>
      </c>
      <c r="Q144" s="192">
        <f>(IF(OR(A144="DWF",A144="DNF"),Données_Planning!I142,MOD(Données_Planning!I142,60)))</f>
        <v>0</v>
      </c>
      <c r="R144" s="193" t="str">
        <f t="shared" si="19"/>
        <v>s</v>
      </c>
      <c r="S144" s="192" t="str">
        <f>CONCATENATE((IF(OR(A144="DWF",A144="DNF"),"",QUOTIENT(Données_Planning!K142,60))),(IF(OR(A144="DWF",A144="DNF"),"","'")),(IF(OR(A144="DWF",A144="DNF"),Données_Planning!K142,MOD(Données_Planning!K142,60))))</f>
        <v>0'0</v>
      </c>
      <c r="T144" s="212" t="str">
        <f t="shared" si="20"/>
        <v>min</v>
      </c>
      <c r="U144" s="196"/>
    </row>
    <row r="145" spans="1:21" s="197" customFormat="1" ht="26.25" customHeight="1" thickBot="1" x14ac:dyDescent="0.4">
      <c r="A145" s="207">
        <f>Données_Planning!A143</f>
        <v>0</v>
      </c>
      <c r="B145" s="182">
        <f>Données_Planning!B143</f>
        <v>0</v>
      </c>
      <c r="C145" s="183">
        <f>Données_Planning!C143</f>
        <v>0</v>
      </c>
      <c r="D145" s="184">
        <f t="shared" si="14"/>
        <v>0</v>
      </c>
      <c r="E145" s="184">
        <f t="shared" si="15"/>
        <v>0</v>
      </c>
      <c r="F145" s="185">
        <f t="shared" si="16"/>
        <v>0</v>
      </c>
      <c r="G145" s="186">
        <f>Données_Planning!L143</f>
        <v>0</v>
      </c>
      <c r="H145" s="187">
        <f>Données_Planning!H143</f>
        <v>0</v>
      </c>
      <c r="I145" s="182">
        <f>Données_Planning!D143</f>
        <v>0</v>
      </c>
      <c r="J145" s="188">
        <f>Données_Planning!F143</f>
        <v>0</v>
      </c>
      <c r="K145" s="188">
        <f>Données_Planning!E143</f>
        <v>0</v>
      </c>
      <c r="L145" s="189">
        <f>Données_Planning!G143</f>
        <v>0</v>
      </c>
      <c r="M145" s="210" t="str">
        <f>CONCATENATE((IF(OR(A145="DWF",A145="DNF"),"",QUOTIENT(Données_Planning!J143,60))),(IF(OR(A145="DWF",A145="DNF"),"","'")),(IF(OR(A145="DWF",A145="DNF"),Données_Planning!J143,MOD(Données_Planning!J143,60))))</f>
        <v>0'0</v>
      </c>
      <c r="N145" s="183" t="str">
        <f t="shared" si="17"/>
        <v>min</v>
      </c>
      <c r="O145" s="194">
        <f>(IF(OR(A145="DWF",A145="DNF"),0,QUOTIENT(Données_Planning!I143,60)))</f>
        <v>0</v>
      </c>
      <c r="P145" s="191" t="str">
        <f t="shared" si="18"/>
        <v>min</v>
      </c>
      <c r="Q145" s="192">
        <f>(IF(OR(A145="DWF",A145="DNF"),Données_Planning!I143,MOD(Données_Planning!I143,60)))</f>
        <v>0</v>
      </c>
      <c r="R145" s="193" t="str">
        <f t="shared" si="19"/>
        <v>s</v>
      </c>
      <c r="S145" s="192" t="str">
        <f>CONCATENATE((IF(OR(A145="DWF",A145="DNF"),"",QUOTIENT(Données_Planning!K143,60))),(IF(OR(A145="DWF",A145="DNF"),"","'")),(IF(OR(A145="DWF",A145="DNF"),Données_Planning!K143,MOD(Données_Planning!K143,60))))</f>
        <v>0'0</v>
      </c>
      <c r="T145" s="212" t="str">
        <f t="shared" si="20"/>
        <v>min</v>
      </c>
      <c r="U145" s="196"/>
    </row>
    <row r="146" spans="1:21" s="197" customFormat="1" ht="26.25" customHeight="1" thickBot="1" x14ac:dyDescent="0.4">
      <c r="A146" s="207">
        <f>Données_Planning!A144</f>
        <v>0</v>
      </c>
      <c r="B146" s="182">
        <f>Données_Planning!B144</f>
        <v>0</v>
      </c>
      <c r="C146" s="183">
        <f>Données_Planning!C144</f>
        <v>0</v>
      </c>
      <c r="D146" s="184">
        <f t="shared" si="14"/>
        <v>0</v>
      </c>
      <c r="E146" s="184">
        <f t="shared" si="15"/>
        <v>0</v>
      </c>
      <c r="F146" s="185">
        <f t="shared" si="16"/>
        <v>0</v>
      </c>
      <c r="G146" s="186">
        <f>Données_Planning!L144</f>
        <v>0</v>
      </c>
      <c r="H146" s="187">
        <f>Données_Planning!H144</f>
        <v>0</v>
      </c>
      <c r="I146" s="182">
        <f>Données_Planning!D144</f>
        <v>0</v>
      </c>
      <c r="J146" s="188">
        <f>Données_Planning!F144</f>
        <v>0</v>
      </c>
      <c r="K146" s="188">
        <f>Données_Planning!E144</f>
        <v>0</v>
      </c>
      <c r="L146" s="189">
        <f>Données_Planning!G144</f>
        <v>0</v>
      </c>
      <c r="M146" s="210" t="str">
        <f>CONCATENATE((IF(OR(A146="DWF",A146="DNF"),"",QUOTIENT(Données_Planning!J144,60))),(IF(OR(A146="DWF",A146="DNF"),"","'")),(IF(OR(A146="DWF",A146="DNF"),Données_Planning!J144,MOD(Données_Planning!J144,60))))</f>
        <v>0'0</v>
      </c>
      <c r="N146" s="183" t="str">
        <f t="shared" si="17"/>
        <v>min</v>
      </c>
      <c r="O146" s="194">
        <f>(IF(OR(A146="DWF",A146="DNF"),0,QUOTIENT(Données_Planning!I144,60)))</f>
        <v>0</v>
      </c>
      <c r="P146" s="191" t="str">
        <f t="shared" si="18"/>
        <v>min</v>
      </c>
      <c r="Q146" s="192">
        <f>(IF(OR(A146="DWF",A146="DNF"),Données_Planning!I144,MOD(Données_Planning!I144,60)))</f>
        <v>0</v>
      </c>
      <c r="R146" s="193" t="str">
        <f t="shared" si="19"/>
        <v>s</v>
      </c>
      <c r="S146" s="192" t="str">
        <f>CONCATENATE((IF(OR(A146="DWF",A146="DNF"),"",QUOTIENT(Données_Planning!K144,60))),(IF(OR(A146="DWF",A146="DNF"),"","'")),(IF(OR(A146="DWF",A146="DNF"),Données_Planning!K144,MOD(Données_Planning!K144,60))))</f>
        <v>0'0</v>
      </c>
      <c r="T146" s="212" t="str">
        <f t="shared" si="20"/>
        <v>min</v>
      </c>
      <c r="U146" s="196"/>
    </row>
    <row r="147" spans="1:21" s="197" customFormat="1" ht="26.25" customHeight="1" thickBot="1" x14ac:dyDescent="0.4">
      <c r="A147" s="207">
        <f>Données_Planning!A145</f>
        <v>0</v>
      </c>
      <c r="B147" s="182">
        <f>Données_Planning!B145</f>
        <v>0</v>
      </c>
      <c r="C147" s="183">
        <f>Données_Planning!C145</f>
        <v>0</v>
      </c>
      <c r="D147" s="184">
        <f t="shared" si="14"/>
        <v>0</v>
      </c>
      <c r="E147" s="184">
        <f t="shared" si="15"/>
        <v>0</v>
      </c>
      <c r="F147" s="185">
        <f t="shared" si="16"/>
        <v>0</v>
      </c>
      <c r="G147" s="186">
        <f>Données_Planning!L145</f>
        <v>0</v>
      </c>
      <c r="H147" s="187">
        <f>Données_Planning!H145</f>
        <v>0</v>
      </c>
      <c r="I147" s="182">
        <f>Données_Planning!D145</f>
        <v>0</v>
      </c>
      <c r="J147" s="188">
        <f>Données_Planning!F145</f>
        <v>0</v>
      </c>
      <c r="K147" s="188">
        <f>Données_Planning!E145</f>
        <v>0</v>
      </c>
      <c r="L147" s="189">
        <f>Données_Planning!G145</f>
        <v>0</v>
      </c>
      <c r="M147" s="210" t="str">
        <f>CONCATENATE((IF(OR(A147="DWF",A147="DNF"),"",QUOTIENT(Données_Planning!J145,60))),(IF(OR(A147="DWF",A147="DNF"),"","'")),(IF(OR(A147="DWF",A147="DNF"),Données_Planning!J145,MOD(Données_Planning!J145,60))))</f>
        <v>0'0</v>
      </c>
      <c r="N147" s="183" t="str">
        <f t="shared" si="17"/>
        <v>min</v>
      </c>
      <c r="O147" s="194">
        <f>(IF(OR(A147="DWF",A147="DNF"),0,QUOTIENT(Données_Planning!I145,60)))</f>
        <v>0</v>
      </c>
      <c r="P147" s="191" t="str">
        <f t="shared" si="18"/>
        <v>min</v>
      </c>
      <c r="Q147" s="192">
        <f>(IF(OR(A147="DWF",A147="DNF"),Données_Planning!I145,MOD(Données_Planning!I145,60)))</f>
        <v>0</v>
      </c>
      <c r="R147" s="193" t="str">
        <f t="shared" si="19"/>
        <v>s</v>
      </c>
      <c r="S147" s="192" t="str">
        <f>CONCATENATE((IF(OR(A147="DWF",A147="DNF"),"",QUOTIENT(Données_Planning!K145,60))),(IF(OR(A147="DWF",A147="DNF"),"","'")),(IF(OR(A147="DWF",A147="DNF"),Données_Planning!K145,MOD(Données_Planning!K145,60))))</f>
        <v>0'0</v>
      </c>
      <c r="T147" s="212" t="str">
        <f t="shared" si="20"/>
        <v>min</v>
      </c>
      <c r="U147" s="196"/>
    </row>
    <row r="148" spans="1:21" s="197" customFormat="1" ht="26.25" customHeight="1" thickBot="1" x14ac:dyDescent="0.4">
      <c r="A148" s="207">
        <f>Données_Planning!A146</f>
        <v>0</v>
      </c>
      <c r="B148" s="182">
        <f>Données_Planning!B146</f>
        <v>0</v>
      </c>
      <c r="C148" s="183">
        <f>Données_Planning!C146</f>
        <v>0</v>
      </c>
      <c r="D148" s="184">
        <f t="shared" si="14"/>
        <v>0</v>
      </c>
      <c r="E148" s="184">
        <f t="shared" si="15"/>
        <v>0</v>
      </c>
      <c r="F148" s="185">
        <f t="shared" si="16"/>
        <v>0</v>
      </c>
      <c r="G148" s="186">
        <f>Données_Planning!L146</f>
        <v>0</v>
      </c>
      <c r="H148" s="187">
        <f>Données_Planning!H146</f>
        <v>0</v>
      </c>
      <c r="I148" s="182">
        <f>Données_Planning!D146</f>
        <v>0</v>
      </c>
      <c r="J148" s="188">
        <f>Données_Planning!F146</f>
        <v>0</v>
      </c>
      <c r="K148" s="188">
        <f>Données_Planning!E146</f>
        <v>0</v>
      </c>
      <c r="L148" s="189">
        <f>Données_Planning!G146</f>
        <v>0</v>
      </c>
      <c r="M148" s="210" t="str">
        <f>CONCATENATE((IF(OR(A148="DWF",A148="DNF"),"",QUOTIENT(Données_Planning!J146,60))),(IF(OR(A148="DWF",A148="DNF"),"","'")),(IF(OR(A148="DWF",A148="DNF"),Données_Planning!J146,MOD(Données_Planning!J146,60))))</f>
        <v>0'0</v>
      </c>
      <c r="N148" s="183" t="str">
        <f t="shared" si="17"/>
        <v>min</v>
      </c>
      <c r="O148" s="194">
        <f>(IF(OR(A148="DWF",A148="DNF"),0,QUOTIENT(Données_Planning!I146,60)))</f>
        <v>0</v>
      </c>
      <c r="P148" s="191" t="str">
        <f t="shared" si="18"/>
        <v>min</v>
      </c>
      <c r="Q148" s="192">
        <f>(IF(OR(A148="DWF",A148="DNF"),Données_Planning!I146,MOD(Données_Planning!I146,60)))</f>
        <v>0</v>
      </c>
      <c r="R148" s="193" t="str">
        <f t="shared" si="19"/>
        <v>s</v>
      </c>
      <c r="S148" s="192" t="str">
        <f>CONCATENATE((IF(OR(A148="DWF",A148="DNF"),"",QUOTIENT(Données_Planning!K146,60))),(IF(OR(A148="DWF",A148="DNF"),"","'")),(IF(OR(A148="DWF",A148="DNF"),Données_Planning!K146,MOD(Données_Planning!K146,60))))</f>
        <v>0'0</v>
      </c>
      <c r="T148" s="212" t="str">
        <f t="shared" si="20"/>
        <v>min</v>
      </c>
      <c r="U148" s="196"/>
    </row>
    <row r="149" spans="1:21" s="197" customFormat="1" ht="26.25" customHeight="1" thickBot="1" x14ac:dyDescent="0.4">
      <c r="A149" s="207">
        <f>Données_Planning!A147</f>
        <v>0</v>
      </c>
      <c r="B149" s="182">
        <f>Données_Planning!B147</f>
        <v>0</v>
      </c>
      <c r="C149" s="183">
        <f>Données_Planning!C147</f>
        <v>0</v>
      </c>
      <c r="D149" s="184">
        <f t="shared" si="14"/>
        <v>0</v>
      </c>
      <c r="E149" s="184">
        <f t="shared" si="15"/>
        <v>0</v>
      </c>
      <c r="F149" s="185">
        <f t="shared" si="16"/>
        <v>0</v>
      </c>
      <c r="G149" s="186">
        <f>Données_Planning!L147</f>
        <v>0</v>
      </c>
      <c r="H149" s="187">
        <f>Données_Planning!H147</f>
        <v>0</v>
      </c>
      <c r="I149" s="182">
        <f>Données_Planning!D147</f>
        <v>0</v>
      </c>
      <c r="J149" s="188">
        <f>Données_Planning!F147</f>
        <v>0</v>
      </c>
      <c r="K149" s="188">
        <f>Données_Planning!E147</f>
        <v>0</v>
      </c>
      <c r="L149" s="189">
        <f>Données_Planning!G147</f>
        <v>0</v>
      </c>
      <c r="M149" s="210" t="str">
        <f>CONCATENATE((IF(OR(A149="DWF",A149="DNF"),"",QUOTIENT(Données_Planning!J147,60))),(IF(OR(A149="DWF",A149="DNF"),"","'")),(IF(OR(A149="DWF",A149="DNF"),Données_Planning!J147,MOD(Données_Planning!J147,60))))</f>
        <v>0'0</v>
      </c>
      <c r="N149" s="183" t="str">
        <f t="shared" si="17"/>
        <v>min</v>
      </c>
      <c r="O149" s="194">
        <f>(IF(OR(A149="DWF",A149="DNF"),0,QUOTIENT(Données_Planning!I147,60)))</f>
        <v>0</v>
      </c>
      <c r="P149" s="191" t="str">
        <f t="shared" si="18"/>
        <v>min</v>
      </c>
      <c r="Q149" s="192">
        <f>(IF(OR(A149="DWF",A149="DNF"),Données_Planning!I147,MOD(Données_Planning!I147,60)))</f>
        <v>0</v>
      </c>
      <c r="R149" s="193" t="str">
        <f t="shared" si="19"/>
        <v>s</v>
      </c>
      <c r="S149" s="192" t="str">
        <f>CONCATENATE((IF(OR(A149="DWF",A149="DNF"),"",QUOTIENT(Données_Planning!K147,60))),(IF(OR(A149="DWF",A149="DNF"),"","'")),(IF(OR(A149="DWF",A149="DNF"),Données_Planning!K147,MOD(Données_Planning!K147,60))))</f>
        <v>0'0</v>
      </c>
      <c r="T149" s="212" t="str">
        <f t="shared" si="20"/>
        <v>min</v>
      </c>
      <c r="U149" s="196"/>
    </row>
    <row r="150" spans="1:21" s="197" customFormat="1" ht="26.25" customHeight="1" thickBot="1" x14ac:dyDescent="0.4">
      <c r="A150" s="207">
        <f>Données_Planning!A148</f>
        <v>0</v>
      </c>
      <c r="B150" s="182">
        <f>Données_Planning!B148</f>
        <v>0</v>
      </c>
      <c r="C150" s="183">
        <f>Données_Planning!C148</f>
        <v>0</v>
      </c>
      <c r="D150" s="184">
        <f t="shared" si="14"/>
        <v>0</v>
      </c>
      <c r="E150" s="184">
        <f t="shared" si="15"/>
        <v>0</v>
      </c>
      <c r="F150" s="185">
        <f t="shared" si="16"/>
        <v>0</v>
      </c>
      <c r="G150" s="186">
        <f>Données_Planning!L148</f>
        <v>0</v>
      </c>
      <c r="H150" s="187">
        <f>Données_Planning!H148</f>
        <v>0</v>
      </c>
      <c r="I150" s="182">
        <f>Données_Planning!D148</f>
        <v>0</v>
      </c>
      <c r="J150" s="188">
        <f>Données_Planning!F148</f>
        <v>0</v>
      </c>
      <c r="K150" s="188">
        <f>Données_Planning!E148</f>
        <v>0</v>
      </c>
      <c r="L150" s="189">
        <f>Données_Planning!G148</f>
        <v>0</v>
      </c>
      <c r="M150" s="210" t="str">
        <f>CONCATENATE((IF(OR(A150="DWF",A150="DNF"),"",QUOTIENT(Données_Planning!J148,60))),(IF(OR(A150="DWF",A150="DNF"),"","'")),(IF(OR(A150="DWF",A150="DNF"),Données_Planning!J148,MOD(Données_Planning!J148,60))))</f>
        <v>0'0</v>
      </c>
      <c r="N150" s="183" t="str">
        <f t="shared" si="17"/>
        <v>min</v>
      </c>
      <c r="O150" s="194">
        <f>(IF(OR(A150="DWF",A150="DNF"),0,QUOTIENT(Données_Planning!I148,60)))</f>
        <v>0</v>
      </c>
      <c r="P150" s="191" t="str">
        <f t="shared" si="18"/>
        <v>min</v>
      </c>
      <c r="Q150" s="192">
        <f>(IF(OR(A150="DWF",A150="DNF"),Données_Planning!I148,MOD(Données_Planning!I148,60)))</f>
        <v>0</v>
      </c>
      <c r="R150" s="193" t="str">
        <f t="shared" si="19"/>
        <v>s</v>
      </c>
      <c r="S150" s="192" t="str">
        <f>CONCATENATE((IF(OR(A150="DWF",A150="DNF"),"",QUOTIENT(Données_Planning!K148,60))),(IF(OR(A150="DWF",A150="DNF"),"","'")),(IF(OR(A150="DWF",A150="DNF"),Données_Planning!K148,MOD(Données_Planning!K148,60))))</f>
        <v>0'0</v>
      </c>
      <c r="T150" s="212" t="str">
        <f t="shared" si="20"/>
        <v>min</v>
      </c>
      <c r="U150" s="196"/>
    </row>
    <row r="151" spans="1:21" s="197" customFormat="1" ht="26.25" customHeight="1" thickBot="1" x14ac:dyDescent="0.4">
      <c r="A151" s="207">
        <f>Données_Planning!A149</f>
        <v>0</v>
      </c>
      <c r="B151" s="182">
        <f>Données_Planning!B149</f>
        <v>0</v>
      </c>
      <c r="C151" s="183">
        <f>Données_Planning!C149</f>
        <v>0</v>
      </c>
      <c r="D151" s="184">
        <f t="shared" si="14"/>
        <v>0</v>
      </c>
      <c r="E151" s="184">
        <f t="shared" si="15"/>
        <v>0</v>
      </c>
      <c r="F151" s="185">
        <f t="shared" si="16"/>
        <v>0</v>
      </c>
      <c r="G151" s="186">
        <f>Données_Planning!L149</f>
        <v>0</v>
      </c>
      <c r="H151" s="187">
        <f>Données_Planning!H149</f>
        <v>0</v>
      </c>
      <c r="I151" s="182">
        <f>Données_Planning!D149</f>
        <v>0</v>
      </c>
      <c r="J151" s="188">
        <f>Données_Planning!F149</f>
        <v>0</v>
      </c>
      <c r="K151" s="188">
        <f>Données_Planning!E149</f>
        <v>0</v>
      </c>
      <c r="L151" s="189">
        <f>Données_Planning!G149</f>
        <v>0</v>
      </c>
      <c r="M151" s="210" t="str">
        <f>CONCATENATE((IF(OR(A151="DWF",A151="DNF"),"",QUOTIENT(Données_Planning!J149,60))),(IF(OR(A151="DWF",A151="DNF"),"","'")),(IF(OR(A151="DWF",A151="DNF"),Données_Planning!J149,MOD(Données_Planning!J149,60))))</f>
        <v>0'0</v>
      </c>
      <c r="N151" s="183" t="str">
        <f t="shared" si="17"/>
        <v>min</v>
      </c>
      <c r="O151" s="194">
        <f>(IF(OR(A151="DWF",A151="DNF"),0,QUOTIENT(Données_Planning!I149,60)))</f>
        <v>0</v>
      </c>
      <c r="P151" s="191" t="str">
        <f t="shared" si="18"/>
        <v>min</v>
      </c>
      <c r="Q151" s="192">
        <f>(IF(OR(A151="DWF",A151="DNF"),Données_Planning!I149,MOD(Données_Planning!I149,60)))</f>
        <v>0</v>
      </c>
      <c r="R151" s="193" t="str">
        <f t="shared" si="19"/>
        <v>s</v>
      </c>
      <c r="S151" s="192" t="str">
        <f>CONCATENATE((IF(OR(A151="DWF",A151="DNF"),"",QUOTIENT(Données_Planning!K149,60))),(IF(OR(A151="DWF",A151="DNF"),"","'")),(IF(OR(A151="DWF",A151="DNF"),Données_Planning!K149,MOD(Données_Planning!K149,60))))</f>
        <v>0'0</v>
      </c>
      <c r="T151" s="212" t="str">
        <f t="shared" si="20"/>
        <v>min</v>
      </c>
      <c r="U151" s="196"/>
    </row>
    <row r="152" spans="1:21" s="197" customFormat="1" ht="26.25" customHeight="1" thickBot="1" x14ac:dyDescent="0.4">
      <c r="A152" s="207">
        <f>Données_Planning!A150</f>
        <v>0</v>
      </c>
      <c r="B152" s="182">
        <f>Données_Planning!B150</f>
        <v>0</v>
      </c>
      <c r="C152" s="183">
        <f>Données_Planning!C150</f>
        <v>0</v>
      </c>
      <c r="D152" s="184">
        <f t="shared" si="14"/>
        <v>0</v>
      </c>
      <c r="E152" s="184">
        <f t="shared" si="15"/>
        <v>0</v>
      </c>
      <c r="F152" s="185">
        <f t="shared" si="16"/>
        <v>0</v>
      </c>
      <c r="G152" s="186">
        <f>Données_Planning!L150</f>
        <v>0</v>
      </c>
      <c r="H152" s="187">
        <f>Données_Planning!H150</f>
        <v>0</v>
      </c>
      <c r="I152" s="182">
        <f>Données_Planning!D150</f>
        <v>0</v>
      </c>
      <c r="J152" s="188">
        <f>Données_Planning!F150</f>
        <v>0</v>
      </c>
      <c r="K152" s="188">
        <f>Données_Planning!E150</f>
        <v>0</v>
      </c>
      <c r="L152" s="189">
        <f>Données_Planning!G150</f>
        <v>0</v>
      </c>
      <c r="M152" s="210" t="str">
        <f>CONCATENATE((IF(OR(A152="DWF",A152="DNF"),"",QUOTIENT(Données_Planning!J150,60))),(IF(OR(A152="DWF",A152="DNF"),"","'")),(IF(OR(A152="DWF",A152="DNF"),Données_Planning!J150,MOD(Données_Planning!J150,60))))</f>
        <v>0'0</v>
      </c>
      <c r="N152" s="183" t="str">
        <f t="shared" si="17"/>
        <v>min</v>
      </c>
      <c r="O152" s="194">
        <f>(IF(OR(A152="DWF",A152="DNF"),0,QUOTIENT(Données_Planning!I150,60)))</f>
        <v>0</v>
      </c>
      <c r="P152" s="191" t="str">
        <f t="shared" si="18"/>
        <v>min</v>
      </c>
      <c r="Q152" s="192">
        <f>(IF(OR(A152="DWF",A152="DNF"),Données_Planning!I150,MOD(Données_Planning!I150,60)))</f>
        <v>0</v>
      </c>
      <c r="R152" s="193" t="str">
        <f t="shared" si="19"/>
        <v>s</v>
      </c>
      <c r="S152" s="192" t="str">
        <f>CONCATENATE((IF(OR(A152="DWF",A152="DNF"),"",QUOTIENT(Données_Planning!K150,60))),(IF(OR(A152="DWF",A152="DNF"),"","'")),(IF(OR(A152="DWF",A152="DNF"),Données_Planning!K150,MOD(Données_Planning!K150,60))))</f>
        <v>0'0</v>
      </c>
      <c r="T152" s="212" t="str">
        <f t="shared" si="20"/>
        <v>min</v>
      </c>
      <c r="U152" s="196"/>
    </row>
    <row r="153" spans="1:21" s="197" customFormat="1" ht="26.25" customHeight="1" thickBot="1" x14ac:dyDescent="0.4">
      <c r="A153" s="207">
        <f>Données_Planning!A151</f>
        <v>0</v>
      </c>
      <c r="B153" s="182">
        <f>Données_Planning!B151</f>
        <v>0</v>
      </c>
      <c r="C153" s="183">
        <f>Données_Planning!C151</f>
        <v>0</v>
      </c>
      <c r="D153" s="184">
        <f t="shared" si="14"/>
        <v>0</v>
      </c>
      <c r="E153" s="184">
        <f t="shared" si="15"/>
        <v>0</v>
      </c>
      <c r="F153" s="185">
        <f t="shared" si="16"/>
        <v>0</v>
      </c>
      <c r="G153" s="186">
        <f>Données_Planning!L151</f>
        <v>0</v>
      </c>
      <c r="H153" s="187">
        <f>Données_Planning!H151</f>
        <v>0</v>
      </c>
      <c r="I153" s="182">
        <f>Données_Planning!D151</f>
        <v>0</v>
      </c>
      <c r="J153" s="188">
        <f>Données_Planning!F151</f>
        <v>0</v>
      </c>
      <c r="K153" s="188">
        <f>Données_Planning!E151</f>
        <v>0</v>
      </c>
      <c r="L153" s="189">
        <f>Données_Planning!G151</f>
        <v>0</v>
      </c>
      <c r="M153" s="192">
        <f>(IF(OR(A153="DWF",A153="DNF"),Données_Planning!J151,MOD(Données_Planning!J151,60)))</f>
        <v>0</v>
      </c>
      <c r="N153" s="193" t="str">
        <f>(IF(OR(A153="DWF",A153="DNF"),"m","s"))</f>
        <v>s</v>
      </c>
      <c r="O153" s="194">
        <f>(IF(OR(A153="DWF",A153="DNF"),0,QUOTIENT(Données_Planning!I151,60)))</f>
        <v>0</v>
      </c>
      <c r="P153" s="191" t="str">
        <f t="shared" si="18"/>
        <v>min</v>
      </c>
      <c r="Q153" s="192">
        <f>(IF(OR(A153="DWF",A153="DNF"),Données_Planning!I151,MOD(Données_Planning!I151,60)))</f>
        <v>0</v>
      </c>
      <c r="R153" s="193" t="str">
        <f t="shared" si="19"/>
        <v>s</v>
      </c>
      <c r="S153" s="192">
        <f>(IF(OR(A153="DWF",A153="DNF"),Données_Planning!K151,MOD(Données_Planning!K151,60)))</f>
        <v>0</v>
      </c>
      <c r="T153" s="195" t="str">
        <f>(IF(OR(A153="DWF",A153="DNF"),"m","s"))</f>
        <v>s</v>
      </c>
      <c r="U153" s="217"/>
    </row>
    <row r="154" spans="1:21" s="197" customFormat="1" ht="26.25" customHeight="1" thickBot="1" x14ac:dyDescent="0.4">
      <c r="A154" s="207">
        <f>Données_Planning!A152</f>
        <v>0</v>
      </c>
      <c r="B154" s="182">
        <f>Données_Planning!B152</f>
        <v>0</v>
      </c>
      <c r="C154" s="183">
        <f>Données_Planning!C152</f>
        <v>0</v>
      </c>
      <c r="D154" s="184">
        <f t="shared" si="14"/>
        <v>0</v>
      </c>
      <c r="E154" s="184">
        <f t="shared" si="15"/>
        <v>0</v>
      </c>
      <c r="F154" s="185">
        <f t="shared" si="16"/>
        <v>0</v>
      </c>
      <c r="G154" s="186">
        <f>Données_Planning!L152</f>
        <v>0</v>
      </c>
      <c r="H154" s="187">
        <f>Données_Planning!H152</f>
        <v>0</v>
      </c>
      <c r="I154" s="182">
        <f>Données_Planning!D152</f>
        <v>0</v>
      </c>
      <c r="J154" s="188">
        <f>Données_Planning!F152</f>
        <v>0</v>
      </c>
      <c r="K154" s="188">
        <f>Données_Planning!E152</f>
        <v>0</v>
      </c>
      <c r="L154" s="189">
        <f>Données_Planning!G152</f>
        <v>0</v>
      </c>
      <c r="M154" s="192">
        <f>(IF(OR(A154="DWF",A154="DNF"),Données_Planning!J152,MOD(Données_Planning!J152,60)))</f>
        <v>0</v>
      </c>
      <c r="N154" s="193" t="str">
        <f>(IF(OR(A154="DWF",A154="DNF"),"m","s"))</f>
        <v>s</v>
      </c>
      <c r="O154" s="194">
        <f>(IF(OR(A154="DWF",A154="DNF"),0,QUOTIENT(Données_Planning!I152,60)))</f>
        <v>0</v>
      </c>
      <c r="P154" s="191" t="str">
        <f t="shared" si="18"/>
        <v>min</v>
      </c>
      <c r="Q154" s="192">
        <f>(IF(OR(A154="DWF",A154="DNF"),Données_Planning!I152,MOD(Données_Planning!I152,60)))</f>
        <v>0</v>
      </c>
      <c r="R154" s="193" t="str">
        <f t="shared" si="19"/>
        <v>s</v>
      </c>
      <c r="S154" s="192">
        <f>(IF(OR(A154="DWF",A154="DNF"),Données_Planning!K152,MOD(Données_Planning!K152,60)))</f>
        <v>0</v>
      </c>
      <c r="T154" s="195" t="str">
        <f>(IF(OR(A154="DWF",A154="DNF"),"m","s"))</f>
        <v>s</v>
      </c>
      <c r="U154" s="217"/>
    </row>
    <row r="155" spans="1:21" s="197" customFormat="1" ht="26.25" customHeight="1" thickBot="1" x14ac:dyDescent="0.4">
      <c r="A155" s="207">
        <f>Données_Planning!A153</f>
        <v>0</v>
      </c>
      <c r="B155" s="182">
        <f>Données_Planning!B153</f>
        <v>0</v>
      </c>
      <c r="C155" s="183">
        <f>Données_Planning!C153</f>
        <v>0</v>
      </c>
      <c r="D155" s="184">
        <f t="shared" si="14"/>
        <v>0</v>
      </c>
      <c r="E155" s="184">
        <f t="shared" si="15"/>
        <v>0</v>
      </c>
      <c r="F155" s="185">
        <f t="shared" si="16"/>
        <v>0</v>
      </c>
      <c r="G155" s="186">
        <f>Données_Planning!L153</f>
        <v>0</v>
      </c>
      <c r="H155" s="187">
        <f>Données_Planning!H153</f>
        <v>0</v>
      </c>
      <c r="I155" s="182">
        <f>Données_Planning!D153</f>
        <v>0</v>
      </c>
      <c r="J155" s="188">
        <f>Données_Planning!F153</f>
        <v>0</v>
      </c>
      <c r="K155" s="188">
        <f>Données_Planning!E153</f>
        <v>0</v>
      </c>
      <c r="L155" s="189">
        <f>Données_Planning!G153</f>
        <v>0</v>
      </c>
      <c r="M155" s="192">
        <f>(IF(OR(A155="DWF",A155="DNF"),Données_Planning!J153,MOD(Données_Planning!J153,60)))</f>
        <v>0</v>
      </c>
      <c r="N155" s="193" t="str">
        <f>(IF(OR(A155="DWF",A155="DNF"),"m","s"))</f>
        <v>s</v>
      </c>
      <c r="O155" s="194">
        <f>(IF(OR(A155="DWF",A155="DNF"),0,QUOTIENT(Données_Planning!I153,60)))</f>
        <v>0</v>
      </c>
      <c r="P155" s="191" t="str">
        <f t="shared" si="18"/>
        <v>min</v>
      </c>
      <c r="Q155" s="192">
        <f>(IF(OR(A155="DWF",A155="DNF"),Données_Planning!I153,MOD(Données_Planning!I153,60)))</f>
        <v>0</v>
      </c>
      <c r="R155" s="193" t="str">
        <f t="shared" si="19"/>
        <v>s</v>
      </c>
      <c r="S155" s="192">
        <f>(IF(OR(A155="DWF",A155="DNF"),Données_Planning!K153,MOD(Données_Planning!K153,60)))</f>
        <v>0</v>
      </c>
      <c r="T155" s="195" t="str">
        <f>(IF(OR(A155="DWF",A155="DNF"),"m","s"))</f>
        <v>s</v>
      </c>
      <c r="U155" s="217"/>
    </row>
    <row r="156" spans="1:21" s="197" customFormat="1" ht="26.25" customHeight="1" thickBot="1" x14ac:dyDescent="0.4">
      <c r="A156" s="207">
        <f>Données_Planning!A154</f>
        <v>0</v>
      </c>
      <c r="B156" s="182">
        <f>Données_Planning!B154</f>
        <v>0</v>
      </c>
      <c r="C156" s="183">
        <f>Données_Planning!C154</f>
        <v>0</v>
      </c>
      <c r="D156" s="184">
        <f t="shared" si="14"/>
        <v>0</v>
      </c>
      <c r="E156" s="184">
        <f t="shared" si="15"/>
        <v>0</v>
      </c>
      <c r="F156" s="185">
        <f t="shared" si="16"/>
        <v>0</v>
      </c>
      <c r="G156" s="186">
        <f>Données_Planning!L154</f>
        <v>0</v>
      </c>
      <c r="H156" s="187">
        <f>Données_Planning!H154</f>
        <v>0</v>
      </c>
      <c r="I156" s="182">
        <f>Données_Planning!D154</f>
        <v>0</v>
      </c>
      <c r="J156" s="188">
        <f>Données_Planning!F154</f>
        <v>0</v>
      </c>
      <c r="K156" s="188">
        <f>Données_Planning!E154</f>
        <v>0</v>
      </c>
      <c r="L156" s="189">
        <f>Données_Planning!G154</f>
        <v>0</v>
      </c>
      <c r="M156" s="192">
        <f>(IF(OR(A156="DWF",A156="DNF"),Données_Planning!J154,MOD(Données_Planning!J154,60)))</f>
        <v>0</v>
      </c>
      <c r="N156" s="193" t="str">
        <f>(IF(OR(A156="DWF",A156="DNF"),"m","s"))</f>
        <v>s</v>
      </c>
      <c r="O156" s="194">
        <f>(IF(OR(A156="DWF",A156="DNF"),0,QUOTIENT(Données_Planning!I154,60)))</f>
        <v>0</v>
      </c>
      <c r="P156" s="191" t="str">
        <f t="shared" si="18"/>
        <v>min</v>
      </c>
      <c r="Q156" s="192">
        <f>(IF(OR(A156="DWF",A156="DNF"),Données_Planning!I154,MOD(Données_Planning!I154,60)))</f>
        <v>0</v>
      </c>
      <c r="R156" s="193" t="str">
        <f t="shared" si="19"/>
        <v>s</v>
      </c>
      <c r="S156" s="192">
        <f>(IF(OR(A156="DWF",A156="DNF"),Données_Planning!K154,MOD(Données_Planning!K154,60)))</f>
        <v>0</v>
      </c>
      <c r="T156" s="195" t="str">
        <f>(IF(OR(A156="DWF",A156="DNF"),"m","s"))</f>
        <v>s</v>
      </c>
      <c r="U156" s="217"/>
    </row>
    <row r="157" spans="1:21" s="197" customFormat="1" ht="26.25" customHeight="1" thickBot="1" x14ac:dyDescent="0.4">
      <c r="A157" s="207">
        <f>Données_Planning!A155</f>
        <v>0</v>
      </c>
      <c r="B157" s="182">
        <f>Données_Planning!B155</f>
        <v>0</v>
      </c>
      <c r="C157" s="183">
        <f>Données_Planning!C155</f>
        <v>0</v>
      </c>
      <c r="D157" s="184">
        <f t="shared" si="14"/>
        <v>0</v>
      </c>
      <c r="E157" s="184">
        <f t="shared" si="15"/>
        <v>0</v>
      </c>
      <c r="F157" s="185">
        <f t="shared" si="16"/>
        <v>0</v>
      </c>
      <c r="G157" s="186">
        <f>Données_Planning!L155</f>
        <v>0</v>
      </c>
      <c r="H157" s="187">
        <f>Données_Planning!H155</f>
        <v>0</v>
      </c>
      <c r="I157" s="182">
        <f>Données_Planning!D155</f>
        <v>0</v>
      </c>
      <c r="J157" s="188">
        <f>Données_Planning!F155</f>
        <v>0</v>
      </c>
      <c r="K157" s="188">
        <f>Données_Planning!E155</f>
        <v>0</v>
      </c>
      <c r="L157" s="189">
        <f>Données_Planning!G155</f>
        <v>0</v>
      </c>
      <c r="M157" s="192">
        <f>(IF(OR(A157="DWF",A157="DNF"),Données_Planning!J155,MOD(Données_Planning!J155,60)))</f>
        <v>0</v>
      </c>
      <c r="N157" s="193" t="str">
        <f>(IF(OR(A157="DWF",A157="DNF"),"m","s"))</f>
        <v>s</v>
      </c>
      <c r="O157" s="194">
        <f>(IF(OR(A157="DWF",A157="DNF"),0,QUOTIENT(Données_Planning!I155,60)))</f>
        <v>0</v>
      </c>
      <c r="P157" s="191" t="str">
        <f t="shared" si="18"/>
        <v>min</v>
      </c>
      <c r="Q157" s="192">
        <f>(IF(OR(A157="DWF",A157="DNF"),Données_Planning!I155,MOD(Données_Planning!I155,60)))</f>
        <v>0</v>
      </c>
      <c r="R157" s="193" t="str">
        <f t="shared" si="19"/>
        <v>s</v>
      </c>
      <c r="S157" s="192">
        <f>(IF(OR(A157="DWF",A157="DNF"),Données_Planning!K155,MOD(Données_Planning!K155,60)))</f>
        <v>0</v>
      </c>
      <c r="T157" s="195" t="str">
        <f>(IF(OR(A157="DWF",A157="DNF"),"m","s"))</f>
        <v>s</v>
      </c>
      <c r="U157" s="217"/>
    </row>
    <row r="158" spans="1:21" s="197" customFormat="1" ht="26.25" customHeight="1" thickBot="1" x14ac:dyDescent="0.4">
      <c r="A158" s="207">
        <f>Données_Planning!A156</f>
        <v>0</v>
      </c>
      <c r="B158" s="182">
        <f>Données_Planning!B156</f>
        <v>0</v>
      </c>
      <c r="C158" s="183">
        <f>Données_Planning!C156</f>
        <v>0</v>
      </c>
      <c r="D158" s="184">
        <f t="shared" si="14"/>
        <v>0</v>
      </c>
      <c r="E158" s="184">
        <f t="shared" si="15"/>
        <v>0</v>
      </c>
      <c r="F158" s="185">
        <f t="shared" si="16"/>
        <v>0</v>
      </c>
      <c r="G158" s="186">
        <f>Données_Planning!L156</f>
        <v>0</v>
      </c>
      <c r="H158" s="187">
        <f>Données_Planning!H156</f>
        <v>0</v>
      </c>
      <c r="I158" s="182">
        <f>Données_Planning!D156</f>
        <v>0</v>
      </c>
      <c r="J158" s="188">
        <f>Données_Planning!F156</f>
        <v>0</v>
      </c>
      <c r="K158" s="188">
        <f>Données_Planning!E156</f>
        <v>0</v>
      </c>
      <c r="L158" s="189">
        <f>Données_Planning!G156</f>
        <v>0</v>
      </c>
      <c r="M158" s="192">
        <f>(IF(OR(A158="DWF",A158="DNF"),Données_Planning!J156,MOD(Données_Planning!J156,60)))</f>
        <v>0</v>
      </c>
      <c r="N158" s="193" t="str">
        <f>(IF(OR(A158="DWF",A158="DNF"),"m","s"))</f>
        <v>s</v>
      </c>
      <c r="O158" s="194">
        <f>(IF(OR(A158="DWF",A158="DNF"),0,QUOTIENT(Données_Planning!I156,60)))</f>
        <v>0</v>
      </c>
      <c r="P158" s="191" t="str">
        <f t="shared" si="18"/>
        <v>min</v>
      </c>
      <c r="Q158" s="192">
        <f>(IF(OR(A158="DWF",A158="DNF"),Données_Planning!I156,MOD(Données_Planning!I156,60)))</f>
        <v>0</v>
      </c>
      <c r="R158" s="193" t="str">
        <f t="shared" si="19"/>
        <v>s</v>
      </c>
      <c r="S158" s="192">
        <f>(IF(OR(A158="DWF",A158="DNF"),Données_Planning!K156,MOD(Données_Planning!K156,60)))</f>
        <v>0</v>
      </c>
      <c r="T158" s="195" t="str">
        <f>(IF(OR(A158="DWF",A158="DNF"),"m","s"))</f>
        <v>s</v>
      </c>
      <c r="U158" s="217"/>
    </row>
    <row r="159" spans="1:21" s="197" customFormat="1" ht="26.25" customHeight="1" thickBot="1" x14ac:dyDescent="0.4">
      <c r="A159" s="207">
        <f>Données_Planning!A157</f>
        <v>0</v>
      </c>
      <c r="B159" s="182">
        <f>Données_Planning!B157</f>
        <v>0</v>
      </c>
      <c r="C159" s="183">
        <f>Données_Planning!C157</f>
        <v>0</v>
      </c>
      <c r="D159" s="184">
        <f t="shared" si="14"/>
        <v>0</v>
      </c>
      <c r="E159" s="184">
        <f t="shared" si="15"/>
        <v>0</v>
      </c>
      <c r="F159" s="185">
        <f t="shared" si="16"/>
        <v>0</v>
      </c>
      <c r="G159" s="186">
        <f>Données_Planning!L157</f>
        <v>0</v>
      </c>
      <c r="H159" s="187">
        <f>Données_Planning!H157</f>
        <v>0</v>
      </c>
      <c r="I159" s="182">
        <f>Données_Planning!D157</f>
        <v>0</v>
      </c>
      <c r="J159" s="188">
        <f>Données_Planning!F157</f>
        <v>0</v>
      </c>
      <c r="K159" s="188">
        <f>Données_Planning!E157</f>
        <v>0</v>
      </c>
      <c r="L159" s="189">
        <f>Données_Planning!G157</f>
        <v>0</v>
      </c>
      <c r="M159" s="192">
        <f>(IF(OR(A159="DWF",A159="DNF"),Données_Planning!J157,MOD(Données_Planning!J157,60)))</f>
        <v>0</v>
      </c>
      <c r="N159" s="193" t="str">
        <f>(IF(OR(A159="DWF",A159="DNF"),"m","s"))</f>
        <v>s</v>
      </c>
      <c r="O159" s="194">
        <f>(IF(OR(A159="DWF",A159="DNF"),0,QUOTIENT(Données_Planning!I157,60)))</f>
        <v>0</v>
      </c>
      <c r="P159" s="191" t="str">
        <f t="shared" si="18"/>
        <v>min</v>
      </c>
      <c r="Q159" s="192">
        <f>(IF(OR(A159="DWF",A159="DNF"),Données_Planning!I157,MOD(Données_Planning!I157,60)))</f>
        <v>0</v>
      </c>
      <c r="R159" s="193" t="str">
        <f t="shared" si="19"/>
        <v>s</v>
      </c>
      <c r="S159" s="192">
        <f>(IF(OR(A159="DWF",A159="DNF"),Données_Planning!K157,MOD(Données_Planning!K157,60)))</f>
        <v>0</v>
      </c>
      <c r="T159" s="195" t="str">
        <f>(IF(OR(A159="DWF",A159="DNF"),"m","s"))</f>
        <v>s</v>
      </c>
      <c r="U159" s="217"/>
    </row>
    <row r="160" spans="1:21" s="197" customFormat="1" ht="26.25" customHeight="1" thickBot="1" x14ac:dyDescent="0.4">
      <c r="A160" s="207">
        <f>Données_Planning!A158</f>
        <v>0</v>
      </c>
      <c r="B160" s="182">
        <f>Données_Planning!B158</f>
        <v>0</v>
      </c>
      <c r="C160" s="183">
        <f>Données_Planning!C158</f>
        <v>0</v>
      </c>
      <c r="D160" s="184">
        <f t="shared" si="14"/>
        <v>0</v>
      </c>
      <c r="E160" s="184">
        <f t="shared" si="15"/>
        <v>0</v>
      </c>
      <c r="F160" s="185">
        <f t="shared" si="16"/>
        <v>0</v>
      </c>
      <c r="G160" s="186">
        <f>Données_Planning!L158</f>
        <v>0</v>
      </c>
      <c r="H160" s="187">
        <f>Données_Planning!H158</f>
        <v>0</v>
      </c>
      <c r="I160" s="182">
        <f>Données_Planning!D158</f>
        <v>0</v>
      </c>
      <c r="J160" s="188">
        <f>Données_Planning!F158</f>
        <v>0</v>
      </c>
      <c r="K160" s="188">
        <f>Données_Planning!E158</f>
        <v>0</v>
      </c>
      <c r="L160" s="189">
        <f>Données_Planning!G158</f>
        <v>0</v>
      </c>
      <c r="M160" s="192">
        <f>(IF(OR(A160="DWF",A160="DNF"),Données_Planning!J158,MOD(Données_Planning!J158,60)))</f>
        <v>0</v>
      </c>
      <c r="N160" s="193" t="str">
        <f>(IF(OR(A160="DWF",A160="DNF"),"m","s"))</f>
        <v>s</v>
      </c>
      <c r="O160" s="194">
        <f>(IF(OR(A160="DWF",A160="DNF"),0,QUOTIENT(Données_Planning!I158,60)))</f>
        <v>0</v>
      </c>
      <c r="P160" s="191" t="str">
        <f t="shared" si="18"/>
        <v>min</v>
      </c>
      <c r="Q160" s="192">
        <f>(IF(OR(A160="DWF",A160="DNF"),Données_Planning!I158,MOD(Données_Planning!I158,60)))</f>
        <v>0</v>
      </c>
      <c r="R160" s="193" t="str">
        <f t="shared" si="19"/>
        <v>s</v>
      </c>
      <c r="S160" s="192">
        <f>(IF(OR(A160="DWF",A160="DNF"),Données_Planning!K158,MOD(Données_Planning!K158,60)))</f>
        <v>0</v>
      </c>
      <c r="T160" s="195" t="str">
        <f>(IF(OR(A160="DWF",A160="DNF"),"m","s"))</f>
        <v>s</v>
      </c>
      <c r="U160" s="217"/>
    </row>
    <row r="161" spans="1:21" s="197" customFormat="1" ht="26.25" customHeight="1" thickBot="1" x14ac:dyDescent="0.4">
      <c r="A161" s="207">
        <f>Données_Planning!A159</f>
        <v>0</v>
      </c>
      <c r="B161" s="182">
        <f>Données_Planning!B159</f>
        <v>0</v>
      </c>
      <c r="C161" s="183">
        <f>Données_Planning!C159</f>
        <v>0</v>
      </c>
      <c r="D161" s="184">
        <f t="shared" si="14"/>
        <v>0</v>
      </c>
      <c r="E161" s="184">
        <f t="shared" si="15"/>
        <v>0</v>
      </c>
      <c r="F161" s="185">
        <f t="shared" si="16"/>
        <v>0</v>
      </c>
      <c r="G161" s="186">
        <f>Données_Planning!L159</f>
        <v>0</v>
      </c>
      <c r="H161" s="187">
        <f>Données_Planning!H159</f>
        <v>0</v>
      </c>
      <c r="I161" s="182">
        <f>Données_Planning!D159</f>
        <v>0</v>
      </c>
      <c r="J161" s="188">
        <f>Données_Planning!F159</f>
        <v>0</v>
      </c>
      <c r="K161" s="188">
        <f>Données_Planning!E159</f>
        <v>0</v>
      </c>
      <c r="L161" s="189">
        <f>Données_Planning!G159</f>
        <v>0</v>
      </c>
      <c r="M161" s="192">
        <f>(IF(OR(A161="DWF",A161="DNF"),Données_Planning!J159,MOD(Données_Planning!J159,60)))</f>
        <v>0</v>
      </c>
      <c r="N161" s="193" t="str">
        <f>(IF(OR(A161="DWF",A161="DNF"),"m","s"))</f>
        <v>s</v>
      </c>
      <c r="O161" s="194">
        <f>(IF(OR(A161="DWF",A161="DNF"),0,QUOTIENT(Données_Planning!I159,60)))</f>
        <v>0</v>
      </c>
      <c r="P161" s="191" t="str">
        <f t="shared" si="18"/>
        <v>min</v>
      </c>
      <c r="Q161" s="192">
        <f>(IF(OR(A161="DWF",A161="DNF"),Données_Planning!I159,MOD(Données_Planning!I159,60)))</f>
        <v>0</v>
      </c>
      <c r="R161" s="193" t="str">
        <f t="shared" si="19"/>
        <v>s</v>
      </c>
      <c r="S161" s="192">
        <f>(IF(OR(A161="DWF",A161="DNF"),Données_Planning!K159,MOD(Données_Planning!K159,60)))</f>
        <v>0</v>
      </c>
      <c r="T161" s="195" t="str">
        <f>(IF(OR(A161="DWF",A161="DNF"),"m","s"))</f>
        <v>s</v>
      </c>
      <c r="U161" s="217"/>
    </row>
    <row r="162" spans="1:21" s="197" customFormat="1" ht="26.25" customHeight="1" thickBot="1" x14ac:dyDescent="0.4">
      <c r="A162" s="207">
        <f>Données_Planning!A160</f>
        <v>0</v>
      </c>
      <c r="B162" s="182">
        <f>Données_Planning!B160</f>
        <v>0</v>
      </c>
      <c r="C162" s="183">
        <f>Données_Planning!C160</f>
        <v>0</v>
      </c>
      <c r="D162" s="184">
        <f t="shared" si="14"/>
        <v>0</v>
      </c>
      <c r="E162" s="184">
        <f t="shared" si="15"/>
        <v>0</v>
      </c>
      <c r="F162" s="185">
        <f t="shared" si="16"/>
        <v>0</v>
      </c>
      <c r="G162" s="186">
        <f>Données_Planning!L160</f>
        <v>0</v>
      </c>
      <c r="H162" s="187">
        <f>Données_Planning!H160</f>
        <v>0</v>
      </c>
      <c r="I162" s="182">
        <f>Données_Planning!D160</f>
        <v>0</v>
      </c>
      <c r="J162" s="188">
        <f>Données_Planning!F160</f>
        <v>0</v>
      </c>
      <c r="K162" s="188">
        <f>Données_Planning!E160</f>
        <v>0</v>
      </c>
      <c r="L162" s="189">
        <f>Données_Planning!G160</f>
        <v>0</v>
      </c>
      <c r="M162" s="192">
        <f>(IF(OR(A162="DWF",A162="DNF"),Données_Planning!J160,MOD(Données_Planning!J160,60)))</f>
        <v>0</v>
      </c>
      <c r="N162" s="193" t="str">
        <f>(IF(OR(A162="DWF",A162="DNF"),"m","s"))</f>
        <v>s</v>
      </c>
      <c r="O162" s="194">
        <f>(IF(OR(A162="DWF",A162="DNF"),0,QUOTIENT(Données_Planning!I160,60)))</f>
        <v>0</v>
      </c>
      <c r="P162" s="191" t="str">
        <f t="shared" si="18"/>
        <v>min</v>
      </c>
      <c r="Q162" s="192">
        <f>(IF(OR(A162="DWF",A162="DNF"),Données_Planning!I160,MOD(Données_Planning!I160,60)))</f>
        <v>0</v>
      </c>
      <c r="R162" s="193" t="str">
        <f t="shared" si="19"/>
        <v>s</v>
      </c>
      <c r="S162" s="192">
        <f>(IF(OR(A162="DWF",A162="DNF"),Données_Planning!K160,MOD(Données_Planning!K160,60)))</f>
        <v>0</v>
      </c>
      <c r="T162" s="195" t="str">
        <f>(IF(OR(A162="DWF",A162="DNF"),"m","s"))</f>
        <v>s</v>
      </c>
      <c r="U162" s="217"/>
    </row>
    <row r="163" spans="1:21" s="197" customFormat="1" ht="26.25" customHeight="1" thickBot="1" x14ac:dyDescent="0.4">
      <c r="A163" s="207">
        <f>Données_Planning!A161</f>
        <v>0</v>
      </c>
      <c r="B163" s="182">
        <f>Données_Planning!B161</f>
        <v>0</v>
      </c>
      <c r="C163" s="183">
        <f>Données_Planning!C161</f>
        <v>0</v>
      </c>
      <c r="D163" s="184">
        <f t="shared" si="14"/>
        <v>0</v>
      </c>
      <c r="E163" s="184">
        <f t="shared" si="15"/>
        <v>0</v>
      </c>
      <c r="F163" s="185">
        <f t="shared" si="16"/>
        <v>0</v>
      </c>
      <c r="G163" s="186">
        <f>Données_Planning!L161</f>
        <v>0</v>
      </c>
      <c r="H163" s="187">
        <f>Données_Planning!H161</f>
        <v>0</v>
      </c>
      <c r="I163" s="182">
        <f>Données_Planning!D161</f>
        <v>0</v>
      </c>
      <c r="J163" s="188">
        <f>Données_Planning!F161</f>
        <v>0</v>
      </c>
      <c r="K163" s="188">
        <f>Données_Planning!E161</f>
        <v>0</v>
      </c>
      <c r="L163" s="189">
        <f>Données_Planning!G161</f>
        <v>0</v>
      </c>
      <c r="M163" s="192">
        <f>(IF(OR(A163="DWF",A163="DNF"),Données_Planning!J161,MOD(Données_Planning!J161,60)))</f>
        <v>0</v>
      </c>
      <c r="N163" s="193" t="str">
        <f>(IF(OR(A163="DWF",A163="DNF"),"m","s"))</f>
        <v>s</v>
      </c>
      <c r="O163" s="194">
        <f>(IF(OR(A163="DWF",A163="DNF"),0,QUOTIENT(Données_Planning!I161,60)))</f>
        <v>0</v>
      </c>
      <c r="P163" s="191" t="str">
        <f t="shared" si="18"/>
        <v>min</v>
      </c>
      <c r="Q163" s="192">
        <f>(IF(OR(A163="DWF",A163="DNF"),Données_Planning!I161,MOD(Données_Planning!I161,60)))</f>
        <v>0</v>
      </c>
      <c r="R163" s="193" t="str">
        <f t="shared" si="19"/>
        <v>s</v>
      </c>
      <c r="S163" s="192">
        <f>(IF(OR(A163="DWF",A163="DNF"),Données_Planning!K161,MOD(Données_Planning!K161,60)))</f>
        <v>0</v>
      </c>
      <c r="T163" s="195" t="str">
        <f>(IF(OR(A163="DWF",A163="DNF"),"m","s"))</f>
        <v>s</v>
      </c>
      <c r="U163" s="217"/>
    </row>
    <row r="164" spans="1:21" s="197" customFormat="1" ht="26.25" customHeight="1" thickBot="1" x14ac:dyDescent="0.4">
      <c r="A164" s="207">
        <f>Données_Planning!A162</f>
        <v>0</v>
      </c>
      <c r="B164" s="182">
        <f>Données_Planning!B162</f>
        <v>0</v>
      </c>
      <c r="C164" s="183">
        <f>Données_Planning!C162</f>
        <v>0</v>
      </c>
      <c r="D164" s="184">
        <f t="shared" si="14"/>
        <v>0</v>
      </c>
      <c r="E164" s="184">
        <f t="shared" si="15"/>
        <v>0</v>
      </c>
      <c r="F164" s="185">
        <f t="shared" si="16"/>
        <v>0</v>
      </c>
      <c r="G164" s="186">
        <f>Données_Planning!L162</f>
        <v>0</v>
      </c>
      <c r="H164" s="187">
        <f>Données_Planning!H162</f>
        <v>0</v>
      </c>
      <c r="I164" s="182">
        <f>Données_Planning!D162</f>
        <v>0</v>
      </c>
      <c r="J164" s="188">
        <f>Données_Planning!F162</f>
        <v>0</v>
      </c>
      <c r="K164" s="188">
        <f>Données_Planning!E162</f>
        <v>0</v>
      </c>
      <c r="L164" s="189">
        <f>Données_Planning!G162</f>
        <v>0</v>
      </c>
      <c r="M164" s="192">
        <f>(IF(OR(A164="DWF",A164="DNF"),Données_Planning!J162,MOD(Données_Planning!J162,60)))</f>
        <v>0</v>
      </c>
      <c r="N164" s="193" t="str">
        <f>(IF(OR(A164="DWF",A164="DNF"),"m","s"))</f>
        <v>s</v>
      </c>
      <c r="O164" s="194">
        <f>(IF(OR(A164="DWF",A164="DNF"),0,QUOTIENT(Données_Planning!I162,60)))</f>
        <v>0</v>
      </c>
      <c r="P164" s="191" t="str">
        <f t="shared" si="18"/>
        <v>min</v>
      </c>
      <c r="Q164" s="192">
        <f>(IF(OR(A164="DWF",A164="DNF"),Données_Planning!I162,MOD(Données_Planning!I162,60)))</f>
        <v>0</v>
      </c>
      <c r="R164" s="193" t="str">
        <f t="shared" si="19"/>
        <v>s</v>
      </c>
      <c r="S164" s="192">
        <f>(IF(OR(A164="DWF",A164="DNF"),Données_Planning!K162,MOD(Données_Planning!K162,60)))</f>
        <v>0</v>
      </c>
      <c r="T164" s="195" t="str">
        <f>(IF(OR(A164="DWF",A164="DNF"),"m","s"))</f>
        <v>s</v>
      </c>
      <c r="U164" s="217"/>
    </row>
    <row r="165" spans="1:21" s="197" customFormat="1" ht="26.25" customHeight="1" thickBot="1" x14ac:dyDescent="0.4">
      <c r="A165" s="207">
        <f>Données_Planning!A163</f>
        <v>0</v>
      </c>
      <c r="B165" s="182">
        <f>Données_Planning!B163</f>
        <v>0</v>
      </c>
      <c r="C165" s="183">
        <f>Données_Planning!C163</f>
        <v>0</v>
      </c>
      <c r="D165" s="184">
        <f t="shared" si="14"/>
        <v>0</v>
      </c>
      <c r="E165" s="184">
        <f t="shared" si="15"/>
        <v>0</v>
      </c>
      <c r="F165" s="185">
        <f t="shared" si="16"/>
        <v>0</v>
      </c>
      <c r="G165" s="186">
        <f>Données_Planning!L163</f>
        <v>0</v>
      </c>
      <c r="H165" s="187">
        <f>Données_Planning!H163</f>
        <v>0</v>
      </c>
      <c r="I165" s="182">
        <f>Données_Planning!D163</f>
        <v>0</v>
      </c>
      <c r="J165" s="188">
        <f>Données_Planning!F163</f>
        <v>0</v>
      </c>
      <c r="K165" s="188">
        <f>Données_Planning!E163</f>
        <v>0</v>
      </c>
      <c r="L165" s="189">
        <f>Données_Planning!G163</f>
        <v>0</v>
      </c>
      <c r="M165" s="192">
        <f>(IF(OR(A165="DWF",A165="DNF"),Données_Planning!J163,MOD(Données_Planning!J163,60)))</f>
        <v>0</v>
      </c>
      <c r="N165" s="193" t="str">
        <f>(IF(OR(A165="DWF",A165="DNF"),"m","s"))</f>
        <v>s</v>
      </c>
      <c r="O165" s="194">
        <f>(IF(OR(A165="DWF",A165="DNF"),0,QUOTIENT(Données_Planning!I163,60)))</f>
        <v>0</v>
      </c>
      <c r="P165" s="191" t="str">
        <f t="shared" si="18"/>
        <v>min</v>
      </c>
      <c r="Q165" s="192">
        <f>(IF(OR(A165="DWF",A165="DNF"),Données_Planning!I163,MOD(Données_Planning!I163,60)))</f>
        <v>0</v>
      </c>
      <c r="R165" s="193" t="str">
        <f t="shared" si="19"/>
        <v>s</v>
      </c>
      <c r="S165" s="192">
        <f>(IF(OR(A165="DWF",A165="DNF"),Données_Planning!K163,MOD(Données_Planning!K163,60)))</f>
        <v>0</v>
      </c>
      <c r="T165" s="195" t="str">
        <f>(IF(OR(A165="DWF",A165="DNF"),"m","s"))</f>
        <v>s</v>
      </c>
      <c r="U165" s="217"/>
    </row>
    <row r="166" spans="1:21" s="197" customFormat="1" ht="26.25" customHeight="1" thickBot="1" x14ac:dyDescent="0.4">
      <c r="A166" s="207">
        <f>Données_Planning!A164</f>
        <v>0</v>
      </c>
      <c r="B166" s="182">
        <f>Données_Planning!B164</f>
        <v>0</v>
      </c>
      <c r="C166" s="183">
        <f>Données_Planning!C164</f>
        <v>0</v>
      </c>
      <c r="D166" s="184">
        <f t="shared" si="14"/>
        <v>0</v>
      </c>
      <c r="E166" s="184">
        <f t="shared" si="15"/>
        <v>0</v>
      </c>
      <c r="F166" s="185">
        <f t="shared" si="16"/>
        <v>0</v>
      </c>
      <c r="G166" s="186">
        <f>Données_Planning!L164</f>
        <v>0</v>
      </c>
      <c r="H166" s="187">
        <f>Données_Planning!H164</f>
        <v>0</v>
      </c>
      <c r="I166" s="182">
        <f>Données_Planning!D164</f>
        <v>0</v>
      </c>
      <c r="J166" s="188">
        <f>Données_Planning!F164</f>
        <v>0</v>
      </c>
      <c r="K166" s="188">
        <f>Données_Planning!E164</f>
        <v>0</v>
      </c>
      <c r="L166" s="189">
        <f>Données_Planning!G164</f>
        <v>0</v>
      </c>
      <c r="M166" s="192">
        <f>(IF(OR(A166="DWF",A166="DNF"),Données_Planning!J164,MOD(Données_Planning!J164,60)))</f>
        <v>0</v>
      </c>
      <c r="N166" s="193" t="str">
        <f>(IF(OR(A166="DWF",A166="DNF"),"m","s"))</f>
        <v>s</v>
      </c>
      <c r="O166" s="194">
        <f>(IF(OR(A166="DWF",A166="DNF"),0,QUOTIENT(Données_Planning!I164,60)))</f>
        <v>0</v>
      </c>
      <c r="P166" s="191" t="str">
        <f t="shared" si="18"/>
        <v>min</v>
      </c>
      <c r="Q166" s="192">
        <f>(IF(OR(A166="DWF",A166="DNF"),Données_Planning!I164,MOD(Données_Planning!I164,60)))</f>
        <v>0</v>
      </c>
      <c r="R166" s="193" t="str">
        <f t="shared" si="19"/>
        <v>s</v>
      </c>
      <c r="S166" s="192">
        <f>(IF(OR(A166="DWF",A166="DNF"),Données_Planning!K164,MOD(Données_Planning!K164,60)))</f>
        <v>0</v>
      </c>
      <c r="T166" s="195" t="str">
        <f>(IF(OR(A166="DWF",A166="DNF"),"m","s"))</f>
        <v>s</v>
      </c>
      <c r="U166" s="217"/>
    </row>
    <row r="167" spans="1:21" s="197" customFormat="1" ht="26.25" customHeight="1" thickBot="1" x14ac:dyDescent="0.4">
      <c r="A167" s="207">
        <f>Données_Planning!A165</f>
        <v>0</v>
      </c>
      <c r="B167" s="182">
        <f>Données_Planning!B165</f>
        <v>0</v>
      </c>
      <c r="C167" s="183">
        <f>Données_Planning!C165</f>
        <v>0</v>
      </c>
      <c r="D167" s="184">
        <f t="shared" si="14"/>
        <v>0</v>
      </c>
      <c r="E167" s="184">
        <f t="shared" si="15"/>
        <v>0</v>
      </c>
      <c r="F167" s="185">
        <f t="shared" si="16"/>
        <v>0</v>
      </c>
      <c r="G167" s="186">
        <f>Données_Planning!L165</f>
        <v>0</v>
      </c>
      <c r="H167" s="187">
        <f>Données_Planning!H165</f>
        <v>0</v>
      </c>
      <c r="I167" s="182">
        <f>Données_Planning!D165</f>
        <v>0</v>
      </c>
      <c r="J167" s="188">
        <f>Données_Planning!F165</f>
        <v>0</v>
      </c>
      <c r="K167" s="188">
        <f>Données_Planning!E165</f>
        <v>0</v>
      </c>
      <c r="L167" s="189">
        <f>Données_Planning!G165</f>
        <v>0</v>
      </c>
      <c r="M167" s="192">
        <f>(IF(OR(A167="DWF",A167="DNF"),Données_Planning!J165,MOD(Données_Planning!J165,60)))</f>
        <v>0</v>
      </c>
      <c r="N167" s="193" t="str">
        <f>(IF(OR(A167="DWF",A167="DNF"),"m","s"))</f>
        <v>s</v>
      </c>
      <c r="O167" s="194">
        <f>(IF(OR(A167="DWF",A167="DNF"),0,QUOTIENT(Données_Planning!I165,60)))</f>
        <v>0</v>
      </c>
      <c r="P167" s="191" t="str">
        <f t="shared" si="18"/>
        <v>min</v>
      </c>
      <c r="Q167" s="192">
        <f>(IF(OR(A167="DWF",A167="DNF"),Données_Planning!I165,MOD(Données_Planning!I165,60)))</f>
        <v>0</v>
      </c>
      <c r="R167" s="193" t="str">
        <f t="shared" si="19"/>
        <v>s</v>
      </c>
      <c r="S167" s="192">
        <f>(IF(OR(A167="DWF",A167="DNF"),Données_Planning!K165,MOD(Données_Planning!K165,60)))</f>
        <v>0</v>
      </c>
      <c r="T167" s="195" t="str">
        <f>(IF(OR(A167="DWF",A167="DNF"),"m","s"))</f>
        <v>s</v>
      </c>
      <c r="U167" s="217"/>
    </row>
    <row r="168" spans="1:21" s="197" customFormat="1" ht="26.25" customHeight="1" thickBot="1" x14ac:dyDescent="0.4">
      <c r="A168" s="207">
        <f>Données_Planning!A166</f>
        <v>0</v>
      </c>
      <c r="B168" s="182">
        <f>Données_Planning!B166</f>
        <v>0</v>
      </c>
      <c r="C168" s="183">
        <f>Données_Planning!C166</f>
        <v>0</v>
      </c>
      <c r="D168" s="184">
        <f t="shared" si="14"/>
        <v>0</v>
      </c>
      <c r="E168" s="184">
        <f t="shared" si="15"/>
        <v>0</v>
      </c>
      <c r="F168" s="185">
        <f t="shared" si="16"/>
        <v>0</v>
      </c>
      <c r="G168" s="186">
        <f>Données_Planning!L166</f>
        <v>0</v>
      </c>
      <c r="H168" s="187">
        <f>Données_Planning!H166</f>
        <v>0</v>
      </c>
      <c r="I168" s="182">
        <f>Données_Planning!D166</f>
        <v>0</v>
      </c>
      <c r="J168" s="188">
        <f>Données_Planning!F166</f>
        <v>0</v>
      </c>
      <c r="K168" s="188">
        <f>Données_Planning!E166</f>
        <v>0</v>
      </c>
      <c r="L168" s="189">
        <f>Données_Planning!G166</f>
        <v>0</v>
      </c>
      <c r="M168" s="192">
        <f>(IF(OR(A168="DWF",A168="DNF"),Données_Planning!J166,MOD(Données_Planning!J166,60)))</f>
        <v>0</v>
      </c>
      <c r="N168" s="193" t="str">
        <f>(IF(OR(A168="DWF",A168="DNF"),"m","s"))</f>
        <v>s</v>
      </c>
      <c r="O168" s="194">
        <f>(IF(OR(A168="DWF",A168="DNF"),0,QUOTIENT(Données_Planning!I166,60)))</f>
        <v>0</v>
      </c>
      <c r="P168" s="191" t="str">
        <f t="shared" si="18"/>
        <v>min</v>
      </c>
      <c r="Q168" s="192">
        <f>(IF(OR(A168="DWF",A168="DNF"),Données_Planning!I166,MOD(Données_Planning!I166,60)))</f>
        <v>0</v>
      </c>
      <c r="R168" s="193" t="str">
        <f t="shared" si="19"/>
        <v>s</v>
      </c>
      <c r="S168" s="192">
        <f>(IF(OR(A168="DWF",A168="DNF"),Données_Planning!K166,MOD(Données_Planning!K166,60)))</f>
        <v>0</v>
      </c>
      <c r="T168" s="195" t="str">
        <f>(IF(OR(A168="DWF",A168="DNF"),"m","s"))</f>
        <v>s</v>
      </c>
      <c r="U168" s="217"/>
    </row>
    <row r="169" spans="1:21" s="197" customFormat="1" ht="26.25" customHeight="1" thickBot="1" x14ac:dyDescent="0.4">
      <c r="A169" s="207">
        <f>Données_Planning!A167</f>
        <v>0</v>
      </c>
      <c r="B169" s="182">
        <f>Données_Planning!B167</f>
        <v>0</v>
      </c>
      <c r="C169" s="183">
        <f>Données_Planning!C167</f>
        <v>0</v>
      </c>
      <c r="D169" s="184">
        <f t="shared" si="14"/>
        <v>0</v>
      </c>
      <c r="E169" s="184">
        <f t="shared" si="15"/>
        <v>0</v>
      </c>
      <c r="F169" s="185">
        <f t="shared" si="16"/>
        <v>0</v>
      </c>
      <c r="G169" s="186">
        <f>Données_Planning!L167</f>
        <v>0</v>
      </c>
      <c r="H169" s="187">
        <f>Données_Planning!H167</f>
        <v>0</v>
      </c>
      <c r="I169" s="182">
        <f>Données_Planning!D167</f>
        <v>0</v>
      </c>
      <c r="J169" s="188">
        <f>Données_Planning!F167</f>
        <v>0</v>
      </c>
      <c r="K169" s="188">
        <f>Données_Planning!E167</f>
        <v>0</v>
      </c>
      <c r="L169" s="189">
        <f>Données_Planning!G167</f>
        <v>0</v>
      </c>
      <c r="M169" s="192">
        <f>(IF(OR(A169="DWF",A169="DNF"),Données_Planning!J167,MOD(Données_Planning!J167,60)))</f>
        <v>0</v>
      </c>
      <c r="N169" s="193" t="str">
        <f>(IF(OR(A169="DWF",A169="DNF"),"m","s"))</f>
        <v>s</v>
      </c>
      <c r="O169" s="194">
        <f>(IF(OR(A169="DWF",A169="DNF"),0,QUOTIENT(Données_Planning!I167,60)))</f>
        <v>0</v>
      </c>
      <c r="P169" s="191" t="str">
        <f t="shared" si="18"/>
        <v>min</v>
      </c>
      <c r="Q169" s="192">
        <f>(IF(OR(A169="DWF",A169="DNF"),Données_Planning!I167,MOD(Données_Planning!I167,60)))</f>
        <v>0</v>
      </c>
      <c r="R169" s="193" t="str">
        <f t="shared" si="19"/>
        <v>s</v>
      </c>
      <c r="S169" s="192">
        <f>(IF(OR(A169="DWF",A169="DNF"),Données_Planning!K167,MOD(Données_Planning!K167,60)))</f>
        <v>0</v>
      </c>
      <c r="T169" s="195" t="str">
        <f>(IF(OR(A169="DWF",A169="DNF"),"m","s"))</f>
        <v>s</v>
      </c>
      <c r="U169" s="217"/>
    </row>
    <row r="170" spans="1:21" s="197" customFormat="1" ht="26.25" customHeight="1" thickBot="1" x14ac:dyDescent="0.4">
      <c r="A170" s="207">
        <f>Données_Planning!A168</f>
        <v>0</v>
      </c>
      <c r="B170" s="182">
        <f>Données_Planning!B168</f>
        <v>0</v>
      </c>
      <c r="C170" s="183">
        <f>Données_Planning!C168</f>
        <v>0</v>
      </c>
      <c r="D170" s="184">
        <f t="shared" si="14"/>
        <v>0</v>
      </c>
      <c r="E170" s="184">
        <f t="shared" si="15"/>
        <v>0</v>
      </c>
      <c r="F170" s="185">
        <f t="shared" si="16"/>
        <v>0</v>
      </c>
      <c r="G170" s="186">
        <f>Données_Planning!L168</f>
        <v>0</v>
      </c>
      <c r="H170" s="187">
        <f>Données_Planning!H168</f>
        <v>0</v>
      </c>
      <c r="I170" s="182">
        <f>Données_Planning!D168</f>
        <v>0</v>
      </c>
      <c r="J170" s="188">
        <f>Données_Planning!F168</f>
        <v>0</v>
      </c>
      <c r="K170" s="188">
        <f>Données_Planning!E168</f>
        <v>0</v>
      </c>
      <c r="L170" s="189">
        <f>Données_Planning!G168</f>
        <v>0</v>
      </c>
      <c r="M170" s="192">
        <f>(IF(OR(A170="DWF",A170="DNF"),Données_Planning!J168,MOD(Données_Planning!J168,60)))</f>
        <v>0</v>
      </c>
      <c r="N170" s="193" t="str">
        <f>(IF(OR(A170="DWF",A170="DNF"),"m","s"))</f>
        <v>s</v>
      </c>
      <c r="O170" s="194">
        <f>(IF(OR(A170="DWF",A170="DNF"),0,QUOTIENT(Données_Planning!I168,60)))</f>
        <v>0</v>
      </c>
      <c r="P170" s="191" t="str">
        <f t="shared" si="18"/>
        <v>min</v>
      </c>
      <c r="Q170" s="192">
        <f>(IF(OR(A170="DWF",A170="DNF"),Données_Planning!I168,MOD(Données_Planning!I168,60)))</f>
        <v>0</v>
      </c>
      <c r="R170" s="193" t="str">
        <f t="shared" si="19"/>
        <v>s</v>
      </c>
      <c r="S170" s="192">
        <f>(IF(OR(A170="DWF",A170="DNF"),Données_Planning!K168,MOD(Données_Planning!K168,60)))</f>
        <v>0</v>
      </c>
      <c r="T170" s="195" t="str">
        <f>(IF(OR(A170="DWF",A170="DNF"),"m","s"))</f>
        <v>s</v>
      </c>
      <c r="U170" s="217"/>
    </row>
    <row r="171" spans="1:21" s="197" customFormat="1" ht="26.25" customHeight="1" thickBot="1" x14ac:dyDescent="0.4">
      <c r="A171" s="207">
        <f>Données_Planning!A169</f>
        <v>0</v>
      </c>
      <c r="B171" s="182">
        <f>Données_Planning!B169</f>
        <v>0</v>
      </c>
      <c r="C171" s="183">
        <f>Données_Planning!C169</f>
        <v>0</v>
      </c>
      <c r="D171" s="184">
        <f t="shared" si="14"/>
        <v>0</v>
      </c>
      <c r="E171" s="184">
        <f t="shared" si="15"/>
        <v>0</v>
      </c>
      <c r="F171" s="185">
        <f t="shared" si="16"/>
        <v>0</v>
      </c>
      <c r="G171" s="186">
        <f>Données_Planning!L169</f>
        <v>0</v>
      </c>
      <c r="H171" s="187">
        <f>Données_Planning!H169</f>
        <v>0</v>
      </c>
      <c r="I171" s="182">
        <f>Données_Planning!D169</f>
        <v>0</v>
      </c>
      <c r="J171" s="188">
        <f>Données_Planning!F169</f>
        <v>0</v>
      </c>
      <c r="K171" s="188">
        <f>Données_Planning!E169</f>
        <v>0</v>
      </c>
      <c r="L171" s="189">
        <f>Données_Planning!G169</f>
        <v>0</v>
      </c>
      <c r="M171" s="192">
        <f>(IF(OR(A171="DWF",A171="DNF"),Données_Planning!J169,MOD(Données_Planning!J169,60)))</f>
        <v>0</v>
      </c>
      <c r="N171" s="193" t="str">
        <f>(IF(OR(A171="DWF",A171="DNF"),"m","s"))</f>
        <v>s</v>
      </c>
      <c r="O171" s="194">
        <f>(IF(OR(A171="DWF",A171="DNF"),0,QUOTIENT(Données_Planning!I169,60)))</f>
        <v>0</v>
      </c>
      <c r="P171" s="191" t="str">
        <f t="shared" si="18"/>
        <v>min</v>
      </c>
      <c r="Q171" s="192">
        <f>(IF(OR(A171="DWF",A171="DNF"),Données_Planning!I169,MOD(Données_Planning!I169,60)))</f>
        <v>0</v>
      </c>
      <c r="R171" s="193" t="str">
        <f t="shared" si="19"/>
        <v>s</v>
      </c>
      <c r="S171" s="192">
        <f>(IF(OR(A171="DWF",A171="DNF"),Données_Planning!K169,MOD(Données_Planning!K169,60)))</f>
        <v>0</v>
      </c>
      <c r="T171" s="195" t="str">
        <f>(IF(OR(A171="DWF",A171="DNF"),"m","s"))</f>
        <v>s</v>
      </c>
      <c r="U171" s="217"/>
    </row>
    <row r="172" spans="1:21" s="197" customFormat="1" ht="26.25" customHeight="1" thickBot="1" x14ac:dyDescent="0.4">
      <c r="A172" s="207">
        <f>Données_Planning!A170</f>
        <v>0</v>
      </c>
      <c r="B172" s="182">
        <f>Données_Planning!B170</f>
        <v>0</v>
      </c>
      <c r="C172" s="183">
        <f>Données_Planning!C170</f>
        <v>0</v>
      </c>
      <c r="D172" s="184">
        <f t="shared" si="14"/>
        <v>0</v>
      </c>
      <c r="E172" s="184">
        <f t="shared" si="15"/>
        <v>0</v>
      </c>
      <c r="F172" s="185">
        <f t="shared" si="16"/>
        <v>0</v>
      </c>
      <c r="G172" s="186">
        <f>Données_Planning!L170</f>
        <v>0</v>
      </c>
      <c r="H172" s="187">
        <f>Données_Planning!H170</f>
        <v>0</v>
      </c>
      <c r="I172" s="182">
        <f>Données_Planning!D170</f>
        <v>0</v>
      </c>
      <c r="J172" s="188">
        <f>Données_Planning!F170</f>
        <v>0</v>
      </c>
      <c r="K172" s="188">
        <f>Données_Planning!E170</f>
        <v>0</v>
      </c>
      <c r="L172" s="189">
        <f>Données_Planning!G170</f>
        <v>0</v>
      </c>
      <c r="M172" s="192">
        <f>(IF(OR(A172="DWF",A172="DNF"),Données_Planning!J170,MOD(Données_Planning!J170,60)))</f>
        <v>0</v>
      </c>
      <c r="N172" s="193" t="str">
        <f>(IF(OR(A172="DWF",A172="DNF"),"m","s"))</f>
        <v>s</v>
      </c>
      <c r="O172" s="194">
        <f>(IF(OR(A172="DWF",A172="DNF"),0,QUOTIENT(Données_Planning!I170,60)))</f>
        <v>0</v>
      </c>
      <c r="P172" s="191" t="str">
        <f t="shared" si="18"/>
        <v>min</v>
      </c>
      <c r="Q172" s="192">
        <f>(IF(OR(A172="DWF",A172="DNF"),Données_Planning!I170,MOD(Données_Planning!I170,60)))</f>
        <v>0</v>
      </c>
      <c r="R172" s="193" t="str">
        <f t="shared" si="19"/>
        <v>s</v>
      </c>
      <c r="S172" s="192">
        <f>(IF(OR(A172="DWF",A172="DNF"),Données_Planning!K170,MOD(Données_Planning!K170,60)))</f>
        <v>0</v>
      </c>
      <c r="T172" s="195" t="str">
        <f>(IF(OR(A172="DWF",A172="DNF"),"m","s"))</f>
        <v>s</v>
      </c>
      <c r="U172" s="217"/>
    </row>
    <row r="173" spans="1:21" s="197" customFormat="1" ht="26.25" customHeight="1" thickBot="1" x14ac:dyDescent="0.4">
      <c r="A173" s="207">
        <f>Données_Planning!A171</f>
        <v>0</v>
      </c>
      <c r="B173" s="182">
        <f>Données_Planning!B171</f>
        <v>0</v>
      </c>
      <c r="C173" s="183">
        <f>Données_Planning!C171</f>
        <v>0</v>
      </c>
      <c r="D173" s="184">
        <f t="shared" si="14"/>
        <v>0</v>
      </c>
      <c r="E173" s="184">
        <f t="shared" si="15"/>
        <v>0</v>
      </c>
      <c r="F173" s="185">
        <f t="shared" si="16"/>
        <v>0</v>
      </c>
      <c r="G173" s="186">
        <f>Données_Planning!L171</f>
        <v>0</v>
      </c>
      <c r="H173" s="187">
        <f>Données_Planning!H171</f>
        <v>0</v>
      </c>
      <c r="I173" s="182">
        <f>Données_Planning!D171</f>
        <v>0</v>
      </c>
      <c r="J173" s="188">
        <f>Données_Planning!F171</f>
        <v>0</v>
      </c>
      <c r="K173" s="188">
        <f>Données_Planning!E171</f>
        <v>0</v>
      </c>
      <c r="L173" s="189">
        <f>Données_Planning!G171</f>
        <v>0</v>
      </c>
      <c r="M173" s="192">
        <f>(IF(OR(A173="DWF",A173="DNF"),Données_Planning!J171,MOD(Données_Planning!J171,60)))</f>
        <v>0</v>
      </c>
      <c r="N173" s="193" t="str">
        <f>(IF(OR(A173="DWF",A173="DNF"),"m","s"))</f>
        <v>s</v>
      </c>
      <c r="O173" s="194">
        <f>(IF(OR(A173="DWF",A173="DNF"),0,QUOTIENT(Données_Planning!I171,60)))</f>
        <v>0</v>
      </c>
      <c r="P173" s="191" t="str">
        <f t="shared" si="18"/>
        <v>min</v>
      </c>
      <c r="Q173" s="192">
        <f>(IF(OR(A173="DWF",A173="DNF"),Données_Planning!I171,MOD(Données_Planning!I171,60)))</f>
        <v>0</v>
      </c>
      <c r="R173" s="193" t="str">
        <f t="shared" si="19"/>
        <v>s</v>
      </c>
      <c r="S173" s="192">
        <f>(IF(OR(A173="DWF",A173="DNF"),Données_Planning!K171,MOD(Données_Planning!K171,60)))</f>
        <v>0</v>
      </c>
      <c r="T173" s="195" t="str">
        <f>(IF(OR(A173="DWF",A173="DNF"),"m","s"))</f>
        <v>s</v>
      </c>
      <c r="U173" s="217"/>
    </row>
    <row r="174" spans="1:21" s="197" customFormat="1" ht="26.25" customHeight="1" thickBot="1" x14ac:dyDescent="0.4">
      <c r="A174" s="207">
        <f>Données_Planning!A172</f>
        <v>0</v>
      </c>
      <c r="B174" s="182">
        <f>Données_Planning!B172</f>
        <v>0</v>
      </c>
      <c r="C174" s="183">
        <f>Données_Planning!C172</f>
        <v>0</v>
      </c>
      <c r="D174" s="184">
        <f t="shared" si="14"/>
        <v>0</v>
      </c>
      <c r="E174" s="184">
        <f t="shared" si="15"/>
        <v>0</v>
      </c>
      <c r="F174" s="185">
        <f t="shared" si="16"/>
        <v>0</v>
      </c>
      <c r="G174" s="186">
        <f>Données_Planning!L172</f>
        <v>0</v>
      </c>
      <c r="H174" s="187">
        <f>Données_Planning!H172</f>
        <v>0</v>
      </c>
      <c r="I174" s="182">
        <f>Données_Planning!D172</f>
        <v>0</v>
      </c>
      <c r="J174" s="188">
        <f>Données_Planning!F172</f>
        <v>0</v>
      </c>
      <c r="K174" s="188">
        <f>Données_Planning!E172</f>
        <v>0</v>
      </c>
      <c r="L174" s="189">
        <f>Données_Planning!G172</f>
        <v>0</v>
      </c>
      <c r="M174" s="192">
        <f>(IF(OR(A174="DWF",A174="DNF"),Données_Planning!J172,MOD(Données_Planning!J172,60)))</f>
        <v>0</v>
      </c>
      <c r="N174" s="193" t="str">
        <f>(IF(OR(A174="DWF",A174="DNF"),"m","s"))</f>
        <v>s</v>
      </c>
      <c r="O174" s="194">
        <f>(IF(OR(A174="DWF",A174="DNF"),0,QUOTIENT(Données_Planning!I172,60)))</f>
        <v>0</v>
      </c>
      <c r="P174" s="191" t="str">
        <f t="shared" si="18"/>
        <v>min</v>
      </c>
      <c r="Q174" s="192">
        <f>(IF(OR(A174="DWF",A174="DNF"),Données_Planning!I172,MOD(Données_Planning!I172,60)))</f>
        <v>0</v>
      </c>
      <c r="R174" s="193" t="str">
        <f t="shared" si="19"/>
        <v>s</v>
      </c>
      <c r="S174" s="192">
        <f>(IF(OR(A174="DWF",A174="DNF"),Données_Planning!K172,MOD(Données_Planning!K172,60)))</f>
        <v>0</v>
      </c>
      <c r="T174" s="195" t="str">
        <f>(IF(OR(A174="DWF",A174="DNF"),"m","s"))</f>
        <v>s</v>
      </c>
      <c r="U174" s="217"/>
    </row>
    <row r="175" spans="1:21" s="197" customFormat="1" ht="26.25" customHeight="1" thickBot="1" x14ac:dyDescent="0.4">
      <c r="A175" s="207">
        <f>Données_Planning!A173</f>
        <v>0</v>
      </c>
      <c r="B175" s="182">
        <f>Données_Planning!B173</f>
        <v>0</v>
      </c>
      <c r="C175" s="183">
        <f>Données_Planning!C173</f>
        <v>0</v>
      </c>
      <c r="D175" s="184">
        <f t="shared" si="14"/>
        <v>0</v>
      </c>
      <c r="E175" s="184">
        <f t="shared" si="15"/>
        <v>0</v>
      </c>
      <c r="F175" s="185">
        <f t="shared" si="16"/>
        <v>0</v>
      </c>
      <c r="G175" s="186">
        <f>Données_Planning!L173</f>
        <v>0</v>
      </c>
      <c r="H175" s="187">
        <f>Données_Planning!H173</f>
        <v>0</v>
      </c>
      <c r="I175" s="182">
        <f>Données_Planning!D173</f>
        <v>0</v>
      </c>
      <c r="J175" s="188">
        <f>Données_Planning!F173</f>
        <v>0</v>
      </c>
      <c r="K175" s="188">
        <f>Données_Planning!E173</f>
        <v>0</v>
      </c>
      <c r="L175" s="189">
        <f>Données_Planning!G173</f>
        <v>0</v>
      </c>
      <c r="M175" s="192">
        <f>(IF(OR(A175="DWF",A175="DNF"),Données_Planning!J173,MOD(Données_Planning!J173,60)))</f>
        <v>0</v>
      </c>
      <c r="N175" s="193" t="str">
        <f>(IF(OR(A175="DWF",A175="DNF"),"m","s"))</f>
        <v>s</v>
      </c>
      <c r="O175" s="194">
        <f>(IF(OR(A175="DWF",A175="DNF"),0,QUOTIENT(Données_Planning!I173,60)))</f>
        <v>0</v>
      </c>
      <c r="P175" s="191" t="str">
        <f t="shared" si="18"/>
        <v>min</v>
      </c>
      <c r="Q175" s="192">
        <f>(IF(OR(A175="DWF",A175="DNF"),Données_Planning!I173,MOD(Données_Planning!I173,60)))</f>
        <v>0</v>
      </c>
      <c r="R175" s="193" t="str">
        <f t="shared" si="19"/>
        <v>s</v>
      </c>
      <c r="S175" s="192">
        <f>(IF(OR(A175="DWF",A175="DNF"),Données_Planning!K173,MOD(Données_Planning!K173,60)))</f>
        <v>0</v>
      </c>
      <c r="T175" s="195" t="str">
        <f>(IF(OR(A175="DWF",A175="DNF"),"m","s"))</f>
        <v>s</v>
      </c>
      <c r="U175" s="217"/>
    </row>
    <row r="176" spans="1:21" s="197" customFormat="1" ht="26.25" customHeight="1" thickBot="1" x14ac:dyDescent="0.4">
      <c r="A176" s="207">
        <f>Données_Planning!A174</f>
        <v>0</v>
      </c>
      <c r="B176" s="182">
        <f>Données_Planning!B174</f>
        <v>0</v>
      </c>
      <c r="C176" s="183">
        <f>Données_Planning!C174</f>
        <v>0</v>
      </c>
      <c r="D176" s="184">
        <f t="shared" si="14"/>
        <v>0</v>
      </c>
      <c r="E176" s="184">
        <f t="shared" si="15"/>
        <v>0</v>
      </c>
      <c r="F176" s="185">
        <f t="shared" si="16"/>
        <v>0</v>
      </c>
      <c r="G176" s="186">
        <f>Données_Planning!L174</f>
        <v>0</v>
      </c>
      <c r="H176" s="187">
        <f>Données_Planning!H174</f>
        <v>0</v>
      </c>
      <c r="I176" s="182">
        <f>Données_Planning!D174</f>
        <v>0</v>
      </c>
      <c r="J176" s="188">
        <f>Données_Planning!F174</f>
        <v>0</v>
      </c>
      <c r="K176" s="188">
        <f>Données_Planning!E174</f>
        <v>0</v>
      </c>
      <c r="L176" s="189">
        <f>Données_Planning!G174</f>
        <v>0</v>
      </c>
      <c r="M176" s="192">
        <f>(IF(OR(A176="DWF",A176="DNF"),Données_Planning!J174,MOD(Données_Planning!J174,60)))</f>
        <v>0</v>
      </c>
      <c r="N176" s="193" t="str">
        <f>(IF(OR(A176="DWF",A176="DNF"),"m","s"))</f>
        <v>s</v>
      </c>
      <c r="O176" s="194">
        <f>(IF(OR(A176="DWF",A176="DNF"),0,QUOTIENT(Données_Planning!I174,60)))</f>
        <v>0</v>
      </c>
      <c r="P176" s="191" t="str">
        <f t="shared" si="18"/>
        <v>min</v>
      </c>
      <c r="Q176" s="192">
        <f>(IF(OR(A176="DWF",A176="DNF"),Données_Planning!I174,MOD(Données_Planning!I174,60)))</f>
        <v>0</v>
      </c>
      <c r="R176" s="193" t="str">
        <f t="shared" si="19"/>
        <v>s</v>
      </c>
      <c r="S176" s="192">
        <f>(IF(OR(A176="DWF",A176="DNF"),Données_Planning!K174,MOD(Données_Planning!K174,60)))</f>
        <v>0</v>
      </c>
      <c r="T176" s="195" t="str">
        <f>(IF(OR(A176="DWF",A176="DNF"),"m","s"))</f>
        <v>s</v>
      </c>
      <c r="U176" s="217"/>
    </row>
    <row r="177" spans="1:21" s="197" customFormat="1" ht="26.25" customHeight="1" thickBot="1" x14ac:dyDescent="0.4">
      <c r="A177" s="207">
        <f>Données_Planning!A175</f>
        <v>0</v>
      </c>
      <c r="B177" s="182">
        <f>Données_Planning!B175</f>
        <v>0</v>
      </c>
      <c r="C177" s="183">
        <f>Données_Planning!C175</f>
        <v>0</v>
      </c>
      <c r="D177" s="184">
        <f t="shared" si="14"/>
        <v>0</v>
      </c>
      <c r="E177" s="184">
        <f t="shared" si="15"/>
        <v>0</v>
      </c>
      <c r="F177" s="185">
        <f t="shared" si="16"/>
        <v>0</v>
      </c>
      <c r="G177" s="186">
        <f>Données_Planning!L175</f>
        <v>0</v>
      </c>
      <c r="H177" s="187">
        <f>Données_Planning!H175</f>
        <v>0</v>
      </c>
      <c r="I177" s="182">
        <f>Données_Planning!D175</f>
        <v>0</v>
      </c>
      <c r="J177" s="188">
        <f>Données_Planning!F175</f>
        <v>0</v>
      </c>
      <c r="K177" s="188">
        <f>Données_Planning!E175</f>
        <v>0</v>
      </c>
      <c r="L177" s="189">
        <f>Données_Planning!G175</f>
        <v>0</v>
      </c>
      <c r="M177" s="192">
        <f>(IF(OR(A177="DWF",A177="DNF"),Données_Planning!J175,MOD(Données_Planning!J175,60)))</f>
        <v>0</v>
      </c>
      <c r="N177" s="193" t="str">
        <f>(IF(OR(A177="DWF",A177="DNF"),"m","s"))</f>
        <v>s</v>
      </c>
      <c r="O177" s="194">
        <f>(IF(OR(A177="DWF",A177="DNF"),0,QUOTIENT(Données_Planning!I175,60)))</f>
        <v>0</v>
      </c>
      <c r="P177" s="191" t="str">
        <f t="shared" si="18"/>
        <v>min</v>
      </c>
      <c r="Q177" s="192">
        <f>(IF(OR(A177="DWF",A177="DNF"),Données_Planning!I175,MOD(Données_Planning!I175,60)))</f>
        <v>0</v>
      </c>
      <c r="R177" s="193" t="str">
        <f t="shared" si="19"/>
        <v>s</v>
      </c>
      <c r="S177" s="192">
        <f>(IF(OR(A177="DWF",A177="DNF"),Données_Planning!K175,MOD(Données_Planning!K175,60)))</f>
        <v>0</v>
      </c>
      <c r="T177" s="195" t="str">
        <f>(IF(OR(A177="DWF",A177="DNF"),"m","s"))</f>
        <v>s</v>
      </c>
      <c r="U177" s="217"/>
    </row>
    <row r="178" spans="1:21" s="197" customFormat="1" ht="26.25" customHeight="1" thickBot="1" x14ac:dyDescent="0.4">
      <c r="A178" s="207">
        <f>Données_Planning!A176</f>
        <v>0</v>
      </c>
      <c r="B178" s="182">
        <f>Données_Planning!B176</f>
        <v>0</v>
      </c>
      <c r="C178" s="183">
        <f>Données_Planning!C176</f>
        <v>0</v>
      </c>
      <c r="D178" s="184">
        <f t="shared" si="14"/>
        <v>0</v>
      </c>
      <c r="E178" s="184">
        <f t="shared" si="15"/>
        <v>0</v>
      </c>
      <c r="F178" s="185">
        <f t="shared" si="16"/>
        <v>0</v>
      </c>
      <c r="G178" s="186">
        <f>Données_Planning!L176</f>
        <v>0</v>
      </c>
      <c r="H178" s="187">
        <f>Données_Planning!H176</f>
        <v>0</v>
      </c>
      <c r="I178" s="182">
        <f>Données_Planning!D176</f>
        <v>0</v>
      </c>
      <c r="J178" s="188">
        <f>Données_Planning!F176</f>
        <v>0</v>
      </c>
      <c r="K178" s="188">
        <f>Données_Planning!E176</f>
        <v>0</v>
      </c>
      <c r="L178" s="189">
        <f>Données_Planning!G176</f>
        <v>0</v>
      </c>
      <c r="M178" s="192">
        <f>(IF(OR(A178="DWF",A178="DNF"),Données_Planning!J176,MOD(Données_Planning!J176,60)))</f>
        <v>0</v>
      </c>
      <c r="N178" s="193" t="str">
        <f>(IF(OR(A178="DWF",A178="DNF"),"m","s"))</f>
        <v>s</v>
      </c>
      <c r="O178" s="194">
        <f>(IF(OR(A178="DWF",A178="DNF"),0,QUOTIENT(Données_Planning!I176,60)))</f>
        <v>0</v>
      </c>
      <c r="P178" s="191" t="str">
        <f t="shared" si="18"/>
        <v>min</v>
      </c>
      <c r="Q178" s="192">
        <f>(IF(OR(A178="DWF",A178="DNF"),Données_Planning!I176,MOD(Données_Planning!I176,60)))</f>
        <v>0</v>
      </c>
      <c r="R178" s="193" t="str">
        <f t="shared" si="19"/>
        <v>s</v>
      </c>
      <c r="S178" s="192">
        <f>(IF(OR(A178="DWF",A178="DNF"),Données_Planning!K176,MOD(Données_Planning!K176,60)))</f>
        <v>0</v>
      </c>
      <c r="T178" s="195" t="str">
        <f>(IF(OR(A178="DWF",A178="DNF"),"m","s"))</f>
        <v>s</v>
      </c>
      <c r="U178" s="217"/>
    </row>
    <row r="179" spans="1:21" s="197" customFormat="1" ht="26.25" customHeight="1" thickBot="1" x14ac:dyDescent="0.4">
      <c r="A179" s="207">
        <f>Données_Planning!A177</f>
        <v>0</v>
      </c>
      <c r="B179" s="182">
        <f>Données_Planning!B177</f>
        <v>0</v>
      </c>
      <c r="C179" s="183">
        <f>Données_Planning!C177</f>
        <v>0</v>
      </c>
      <c r="D179" s="184">
        <f t="shared" si="14"/>
        <v>0</v>
      </c>
      <c r="E179" s="184">
        <f t="shared" si="15"/>
        <v>0</v>
      </c>
      <c r="F179" s="185">
        <f t="shared" si="16"/>
        <v>0</v>
      </c>
      <c r="G179" s="186">
        <f>Données_Planning!L177</f>
        <v>0</v>
      </c>
      <c r="H179" s="187">
        <f>Données_Planning!H177</f>
        <v>0</v>
      </c>
      <c r="I179" s="182">
        <f>Données_Planning!D177</f>
        <v>0</v>
      </c>
      <c r="J179" s="188">
        <f>Données_Planning!F177</f>
        <v>0</v>
      </c>
      <c r="K179" s="188">
        <f>Données_Planning!E177</f>
        <v>0</v>
      </c>
      <c r="L179" s="189">
        <f>Données_Planning!G177</f>
        <v>0</v>
      </c>
      <c r="M179" s="192">
        <f>(IF(OR(A179="DWF",A179="DNF"),Données_Planning!J177,MOD(Données_Planning!J177,60)))</f>
        <v>0</v>
      </c>
      <c r="N179" s="193" t="str">
        <f>(IF(OR(A179="DWF",A179="DNF"),"m","s"))</f>
        <v>s</v>
      </c>
      <c r="O179" s="194">
        <f>(IF(OR(A179="DWF",A179="DNF"),0,QUOTIENT(Données_Planning!I177,60)))</f>
        <v>0</v>
      </c>
      <c r="P179" s="191" t="str">
        <f t="shared" si="18"/>
        <v>min</v>
      </c>
      <c r="Q179" s="192">
        <f>(IF(OR(A179="DWF",A179="DNF"),Données_Planning!I177,MOD(Données_Planning!I177,60)))</f>
        <v>0</v>
      </c>
      <c r="R179" s="193" t="str">
        <f t="shared" si="19"/>
        <v>s</v>
      </c>
      <c r="S179" s="192">
        <f>(IF(OR(A179="DWF",A179="DNF"),Données_Planning!K177,MOD(Données_Planning!K177,60)))</f>
        <v>0</v>
      </c>
      <c r="T179" s="195" t="str">
        <f>(IF(OR(A179="DWF",A179="DNF"),"m","s"))</f>
        <v>s</v>
      </c>
      <c r="U179" s="217"/>
    </row>
    <row r="180" spans="1:21" s="197" customFormat="1" ht="26.25" customHeight="1" thickBot="1" x14ac:dyDescent="0.4">
      <c r="A180" s="207">
        <f>Données_Planning!A178</f>
        <v>0</v>
      </c>
      <c r="B180" s="182">
        <f>Données_Planning!B178</f>
        <v>0</v>
      </c>
      <c r="C180" s="183">
        <f>Données_Planning!C178</f>
        <v>0</v>
      </c>
      <c r="D180" s="184">
        <f t="shared" si="14"/>
        <v>0</v>
      </c>
      <c r="E180" s="184">
        <f t="shared" si="15"/>
        <v>0</v>
      </c>
      <c r="F180" s="185">
        <f t="shared" si="16"/>
        <v>0</v>
      </c>
      <c r="G180" s="186">
        <f>Données_Planning!L178</f>
        <v>0</v>
      </c>
      <c r="H180" s="187">
        <f>Données_Planning!H178</f>
        <v>0</v>
      </c>
      <c r="I180" s="182">
        <f>Données_Planning!D178</f>
        <v>0</v>
      </c>
      <c r="J180" s="188">
        <f>Données_Planning!F178</f>
        <v>0</v>
      </c>
      <c r="K180" s="188">
        <f>Données_Planning!E178</f>
        <v>0</v>
      </c>
      <c r="L180" s="189">
        <f>Données_Planning!G178</f>
        <v>0</v>
      </c>
      <c r="M180" s="192">
        <f>(IF(OR(A180="DWF",A180="DNF"),Données_Planning!J178,MOD(Données_Planning!J178,60)))</f>
        <v>0</v>
      </c>
      <c r="N180" s="193" t="str">
        <f>(IF(OR(A180="DWF",A180="DNF"),"m","s"))</f>
        <v>s</v>
      </c>
      <c r="O180" s="194">
        <f>(IF(OR(A180="DWF",A180="DNF"),0,QUOTIENT(Données_Planning!I178,60)))</f>
        <v>0</v>
      </c>
      <c r="P180" s="191" t="str">
        <f t="shared" si="18"/>
        <v>min</v>
      </c>
      <c r="Q180" s="192">
        <f>(IF(OR(A180="DWF",A180="DNF"),Données_Planning!I178,MOD(Données_Planning!I178,60)))</f>
        <v>0</v>
      </c>
      <c r="R180" s="193" t="str">
        <f t="shared" si="19"/>
        <v>s</v>
      </c>
      <c r="S180" s="192">
        <f>(IF(OR(A180="DWF",A180="DNF"),Données_Planning!K178,MOD(Données_Planning!K178,60)))</f>
        <v>0</v>
      </c>
      <c r="T180" s="195" t="str">
        <f>(IF(OR(A180="DWF",A180="DNF"),"m","s"))</f>
        <v>s</v>
      </c>
      <c r="U180" s="217"/>
    </row>
    <row r="181" spans="1:21" s="197" customFormat="1" ht="26.25" customHeight="1" thickBot="1" x14ac:dyDescent="0.4">
      <c r="A181" s="207">
        <f>Données_Planning!A179</f>
        <v>0</v>
      </c>
      <c r="B181" s="182">
        <f>Données_Planning!B179</f>
        <v>0</v>
      </c>
      <c r="C181" s="183">
        <f>Données_Planning!C179</f>
        <v>0</v>
      </c>
      <c r="D181" s="184">
        <f t="shared" si="14"/>
        <v>0</v>
      </c>
      <c r="E181" s="184">
        <f t="shared" si="15"/>
        <v>0</v>
      </c>
      <c r="F181" s="185">
        <f t="shared" si="16"/>
        <v>0</v>
      </c>
      <c r="G181" s="186">
        <f>Données_Planning!L179</f>
        <v>0</v>
      </c>
      <c r="H181" s="187">
        <f>Données_Planning!H179</f>
        <v>0</v>
      </c>
      <c r="I181" s="182">
        <f>Données_Planning!D179</f>
        <v>0</v>
      </c>
      <c r="J181" s="188">
        <f>Données_Planning!F179</f>
        <v>0</v>
      </c>
      <c r="K181" s="188">
        <f>Données_Planning!E179</f>
        <v>0</v>
      </c>
      <c r="L181" s="189">
        <f>Données_Planning!G179</f>
        <v>0</v>
      </c>
      <c r="M181" s="192">
        <f>(IF(OR(A181="DWF",A181="DNF"),Données_Planning!J179,MOD(Données_Planning!J179,60)))</f>
        <v>0</v>
      </c>
      <c r="N181" s="193" t="str">
        <f>(IF(OR(A181="DWF",A181="DNF"),"m","s"))</f>
        <v>s</v>
      </c>
      <c r="O181" s="194">
        <f>(IF(OR(A181="DWF",A181="DNF"),0,QUOTIENT(Données_Planning!I179,60)))</f>
        <v>0</v>
      </c>
      <c r="P181" s="191" t="str">
        <f t="shared" si="18"/>
        <v>min</v>
      </c>
      <c r="Q181" s="192">
        <f>(IF(OR(A181="DWF",A181="DNF"),Données_Planning!I179,MOD(Données_Planning!I179,60)))</f>
        <v>0</v>
      </c>
      <c r="R181" s="193" t="str">
        <f t="shared" si="19"/>
        <v>s</v>
      </c>
      <c r="S181" s="192">
        <f>(IF(OR(A181="DWF",A181="DNF"),Données_Planning!K179,MOD(Données_Planning!K179,60)))</f>
        <v>0</v>
      </c>
      <c r="T181" s="195" t="str">
        <f>(IF(OR(A181="DWF",A181="DNF"),"m","s"))</f>
        <v>s</v>
      </c>
      <c r="U181" s="217"/>
    </row>
    <row r="182" spans="1:21" s="197" customFormat="1" ht="26.25" customHeight="1" thickBot="1" x14ac:dyDescent="0.4">
      <c r="A182" s="207">
        <f>Données_Planning!A180</f>
        <v>0</v>
      </c>
      <c r="B182" s="182">
        <f>Données_Planning!B180</f>
        <v>0</v>
      </c>
      <c r="C182" s="183">
        <f>Données_Planning!C180</f>
        <v>0</v>
      </c>
      <c r="D182" s="184">
        <f t="shared" si="14"/>
        <v>0</v>
      </c>
      <c r="E182" s="184">
        <f t="shared" si="15"/>
        <v>0</v>
      </c>
      <c r="F182" s="185">
        <f t="shared" si="16"/>
        <v>0</v>
      </c>
      <c r="G182" s="186">
        <f>Données_Planning!L180</f>
        <v>0</v>
      </c>
      <c r="H182" s="187">
        <f>Données_Planning!H180</f>
        <v>0</v>
      </c>
      <c r="I182" s="182">
        <f>Données_Planning!D180</f>
        <v>0</v>
      </c>
      <c r="J182" s="188">
        <f>Données_Planning!F180</f>
        <v>0</v>
      </c>
      <c r="K182" s="188">
        <f>Données_Planning!E180</f>
        <v>0</v>
      </c>
      <c r="L182" s="189">
        <f>Données_Planning!G180</f>
        <v>0</v>
      </c>
      <c r="M182" s="192">
        <f>(IF(OR(A182="DWF",A182="DNF"),Données_Planning!J180,MOD(Données_Planning!J180,60)))</f>
        <v>0</v>
      </c>
      <c r="N182" s="193" t="str">
        <f>(IF(OR(A182="DWF",A182="DNF"),"m","s"))</f>
        <v>s</v>
      </c>
      <c r="O182" s="194">
        <f>(IF(OR(A182="DWF",A182="DNF"),0,QUOTIENT(Données_Planning!I180,60)))</f>
        <v>0</v>
      </c>
      <c r="P182" s="191" t="str">
        <f t="shared" si="18"/>
        <v>min</v>
      </c>
      <c r="Q182" s="192">
        <f>(IF(OR(A182="DWF",A182="DNF"),Données_Planning!I180,MOD(Données_Planning!I180,60)))</f>
        <v>0</v>
      </c>
      <c r="R182" s="193" t="str">
        <f t="shared" si="19"/>
        <v>s</v>
      </c>
      <c r="S182" s="192">
        <f>(IF(OR(A182="DWF",A182="DNF"),Données_Planning!K180,MOD(Données_Planning!K180,60)))</f>
        <v>0</v>
      </c>
      <c r="T182" s="195" t="str">
        <f>(IF(OR(A182="DWF",A182="DNF"),"m","s"))</f>
        <v>s</v>
      </c>
      <c r="U182" s="217"/>
    </row>
    <row r="183" spans="1:21" s="197" customFormat="1" ht="26.25" customHeight="1" thickBot="1" x14ac:dyDescent="0.4">
      <c r="A183" s="207">
        <f>Données_Planning!A181</f>
        <v>0</v>
      </c>
      <c r="B183" s="182">
        <f>Données_Planning!B181</f>
        <v>0</v>
      </c>
      <c r="C183" s="183">
        <f>Données_Planning!C181</f>
        <v>0</v>
      </c>
      <c r="D183" s="184">
        <f t="shared" si="14"/>
        <v>0</v>
      </c>
      <c r="E183" s="184">
        <f t="shared" si="15"/>
        <v>0</v>
      </c>
      <c r="F183" s="185">
        <f t="shared" si="16"/>
        <v>0</v>
      </c>
      <c r="G183" s="186">
        <f>Données_Planning!L181</f>
        <v>0</v>
      </c>
      <c r="H183" s="187">
        <f>Données_Planning!H181</f>
        <v>0</v>
      </c>
      <c r="I183" s="182">
        <f>Données_Planning!D181</f>
        <v>0</v>
      </c>
      <c r="J183" s="188">
        <f>Données_Planning!F181</f>
        <v>0</v>
      </c>
      <c r="K183" s="188">
        <f>Données_Planning!E181</f>
        <v>0</v>
      </c>
      <c r="L183" s="189">
        <f>Données_Planning!G181</f>
        <v>0</v>
      </c>
      <c r="M183" s="192">
        <f>(IF(OR(A183="DWF",A183="DNF"),Données_Planning!J181,MOD(Données_Planning!J181,60)))</f>
        <v>0</v>
      </c>
      <c r="N183" s="193" t="str">
        <f>(IF(OR(A183="DWF",A183="DNF"),"m","s"))</f>
        <v>s</v>
      </c>
      <c r="O183" s="194">
        <f>(IF(OR(A183="DWF",A183="DNF"),0,QUOTIENT(Données_Planning!I181,60)))</f>
        <v>0</v>
      </c>
      <c r="P183" s="191" t="str">
        <f t="shared" si="18"/>
        <v>min</v>
      </c>
      <c r="Q183" s="192">
        <f>(IF(OR(A183="DWF",A183="DNF"),Données_Planning!I181,MOD(Données_Planning!I181,60)))</f>
        <v>0</v>
      </c>
      <c r="R183" s="193" t="str">
        <f t="shared" si="19"/>
        <v>s</v>
      </c>
      <c r="S183" s="192">
        <f>(IF(OR(A183="DWF",A183="DNF"),Données_Planning!K181,MOD(Données_Planning!K181,60)))</f>
        <v>0</v>
      </c>
      <c r="T183" s="195" t="str">
        <f>(IF(OR(A183="DWF",A183="DNF"),"m","s"))</f>
        <v>s</v>
      </c>
      <c r="U183" s="217"/>
    </row>
    <row r="184" spans="1:21" s="197" customFormat="1" ht="26.25" customHeight="1" thickBot="1" x14ac:dyDescent="0.4">
      <c r="A184" s="207">
        <f>Données_Planning!A182</f>
        <v>0</v>
      </c>
      <c r="B184" s="182">
        <f>Données_Planning!B182</f>
        <v>0</v>
      </c>
      <c r="C184" s="183">
        <f>Données_Planning!C182</f>
        <v>0</v>
      </c>
      <c r="D184" s="184">
        <f t="shared" si="14"/>
        <v>0</v>
      </c>
      <c r="E184" s="184">
        <f t="shared" si="15"/>
        <v>0</v>
      </c>
      <c r="F184" s="185">
        <f t="shared" si="16"/>
        <v>0</v>
      </c>
      <c r="G184" s="186">
        <f>Données_Planning!L182</f>
        <v>0</v>
      </c>
      <c r="H184" s="187">
        <f>Données_Planning!H182</f>
        <v>0</v>
      </c>
      <c r="I184" s="182">
        <f>Données_Planning!D182</f>
        <v>0</v>
      </c>
      <c r="J184" s="188">
        <f>Données_Planning!F182</f>
        <v>0</v>
      </c>
      <c r="K184" s="188">
        <f>Données_Planning!E182</f>
        <v>0</v>
      </c>
      <c r="L184" s="189">
        <f>Données_Planning!G182</f>
        <v>0</v>
      </c>
      <c r="M184" s="192">
        <f>(IF(OR(A184="DWF",A184="DNF"),Données_Planning!J182,MOD(Données_Planning!J182,60)))</f>
        <v>0</v>
      </c>
      <c r="N184" s="193" t="str">
        <f>(IF(OR(A184="DWF",A184="DNF"),"m","s"))</f>
        <v>s</v>
      </c>
      <c r="O184" s="194">
        <f>(IF(OR(A184="DWF",A184="DNF"),0,QUOTIENT(Données_Planning!I182,60)))</f>
        <v>0</v>
      </c>
      <c r="P184" s="191" t="str">
        <f t="shared" si="18"/>
        <v>min</v>
      </c>
      <c r="Q184" s="192">
        <f>(IF(OR(A184="DWF",A184="DNF"),Données_Planning!I182,MOD(Données_Planning!I182,60)))</f>
        <v>0</v>
      </c>
      <c r="R184" s="193" t="str">
        <f t="shared" si="19"/>
        <v>s</v>
      </c>
      <c r="S184" s="192">
        <f>(IF(OR(A184="DWF",A184="DNF"),Données_Planning!K182,MOD(Données_Planning!K182,60)))</f>
        <v>0</v>
      </c>
      <c r="T184" s="195" t="str">
        <f>(IF(OR(A184="DWF",A184="DNF"),"m","s"))</f>
        <v>s</v>
      </c>
      <c r="U184" s="217"/>
    </row>
    <row r="185" spans="1:21" s="197" customFormat="1" ht="26.25" customHeight="1" thickBot="1" x14ac:dyDescent="0.4">
      <c r="A185" s="207">
        <f>Données_Planning!A183</f>
        <v>0</v>
      </c>
      <c r="B185" s="182">
        <f>Données_Planning!B183</f>
        <v>0</v>
      </c>
      <c r="C185" s="183">
        <f>Données_Planning!C183</f>
        <v>0</v>
      </c>
      <c r="D185" s="184">
        <f t="shared" si="14"/>
        <v>0</v>
      </c>
      <c r="E185" s="184">
        <f t="shared" si="15"/>
        <v>0</v>
      </c>
      <c r="F185" s="185">
        <f t="shared" si="16"/>
        <v>0</v>
      </c>
      <c r="G185" s="186">
        <f>Données_Planning!L183</f>
        <v>0</v>
      </c>
      <c r="H185" s="187">
        <f>Données_Planning!H183</f>
        <v>0</v>
      </c>
      <c r="I185" s="182">
        <f>Données_Planning!D183</f>
        <v>0</v>
      </c>
      <c r="J185" s="188">
        <f>Données_Planning!F183</f>
        <v>0</v>
      </c>
      <c r="K185" s="188">
        <f>Données_Planning!E183</f>
        <v>0</v>
      </c>
      <c r="L185" s="189">
        <f>Données_Planning!G183</f>
        <v>0</v>
      </c>
      <c r="M185" s="192">
        <f>(IF(OR(A185="DWF",A185="DNF"),Données_Planning!J183,MOD(Données_Planning!J183,60)))</f>
        <v>0</v>
      </c>
      <c r="N185" s="193" t="str">
        <f>(IF(OR(A185="DWF",A185="DNF"),"m","s"))</f>
        <v>s</v>
      </c>
      <c r="O185" s="194">
        <f>(IF(OR(A185="DWF",A185="DNF"),0,QUOTIENT(Données_Planning!I183,60)))</f>
        <v>0</v>
      </c>
      <c r="P185" s="191" t="str">
        <f t="shared" si="18"/>
        <v>min</v>
      </c>
      <c r="Q185" s="192">
        <f>(IF(OR(A185="DWF",A185="DNF"),Données_Planning!I183,MOD(Données_Planning!I183,60)))</f>
        <v>0</v>
      </c>
      <c r="R185" s="193" t="str">
        <f t="shared" si="19"/>
        <v>s</v>
      </c>
      <c r="S185" s="192">
        <f>(IF(OR(A185="DWF",A185="DNF"),Données_Planning!K183,MOD(Données_Planning!K183,60)))</f>
        <v>0</v>
      </c>
      <c r="T185" s="195" t="str">
        <f>(IF(OR(A185="DWF",A185="DNF"),"m","s"))</f>
        <v>s</v>
      </c>
      <c r="U185" s="217"/>
    </row>
    <row r="186" spans="1:21" s="197" customFormat="1" ht="26.25" customHeight="1" thickBot="1" x14ac:dyDescent="0.4">
      <c r="A186" s="207">
        <f>Données_Planning!A184</f>
        <v>0</v>
      </c>
      <c r="B186" s="182">
        <f>Données_Planning!B184</f>
        <v>0</v>
      </c>
      <c r="C186" s="183">
        <f>Données_Planning!C184</f>
        <v>0</v>
      </c>
      <c r="D186" s="184">
        <f t="shared" si="14"/>
        <v>0</v>
      </c>
      <c r="E186" s="184">
        <f t="shared" si="15"/>
        <v>0</v>
      </c>
      <c r="F186" s="185">
        <f t="shared" si="16"/>
        <v>0</v>
      </c>
      <c r="G186" s="186">
        <f>Données_Planning!L184</f>
        <v>0</v>
      </c>
      <c r="H186" s="187">
        <f>Données_Planning!H184</f>
        <v>0</v>
      </c>
      <c r="I186" s="182">
        <f>Données_Planning!D184</f>
        <v>0</v>
      </c>
      <c r="J186" s="188">
        <f>Données_Planning!F184</f>
        <v>0</v>
      </c>
      <c r="K186" s="188">
        <f>Données_Planning!E184</f>
        <v>0</v>
      </c>
      <c r="L186" s="189">
        <f>Données_Planning!G184</f>
        <v>0</v>
      </c>
      <c r="M186" s="192">
        <f>(IF(OR(A186="DWF",A186="DNF"),Données_Planning!J184,MOD(Données_Planning!J184,60)))</f>
        <v>0</v>
      </c>
      <c r="N186" s="193" t="str">
        <f>(IF(OR(A186="DWF",A186="DNF"),"m","s"))</f>
        <v>s</v>
      </c>
      <c r="O186" s="194">
        <f>(IF(OR(A186="DWF",A186="DNF"),0,QUOTIENT(Données_Planning!I184,60)))</f>
        <v>0</v>
      </c>
      <c r="P186" s="191" t="str">
        <f t="shared" si="18"/>
        <v>min</v>
      </c>
      <c r="Q186" s="192">
        <f>(IF(OR(A186="DWF",A186="DNF"),Données_Planning!I184,MOD(Données_Planning!I184,60)))</f>
        <v>0</v>
      </c>
      <c r="R186" s="193" t="str">
        <f t="shared" si="19"/>
        <v>s</v>
      </c>
      <c r="S186" s="192">
        <f>(IF(OR(A186="DWF",A186="DNF"),Données_Planning!K184,MOD(Données_Planning!K184,60)))</f>
        <v>0</v>
      </c>
      <c r="T186" s="195" t="str">
        <f>(IF(OR(A186="DWF",A186="DNF"),"m","s"))</f>
        <v>s</v>
      </c>
      <c r="U186" s="217"/>
    </row>
    <row r="187" spans="1:21" s="197" customFormat="1" ht="26.25" customHeight="1" thickBot="1" x14ac:dyDescent="0.4">
      <c r="A187" s="207">
        <f>Données_Planning!A185</f>
        <v>0</v>
      </c>
      <c r="B187" s="182">
        <f>Données_Planning!B185</f>
        <v>0</v>
      </c>
      <c r="C187" s="183">
        <f>Données_Planning!C185</f>
        <v>0</v>
      </c>
      <c r="D187" s="184">
        <f t="shared" si="14"/>
        <v>0</v>
      </c>
      <c r="E187" s="184">
        <f t="shared" si="15"/>
        <v>0</v>
      </c>
      <c r="F187" s="185">
        <f t="shared" si="16"/>
        <v>0</v>
      </c>
      <c r="G187" s="186">
        <f>Données_Planning!L185</f>
        <v>0</v>
      </c>
      <c r="H187" s="187">
        <f>Données_Planning!H185</f>
        <v>0</v>
      </c>
      <c r="I187" s="182">
        <f>Données_Planning!D185</f>
        <v>0</v>
      </c>
      <c r="J187" s="188">
        <f>Données_Planning!F185</f>
        <v>0</v>
      </c>
      <c r="K187" s="188">
        <f>Données_Planning!E185</f>
        <v>0</v>
      </c>
      <c r="L187" s="189">
        <f>Données_Planning!G185</f>
        <v>0</v>
      </c>
      <c r="M187" s="192">
        <f>(IF(OR(A187="DWF",A187="DNF"),Données_Planning!J185,MOD(Données_Planning!J185,60)))</f>
        <v>0</v>
      </c>
      <c r="N187" s="193" t="str">
        <f>(IF(OR(A187="DWF",A187="DNF"),"m","s"))</f>
        <v>s</v>
      </c>
      <c r="O187" s="194">
        <f>(IF(OR(A187="DWF",A187="DNF"),0,QUOTIENT(Données_Planning!I185,60)))</f>
        <v>0</v>
      </c>
      <c r="P187" s="191" t="str">
        <f t="shared" si="18"/>
        <v>min</v>
      </c>
      <c r="Q187" s="192">
        <f>(IF(OR(A187="DWF",A187="DNF"),Données_Planning!I185,MOD(Données_Planning!I185,60)))</f>
        <v>0</v>
      </c>
      <c r="R187" s="193" t="str">
        <f t="shared" si="19"/>
        <v>s</v>
      </c>
      <c r="S187" s="192">
        <f>(IF(OR(A187="DWF",A187="DNF"),Données_Planning!K185,MOD(Données_Planning!K185,60)))</f>
        <v>0</v>
      </c>
      <c r="T187" s="195" t="str">
        <f>(IF(OR(A187="DWF",A187="DNF"),"m","s"))</f>
        <v>s</v>
      </c>
      <c r="U187" s="217"/>
    </row>
    <row r="188" spans="1:21" s="197" customFormat="1" ht="26.25" customHeight="1" thickBot="1" x14ac:dyDescent="0.4">
      <c r="A188" s="207">
        <f>Données_Planning!A186</f>
        <v>0</v>
      </c>
      <c r="B188" s="182">
        <f>Données_Planning!B186</f>
        <v>0</v>
      </c>
      <c r="C188" s="183">
        <f>Données_Planning!C186</f>
        <v>0</v>
      </c>
      <c r="D188" s="184">
        <f t="shared" si="14"/>
        <v>0</v>
      </c>
      <c r="E188" s="184">
        <f t="shared" si="15"/>
        <v>0</v>
      </c>
      <c r="F188" s="185">
        <f t="shared" si="16"/>
        <v>0</v>
      </c>
      <c r="G188" s="186">
        <f>Données_Planning!L186</f>
        <v>0</v>
      </c>
      <c r="H188" s="187">
        <f>Données_Planning!H186</f>
        <v>0</v>
      </c>
      <c r="I188" s="182">
        <f>Données_Planning!D186</f>
        <v>0</v>
      </c>
      <c r="J188" s="188">
        <f>Données_Planning!F186</f>
        <v>0</v>
      </c>
      <c r="K188" s="188">
        <f>Données_Planning!E186</f>
        <v>0</v>
      </c>
      <c r="L188" s="189">
        <f>Données_Planning!G186</f>
        <v>0</v>
      </c>
      <c r="M188" s="192">
        <f>(IF(OR(A188="DWF",A188="DNF"),Données_Planning!J186,MOD(Données_Planning!J186,60)))</f>
        <v>0</v>
      </c>
      <c r="N188" s="193" t="str">
        <f>(IF(OR(A188="DWF",A188="DNF"),"m","s"))</f>
        <v>s</v>
      </c>
      <c r="O188" s="194">
        <f>(IF(OR(A188="DWF",A188="DNF"),0,QUOTIENT(Données_Planning!I186,60)))</f>
        <v>0</v>
      </c>
      <c r="P188" s="191" t="str">
        <f t="shared" si="18"/>
        <v>min</v>
      </c>
      <c r="Q188" s="192">
        <f>(IF(OR(A188="DWF",A188="DNF"),Données_Planning!I186,MOD(Données_Planning!I186,60)))</f>
        <v>0</v>
      </c>
      <c r="R188" s="193" t="str">
        <f t="shared" si="19"/>
        <v>s</v>
      </c>
      <c r="S188" s="192">
        <f>(IF(OR(A188="DWF",A188="DNF"),Données_Planning!K186,MOD(Données_Planning!K186,60)))</f>
        <v>0</v>
      </c>
      <c r="T188" s="195" t="str">
        <f>(IF(OR(A188="DWF",A188="DNF"),"m","s"))</f>
        <v>s</v>
      </c>
      <c r="U188" s="217"/>
    </row>
    <row r="189" spans="1:21" s="197" customFormat="1" ht="26.25" customHeight="1" thickBot="1" x14ac:dyDescent="0.4">
      <c r="A189" s="207">
        <f>Données_Planning!A187</f>
        <v>0</v>
      </c>
      <c r="B189" s="182">
        <f>Données_Planning!B187</f>
        <v>0</v>
      </c>
      <c r="C189" s="183">
        <f>Données_Planning!C187</f>
        <v>0</v>
      </c>
      <c r="D189" s="184">
        <f t="shared" si="14"/>
        <v>0</v>
      </c>
      <c r="E189" s="184">
        <f t="shared" si="15"/>
        <v>0</v>
      </c>
      <c r="F189" s="185">
        <f t="shared" si="16"/>
        <v>0</v>
      </c>
      <c r="G189" s="186">
        <f>Données_Planning!L187</f>
        <v>0</v>
      </c>
      <c r="H189" s="187">
        <f>Données_Planning!H187</f>
        <v>0</v>
      </c>
      <c r="I189" s="182">
        <f>Données_Planning!D187</f>
        <v>0</v>
      </c>
      <c r="J189" s="188">
        <f>Données_Planning!F187</f>
        <v>0</v>
      </c>
      <c r="K189" s="188">
        <f>Données_Planning!E187</f>
        <v>0</v>
      </c>
      <c r="L189" s="189">
        <f>Données_Planning!G187</f>
        <v>0</v>
      </c>
      <c r="M189" s="192">
        <f>(IF(OR(A189="DWF",A189="DNF"),Données_Planning!J187,MOD(Données_Planning!J187,60)))</f>
        <v>0</v>
      </c>
      <c r="N189" s="193" t="str">
        <f>(IF(OR(A189="DWF",A189="DNF"),"m","s"))</f>
        <v>s</v>
      </c>
      <c r="O189" s="194">
        <f>(IF(OR(A189="DWF",A189="DNF"),0,QUOTIENT(Données_Planning!I187,60)))</f>
        <v>0</v>
      </c>
      <c r="P189" s="191" t="str">
        <f t="shared" si="18"/>
        <v>min</v>
      </c>
      <c r="Q189" s="192">
        <f>(IF(OR(A189="DWF",A189="DNF"),Données_Planning!I187,MOD(Données_Planning!I187,60)))</f>
        <v>0</v>
      </c>
      <c r="R189" s="193" t="str">
        <f t="shared" si="19"/>
        <v>s</v>
      </c>
      <c r="S189" s="192">
        <f>(IF(OR(A189="DWF",A189="DNF"),Données_Planning!K187,MOD(Données_Planning!K187,60)))</f>
        <v>0</v>
      </c>
      <c r="T189" s="195" t="str">
        <f>(IF(OR(A189="DWF",A189="DNF"),"m","s"))</f>
        <v>s</v>
      </c>
      <c r="U189" s="217"/>
    </row>
    <row r="190" spans="1:21" s="197" customFormat="1" ht="26.25" customHeight="1" thickBot="1" x14ac:dyDescent="0.4">
      <c r="A190" s="207">
        <f>Données_Planning!A188</f>
        <v>0</v>
      </c>
      <c r="B190" s="182">
        <f>Données_Planning!B188</f>
        <v>0</v>
      </c>
      <c r="C190" s="183">
        <f>Données_Planning!C188</f>
        <v>0</v>
      </c>
      <c r="D190" s="184">
        <f t="shared" si="14"/>
        <v>0</v>
      </c>
      <c r="E190" s="184">
        <f t="shared" si="15"/>
        <v>0</v>
      </c>
      <c r="F190" s="185">
        <f t="shared" si="16"/>
        <v>0</v>
      </c>
      <c r="G190" s="186">
        <f>Données_Planning!L188</f>
        <v>0</v>
      </c>
      <c r="H190" s="187">
        <f>Données_Planning!H188</f>
        <v>0</v>
      </c>
      <c r="I190" s="182">
        <f>Données_Planning!D188</f>
        <v>0</v>
      </c>
      <c r="J190" s="188">
        <f>Données_Planning!F188</f>
        <v>0</v>
      </c>
      <c r="K190" s="188">
        <f>Données_Planning!E188</f>
        <v>0</v>
      </c>
      <c r="L190" s="189">
        <f>Données_Planning!G188</f>
        <v>0</v>
      </c>
      <c r="M190" s="192">
        <f>(IF(OR(A190="DWF",A190="DNF"),Données_Planning!J188,MOD(Données_Planning!J188,60)))</f>
        <v>0</v>
      </c>
      <c r="N190" s="193" t="str">
        <f>(IF(OR(A190="DWF",A190="DNF"),"m","s"))</f>
        <v>s</v>
      </c>
      <c r="O190" s="194">
        <f>(IF(OR(A190="DWF",A190="DNF"),0,QUOTIENT(Données_Planning!I188,60)))</f>
        <v>0</v>
      </c>
      <c r="P190" s="191" t="str">
        <f t="shared" si="18"/>
        <v>min</v>
      </c>
      <c r="Q190" s="192">
        <f>(IF(OR(A190="DWF",A190="DNF"),Données_Planning!I188,MOD(Données_Planning!I188,60)))</f>
        <v>0</v>
      </c>
      <c r="R190" s="193" t="str">
        <f t="shared" si="19"/>
        <v>s</v>
      </c>
      <c r="S190" s="192">
        <f>(IF(OR(A190="DWF",A190="DNF"),Données_Planning!K188,MOD(Données_Planning!K188,60)))</f>
        <v>0</v>
      </c>
      <c r="T190" s="195" t="str">
        <f>(IF(OR(A190="DWF",A190="DNF"),"m","s"))</f>
        <v>s</v>
      </c>
      <c r="U190" s="217"/>
    </row>
    <row r="191" spans="1:21" s="197" customFormat="1" ht="26.25" customHeight="1" thickBot="1" x14ac:dyDescent="0.4">
      <c r="A191" s="207">
        <f>Données_Planning!A189</f>
        <v>0</v>
      </c>
      <c r="B191" s="182">
        <f>Données_Planning!B189</f>
        <v>0</v>
      </c>
      <c r="C191" s="183">
        <f>Données_Planning!C189</f>
        <v>0</v>
      </c>
      <c r="D191" s="184">
        <f t="shared" si="14"/>
        <v>0</v>
      </c>
      <c r="E191" s="184">
        <f t="shared" si="15"/>
        <v>0</v>
      </c>
      <c r="F191" s="185">
        <f t="shared" si="16"/>
        <v>0</v>
      </c>
      <c r="G191" s="186">
        <f>Données_Planning!L189</f>
        <v>0</v>
      </c>
      <c r="H191" s="187">
        <f>Données_Planning!H189</f>
        <v>0</v>
      </c>
      <c r="I191" s="182">
        <f>Données_Planning!D189</f>
        <v>0</v>
      </c>
      <c r="J191" s="188">
        <f>Données_Planning!F189</f>
        <v>0</v>
      </c>
      <c r="K191" s="188">
        <f>Données_Planning!E189</f>
        <v>0</v>
      </c>
      <c r="L191" s="189">
        <f>Données_Planning!G189</f>
        <v>0</v>
      </c>
      <c r="M191" s="192">
        <f>(IF(OR(A191="DWF",A191="DNF"),Données_Planning!J189,MOD(Données_Planning!J189,60)))</f>
        <v>0</v>
      </c>
      <c r="N191" s="193" t="str">
        <f>(IF(OR(A191="DWF",A191="DNF"),"m","s"))</f>
        <v>s</v>
      </c>
      <c r="O191" s="194">
        <f>(IF(OR(A191="DWF",A191="DNF"),0,QUOTIENT(Données_Planning!I189,60)))</f>
        <v>0</v>
      </c>
      <c r="P191" s="191" t="str">
        <f t="shared" si="18"/>
        <v>min</v>
      </c>
      <c r="Q191" s="192">
        <f>(IF(OR(A191="DWF",A191="DNF"),Données_Planning!I189,MOD(Données_Planning!I189,60)))</f>
        <v>0</v>
      </c>
      <c r="R191" s="193" t="str">
        <f t="shared" si="19"/>
        <v>s</v>
      </c>
      <c r="S191" s="192">
        <f>(IF(OR(A191="DWF",A191="DNF"),Données_Planning!K189,MOD(Données_Planning!K189,60)))</f>
        <v>0</v>
      </c>
      <c r="T191" s="195" t="str">
        <f>(IF(OR(A191="DWF",A191="DNF"),"m","s"))</f>
        <v>s</v>
      </c>
      <c r="U191" s="217"/>
    </row>
    <row r="192" spans="1:21" s="197" customFormat="1" ht="26.25" customHeight="1" thickBot="1" x14ac:dyDescent="0.4">
      <c r="A192" s="207">
        <f>Données_Planning!A190</f>
        <v>0</v>
      </c>
      <c r="B192" s="182">
        <f>Données_Planning!B190</f>
        <v>0</v>
      </c>
      <c r="C192" s="183">
        <f>Données_Planning!C190</f>
        <v>0</v>
      </c>
      <c r="D192" s="184">
        <f t="shared" si="14"/>
        <v>0</v>
      </c>
      <c r="E192" s="184">
        <f t="shared" si="15"/>
        <v>0</v>
      </c>
      <c r="F192" s="185">
        <f t="shared" si="16"/>
        <v>0</v>
      </c>
      <c r="G192" s="186">
        <f>Données_Planning!L190</f>
        <v>0</v>
      </c>
      <c r="H192" s="187">
        <f>Données_Planning!H190</f>
        <v>0</v>
      </c>
      <c r="I192" s="182">
        <f>Données_Planning!D190</f>
        <v>0</v>
      </c>
      <c r="J192" s="188">
        <f>Données_Planning!F190</f>
        <v>0</v>
      </c>
      <c r="K192" s="188">
        <f>Données_Planning!E190</f>
        <v>0</v>
      </c>
      <c r="L192" s="189">
        <f>Données_Planning!G190</f>
        <v>0</v>
      </c>
      <c r="M192" s="192">
        <f>(IF(OR(A192="DWF",A192="DNF"),Données_Planning!J190,MOD(Données_Planning!J190,60)))</f>
        <v>0</v>
      </c>
      <c r="N192" s="193" t="str">
        <f>(IF(OR(A192="DWF",A192="DNF"),"m","s"))</f>
        <v>s</v>
      </c>
      <c r="O192" s="194">
        <f>(IF(OR(A192="DWF",A192="DNF"),0,QUOTIENT(Données_Planning!I190,60)))</f>
        <v>0</v>
      </c>
      <c r="P192" s="191" t="str">
        <f t="shared" si="18"/>
        <v>min</v>
      </c>
      <c r="Q192" s="192">
        <f>(IF(OR(A192="DWF",A192="DNF"),Données_Planning!I190,MOD(Données_Planning!I190,60)))</f>
        <v>0</v>
      </c>
      <c r="R192" s="193" t="str">
        <f t="shared" si="19"/>
        <v>s</v>
      </c>
      <c r="S192" s="192">
        <f>(IF(OR(A192="DWF",A192="DNF"),Données_Planning!K190,MOD(Données_Planning!K190,60)))</f>
        <v>0</v>
      </c>
      <c r="T192" s="195" t="str">
        <f>(IF(OR(A192="DWF",A192="DNF"),"m","s"))</f>
        <v>s</v>
      </c>
      <c r="U192" s="217"/>
    </row>
    <row r="193" spans="1:21" s="197" customFormat="1" ht="26.25" customHeight="1" thickBot="1" x14ac:dyDescent="0.4">
      <c r="A193" s="207">
        <f>Données_Planning!A191</f>
        <v>0</v>
      </c>
      <c r="B193" s="182">
        <f>Données_Planning!B191</f>
        <v>0</v>
      </c>
      <c r="C193" s="183">
        <f>Données_Planning!C191</f>
        <v>0</v>
      </c>
      <c r="D193" s="184">
        <f t="shared" si="14"/>
        <v>0</v>
      </c>
      <c r="E193" s="184">
        <f t="shared" si="15"/>
        <v>0</v>
      </c>
      <c r="F193" s="185">
        <f t="shared" si="16"/>
        <v>0</v>
      </c>
      <c r="G193" s="186">
        <f>Données_Planning!L191</f>
        <v>0</v>
      </c>
      <c r="H193" s="187">
        <f>Données_Planning!H191</f>
        <v>0</v>
      </c>
      <c r="I193" s="182">
        <f>Données_Planning!D191</f>
        <v>0</v>
      </c>
      <c r="J193" s="188">
        <f>Données_Planning!F191</f>
        <v>0</v>
      </c>
      <c r="K193" s="188">
        <f>Données_Planning!E191</f>
        <v>0</v>
      </c>
      <c r="L193" s="189">
        <f>Données_Planning!G191</f>
        <v>0</v>
      </c>
      <c r="M193" s="192">
        <f>(IF(OR(A193="DWF",A193="DNF"),Données_Planning!J191,MOD(Données_Planning!J191,60)))</f>
        <v>0</v>
      </c>
      <c r="N193" s="193" t="str">
        <f>(IF(OR(A193="DWF",A193="DNF"),"m","s"))</f>
        <v>s</v>
      </c>
      <c r="O193" s="194">
        <f>(IF(OR(A193="DWF",A193="DNF"),0,QUOTIENT(Données_Planning!I191,60)))</f>
        <v>0</v>
      </c>
      <c r="P193" s="191" t="str">
        <f t="shared" si="18"/>
        <v>min</v>
      </c>
      <c r="Q193" s="192">
        <f>(IF(OR(A193="DWF",A193="DNF"),Données_Planning!I191,MOD(Données_Planning!I191,60)))</f>
        <v>0</v>
      </c>
      <c r="R193" s="193" t="str">
        <f t="shared" si="19"/>
        <v>s</v>
      </c>
      <c r="S193" s="192">
        <f>(IF(OR(A193="DWF",A193="DNF"),Données_Planning!K191,MOD(Données_Planning!K191,60)))</f>
        <v>0</v>
      </c>
      <c r="T193" s="195" t="str">
        <f>(IF(OR(A193="DWF",A193="DNF"),"m","s"))</f>
        <v>s</v>
      </c>
      <c r="U193" s="217"/>
    </row>
    <row r="194" spans="1:21" s="197" customFormat="1" ht="26.25" customHeight="1" thickBot="1" x14ac:dyDescent="0.4">
      <c r="A194" s="207">
        <f>Données_Planning!A192</f>
        <v>0</v>
      </c>
      <c r="B194" s="182">
        <f>Données_Planning!B192</f>
        <v>0</v>
      </c>
      <c r="C194" s="183">
        <f>Données_Planning!C192</f>
        <v>0</v>
      </c>
      <c r="D194" s="184">
        <f t="shared" si="14"/>
        <v>0</v>
      </c>
      <c r="E194" s="184">
        <f t="shared" si="15"/>
        <v>0</v>
      </c>
      <c r="F194" s="185">
        <f t="shared" si="16"/>
        <v>0</v>
      </c>
      <c r="G194" s="186">
        <f>Données_Planning!L192</f>
        <v>0</v>
      </c>
      <c r="H194" s="187">
        <f>Données_Planning!H192</f>
        <v>0</v>
      </c>
      <c r="I194" s="182">
        <f>Données_Planning!D192</f>
        <v>0</v>
      </c>
      <c r="J194" s="188">
        <f>Données_Planning!F192</f>
        <v>0</v>
      </c>
      <c r="K194" s="188">
        <f>Données_Planning!E192</f>
        <v>0</v>
      </c>
      <c r="L194" s="189">
        <f>Données_Planning!G192</f>
        <v>0</v>
      </c>
      <c r="M194" s="192">
        <f>(IF(OR(A194="DWF",A194="DNF"),Données_Planning!J192,MOD(Données_Planning!J192,60)))</f>
        <v>0</v>
      </c>
      <c r="N194" s="193" t="str">
        <f>(IF(OR(A194="DWF",A194="DNF"),"m","s"))</f>
        <v>s</v>
      </c>
      <c r="O194" s="194">
        <f>(IF(OR(A194="DWF",A194="DNF"),0,QUOTIENT(Données_Planning!I192,60)))</f>
        <v>0</v>
      </c>
      <c r="P194" s="191" t="str">
        <f t="shared" si="18"/>
        <v>min</v>
      </c>
      <c r="Q194" s="192">
        <f>(IF(OR(A194="DWF",A194="DNF"),Données_Planning!I192,MOD(Données_Planning!I192,60)))</f>
        <v>0</v>
      </c>
      <c r="R194" s="193" t="str">
        <f t="shared" si="19"/>
        <v>s</v>
      </c>
      <c r="S194" s="192">
        <f>(IF(OR(A194="DWF",A194="DNF"),Données_Planning!K192,MOD(Données_Planning!K192,60)))</f>
        <v>0</v>
      </c>
      <c r="T194" s="195" t="str">
        <f>(IF(OR(A194="DWF",A194="DNF"),"m","s"))</f>
        <v>s</v>
      </c>
      <c r="U194" s="217"/>
    </row>
    <row r="195" spans="1:21" s="197" customFormat="1" ht="26.25" customHeight="1" thickBot="1" x14ac:dyDescent="0.4">
      <c r="A195" s="207">
        <f>Données_Planning!A193</f>
        <v>0</v>
      </c>
      <c r="B195" s="182">
        <f>Données_Planning!B193</f>
        <v>0</v>
      </c>
      <c r="C195" s="183">
        <f>Données_Planning!C193</f>
        <v>0</v>
      </c>
      <c r="D195" s="184">
        <f t="shared" si="14"/>
        <v>0</v>
      </c>
      <c r="E195" s="184">
        <f t="shared" si="15"/>
        <v>0</v>
      </c>
      <c r="F195" s="185">
        <f t="shared" si="16"/>
        <v>0</v>
      </c>
      <c r="G195" s="186">
        <f>Données_Planning!L193</f>
        <v>0</v>
      </c>
      <c r="H195" s="187">
        <f>Données_Planning!H193</f>
        <v>0</v>
      </c>
      <c r="I195" s="182">
        <f>Données_Planning!D193</f>
        <v>0</v>
      </c>
      <c r="J195" s="188">
        <f>Données_Planning!F193</f>
        <v>0</v>
      </c>
      <c r="K195" s="188">
        <f>Données_Planning!E193</f>
        <v>0</v>
      </c>
      <c r="L195" s="189">
        <f>Données_Planning!G193</f>
        <v>0</v>
      </c>
      <c r="M195" s="192">
        <f>(IF(OR(A195="DWF",A195="DNF"),Données_Planning!J193,MOD(Données_Planning!J193,60)))</f>
        <v>0</v>
      </c>
      <c r="N195" s="193" t="str">
        <f>(IF(OR(A195="DWF",A195="DNF"),"m","s"))</f>
        <v>s</v>
      </c>
      <c r="O195" s="194">
        <f>(IF(OR(A195="DWF",A195="DNF"),0,QUOTIENT(Données_Planning!I193,60)))</f>
        <v>0</v>
      </c>
      <c r="P195" s="191" t="str">
        <f t="shared" si="18"/>
        <v>min</v>
      </c>
      <c r="Q195" s="192">
        <f>(IF(OR(A195="DWF",A195="DNF"),Données_Planning!I193,MOD(Données_Planning!I193,60)))</f>
        <v>0</v>
      </c>
      <c r="R195" s="193" t="str">
        <f t="shared" si="19"/>
        <v>s</v>
      </c>
      <c r="S195" s="192">
        <f>(IF(OR(A195="DWF",A195="DNF"),Données_Planning!K193,MOD(Données_Planning!K193,60)))</f>
        <v>0</v>
      </c>
      <c r="T195" s="195" t="str">
        <f>(IF(OR(A195="DWF",A195="DNF"),"m","s"))</f>
        <v>s</v>
      </c>
      <c r="U195" s="217"/>
    </row>
    <row r="196" spans="1:21" s="197" customFormat="1" ht="26.25" customHeight="1" thickBot="1" x14ac:dyDescent="0.4">
      <c r="A196" s="207">
        <f>Données_Planning!A194</f>
        <v>0</v>
      </c>
      <c r="B196" s="182">
        <f>Données_Planning!B194</f>
        <v>0</v>
      </c>
      <c r="C196" s="183">
        <f>Données_Planning!C194</f>
        <v>0</v>
      </c>
      <c r="D196" s="184">
        <f t="shared" si="14"/>
        <v>0</v>
      </c>
      <c r="E196" s="184">
        <f t="shared" si="15"/>
        <v>0</v>
      </c>
      <c r="F196" s="185">
        <f t="shared" si="16"/>
        <v>0</v>
      </c>
      <c r="G196" s="186">
        <f>Données_Planning!L194</f>
        <v>0</v>
      </c>
      <c r="H196" s="187">
        <f>Données_Planning!H194</f>
        <v>0</v>
      </c>
      <c r="I196" s="182">
        <f>Données_Planning!D194</f>
        <v>0</v>
      </c>
      <c r="J196" s="188">
        <f>Données_Planning!F194</f>
        <v>0</v>
      </c>
      <c r="K196" s="188">
        <f>Données_Planning!E194</f>
        <v>0</v>
      </c>
      <c r="L196" s="189">
        <f>Données_Planning!G194</f>
        <v>0</v>
      </c>
      <c r="M196" s="192">
        <f>(IF(OR(A196="DWF",A196="DNF"),Données_Planning!J194,MOD(Données_Planning!J194,60)))</f>
        <v>0</v>
      </c>
      <c r="N196" s="193" t="str">
        <f>(IF(OR(A196="DWF",A196="DNF"),"m","s"))</f>
        <v>s</v>
      </c>
      <c r="O196" s="194">
        <f>(IF(OR(A196="DWF",A196="DNF"),0,QUOTIENT(Données_Planning!I194,60)))</f>
        <v>0</v>
      </c>
      <c r="P196" s="191" t="str">
        <f t="shared" si="18"/>
        <v>min</v>
      </c>
      <c r="Q196" s="192">
        <f>(IF(OR(A196="DWF",A196="DNF"),Données_Planning!I194,MOD(Données_Planning!I194,60)))</f>
        <v>0</v>
      </c>
      <c r="R196" s="193" t="str">
        <f t="shared" si="19"/>
        <v>s</v>
      </c>
      <c r="S196" s="192">
        <f>(IF(OR(A196="DWF",A196="DNF"),Données_Planning!K194,MOD(Données_Planning!K194,60)))</f>
        <v>0</v>
      </c>
      <c r="T196" s="195" t="str">
        <f>(IF(OR(A196="DWF",A196="DNF"),"m","s"))</f>
        <v>s</v>
      </c>
      <c r="U196" s="217"/>
    </row>
    <row r="197" spans="1:21" s="197" customFormat="1" ht="26.25" customHeight="1" thickBot="1" x14ac:dyDescent="0.4">
      <c r="A197" s="207">
        <f>Données_Planning!A195</f>
        <v>0</v>
      </c>
      <c r="B197" s="182">
        <f>Données_Planning!B195</f>
        <v>0</v>
      </c>
      <c r="C197" s="183">
        <f>Données_Planning!C195</f>
        <v>0</v>
      </c>
      <c r="D197" s="184">
        <f t="shared" ref="D197:D260" si="21">IF(G197 -TIME(0,$D$3,0)&gt;0, G197 -TIME(0,$D$3,0), 0)</f>
        <v>0</v>
      </c>
      <c r="E197" s="184">
        <f t="shared" ref="E197:E260" si="22">IF(G197 -TIME(0,$E$3,0)&gt;0, G197 -TIME(0,$E$3,0), 0)</f>
        <v>0</v>
      </c>
      <c r="F197" s="185">
        <f t="shared" ref="F197:F260" si="23">IF(G197 -TIME(0,$F$3,0)&gt;0, G197 -TIME(0,$F$3,0), 0)</f>
        <v>0</v>
      </c>
      <c r="G197" s="186">
        <f>Données_Planning!L195</f>
        <v>0</v>
      </c>
      <c r="H197" s="187">
        <f>Données_Planning!H195</f>
        <v>0</v>
      </c>
      <c r="I197" s="182">
        <f>Données_Planning!D195</f>
        <v>0</v>
      </c>
      <c r="J197" s="188">
        <f>Données_Planning!F195</f>
        <v>0</v>
      </c>
      <c r="K197" s="188">
        <f>Données_Planning!E195</f>
        <v>0</v>
      </c>
      <c r="L197" s="189">
        <f>Données_Planning!G195</f>
        <v>0</v>
      </c>
      <c r="M197" s="192">
        <f>(IF(OR(A197="DWF",A197="DNF"),Données_Planning!J195,MOD(Données_Planning!J195,60)))</f>
        <v>0</v>
      </c>
      <c r="N197" s="193" t="str">
        <f t="shared" ref="N197:N260" si="24">(IF(OR(A197="DWF",A197="DNF"),"m","s"))</f>
        <v>s</v>
      </c>
      <c r="O197" s="194">
        <f>(IF(OR(A197="DWF",A197="DNF"),0,QUOTIENT(Données_Planning!I195,60)))</f>
        <v>0</v>
      </c>
      <c r="P197" s="191" t="str">
        <f t="shared" ref="P197:P260" si="25">(IF(OR(A197="DWF",A197="DNF"),0,"min"))</f>
        <v>min</v>
      </c>
      <c r="Q197" s="192">
        <f>(IF(OR(A197="DWF",A197="DNF"),Données_Planning!I195,MOD(Données_Planning!I195,60)))</f>
        <v>0</v>
      </c>
      <c r="R197" s="193" t="str">
        <f t="shared" ref="R197:R260" si="26">(IF(OR(A197="DWF",A197="DNF"),"m","s"))</f>
        <v>s</v>
      </c>
      <c r="S197" s="192">
        <f>(IF(OR(A197="DWF",A197="DNF"),Données_Planning!K195,MOD(Données_Planning!K195,60)))</f>
        <v>0</v>
      </c>
      <c r="T197" s="195" t="str">
        <f t="shared" ref="T197:T260" si="27">(IF(OR(A197="DWF",A197="DNF"),"m","s"))</f>
        <v>s</v>
      </c>
      <c r="U197" s="217"/>
    </row>
    <row r="198" spans="1:21" s="197" customFormat="1" ht="26.25" customHeight="1" thickBot="1" x14ac:dyDescent="0.4">
      <c r="A198" s="207">
        <f>Données_Planning!A196</f>
        <v>0</v>
      </c>
      <c r="B198" s="182">
        <f>Données_Planning!B196</f>
        <v>0</v>
      </c>
      <c r="C198" s="183">
        <f>Données_Planning!C196</f>
        <v>0</v>
      </c>
      <c r="D198" s="184">
        <f t="shared" si="21"/>
        <v>0</v>
      </c>
      <c r="E198" s="184">
        <f t="shared" si="22"/>
        <v>0</v>
      </c>
      <c r="F198" s="185">
        <f t="shared" si="23"/>
        <v>0</v>
      </c>
      <c r="G198" s="186">
        <f>Données_Planning!L196</f>
        <v>0</v>
      </c>
      <c r="H198" s="187">
        <f>Données_Planning!H196</f>
        <v>0</v>
      </c>
      <c r="I198" s="182">
        <f>Données_Planning!D196</f>
        <v>0</v>
      </c>
      <c r="J198" s="188">
        <f>Données_Planning!F196</f>
        <v>0</v>
      </c>
      <c r="K198" s="188">
        <f>Données_Planning!E196</f>
        <v>0</v>
      </c>
      <c r="L198" s="189">
        <f>Données_Planning!G196</f>
        <v>0</v>
      </c>
      <c r="M198" s="192">
        <f>(IF(OR(A198="DWF",A198="DNF"),Données_Planning!J196,MOD(Données_Planning!J196,60)))</f>
        <v>0</v>
      </c>
      <c r="N198" s="193" t="str">
        <f t="shared" si="24"/>
        <v>s</v>
      </c>
      <c r="O198" s="194">
        <f>(IF(OR(A198="DWF",A198="DNF"),0,QUOTIENT(Données_Planning!I196,60)))</f>
        <v>0</v>
      </c>
      <c r="P198" s="191" t="str">
        <f t="shared" si="25"/>
        <v>min</v>
      </c>
      <c r="Q198" s="192">
        <f>(IF(OR(A198="DWF",A198="DNF"),Données_Planning!I196,MOD(Données_Planning!I196,60)))</f>
        <v>0</v>
      </c>
      <c r="R198" s="193" t="str">
        <f t="shared" si="26"/>
        <v>s</v>
      </c>
      <c r="S198" s="192">
        <f>(IF(OR(A198="DWF",A198="DNF"),Données_Planning!K196,MOD(Données_Planning!K196,60)))</f>
        <v>0</v>
      </c>
      <c r="T198" s="195" t="str">
        <f t="shared" si="27"/>
        <v>s</v>
      </c>
      <c r="U198" s="217"/>
    </row>
    <row r="199" spans="1:21" s="197" customFormat="1" ht="26.25" customHeight="1" thickBot="1" x14ac:dyDescent="0.4">
      <c r="A199" s="207">
        <f>Données_Planning!A197</f>
        <v>0</v>
      </c>
      <c r="B199" s="182">
        <f>Données_Planning!B197</f>
        <v>0</v>
      </c>
      <c r="C199" s="183">
        <f>Données_Planning!C197</f>
        <v>0</v>
      </c>
      <c r="D199" s="184">
        <f t="shared" si="21"/>
        <v>0</v>
      </c>
      <c r="E199" s="184">
        <f t="shared" si="22"/>
        <v>0</v>
      </c>
      <c r="F199" s="185">
        <f t="shared" si="23"/>
        <v>0</v>
      </c>
      <c r="G199" s="186">
        <f>Données_Planning!L197</f>
        <v>0</v>
      </c>
      <c r="H199" s="187">
        <f>Données_Planning!H197</f>
        <v>0</v>
      </c>
      <c r="I199" s="182">
        <f>Données_Planning!D197</f>
        <v>0</v>
      </c>
      <c r="J199" s="188">
        <f>Données_Planning!F197</f>
        <v>0</v>
      </c>
      <c r="K199" s="188">
        <f>Données_Planning!E197</f>
        <v>0</v>
      </c>
      <c r="L199" s="189">
        <f>Données_Planning!G197</f>
        <v>0</v>
      </c>
      <c r="M199" s="192">
        <f>(IF(OR(A199="DWF",A199="DNF"),Données_Planning!J197,MOD(Données_Planning!J197,60)))</f>
        <v>0</v>
      </c>
      <c r="N199" s="193" t="str">
        <f t="shared" si="24"/>
        <v>s</v>
      </c>
      <c r="O199" s="194">
        <f>(IF(OR(A199="DWF",A199="DNF"),0,QUOTIENT(Données_Planning!I197,60)))</f>
        <v>0</v>
      </c>
      <c r="P199" s="191" t="str">
        <f t="shared" si="25"/>
        <v>min</v>
      </c>
      <c r="Q199" s="192">
        <f>(IF(OR(A199="DWF",A199="DNF"),Données_Planning!I197,MOD(Données_Planning!I197,60)))</f>
        <v>0</v>
      </c>
      <c r="R199" s="193" t="str">
        <f t="shared" si="26"/>
        <v>s</v>
      </c>
      <c r="S199" s="192">
        <f>(IF(OR(A199="DWF",A199="DNF"),Données_Planning!K197,MOD(Données_Planning!K197,60)))</f>
        <v>0</v>
      </c>
      <c r="T199" s="195" t="str">
        <f t="shared" si="27"/>
        <v>s</v>
      </c>
      <c r="U199" s="217"/>
    </row>
    <row r="200" spans="1:21" s="197" customFormat="1" ht="26.25" customHeight="1" thickBot="1" x14ac:dyDescent="0.4">
      <c r="A200" s="207">
        <f>Données_Planning!A198</f>
        <v>0</v>
      </c>
      <c r="B200" s="182">
        <f>Données_Planning!B198</f>
        <v>0</v>
      </c>
      <c r="C200" s="183">
        <f>Données_Planning!C198</f>
        <v>0</v>
      </c>
      <c r="D200" s="184">
        <f t="shared" si="21"/>
        <v>0</v>
      </c>
      <c r="E200" s="184">
        <f t="shared" si="22"/>
        <v>0</v>
      </c>
      <c r="F200" s="185">
        <f t="shared" si="23"/>
        <v>0</v>
      </c>
      <c r="G200" s="186">
        <f>Données_Planning!L198</f>
        <v>0</v>
      </c>
      <c r="H200" s="187">
        <f>Données_Planning!H198</f>
        <v>0</v>
      </c>
      <c r="I200" s="182">
        <f>Données_Planning!D198</f>
        <v>0</v>
      </c>
      <c r="J200" s="188">
        <f>Données_Planning!F198</f>
        <v>0</v>
      </c>
      <c r="K200" s="188">
        <f>Données_Planning!E198</f>
        <v>0</v>
      </c>
      <c r="L200" s="189">
        <f>Données_Planning!G198</f>
        <v>0</v>
      </c>
      <c r="M200" s="192">
        <f>(IF(OR(A200="DWF",A200="DNF"),Données_Planning!J198,MOD(Données_Planning!J198,60)))</f>
        <v>0</v>
      </c>
      <c r="N200" s="193" t="str">
        <f t="shared" si="24"/>
        <v>s</v>
      </c>
      <c r="O200" s="194">
        <f>(IF(OR(A200="DWF",A200="DNF"),0,QUOTIENT(Données_Planning!I198,60)))</f>
        <v>0</v>
      </c>
      <c r="P200" s="191" t="str">
        <f t="shared" si="25"/>
        <v>min</v>
      </c>
      <c r="Q200" s="192">
        <f>(IF(OR(A200="DWF",A200="DNF"),Données_Planning!I198,MOD(Données_Planning!I198,60)))</f>
        <v>0</v>
      </c>
      <c r="R200" s="193" t="str">
        <f t="shared" si="26"/>
        <v>s</v>
      </c>
      <c r="S200" s="192">
        <f>(IF(OR(A200="DWF",A200="DNF"),Données_Planning!K198,MOD(Données_Planning!K198,60)))</f>
        <v>0</v>
      </c>
      <c r="T200" s="195" t="str">
        <f t="shared" si="27"/>
        <v>s</v>
      </c>
      <c r="U200" s="217"/>
    </row>
    <row r="201" spans="1:21" ht="26.25" customHeight="1" thickBot="1" x14ac:dyDescent="0.4">
      <c r="A201" s="207">
        <f>Données_Planning!A199</f>
        <v>0</v>
      </c>
      <c r="B201" s="182">
        <f>Données_Planning!B199</f>
        <v>0</v>
      </c>
      <c r="C201" s="183">
        <f>Données_Planning!C199</f>
        <v>0</v>
      </c>
      <c r="D201" s="184">
        <f t="shared" si="21"/>
        <v>0</v>
      </c>
      <c r="E201" s="184">
        <f t="shared" si="22"/>
        <v>0</v>
      </c>
      <c r="F201" s="185">
        <f t="shared" si="23"/>
        <v>0</v>
      </c>
      <c r="G201" s="186">
        <f>Données_Planning!L199</f>
        <v>0</v>
      </c>
      <c r="H201" s="187">
        <f>Données_Planning!H199</f>
        <v>0</v>
      </c>
      <c r="I201" s="182">
        <f>Données_Planning!D199</f>
        <v>0</v>
      </c>
      <c r="J201" s="188">
        <f>Données_Planning!F199</f>
        <v>0</v>
      </c>
      <c r="K201" s="188">
        <f>Données_Planning!E199</f>
        <v>0</v>
      </c>
      <c r="L201" s="189">
        <f>Données_Planning!G199</f>
        <v>0</v>
      </c>
      <c r="M201" s="156">
        <f>(IF(OR(A201="DWF",A201="DNF"),Données_Planning!J199,MOD(Données_Planning!J199,60)))</f>
        <v>0</v>
      </c>
      <c r="N201" s="147" t="str">
        <f t="shared" si="24"/>
        <v>s</v>
      </c>
      <c r="O201" s="154">
        <f>(IF(OR(A201="DWF",A201="DNF"),0,QUOTIENT(Données_Planning!I199,60)))</f>
        <v>0</v>
      </c>
      <c r="P201" s="155" t="str">
        <f t="shared" si="25"/>
        <v>min</v>
      </c>
      <c r="Q201" s="156">
        <f>(IF(OR(A201="DWF",A201="DNF"),Données_Planning!I199,MOD(Données_Planning!I199,60)))</f>
        <v>0</v>
      </c>
      <c r="R201" s="147" t="str">
        <f t="shared" si="26"/>
        <v>s</v>
      </c>
      <c r="S201" s="156">
        <f>(IF(OR(A201="DWF",A201="DNF"),Données_Planning!K199,MOD(Données_Planning!K199,60)))</f>
        <v>0</v>
      </c>
      <c r="T201" s="157" t="str">
        <f t="shared" si="27"/>
        <v>s</v>
      </c>
      <c r="U201" s="158"/>
    </row>
    <row r="202" spans="1:21" ht="26.25" customHeight="1" thickBot="1" x14ac:dyDescent="0.4">
      <c r="A202" s="207">
        <f>Données_Planning!A200</f>
        <v>0</v>
      </c>
      <c r="B202" s="182">
        <f>Données_Planning!B200</f>
        <v>0</v>
      </c>
      <c r="C202" s="183">
        <f>Données_Planning!C200</f>
        <v>0</v>
      </c>
      <c r="D202" s="184">
        <f t="shared" si="21"/>
        <v>0</v>
      </c>
      <c r="E202" s="184">
        <f t="shared" si="22"/>
        <v>0</v>
      </c>
      <c r="F202" s="185">
        <f t="shared" si="23"/>
        <v>0</v>
      </c>
      <c r="G202" s="186">
        <f>Données_Planning!L200</f>
        <v>0</v>
      </c>
      <c r="H202" s="187">
        <f>Données_Planning!H200</f>
        <v>0</v>
      </c>
      <c r="I202" s="182">
        <f>Données_Planning!D200</f>
        <v>0</v>
      </c>
      <c r="J202" s="188">
        <f>Données_Planning!F200</f>
        <v>0</v>
      </c>
      <c r="K202" s="188">
        <f>Données_Planning!E200</f>
        <v>0</v>
      </c>
      <c r="L202" s="189">
        <f>Données_Planning!G200</f>
        <v>0</v>
      </c>
      <c r="M202" s="156">
        <f>(IF(OR(A202="DWF",A202="DNF"),Données_Planning!J200,MOD(Données_Planning!J200,60)))</f>
        <v>0</v>
      </c>
      <c r="N202" s="147" t="str">
        <f t="shared" si="24"/>
        <v>s</v>
      </c>
      <c r="O202" s="154">
        <f>(IF(OR(A202="DWF",A202="DNF"),0,QUOTIENT(Données_Planning!I200,60)))</f>
        <v>0</v>
      </c>
      <c r="P202" s="155" t="str">
        <f t="shared" si="25"/>
        <v>min</v>
      </c>
      <c r="Q202" s="156">
        <f>(IF(OR(A202="DWF",A202="DNF"),Données_Planning!I200,MOD(Données_Planning!I200,60)))</f>
        <v>0</v>
      </c>
      <c r="R202" s="147" t="str">
        <f t="shared" si="26"/>
        <v>s</v>
      </c>
      <c r="S202" s="156">
        <f>(IF(OR(A202="DWF",A202="DNF"),Données_Planning!K200,MOD(Données_Planning!K200,60)))</f>
        <v>0</v>
      </c>
      <c r="T202" s="157" t="str">
        <f t="shared" si="27"/>
        <v>s</v>
      </c>
      <c r="U202" s="158"/>
    </row>
    <row r="203" spans="1:21" ht="26.25" customHeight="1" thickBot="1" x14ac:dyDescent="0.4">
      <c r="A203" s="207">
        <f>Données_Planning!A201</f>
        <v>0</v>
      </c>
      <c r="B203" s="182">
        <f>Données_Planning!B201</f>
        <v>0</v>
      </c>
      <c r="C203" s="183">
        <f>Données_Planning!C201</f>
        <v>0</v>
      </c>
      <c r="D203" s="184">
        <f t="shared" si="21"/>
        <v>0</v>
      </c>
      <c r="E203" s="184">
        <f t="shared" si="22"/>
        <v>0</v>
      </c>
      <c r="F203" s="185">
        <f t="shared" si="23"/>
        <v>0</v>
      </c>
      <c r="G203" s="186">
        <f>Données_Planning!L201</f>
        <v>0</v>
      </c>
      <c r="H203" s="187">
        <f>Données_Planning!H201</f>
        <v>0</v>
      </c>
      <c r="I203" s="182">
        <f>Données_Planning!D201</f>
        <v>0</v>
      </c>
      <c r="J203" s="188">
        <f>Données_Planning!F201</f>
        <v>0</v>
      </c>
      <c r="K203" s="188">
        <f>Données_Planning!E201</f>
        <v>0</v>
      </c>
      <c r="L203" s="189">
        <f>Données_Planning!G201</f>
        <v>0</v>
      </c>
      <c r="M203" s="156">
        <f>(IF(OR(A203="DWF",A203="DNF"),Données_Planning!J201,MOD(Données_Planning!J201,60)))</f>
        <v>0</v>
      </c>
      <c r="N203" s="147" t="str">
        <f t="shared" si="24"/>
        <v>s</v>
      </c>
      <c r="O203" s="154">
        <f>(IF(OR(A203="DWF",A203="DNF"),0,QUOTIENT(Données_Planning!I201,60)))</f>
        <v>0</v>
      </c>
      <c r="P203" s="155" t="str">
        <f t="shared" si="25"/>
        <v>min</v>
      </c>
      <c r="Q203" s="156">
        <f>(IF(OR(A203="DWF",A203="DNF"),Données_Planning!I201,MOD(Données_Planning!I201,60)))</f>
        <v>0</v>
      </c>
      <c r="R203" s="147" t="str">
        <f t="shared" si="26"/>
        <v>s</v>
      </c>
      <c r="S203" s="156">
        <f>(IF(OR(A203="DWF",A203="DNF"),Données_Planning!K201,MOD(Données_Planning!K201,60)))</f>
        <v>0</v>
      </c>
      <c r="T203" s="157" t="str">
        <f t="shared" si="27"/>
        <v>s</v>
      </c>
      <c r="U203" s="158"/>
    </row>
    <row r="204" spans="1:21" ht="26.25" customHeight="1" thickBot="1" x14ac:dyDescent="0.4">
      <c r="A204" s="207">
        <f>Données_Planning!A202</f>
        <v>0</v>
      </c>
      <c r="B204" s="182">
        <f>Données_Planning!B202</f>
        <v>0</v>
      </c>
      <c r="C204" s="183">
        <f>Données_Planning!C202</f>
        <v>0</v>
      </c>
      <c r="D204" s="184">
        <f t="shared" si="21"/>
        <v>0</v>
      </c>
      <c r="E204" s="184">
        <f t="shared" si="22"/>
        <v>0</v>
      </c>
      <c r="F204" s="185">
        <f t="shared" si="23"/>
        <v>0</v>
      </c>
      <c r="G204" s="186">
        <f>Données_Planning!L202</f>
        <v>0</v>
      </c>
      <c r="H204" s="187">
        <f>Données_Planning!H202</f>
        <v>0</v>
      </c>
      <c r="I204" s="182">
        <f>Données_Planning!D202</f>
        <v>0</v>
      </c>
      <c r="J204" s="188">
        <f>Données_Planning!F202</f>
        <v>0</v>
      </c>
      <c r="K204" s="188">
        <f>Données_Planning!E202</f>
        <v>0</v>
      </c>
      <c r="L204" s="189">
        <f>Données_Planning!G202</f>
        <v>0</v>
      </c>
      <c r="M204" s="156">
        <f>(IF(OR(A204="DWF",A204="DNF"),Données_Planning!J202,MOD(Données_Planning!J202,60)))</f>
        <v>0</v>
      </c>
      <c r="N204" s="147" t="str">
        <f t="shared" si="24"/>
        <v>s</v>
      </c>
      <c r="O204" s="154">
        <f>(IF(OR(A204="DWF",A204="DNF"),0,QUOTIENT(Données_Planning!I202,60)))</f>
        <v>0</v>
      </c>
      <c r="P204" s="155" t="str">
        <f t="shared" si="25"/>
        <v>min</v>
      </c>
      <c r="Q204" s="156">
        <f>(IF(OR(A204="DWF",A204="DNF"),Données_Planning!I202,MOD(Données_Planning!I202,60)))</f>
        <v>0</v>
      </c>
      <c r="R204" s="147" t="str">
        <f t="shared" si="26"/>
        <v>s</v>
      </c>
      <c r="S204" s="156">
        <f>(IF(OR(A204="DWF",A204="DNF"),Données_Planning!K202,MOD(Données_Planning!K202,60)))</f>
        <v>0</v>
      </c>
      <c r="T204" s="157" t="str">
        <f t="shared" si="27"/>
        <v>s</v>
      </c>
      <c r="U204" s="158"/>
    </row>
    <row r="205" spans="1:21" ht="26.25" customHeight="1" thickBot="1" x14ac:dyDescent="0.4">
      <c r="A205" s="207">
        <f>Données_Planning!A203</f>
        <v>0</v>
      </c>
      <c r="B205" s="182">
        <f>Données_Planning!B203</f>
        <v>0</v>
      </c>
      <c r="C205" s="183">
        <f>Données_Planning!C203</f>
        <v>0</v>
      </c>
      <c r="D205" s="184">
        <f t="shared" si="21"/>
        <v>0</v>
      </c>
      <c r="E205" s="184">
        <f t="shared" si="22"/>
        <v>0</v>
      </c>
      <c r="F205" s="185">
        <f t="shared" si="23"/>
        <v>0</v>
      </c>
      <c r="G205" s="186">
        <f>Données_Planning!L203</f>
        <v>0</v>
      </c>
      <c r="H205" s="187">
        <f>Données_Planning!H203</f>
        <v>0</v>
      </c>
      <c r="I205" s="182">
        <f>Données_Planning!D203</f>
        <v>0</v>
      </c>
      <c r="J205" s="188">
        <f>Données_Planning!F203</f>
        <v>0</v>
      </c>
      <c r="K205" s="188">
        <f>Données_Planning!E203</f>
        <v>0</v>
      </c>
      <c r="L205" s="189">
        <f>Données_Planning!G203</f>
        <v>0</v>
      </c>
      <c r="M205" s="156">
        <f>(IF(OR(A205="DWF",A205="DNF"),Données_Planning!J203,MOD(Données_Planning!J203,60)))</f>
        <v>0</v>
      </c>
      <c r="N205" s="147" t="str">
        <f t="shared" si="24"/>
        <v>s</v>
      </c>
      <c r="O205" s="154">
        <f>(IF(OR(A205="DWF",A205="DNF"),0,QUOTIENT(Données_Planning!I203,60)))</f>
        <v>0</v>
      </c>
      <c r="P205" s="155" t="str">
        <f t="shared" si="25"/>
        <v>min</v>
      </c>
      <c r="Q205" s="156">
        <f>(IF(OR(A205="DWF",A205="DNF"),Données_Planning!I203,MOD(Données_Planning!I203,60)))</f>
        <v>0</v>
      </c>
      <c r="R205" s="147" t="str">
        <f t="shared" si="26"/>
        <v>s</v>
      </c>
      <c r="S205" s="156">
        <f>(IF(OR(A205="DWF",A205="DNF"),Données_Planning!K203,MOD(Données_Planning!K203,60)))</f>
        <v>0</v>
      </c>
      <c r="T205" s="157" t="str">
        <f t="shared" si="27"/>
        <v>s</v>
      </c>
      <c r="U205" s="158"/>
    </row>
    <row r="206" spans="1:21" ht="26.25" customHeight="1" thickBot="1" x14ac:dyDescent="0.4">
      <c r="A206" s="207">
        <f>Données_Planning!A204</f>
        <v>0</v>
      </c>
      <c r="B206" s="182">
        <f>Données_Planning!B204</f>
        <v>0</v>
      </c>
      <c r="C206" s="183">
        <f>Données_Planning!C204</f>
        <v>0</v>
      </c>
      <c r="D206" s="184">
        <f t="shared" si="21"/>
        <v>0</v>
      </c>
      <c r="E206" s="184">
        <f t="shared" si="22"/>
        <v>0</v>
      </c>
      <c r="F206" s="185">
        <f t="shared" si="23"/>
        <v>0</v>
      </c>
      <c r="G206" s="186">
        <f>Données_Planning!L204</f>
        <v>0</v>
      </c>
      <c r="H206" s="187">
        <f>Données_Planning!H204</f>
        <v>0</v>
      </c>
      <c r="I206" s="182">
        <f>Données_Planning!D204</f>
        <v>0</v>
      </c>
      <c r="J206" s="188">
        <f>Données_Planning!F204</f>
        <v>0</v>
      </c>
      <c r="K206" s="188">
        <f>Données_Planning!E204</f>
        <v>0</v>
      </c>
      <c r="L206" s="189">
        <f>Données_Planning!G204</f>
        <v>0</v>
      </c>
      <c r="M206" s="156">
        <f>(IF(OR(A206="DWF",A206="DNF"),Données_Planning!J204,MOD(Données_Planning!J204,60)))</f>
        <v>0</v>
      </c>
      <c r="N206" s="147" t="str">
        <f t="shared" si="24"/>
        <v>s</v>
      </c>
      <c r="O206" s="154">
        <f>(IF(OR(A206="DWF",A206="DNF"),0,QUOTIENT(Données_Planning!I204,60)))</f>
        <v>0</v>
      </c>
      <c r="P206" s="155" t="str">
        <f t="shared" si="25"/>
        <v>min</v>
      </c>
      <c r="Q206" s="156">
        <f>(IF(OR(A206="DWF",A206="DNF"),Données_Planning!I204,MOD(Données_Planning!I204,60)))</f>
        <v>0</v>
      </c>
      <c r="R206" s="147" t="str">
        <f t="shared" si="26"/>
        <v>s</v>
      </c>
      <c r="S206" s="156">
        <f>(IF(OR(A206="DWF",A206="DNF"),Données_Planning!K204,MOD(Données_Planning!K204,60)))</f>
        <v>0</v>
      </c>
      <c r="T206" s="157" t="str">
        <f t="shared" si="27"/>
        <v>s</v>
      </c>
      <c r="U206" s="158"/>
    </row>
    <row r="207" spans="1:21" ht="26.25" customHeight="1" thickBot="1" x14ac:dyDescent="0.4">
      <c r="A207" s="207">
        <f>Données_Planning!A205</f>
        <v>0</v>
      </c>
      <c r="B207" s="182">
        <f>Données_Planning!B205</f>
        <v>0</v>
      </c>
      <c r="C207" s="183">
        <f>Données_Planning!C205</f>
        <v>0</v>
      </c>
      <c r="D207" s="184">
        <f t="shared" si="21"/>
        <v>0</v>
      </c>
      <c r="E207" s="184">
        <f t="shared" si="22"/>
        <v>0</v>
      </c>
      <c r="F207" s="185">
        <f t="shared" si="23"/>
        <v>0</v>
      </c>
      <c r="G207" s="186">
        <f>Données_Planning!L205</f>
        <v>0</v>
      </c>
      <c r="H207" s="187">
        <f>Données_Planning!H205</f>
        <v>0</v>
      </c>
      <c r="I207" s="182">
        <f>Données_Planning!D205</f>
        <v>0</v>
      </c>
      <c r="J207" s="188">
        <f>Données_Planning!F205</f>
        <v>0</v>
      </c>
      <c r="K207" s="188">
        <f>Données_Planning!E205</f>
        <v>0</v>
      </c>
      <c r="L207" s="189">
        <f>Données_Planning!G205</f>
        <v>0</v>
      </c>
      <c r="M207" s="156">
        <f>(IF(OR(A207="DWF",A207="DNF"),Données_Planning!J205,MOD(Données_Planning!J205,60)))</f>
        <v>0</v>
      </c>
      <c r="N207" s="147" t="str">
        <f t="shared" si="24"/>
        <v>s</v>
      </c>
      <c r="O207" s="154">
        <f>(IF(OR(A207="DWF",A207="DNF"),0,QUOTIENT(Données_Planning!I205,60)))</f>
        <v>0</v>
      </c>
      <c r="P207" s="155" t="str">
        <f t="shared" si="25"/>
        <v>min</v>
      </c>
      <c r="Q207" s="156">
        <f>(IF(OR(A207="DWF",A207="DNF"),Données_Planning!I205,MOD(Données_Planning!I205,60)))</f>
        <v>0</v>
      </c>
      <c r="R207" s="147" t="str">
        <f t="shared" si="26"/>
        <v>s</v>
      </c>
      <c r="S207" s="156">
        <f>(IF(OR(A207="DWF",A207="DNF"),Données_Planning!K205,MOD(Données_Planning!K205,60)))</f>
        <v>0</v>
      </c>
      <c r="T207" s="157" t="str">
        <f t="shared" si="27"/>
        <v>s</v>
      </c>
      <c r="U207" s="158"/>
    </row>
    <row r="208" spans="1:21" ht="26.25" customHeight="1" thickBot="1" x14ac:dyDescent="0.4">
      <c r="A208" s="207">
        <f>Données_Planning!A206</f>
        <v>0</v>
      </c>
      <c r="B208" s="182">
        <f>Données_Planning!B206</f>
        <v>0</v>
      </c>
      <c r="C208" s="183">
        <f>Données_Planning!C206</f>
        <v>0</v>
      </c>
      <c r="D208" s="184">
        <f t="shared" si="21"/>
        <v>0</v>
      </c>
      <c r="E208" s="184">
        <f t="shared" si="22"/>
        <v>0</v>
      </c>
      <c r="F208" s="185">
        <f t="shared" si="23"/>
        <v>0</v>
      </c>
      <c r="G208" s="186">
        <f>Données_Planning!L206</f>
        <v>0</v>
      </c>
      <c r="H208" s="187">
        <f>Données_Planning!H206</f>
        <v>0</v>
      </c>
      <c r="I208" s="182">
        <f>Données_Planning!D206</f>
        <v>0</v>
      </c>
      <c r="J208" s="188">
        <f>Données_Planning!F206</f>
        <v>0</v>
      </c>
      <c r="K208" s="188">
        <f>Données_Planning!E206</f>
        <v>0</v>
      </c>
      <c r="L208" s="189">
        <f>Données_Planning!G206</f>
        <v>0</v>
      </c>
      <c r="M208" s="156">
        <f>(IF(OR(A208="DWF",A208="DNF"),Données_Planning!J206,MOD(Données_Planning!J206,60)))</f>
        <v>0</v>
      </c>
      <c r="N208" s="147" t="str">
        <f t="shared" si="24"/>
        <v>s</v>
      </c>
      <c r="O208" s="154">
        <f>(IF(OR(A208="DWF",A208="DNF"),0,QUOTIENT(Données_Planning!I206,60)))</f>
        <v>0</v>
      </c>
      <c r="P208" s="155" t="str">
        <f t="shared" si="25"/>
        <v>min</v>
      </c>
      <c r="Q208" s="156">
        <f>(IF(OR(A208="DWF",A208="DNF"),Données_Planning!I206,MOD(Données_Planning!I206,60)))</f>
        <v>0</v>
      </c>
      <c r="R208" s="147" t="str">
        <f t="shared" si="26"/>
        <v>s</v>
      </c>
      <c r="S208" s="156">
        <f>(IF(OR(A208="DWF",A208="DNF"),Données_Planning!K206,MOD(Données_Planning!K206,60)))</f>
        <v>0</v>
      </c>
      <c r="T208" s="157" t="str">
        <f t="shared" si="27"/>
        <v>s</v>
      </c>
      <c r="U208" s="158"/>
    </row>
    <row r="209" spans="1:21" ht="26.25" customHeight="1" thickBot="1" x14ac:dyDescent="0.4">
      <c r="A209" s="207">
        <f>Données_Planning!A207</f>
        <v>0</v>
      </c>
      <c r="B209" s="182">
        <f>Données_Planning!B207</f>
        <v>0</v>
      </c>
      <c r="C209" s="183">
        <f>Données_Planning!C207</f>
        <v>0</v>
      </c>
      <c r="D209" s="184">
        <f t="shared" si="21"/>
        <v>0</v>
      </c>
      <c r="E209" s="184">
        <f t="shared" si="22"/>
        <v>0</v>
      </c>
      <c r="F209" s="185">
        <f t="shared" si="23"/>
        <v>0</v>
      </c>
      <c r="G209" s="186">
        <f>Données_Planning!L207</f>
        <v>0</v>
      </c>
      <c r="H209" s="187">
        <f>Données_Planning!H207</f>
        <v>0</v>
      </c>
      <c r="I209" s="182">
        <f>Données_Planning!D207</f>
        <v>0</v>
      </c>
      <c r="J209" s="188">
        <f>Données_Planning!F207</f>
        <v>0</v>
      </c>
      <c r="K209" s="188">
        <f>Données_Planning!E207</f>
        <v>0</v>
      </c>
      <c r="L209" s="189">
        <f>Données_Planning!G207</f>
        <v>0</v>
      </c>
      <c r="M209" s="156">
        <f>(IF(OR(A209="DWF",A209="DNF"),Données_Planning!J207,MOD(Données_Planning!J207,60)))</f>
        <v>0</v>
      </c>
      <c r="N209" s="147" t="str">
        <f t="shared" si="24"/>
        <v>s</v>
      </c>
      <c r="O209" s="154">
        <f>(IF(OR(A209="DWF",A209="DNF"),0,QUOTIENT(Données_Planning!I207,60)))</f>
        <v>0</v>
      </c>
      <c r="P209" s="155" t="str">
        <f t="shared" si="25"/>
        <v>min</v>
      </c>
      <c r="Q209" s="156">
        <f>(IF(OR(A209="DWF",A209="DNF"),Données_Planning!I207,MOD(Données_Planning!I207,60)))</f>
        <v>0</v>
      </c>
      <c r="R209" s="147" t="str">
        <f t="shared" si="26"/>
        <v>s</v>
      </c>
      <c r="S209" s="156">
        <f>(IF(OR(A209="DWF",A209="DNF"),Données_Planning!K207,MOD(Données_Planning!K207,60)))</f>
        <v>0</v>
      </c>
      <c r="T209" s="157" t="str">
        <f t="shared" si="27"/>
        <v>s</v>
      </c>
      <c r="U209" s="158"/>
    </row>
    <row r="210" spans="1:21" ht="26.25" customHeight="1" thickBot="1" x14ac:dyDescent="0.4">
      <c r="A210" s="207">
        <f>Données_Planning!A208</f>
        <v>0</v>
      </c>
      <c r="B210" s="182">
        <f>Données_Planning!B208</f>
        <v>0</v>
      </c>
      <c r="C210" s="183">
        <f>Données_Planning!C208</f>
        <v>0</v>
      </c>
      <c r="D210" s="184">
        <f t="shared" si="21"/>
        <v>0</v>
      </c>
      <c r="E210" s="184">
        <f t="shared" si="22"/>
        <v>0</v>
      </c>
      <c r="F210" s="185">
        <f t="shared" si="23"/>
        <v>0</v>
      </c>
      <c r="G210" s="186">
        <f>Données_Planning!L208</f>
        <v>0</v>
      </c>
      <c r="H210" s="187">
        <f>Données_Planning!H208</f>
        <v>0</v>
      </c>
      <c r="I210" s="182">
        <f>Données_Planning!D208</f>
        <v>0</v>
      </c>
      <c r="J210" s="188">
        <f>Données_Planning!F208</f>
        <v>0</v>
      </c>
      <c r="K210" s="188">
        <f>Données_Planning!E208</f>
        <v>0</v>
      </c>
      <c r="L210" s="189">
        <f>Données_Planning!G208</f>
        <v>0</v>
      </c>
      <c r="M210" s="156">
        <f>(IF(OR(A210="DWF",A210="DNF"),Données_Planning!J208,MOD(Données_Planning!J208,60)))</f>
        <v>0</v>
      </c>
      <c r="N210" s="147" t="str">
        <f t="shared" si="24"/>
        <v>s</v>
      </c>
      <c r="O210" s="154">
        <f>(IF(OR(A210="DWF",A210="DNF"),0,QUOTIENT(Données_Planning!I208,60)))</f>
        <v>0</v>
      </c>
      <c r="P210" s="155" t="str">
        <f t="shared" si="25"/>
        <v>min</v>
      </c>
      <c r="Q210" s="156">
        <f>(IF(OR(A210="DWF",A210="DNF"),Données_Planning!I208,MOD(Données_Planning!I208,60)))</f>
        <v>0</v>
      </c>
      <c r="R210" s="147" t="str">
        <f t="shared" si="26"/>
        <v>s</v>
      </c>
      <c r="S210" s="156">
        <f>(IF(OR(A210="DWF",A210="DNF"),Données_Planning!K208,MOD(Données_Planning!K208,60)))</f>
        <v>0</v>
      </c>
      <c r="T210" s="157" t="str">
        <f t="shared" si="27"/>
        <v>s</v>
      </c>
      <c r="U210" s="158"/>
    </row>
    <row r="211" spans="1:21" ht="26.25" customHeight="1" thickBot="1" x14ac:dyDescent="0.4">
      <c r="A211" s="207">
        <f>Données_Planning!A209</f>
        <v>0</v>
      </c>
      <c r="B211" s="182">
        <f>Données_Planning!B209</f>
        <v>0</v>
      </c>
      <c r="C211" s="183">
        <f>Données_Planning!C209</f>
        <v>0</v>
      </c>
      <c r="D211" s="184">
        <f t="shared" si="21"/>
        <v>0</v>
      </c>
      <c r="E211" s="184">
        <f t="shared" si="22"/>
        <v>0</v>
      </c>
      <c r="F211" s="185">
        <f t="shared" si="23"/>
        <v>0</v>
      </c>
      <c r="G211" s="186">
        <f>Données_Planning!L209</f>
        <v>0</v>
      </c>
      <c r="H211" s="187">
        <f>Données_Planning!H209</f>
        <v>0</v>
      </c>
      <c r="I211" s="182">
        <f>Données_Planning!D209</f>
        <v>0</v>
      </c>
      <c r="J211" s="188">
        <f>Données_Planning!F209</f>
        <v>0</v>
      </c>
      <c r="K211" s="188">
        <f>Données_Planning!E209</f>
        <v>0</v>
      </c>
      <c r="L211" s="189">
        <f>Données_Planning!G209</f>
        <v>0</v>
      </c>
      <c r="M211" s="156">
        <f>(IF(OR(A211="DWF",A211="DNF"),Données_Planning!J209,MOD(Données_Planning!J209,60)))</f>
        <v>0</v>
      </c>
      <c r="N211" s="147" t="str">
        <f t="shared" si="24"/>
        <v>s</v>
      </c>
      <c r="O211" s="154">
        <f>(IF(OR(A211="DWF",A211="DNF"),0,QUOTIENT(Données_Planning!I209,60)))</f>
        <v>0</v>
      </c>
      <c r="P211" s="155" t="str">
        <f t="shared" si="25"/>
        <v>min</v>
      </c>
      <c r="Q211" s="156">
        <f>(IF(OR(A211="DWF",A211="DNF"),Données_Planning!I209,MOD(Données_Planning!I209,60)))</f>
        <v>0</v>
      </c>
      <c r="R211" s="147" t="str">
        <f t="shared" si="26"/>
        <v>s</v>
      </c>
      <c r="S211" s="156">
        <f>(IF(OR(A211="DWF",A211="DNF"),Données_Planning!K209,MOD(Données_Planning!K209,60)))</f>
        <v>0</v>
      </c>
      <c r="T211" s="157" t="str">
        <f t="shared" si="27"/>
        <v>s</v>
      </c>
      <c r="U211" s="158"/>
    </row>
    <row r="212" spans="1:21" ht="26.25" customHeight="1" thickBot="1" x14ac:dyDescent="0.4">
      <c r="A212" s="207">
        <f>Données_Planning!A210</f>
        <v>0</v>
      </c>
      <c r="B212" s="182">
        <f>Données_Planning!B210</f>
        <v>0</v>
      </c>
      <c r="C212" s="183">
        <f>Données_Planning!C210</f>
        <v>0</v>
      </c>
      <c r="D212" s="184">
        <f t="shared" si="21"/>
        <v>0</v>
      </c>
      <c r="E212" s="184">
        <f t="shared" si="22"/>
        <v>0</v>
      </c>
      <c r="F212" s="185">
        <f t="shared" si="23"/>
        <v>0</v>
      </c>
      <c r="G212" s="186">
        <f>Données_Planning!L210</f>
        <v>0</v>
      </c>
      <c r="H212" s="187">
        <f>Données_Planning!H210</f>
        <v>0</v>
      </c>
      <c r="I212" s="182">
        <f>Données_Planning!D210</f>
        <v>0</v>
      </c>
      <c r="J212" s="188">
        <f>Données_Planning!F210</f>
        <v>0</v>
      </c>
      <c r="K212" s="188">
        <f>Données_Planning!E210</f>
        <v>0</v>
      </c>
      <c r="L212" s="189">
        <f>Données_Planning!G210</f>
        <v>0</v>
      </c>
      <c r="M212" s="156">
        <f>(IF(OR(A212="DWF",A212="DNF"),Données_Planning!J210,MOD(Données_Planning!J210,60)))</f>
        <v>0</v>
      </c>
      <c r="N212" s="147" t="str">
        <f t="shared" si="24"/>
        <v>s</v>
      </c>
      <c r="O212" s="154">
        <f>(IF(OR(A212="DWF",A212="DNF"),0,QUOTIENT(Données_Planning!I210,60)))</f>
        <v>0</v>
      </c>
      <c r="P212" s="155" t="str">
        <f t="shared" si="25"/>
        <v>min</v>
      </c>
      <c r="Q212" s="156">
        <f>(IF(OR(A212="DWF",A212="DNF"),Données_Planning!I210,MOD(Données_Planning!I210,60)))</f>
        <v>0</v>
      </c>
      <c r="R212" s="147" t="str">
        <f t="shared" si="26"/>
        <v>s</v>
      </c>
      <c r="S212" s="156">
        <f>(IF(OR(A212="DWF",A212="DNF"),Données_Planning!K210,MOD(Données_Planning!K210,60)))</f>
        <v>0</v>
      </c>
      <c r="T212" s="157" t="str">
        <f t="shared" si="27"/>
        <v>s</v>
      </c>
      <c r="U212" s="158"/>
    </row>
    <row r="213" spans="1:21" ht="26.25" customHeight="1" thickBot="1" x14ac:dyDescent="0.4">
      <c r="A213" s="207">
        <f>Données_Planning!A211</f>
        <v>0</v>
      </c>
      <c r="B213" s="182">
        <f>Données_Planning!B211</f>
        <v>0</v>
      </c>
      <c r="C213" s="183">
        <f>Données_Planning!C211</f>
        <v>0</v>
      </c>
      <c r="D213" s="184">
        <f t="shared" si="21"/>
        <v>0</v>
      </c>
      <c r="E213" s="184">
        <f t="shared" si="22"/>
        <v>0</v>
      </c>
      <c r="F213" s="185">
        <f t="shared" si="23"/>
        <v>0</v>
      </c>
      <c r="G213" s="186">
        <f>Données_Planning!L211</f>
        <v>0</v>
      </c>
      <c r="H213" s="187">
        <f>Données_Planning!H211</f>
        <v>0</v>
      </c>
      <c r="I213" s="182">
        <f>Données_Planning!D211</f>
        <v>0</v>
      </c>
      <c r="J213" s="188">
        <f>Données_Planning!F211</f>
        <v>0</v>
      </c>
      <c r="K213" s="188">
        <f>Données_Planning!E211</f>
        <v>0</v>
      </c>
      <c r="L213" s="189">
        <f>Données_Planning!G211</f>
        <v>0</v>
      </c>
      <c r="M213" s="156">
        <f>(IF(OR(A213="DWF",A213="DNF"),Données_Planning!J211,MOD(Données_Planning!J211,60)))</f>
        <v>0</v>
      </c>
      <c r="N213" s="147" t="str">
        <f t="shared" si="24"/>
        <v>s</v>
      </c>
      <c r="O213" s="154">
        <f>(IF(OR(A213="DWF",A213="DNF"),0,QUOTIENT(Données_Planning!I211,60)))</f>
        <v>0</v>
      </c>
      <c r="P213" s="155" t="str">
        <f t="shared" si="25"/>
        <v>min</v>
      </c>
      <c r="Q213" s="156">
        <f>(IF(OR(A213="DWF",A213="DNF"),Données_Planning!I211,MOD(Données_Planning!I211,60)))</f>
        <v>0</v>
      </c>
      <c r="R213" s="147" t="str">
        <f t="shared" si="26"/>
        <v>s</v>
      </c>
      <c r="S213" s="156">
        <f>(IF(OR(A213="DWF",A213="DNF"),Données_Planning!K211,MOD(Données_Planning!K211,60)))</f>
        <v>0</v>
      </c>
      <c r="T213" s="157" t="str">
        <f t="shared" si="27"/>
        <v>s</v>
      </c>
      <c r="U213" s="158"/>
    </row>
    <row r="214" spans="1:21" ht="26.25" customHeight="1" thickBot="1" x14ac:dyDescent="0.4">
      <c r="A214" s="207">
        <f>Données_Planning!A212</f>
        <v>0</v>
      </c>
      <c r="B214" s="182">
        <f>Données_Planning!B212</f>
        <v>0</v>
      </c>
      <c r="C214" s="183">
        <f>Données_Planning!C212</f>
        <v>0</v>
      </c>
      <c r="D214" s="184">
        <f t="shared" si="21"/>
        <v>0</v>
      </c>
      <c r="E214" s="184">
        <f t="shared" si="22"/>
        <v>0</v>
      </c>
      <c r="F214" s="185">
        <f t="shared" si="23"/>
        <v>0</v>
      </c>
      <c r="G214" s="186">
        <f>Données_Planning!L212</f>
        <v>0</v>
      </c>
      <c r="H214" s="187">
        <f>Données_Planning!H212</f>
        <v>0</v>
      </c>
      <c r="I214" s="182">
        <f>Données_Planning!D212</f>
        <v>0</v>
      </c>
      <c r="J214" s="188">
        <f>Données_Planning!F212</f>
        <v>0</v>
      </c>
      <c r="K214" s="188">
        <f>Données_Planning!E212</f>
        <v>0</v>
      </c>
      <c r="L214" s="189">
        <f>Données_Planning!G212</f>
        <v>0</v>
      </c>
      <c r="M214" s="156">
        <f>(IF(OR(A214="DWF",A214="DNF"),Données_Planning!J212,MOD(Données_Planning!J212,60)))</f>
        <v>0</v>
      </c>
      <c r="N214" s="147" t="str">
        <f t="shared" si="24"/>
        <v>s</v>
      </c>
      <c r="O214" s="154">
        <f>(IF(OR(A214="DWF",A214="DNF"),0,QUOTIENT(Données_Planning!I212,60)))</f>
        <v>0</v>
      </c>
      <c r="P214" s="155" t="str">
        <f t="shared" si="25"/>
        <v>min</v>
      </c>
      <c r="Q214" s="156">
        <f>(IF(OR(A214="DWF",A214="DNF"),Données_Planning!I212,MOD(Données_Planning!I212,60)))</f>
        <v>0</v>
      </c>
      <c r="R214" s="147" t="str">
        <f t="shared" si="26"/>
        <v>s</v>
      </c>
      <c r="S214" s="156">
        <f>(IF(OR(A214="DWF",A214="DNF"),Données_Planning!K212,MOD(Données_Planning!K212,60)))</f>
        <v>0</v>
      </c>
      <c r="T214" s="157" t="str">
        <f t="shared" si="27"/>
        <v>s</v>
      </c>
      <c r="U214" s="158"/>
    </row>
    <row r="215" spans="1:21" ht="26.25" customHeight="1" thickBot="1" x14ac:dyDescent="0.4">
      <c r="A215" s="207">
        <f>Données_Planning!A213</f>
        <v>0</v>
      </c>
      <c r="B215" s="182">
        <f>Données_Planning!B213</f>
        <v>0</v>
      </c>
      <c r="C215" s="183">
        <f>Données_Planning!C213</f>
        <v>0</v>
      </c>
      <c r="D215" s="184">
        <f t="shared" si="21"/>
        <v>0</v>
      </c>
      <c r="E215" s="184">
        <f t="shared" si="22"/>
        <v>0</v>
      </c>
      <c r="F215" s="185">
        <f t="shared" si="23"/>
        <v>0</v>
      </c>
      <c r="G215" s="186">
        <f>Données_Planning!L213</f>
        <v>0</v>
      </c>
      <c r="H215" s="187">
        <f>Données_Planning!H213</f>
        <v>0</v>
      </c>
      <c r="I215" s="182">
        <f>Données_Planning!D213</f>
        <v>0</v>
      </c>
      <c r="J215" s="188">
        <f>Données_Planning!F213</f>
        <v>0</v>
      </c>
      <c r="K215" s="188">
        <f>Données_Planning!E213</f>
        <v>0</v>
      </c>
      <c r="L215" s="189">
        <f>Données_Planning!G213</f>
        <v>0</v>
      </c>
      <c r="M215" s="156">
        <f>(IF(OR(A215="DWF",A215="DNF"),Données_Planning!J213,MOD(Données_Planning!J213,60)))</f>
        <v>0</v>
      </c>
      <c r="N215" s="147" t="str">
        <f t="shared" si="24"/>
        <v>s</v>
      </c>
      <c r="O215" s="154">
        <f>(IF(OR(A215="DWF",A215="DNF"),0,QUOTIENT(Données_Planning!I213,60)))</f>
        <v>0</v>
      </c>
      <c r="P215" s="155" t="str">
        <f t="shared" si="25"/>
        <v>min</v>
      </c>
      <c r="Q215" s="156">
        <f>(IF(OR(A215="DWF",A215="DNF"),Données_Planning!I213,MOD(Données_Planning!I213,60)))</f>
        <v>0</v>
      </c>
      <c r="R215" s="147" t="str">
        <f t="shared" si="26"/>
        <v>s</v>
      </c>
      <c r="S215" s="156">
        <f>(IF(OR(A215="DWF",A215="DNF"),Données_Planning!K213,MOD(Données_Planning!K213,60)))</f>
        <v>0</v>
      </c>
      <c r="T215" s="157" t="str">
        <f t="shared" si="27"/>
        <v>s</v>
      </c>
      <c r="U215" s="158"/>
    </row>
    <row r="216" spans="1:21" ht="26.25" customHeight="1" thickBot="1" x14ac:dyDescent="0.4">
      <c r="A216" s="207">
        <f>Données_Planning!A214</f>
        <v>0</v>
      </c>
      <c r="B216" s="182">
        <f>Données_Planning!B214</f>
        <v>0</v>
      </c>
      <c r="C216" s="183">
        <f>Données_Planning!C214</f>
        <v>0</v>
      </c>
      <c r="D216" s="184">
        <f t="shared" si="21"/>
        <v>0</v>
      </c>
      <c r="E216" s="184">
        <f t="shared" si="22"/>
        <v>0</v>
      </c>
      <c r="F216" s="185">
        <f t="shared" si="23"/>
        <v>0</v>
      </c>
      <c r="G216" s="186">
        <f>Données_Planning!L214</f>
        <v>0</v>
      </c>
      <c r="H216" s="187">
        <f>Données_Planning!H214</f>
        <v>0</v>
      </c>
      <c r="I216" s="182">
        <f>Données_Planning!D214</f>
        <v>0</v>
      </c>
      <c r="J216" s="188">
        <f>Données_Planning!F214</f>
        <v>0</v>
      </c>
      <c r="K216" s="188">
        <f>Données_Planning!E214</f>
        <v>0</v>
      </c>
      <c r="L216" s="189">
        <f>Données_Planning!G214</f>
        <v>0</v>
      </c>
      <c r="M216" s="156">
        <f>(IF(OR(A216="DWF",A216="DNF"),Données_Planning!J214,MOD(Données_Planning!J214,60)))</f>
        <v>0</v>
      </c>
      <c r="N216" s="147" t="str">
        <f t="shared" si="24"/>
        <v>s</v>
      </c>
      <c r="O216" s="154">
        <f>(IF(OR(A216="DWF",A216="DNF"),0,QUOTIENT(Données_Planning!I214,60)))</f>
        <v>0</v>
      </c>
      <c r="P216" s="155" t="str">
        <f t="shared" si="25"/>
        <v>min</v>
      </c>
      <c r="Q216" s="156">
        <f>(IF(OR(A216="DWF",A216="DNF"),Données_Planning!I214,MOD(Données_Planning!I214,60)))</f>
        <v>0</v>
      </c>
      <c r="R216" s="147" t="str">
        <f t="shared" si="26"/>
        <v>s</v>
      </c>
      <c r="S216" s="156">
        <f>(IF(OR(A216="DWF",A216="DNF"),Données_Planning!K214,MOD(Données_Planning!K214,60)))</f>
        <v>0</v>
      </c>
      <c r="T216" s="157" t="str">
        <f t="shared" si="27"/>
        <v>s</v>
      </c>
      <c r="U216" s="158"/>
    </row>
    <row r="217" spans="1:21" ht="26.25" customHeight="1" thickBot="1" x14ac:dyDescent="0.4">
      <c r="A217" s="207">
        <f>Données_Planning!A215</f>
        <v>0</v>
      </c>
      <c r="B217" s="182">
        <f>Données_Planning!B215</f>
        <v>0</v>
      </c>
      <c r="C217" s="183">
        <f>Données_Planning!C215</f>
        <v>0</v>
      </c>
      <c r="D217" s="184">
        <f t="shared" si="21"/>
        <v>0</v>
      </c>
      <c r="E217" s="184">
        <f t="shared" si="22"/>
        <v>0</v>
      </c>
      <c r="F217" s="185">
        <f t="shared" si="23"/>
        <v>0</v>
      </c>
      <c r="G217" s="186">
        <f>Données_Planning!L215</f>
        <v>0</v>
      </c>
      <c r="H217" s="187">
        <f>Données_Planning!H215</f>
        <v>0</v>
      </c>
      <c r="I217" s="182">
        <f>Données_Planning!D215</f>
        <v>0</v>
      </c>
      <c r="J217" s="188">
        <f>Données_Planning!F215</f>
        <v>0</v>
      </c>
      <c r="K217" s="188">
        <f>Données_Planning!E215</f>
        <v>0</v>
      </c>
      <c r="L217" s="189">
        <f>Données_Planning!G215</f>
        <v>0</v>
      </c>
      <c r="M217" s="156">
        <f>(IF(OR(A217="DWF",A217="DNF"),Données_Planning!J215,MOD(Données_Planning!J215,60)))</f>
        <v>0</v>
      </c>
      <c r="N217" s="147" t="str">
        <f t="shared" si="24"/>
        <v>s</v>
      </c>
      <c r="O217" s="154">
        <f>(IF(OR(A217="DWF",A217="DNF"),0,QUOTIENT(Données_Planning!I215,60)))</f>
        <v>0</v>
      </c>
      <c r="P217" s="155" t="str">
        <f t="shared" si="25"/>
        <v>min</v>
      </c>
      <c r="Q217" s="156">
        <f>(IF(OR(A217="DWF",A217="DNF"),Données_Planning!I215,MOD(Données_Planning!I215,60)))</f>
        <v>0</v>
      </c>
      <c r="R217" s="147" t="str">
        <f t="shared" si="26"/>
        <v>s</v>
      </c>
      <c r="S217" s="156">
        <f>(IF(OR(A217="DWF",A217="DNF"),Données_Planning!K215,MOD(Données_Planning!K215,60)))</f>
        <v>0</v>
      </c>
      <c r="T217" s="157" t="str">
        <f t="shared" si="27"/>
        <v>s</v>
      </c>
      <c r="U217" s="158"/>
    </row>
    <row r="218" spans="1:21" ht="26.25" customHeight="1" thickBot="1" x14ac:dyDescent="0.4">
      <c r="A218" s="207">
        <f>Données_Planning!A216</f>
        <v>0</v>
      </c>
      <c r="B218" s="182">
        <f>Données_Planning!B216</f>
        <v>0</v>
      </c>
      <c r="C218" s="183">
        <f>Données_Planning!C216</f>
        <v>0</v>
      </c>
      <c r="D218" s="184">
        <f t="shared" si="21"/>
        <v>0</v>
      </c>
      <c r="E218" s="184">
        <f t="shared" si="22"/>
        <v>0</v>
      </c>
      <c r="F218" s="185">
        <f t="shared" si="23"/>
        <v>0</v>
      </c>
      <c r="G218" s="186">
        <f>Données_Planning!L216</f>
        <v>0</v>
      </c>
      <c r="H218" s="187">
        <f>Données_Planning!H216</f>
        <v>0</v>
      </c>
      <c r="I218" s="182">
        <f>Données_Planning!D216</f>
        <v>0</v>
      </c>
      <c r="J218" s="188">
        <f>Données_Planning!F216</f>
        <v>0</v>
      </c>
      <c r="K218" s="188">
        <f>Données_Planning!E216</f>
        <v>0</v>
      </c>
      <c r="L218" s="189">
        <f>Données_Planning!G216</f>
        <v>0</v>
      </c>
      <c r="M218" s="156">
        <f>(IF(OR(A218="DWF",A218="DNF"),Données_Planning!J216,MOD(Données_Planning!J216,60)))</f>
        <v>0</v>
      </c>
      <c r="N218" s="147" t="str">
        <f t="shared" si="24"/>
        <v>s</v>
      </c>
      <c r="O218" s="154">
        <f>(IF(OR(A218="DWF",A218="DNF"),0,QUOTIENT(Données_Planning!I216,60)))</f>
        <v>0</v>
      </c>
      <c r="P218" s="155" t="str">
        <f t="shared" si="25"/>
        <v>min</v>
      </c>
      <c r="Q218" s="156">
        <f>(IF(OR(A218="DWF",A218="DNF"),Données_Planning!I216,MOD(Données_Planning!I216,60)))</f>
        <v>0</v>
      </c>
      <c r="R218" s="147" t="str">
        <f t="shared" si="26"/>
        <v>s</v>
      </c>
      <c r="S218" s="156">
        <f>(IF(OR(A218="DWF",A218="DNF"),Données_Planning!K216,MOD(Données_Planning!K216,60)))</f>
        <v>0</v>
      </c>
      <c r="T218" s="157" t="str">
        <f t="shared" si="27"/>
        <v>s</v>
      </c>
      <c r="U218" s="158"/>
    </row>
    <row r="219" spans="1:21" ht="26.25" customHeight="1" thickBot="1" x14ac:dyDescent="0.4">
      <c r="A219" s="207">
        <f>Données_Planning!A217</f>
        <v>0</v>
      </c>
      <c r="B219" s="182">
        <f>Données_Planning!B217</f>
        <v>0</v>
      </c>
      <c r="C219" s="183">
        <f>Données_Planning!C217</f>
        <v>0</v>
      </c>
      <c r="D219" s="184">
        <f t="shared" si="21"/>
        <v>0</v>
      </c>
      <c r="E219" s="184">
        <f t="shared" si="22"/>
        <v>0</v>
      </c>
      <c r="F219" s="185">
        <f t="shared" si="23"/>
        <v>0</v>
      </c>
      <c r="G219" s="186">
        <f>Données_Planning!L217</f>
        <v>0</v>
      </c>
      <c r="H219" s="187">
        <f>Données_Planning!H217</f>
        <v>0</v>
      </c>
      <c r="I219" s="182">
        <f>Données_Planning!D217</f>
        <v>0</v>
      </c>
      <c r="J219" s="188">
        <f>Données_Planning!F217</f>
        <v>0</v>
      </c>
      <c r="K219" s="188">
        <f>Données_Planning!E217</f>
        <v>0</v>
      </c>
      <c r="L219" s="189">
        <f>Données_Planning!G217</f>
        <v>0</v>
      </c>
      <c r="M219" s="156">
        <f>(IF(OR(A219="DWF",A219="DNF"),Données_Planning!J217,MOD(Données_Planning!J217,60)))</f>
        <v>0</v>
      </c>
      <c r="N219" s="147" t="str">
        <f t="shared" si="24"/>
        <v>s</v>
      </c>
      <c r="O219" s="154">
        <f>(IF(OR(A219="DWF",A219="DNF"),0,QUOTIENT(Données_Planning!I217,60)))</f>
        <v>0</v>
      </c>
      <c r="P219" s="155" t="str">
        <f t="shared" si="25"/>
        <v>min</v>
      </c>
      <c r="Q219" s="156">
        <f>(IF(OR(A219="DWF",A219="DNF"),Données_Planning!I217,MOD(Données_Planning!I217,60)))</f>
        <v>0</v>
      </c>
      <c r="R219" s="147" t="str">
        <f t="shared" si="26"/>
        <v>s</v>
      </c>
      <c r="S219" s="156">
        <f>(IF(OR(A219="DWF",A219="DNF"),Données_Planning!K217,MOD(Données_Planning!K217,60)))</f>
        <v>0</v>
      </c>
      <c r="T219" s="157" t="str">
        <f t="shared" si="27"/>
        <v>s</v>
      </c>
      <c r="U219" s="158"/>
    </row>
    <row r="220" spans="1:21" ht="26.25" customHeight="1" thickBot="1" x14ac:dyDescent="0.4">
      <c r="A220" s="207">
        <f>Données_Planning!A218</f>
        <v>0</v>
      </c>
      <c r="B220" s="182">
        <f>Données_Planning!B218</f>
        <v>0</v>
      </c>
      <c r="C220" s="183">
        <f>Données_Planning!C218</f>
        <v>0</v>
      </c>
      <c r="D220" s="184">
        <f t="shared" si="21"/>
        <v>0</v>
      </c>
      <c r="E220" s="184">
        <f t="shared" si="22"/>
        <v>0</v>
      </c>
      <c r="F220" s="185">
        <f t="shared" si="23"/>
        <v>0</v>
      </c>
      <c r="G220" s="186">
        <f>Données_Planning!L218</f>
        <v>0</v>
      </c>
      <c r="H220" s="187">
        <f>Données_Planning!H218</f>
        <v>0</v>
      </c>
      <c r="I220" s="182">
        <f>Données_Planning!D218</f>
        <v>0</v>
      </c>
      <c r="J220" s="188">
        <f>Données_Planning!F218</f>
        <v>0</v>
      </c>
      <c r="K220" s="188">
        <f>Données_Planning!E218</f>
        <v>0</v>
      </c>
      <c r="L220" s="189">
        <f>Données_Planning!G218</f>
        <v>0</v>
      </c>
      <c r="M220" s="156">
        <f>(IF(OR(A220="DWF",A220="DNF"),Données_Planning!J218,MOD(Données_Planning!J218,60)))</f>
        <v>0</v>
      </c>
      <c r="N220" s="147" t="str">
        <f t="shared" si="24"/>
        <v>s</v>
      </c>
      <c r="O220" s="154">
        <f>(IF(OR(A220="DWF",A220="DNF"),0,QUOTIENT(Données_Planning!I218,60)))</f>
        <v>0</v>
      </c>
      <c r="P220" s="155" t="str">
        <f t="shared" si="25"/>
        <v>min</v>
      </c>
      <c r="Q220" s="156">
        <f>(IF(OR(A220="DWF",A220="DNF"),Données_Planning!I218,MOD(Données_Planning!I218,60)))</f>
        <v>0</v>
      </c>
      <c r="R220" s="147" t="str">
        <f t="shared" si="26"/>
        <v>s</v>
      </c>
      <c r="S220" s="156">
        <f>(IF(OR(A220="DWF",A220="DNF"),Données_Planning!K218,MOD(Données_Planning!K218,60)))</f>
        <v>0</v>
      </c>
      <c r="T220" s="157" t="str">
        <f t="shared" si="27"/>
        <v>s</v>
      </c>
      <c r="U220" s="158"/>
    </row>
    <row r="221" spans="1:21" ht="26.25" customHeight="1" thickBot="1" x14ac:dyDescent="0.4">
      <c r="A221" s="207">
        <f>Données_Planning!A219</f>
        <v>0</v>
      </c>
      <c r="B221" s="182">
        <f>Données_Planning!B219</f>
        <v>0</v>
      </c>
      <c r="C221" s="183">
        <f>Données_Planning!C219</f>
        <v>0</v>
      </c>
      <c r="D221" s="184">
        <f t="shared" si="21"/>
        <v>0</v>
      </c>
      <c r="E221" s="184">
        <f t="shared" si="22"/>
        <v>0</v>
      </c>
      <c r="F221" s="185">
        <f t="shared" si="23"/>
        <v>0</v>
      </c>
      <c r="G221" s="186">
        <f>Données_Planning!L219</f>
        <v>0</v>
      </c>
      <c r="H221" s="187">
        <f>Données_Planning!H219</f>
        <v>0</v>
      </c>
      <c r="I221" s="182">
        <f>Données_Planning!D219</f>
        <v>0</v>
      </c>
      <c r="J221" s="188">
        <f>Données_Planning!F219</f>
        <v>0</v>
      </c>
      <c r="K221" s="188">
        <f>Données_Planning!E219</f>
        <v>0</v>
      </c>
      <c r="L221" s="189">
        <f>Données_Planning!G219</f>
        <v>0</v>
      </c>
      <c r="M221" s="156">
        <f>(IF(OR(A221="DWF",A221="DNF"),Données_Planning!J219,MOD(Données_Planning!J219,60)))</f>
        <v>0</v>
      </c>
      <c r="N221" s="147" t="str">
        <f t="shared" si="24"/>
        <v>s</v>
      </c>
      <c r="O221" s="154">
        <f>(IF(OR(A221="DWF",A221="DNF"),0,QUOTIENT(Données_Planning!I219,60)))</f>
        <v>0</v>
      </c>
      <c r="P221" s="155" t="str">
        <f t="shared" si="25"/>
        <v>min</v>
      </c>
      <c r="Q221" s="156">
        <f>(IF(OR(A221="DWF",A221="DNF"),Données_Planning!I219,MOD(Données_Planning!I219,60)))</f>
        <v>0</v>
      </c>
      <c r="R221" s="147" t="str">
        <f t="shared" si="26"/>
        <v>s</v>
      </c>
      <c r="S221" s="156">
        <f>(IF(OR(A221="DWF",A221="DNF"),Données_Planning!K219,MOD(Données_Planning!K219,60)))</f>
        <v>0</v>
      </c>
      <c r="T221" s="157" t="str">
        <f t="shared" si="27"/>
        <v>s</v>
      </c>
      <c r="U221" s="158"/>
    </row>
    <row r="222" spans="1:21" ht="26.25" customHeight="1" thickBot="1" x14ac:dyDescent="0.4">
      <c r="A222" s="207">
        <f>Données_Planning!A220</f>
        <v>0</v>
      </c>
      <c r="B222" s="182">
        <f>Données_Planning!B220</f>
        <v>0</v>
      </c>
      <c r="C222" s="183">
        <f>Données_Planning!C220</f>
        <v>0</v>
      </c>
      <c r="D222" s="184">
        <f t="shared" si="21"/>
        <v>0</v>
      </c>
      <c r="E222" s="184">
        <f t="shared" si="22"/>
        <v>0</v>
      </c>
      <c r="F222" s="185">
        <f t="shared" si="23"/>
        <v>0</v>
      </c>
      <c r="G222" s="186">
        <f>Données_Planning!L220</f>
        <v>0</v>
      </c>
      <c r="H222" s="187">
        <f>Données_Planning!H220</f>
        <v>0</v>
      </c>
      <c r="I222" s="182">
        <f>Données_Planning!D220</f>
        <v>0</v>
      </c>
      <c r="J222" s="188">
        <f>Données_Planning!F220</f>
        <v>0</v>
      </c>
      <c r="K222" s="188">
        <f>Données_Planning!E220</f>
        <v>0</v>
      </c>
      <c r="L222" s="189">
        <f>Données_Planning!G220</f>
        <v>0</v>
      </c>
      <c r="M222" s="156">
        <f>(IF(OR(A222="DWF",A222="DNF"),Données_Planning!J220,MOD(Données_Planning!J220,60)))</f>
        <v>0</v>
      </c>
      <c r="N222" s="147" t="str">
        <f t="shared" si="24"/>
        <v>s</v>
      </c>
      <c r="O222" s="154">
        <f>(IF(OR(A222="DWF",A222="DNF"),0,QUOTIENT(Données_Planning!I220,60)))</f>
        <v>0</v>
      </c>
      <c r="P222" s="155" t="str">
        <f t="shared" si="25"/>
        <v>min</v>
      </c>
      <c r="Q222" s="156">
        <f>(IF(OR(A222="DWF",A222="DNF"),Données_Planning!I220,MOD(Données_Planning!I220,60)))</f>
        <v>0</v>
      </c>
      <c r="R222" s="147" t="str">
        <f t="shared" si="26"/>
        <v>s</v>
      </c>
      <c r="S222" s="156">
        <f>(IF(OR(A222="DWF",A222="DNF"),Données_Planning!K220,MOD(Données_Planning!K220,60)))</f>
        <v>0</v>
      </c>
      <c r="T222" s="157" t="str">
        <f t="shared" si="27"/>
        <v>s</v>
      </c>
      <c r="U222" s="158"/>
    </row>
    <row r="223" spans="1:21" ht="26.25" customHeight="1" thickBot="1" x14ac:dyDescent="0.4">
      <c r="A223" s="207">
        <f>Données_Planning!A221</f>
        <v>0</v>
      </c>
      <c r="B223" s="182">
        <f>Données_Planning!B221</f>
        <v>0</v>
      </c>
      <c r="C223" s="183">
        <f>Données_Planning!C221</f>
        <v>0</v>
      </c>
      <c r="D223" s="184">
        <f t="shared" si="21"/>
        <v>0</v>
      </c>
      <c r="E223" s="184">
        <f t="shared" si="22"/>
        <v>0</v>
      </c>
      <c r="F223" s="185">
        <f t="shared" si="23"/>
        <v>0</v>
      </c>
      <c r="G223" s="186">
        <f>Données_Planning!L221</f>
        <v>0</v>
      </c>
      <c r="H223" s="187">
        <f>Données_Planning!H221</f>
        <v>0</v>
      </c>
      <c r="I223" s="182">
        <f>Données_Planning!D221</f>
        <v>0</v>
      </c>
      <c r="J223" s="188">
        <f>Données_Planning!F221</f>
        <v>0</v>
      </c>
      <c r="K223" s="188">
        <f>Données_Planning!E221</f>
        <v>0</v>
      </c>
      <c r="L223" s="189">
        <f>Données_Planning!G221</f>
        <v>0</v>
      </c>
      <c r="M223" s="156">
        <f>(IF(OR(A223="DWF",A223="DNF"),Données_Planning!J221,MOD(Données_Planning!J221,60)))</f>
        <v>0</v>
      </c>
      <c r="N223" s="147" t="str">
        <f t="shared" si="24"/>
        <v>s</v>
      </c>
      <c r="O223" s="154">
        <f>(IF(OR(A223="DWF",A223="DNF"),0,QUOTIENT(Données_Planning!I221,60)))</f>
        <v>0</v>
      </c>
      <c r="P223" s="155" t="str">
        <f t="shared" si="25"/>
        <v>min</v>
      </c>
      <c r="Q223" s="156">
        <f>(IF(OR(A223="DWF",A223="DNF"),Données_Planning!I221,MOD(Données_Planning!I221,60)))</f>
        <v>0</v>
      </c>
      <c r="R223" s="147" t="str">
        <f t="shared" si="26"/>
        <v>s</v>
      </c>
      <c r="S223" s="156">
        <f>(IF(OR(A223="DWF",A223="DNF"),Données_Planning!K221,MOD(Données_Planning!K221,60)))</f>
        <v>0</v>
      </c>
      <c r="T223" s="157" t="str">
        <f t="shared" si="27"/>
        <v>s</v>
      </c>
      <c r="U223" s="158"/>
    </row>
    <row r="224" spans="1:21" ht="26.25" customHeight="1" thickBot="1" x14ac:dyDescent="0.4">
      <c r="A224" s="207">
        <f>Données_Planning!A222</f>
        <v>0</v>
      </c>
      <c r="B224" s="182">
        <f>Données_Planning!B222</f>
        <v>0</v>
      </c>
      <c r="C224" s="183">
        <f>Données_Planning!C222</f>
        <v>0</v>
      </c>
      <c r="D224" s="184">
        <f t="shared" si="21"/>
        <v>0</v>
      </c>
      <c r="E224" s="184">
        <f t="shared" si="22"/>
        <v>0</v>
      </c>
      <c r="F224" s="185">
        <f t="shared" si="23"/>
        <v>0</v>
      </c>
      <c r="G224" s="186">
        <f>Données_Planning!L222</f>
        <v>0</v>
      </c>
      <c r="H224" s="187">
        <f>Données_Planning!H222</f>
        <v>0</v>
      </c>
      <c r="I224" s="182">
        <f>Données_Planning!D222</f>
        <v>0</v>
      </c>
      <c r="J224" s="188">
        <f>Données_Planning!F222</f>
        <v>0</v>
      </c>
      <c r="K224" s="188">
        <f>Données_Planning!E222</f>
        <v>0</v>
      </c>
      <c r="L224" s="189">
        <f>Données_Planning!G222</f>
        <v>0</v>
      </c>
      <c r="M224" s="156">
        <f>(IF(OR(A224="DWF",A224="DNF"),Données_Planning!J222,MOD(Données_Planning!J222,60)))</f>
        <v>0</v>
      </c>
      <c r="N224" s="147" t="str">
        <f t="shared" si="24"/>
        <v>s</v>
      </c>
      <c r="O224" s="154">
        <f>(IF(OR(A224="DWF",A224="DNF"),0,QUOTIENT(Données_Planning!I222,60)))</f>
        <v>0</v>
      </c>
      <c r="P224" s="155" t="str">
        <f t="shared" si="25"/>
        <v>min</v>
      </c>
      <c r="Q224" s="156">
        <f>(IF(OR(A224="DWF",A224="DNF"),Données_Planning!I222,MOD(Données_Planning!I222,60)))</f>
        <v>0</v>
      </c>
      <c r="R224" s="147" t="str">
        <f t="shared" si="26"/>
        <v>s</v>
      </c>
      <c r="S224" s="156">
        <f>(IF(OR(A224="DWF",A224="DNF"),Données_Planning!K222,MOD(Données_Planning!K222,60)))</f>
        <v>0</v>
      </c>
      <c r="T224" s="157" t="str">
        <f t="shared" si="27"/>
        <v>s</v>
      </c>
      <c r="U224" s="158"/>
    </row>
    <row r="225" spans="1:21" ht="26.25" customHeight="1" thickBot="1" x14ac:dyDescent="0.4">
      <c r="A225" s="207">
        <f>Données_Planning!A223</f>
        <v>0</v>
      </c>
      <c r="B225" s="182">
        <f>Données_Planning!B223</f>
        <v>0</v>
      </c>
      <c r="C225" s="183">
        <f>Données_Planning!C223</f>
        <v>0</v>
      </c>
      <c r="D225" s="184">
        <f t="shared" si="21"/>
        <v>0</v>
      </c>
      <c r="E225" s="184">
        <f t="shared" si="22"/>
        <v>0</v>
      </c>
      <c r="F225" s="185">
        <f t="shared" si="23"/>
        <v>0</v>
      </c>
      <c r="G225" s="186">
        <f>Données_Planning!L223</f>
        <v>0</v>
      </c>
      <c r="H225" s="187">
        <f>Données_Planning!H223</f>
        <v>0</v>
      </c>
      <c r="I225" s="182">
        <f>Données_Planning!D223</f>
        <v>0</v>
      </c>
      <c r="J225" s="188">
        <f>Données_Planning!F223</f>
        <v>0</v>
      </c>
      <c r="K225" s="188">
        <f>Données_Planning!E223</f>
        <v>0</v>
      </c>
      <c r="L225" s="189">
        <f>Données_Planning!G223</f>
        <v>0</v>
      </c>
      <c r="M225" s="156">
        <f>(IF(OR(A225="DWF",A225="DNF"),Données_Planning!J223,MOD(Données_Planning!J223,60)))</f>
        <v>0</v>
      </c>
      <c r="N225" s="147" t="str">
        <f t="shared" si="24"/>
        <v>s</v>
      </c>
      <c r="O225" s="154">
        <f>(IF(OR(A225="DWF",A225="DNF"),0,QUOTIENT(Données_Planning!I223,60)))</f>
        <v>0</v>
      </c>
      <c r="P225" s="155" t="str">
        <f t="shared" si="25"/>
        <v>min</v>
      </c>
      <c r="Q225" s="156">
        <f>(IF(OR(A225="DWF",A225="DNF"),Données_Planning!I223,MOD(Données_Planning!I223,60)))</f>
        <v>0</v>
      </c>
      <c r="R225" s="147" t="str">
        <f t="shared" si="26"/>
        <v>s</v>
      </c>
      <c r="S225" s="156">
        <f>(IF(OR(A225="DWF",A225="DNF"),Données_Planning!K223,MOD(Données_Planning!K223,60)))</f>
        <v>0</v>
      </c>
      <c r="T225" s="157" t="str">
        <f t="shared" si="27"/>
        <v>s</v>
      </c>
      <c r="U225" s="158"/>
    </row>
    <row r="226" spans="1:21" ht="26.25" customHeight="1" thickBot="1" x14ac:dyDescent="0.4">
      <c r="A226" s="207">
        <f>Données_Planning!A224</f>
        <v>0</v>
      </c>
      <c r="B226" s="182">
        <f>Données_Planning!B224</f>
        <v>0</v>
      </c>
      <c r="C226" s="183">
        <f>Données_Planning!C224</f>
        <v>0</v>
      </c>
      <c r="D226" s="184">
        <f t="shared" si="21"/>
        <v>0</v>
      </c>
      <c r="E226" s="184">
        <f t="shared" si="22"/>
        <v>0</v>
      </c>
      <c r="F226" s="185">
        <f t="shared" si="23"/>
        <v>0</v>
      </c>
      <c r="G226" s="186">
        <f>Données_Planning!L224</f>
        <v>0</v>
      </c>
      <c r="H226" s="187">
        <f>Données_Planning!H224</f>
        <v>0</v>
      </c>
      <c r="I226" s="182">
        <f>Données_Planning!D224</f>
        <v>0</v>
      </c>
      <c r="J226" s="188">
        <f>Données_Planning!F224</f>
        <v>0</v>
      </c>
      <c r="K226" s="188">
        <f>Données_Planning!E224</f>
        <v>0</v>
      </c>
      <c r="L226" s="189">
        <f>Données_Planning!G224</f>
        <v>0</v>
      </c>
      <c r="M226" s="156">
        <f>(IF(OR(A226="DWF",A226="DNF"),Données_Planning!J224,MOD(Données_Planning!J224,60)))</f>
        <v>0</v>
      </c>
      <c r="N226" s="147" t="str">
        <f t="shared" si="24"/>
        <v>s</v>
      </c>
      <c r="O226" s="154">
        <f>(IF(OR(A226="DWF",A226="DNF"),0,QUOTIENT(Données_Planning!I224,60)))</f>
        <v>0</v>
      </c>
      <c r="P226" s="155" t="str">
        <f t="shared" si="25"/>
        <v>min</v>
      </c>
      <c r="Q226" s="156">
        <f>(IF(OR(A226="DWF",A226="DNF"),Données_Planning!I224,MOD(Données_Planning!I224,60)))</f>
        <v>0</v>
      </c>
      <c r="R226" s="147" t="str">
        <f t="shared" si="26"/>
        <v>s</v>
      </c>
      <c r="S226" s="156">
        <f>(IF(OR(A226="DWF",A226="DNF"),Données_Planning!K224,MOD(Données_Planning!K224,60)))</f>
        <v>0</v>
      </c>
      <c r="T226" s="157" t="str">
        <f t="shared" si="27"/>
        <v>s</v>
      </c>
      <c r="U226" s="158"/>
    </row>
    <row r="227" spans="1:21" ht="26.25" customHeight="1" thickBot="1" x14ac:dyDescent="0.4">
      <c r="A227" s="207">
        <f>Données_Planning!A225</f>
        <v>0</v>
      </c>
      <c r="B227" s="182">
        <f>Données_Planning!B225</f>
        <v>0</v>
      </c>
      <c r="C227" s="183">
        <f>Données_Planning!C225</f>
        <v>0</v>
      </c>
      <c r="D227" s="184">
        <f t="shared" si="21"/>
        <v>0</v>
      </c>
      <c r="E227" s="184">
        <f t="shared" si="22"/>
        <v>0</v>
      </c>
      <c r="F227" s="185">
        <f t="shared" si="23"/>
        <v>0</v>
      </c>
      <c r="G227" s="186">
        <f>Données_Planning!L225</f>
        <v>0</v>
      </c>
      <c r="H227" s="187">
        <f>Données_Planning!H225</f>
        <v>0</v>
      </c>
      <c r="I227" s="182">
        <f>Données_Planning!D225</f>
        <v>0</v>
      </c>
      <c r="J227" s="188">
        <f>Données_Planning!F225</f>
        <v>0</v>
      </c>
      <c r="K227" s="188">
        <f>Données_Planning!E225</f>
        <v>0</v>
      </c>
      <c r="L227" s="189">
        <f>Données_Planning!G225</f>
        <v>0</v>
      </c>
      <c r="M227" s="156">
        <f>(IF(OR(A227="DWF",A227="DNF"),Données_Planning!J225,MOD(Données_Planning!J225,60)))</f>
        <v>0</v>
      </c>
      <c r="N227" s="147" t="str">
        <f t="shared" si="24"/>
        <v>s</v>
      </c>
      <c r="O227" s="154">
        <f>(IF(OR(A227="DWF",A227="DNF"),0,QUOTIENT(Données_Planning!I225,60)))</f>
        <v>0</v>
      </c>
      <c r="P227" s="155" t="str">
        <f t="shared" si="25"/>
        <v>min</v>
      </c>
      <c r="Q227" s="156">
        <f>(IF(OR(A227="DWF",A227="DNF"),Données_Planning!I225,MOD(Données_Planning!I225,60)))</f>
        <v>0</v>
      </c>
      <c r="R227" s="147" t="str">
        <f t="shared" si="26"/>
        <v>s</v>
      </c>
      <c r="S227" s="156">
        <f>(IF(OR(A227="DWF",A227="DNF"),Données_Planning!K225,MOD(Données_Planning!K225,60)))</f>
        <v>0</v>
      </c>
      <c r="T227" s="157" t="str">
        <f t="shared" si="27"/>
        <v>s</v>
      </c>
      <c r="U227" s="158"/>
    </row>
    <row r="228" spans="1:21" ht="26.25" customHeight="1" thickBot="1" x14ac:dyDescent="0.4">
      <c r="A228" s="207">
        <f>Données_Planning!A226</f>
        <v>0</v>
      </c>
      <c r="B228" s="182">
        <f>Données_Planning!B226</f>
        <v>0</v>
      </c>
      <c r="C228" s="183">
        <f>Données_Planning!C226</f>
        <v>0</v>
      </c>
      <c r="D228" s="184">
        <f t="shared" si="21"/>
        <v>0</v>
      </c>
      <c r="E228" s="184">
        <f t="shared" si="22"/>
        <v>0</v>
      </c>
      <c r="F228" s="185">
        <f t="shared" si="23"/>
        <v>0</v>
      </c>
      <c r="G228" s="186">
        <f>Données_Planning!L226</f>
        <v>0</v>
      </c>
      <c r="H228" s="187">
        <f>Données_Planning!H226</f>
        <v>0</v>
      </c>
      <c r="I228" s="182">
        <f>Données_Planning!D226</f>
        <v>0</v>
      </c>
      <c r="J228" s="188">
        <f>Données_Planning!F226</f>
        <v>0</v>
      </c>
      <c r="K228" s="188">
        <f>Données_Planning!E226</f>
        <v>0</v>
      </c>
      <c r="L228" s="189">
        <f>Données_Planning!G226</f>
        <v>0</v>
      </c>
      <c r="M228" s="156">
        <f>(IF(OR(A228="DWF",A228="DNF"),Données_Planning!J226,MOD(Données_Planning!J226,60)))</f>
        <v>0</v>
      </c>
      <c r="N228" s="147" t="str">
        <f t="shared" si="24"/>
        <v>s</v>
      </c>
      <c r="O228" s="154">
        <f>(IF(OR(A228="DWF",A228="DNF"),0,QUOTIENT(Données_Planning!I226,60)))</f>
        <v>0</v>
      </c>
      <c r="P228" s="155" t="str">
        <f t="shared" si="25"/>
        <v>min</v>
      </c>
      <c r="Q228" s="156">
        <f>(IF(OR(A228="DWF",A228="DNF"),Données_Planning!I226,MOD(Données_Planning!I226,60)))</f>
        <v>0</v>
      </c>
      <c r="R228" s="147" t="str">
        <f t="shared" si="26"/>
        <v>s</v>
      </c>
      <c r="S228" s="156">
        <f>(IF(OR(A228="DWF",A228="DNF"),Données_Planning!K226,MOD(Données_Planning!K226,60)))</f>
        <v>0</v>
      </c>
      <c r="T228" s="157" t="str">
        <f t="shared" si="27"/>
        <v>s</v>
      </c>
      <c r="U228" s="158"/>
    </row>
    <row r="229" spans="1:21" ht="26.25" customHeight="1" thickBot="1" x14ac:dyDescent="0.4">
      <c r="A229" s="207">
        <f>Données_Planning!A227</f>
        <v>0</v>
      </c>
      <c r="B229" s="182">
        <f>Données_Planning!B227</f>
        <v>0</v>
      </c>
      <c r="C229" s="183">
        <f>Données_Planning!C227</f>
        <v>0</v>
      </c>
      <c r="D229" s="184">
        <f t="shared" si="21"/>
        <v>0</v>
      </c>
      <c r="E229" s="184">
        <f t="shared" si="22"/>
        <v>0</v>
      </c>
      <c r="F229" s="185">
        <f t="shared" si="23"/>
        <v>0</v>
      </c>
      <c r="G229" s="186">
        <f>Données_Planning!L227</f>
        <v>0</v>
      </c>
      <c r="H229" s="187">
        <f>Données_Planning!H227</f>
        <v>0</v>
      </c>
      <c r="I229" s="182">
        <f>Données_Planning!D227</f>
        <v>0</v>
      </c>
      <c r="J229" s="188">
        <f>Données_Planning!F227</f>
        <v>0</v>
      </c>
      <c r="K229" s="188">
        <f>Données_Planning!E227</f>
        <v>0</v>
      </c>
      <c r="L229" s="189">
        <f>Données_Planning!G227</f>
        <v>0</v>
      </c>
      <c r="M229" s="156">
        <f>(IF(OR(A229="DWF",A229="DNF"),Données_Planning!J227,MOD(Données_Planning!J227,60)))</f>
        <v>0</v>
      </c>
      <c r="N229" s="147" t="str">
        <f t="shared" si="24"/>
        <v>s</v>
      </c>
      <c r="O229" s="154">
        <f>(IF(OR(A229="DWF",A229="DNF"),0,QUOTIENT(Données_Planning!I227,60)))</f>
        <v>0</v>
      </c>
      <c r="P229" s="155" t="str">
        <f t="shared" si="25"/>
        <v>min</v>
      </c>
      <c r="Q229" s="156">
        <f>(IF(OR(A229="DWF",A229="DNF"),Données_Planning!I227,MOD(Données_Planning!I227,60)))</f>
        <v>0</v>
      </c>
      <c r="R229" s="147" t="str">
        <f t="shared" si="26"/>
        <v>s</v>
      </c>
      <c r="S229" s="156">
        <f>(IF(OR(A229="DWF",A229="DNF"),Données_Planning!K227,MOD(Données_Planning!K227,60)))</f>
        <v>0</v>
      </c>
      <c r="T229" s="157" t="str">
        <f t="shared" si="27"/>
        <v>s</v>
      </c>
      <c r="U229" s="158"/>
    </row>
    <row r="230" spans="1:21" ht="26.25" customHeight="1" thickBot="1" x14ac:dyDescent="0.4">
      <c r="A230" s="207">
        <f>Données_Planning!A228</f>
        <v>0</v>
      </c>
      <c r="B230" s="182">
        <f>Données_Planning!B228</f>
        <v>0</v>
      </c>
      <c r="C230" s="183">
        <f>Données_Planning!C228</f>
        <v>0</v>
      </c>
      <c r="D230" s="184">
        <f t="shared" si="21"/>
        <v>0</v>
      </c>
      <c r="E230" s="184">
        <f t="shared" si="22"/>
        <v>0</v>
      </c>
      <c r="F230" s="185">
        <f t="shared" si="23"/>
        <v>0</v>
      </c>
      <c r="G230" s="186">
        <f>Données_Planning!L228</f>
        <v>0</v>
      </c>
      <c r="H230" s="187">
        <f>Données_Planning!H228</f>
        <v>0</v>
      </c>
      <c r="I230" s="182">
        <f>Données_Planning!D228</f>
        <v>0</v>
      </c>
      <c r="J230" s="188">
        <f>Données_Planning!F228</f>
        <v>0</v>
      </c>
      <c r="K230" s="188">
        <f>Données_Planning!E228</f>
        <v>0</v>
      </c>
      <c r="L230" s="189">
        <f>Données_Planning!G228</f>
        <v>0</v>
      </c>
      <c r="M230" s="156">
        <f>(IF(OR(A230="DWF",A230="DNF"),Données_Planning!J228,MOD(Données_Planning!J228,60)))</f>
        <v>0</v>
      </c>
      <c r="N230" s="147" t="str">
        <f t="shared" si="24"/>
        <v>s</v>
      </c>
      <c r="O230" s="154">
        <f>(IF(OR(A230="DWF",A230="DNF"),0,QUOTIENT(Données_Planning!I228,60)))</f>
        <v>0</v>
      </c>
      <c r="P230" s="155" t="str">
        <f t="shared" si="25"/>
        <v>min</v>
      </c>
      <c r="Q230" s="156">
        <f>(IF(OR(A230="DWF",A230="DNF"),Données_Planning!I228,MOD(Données_Planning!I228,60)))</f>
        <v>0</v>
      </c>
      <c r="R230" s="147" t="str">
        <f t="shared" si="26"/>
        <v>s</v>
      </c>
      <c r="S230" s="156">
        <f>(IF(OR(A230="DWF",A230="DNF"),Données_Planning!K228,MOD(Données_Planning!K228,60)))</f>
        <v>0</v>
      </c>
      <c r="T230" s="157" t="str">
        <f t="shared" si="27"/>
        <v>s</v>
      </c>
      <c r="U230" s="158"/>
    </row>
    <row r="231" spans="1:21" ht="26.25" customHeight="1" thickBot="1" x14ac:dyDescent="0.4">
      <c r="A231" s="207">
        <f>Données_Planning!A229</f>
        <v>0</v>
      </c>
      <c r="B231" s="182">
        <f>Données_Planning!B229</f>
        <v>0</v>
      </c>
      <c r="C231" s="183">
        <f>Données_Planning!C229</f>
        <v>0</v>
      </c>
      <c r="D231" s="184">
        <f t="shared" si="21"/>
        <v>0</v>
      </c>
      <c r="E231" s="184">
        <f t="shared" si="22"/>
        <v>0</v>
      </c>
      <c r="F231" s="185">
        <f t="shared" si="23"/>
        <v>0</v>
      </c>
      <c r="G231" s="186">
        <f>Données_Planning!L229</f>
        <v>0</v>
      </c>
      <c r="H231" s="187">
        <f>Données_Planning!H229</f>
        <v>0</v>
      </c>
      <c r="I231" s="182">
        <f>Données_Planning!D229</f>
        <v>0</v>
      </c>
      <c r="J231" s="188">
        <f>Données_Planning!F229</f>
        <v>0</v>
      </c>
      <c r="K231" s="188">
        <f>Données_Planning!E229</f>
        <v>0</v>
      </c>
      <c r="L231" s="189">
        <f>Données_Planning!G229</f>
        <v>0</v>
      </c>
      <c r="M231" s="156">
        <f>(IF(OR(A231="DWF",A231="DNF"),Données_Planning!J229,MOD(Données_Planning!J229,60)))</f>
        <v>0</v>
      </c>
      <c r="N231" s="147" t="str">
        <f t="shared" si="24"/>
        <v>s</v>
      </c>
      <c r="O231" s="154">
        <f>(IF(OR(A231="DWF",A231="DNF"),0,QUOTIENT(Données_Planning!I229,60)))</f>
        <v>0</v>
      </c>
      <c r="P231" s="155" t="str">
        <f t="shared" si="25"/>
        <v>min</v>
      </c>
      <c r="Q231" s="156">
        <f>(IF(OR(A231="DWF",A231="DNF"),Données_Planning!I229,MOD(Données_Planning!I229,60)))</f>
        <v>0</v>
      </c>
      <c r="R231" s="147" t="str">
        <f t="shared" si="26"/>
        <v>s</v>
      </c>
      <c r="S231" s="156">
        <f>(IF(OR(A231="DWF",A231="DNF"),Données_Planning!K229,MOD(Données_Planning!K229,60)))</f>
        <v>0</v>
      </c>
      <c r="T231" s="157" t="str">
        <f t="shared" si="27"/>
        <v>s</v>
      </c>
      <c r="U231" s="158"/>
    </row>
    <row r="232" spans="1:21" ht="26.25" customHeight="1" thickBot="1" x14ac:dyDescent="0.4">
      <c r="A232" s="207">
        <f>Données_Planning!A230</f>
        <v>0</v>
      </c>
      <c r="B232" s="182">
        <f>Données_Planning!B230</f>
        <v>0</v>
      </c>
      <c r="C232" s="183">
        <f>Données_Planning!C230</f>
        <v>0</v>
      </c>
      <c r="D232" s="184">
        <f t="shared" si="21"/>
        <v>0</v>
      </c>
      <c r="E232" s="184">
        <f t="shared" si="22"/>
        <v>0</v>
      </c>
      <c r="F232" s="185">
        <f t="shared" si="23"/>
        <v>0</v>
      </c>
      <c r="G232" s="186">
        <f>Données_Planning!L230</f>
        <v>0</v>
      </c>
      <c r="H232" s="187">
        <f>Données_Planning!H230</f>
        <v>0</v>
      </c>
      <c r="I232" s="182">
        <f>Données_Planning!D230</f>
        <v>0</v>
      </c>
      <c r="J232" s="188">
        <f>Données_Planning!F230</f>
        <v>0</v>
      </c>
      <c r="K232" s="188">
        <f>Données_Planning!E230</f>
        <v>0</v>
      </c>
      <c r="L232" s="189">
        <f>Données_Planning!G230</f>
        <v>0</v>
      </c>
      <c r="M232" s="156">
        <f>(IF(OR(A232="DWF",A232="DNF"),Données_Planning!J230,MOD(Données_Planning!J230,60)))</f>
        <v>0</v>
      </c>
      <c r="N232" s="147" t="str">
        <f t="shared" si="24"/>
        <v>s</v>
      </c>
      <c r="O232" s="154">
        <f>(IF(OR(A232="DWF",A232="DNF"),0,QUOTIENT(Données_Planning!I230,60)))</f>
        <v>0</v>
      </c>
      <c r="P232" s="155" t="str">
        <f t="shared" si="25"/>
        <v>min</v>
      </c>
      <c r="Q232" s="156">
        <f>(IF(OR(A232="DWF",A232="DNF"),Données_Planning!I230,MOD(Données_Planning!I230,60)))</f>
        <v>0</v>
      </c>
      <c r="R232" s="147" t="str">
        <f t="shared" si="26"/>
        <v>s</v>
      </c>
      <c r="S232" s="156">
        <f>(IF(OR(A232="DWF",A232="DNF"),Données_Planning!K230,MOD(Données_Planning!K230,60)))</f>
        <v>0</v>
      </c>
      <c r="T232" s="157" t="str">
        <f t="shared" si="27"/>
        <v>s</v>
      </c>
      <c r="U232" s="158"/>
    </row>
    <row r="233" spans="1:21" ht="26.25" customHeight="1" thickBot="1" x14ac:dyDescent="0.4">
      <c r="A233" s="207">
        <f>Données_Planning!A231</f>
        <v>0</v>
      </c>
      <c r="B233" s="182">
        <f>Données_Planning!B231</f>
        <v>0</v>
      </c>
      <c r="C233" s="183">
        <f>Données_Planning!C231</f>
        <v>0</v>
      </c>
      <c r="D233" s="184">
        <f t="shared" si="21"/>
        <v>0</v>
      </c>
      <c r="E233" s="184">
        <f t="shared" si="22"/>
        <v>0</v>
      </c>
      <c r="F233" s="185">
        <f t="shared" si="23"/>
        <v>0</v>
      </c>
      <c r="G233" s="186">
        <f>Données_Planning!L231</f>
        <v>0</v>
      </c>
      <c r="H233" s="187">
        <f>Données_Planning!H231</f>
        <v>0</v>
      </c>
      <c r="I233" s="182">
        <f>Données_Planning!D231</f>
        <v>0</v>
      </c>
      <c r="J233" s="188">
        <f>Données_Planning!F231</f>
        <v>0</v>
      </c>
      <c r="K233" s="188">
        <f>Données_Planning!E231</f>
        <v>0</v>
      </c>
      <c r="L233" s="189">
        <f>Données_Planning!G231</f>
        <v>0</v>
      </c>
      <c r="M233" s="156">
        <f>(IF(OR(A233="DWF",A233="DNF"),Données_Planning!J231,MOD(Données_Planning!J231,60)))</f>
        <v>0</v>
      </c>
      <c r="N233" s="147" t="str">
        <f t="shared" si="24"/>
        <v>s</v>
      </c>
      <c r="O233" s="154">
        <f>(IF(OR(A233="DWF",A233="DNF"),0,QUOTIENT(Données_Planning!I231,60)))</f>
        <v>0</v>
      </c>
      <c r="P233" s="155" t="str">
        <f t="shared" si="25"/>
        <v>min</v>
      </c>
      <c r="Q233" s="156">
        <f>(IF(OR(A233="DWF",A233="DNF"),Données_Planning!I231,MOD(Données_Planning!I231,60)))</f>
        <v>0</v>
      </c>
      <c r="R233" s="147" t="str">
        <f t="shared" si="26"/>
        <v>s</v>
      </c>
      <c r="S233" s="156">
        <f>(IF(OR(A233="DWF",A233="DNF"),Données_Planning!K231,MOD(Données_Planning!K231,60)))</f>
        <v>0</v>
      </c>
      <c r="T233" s="157" t="str">
        <f t="shared" si="27"/>
        <v>s</v>
      </c>
      <c r="U233" s="158"/>
    </row>
    <row r="234" spans="1:21" ht="26.25" customHeight="1" thickBot="1" x14ac:dyDescent="0.4">
      <c r="A234" s="207">
        <f>Données_Planning!A232</f>
        <v>0</v>
      </c>
      <c r="B234" s="182">
        <f>Données_Planning!B232</f>
        <v>0</v>
      </c>
      <c r="C234" s="183">
        <f>Données_Planning!C232</f>
        <v>0</v>
      </c>
      <c r="D234" s="184">
        <f t="shared" si="21"/>
        <v>0</v>
      </c>
      <c r="E234" s="184">
        <f t="shared" si="22"/>
        <v>0</v>
      </c>
      <c r="F234" s="185">
        <f t="shared" si="23"/>
        <v>0</v>
      </c>
      <c r="G234" s="186">
        <f>Données_Planning!L232</f>
        <v>0</v>
      </c>
      <c r="H234" s="187">
        <f>Données_Planning!H232</f>
        <v>0</v>
      </c>
      <c r="I234" s="182">
        <f>Données_Planning!D232</f>
        <v>0</v>
      </c>
      <c r="J234" s="188">
        <f>Données_Planning!F232</f>
        <v>0</v>
      </c>
      <c r="K234" s="188">
        <f>Données_Planning!E232</f>
        <v>0</v>
      </c>
      <c r="L234" s="189">
        <f>Données_Planning!G232</f>
        <v>0</v>
      </c>
      <c r="M234" s="156">
        <f>(IF(OR(A234="DWF",A234="DNF"),Données_Planning!J232,MOD(Données_Planning!J232,60)))</f>
        <v>0</v>
      </c>
      <c r="N234" s="147" t="str">
        <f t="shared" si="24"/>
        <v>s</v>
      </c>
      <c r="O234" s="154">
        <f>(IF(OR(A234="DWF",A234="DNF"),0,QUOTIENT(Données_Planning!I232,60)))</f>
        <v>0</v>
      </c>
      <c r="P234" s="155" t="str">
        <f t="shared" si="25"/>
        <v>min</v>
      </c>
      <c r="Q234" s="156">
        <f>(IF(OR(A234="DWF",A234="DNF"),Données_Planning!I232,MOD(Données_Planning!I232,60)))</f>
        <v>0</v>
      </c>
      <c r="R234" s="147" t="str">
        <f t="shared" si="26"/>
        <v>s</v>
      </c>
      <c r="S234" s="156">
        <f>(IF(OR(A234="DWF",A234="DNF"),Données_Planning!K232,MOD(Données_Planning!K232,60)))</f>
        <v>0</v>
      </c>
      <c r="T234" s="157" t="str">
        <f t="shared" si="27"/>
        <v>s</v>
      </c>
      <c r="U234" s="158"/>
    </row>
    <row r="235" spans="1:21" ht="26.25" customHeight="1" thickBot="1" x14ac:dyDescent="0.4">
      <c r="A235" s="207">
        <f>Données_Planning!A233</f>
        <v>0</v>
      </c>
      <c r="B235" s="182">
        <f>Données_Planning!B233</f>
        <v>0</v>
      </c>
      <c r="C235" s="183">
        <f>Données_Planning!C233</f>
        <v>0</v>
      </c>
      <c r="D235" s="184">
        <f t="shared" si="21"/>
        <v>0</v>
      </c>
      <c r="E235" s="184">
        <f t="shared" si="22"/>
        <v>0</v>
      </c>
      <c r="F235" s="185">
        <f t="shared" si="23"/>
        <v>0</v>
      </c>
      <c r="G235" s="186">
        <f>Données_Planning!L233</f>
        <v>0</v>
      </c>
      <c r="H235" s="187">
        <f>Données_Planning!H233</f>
        <v>0</v>
      </c>
      <c r="I235" s="182">
        <f>Données_Planning!D233</f>
        <v>0</v>
      </c>
      <c r="J235" s="188">
        <f>Données_Planning!F233</f>
        <v>0</v>
      </c>
      <c r="K235" s="188">
        <f>Données_Planning!E233</f>
        <v>0</v>
      </c>
      <c r="L235" s="189">
        <f>Données_Planning!G233</f>
        <v>0</v>
      </c>
      <c r="M235" s="156">
        <f>(IF(OR(A235="DWF",A235="DNF"),Données_Planning!J233,MOD(Données_Planning!J233,60)))</f>
        <v>0</v>
      </c>
      <c r="N235" s="147" t="str">
        <f t="shared" si="24"/>
        <v>s</v>
      </c>
      <c r="O235" s="154">
        <f>(IF(OR(A235="DWF",A235="DNF"),0,QUOTIENT(Données_Planning!I233,60)))</f>
        <v>0</v>
      </c>
      <c r="P235" s="155" t="str">
        <f t="shared" si="25"/>
        <v>min</v>
      </c>
      <c r="Q235" s="156">
        <f>(IF(OR(A235="DWF",A235="DNF"),Données_Planning!I233,MOD(Données_Planning!I233,60)))</f>
        <v>0</v>
      </c>
      <c r="R235" s="147" t="str">
        <f t="shared" si="26"/>
        <v>s</v>
      </c>
      <c r="S235" s="156">
        <f>(IF(OR(A235="DWF",A235="DNF"),Données_Planning!K233,MOD(Données_Planning!K233,60)))</f>
        <v>0</v>
      </c>
      <c r="T235" s="157" t="str">
        <f t="shared" si="27"/>
        <v>s</v>
      </c>
      <c r="U235" s="158"/>
    </row>
    <row r="236" spans="1:21" ht="26.25" customHeight="1" thickBot="1" x14ac:dyDescent="0.4">
      <c r="A236" s="207">
        <f>Données_Planning!A234</f>
        <v>0</v>
      </c>
      <c r="B236" s="182">
        <f>Données_Planning!B234</f>
        <v>0</v>
      </c>
      <c r="C236" s="183">
        <f>Données_Planning!C234</f>
        <v>0</v>
      </c>
      <c r="D236" s="184">
        <f t="shared" si="21"/>
        <v>0</v>
      </c>
      <c r="E236" s="184">
        <f t="shared" si="22"/>
        <v>0</v>
      </c>
      <c r="F236" s="185">
        <f t="shared" si="23"/>
        <v>0</v>
      </c>
      <c r="G236" s="186">
        <f>Données_Planning!L234</f>
        <v>0</v>
      </c>
      <c r="H236" s="187">
        <f>Données_Planning!H234</f>
        <v>0</v>
      </c>
      <c r="I236" s="182">
        <f>Données_Planning!D234</f>
        <v>0</v>
      </c>
      <c r="J236" s="188">
        <f>Données_Planning!F234</f>
        <v>0</v>
      </c>
      <c r="K236" s="188">
        <f>Données_Planning!E234</f>
        <v>0</v>
      </c>
      <c r="L236" s="189">
        <f>Données_Planning!G234</f>
        <v>0</v>
      </c>
      <c r="M236" s="156">
        <f>(IF(OR(A236="DWF",A236="DNF"),Données_Planning!J234,MOD(Données_Planning!J234,60)))</f>
        <v>0</v>
      </c>
      <c r="N236" s="147" t="str">
        <f t="shared" si="24"/>
        <v>s</v>
      </c>
      <c r="O236" s="154">
        <f>(IF(OR(A236="DWF",A236="DNF"),0,QUOTIENT(Données_Planning!I234,60)))</f>
        <v>0</v>
      </c>
      <c r="P236" s="155" t="str">
        <f t="shared" si="25"/>
        <v>min</v>
      </c>
      <c r="Q236" s="156">
        <f>(IF(OR(A236="DWF",A236="DNF"),Données_Planning!I234,MOD(Données_Planning!I234,60)))</f>
        <v>0</v>
      </c>
      <c r="R236" s="147" t="str">
        <f t="shared" si="26"/>
        <v>s</v>
      </c>
      <c r="S236" s="156">
        <f>(IF(OR(A236="DWF",A236="DNF"),Données_Planning!K234,MOD(Données_Planning!K234,60)))</f>
        <v>0</v>
      </c>
      <c r="T236" s="157" t="str">
        <f t="shared" si="27"/>
        <v>s</v>
      </c>
      <c r="U236" s="158"/>
    </row>
    <row r="237" spans="1:21" ht="26.25" customHeight="1" thickBot="1" x14ac:dyDescent="0.4">
      <c r="A237" s="207">
        <f>Données_Planning!A235</f>
        <v>0</v>
      </c>
      <c r="B237" s="182">
        <f>Données_Planning!B235</f>
        <v>0</v>
      </c>
      <c r="C237" s="183">
        <f>Données_Planning!C235</f>
        <v>0</v>
      </c>
      <c r="D237" s="184">
        <f t="shared" si="21"/>
        <v>0</v>
      </c>
      <c r="E237" s="184">
        <f t="shared" si="22"/>
        <v>0</v>
      </c>
      <c r="F237" s="185">
        <f t="shared" si="23"/>
        <v>0</v>
      </c>
      <c r="G237" s="186">
        <f>Données_Planning!L235</f>
        <v>0</v>
      </c>
      <c r="H237" s="187">
        <f>Données_Planning!H235</f>
        <v>0</v>
      </c>
      <c r="I237" s="182">
        <f>Données_Planning!D235</f>
        <v>0</v>
      </c>
      <c r="J237" s="188">
        <f>Données_Planning!F235</f>
        <v>0</v>
      </c>
      <c r="K237" s="188">
        <f>Données_Planning!E235</f>
        <v>0</v>
      </c>
      <c r="L237" s="189">
        <f>Données_Planning!G235</f>
        <v>0</v>
      </c>
      <c r="M237" s="156">
        <f>(IF(OR(A237="DWF",A237="DNF"),Données_Planning!J235,MOD(Données_Planning!J235,60)))</f>
        <v>0</v>
      </c>
      <c r="N237" s="147" t="str">
        <f t="shared" si="24"/>
        <v>s</v>
      </c>
      <c r="O237" s="154">
        <f>(IF(OR(A237="DWF",A237="DNF"),0,QUOTIENT(Données_Planning!I235,60)))</f>
        <v>0</v>
      </c>
      <c r="P237" s="155" t="str">
        <f t="shared" si="25"/>
        <v>min</v>
      </c>
      <c r="Q237" s="156">
        <f>(IF(OR(A237="DWF",A237="DNF"),Données_Planning!I235,MOD(Données_Planning!I235,60)))</f>
        <v>0</v>
      </c>
      <c r="R237" s="147" t="str">
        <f t="shared" si="26"/>
        <v>s</v>
      </c>
      <c r="S237" s="156">
        <f>(IF(OR(A237="DWF",A237="DNF"),Données_Planning!K235,MOD(Données_Planning!K235,60)))</f>
        <v>0</v>
      </c>
      <c r="T237" s="157" t="str">
        <f t="shared" si="27"/>
        <v>s</v>
      </c>
      <c r="U237" s="158"/>
    </row>
    <row r="238" spans="1:21" ht="26.25" customHeight="1" thickBot="1" x14ac:dyDescent="0.4">
      <c r="A238" s="207">
        <f>Données_Planning!A236</f>
        <v>0</v>
      </c>
      <c r="B238" s="182">
        <f>Données_Planning!B236</f>
        <v>0</v>
      </c>
      <c r="C238" s="183">
        <f>Données_Planning!C236</f>
        <v>0</v>
      </c>
      <c r="D238" s="184">
        <f t="shared" si="21"/>
        <v>0</v>
      </c>
      <c r="E238" s="184">
        <f t="shared" si="22"/>
        <v>0</v>
      </c>
      <c r="F238" s="185">
        <f t="shared" si="23"/>
        <v>0</v>
      </c>
      <c r="G238" s="186">
        <f>Données_Planning!L236</f>
        <v>0</v>
      </c>
      <c r="H238" s="187">
        <f>Données_Planning!H236</f>
        <v>0</v>
      </c>
      <c r="I238" s="182">
        <f>Données_Planning!D236</f>
        <v>0</v>
      </c>
      <c r="J238" s="188">
        <f>Données_Planning!F236</f>
        <v>0</v>
      </c>
      <c r="K238" s="188">
        <f>Données_Planning!E236</f>
        <v>0</v>
      </c>
      <c r="L238" s="189">
        <f>Données_Planning!G236</f>
        <v>0</v>
      </c>
      <c r="M238" s="156">
        <f>(IF(OR(A238="DWF",A238="DNF"),Données_Planning!J236,MOD(Données_Planning!J236,60)))</f>
        <v>0</v>
      </c>
      <c r="N238" s="147" t="str">
        <f t="shared" si="24"/>
        <v>s</v>
      </c>
      <c r="O238" s="154">
        <f>(IF(OR(A238="DWF",A238="DNF"),0,QUOTIENT(Données_Planning!I236,60)))</f>
        <v>0</v>
      </c>
      <c r="P238" s="155" t="str">
        <f t="shared" si="25"/>
        <v>min</v>
      </c>
      <c r="Q238" s="156">
        <f>(IF(OR(A238="DWF",A238="DNF"),Données_Planning!I236,MOD(Données_Planning!I236,60)))</f>
        <v>0</v>
      </c>
      <c r="R238" s="147" t="str">
        <f t="shared" si="26"/>
        <v>s</v>
      </c>
      <c r="S238" s="156">
        <f>(IF(OR(A238="DWF",A238="DNF"),Données_Planning!K236,MOD(Données_Planning!K236,60)))</f>
        <v>0</v>
      </c>
      <c r="T238" s="157" t="str">
        <f t="shared" si="27"/>
        <v>s</v>
      </c>
      <c r="U238" s="158"/>
    </row>
    <row r="239" spans="1:21" ht="26.25" customHeight="1" thickBot="1" x14ac:dyDescent="0.4">
      <c r="A239" s="207">
        <f>Données_Planning!A237</f>
        <v>0</v>
      </c>
      <c r="B239" s="182">
        <f>Données_Planning!B237</f>
        <v>0</v>
      </c>
      <c r="C239" s="183">
        <f>Données_Planning!C237</f>
        <v>0</v>
      </c>
      <c r="D239" s="184">
        <f t="shared" si="21"/>
        <v>0</v>
      </c>
      <c r="E239" s="184">
        <f t="shared" si="22"/>
        <v>0</v>
      </c>
      <c r="F239" s="185">
        <f t="shared" si="23"/>
        <v>0</v>
      </c>
      <c r="G239" s="186">
        <f>Données_Planning!L237</f>
        <v>0</v>
      </c>
      <c r="H239" s="187">
        <f>Données_Planning!H237</f>
        <v>0</v>
      </c>
      <c r="I239" s="182">
        <f>Données_Planning!D237</f>
        <v>0</v>
      </c>
      <c r="J239" s="188">
        <f>Données_Planning!F237</f>
        <v>0</v>
      </c>
      <c r="K239" s="188">
        <f>Données_Planning!E237</f>
        <v>0</v>
      </c>
      <c r="L239" s="189">
        <f>Données_Planning!G237</f>
        <v>0</v>
      </c>
      <c r="M239" s="156">
        <f>(IF(OR(A239="DWF",A239="DNF"),Données_Planning!J237,MOD(Données_Planning!J237,60)))</f>
        <v>0</v>
      </c>
      <c r="N239" s="147" t="str">
        <f t="shared" si="24"/>
        <v>s</v>
      </c>
      <c r="O239" s="154">
        <f>(IF(OR(A239="DWF",A239="DNF"),0,QUOTIENT(Données_Planning!I237,60)))</f>
        <v>0</v>
      </c>
      <c r="P239" s="155" t="str">
        <f t="shared" si="25"/>
        <v>min</v>
      </c>
      <c r="Q239" s="156">
        <f>(IF(OR(A239="DWF",A239="DNF"),Données_Planning!I237,MOD(Données_Planning!I237,60)))</f>
        <v>0</v>
      </c>
      <c r="R239" s="147" t="str">
        <f t="shared" si="26"/>
        <v>s</v>
      </c>
      <c r="S239" s="156">
        <f>(IF(OR(A239="DWF",A239="DNF"),Données_Planning!K237,MOD(Données_Planning!K237,60)))</f>
        <v>0</v>
      </c>
      <c r="T239" s="157" t="str">
        <f t="shared" si="27"/>
        <v>s</v>
      </c>
      <c r="U239" s="158"/>
    </row>
    <row r="240" spans="1:21" ht="26.25" customHeight="1" thickBot="1" x14ac:dyDescent="0.4">
      <c r="A240" s="207">
        <f>Données_Planning!A238</f>
        <v>0</v>
      </c>
      <c r="B240" s="182">
        <f>Données_Planning!B238</f>
        <v>0</v>
      </c>
      <c r="C240" s="183">
        <f>Données_Planning!C238</f>
        <v>0</v>
      </c>
      <c r="D240" s="184">
        <f t="shared" si="21"/>
        <v>0</v>
      </c>
      <c r="E240" s="184">
        <f t="shared" si="22"/>
        <v>0</v>
      </c>
      <c r="F240" s="185">
        <f t="shared" si="23"/>
        <v>0</v>
      </c>
      <c r="G240" s="186">
        <f>Données_Planning!L238</f>
        <v>0</v>
      </c>
      <c r="H240" s="187">
        <f>Données_Planning!H238</f>
        <v>0</v>
      </c>
      <c r="I240" s="182">
        <f>Données_Planning!D238</f>
        <v>0</v>
      </c>
      <c r="J240" s="188">
        <f>Données_Planning!F238</f>
        <v>0</v>
      </c>
      <c r="K240" s="188">
        <f>Données_Planning!E238</f>
        <v>0</v>
      </c>
      <c r="L240" s="189">
        <f>Données_Planning!G238</f>
        <v>0</v>
      </c>
      <c r="M240" s="156">
        <f>(IF(OR(A240="DWF",A240="DNF"),Données_Planning!J238,MOD(Données_Planning!J238,60)))</f>
        <v>0</v>
      </c>
      <c r="N240" s="147" t="str">
        <f t="shared" si="24"/>
        <v>s</v>
      </c>
      <c r="O240" s="154">
        <f>(IF(OR(A240="DWF",A240="DNF"),0,QUOTIENT(Données_Planning!I238,60)))</f>
        <v>0</v>
      </c>
      <c r="P240" s="155" t="str">
        <f t="shared" si="25"/>
        <v>min</v>
      </c>
      <c r="Q240" s="156">
        <f>(IF(OR(A240="DWF",A240="DNF"),Données_Planning!I238,MOD(Données_Planning!I238,60)))</f>
        <v>0</v>
      </c>
      <c r="R240" s="147" t="str">
        <f t="shared" si="26"/>
        <v>s</v>
      </c>
      <c r="S240" s="156">
        <f>(IF(OR(A240="DWF",A240="DNF"),Données_Planning!K238,MOD(Données_Planning!K238,60)))</f>
        <v>0</v>
      </c>
      <c r="T240" s="157" t="str">
        <f t="shared" si="27"/>
        <v>s</v>
      </c>
      <c r="U240" s="158"/>
    </row>
    <row r="241" spans="1:21" ht="26.25" customHeight="1" thickBot="1" x14ac:dyDescent="0.4">
      <c r="A241" s="207">
        <f>Données_Planning!A239</f>
        <v>0</v>
      </c>
      <c r="B241" s="182">
        <f>Données_Planning!B239</f>
        <v>0</v>
      </c>
      <c r="C241" s="183">
        <f>Données_Planning!C239</f>
        <v>0</v>
      </c>
      <c r="D241" s="184">
        <f t="shared" si="21"/>
        <v>0</v>
      </c>
      <c r="E241" s="184">
        <f t="shared" si="22"/>
        <v>0</v>
      </c>
      <c r="F241" s="185">
        <f t="shared" si="23"/>
        <v>0</v>
      </c>
      <c r="G241" s="186">
        <f>Données_Planning!L239</f>
        <v>0</v>
      </c>
      <c r="H241" s="187">
        <f>Données_Planning!H239</f>
        <v>0</v>
      </c>
      <c r="I241" s="182">
        <f>Données_Planning!D239</f>
        <v>0</v>
      </c>
      <c r="J241" s="188">
        <f>Données_Planning!F239</f>
        <v>0</v>
      </c>
      <c r="K241" s="188">
        <f>Données_Planning!E239</f>
        <v>0</v>
      </c>
      <c r="L241" s="189">
        <f>Données_Planning!G239</f>
        <v>0</v>
      </c>
      <c r="M241" s="156">
        <f>(IF(OR(A241="DWF",A241="DNF"),Données_Planning!J239,MOD(Données_Planning!J239,60)))</f>
        <v>0</v>
      </c>
      <c r="N241" s="147" t="str">
        <f t="shared" si="24"/>
        <v>s</v>
      </c>
      <c r="O241" s="154">
        <f>(IF(OR(A241="DWF",A241="DNF"),0,QUOTIENT(Données_Planning!I239,60)))</f>
        <v>0</v>
      </c>
      <c r="P241" s="155" t="str">
        <f t="shared" si="25"/>
        <v>min</v>
      </c>
      <c r="Q241" s="156">
        <f>(IF(OR(A241="DWF",A241="DNF"),Données_Planning!I239,MOD(Données_Planning!I239,60)))</f>
        <v>0</v>
      </c>
      <c r="R241" s="147" t="str">
        <f t="shared" si="26"/>
        <v>s</v>
      </c>
      <c r="S241" s="156">
        <f>(IF(OR(A241="DWF",A241="DNF"),Données_Planning!K239,MOD(Données_Planning!K239,60)))</f>
        <v>0</v>
      </c>
      <c r="T241" s="157" t="str">
        <f t="shared" si="27"/>
        <v>s</v>
      </c>
      <c r="U241" s="158"/>
    </row>
    <row r="242" spans="1:21" ht="26.25" customHeight="1" thickBot="1" x14ac:dyDescent="0.4">
      <c r="A242" s="207">
        <f>Données_Planning!A240</f>
        <v>0</v>
      </c>
      <c r="B242" s="182">
        <f>Données_Planning!B240</f>
        <v>0</v>
      </c>
      <c r="C242" s="183">
        <f>Données_Planning!C240</f>
        <v>0</v>
      </c>
      <c r="D242" s="184">
        <f t="shared" si="21"/>
        <v>0</v>
      </c>
      <c r="E242" s="184">
        <f t="shared" si="22"/>
        <v>0</v>
      </c>
      <c r="F242" s="185">
        <f t="shared" si="23"/>
        <v>0</v>
      </c>
      <c r="G242" s="186">
        <f>Données_Planning!L240</f>
        <v>0</v>
      </c>
      <c r="H242" s="187">
        <f>Données_Planning!H240</f>
        <v>0</v>
      </c>
      <c r="I242" s="182">
        <f>Données_Planning!D240</f>
        <v>0</v>
      </c>
      <c r="J242" s="188">
        <f>Données_Planning!F240</f>
        <v>0</v>
      </c>
      <c r="K242" s="188">
        <f>Données_Planning!E240</f>
        <v>0</v>
      </c>
      <c r="L242" s="189">
        <f>Données_Planning!G240</f>
        <v>0</v>
      </c>
      <c r="M242" s="156">
        <f>(IF(OR(A242="DWF",A242="DNF"),Données_Planning!J240,MOD(Données_Planning!J240,60)))</f>
        <v>0</v>
      </c>
      <c r="N242" s="147" t="str">
        <f t="shared" si="24"/>
        <v>s</v>
      </c>
      <c r="O242" s="154">
        <f>(IF(OR(A242="DWF",A242="DNF"),0,QUOTIENT(Données_Planning!I240,60)))</f>
        <v>0</v>
      </c>
      <c r="P242" s="155" t="str">
        <f t="shared" si="25"/>
        <v>min</v>
      </c>
      <c r="Q242" s="156">
        <f>(IF(OR(A242="DWF",A242="DNF"),Données_Planning!I240,MOD(Données_Planning!I240,60)))</f>
        <v>0</v>
      </c>
      <c r="R242" s="147" t="str">
        <f t="shared" si="26"/>
        <v>s</v>
      </c>
      <c r="S242" s="156">
        <f>(IF(OR(A242="DWF",A242="DNF"),Données_Planning!K240,MOD(Données_Planning!K240,60)))</f>
        <v>0</v>
      </c>
      <c r="T242" s="157" t="str">
        <f t="shared" si="27"/>
        <v>s</v>
      </c>
      <c r="U242" s="158"/>
    </row>
    <row r="243" spans="1:21" ht="26.25" customHeight="1" thickBot="1" x14ac:dyDescent="0.4">
      <c r="A243" s="207">
        <f>Données_Planning!A241</f>
        <v>0</v>
      </c>
      <c r="B243" s="182">
        <f>Données_Planning!B241</f>
        <v>0</v>
      </c>
      <c r="C243" s="183">
        <f>Données_Planning!C241</f>
        <v>0</v>
      </c>
      <c r="D243" s="184">
        <f t="shared" si="21"/>
        <v>0</v>
      </c>
      <c r="E243" s="184">
        <f t="shared" si="22"/>
        <v>0</v>
      </c>
      <c r="F243" s="185">
        <f t="shared" si="23"/>
        <v>0</v>
      </c>
      <c r="G243" s="186">
        <f>Données_Planning!L241</f>
        <v>0</v>
      </c>
      <c r="H243" s="187">
        <f>Données_Planning!H241</f>
        <v>0</v>
      </c>
      <c r="I243" s="182">
        <f>Données_Planning!D241</f>
        <v>0</v>
      </c>
      <c r="J243" s="188">
        <f>Données_Planning!F241</f>
        <v>0</v>
      </c>
      <c r="K243" s="188">
        <f>Données_Planning!E241</f>
        <v>0</v>
      </c>
      <c r="L243" s="189">
        <f>Données_Planning!G241</f>
        <v>0</v>
      </c>
      <c r="M243" s="156">
        <f>(IF(OR(A243="DWF",A243="DNF"),Données_Planning!J241,MOD(Données_Planning!J241,60)))</f>
        <v>0</v>
      </c>
      <c r="N243" s="147" t="str">
        <f t="shared" si="24"/>
        <v>s</v>
      </c>
      <c r="O243" s="154">
        <f>(IF(OR(A243="DWF",A243="DNF"),0,QUOTIENT(Données_Planning!I241,60)))</f>
        <v>0</v>
      </c>
      <c r="P243" s="155" t="str">
        <f t="shared" si="25"/>
        <v>min</v>
      </c>
      <c r="Q243" s="156">
        <f>(IF(OR(A243="DWF",A243="DNF"),Données_Planning!I241,MOD(Données_Planning!I241,60)))</f>
        <v>0</v>
      </c>
      <c r="R243" s="147" t="str">
        <f t="shared" si="26"/>
        <v>s</v>
      </c>
      <c r="S243" s="156">
        <f>(IF(OR(A243="DWF",A243="DNF"),Données_Planning!K241,MOD(Données_Planning!K241,60)))</f>
        <v>0</v>
      </c>
      <c r="T243" s="157" t="str">
        <f t="shared" si="27"/>
        <v>s</v>
      </c>
      <c r="U243" s="158"/>
    </row>
    <row r="244" spans="1:21" ht="26.25" customHeight="1" thickBot="1" x14ac:dyDescent="0.4">
      <c r="A244" s="207">
        <f>Données_Planning!A242</f>
        <v>0</v>
      </c>
      <c r="B244" s="182">
        <f>Données_Planning!B242</f>
        <v>0</v>
      </c>
      <c r="C244" s="183">
        <f>Données_Planning!C242</f>
        <v>0</v>
      </c>
      <c r="D244" s="184">
        <f t="shared" si="21"/>
        <v>0</v>
      </c>
      <c r="E244" s="184">
        <f t="shared" si="22"/>
        <v>0</v>
      </c>
      <c r="F244" s="185">
        <f t="shared" si="23"/>
        <v>0</v>
      </c>
      <c r="G244" s="186">
        <f>Données_Planning!L242</f>
        <v>0</v>
      </c>
      <c r="H244" s="187">
        <f>Données_Planning!H242</f>
        <v>0</v>
      </c>
      <c r="I244" s="182">
        <f>Données_Planning!D242</f>
        <v>0</v>
      </c>
      <c r="J244" s="188">
        <f>Données_Planning!F242</f>
        <v>0</v>
      </c>
      <c r="K244" s="188">
        <f>Données_Planning!E242</f>
        <v>0</v>
      </c>
      <c r="L244" s="189">
        <f>Données_Planning!G242</f>
        <v>0</v>
      </c>
      <c r="M244" s="156">
        <f>(IF(OR(A244="DWF",A244="DNF"),Données_Planning!J242,MOD(Données_Planning!J242,60)))</f>
        <v>0</v>
      </c>
      <c r="N244" s="147" t="str">
        <f t="shared" si="24"/>
        <v>s</v>
      </c>
      <c r="O244" s="154">
        <f>(IF(OR(A244="DWF",A244="DNF"),0,QUOTIENT(Données_Planning!I242,60)))</f>
        <v>0</v>
      </c>
      <c r="P244" s="155" t="str">
        <f t="shared" si="25"/>
        <v>min</v>
      </c>
      <c r="Q244" s="156">
        <f>(IF(OR(A244="DWF",A244="DNF"),Données_Planning!I242,MOD(Données_Planning!I242,60)))</f>
        <v>0</v>
      </c>
      <c r="R244" s="147" t="str">
        <f t="shared" si="26"/>
        <v>s</v>
      </c>
      <c r="S244" s="156">
        <f>(IF(OR(A244="DWF",A244="DNF"),Données_Planning!K242,MOD(Données_Planning!K242,60)))</f>
        <v>0</v>
      </c>
      <c r="T244" s="157" t="str">
        <f t="shared" si="27"/>
        <v>s</v>
      </c>
      <c r="U244" s="158"/>
    </row>
    <row r="245" spans="1:21" ht="26.25" customHeight="1" thickBot="1" x14ac:dyDescent="0.4">
      <c r="A245" s="207">
        <f>Données_Planning!A243</f>
        <v>0</v>
      </c>
      <c r="B245" s="182">
        <f>Données_Planning!B243</f>
        <v>0</v>
      </c>
      <c r="C245" s="183">
        <f>Données_Planning!C243</f>
        <v>0</v>
      </c>
      <c r="D245" s="184">
        <f t="shared" si="21"/>
        <v>0</v>
      </c>
      <c r="E245" s="184">
        <f t="shared" si="22"/>
        <v>0</v>
      </c>
      <c r="F245" s="185">
        <f t="shared" si="23"/>
        <v>0</v>
      </c>
      <c r="G245" s="186">
        <f>Données_Planning!L243</f>
        <v>0</v>
      </c>
      <c r="H245" s="187">
        <f>Données_Planning!H243</f>
        <v>0</v>
      </c>
      <c r="I245" s="182">
        <f>Données_Planning!D243</f>
        <v>0</v>
      </c>
      <c r="J245" s="188">
        <f>Données_Planning!F243</f>
        <v>0</v>
      </c>
      <c r="K245" s="188">
        <f>Données_Planning!E243</f>
        <v>0</v>
      </c>
      <c r="L245" s="189">
        <f>Données_Planning!G243</f>
        <v>0</v>
      </c>
      <c r="M245" s="156">
        <f>(IF(OR(A245="DWF",A245="DNF"),Données_Planning!J243,MOD(Données_Planning!J243,60)))</f>
        <v>0</v>
      </c>
      <c r="N245" s="147" t="str">
        <f t="shared" si="24"/>
        <v>s</v>
      </c>
      <c r="O245" s="154">
        <f>(IF(OR(A245="DWF",A245="DNF"),0,QUOTIENT(Données_Planning!I243,60)))</f>
        <v>0</v>
      </c>
      <c r="P245" s="155" t="str">
        <f t="shared" si="25"/>
        <v>min</v>
      </c>
      <c r="Q245" s="156">
        <f>(IF(OR(A245="DWF",A245="DNF"),Données_Planning!I243,MOD(Données_Planning!I243,60)))</f>
        <v>0</v>
      </c>
      <c r="R245" s="147" t="str">
        <f t="shared" si="26"/>
        <v>s</v>
      </c>
      <c r="S245" s="156">
        <f>(IF(OR(A245="DWF",A245="DNF"),Données_Planning!K243,MOD(Données_Planning!K243,60)))</f>
        <v>0</v>
      </c>
      <c r="T245" s="157" t="str">
        <f t="shared" si="27"/>
        <v>s</v>
      </c>
      <c r="U245" s="158"/>
    </row>
    <row r="246" spans="1:21" ht="26.25" customHeight="1" thickBot="1" x14ac:dyDescent="0.4">
      <c r="A246" s="207">
        <f>Données_Planning!A244</f>
        <v>0</v>
      </c>
      <c r="B246" s="182">
        <f>Données_Planning!B244</f>
        <v>0</v>
      </c>
      <c r="C246" s="183">
        <f>Données_Planning!C244</f>
        <v>0</v>
      </c>
      <c r="D246" s="184">
        <f t="shared" si="21"/>
        <v>0</v>
      </c>
      <c r="E246" s="184">
        <f t="shared" si="22"/>
        <v>0</v>
      </c>
      <c r="F246" s="185">
        <f t="shared" si="23"/>
        <v>0</v>
      </c>
      <c r="G246" s="186">
        <f>Données_Planning!L244</f>
        <v>0</v>
      </c>
      <c r="H246" s="187">
        <f>Données_Planning!H244</f>
        <v>0</v>
      </c>
      <c r="I246" s="182">
        <f>Données_Planning!D244</f>
        <v>0</v>
      </c>
      <c r="J246" s="188">
        <f>Données_Planning!F244</f>
        <v>0</v>
      </c>
      <c r="K246" s="188">
        <f>Données_Planning!E244</f>
        <v>0</v>
      </c>
      <c r="L246" s="189">
        <f>Données_Planning!G244</f>
        <v>0</v>
      </c>
      <c r="M246" s="156">
        <f>(IF(OR(A246="DWF",A246="DNF"),Données_Planning!J244,MOD(Données_Planning!J244,60)))</f>
        <v>0</v>
      </c>
      <c r="N246" s="147" t="str">
        <f t="shared" si="24"/>
        <v>s</v>
      </c>
      <c r="O246" s="154">
        <f>(IF(OR(A246="DWF",A246="DNF"),0,QUOTIENT(Données_Planning!I244,60)))</f>
        <v>0</v>
      </c>
      <c r="P246" s="155" t="str">
        <f t="shared" si="25"/>
        <v>min</v>
      </c>
      <c r="Q246" s="156">
        <f>(IF(OR(A246="DWF",A246="DNF"),Données_Planning!I244,MOD(Données_Planning!I244,60)))</f>
        <v>0</v>
      </c>
      <c r="R246" s="147" t="str">
        <f t="shared" si="26"/>
        <v>s</v>
      </c>
      <c r="S246" s="156">
        <f>(IF(OR(A246="DWF",A246="DNF"),Données_Planning!K244,MOD(Données_Planning!K244,60)))</f>
        <v>0</v>
      </c>
      <c r="T246" s="157" t="str">
        <f t="shared" si="27"/>
        <v>s</v>
      </c>
      <c r="U246" s="158"/>
    </row>
    <row r="247" spans="1:21" ht="26.25" customHeight="1" thickBot="1" x14ac:dyDescent="0.4">
      <c r="A247" s="207">
        <f>Données_Planning!A245</f>
        <v>0</v>
      </c>
      <c r="B247" s="182">
        <f>Données_Planning!B245</f>
        <v>0</v>
      </c>
      <c r="C247" s="183">
        <f>Données_Planning!C245</f>
        <v>0</v>
      </c>
      <c r="D247" s="184">
        <f t="shared" si="21"/>
        <v>0</v>
      </c>
      <c r="E247" s="184">
        <f t="shared" si="22"/>
        <v>0</v>
      </c>
      <c r="F247" s="185">
        <f t="shared" si="23"/>
        <v>0</v>
      </c>
      <c r="G247" s="186">
        <f>Données_Planning!L245</f>
        <v>0</v>
      </c>
      <c r="H247" s="187">
        <f>Données_Planning!H245</f>
        <v>0</v>
      </c>
      <c r="I247" s="182">
        <f>Données_Planning!D245</f>
        <v>0</v>
      </c>
      <c r="J247" s="188">
        <f>Données_Planning!F245</f>
        <v>0</v>
      </c>
      <c r="K247" s="188">
        <f>Données_Planning!E245</f>
        <v>0</v>
      </c>
      <c r="L247" s="189">
        <f>Données_Planning!G245</f>
        <v>0</v>
      </c>
      <c r="M247" s="156">
        <f>(IF(OR(A247="DWF",A247="DNF"),Données_Planning!J245,MOD(Données_Planning!J245,60)))</f>
        <v>0</v>
      </c>
      <c r="N247" s="147" t="str">
        <f t="shared" si="24"/>
        <v>s</v>
      </c>
      <c r="O247" s="154">
        <f>(IF(OR(A247="DWF",A247="DNF"),0,QUOTIENT(Données_Planning!I245,60)))</f>
        <v>0</v>
      </c>
      <c r="P247" s="155" t="str">
        <f t="shared" si="25"/>
        <v>min</v>
      </c>
      <c r="Q247" s="156">
        <f>(IF(OR(A247="DWF",A247="DNF"),Données_Planning!I245,MOD(Données_Planning!I245,60)))</f>
        <v>0</v>
      </c>
      <c r="R247" s="147" t="str">
        <f t="shared" si="26"/>
        <v>s</v>
      </c>
      <c r="S247" s="156">
        <f>(IF(OR(A247="DWF",A247="DNF"),Données_Planning!K245,MOD(Données_Planning!K245,60)))</f>
        <v>0</v>
      </c>
      <c r="T247" s="157" t="str">
        <f t="shared" si="27"/>
        <v>s</v>
      </c>
      <c r="U247" s="158"/>
    </row>
    <row r="248" spans="1:21" ht="26.25" customHeight="1" thickBot="1" x14ac:dyDescent="0.4">
      <c r="A248" s="207">
        <f>Données_Planning!A246</f>
        <v>0</v>
      </c>
      <c r="B248" s="182">
        <f>Données_Planning!B246</f>
        <v>0</v>
      </c>
      <c r="C248" s="183">
        <f>Données_Planning!C246</f>
        <v>0</v>
      </c>
      <c r="D248" s="184">
        <f t="shared" si="21"/>
        <v>0</v>
      </c>
      <c r="E248" s="184">
        <f t="shared" si="22"/>
        <v>0</v>
      </c>
      <c r="F248" s="185">
        <f t="shared" si="23"/>
        <v>0</v>
      </c>
      <c r="G248" s="186">
        <f>Données_Planning!L246</f>
        <v>0</v>
      </c>
      <c r="H248" s="187">
        <f>Données_Planning!H246</f>
        <v>0</v>
      </c>
      <c r="I248" s="182">
        <f>Données_Planning!D246</f>
        <v>0</v>
      </c>
      <c r="J248" s="188">
        <f>Données_Planning!F246</f>
        <v>0</v>
      </c>
      <c r="K248" s="188">
        <f>Données_Planning!E246</f>
        <v>0</v>
      </c>
      <c r="L248" s="189">
        <f>Données_Planning!G246</f>
        <v>0</v>
      </c>
      <c r="M248" s="156">
        <f>(IF(OR(A248="DWF",A248="DNF"),Données_Planning!J246,MOD(Données_Planning!J246,60)))</f>
        <v>0</v>
      </c>
      <c r="N248" s="147" t="str">
        <f t="shared" si="24"/>
        <v>s</v>
      </c>
      <c r="O248" s="154">
        <f>(IF(OR(A248="DWF",A248="DNF"),0,QUOTIENT(Données_Planning!I246,60)))</f>
        <v>0</v>
      </c>
      <c r="P248" s="155" t="str">
        <f t="shared" si="25"/>
        <v>min</v>
      </c>
      <c r="Q248" s="156">
        <f>(IF(OR(A248="DWF",A248="DNF"),Données_Planning!I246,MOD(Données_Planning!I246,60)))</f>
        <v>0</v>
      </c>
      <c r="R248" s="147" t="str">
        <f t="shared" si="26"/>
        <v>s</v>
      </c>
      <c r="S248" s="156">
        <f>(IF(OR(A248="DWF",A248="DNF"),Données_Planning!K246,MOD(Données_Planning!K246,60)))</f>
        <v>0</v>
      </c>
      <c r="T248" s="157" t="str">
        <f t="shared" si="27"/>
        <v>s</v>
      </c>
      <c r="U248" s="158"/>
    </row>
    <row r="249" spans="1:21" ht="26.25" customHeight="1" thickBot="1" x14ac:dyDescent="0.4">
      <c r="A249" s="207">
        <f>Données_Planning!A247</f>
        <v>0</v>
      </c>
      <c r="B249" s="182">
        <f>Données_Planning!B247</f>
        <v>0</v>
      </c>
      <c r="C249" s="183">
        <f>Données_Planning!C247</f>
        <v>0</v>
      </c>
      <c r="D249" s="184">
        <f t="shared" si="21"/>
        <v>0</v>
      </c>
      <c r="E249" s="184">
        <f t="shared" si="22"/>
        <v>0</v>
      </c>
      <c r="F249" s="185">
        <f t="shared" si="23"/>
        <v>0</v>
      </c>
      <c r="G249" s="186">
        <f>Données_Planning!L247</f>
        <v>0</v>
      </c>
      <c r="H249" s="187">
        <f>Données_Planning!H247</f>
        <v>0</v>
      </c>
      <c r="I249" s="182">
        <f>Données_Planning!D247</f>
        <v>0</v>
      </c>
      <c r="J249" s="188">
        <f>Données_Planning!F247</f>
        <v>0</v>
      </c>
      <c r="K249" s="188">
        <f>Données_Planning!E247</f>
        <v>0</v>
      </c>
      <c r="L249" s="189">
        <f>Données_Planning!G247</f>
        <v>0</v>
      </c>
      <c r="M249" s="156">
        <f>(IF(OR(A249="DWF",A249="DNF"),Données_Planning!J247,MOD(Données_Planning!J247,60)))</f>
        <v>0</v>
      </c>
      <c r="N249" s="147" t="str">
        <f t="shared" si="24"/>
        <v>s</v>
      </c>
      <c r="O249" s="154">
        <f>(IF(OR(A249="DWF",A249="DNF"),0,QUOTIENT(Données_Planning!I247,60)))</f>
        <v>0</v>
      </c>
      <c r="P249" s="155" t="str">
        <f t="shared" si="25"/>
        <v>min</v>
      </c>
      <c r="Q249" s="156">
        <f>(IF(OR(A249="DWF",A249="DNF"),Données_Planning!I247,MOD(Données_Planning!I247,60)))</f>
        <v>0</v>
      </c>
      <c r="R249" s="147" t="str">
        <f t="shared" si="26"/>
        <v>s</v>
      </c>
      <c r="S249" s="156">
        <f>(IF(OR(A249="DWF",A249="DNF"),Données_Planning!K247,MOD(Données_Planning!K247,60)))</f>
        <v>0</v>
      </c>
      <c r="T249" s="157" t="str">
        <f t="shared" si="27"/>
        <v>s</v>
      </c>
      <c r="U249" s="158"/>
    </row>
    <row r="250" spans="1:21" ht="26.25" customHeight="1" thickBot="1" x14ac:dyDescent="0.4">
      <c r="A250" s="207">
        <f>Données_Planning!A248</f>
        <v>0</v>
      </c>
      <c r="B250" s="182">
        <f>Données_Planning!B248</f>
        <v>0</v>
      </c>
      <c r="C250" s="183">
        <f>Données_Planning!C248</f>
        <v>0</v>
      </c>
      <c r="D250" s="184">
        <f t="shared" si="21"/>
        <v>0</v>
      </c>
      <c r="E250" s="184">
        <f t="shared" si="22"/>
        <v>0</v>
      </c>
      <c r="F250" s="185">
        <f t="shared" si="23"/>
        <v>0</v>
      </c>
      <c r="G250" s="186">
        <f>Données_Planning!L248</f>
        <v>0</v>
      </c>
      <c r="H250" s="187">
        <f>Données_Planning!H248</f>
        <v>0</v>
      </c>
      <c r="I250" s="182">
        <f>Données_Planning!D248</f>
        <v>0</v>
      </c>
      <c r="J250" s="188">
        <f>Données_Planning!F248</f>
        <v>0</v>
      </c>
      <c r="K250" s="188">
        <f>Données_Planning!E248</f>
        <v>0</v>
      </c>
      <c r="L250" s="189">
        <f>Données_Planning!G248</f>
        <v>0</v>
      </c>
      <c r="M250" s="156">
        <f>(IF(OR(A250="DWF",A250="DNF"),Données_Planning!J248,MOD(Données_Planning!J248,60)))</f>
        <v>0</v>
      </c>
      <c r="N250" s="147" t="str">
        <f t="shared" si="24"/>
        <v>s</v>
      </c>
      <c r="O250" s="154">
        <f>(IF(OR(A250="DWF",A250="DNF"),0,QUOTIENT(Données_Planning!I248,60)))</f>
        <v>0</v>
      </c>
      <c r="P250" s="155" t="str">
        <f t="shared" si="25"/>
        <v>min</v>
      </c>
      <c r="Q250" s="156">
        <f>(IF(OR(A250="DWF",A250="DNF"),Données_Planning!I248,MOD(Données_Planning!I248,60)))</f>
        <v>0</v>
      </c>
      <c r="R250" s="147" t="str">
        <f t="shared" si="26"/>
        <v>s</v>
      </c>
      <c r="S250" s="156">
        <f>(IF(OR(A250="DWF",A250="DNF"),Données_Planning!K248,MOD(Données_Planning!K248,60)))</f>
        <v>0</v>
      </c>
      <c r="T250" s="157" t="str">
        <f t="shared" si="27"/>
        <v>s</v>
      </c>
      <c r="U250" s="158"/>
    </row>
    <row r="251" spans="1:21" ht="26.25" customHeight="1" thickBot="1" x14ac:dyDescent="0.4">
      <c r="A251" s="207">
        <f>Données_Planning!A249</f>
        <v>0</v>
      </c>
      <c r="B251" s="182">
        <f>Données_Planning!B249</f>
        <v>0</v>
      </c>
      <c r="C251" s="183">
        <f>Données_Planning!C249</f>
        <v>0</v>
      </c>
      <c r="D251" s="184">
        <f t="shared" si="21"/>
        <v>0</v>
      </c>
      <c r="E251" s="184">
        <f t="shared" si="22"/>
        <v>0</v>
      </c>
      <c r="F251" s="185">
        <f t="shared" si="23"/>
        <v>0</v>
      </c>
      <c r="G251" s="186">
        <f>Données_Planning!L249</f>
        <v>0</v>
      </c>
      <c r="H251" s="187">
        <f>Données_Planning!H249</f>
        <v>0</v>
      </c>
      <c r="I251" s="182">
        <f>Données_Planning!D249</f>
        <v>0</v>
      </c>
      <c r="J251" s="188">
        <f>Données_Planning!F249</f>
        <v>0</v>
      </c>
      <c r="K251" s="188">
        <f>Données_Planning!E249</f>
        <v>0</v>
      </c>
      <c r="L251" s="189">
        <f>Données_Planning!G249</f>
        <v>0</v>
      </c>
      <c r="M251" s="156">
        <f>(IF(OR(A251="DWF",A251="DNF"),Données_Planning!J249,MOD(Données_Planning!J249,60)))</f>
        <v>0</v>
      </c>
      <c r="N251" s="147" t="str">
        <f t="shared" si="24"/>
        <v>s</v>
      </c>
      <c r="O251" s="154">
        <f>(IF(OR(A251="DWF",A251="DNF"),0,QUOTIENT(Données_Planning!I249,60)))</f>
        <v>0</v>
      </c>
      <c r="P251" s="155" t="str">
        <f t="shared" si="25"/>
        <v>min</v>
      </c>
      <c r="Q251" s="156">
        <f>(IF(OR(A251="DWF",A251="DNF"),Données_Planning!I249,MOD(Données_Planning!I249,60)))</f>
        <v>0</v>
      </c>
      <c r="R251" s="147" t="str">
        <f t="shared" si="26"/>
        <v>s</v>
      </c>
      <c r="S251" s="156">
        <f>(IF(OR(A251="DWF",A251="DNF"),Données_Planning!K249,MOD(Données_Planning!K249,60)))</f>
        <v>0</v>
      </c>
      <c r="T251" s="157" t="str">
        <f t="shared" si="27"/>
        <v>s</v>
      </c>
      <c r="U251" s="158"/>
    </row>
    <row r="252" spans="1:21" ht="26.25" customHeight="1" thickBot="1" x14ac:dyDescent="0.4">
      <c r="A252" s="207">
        <f>Données_Planning!A250</f>
        <v>0</v>
      </c>
      <c r="B252" s="182">
        <f>Données_Planning!B250</f>
        <v>0</v>
      </c>
      <c r="C252" s="183">
        <f>Données_Planning!C250</f>
        <v>0</v>
      </c>
      <c r="D252" s="184">
        <f t="shared" si="21"/>
        <v>0</v>
      </c>
      <c r="E252" s="184">
        <f t="shared" si="22"/>
        <v>0</v>
      </c>
      <c r="F252" s="185">
        <f t="shared" si="23"/>
        <v>0</v>
      </c>
      <c r="G252" s="186">
        <f>Données_Planning!L250</f>
        <v>0</v>
      </c>
      <c r="H252" s="187">
        <f>Données_Planning!H250</f>
        <v>0</v>
      </c>
      <c r="I252" s="182">
        <f>Données_Planning!D250</f>
        <v>0</v>
      </c>
      <c r="J252" s="188">
        <f>Données_Planning!F250</f>
        <v>0</v>
      </c>
      <c r="K252" s="188">
        <f>Données_Planning!E250</f>
        <v>0</v>
      </c>
      <c r="L252" s="189">
        <f>Données_Planning!G250</f>
        <v>0</v>
      </c>
      <c r="M252" s="156">
        <f>(IF(OR(A252="DWF",A252="DNF"),Données_Planning!J250,MOD(Données_Planning!J250,60)))</f>
        <v>0</v>
      </c>
      <c r="N252" s="147" t="str">
        <f t="shared" si="24"/>
        <v>s</v>
      </c>
      <c r="O252" s="154">
        <f>(IF(OR(A252="DWF",A252="DNF"),0,QUOTIENT(Données_Planning!I250,60)))</f>
        <v>0</v>
      </c>
      <c r="P252" s="155" t="str">
        <f t="shared" si="25"/>
        <v>min</v>
      </c>
      <c r="Q252" s="156">
        <f>(IF(OR(A252="DWF",A252="DNF"),Données_Planning!I250,MOD(Données_Planning!I250,60)))</f>
        <v>0</v>
      </c>
      <c r="R252" s="147" t="str">
        <f t="shared" si="26"/>
        <v>s</v>
      </c>
      <c r="S252" s="156">
        <f>(IF(OR(A252="DWF",A252="DNF"),Données_Planning!K250,MOD(Données_Planning!K250,60)))</f>
        <v>0</v>
      </c>
      <c r="T252" s="157" t="str">
        <f t="shared" si="27"/>
        <v>s</v>
      </c>
      <c r="U252" s="158"/>
    </row>
    <row r="253" spans="1:21" ht="26.25" customHeight="1" thickBot="1" x14ac:dyDescent="0.4">
      <c r="A253" s="207">
        <f>Données_Planning!A251</f>
        <v>0</v>
      </c>
      <c r="B253" s="182">
        <f>Données_Planning!B251</f>
        <v>0</v>
      </c>
      <c r="C253" s="183">
        <f>Données_Planning!C251</f>
        <v>0</v>
      </c>
      <c r="D253" s="184">
        <f t="shared" si="21"/>
        <v>0</v>
      </c>
      <c r="E253" s="184">
        <f t="shared" si="22"/>
        <v>0</v>
      </c>
      <c r="F253" s="185">
        <f t="shared" si="23"/>
        <v>0</v>
      </c>
      <c r="G253" s="186">
        <f>Données_Planning!L251</f>
        <v>0</v>
      </c>
      <c r="H253" s="187">
        <f>Données_Planning!H251</f>
        <v>0</v>
      </c>
      <c r="I253" s="182">
        <f>Données_Planning!D251</f>
        <v>0</v>
      </c>
      <c r="J253" s="188">
        <f>Données_Planning!F251</f>
        <v>0</v>
      </c>
      <c r="K253" s="188">
        <f>Données_Planning!E251</f>
        <v>0</v>
      </c>
      <c r="L253" s="189">
        <f>Données_Planning!G251</f>
        <v>0</v>
      </c>
      <c r="M253" s="156">
        <f>(IF(OR(A253="DWF",A253="DNF"),Données_Planning!J251,MOD(Données_Planning!J251,60)))</f>
        <v>0</v>
      </c>
      <c r="N253" s="147" t="str">
        <f t="shared" si="24"/>
        <v>s</v>
      </c>
      <c r="O253" s="154">
        <f>(IF(OR(A253="DWF",A253="DNF"),0,QUOTIENT(Données_Planning!I251,60)))</f>
        <v>0</v>
      </c>
      <c r="P253" s="155" t="str">
        <f t="shared" si="25"/>
        <v>min</v>
      </c>
      <c r="Q253" s="156">
        <f>(IF(OR(A253="DWF",A253="DNF"),Données_Planning!I251,MOD(Données_Planning!I251,60)))</f>
        <v>0</v>
      </c>
      <c r="R253" s="147" t="str">
        <f t="shared" si="26"/>
        <v>s</v>
      </c>
      <c r="S253" s="156">
        <f>(IF(OR(A253="DWF",A253="DNF"),Données_Planning!K251,MOD(Données_Planning!K251,60)))</f>
        <v>0</v>
      </c>
      <c r="T253" s="157" t="str">
        <f t="shared" si="27"/>
        <v>s</v>
      </c>
      <c r="U253" s="158"/>
    </row>
    <row r="254" spans="1:21" ht="26.25" customHeight="1" thickBot="1" x14ac:dyDescent="0.4">
      <c r="A254" s="207">
        <f>Données_Planning!A252</f>
        <v>0</v>
      </c>
      <c r="B254" s="182">
        <f>Données_Planning!B252</f>
        <v>0</v>
      </c>
      <c r="C254" s="183">
        <f>Données_Planning!C252</f>
        <v>0</v>
      </c>
      <c r="D254" s="184">
        <f t="shared" si="21"/>
        <v>0</v>
      </c>
      <c r="E254" s="184">
        <f t="shared" si="22"/>
        <v>0</v>
      </c>
      <c r="F254" s="185">
        <f t="shared" si="23"/>
        <v>0</v>
      </c>
      <c r="G254" s="186">
        <f>Données_Planning!L252</f>
        <v>0</v>
      </c>
      <c r="H254" s="187">
        <f>Données_Planning!H252</f>
        <v>0</v>
      </c>
      <c r="I254" s="182">
        <f>Données_Planning!D252</f>
        <v>0</v>
      </c>
      <c r="J254" s="188">
        <f>Données_Planning!F252</f>
        <v>0</v>
      </c>
      <c r="K254" s="188">
        <f>Données_Planning!E252</f>
        <v>0</v>
      </c>
      <c r="L254" s="189">
        <f>Données_Planning!G252</f>
        <v>0</v>
      </c>
      <c r="M254" s="156">
        <f>(IF(OR(A254="DWF",A254="DNF"),Données_Planning!J252,MOD(Données_Planning!J252,60)))</f>
        <v>0</v>
      </c>
      <c r="N254" s="147" t="str">
        <f t="shared" si="24"/>
        <v>s</v>
      </c>
      <c r="O254" s="154">
        <f>(IF(OR(A254="DWF",A254="DNF"),0,QUOTIENT(Données_Planning!I252,60)))</f>
        <v>0</v>
      </c>
      <c r="P254" s="155" t="str">
        <f t="shared" si="25"/>
        <v>min</v>
      </c>
      <c r="Q254" s="156">
        <f>(IF(OR(A254="DWF",A254="DNF"),Données_Planning!I252,MOD(Données_Planning!I252,60)))</f>
        <v>0</v>
      </c>
      <c r="R254" s="147" t="str">
        <f t="shared" si="26"/>
        <v>s</v>
      </c>
      <c r="S254" s="156">
        <f>(IF(OR(A254="DWF",A254="DNF"),Données_Planning!K252,MOD(Données_Planning!K252,60)))</f>
        <v>0</v>
      </c>
      <c r="T254" s="157" t="str">
        <f t="shared" si="27"/>
        <v>s</v>
      </c>
      <c r="U254" s="158"/>
    </row>
    <row r="255" spans="1:21" ht="26.25" customHeight="1" thickBot="1" x14ac:dyDescent="0.4">
      <c r="A255" s="207">
        <f>Données_Planning!A253</f>
        <v>0</v>
      </c>
      <c r="B255" s="182">
        <f>Données_Planning!B253</f>
        <v>0</v>
      </c>
      <c r="C255" s="183">
        <f>Données_Planning!C253</f>
        <v>0</v>
      </c>
      <c r="D255" s="184">
        <f t="shared" si="21"/>
        <v>0</v>
      </c>
      <c r="E255" s="184">
        <f t="shared" si="22"/>
        <v>0</v>
      </c>
      <c r="F255" s="185">
        <f t="shared" si="23"/>
        <v>0</v>
      </c>
      <c r="G255" s="186">
        <f>Données_Planning!L253</f>
        <v>0</v>
      </c>
      <c r="H255" s="187">
        <f>Données_Planning!H253</f>
        <v>0</v>
      </c>
      <c r="I255" s="182">
        <f>Données_Planning!D253</f>
        <v>0</v>
      </c>
      <c r="J255" s="188">
        <f>Données_Planning!F253</f>
        <v>0</v>
      </c>
      <c r="K255" s="188">
        <f>Données_Planning!E253</f>
        <v>0</v>
      </c>
      <c r="L255" s="189">
        <f>Données_Planning!G253</f>
        <v>0</v>
      </c>
      <c r="M255" s="156">
        <f>(IF(OR(A255="DWF",A255="DNF"),Données_Planning!J253,MOD(Données_Planning!J253,60)))</f>
        <v>0</v>
      </c>
      <c r="N255" s="147" t="str">
        <f t="shared" si="24"/>
        <v>s</v>
      </c>
      <c r="O255" s="154">
        <f>(IF(OR(A255="DWF",A255="DNF"),0,QUOTIENT(Données_Planning!I253,60)))</f>
        <v>0</v>
      </c>
      <c r="P255" s="155" t="str">
        <f t="shared" si="25"/>
        <v>min</v>
      </c>
      <c r="Q255" s="156">
        <f>(IF(OR(A255="DWF",A255="DNF"),Données_Planning!I253,MOD(Données_Planning!I253,60)))</f>
        <v>0</v>
      </c>
      <c r="R255" s="147" t="str">
        <f t="shared" si="26"/>
        <v>s</v>
      </c>
      <c r="S255" s="156">
        <f>(IF(OR(A255="DWF",A255="DNF"),Données_Planning!K253,MOD(Données_Planning!K253,60)))</f>
        <v>0</v>
      </c>
      <c r="T255" s="157" t="str">
        <f t="shared" si="27"/>
        <v>s</v>
      </c>
      <c r="U255" s="158"/>
    </row>
    <row r="256" spans="1:21" ht="26.25" customHeight="1" thickBot="1" x14ac:dyDescent="0.4">
      <c r="A256" s="207">
        <f>Données_Planning!A254</f>
        <v>0</v>
      </c>
      <c r="B256" s="182">
        <f>Données_Planning!B254</f>
        <v>0</v>
      </c>
      <c r="C256" s="183">
        <f>Données_Planning!C254</f>
        <v>0</v>
      </c>
      <c r="D256" s="184">
        <f t="shared" si="21"/>
        <v>0</v>
      </c>
      <c r="E256" s="184">
        <f t="shared" si="22"/>
        <v>0</v>
      </c>
      <c r="F256" s="185">
        <f t="shared" si="23"/>
        <v>0</v>
      </c>
      <c r="G256" s="186">
        <f>Données_Planning!L254</f>
        <v>0</v>
      </c>
      <c r="H256" s="187">
        <f>Données_Planning!H254</f>
        <v>0</v>
      </c>
      <c r="I256" s="182">
        <f>Données_Planning!D254</f>
        <v>0</v>
      </c>
      <c r="J256" s="188">
        <f>Données_Planning!F254</f>
        <v>0</v>
      </c>
      <c r="K256" s="188">
        <f>Données_Planning!E254</f>
        <v>0</v>
      </c>
      <c r="L256" s="189">
        <f>Données_Planning!G254</f>
        <v>0</v>
      </c>
      <c r="M256" s="156">
        <f>(IF(OR(A256="DWF",A256="DNF"),Données_Planning!J254,MOD(Données_Planning!J254,60)))</f>
        <v>0</v>
      </c>
      <c r="N256" s="147" t="str">
        <f t="shared" si="24"/>
        <v>s</v>
      </c>
      <c r="O256" s="154">
        <f>(IF(OR(A256="DWF",A256="DNF"),0,QUOTIENT(Données_Planning!I254,60)))</f>
        <v>0</v>
      </c>
      <c r="P256" s="155" t="str">
        <f t="shared" si="25"/>
        <v>min</v>
      </c>
      <c r="Q256" s="156">
        <f>(IF(OR(A256="DWF",A256="DNF"),Données_Planning!I254,MOD(Données_Planning!I254,60)))</f>
        <v>0</v>
      </c>
      <c r="R256" s="147" t="str">
        <f t="shared" si="26"/>
        <v>s</v>
      </c>
      <c r="S256" s="156">
        <f>(IF(OR(A256="DWF",A256="DNF"),Données_Planning!K254,MOD(Données_Planning!K254,60)))</f>
        <v>0</v>
      </c>
      <c r="T256" s="157" t="str">
        <f t="shared" si="27"/>
        <v>s</v>
      </c>
      <c r="U256" s="158"/>
    </row>
    <row r="257" spans="1:21" ht="26.25" customHeight="1" thickBot="1" x14ac:dyDescent="0.4">
      <c r="A257" s="207">
        <f>Données_Planning!A255</f>
        <v>0</v>
      </c>
      <c r="B257" s="182">
        <f>Données_Planning!B255</f>
        <v>0</v>
      </c>
      <c r="C257" s="183">
        <f>Données_Planning!C255</f>
        <v>0</v>
      </c>
      <c r="D257" s="184">
        <f t="shared" si="21"/>
        <v>0</v>
      </c>
      <c r="E257" s="184">
        <f t="shared" si="22"/>
        <v>0</v>
      </c>
      <c r="F257" s="185">
        <f t="shared" si="23"/>
        <v>0</v>
      </c>
      <c r="G257" s="186">
        <f>Données_Planning!L255</f>
        <v>0</v>
      </c>
      <c r="H257" s="187">
        <f>Données_Planning!H255</f>
        <v>0</v>
      </c>
      <c r="I257" s="182">
        <f>Données_Planning!D255</f>
        <v>0</v>
      </c>
      <c r="J257" s="188">
        <f>Données_Planning!F255</f>
        <v>0</v>
      </c>
      <c r="K257" s="188">
        <f>Données_Planning!E255</f>
        <v>0</v>
      </c>
      <c r="L257" s="189">
        <f>Données_Planning!G255</f>
        <v>0</v>
      </c>
      <c r="M257" s="156">
        <f>(IF(OR(A257="DWF",A257="DNF"),Données_Planning!J255,MOD(Données_Planning!J255,60)))</f>
        <v>0</v>
      </c>
      <c r="N257" s="147" t="str">
        <f t="shared" si="24"/>
        <v>s</v>
      </c>
      <c r="O257" s="154">
        <f>(IF(OR(A257="DWF",A257="DNF"),0,QUOTIENT(Données_Planning!I255,60)))</f>
        <v>0</v>
      </c>
      <c r="P257" s="155" t="str">
        <f t="shared" si="25"/>
        <v>min</v>
      </c>
      <c r="Q257" s="156">
        <f>(IF(OR(A257="DWF",A257="DNF"),Données_Planning!I255,MOD(Données_Planning!I255,60)))</f>
        <v>0</v>
      </c>
      <c r="R257" s="147" t="str">
        <f t="shared" si="26"/>
        <v>s</v>
      </c>
      <c r="S257" s="156">
        <f>(IF(OR(A257="DWF",A257="DNF"),Données_Planning!K255,MOD(Données_Planning!K255,60)))</f>
        <v>0</v>
      </c>
      <c r="T257" s="157" t="str">
        <f t="shared" si="27"/>
        <v>s</v>
      </c>
      <c r="U257" s="158"/>
    </row>
    <row r="258" spans="1:21" ht="26.25" customHeight="1" thickBot="1" x14ac:dyDescent="0.4">
      <c r="A258" s="207">
        <f>Données_Planning!A256</f>
        <v>0</v>
      </c>
      <c r="B258" s="182">
        <f>Données_Planning!B256</f>
        <v>0</v>
      </c>
      <c r="C258" s="183">
        <f>Données_Planning!C256</f>
        <v>0</v>
      </c>
      <c r="D258" s="184">
        <f t="shared" si="21"/>
        <v>0</v>
      </c>
      <c r="E258" s="184">
        <f t="shared" si="22"/>
        <v>0</v>
      </c>
      <c r="F258" s="185">
        <f t="shared" si="23"/>
        <v>0</v>
      </c>
      <c r="G258" s="186">
        <f>Données_Planning!L256</f>
        <v>0</v>
      </c>
      <c r="H258" s="187">
        <f>Données_Planning!H256</f>
        <v>0</v>
      </c>
      <c r="I258" s="182">
        <f>Données_Planning!D256</f>
        <v>0</v>
      </c>
      <c r="J258" s="188">
        <f>Données_Planning!F256</f>
        <v>0</v>
      </c>
      <c r="K258" s="188">
        <f>Données_Planning!E256</f>
        <v>0</v>
      </c>
      <c r="L258" s="189">
        <f>Données_Planning!G256</f>
        <v>0</v>
      </c>
      <c r="M258" s="156">
        <f>(IF(OR(A258="DWF",A258="DNF"),Données_Planning!J256,MOD(Données_Planning!J256,60)))</f>
        <v>0</v>
      </c>
      <c r="N258" s="147" t="str">
        <f t="shared" si="24"/>
        <v>s</v>
      </c>
      <c r="O258" s="154">
        <f>(IF(OR(A258="DWF",A258="DNF"),0,QUOTIENT(Données_Planning!I256,60)))</f>
        <v>0</v>
      </c>
      <c r="P258" s="155" t="str">
        <f t="shared" si="25"/>
        <v>min</v>
      </c>
      <c r="Q258" s="156">
        <f>(IF(OR(A258="DWF",A258="DNF"),Données_Planning!I256,MOD(Données_Planning!I256,60)))</f>
        <v>0</v>
      </c>
      <c r="R258" s="147" t="str">
        <f t="shared" si="26"/>
        <v>s</v>
      </c>
      <c r="S258" s="156">
        <f>(IF(OR(A258="DWF",A258="DNF"),Données_Planning!K256,MOD(Données_Planning!K256,60)))</f>
        <v>0</v>
      </c>
      <c r="T258" s="157" t="str">
        <f t="shared" si="27"/>
        <v>s</v>
      </c>
      <c r="U258" s="158"/>
    </row>
    <row r="259" spans="1:21" ht="26.25" customHeight="1" thickBot="1" x14ac:dyDescent="0.4">
      <c r="A259" s="207">
        <f>Données_Planning!A257</f>
        <v>0</v>
      </c>
      <c r="B259" s="182">
        <f>Données_Planning!B257</f>
        <v>0</v>
      </c>
      <c r="C259" s="183">
        <f>Données_Planning!C257</f>
        <v>0</v>
      </c>
      <c r="D259" s="184">
        <f t="shared" si="21"/>
        <v>0</v>
      </c>
      <c r="E259" s="184">
        <f t="shared" si="22"/>
        <v>0</v>
      </c>
      <c r="F259" s="185">
        <f t="shared" si="23"/>
        <v>0</v>
      </c>
      <c r="G259" s="186">
        <f>Données_Planning!L257</f>
        <v>0</v>
      </c>
      <c r="H259" s="187">
        <f>Données_Planning!H257</f>
        <v>0</v>
      </c>
      <c r="I259" s="182">
        <f>Données_Planning!D257</f>
        <v>0</v>
      </c>
      <c r="J259" s="188">
        <f>Données_Planning!F257</f>
        <v>0</v>
      </c>
      <c r="K259" s="188">
        <f>Données_Planning!E257</f>
        <v>0</v>
      </c>
      <c r="L259" s="189">
        <f>Données_Planning!G257</f>
        <v>0</v>
      </c>
      <c r="M259" s="156">
        <f>(IF(OR(A259="DWF",A259="DNF"),Données_Planning!J257,MOD(Données_Planning!J257,60)))</f>
        <v>0</v>
      </c>
      <c r="N259" s="147" t="str">
        <f t="shared" si="24"/>
        <v>s</v>
      </c>
      <c r="O259" s="154">
        <f>(IF(OR(A259="DWF",A259="DNF"),0,QUOTIENT(Données_Planning!I257,60)))</f>
        <v>0</v>
      </c>
      <c r="P259" s="155" t="str">
        <f t="shared" si="25"/>
        <v>min</v>
      </c>
      <c r="Q259" s="156">
        <f>(IF(OR(A259="DWF",A259="DNF"),Données_Planning!I257,MOD(Données_Planning!I257,60)))</f>
        <v>0</v>
      </c>
      <c r="R259" s="147" t="str">
        <f t="shared" si="26"/>
        <v>s</v>
      </c>
      <c r="S259" s="156">
        <f>(IF(OR(A259="DWF",A259="DNF"),Données_Planning!K257,MOD(Données_Planning!K257,60)))</f>
        <v>0</v>
      </c>
      <c r="T259" s="157" t="str">
        <f t="shared" si="27"/>
        <v>s</v>
      </c>
      <c r="U259" s="158"/>
    </row>
    <row r="260" spans="1:21" ht="26.25" customHeight="1" thickBot="1" x14ac:dyDescent="0.4">
      <c r="A260" s="207">
        <f>Données_Planning!A258</f>
        <v>0</v>
      </c>
      <c r="B260" s="182">
        <f>Données_Planning!B258</f>
        <v>0</v>
      </c>
      <c r="C260" s="183">
        <f>Données_Planning!C258</f>
        <v>0</v>
      </c>
      <c r="D260" s="184">
        <f t="shared" si="21"/>
        <v>0</v>
      </c>
      <c r="E260" s="184">
        <f t="shared" si="22"/>
        <v>0</v>
      </c>
      <c r="F260" s="185">
        <f t="shared" si="23"/>
        <v>0</v>
      </c>
      <c r="G260" s="186">
        <f>Données_Planning!L258</f>
        <v>0</v>
      </c>
      <c r="H260" s="187">
        <f>Données_Planning!H258</f>
        <v>0</v>
      </c>
      <c r="I260" s="182">
        <f>Données_Planning!D258</f>
        <v>0</v>
      </c>
      <c r="J260" s="188">
        <f>Données_Planning!F258</f>
        <v>0</v>
      </c>
      <c r="K260" s="188">
        <f>Données_Planning!E258</f>
        <v>0</v>
      </c>
      <c r="L260" s="189">
        <f>Données_Planning!G258</f>
        <v>0</v>
      </c>
      <c r="M260" s="156">
        <f>(IF(OR(A260="DWF",A260="DNF"),Données_Planning!J258,MOD(Données_Planning!J258,60)))</f>
        <v>0</v>
      </c>
      <c r="N260" s="147" t="str">
        <f t="shared" si="24"/>
        <v>s</v>
      </c>
      <c r="O260" s="154">
        <f>(IF(OR(A260="DWF",A260="DNF"),0,QUOTIENT(Données_Planning!I258,60)))</f>
        <v>0</v>
      </c>
      <c r="P260" s="155" t="str">
        <f t="shared" si="25"/>
        <v>min</v>
      </c>
      <c r="Q260" s="156">
        <f>(IF(OR(A260="DWF",A260="DNF"),Données_Planning!I258,MOD(Données_Planning!I258,60)))</f>
        <v>0</v>
      </c>
      <c r="R260" s="147" t="str">
        <f t="shared" si="26"/>
        <v>s</v>
      </c>
      <c r="S260" s="156">
        <f>(IF(OR(A260="DWF",A260="DNF"),Données_Planning!K258,MOD(Données_Planning!K258,60)))</f>
        <v>0</v>
      </c>
      <c r="T260" s="157" t="str">
        <f t="shared" si="27"/>
        <v>s</v>
      </c>
      <c r="U260" s="158"/>
    </row>
    <row r="261" spans="1:21" ht="26.25" customHeight="1" thickBot="1" x14ac:dyDescent="0.4">
      <c r="A261" s="207">
        <f>Données_Planning!A259</f>
        <v>0</v>
      </c>
      <c r="B261" s="182">
        <f>Données_Planning!B259</f>
        <v>0</v>
      </c>
      <c r="C261" s="183">
        <f>Données_Planning!C259</f>
        <v>0</v>
      </c>
      <c r="D261" s="184">
        <f t="shared" ref="D261:D271" si="28">IF(G261 -TIME(0,$D$3,0)&gt;0, G261 -TIME(0,$D$3,0), 0)</f>
        <v>0</v>
      </c>
      <c r="E261" s="184">
        <f t="shared" ref="E261:E271" si="29">IF(G261 -TIME(0,$E$3,0)&gt;0, G261 -TIME(0,$E$3,0), 0)</f>
        <v>0</v>
      </c>
      <c r="F261" s="185">
        <f t="shared" ref="F261:F271" si="30">IF(G261 -TIME(0,$F$3,0)&gt;0, G261 -TIME(0,$F$3,0), 0)</f>
        <v>0</v>
      </c>
      <c r="G261" s="186">
        <f>Données_Planning!L259</f>
        <v>0</v>
      </c>
      <c r="H261" s="187">
        <f>Données_Planning!H259</f>
        <v>0</v>
      </c>
      <c r="I261" s="182">
        <f>Données_Planning!D259</f>
        <v>0</v>
      </c>
      <c r="J261" s="188">
        <f>Données_Planning!F259</f>
        <v>0</v>
      </c>
      <c r="K261" s="188">
        <f>Données_Planning!E259</f>
        <v>0</v>
      </c>
      <c r="L261" s="189">
        <f>Données_Planning!G259</f>
        <v>0</v>
      </c>
      <c r="M261" s="156">
        <f>(IF(OR(A261="DWF",A261="DNF"),Données_Planning!J259,MOD(Données_Planning!J259,60)))</f>
        <v>0</v>
      </c>
      <c r="N261" s="147" t="str">
        <f t="shared" ref="N261:N324" si="31">(IF(OR(A261="DWF",A261="DNF"),"m","s"))</f>
        <v>s</v>
      </c>
      <c r="O261" s="154">
        <f>(IF(OR(A261="DWF",A261="DNF"),0,QUOTIENT(Données_Planning!I259,60)))</f>
        <v>0</v>
      </c>
      <c r="P261" s="155" t="str">
        <f t="shared" ref="P261:P324" si="32">(IF(OR(A261="DWF",A261="DNF"),0,"min"))</f>
        <v>min</v>
      </c>
      <c r="Q261" s="156">
        <f>(IF(OR(A261="DWF",A261="DNF"),Données_Planning!I259,MOD(Données_Planning!I259,60)))</f>
        <v>0</v>
      </c>
      <c r="R261" s="147" t="str">
        <f t="shared" ref="R261:R324" si="33">(IF(OR(A261="DWF",A261="DNF"),"m","s"))</f>
        <v>s</v>
      </c>
      <c r="S261" s="156">
        <f>(IF(OR(A261="DWF",A261="DNF"),Données_Planning!K259,MOD(Données_Planning!K259,60)))</f>
        <v>0</v>
      </c>
      <c r="T261" s="157" t="str">
        <f t="shared" ref="T261:T324" si="34">(IF(OR(A261="DWF",A261="DNF"),"m","s"))</f>
        <v>s</v>
      </c>
      <c r="U261" s="158"/>
    </row>
    <row r="262" spans="1:21" ht="26.25" customHeight="1" thickBot="1" x14ac:dyDescent="0.4">
      <c r="A262" s="207">
        <f>Données_Planning!A260</f>
        <v>0</v>
      </c>
      <c r="B262" s="182">
        <f>Données_Planning!B260</f>
        <v>0</v>
      </c>
      <c r="C262" s="183">
        <f>Données_Planning!C260</f>
        <v>0</v>
      </c>
      <c r="D262" s="184">
        <f t="shared" si="28"/>
        <v>0</v>
      </c>
      <c r="E262" s="184">
        <f t="shared" si="29"/>
        <v>0</v>
      </c>
      <c r="F262" s="185">
        <f t="shared" si="30"/>
        <v>0</v>
      </c>
      <c r="G262" s="186">
        <f>Données_Planning!L260</f>
        <v>0</v>
      </c>
      <c r="H262" s="187">
        <f>Données_Planning!H260</f>
        <v>0</v>
      </c>
      <c r="I262" s="182">
        <f>Données_Planning!D260</f>
        <v>0</v>
      </c>
      <c r="J262" s="188">
        <f>Données_Planning!F260</f>
        <v>0</v>
      </c>
      <c r="K262" s="188">
        <f>Données_Planning!E260</f>
        <v>0</v>
      </c>
      <c r="L262" s="189">
        <f>Données_Planning!G260</f>
        <v>0</v>
      </c>
      <c r="M262" s="156">
        <f>(IF(OR(A262="DWF",A262="DNF"),Données_Planning!J260,MOD(Données_Planning!J260,60)))</f>
        <v>0</v>
      </c>
      <c r="N262" s="147" t="str">
        <f t="shared" si="31"/>
        <v>s</v>
      </c>
      <c r="O262" s="154">
        <f>(IF(OR(A262="DWF",A262="DNF"),0,QUOTIENT(Données_Planning!I260,60)))</f>
        <v>0</v>
      </c>
      <c r="P262" s="155" t="str">
        <f t="shared" si="32"/>
        <v>min</v>
      </c>
      <c r="Q262" s="156">
        <f>(IF(OR(A262="DWF",A262="DNF"),Données_Planning!I260,MOD(Données_Planning!I260,60)))</f>
        <v>0</v>
      </c>
      <c r="R262" s="147" t="str">
        <f t="shared" si="33"/>
        <v>s</v>
      </c>
      <c r="S262" s="156">
        <f>(IF(OR(A262="DWF",A262="DNF"),Données_Planning!K260,MOD(Données_Planning!K260,60)))</f>
        <v>0</v>
      </c>
      <c r="T262" s="157" t="str">
        <f t="shared" si="34"/>
        <v>s</v>
      </c>
      <c r="U262" s="158"/>
    </row>
    <row r="263" spans="1:21" ht="26.25" customHeight="1" thickBot="1" x14ac:dyDescent="0.4">
      <c r="A263" s="207">
        <f>Données_Planning!A261</f>
        <v>0</v>
      </c>
      <c r="B263" s="182">
        <f>Données_Planning!B261</f>
        <v>0</v>
      </c>
      <c r="C263" s="183">
        <f>Données_Planning!C261</f>
        <v>0</v>
      </c>
      <c r="D263" s="184">
        <f t="shared" si="28"/>
        <v>0</v>
      </c>
      <c r="E263" s="184">
        <f t="shared" si="29"/>
        <v>0</v>
      </c>
      <c r="F263" s="185">
        <f t="shared" si="30"/>
        <v>0</v>
      </c>
      <c r="G263" s="186">
        <f>Données_Planning!L261</f>
        <v>0</v>
      </c>
      <c r="H263" s="187">
        <f>Données_Planning!H261</f>
        <v>0</v>
      </c>
      <c r="I263" s="182">
        <f>Données_Planning!D261</f>
        <v>0</v>
      </c>
      <c r="J263" s="188">
        <f>Données_Planning!F261</f>
        <v>0</v>
      </c>
      <c r="K263" s="188">
        <f>Données_Planning!E261</f>
        <v>0</v>
      </c>
      <c r="L263" s="189">
        <f>Données_Planning!G261</f>
        <v>0</v>
      </c>
      <c r="M263" s="156">
        <f>(IF(OR(A263="DWF",A263="DNF"),Données_Planning!J261,MOD(Données_Planning!J261,60)))</f>
        <v>0</v>
      </c>
      <c r="N263" s="147" t="str">
        <f t="shared" si="31"/>
        <v>s</v>
      </c>
      <c r="O263" s="154">
        <f>(IF(OR(A263="DWF",A263="DNF"),0,QUOTIENT(Données_Planning!I261,60)))</f>
        <v>0</v>
      </c>
      <c r="P263" s="155" t="str">
        <f t="shared" si="32"/>
        <v>min</v>
      </c>
      <c r="Q263" s="156">
        <f>(IF(OR(A263="DWF",A263="DNF"),Données_Planning!I261,MOD(Données_Planning!I261,60)))</f>
        <v>0</v>
      </c>
      <c r="R263" s="147" t="str">
        <f t="shared" si="33"/>
        <v>s</v>
      </c>
      <c r="S263" s="156">
        <f>(IF(OR(A263="DWF",A263="DNF"),Données_Planning!K261,MOD(Données_Planning!K261,60)))</f>
        <v>0</v>
      </c>
      <c r="T263" s="157" t="str">
        <f t="shared" si="34"/>
        <v>s</v>
      </c>
      <c r="U263" s="158"/>
    </row>
    <row r="264" spans="1:21" ht="26.25" customHeight="1" thickBot="1" x14ac:dyDescent="0.4">
      <c r="A264" s="207">
        <f>Données_Planning!A262</f>
        <v>0</v>
      </c>
      <c r="B264" s="182">
        <f>Données_Planning!B262</f>
        <v>0</v>
      </c>
      <c r="C264" s="183">
        <f>Données_Planning!C262</f>
        <v>0</v>
      </c>
      <c r="D264" s="184">
        <f t="shared" si="28"/>
        <v>0</v>
      </c>
      <c r="E264" s="184">
        <f t="shared" si="29"/>
        <v>0</v>
      </c>
      <c r="F264" s="185">
        <f t="shared" si="30"/>
        <v>0</v>
      </c>
      <c r="G264" s="186">
        <f>Données_Planning!L262</f>
        <v>0</v>
      </c>
      <c r="H264" s="187">
        <f>Données_Planning!H262</f>
        <v>0</v>
      </c>
      <c r="I264" s="182">
        <f>Données_Planning!D262</f>
        <v>0</v>
      </c>
      <c r="J264" s="188">
        <f>Données_Planning!F262</f>
        <v>0</v>
      </c>
      <c r="K264" s="188">
        <f>Données_Planning!E262</f>
        <v>0</v>
      </c>
      <c r="L264" s="189">
        <f>Données_Planning!G262</f>
        <v>0</v>
      </c>
      <c r="M264" s="156">
        <f>(IF(OR(A264="DWF",A264="DNF"),Données_Planning!J262,MOD(Données_Planning!J262,60)))</f>
        <v>0</v>
      </c>
      <c r="N264" s="147" t="str">
        <f t="shared" si="31"/>
        <v>s</v>
      </c>
      <c r="O264" s="154">
        <f>(IF(OR(A264="DWF",A264="DNF"),0,QUOTIENT(Données_Planning!I262,60)))</f>
        <v>0</v>
      </c>
      <c r="P264" s="155" t="str">
        <f t="shared" si="32"/>
        <v>min</v>
      </c>
      <c r="Q264" s="156">
        <f>(IF(OR(A264="DWF",A264="DNF"),Données_Planning!I262,MOD(Données_Planning!I262,60)))</f>
        <v>0</v>
      </c>
      <c r="R264" s="147" t="str">
        <f t="shared" si="33"/>
        <v>s</v>
      </c>
      <c r="S264" s="156">
        <f>(IF(OR(A264="DWF",A264="DNF"),Données_Planning!K262,MOD(Données_Planning!K262,60)))</f>
        <v>0</v>
      </c>
      <c r="T264" s="157" t="str">
        <f t="shared" si="34"/>
        <v>s</v>
      </c>
      <c r="U264" s="158"/>
    </row>
    <row r="265" spans="1:21" ht="26.25" customHeight="1" thickBot="1" x14ac:dyDescent="0.4">
      <c r="A265" s="207">
        <f>Données_Planning!A263</f>
        <v>0</v>
      </c>
      <c r="B265" s="182">
        <f>Données_Planning!B263</f>
        <v>0</v>
      </c>
      <c r="C265" s="183">
        <f>Données_Planning!C263</f>
        <v>0</v>
      </c>
      <c r="D265" s="184">
        <f t="shared" si="28"/>
        <v>0</v>
      </c>
      <c r="E265" s="184">
        <f t="shared" si="29"/>
        <v>0</v>
      </c>
      <c r="F265" s="185">
        <f t="shared" si="30"/>
        <v>0</v>
      </c>
      <c r="G265" s="186">
        <f>Données_Planning!L263</f>
        <v>0</v>
      </c>
      <c r="H265" s="187">
        <f>Données_Planning!H263</f>
        <v>0</v>
      </c>
      <c r="I265" s="182">
        <f>Données_Planning!D263</f>
        <v>0</v>
      </c>
      <c r="J265" s="188">
        <f>Données_Planning!F263</f>
        <v>0</v>
      </c>
      <c r="K265" s="188">
        <f>Données_Planning!E263</f>
        <v>0</v>
      </c>
      <c r="L265" s="189">
        <f>Données_Planning!G263</f>
        <v>0</v>
      </c>
      <c r="M265" s="156">
        <f>(IF(OR(A265="DWF",A265="DNF"),Données_Planning!J263,MOD(Données_Planning!J263,60)))</f>
        <v>0</v>
      </c>
      <c r="N265" s="147" t="str">
        <f t="shared" si="31"/>
        <v>s</v>
      </c>
      <c r="O265" s="154">
        <f>(IF(OR(A265="DWF",A265="DNF"),0,QUOTIENT(Données_Planning!I263,60)))</f>
        <v>0</v>
      </c>
      <c r="P265" s="155" t="str">
        <f t="shared" si="32"/>
        <v>min</v>
      </c>
      <c r="Q265" s="156">
        <f>(IF(OR(A265="DWF",A265="DNF"),Données_Planning!I263,MOD(Données_Planning!I263,60)))</f>
        <v>0</v>
      </c>
      <c r="R265" s="147" t="str">
        <f t="shared" si="33"/>
        <v>s</v>
      </c>
      <c r="S265" s="156">
        <f>(IF(OR(A265="DWF",A265="DNF"),Données_Planning!K263,MOD(Données_Planning!K263,60)))</f>
        <v>0</v>
      </c>
      <c r="T265" s="157" t="str">
        <f t="shared" si="34"/>
        <v>s</v>
      </c>
      <c r="U265" s="158"/>
    </row>
    <row r="266" spans="1:21" ht="26.25" customHeight="1" thickBot="1" x14ac:dyDescent="0.4">
      <c r="A266" s="207">
        <f>Données_Planning!A264</f>
        <v>0</v>
      </c>
      <c r="B266" s="182">
        <f>Données_Planning!B264</f>
        <v>0</v>
      </c>
      <c r="C266" s="183">
        <f>Données_Planning!C264</f>
        <v>0</v>
      </c>
      <c r="D266" s="184">
        <f t="shared" si="28"/>
        <v>0</v>
      </c>
      <c r="E266" s="184">
        <f t="shared" si="29"/>
        <v>0</v>
      </c>
      <c r="F266" s="185">
        <f t="shared" si="30"/>
        <v>0</v>
      </c>
      <c r="G266" s="186">
        <f>Données_Planning!L264</f>
        <v>0</v>
      </c>
      <c r="H266" s="187">
        <f>Données_Planning!H264</f>
        <v>0</v>
      </c>
      <c r="I266" s="182">
        <f>Données_Planning!D264</f>
        <v>0</v>
      </c>
      <c r="J266" s="188">
        <f>Données_Planning!F264</f>
        <v>0</v>
      </c>
      <c r="K266" s="188">
        <f>Données_Planning!E264</f>
        <v>0</v>
      </c>
      <c r="L266" s="189">
        <f>Données_Planning!G264</f>
        <v>0</v>
      </c>
      <c r="M266" s="156">
        <f>(IF(OR(A266="DWF",A266="DNF"),Données_Planning!J264,MOD(Données_Planning!J264,60)))</f>
        <v>0</v>
      </c>
      <c r="N266" s="147" t="str">
        <f t="shared" si="31"/>
        <v>s</v>
      </c>
      <c r="O266" s="154">
        <f>(IF(OR(A266="DWF",A266="DNF"),0,QUOTIENT(Données_Planning!I264,60)))</f>
        <v>0</v>
      </c>
      <c r="P266" s="155" t="str">
        <f t="shared" si="32"/>
        <v>min</v>
      </c>
      <c r="Q266" s="156">
        <f>(IF(OR(A266="DWF",A266="DNF"),Données_Planning!I264,MOD(Données_Planning!I264,60)))</f>
        <v>0</v>
      </c>
      <c r="R266" s="147" t="str">
        <f t="shared" si="33"/>
        <v>s</v>
      </c>
      <c r="S266" s="156">
        <f>(IF(OR(A266="DWF",A266="DNF"),Données_Planning!K264,MOD(Données_Planning!K264,60)))</f>
        <v>0</v>
      </c>
      <c r="T266" s="157" t="str">
        <f t="shared" si="34"/>
        <v>s</v>
      </c>
      <c r="U266" s="158"/>
    </row>
    <row r="267" spans="1:21" ht="26.25" customHeight="1" thickBot="1" x14ac:dyDescent="0.4">
      <c r="A267" s="207">
        <f>Données_Planning!A265</f>
        <v>0</v>
      </c>
      <c r="B267" s="182">
        <f>Données_Planning!B265</f>
        <v>0</v>
      </c>
      <c r="C267" s="183">
        <f>Données_Planning!C265</f>
        <v>0</v>
      </c>
      <c r="D267" s="184">
        <f t="shared" si="28"/>
        <v>0</v>
      </c>
      <c r="E267" s="184">
        <f t="shared" si="29"/>
        <v>0</v>
      </c>
      <c r="F267" s="185">
        <f t="shared" si="30"/>
        <v>0</v>
      </c>
      <c r="G267" s="186">
        <f>Données_Planning!L265</f>
        <v>0</v>
      </c>
      <c r="H267" s="187">
        <f>Données_Planning!H265</f>
        <v>0</v>
      </c>
      <c r="I267" s="182">
        <f>Données_Planning!D265</f>
        <v>0</v>
      </c>
      <c r="J267" s="188">
        <f>Données_Planning!F265</f>
        <v>0</v>
      </c>
      <c r="K267" s="188">
        <f>Données_Planning!E265</f>
        <v>0</v>
      </c>
      <c r="L267" s="189">
        <f>Données_Planning!G265</f>
        <v>0</v>
      </c>
      <c r="M267" s="156">
        <f>(IF(OR(A267="DWF",A267="DNF"),Données_Planning!J265,MOD(Données_Planning!J265,60)))</f>
        <v>0</v>
      </c>
      <c r="N267" s="147" t="str">
        <f t="shared" si="31"/>
        <v>s</v>
      </c>
      <c r="O267" s="154">
        <f>(IF(OR(A267="DWF",A267="DNF"),0,QUOTIENT(Données_Planning!I265,60)))</f>
        <v>0</v>
      </c>
      <c r="P267" s="155" t="str">
        <f t="shared" si="32"/>
        <v>min</v>
      </c>
      <c r="Q267" s="156">
        <f>(IF(OR(A267="DWF",A267="DNF"),Données_Planning!I265,MOD(Données_Planning!I265,60)))</f>
        <v>0</v>
      </c>
      <c r="R267" s="147" t="str">
        <f t="shared" si="33"/>
        <v>s</v>
      </c>
      <c r="S267" s="156">
        <f>(IF(OR(A267="DWF",A267="DNF"),Données_Planning!K265,MOD(Données_Planning!K265,60)))</f>
        <v>0</v>
      </c>
      <c r="T267" s="157" t="str">
        <f t="shared" si="34"/>
        <v>s</v>
      </c>
      <c r="U267" s="158"/>
    </row>
    <row r="268" spans="1:21" ht="26.25" customHeight="1" thickBot="1" x14ac:dyDescent="0.4">
      <c r="A268" s="207">
        <f>Données_Planning!A266</f>
        <v>0</v>
      </c>
      <c r="B268" s="182">
        <f>Données_Planning!B266</f>
        <v>0</v>
      </c>
      <c r="C268" s="183">
        <f>Données_Planning!C266</f>
        <v>0</v>
      </c>
      <c r="D268" s="184">
        <f t="shared" si="28"/>
        <v>0</v>
      </c>
      <c r="E268" s="184">
        <f t="shared" si="29"/>
        <v>0</v>
      </c>
      <c r="F268" s="185">
        <f t="shared" si="30"/>
        <v>0</v>
      </c>
      <c r="G268" s="186">
        <f>Données_Planning!L266</f>
        <v>0</v>
      </c>
      <c r="H268" s="187">
        <f>Données_Planning!H266</f>
        <v>0</v>
      </c>
      <c r="I268" s="182">
        <f>Données_Planning!D266</f>
        <v>0</v>
      </c>
      <c r="J268" s="188">
        <f>Données_Planning!F266</f>
        <v>0</v>
      </c>
      <c r="K268" s="188">
        <f>Données_Planning!E266</f>
        <v>0</v>
      </c>
      <c r="L268" s="189">
        <f>Données_Planning!G266</f>
        <v>0</v>
      </c>
      <c r="M268" s="156">
        <f>(IF(OR(A268="DWF",A268="DNF"),Données_Planning!J266,MOD(Données_Planning!J266,60)))</f>
        <v>0</v>
      </c>
      <c r="N268" s="147" t="str">
        <f t="shared" si="31"/>
        <v>s</v>
      </c>
      <c r="O268" s="154">
        <f>(IF(OR(A268="DWF",A268="DNF"),0,QUOTIENT(Données_Planning!I266,60)))</f>
        <v>0</v>
      </c>
      <c r="P268" s="155" t="str">
        <f t="shared" si="32"/>
        <v>min</v>
      </c>
      <c r="Q268" s="156">
        <f>(IF(OR(A268="DWF",A268="DNF"),Données_Planning!I266,MOD(Données_Planning!I266,60)))</f>
        <v>0</v>
      </c>
      <c r="R268" s="147" t="str">
        <f t="shared" si="33"/>
        <v>s</v>
      </c>
      <c r="S268" s="156">
        <f>(IF(OR(A268="DWF",A268="DNF"),Données_Planning!K266,MOD(Données_Planning!K266,60)))</f>
        <v>0</v>
      </c>
      <c r="T268" s="157" t="str">
        <f t="shared" si="34"/>
        <v>s</v>
      </c>
      <c r="U268" s="158"/>
    </row>
    <row r="269" spans="1:21" ht="26.25" customHeight="1" thickBot="1" x14ac:dyDescent="0.4">
      <c r="A269" s="207">
        <f>Données_Planning!A267</f>
        <v>0</v>
      </c>
      <c r="B269" s="182">
        <f>Données_Planning!B267</f>
        <v>0</v>
      </c>
      <c r="C269" s="183">
        <f>Données_Planning!C267</f>
        <v>0</v>
      </c>
      <c r="D269" s="184">
        <f t="shared" si="28"/>
        <v>0</v>
      </c>
      <c r="E269" s="184">
        <f t="shared" si="29"/>
        <v>0</v>
      </c>
      <c r="F269" s="185">
        <f t="shared" si="30"/>
        <v>0</v>
      </c>
      <c r="G269" s="186">
        <f>Données_Planning!L267</f>
        <v>0</v>
      </c>
      <c r="H269" s="187">
        <f>Données_Planning!H267</f>
        <v>0</v>
      </c>
      <c r="I269" s="182">
        <f>Données_Planning!D267</f>
        <v>0</v>
      </c>
      <c r="J269" s="188">
        <f>Données_Planning!F267</f>
        <v>0</v>
      </c>
      <c r="K269" s="188">
        <f>Données_Planning!E267</f>
        <v>0</v>
      </c>
      <c r="L269" s="189">
        <f>Données_Planning!G267</f>
        <v>0</v>
      </c>
      <c r="M269" s="156">
        <f>(IF(OR(A269="DWF",A269="DNF"),Données_Planning!J267,MOD(Données_Planning!J267,60)))</f>
        <v>0</v>
      </c>
      <c r="N269" s="147" t="str">
        <f t="shared" si="31"/>
        <v>s</v>
      </c>
      <c r="O269" s="154">
        <f>(IF(OR(A269="DWF",A269="DNF"),0,QUOTIENT(Données_Planning!I267,60)))</f>
        <v>0</v>
      </c>
      <c r="P269" s="155" t="str">
        <f t="shared" si="32"/>
        <v>min</v>
      </c>
      <c r="Q269" s="156">
        <f>(IF(OR(A269="DWF",A269="DNF"),Données_Planning!I267,MOD(Données_Planning!I267,60)))</f>
        <v>0</v>
      </c>
      <c r="R269" s="147" t="str">
        <f t="shared" si="33"/>
        <v>s</v>
      </c>
      <c r="S269" s="156">
        <f>(IF(OR(A269="DWF",A269="DNF"),Données_Planning!K267,MOD(Données_Planning!K267,60)))</f>
        <v>0</v>
      </c>
      <c r="T269" s="157" t="str">
        <f t="shared" si="34"/>
        <v>s</v>
      </c>
      <c r="U269" s="158"/>
    </row>
    <row r="270" spans="1:21" ht="26.25" customHeight="1" thickBot="1" x14ac:dyDescent="0.4">
      <c r="A270" s="207">
        <f>Données_Planning!A268</f>
        <v>0</v>
      </c>
      <c r="B270" s="182">
        <f>Données_Planning!B268</f>
        <v>0</v>
      </c>
      <c r="C270" s="183">
        <f>Données_Planning!C268</f>
        <v>0</v>
      </c>
      <c r="D270" s="184">
        <f t="shared" si="28"/>
        <v>0</v>
      </c>
      <c r="E270" s="184">
        <f t="shared" si="29"/>
        <v>0</v>
      </c>
      <c r="F270" s="185">
        <f t="shared" si="30"/>
        <v>0</v>
      </c>
      <c r="G270" s="186">
        <f>Données_Planning!L268</f>
        <v>0</v>
      </c>
      <c r="H270" s="187">
        <f>Données_Planning!H268</f>
        <v>0</v>
      </c>
      <c r="I270" s="182">
        <f>Données_Planning!D268</f>
        <v>0</v>
      </c>
      <c r="J270" s="188">
        <f>Données_Planning!F268</f>
        <v>0</v>
      </c>
      <c r="K270" s="188">
        <f>Données_Planning!E268</f>
        <v>0</v>
      </c>
      <c r="L270" s="189">
        <f>Données_Planning!G268</f>
        <v>0</v>
      </c>
      <c r="M270" s="156">
        <f>(IF(OR(A270="DWF",A270="DNF"),Données_Planning!J268,MOD(Données_Planning!J268,60)))</f>
        <v>0</v>
      </c>
      <c r="N270" s="147" t="str">
        <f t="shared" si="31"/>
        <v>s</v>
      </c>
      <c r="O270" s="154">
        <f>(IF(OR(A270="DWF",A270="DNF"),0,QUOTIENT(Données_Planning!I268,60)))</f>
        <v>0</v>
      </c>
      <c r="P270" s="155" t="str">
        <f t="shared" si="32"/>
        <v>min</v>
      </c>
      <c r="Q270" s="156">
        <f>(IF(OR(A270="DWF",A270="DNF"),Données_Planning!I268,MOD(Données_Planning!I268,60)))</f>
        <v>0</v>
      </c>
      <c r="R270" s="147" t="str">
        <f t="shared" si="33"/>
        <v>s</v>
      </c>
      <c r="S270" s="156">
        <f>(IF(OR(A270="DWF",A270="DNF"),Données_Planning!K268,MOD(Données_Planning!K268,60)))</f>
        <v>0</v>
      </c>
      <c r="T270" s="157" t="str">
        <f t="shared" si="34"/>
        <v>s</v>
      </c>
      <c r="U270" s="158"/>
    </row>
    <row r="271" spans="1:21" ht="26.25" customHeight="1" x14ac:dyDescent="0.35">
      <c r="A271" s="207">
        <f>Données_Planning!A269</f>
        <v>0</v>
      </c>
      <c r="B271" s="182">
        <f>Données_Planning!B269</f>
        <v>0</v>
      </c>
      <c r="C271" s="183">
        <f>Données_Planning!C269</f>
        <v>0</v>
      </c>
      <c r="D271" s="184">
        <f t="shared" si="28"/>
        <v>0</v>
      </c>
      <c r="E271" s="184">
        <f t="shared" si="29"/>
        <v>0</v>
      </c>
      <c r="F271" s="185">
        <f t="shared" si="30"/>
        <v>0</v>
      </c>
      <c r="G271" s="186">
        <f>Données_Planning!L269</f>
        <v>0</v>
      </c>
      <c r="H271" s="187">
        <f>Données_Planning!H269</f>
        <v>0</v>
      </c>
      <c r="I271" s="182">
        <f>Données_Planning!D269</f>
        <v>0</v>
      </c>
      <c r="J271" s="188">
        <f>Données_Planning!F269</f>
        <v>0</v>
      </c>
      <c r="K271" s="188">
        <f>Données_Planning!E269</f>
        <v>0</v>
      </c>
      <c r="L271" s="189">
        <f>Données_Planning!G269</f>
        <v>0</v>
      </c>
      <c r="M271" s="156">
        <f>(IF(OR(A271="DWF",A271="DNF"),Données_Planning!J269,MOD(Données_Planning!J269,60)))</f>
        <v>0</v>
      </c>
      <c r="N271" s="147" t="str">
        <f t="shared" si="31"/>
        <v>s</v>
      </c>
      <c r="O271" s="154">
        <f>(IF(OR(A271="DWF",A271="DNF"),0,QUOTIENT(Données_Planning!I269,60)))</f>
        <v>0</v>
      </c>
      <c r="P271" s="155" t="str">
        <f t="shared" si="32"/>
        <v>min</v>
      </c>
      <c r="Q271" s="156">
        <f>(IF(OR(A271="DWF",A271="DNF"),Données_Planning!I269,MOD(Données_Planning!I269,60)))</f>
        <v>0</v>
      </c>
      <c r="R271" s="147" t="str">
        <f t="shared" si="33"/>
        <v>s</v>
      </c>
      <c r="S271" s="156">
        <f>(IF(OR(A271="DWF",A271="DNF"),Données_Planning!K269,MOD(Données_Planning!K269,60)))</f>
        <v>0</v>
      </c>
      <c r="T271" s="157" t="str">
        <f t="shared" si="34"/>
        <v>s</v>
      </c>
      <c r="U271" s="158"/>
    </row>
    <row r="272" spans="1:21" ht="26.25" customHeight="1" x14ac:dyDescent="0.35">
      <c r="A272" s="181"/>
      <c r="B272" s="146"/>
      <c r="C272" s="147"/>
      <c r="D272" s="148"/>
      <c r="E272" s="149"/>
      <c r="F272" s="150"/>
      <c r="G272" s="151"/>
      <c r="H272" s="159"/>
      <c r="I272" s="205"/>
      <c r="J272" s="152"/>
      <c r="K272" s="152"/>
      <c r="L272" s="153"/>
      <c r="M272" s="156">
        <f>(IF(OR(A272="DWF",A272="DNF"),Données_Planning!J270,MOD(Données_Planning!J270,60)))</f>
        <v>0</v>
      </c>
      <c r="N272" s="147" t="str">
        <f t="shared" si="31"/>
        <v>s</v>
      </c>
      <c r="O272" s="154">
        <f>(IF(OR(A272="DWF",A272="DNF"),0,QUOTIENT(Données_Planning!I270,60)))</f>
        <v>0</v>
      </c>
      <c r="P272" s="155" t="str">
        <f t="shared" si="32"/>
        <v>min</v>
      </c>
      <c r="Q272" s="156">
        <f>(IF(OR(A272="DWF",A272="DNF"),Données_Planning!I270,MOD(Données_Planning!I270,60)))</f>
        <v>0</v>
      </c>
      <c r="R272" s="147" t="str">
        <f t="shared" si="33"/>
        <v>s</v>
      </c>
      <c r="S272" s="156">
        <f>(IF(OR(A272="DWF",A272="DNF"),Données_Planning!K270,MOD(Données_Planning!K270,60)))</f>
        <v>0</v>
      </c>
      <c r="T272" s="157" t="str">
        <f t="shared" si="34"/>
        <v>s</v>
      </c>
      <c r="U272" s="158"/>
    </row>
    <row r="273" spans="1:21" ht="26.25" customHeight="1" x14ac:dyDescent="0.35">
      <c r="A273" s="181"/>
      <c r="B273" s="146"/>
      <c r="C273" s="147"/>
      <c r="D273" s="148"/>
      <c r="E273" s="149"/>
      <c r="F273" s="150"/>
      <c r="G273" s="151"/>
      <c r="H273" s="159"/>
      <c r="I273" s="205"/>
      <c r="J273" s="152"/>
      <c r="K273" s="152"/>
      <c r="L273" s="153"/>
      <c r="M273" s="156">
        <f>(IF(OR(A273="DWF",A273="DNF"),Données_Planning!J271,MOD(Données_Planning!J271,60)))</f>
        <v>0</v>
      </c>
      <c r="N273" s="147" t="str">
        <f t="shared" si="31"/>
        <v>s</v>
      </c>
      <c r="O273" s="154">
        <f>(IF(OR(A273="DWF",A273="DNF"),0,QUOTIENT(Données_Planning!I271,60)))</f>
        <v>0</v>
      </c>
      <c r="P273" s="155" t="str">
        <f t="shared" si="32"/>
        <v>min</v>
      </c>
      <c r="Q273" s="156">
        <f>(IF(OR(A273="DWF",A273="DNF"),Données_Planning!I271,MOD(Données_Planning!I271,60)))</f>
        <v>0</v>
      </c>
      <c r="R273" s="147" t="str">
        <f t="shared" si="33"/>
        <v>s</v>
      </c>
      <c r="S273" s="156">
        <f>(IF(OR(A273="DWF",A273="DNF"),Données_Planning!K271,MOD(Données_Planning!K271,60)))</f>
        <v>0</v>
      </c>
      <c r="T273" s="157" t="str">
        <f t="shared" si="34"/>
        <v>s</v>
      </c>
      <c r="U273" s="158"/>
    </row>
    <row r="274" spans="1:21" ht="26.25" customHeight="1" x14ac:dyDescent="0.35">
      <c r="A274" s="181"/>
      <c r="B274" s="146"/>
      <c r="C274" s="147"/>
      <c r="D274" s="148"/>
      <c r="E274" s="149"/>
      <c r="F274" s="150"/>
      <c r="G274" s="151"/>
      <c r="H274" s="159"/>
      <c r="I274" s="205"/>
      <c r="J274" s="152"/>
      <c r="K274" s="152"/>
      <c r="L274" s="153"/>
      <c r="M274" s="156">
        <f>(IF(OR(A274="DWF",A274="DNF"),Données_Planning!J272,MOD(Données_Planning!J272,60)))</f>
        <v>0</v>
      </c>
      <c r="N274" s="147" t="str">
        <f t="shared" si="31"/>
        <v>s</v>
      </c>
      <c r="O274" s="154">
        <f>(IF(OR(A274="DWF",A274="DNF"),0,QUOTIENT(Données_Planning!I272,60)))</f>
        <v>0</v>
      </c>
      <c r="P274" s="155" t="str">
        <f t="shared" si="32"/>
        <v>min</v>
      </c>
      <c r="Q274" s="156">
        <f>(IF(OR(A274="DWF",A274="DNF"),Données_Planning!I272,MOD(Données_Planning!I272,60)))</f>
        <v>0</v>
      </c>
      <c r="R274" s="147" t="str">
        <f t="shared" si="33"/>
        <v>s</v>
      </c>
      <c r="S274" s="156">
        <f>(IF(OR(A274="DWF",A274="DNF"),Données_Planning!K272,MOD(Données_Planning!K272,60)))</f>
        <v>0</v>
      </c>
      <c r="T274" s="157" t="str">
        <f t="shared" si="34"/>
        <v>s</v>
      </c>
      <c r="U274" s="158"/>
    </row>
    <row r="275" spans="1:21" ht="26.25" customHeight="1" x14ac:dyDescent="0.35">
      <c r="A275" s="181"/>
      <c r="B275" s="146"/>
      <c r="C275" s="147"/>
      <c r="D275" s="148"/>
      <c r="E275" s="149"/>
      <c r="F275" s="150"/>
      <c r="G275" s="151"/>
      <c r="H275" s="159"/>
      <c r="I275" s="205"/>
      <c r="J275" s="152"/>
      <c r="K275" s="152"/>
      <c r="L275" s="153"/>
      <c r="M275" s="156">
        <f>(IF(OR(A275="DWF",A275="DNF"),Données_Planning!J273,MOD(Données_Planning!J273,60)))</f>
        <v>0</v>
      </c>
      <c r="N275" s="147" t="str">
        <f t="shared" si="31"/>
        <v>s</v>
      </c>
      <c r="O275" s="154">
        <f>(IF(OR(A275="DWF",A275="DNF"),0,QUOTIENT(Données_Planning!I273,60)))</f>
        <v>0</v>
      </c>
      <c r="P275" s="155" t="str">
        <f t="shared" si="32"/>
        <v>min</v>
      </c>
      <c r="Q275" s="156">
        <f>(IF(OR(A275="DWF",A275="DNF"),Données_Planning!I273,MOD(Données_Planning!I273,60)))</f>
        <v>0</v>
      </c>
      <c r="R275" s="147" t="str">
        <f t="shared" si="33"/>
        <v>s</v>
      </c>
      <c r="S275" s="156">
        <f>(IF(OR(A275="DWF",A275="DNF"),Données_Planning!K273,MOD(Données_Planning!K273,60)))</f>
        <v>0</v>
      </c>
      <c r="T275" s="157" t="str">
        <f t="shared" si="34"/>
        <v>s</v>
      </c>
      <c r="U275" s="158"/>
    </row>
    <row r="276" spans="1:21" ht="26.25" customHeight="1" x14ac:dyDescent="0.35">
      <c r="A276" s="181"/>
      <c r="B276" s="146"/>
      <c r="C276" s="147"/>
      <c r="D276" s="148"/>
      <c r="E276" s="149"/>
      <c r="F276" s="150"/>
      <c r="G276" s="151"/>
      <c r="H276" s="159"/>
      <c r="I276" s="205"/>
      <c r="J276" s="152"/>
      <c r="K276" s="152"/>
      <c r="L276" s="153"/>
      <c r="M276" s="156">
        <f>(IF(OR(A276="DWF",A276="DNF"),Données_Planning!J274,MOD(Données_Planning!J274,60)))</f>
        <v>0</v>
      </c>
      <c r="N276" s="147" t="str">
        <f t="shared" si="31"/>
        <v>s</v>
      </c>
      <c r="O276" s="154">
        <f>(IF(OR(A276="DWF",A276="DNF"),0,QUOTIENT(Données_Planning!I274,60)))</f>
        <v>0</v>
      </c>
      <c r="P276" s="155" t="str">
        <f t="shared" si="32"/>
        <v>min</v>
      </c>
      <c r="Q276" s="156">
        <f>(IF(OR(A276="DWF",A276="DNF"),Données_Planning!I274,MOD(Données_Planning!I274,60)))</f>
        <v>0</v>
      </c>
      <c r="R276" s="147" t="str">
        <f t="shared" si="33"/>
        <v>s</v>
      </c>
      <c r="S276" s="156">
        <f>(IF(OR(A276="DWF",A276="DNF"),Données_Planning!K274,MOD(Données_Planning!K274,60)))</f>
        <v>0</v>
      </c>
      <c r="T276" s="157" t="str">
        <f t="shared" si="34"/>
        <v>s</v>
      </c>
      <c r="U276" s="158"/>
    </row>
    <row r="277" spans="1:21" ht="26.25" customHeight="1" x14ac:dyDescent="0.35">
      <c r="A277" s="181"/>
      <c r="B277" s="146"/>
      <c r="C277" s="147"/>
      <c r="D277" s="148"/>
      <c r="E277" s="149"/>
      <c r="F277" s="150"/>
      <c r="G277" s="151"/>
      <c r="H277" s="159"/>
      <c r="I277" s="205"/>
      <c r="J277" s="152"/>
      <c r="K277" s="152"/>
      <c r="L277" s="153"/>
      <c r="M277" s="156">
        <f>(IF(OR(A277="DWF",A277="DNF"),Données_Planning!J275,MOD(Données_Planning!J275,60)))</f>
        <v>0</v>
      </c>
      <c r="N277" s="147" t="str">
        <f t="shared" si="31"/>
        <v>s</v>
      </c>
      <c r="O277" s="154">
        <f>(IF(OR(A277="DWF",A277="DNF"),0,QUOTIENT(Données_Planning!I275,60)))</f>
        <v>0</v>
      </c>
      <c r="P277" s="155" t="str">
        <f t="shared" si="32"/>
        <v>min</v>
      </c>
      <c r="Q277" s="156">
        <f>(IF(OR(A277="DWF",A277="DNF"),Données_Planning!I275,MOD(Données_Planning!I275,60)))</f>
        <v>0</v>
      </c>
      <c r="R277" s="147" t="str">
        <f t="shared" si="33"/>
        <v>s</v>
      </c>
      <c r="S277" s="156">
        <f>(IF(OR(A277="DWF",A277="DNF"),Données_Planning!K275,MOD(Données_Planning!K275,60)))</f>
        <v>0</v>
      </c>
      <c r="T277" s="157" t="str">
        <f t="shared" si="34"/>
        <v>s</v>
      </c>
      <c r="U277" s="158"/>
    </row>
    <row r="278" spans="1:21" ht="26.25" customHeight="1" x14ac:dyDescent="0.35">
      <c r="A278" s="181"/>
      <c r="B278" s="146"/>
      <c r="C278" s="147"/>
      <c r="D278" s="148"/>
      <c r="E278" s="149"/>
      <c r="F278" s="150"/>
      <c r="G278" s="151"/>
      <c r="H278" s="159"/>
      <c r="I278" s="205"/>
      <c r="J278" s="152"/>
      <c r="K278" s="152"/>
      <c r="L278" s="153"/>
      <c r="M278" s="156">
        <f>(IF(OR(A278="DWF",A278="DNF"),Données_Planning!J276,MOD(Données_Planning!J276,60)))</f>
        <v>0</v>
      </c>
      <c r="N278" s="147" t="str">
        <f t="shared" si="31"/>
        <v>s</v>
      </c>
      <c r="O278" s="154">
        <f>(IF(OR(A278="DWF",A278="DNF"),0,QUOTIENT(Données_Planning!I276,60)))</f>
        <v>0</v>
      </c>
      <c r="P278" s="155" t="str">
        <f t="shared" si="32"/>
        <v>min</v>
      </c>
      <c r="Q278" s="156">
        <f>(IF(OR(A278="DWF",A278="DNF"),Données_Planning!I276,MOD(Données_Planning!I276,60)))</f>
        <v>0</v>
      </c>
      <c r="R278" s="147" t="str">
        <f t="shared" si="33"/>
        <v>s</v>
      </c>
      <c r="S278" s="156">
        <f>(IF(OR(A278="DWF",A278="DNF"),Données_Planning!K276,MOD(Données_Planning!K276,60)))</f>
        <v>0</v>
      </c>
      <c r="T278" s="157" t="str">
        <f t="shared" si="34"/>
        <v>s</v>
      </c>
      <c r="U278" s="158"/>
    </row>
    <row r="279" spans="1:21" ht="26.25" customHeight="1" x14ac:dyDescent="0.35">
      <c r="A279" s="181"/>
      <c r="B279" s="146"/>
      <c r="C279" s="147"/>
      <c r="D279" s="148"/>
      <c r="E279" s="149"/>
      <c r="F279" s="150"/>
      <c r="G279" s="151"/>
      <c r="H279" s="159"/>
      <c r="I279" s="205"/>
      <c r="J279" s="152"/>
      <c r="K279" s="152"/>
      <c r="L279" s="153"/>
      <c r="M279" s="156">
        <f>(IF(OR(A279="DWF",A279="DNF"),Données_Planning!J277,MOD(Données_Planning!J277,60)))</f>
        <v>0</v>
      </c>
      <c r="N279" s="147" t="str">
        <f t="shared" si="31"/>
        <v>s</v>
      </c>
      <c r="O279" s="154">
        <f>(IF(OR(A279="DWF",A279="DNF"),0,QUOTIENT(Données_Planning!I277,60)))</f>
        <v>0</v>
      </c>
      <c r="P279" s="155" t="str">
        <f t="shared" si="32"/>
        <v>min</v>
      </c>
      <c r="Q279" s="156">
        <f>(IF(OR(A279="DWF",A279="DNF"),Données_Planning!I277,MOD(Données_Planning!I277,60)))</f>
        <v>0</v>
      </c>
      <c r="R279" s="147" t="str">
        <f t="shared" si="33"/>
        <v>s</v>
      </c>
      <c r="S279" s="156">
        <f>(IF(OR(A279="DWF",A279="DNF"),Données_Planning!K277,MOD(Données_Planning!K277,60)))</f>
        <v>0</v>
      </c>
      <c r="T279" s="157" t="str">
        <f t="shared" si="34"/>
        <v>s</v>
      </c>
      <c r="U279" s="158"/>
    </row>
    <row r="280" spans="1:21" ht="26.25" customHeight="1" x14ac:dyDescent="0.35">
      <c r="A280" s="181"/>
      <c r="B280" s="146"/>
      <c r="C280" s="147"/>
      <c r="D280" s="148"/>
      <c r="E280" s="149"/>
      <c r="F280" s="150"/>
      <c r="G280" s="151"/>
      <c r="H280" s="159"/>
      <c r="I280" s="205"/>
      <c r="J280" s="152"/>
      <c r="K280" s="152"/>
      <c r="L280" s="153"/>
      <c r="M280" s="156">
        <f>(IF(OR(A280="DWF",A280="DNF"),Données_Planning!J278,MOD(Données_Planning!J278,60)))</f>
        <v>0</v>
      </c>
      <c r="N280" s="147" t="str">
        <f t="shared" si="31"/>
        <v>s</v>
      </c>
      <c r="O280" s="154">
        <f>(IF(OR(A280="DWF",A280="DNF"),0,QUOTIENT(Données_Planning!I278,60)))</f>
        <v>0</v>
      </c>
      <c r="P280" s="155" t="str">
        <f t="shared" si="32"/>
        <v>min</v>
      </c>
      <c r="Q280" s="156">
        <f>(IF(OR(A280="DWF",A280="DNF"),Données_Planning!I278,MOD(Données_Planning!I278,60)))</f>
        <v>0</v>
      </c>
      <c r="R280" s="147" t="str">
        <f t="shared" si="33"/>
        <v>s</v>
      </c>
      <c r="S280" s="156">
        <f>(IF(OR(A280="DWF",A280="DNF"),Données_Planning!K278,MOD(Données_Planning!K278,60)))</f>
        <v>0</v>
      </c>
      <c r="T280" s="157" t="str">
        <f t="shared" si="34"/>
        <v>s</v>
      </c>
      <c r="U280" s="158"/>
    </row>
    <row r="281" spans="1:21" ht="26.25" customHeight="1" x14ac:dyDescent="0.35">
      <c r="A281" s="181"/>
      <c r="B281" s="146"/>
      <c r="C281" s="147"/>
      <c r="D281" s="148"/>
      <c r="E281" s="149"/>
      <c r="F281" s="150"/>
      <c r="G281" s="151"/>
      <c r="H281" s="159"/>
      <c r="I281" s="205"/>
      <c r="J281" s="152"/>
      <c r="K281" s="152"/>
      <c r="L281" s="153"/>
      <c r="M281" s="156">
        <f>(IF(OR(A281="DWF",A281="DNF"),Données_Planning!J279,MOD(Données_Planning!J279,60)))</f>
        <v>0</v>
      </c>
      <c r="N281" s="147" t="str">
        <f t="shared" si="31"/>
        <v>s</v>
      </c>
      <c r="O281" s="154">
        <f>(IF(OR(A281="DWF",A281="DNF"),0,QUOTIENT(Données_Planning!I279,60)))</f>
        <v>0</v>
      </c>
      <c r="P281" s="155" t="str">
        <f t="shared" si="32"/>
        <v>min</v>
      </c>
      <c r="Q281" s="156">
        <f>(IF(OR(A281="DWF",A281="DNF"),Données_Planning!I279,MOD(Données_Planning!I279,60)))</f>
        <v>0</v>
      </c>
      <c r="R281" s="147" t="str">
        <f t="shared" si="33"/>
        <v>s</v>
      </c>
      <c r="S281" s="156">
        <f>(IF(OR(A281="DWF",A281="DNF"),Données_Planning!K279,MOD(Données_Planning!K279,60)))</f>
        <v>0</v>
      </c>
      <c r="T281" s="157" t="str">
        <f t="shared" si="34"/>
        <v>s</v>
      </c>
      <c r="U281" s="158"/>
    </row>
    <row r="282" spans="1:21" ht="26.25" customHeight="1" x14ac:dyDescent="0.35">
      <c r="A282" s="181"/>
      <c r="B282" s="146"/>
      <c r="C282" s="147"/>
      <c r="D282" s="148"/>
      <c r="E282" s="149"/>
      <c r="F282" s="150"/>
      <c r="G282" s="151"/>
      <c r="H282" s="159"/>
      <c r="I282" s="205"/>
      <c r="J282" s="152"/>
      <c r="K282" s="152"/>
      <c r="L282" s="153"/>
      <c r="M282" s="156">
        <f>(IF(OR(A282="DWF",A282="DNF"),Données_Planning!J280,MOD(Données_Planning!J280,60)))</f>
        <v>0</v>
      </c>
      <c r="N282" s="147" t="str">
        <f t="shared" si="31"/>
        <v>s</v>
      </c>
      <c r="O282" s="154">
        <f>(IF(OR(A282="DWF",A282="DNF"),0,QUOTIENT(Données_Planning!I280,60)))</f>
        <v>0</v>
      </c>
      <c r="P282" s="155" t="str">
        <f t="shared" si="32"/>
        <v>min</v>
      </c>
      <c r="Q282" s="156">
        <f>(IF(OR(A282="DWF",A282="DNF"),Données_Planning!I280,MOD(Données_Planning!I280,60)))</f>
        <v>0</v>
      </c>
      <c r="R282" s="147" t="str">
        <f t="shared" si="33"/>
        <v>s</v>
      </c>
      <c r="S282" s="156">
        <f>(IF(OR(A282="DWF",A282="DNF"),Données_Planning!K280,MOD(Données_Planning!K280,60)))</f>
        <v>0</v>
      </c>
      <c r="T282" s="157" t="str">
        <f t="shared" si="34"/>
        <v>s</v>
      </c>
      <c r="U282" s="158"/>
    </row>
    <row r="283" spans="1:21" ht="26.25" customHeight="1" x14ac:dyDescent="0.35">
      <c r="A283" s="181"/>
      <c r="B283" s="146"/>
      <c r="C283" s="147"/>
      <c r="D283" s="148"/>
      <c r="E283" s="149"/>
      <c r="F283" s="150"/>
      <c r="G283" s="151"/>
      <c r="H283" s="159"/>
      <c r="I283" s="205"/>
      <c r="J283" s="152"/>
      <c r="K283" s="152"/>
      <c r="L283" s="153"/>
      <c r="M283" s="156">
        <f>(IF(OR(A283="DWF",A283="DNF"),Données_Planning!J281,MOD(Données_Planning!J281,60)))</f>
        <v>0</v>
      </c>
      <c r="N283" s="147" t="str">
        <f t="shared" si="31"/>
        <v>s</v>
      </c>
      <c r="O283" s="154">
        <f>(IF(OR(A283="DWF",A283="DNF"),0,QUOTIENT(Données_Planning!I281,60)))</f>
        <v>0</v>
      </c>
      <c r="P283" s="155" t="str">
        <f t="shared" si="32"/>
        <v>min</v>
      </c>
      <c r="Q283" s="156">
        <f>(IF(OR(A283="DWF",A283="DNF"),Données_Planning!I281,MOD(Données_Planning!I281,60)))</f>
        <v>0</v>
      </c>
      <c r="R283" s="147" t="str">
        <f t="shared" si="33"/>
        <v>s</v>
      </c>
      <c r="S283" s="156">
        <f>(IF(OR(A283="DWF",A283="DNF"),Données_Planning!K281,MOD(Données_Planning!K281,60)))</f>
        <v>0</v>
      </c>
      <c r="T283" s="157" t="str">
        <f t="shared" si="34"/>
        <v>s</v>
      </c>
      <c r="U283" s="158"/>
    </row>
    <row r="284" spans="1:21" ht="26.25" customHeight="1" x14ac:dyDescent="0.35">
      <c r="A284" s="181"/>
      <c r="B284" s="146"/>
      <c r="C284" s="147"/>
      <c r="D284" s="148"/>
      <c r="E284" s="149"/>
      <c r="F284" s="150"/>
      <c r="G284" s="151"/>
      <c r="H284" s="159"/>
      <c r="I284" s="205"/>
      <c r="J284" s="152"/>
      <c r="K284" s="152"/>
      <c r="L284" s="153"/>
      <c r="M284" s="156">
        <f>(IF(OR(A284="DWF",A284="DNF"),Données_Planning!J282,MOD(Données_Planning!J282,60)))</f>
        <v>0</v>
      </c>
      <c r="N284" s="147" t="str">
        <f t="shared" si="31"/>
        <v>s</v>
      </c>
      <c r="O284" s="154">
        <f>(IF(OR(A284="DWF",A284="DNF"),0,QUOTIENT(Données_Planning!I282,60)))</f>
        <v>0</v>
      </c>
      <c r="P284" s="155" t="str">
        <f t="shared" si="32"/>
        <v>min</v>
      </c>
      <c r="Q284" s="156">
        <f>(IF(OR(A284="DWF",A284="DNF"),Données_Planning!I282,MOD(Données_Planning!I282,60)))</f>
        <v>0</v>
      </c>
      <c r="R284" s="147" t="str">
        <f t="shared" si="33"/>
        <v>s</v>
      </c>
      <c r="S284" s="156">
        <f>(IF(OR(A284="DWF",A284="DNF"),Données_Planning!K282,MOD(Données_Planning!K282,60)))</f>
        <v>0</v>
      </c>
      <c r="T284" s="157" t="str">
        <f t="shared" si="34"/>
        <v>s</v>
      </c>
      <c r="U284" s="158"/>
    </row>
    <row r="285" spans="1:21" ht="26.25" customHeight="1" x14ac:dyDescent="0.35">
      <c r="A285" s="181"/>
      <c r="B285" s="146"/>
      <c r="C285" s="147"/>
      <c r="D285" s="148"/>
      <c r="E285" s="149"/>
      <c r="F285" s="150"/>
      <c r="G285" s="151"/>
      <c r="H285" s="159"/>
      <c r="I285" s="205"/>
      <c r="J285" s="152"/>
      <c r="K285" s="152"/>
      <c r="L285" s="153"/>
      <c r="M285" s="156">
        <f>(IF(OR(A285="DWF",A285="DNF"),Données_Planning!J283,MOD(Données_Planning!J283,60)))</f>
        <v>0</v>
      </c>
      <c r="N285" s="147" t="str">
        <f t="shared" si="31"/>
        <v>s</v>
      </c>
      <c r="O285" s="154">
        <f>(IF(OR(A285="DWF",A285="DNF"),0,QUOTIENT(Données_Planning!I283,60)))</f>
        <v>0</v>
      </c>
      <c r="P285" s="155" t="str">
        <f t="shared" si="32"/>
        <v>min</v>
      </c>
      <c r="Q285" s="156">
        <f>(IF(OR(A285="DWF",A285="DNF"),Données_Planning!I283,MOD(Données_Planning!I283,60)))</f>
        <v>0</v>
      </c>
      <c r="R285" s="147" t="str">
        <f t="shared" si="33"/>
        <v>s</v>
      </c>
      <c r="S285" s="156">
        <f>(IF(OR(A285="DWF",A285="DNF"),Données_Planning!K283,MOD(Données_Planning!K283,60)))</f>
        <v>0</v>
      </c>
      <c r="T285" s="157" t="str">
        <f t="shared" si="34"/>
        <v>s</v>
      </c>
      <c r="U285" s="158"/>
    </row>
    <row r="286" spans="1:21" ht="26.25" customHeight="1" x14ac:dyDescent="0.35">
      <c r="A286" s="181"/>
      <c r="B286" s="146"/>
      <c r="C286" s="147"/>
      <c r="D286" s="148"/>
      <c r="E286" s="149"/>
      <c r="F286" s="150"/>
      <c r="G286" s="151"/>
      <c r="H286" s="159"/>
      <c r="I286" s="205"/>
      <c r="J286" s="152"/>
      <c r="K286" s="152"/>
      <c r="L286" s="153"/>
      <c r="M286" s="156">
        <f>(IF(OR(A286="DWF",A286="DNF"),Données_Planning!J284,MOD(Données_Planning!J284,60)))</f>
        <v>0</v>
      </c>
      <c r="N286" s="147" t="str">
        <f t="shared" si="31"/>
        <v>s</v>
      </c>
      <c r="O286" s="154">
        <f>(IF(OR(A286="DWF",A286="DNF"),0,QUOTIENT(Données_Planning!I284,60)))</f>
        <v>0</v>
      </c>
      <c r="P286" s="155" t="str">
        <f t="shared" si="32"/>
        <v>min</v>
      </c>
      <c r="Q286" s="156">
        <f>(IF(OR(A286="DWF",A286="DNF"),Données_Planning!I284,MOD(Données_Planning!I284,60)))</f>
        <v>0</v>
      </c>
      <c r="R286" s="147" t="str">
        <f t="shared" si="33"/>
        <v>s</v>
      </c>
      <c r="S286" s="156">
        <f>(IF(OR(A286="DWF",A286="DNF"),Données_Planning!K284,MOD(Données_Planning!K284,60)))</f>
        <v>0</v>
      </c>
      <c r="T286" s="157" t="str">
        <f t="shared" si="34"/>
        <v>s</v>
      </c>
      <c r="U286" s="158"/>
    </row>
    <row r="287" spans="1:21" ht="26.25" customHeight="1" x14ac:dyDescent="0.35">
      <c r="A287" s="181"/>
      <c r="B287" s="146"/>
      <c r="C287" s="147"/>
      <c r="D287" s="148"/>
      <c r="E287" s="149"/>
      <c r="F287" s="150"/>
      <c r="G287" s="151"/>
      <c r="H287" s="159"/>
      <c r="I287" s="205"/>
      <c r="J287" s="152"/>
      <c r="K287" s="152"/>
      <c r="L287" s="153"/>
      <c r="M287" s="156">
        <f>(IF(OR(A287="DWF",A287="DNF"),Données_Planning!J285,MOD(Données_Planning!J285,60)))</f>
        <v>0</v>
      </c>
      <c r="N287" s="147" t="str">
        <f t="shared" si="31"/>
        <v>s</v>
      </c>
      <c r="O287" s="154">
        <f>(IF(OR(A287="DWF",A287="DNF"),0,QUOTIENT(Données_Planning!I285,60)))</f>
        <v>0</v>
      </c>
      <c r="P287" s="155" t="str">
        <f t="shared" si="32"/>
        <v>min</v>
      </c>
      <c r="Q287" s="156">
        <f>(IF(OR(A287="DWF",A287="DNF"),Données_Planning!I285,MOD(Données_Planning!I285,60)))</f>
        <v>0</v>
      </c>
      <c r="R287" s="147" t="str">
        <f t="shared" si="33"/>
        <v>s</v>
      </c>
      <c r="S287" s="156">
        <f>(IF(OR(A287="DWF",A287="DNF"),Données_Planning!K285,MOD(Données_Planning!K285,60)))</f>
        <v>0</v>
      </c>
      <c r="T287" s="157" t="str">
        <f t="shared" si="34"/>
        <v>s</v>
      </c>
      <c r="U287" s="158"/>
    </row>
    <row r="288" spans="1:21" ht="26.25" customHeight="1" x14ac:dyDescent="0.35">
      <c r="A288" s="181"/>
      <c r="B288" s="146"/>
      <c r="C288" s="147"/>
      <c r="D288" s="148"/>
      <c r="E288" s="149"/>
      <c r="F288" s="150"/>
      <c r="G288" s="151"/>
      <c r="H288" s="159"/>
      <c r="I288" s="205"/>
      <c r="J288" s="152"/>
      <c r="K288" s="152"/>
      <c r="L288" s="153"/>
      <c r="M288" s="156">
        <f>(IF(OR(A288="DWF",A288="DNF"),Données_Planning!J286,MOD(Données_Planning!J286,60)))</f>
        <v>0</v>
      </c>
      <c r="N288" s="147" t="str">
        <f t="shared" si="31"/>
        <v>s</v>
      </c>
      <c r="O288" s="154">
        <f>(IF(OR(A288="DWF",A288="DNF"),0,QUOTIENT(Données_Planning!I286,60)))</f>
        <v>0</v>
      </c>
      <c r="P288" s="155" t="str">
        <f t="shared" si="32"/>
        <v>min</v>
      </c>
      <c r="Q288" s="156">
        <f>(IF(OR(A288="DWF",A288="DNF"),Données_Planning!I286,MOD(Données_Planning!I286,60)))</f>
        <v>0</v>
      </c>
      <c r="R288" s="147" t="str">
        <f t="shared" si="33"/>
        <v>s</v>
      </c>
      <c r="S288" s="156">
        <f>(IF(OR(A288="DWF",A288="DNF"),Données_Planning!K286,MOD(Données_Planning!K286,60)))</f>
        <v>0</v>
      </c>
      <c r="T288" s="157" t="str">
        <f t="shared" si="34"/>
        <v>s</v>
      </c>
      <c r="U288" s="158"/>
    </row>
    <row r="289" spans="1:21" ht="26.25" customHeight="1" x14ac:dyDescent="0.35">
      <c r="A289" s="181"/>
      <c r="B289" s="146"/>
      <c r="C289" s="147"/>
      <c r="D289" s="148"/>
      <c r="E289" s="149"/>
      <c r="F289" s="150"/>
      <c r="G289" s="151"/>
      <c r="H289" s="159"/>
      <c r="I289" s="205"/>
      <c r="J289" s="152"/>
      <c r="K289" s="152"/>
      <c r="L289" s="153"/>
      <c r="M289" s="156">
        <f>(IF(OR(A289="DWF",A289="DNF"),Données_Planning!J287,MOD(Données_Planning!J287,60)))</f>
        <v>0</v>
      </c>
      <c r="N289" s="147" t="str">
        <f t="shared" si="31"/>
        <v>s</v>
      </c>
      <c r="O289" s="154">
        <f>(IF(OR(A289="DWF",A289="DNF"),0,QUOTIENT(Données_Planning!I287,60)))</f>
        <v>0</v>
      </c>
      <c r="P289" s="155" t="str">
        <f t="shared" si="32"/>
        <v>min</v>
      </c>
      <c r="Q289" s="156">
        <f>(IF(OR(A289="DWF",A289="DNF"),Données_Planning!I287,MOD(Données_Planning!I287,60)))</f>
        <v>0</v>
      </c>
      <c r="R289" s="147" t="str">
        <f t="shared" si="33"/>
        <v>s</v>
      </c>
      <c r="S289" s="156">
        <f>(IF(OR(A289="DWF",A289="DNF"),Données_Planning!K287,MOD(Données_Planning!K287,60)))</f>
        <v>0</v>
      </c>
      <c r="T289" s="157" t="str">
        <f t="shared" si="34"/>
        <v>s</v>
      </c>
      <c r="U289" s="158"/>
    </row>
    <row r="290" spans="1:21" ht="26.25" customHeight="1" x14ac:dyDescent="0.35">
      <c r="A290" s="181"/>
      <c r="B290" s="146"/>
      <c r="C290" s="147"/>
      <c r="D290" s="148"/>
      <c r="E290" s="149"/>
      <c r="F290" s="150"/>
      <c r="G290" s="151"/>
      <c r="H290" s="159"/>
      <c r="I290" s="205"/>
      <c r="J290" s="152"/>
      <c r="K290" s="152"/>
      <c r="L290" s="153"/>
      <c r="M290" s="156">
        <f>(IF(OR(A290="DWF",A290="DNF"),Données_Planning!J288,MOD(Données_Planning!J288,60)))</f>
        <v>0</v>
      </c>
      <c r="N290" s="147" t="str">
        <f t="shared" si="31"/>
        <v>s</v>
      </c>
      <c r="O290" s="154">
        <f>(IF(OR(A290="DWF",A290="DNF"),0,QUOTIENT(Données_Planning!I288,60)))</f>
        <v>0</v>
      </c>
      <c r="P290" s="155" t="str">
        <f t="shared" si="32"/>
        <v>min</v>
      </c>
      <c r="Q290" s="156">
        <f>(IF(OR(A290="DWF",A290="DNF"),Données_Planning!I288,MOD(Données_Planning!I288,60)))</f>
        <v>0</v>
      </c>
      <c r="R290" s="147" t="str">
        <f t="shared" si="33"/>
        <v>s</v>
      </c>
      <c r="S290" s="156">
        <f>(IF(OR(A290="DWF",A290="DNF"),Données_Planning!K288,MOD(Données_Planning!K288,60)))</f>
        <v>0</v>
      </c>
      <c r="T290" s="157" t="str">
        <f t="shared" si="34"/>
        <v>s</v>
      </c>
      <c r="U290" s="158"/>
    </row>
    <row r="291" spans="1:21" ht="26.25" customHeight="1" x14ac:dyDescent="0.35">
      <c r="A291" s="181"/>
      <c r="B291" s="146"/>
      <c r="C291" s="147"/>
      <c r="D291" s="148"/>
      <c r="E291" s="149"/>
      <c r="F291" s="150"/>
      <c r="G291" s="151"/>
      <c r="H291" s="159"/>
      <c r="I291" s="205"/>
      <c r="J291" s="152"/>
      <c r="K291" s="152"/>
      <c r="L291" s="153"/>
      <c r="M291" s="156">
        <f>(IF(OR(A291="DWF",A291="DNF"),Données_Planning!J289,MOD(Données_Planning!J289,60)))</f>
        <v>0</v>
      </c>
      <c r="N291" s="147" t="str">
        <f t="shared" si="31"/>
        <v>s</v>
      </c>
      <c r="O291" s="154">
        <f>(IF(OR(A291="DWF",A291="DNF"),0,QUOTIENT(Données_Planning!I289,60)))</f>
        <v>0</v>
      </c>
      <c r="P291" s="155" t="str">
        <f t="shared" si="32"/>
        <v>min</v>
      </c>
      <c r="Q291" s="156">
        <f>(IF(OR(A291="DWF",A291="DNF"),Données_Planning!I289,MOD(Données_Planning!I289,60)))</f>
        <v>0</v>
      </c>
      <c r="R291" s="147" t="str">
        <f t="shared" si="33"/>
        <v>s</v>
      </c>
      <c r="S291" s="156">
        <f>(IF(OR(A291="DWF",A291="DNF"),Données_Planning!K289,MOD(Données_Planning!K289,60)))</f>
        <v>0</v>
      </c>
      <c r="T291" s="157" t="str">
        <f t="shared" si="34"/>
        <v>s</v>
      </c>
      <c r="U291" s="158"/>
    </row>
    <row r="292" spans="1:21" ht="26.25" customHeight="1" x14ac:dyDescent="0.35">
      <c r="A292" s="181"/>
      <c r="B292" s="146"/>
      <c r="C292" s="147"/>
      <c r="D292" s="148"/>
      <c r="E292" s="149"/>
      <c r="F292" s="150"/>
      <c r="G292" s="151"/>
      <c r="H292" s="159"/>
      <c r="I292" s="205"/>
      <c r="J292" s="152"/>
      <c r="K292" s="152"/>
      <c r="L292" s="153"/>
      <c r="M292" s="156">
        <f>(IF(OR(A292="DWF",A292="DNF"),Données_Planning!J290,MOD(Données_Planning!J290,60)))</f>
        <v>0</v>
      </c>
      <c r="N292" s="147" t="str">
        <f t="shared" si="31"/>
        <v>s</v>
      </c>
      <c r="O292" s="154">
        <f>(IF(OR(A292="DWF",A292="DNF"),0,QUOTIENT(Données_Planning!I290,60)))</f>
        <v>0</v>
      </c>
      <c r="P292" s="155" t="str">
        <f t="shared" si="32"/>
        <v>min</v>
      </c>
      <c r="Q292" s="156">
        <f>(IF(OR(A292="DWF",A292="DNF"),Données_Planning!I290,MOD(Données_Planning!I290,60)))</f>
        <v>0</v>
      </c>
      <c r="R292" s="147" t="str">
        <f t="shared" si="33"/>
        <v>s</v>
      </c>
      <c r="S292" s="156">
        <f>(IF(OR(A292="DWF",A292="DNF"),Données_Planning!K290,MOD(Données_Planning!K290,60)))</f>
        <v>0</v>
      </c>
      <c r="T292" s="157" t="str">
        <f t="shared" si="34"/>
        <v>s</v>
      </c>
      <c r="U292" s="158"/>
    </row>
    <row r="293" spans="1:21" ht="26.25" customHeight="1" x14ac:dyDescent="0.35">
      <c r="A293" s="181"/>
      <c r="B293" s="146"/>
      <c r="C293" s="147"/>
      <c r="D293" s="148"/>
      <c r="E293" s="149"/>
      <c r="F293" s="150"/>
      <c r="G293" s="151"/>
      <c r="H293" s="159"/>
      <c r="I293" s="205"/>
      <c r="J293" s="152"/>
      <c r="K293" s="152"/>
      <c r="L293" s="153"/>
      <c r="M293" s="156">
        <f>(IF(OR(A293="DWF",A293="DNF"),Données_Planning!J291,MOD(Données_Planning!J291,60)))</f>
        <v>0</v>
      </c>
      <c r="N293" s="147" t="str">
        <f t="shared" si="31"/>
        <v>s</v>
      </c>
      <c r="O293" s="154">
        <f>(IF(OR(A293="DWF",A293="DNF"),0,QUOTIENT(Données_Planning!I291,60)))</f>
        <v>0</v>
      </c>
      <c r="P293" s="155" t="str">
        <f t="shared" si="32"/>
        <v>min</v>
      </c>
      <c r="Q293" s="156">
        <f>(IF(OR(A293="DWF",A293="DNF"),Données_Planning!I291,MOD(Données_Planning!I291,60)))</f>
        <v>0</v>
      </c>
      <c r="R293" s="147" t="str">
        <f t="shared" si="33"/>
        <v>s</v>
      </c>
      <c r="S293" s="156">
        <f>(IF(OR(A293="DWF",A293="DNF"),Données_Planning!K291,MOD(Données_Planning!K291,60)))</f>
        <v>0</v>
      </c>
      <c r="T293" s="157" t="str">
        <f t="shared" si="34"/>
        <v>s</v>
      </c>
      <c r="U293" s="158"/>
    </row>
    <row r="294" spans="1:21" ht="26.25" customHeight="1" x14ac:dyDescent="0.35">
      <c r="A294" s="181"/>
      <c r="B294" s="146"/>
      <c r="C294" s="147"/>
      <c r="D294" s="148"/>
      <c r="E294" s="149"/>
      <c r="F294" s="150"/>
      <c r="G294" s="151"/>
      <c r="H294" s="159"/>
      <c r="I294" s="205"/>
      <c r="J294" s="152"/>
      <c r="K294" s="152"/>
      <c r="L294" s="153"/>
      <c r="M294" s="156">
        <f>(IF(OR(A294="DWF",A294="DNF"),Données_Planning!J292,MOD(Données_Planning!J292,60)))</f>
        <v>0</v>
      </c>
      <c r="N294" s="147" t="str">
        <f t="shared" si="31"/>
        <v>s</v>
      </c>
      <c r="O294" s="154">
        <f>(IF(OR(A294="DWF",A294="DNF"),0,QUOTIENT(Données_Planning!I292,60)))</f>
        <v>0</v>
      </c>
      <c r="P294" s="155" t="str">
        <f t="shared" si="32"/>
        <v>min</v>
      </c>
      <c r="Q294" s="156">
        <f>(IF(OR(A294="DWF",A294="DNF"),Données_Planning!I292,MOD(Données_Planning!I292,60)))</f>
        <v>0</v>
      </c>
      <c r="R294" s="147" t="str">
        <f t="shared" si="33"/>
        <v>s</v>
      </c>
      <c r="S294" s="156">
        <f>(IF(OR(A294="DWF",A294="DNF"),Données_Planning!K292,MOD(Données_Planning!K292,60)))</f>
        <v>0</v>
      </c>
      <c r="T294" s="157" t="str">
        <f t="shared" si="34"/>
        <v>s</v>
      </c>
      <c r="U294" s="158"/>
    </row>
    <row r="295" spans="1:21" ht="26.25" customHeight="1" x14ac:dyDescent="0.35">
      <c r="A295" s="181"/>
      <c r="B295" s="146"/>
      <c r="C295" s="147"/>
      <c r="D295" s="148"/>
      <c r="E295" s="149"/>
      <c r="F295" s="150"/>
      <c r="G295" s="151"/>
      <c r="H295" s="159"/>
      <c r="I295" s="205"/>
      <c r="J295" s="152"/>
      <c r="K295" s="152"/>
      <c r="L295" s="153"/>
      <c r="M295" s="156">
        <f>(IF(OR(A295="DWF",A295="DNF"),Données_Planning!J293,MOD(Données_Planning!J293,60)))</f>
        <v>0</v>
      </c>
      <c r="N295" s="147" t="str">
        <f t="shared" si="31"/>
        <v>s</v>
      </c>
      <c r="O295" s="154">
        <f>(IF(OR(A295="DWF",A295="DNF"),0,QUOTIENT(Données_Planning!I293,60)))</f>
        <v>0</v>
      </c>
      <c r="P295" s="155" t="str">
        <f t="shared" si="32"/>
        <v>min</v>
      </c>
      <c r="Q295" s="156">
        <f>(IF(OR(A295="DWF",A295="DNF"),Données_Planning!I293,MOD(Données_Planning!I293,60)))</f>
        <v>0</v>
      </c>
      <c r="R295" s="147" t="str">
        <f t="shared" si="33"/>
        <v>s</v>
      </c>
      <c r="S295" s="156">
        <f>(IF(OR(A295="DWF",A295="DNF"),Données_Planning!K293,MOD(Données_Planning!K293,60)))</f>
        <v>0</v>
      </c>
      <c r="T295" s="157" t="str">
        <f t="shared" si="34"/>
        <v>s</v>
      </c>
      <c r="U295" s="158"/>
    </row>
    <row r="296" spans="1:21" ht="26.25" customHeight="1" x14ac:dyDescent="0.35">
      <c r="A296" s="181"/>
      <c r="B296" s="146"/>
      <c r="C296" s="147"/>
      <c r="D296" s="148"/>
      <c r="E296" s="149"/>
      <c r="F296" s="150"/>
      <c r="G296" s="151"/>
      <c r="H296" s="159"/>
      <c r="I296" s="205"/>
      <c r="J296" s="152"/>
      <c r="K296" s="152"/>
      <c r="L296" s="153"/>
      <c r="M296" s="156">
        <f>(IF(OR(A296="DWF",A296="DNF"),Données_Planning!J294,MOD(Données_Planning!J294,60)))</f>
        <v>0</v>
      </c>
      <c r="N296" s="147" t="str">
        <f t="shared" si="31"/>
        <v>s</v>
      </c>
      <c r="O296" s="154">
        <f>(IF(OR(A296="DWF",A296="DNF"),0,QUOTIENT(Données_Planning!I294,60)))</f>
        <v>0</v>
      </c>
      <c r="P296" s="155" t="str">
        <f t="shared" si="32"/>
        <v>min</v>
      </c>
      <c r="Q296" s="156">
        <f>(IF(OR(A296="DWF",A296="DNF"),Données_Planning!I294,MOD(Données_Planning!I294,60)))</f>
        <v>0</v>
      </c>
      <c r="R296" s="147" t="str">
        <f t="shared" si="33"/>
        <v>s</v>
      </c>
      <c r="S296" s="156">
        <f>(IF(OR(A296="DWF",A296="DNF"),Données_Planning!K294,MOD(Données_Planning!K294,60)))</f>
        <v>0</v>
      </c>
      <c r="T296" s="157" t="str">
        <f t="shared" si="34"/>
        <v>s</v>
      </c>
      <c r="U296" s="158"/>
    </row>
    <row r="297" spans="1:21" ht="26.25" customHeight="1" x14ac:dyDescent="0.35">
      <c r="A297" s="181"/>
      <c r="B297" s="146"/>
      <c r="C297" s="147"/>
      <c r="D297" s="148"/>
      <c r="E297" s="149"/>
      <c r="F297" s="150"/>
      <c r="G297" s="151"/>
      <c r="H297" s="159"/>
      <c r="I297" s="205"/>
      <c r="J297" s="152"/>
      <c r="K297" s="152"/>
      <c r="L297" s="153"/>
      <c r="M297" s="156">
        <f>(IF(OR(A297="DWF",A297="DNF"),Données_Planning!J295,MOD(Données_Planning!J295,60)))</f>
        <v>0</v>
      </c>
      <c r="N297" s="147" t="str">
        <f t="shared" si="31"/>
        <v>s</v>
      </c>
      <c r="O297" s="154">
        <f>(IF(OR(A297="DWF",A297="DNF"),0,QUOTIENT(Données_Planning!I295,60)))</f>
        <v>0</v>
      </c>
      <c r="P297" s="155" t="str">
        <f t="shared" si="32"/>
        <v>min</v>
      </c>
      <c r="Q297" s="156">
        <f>(IF(OR(A297="DWF",A297="DNF"),Données_Planning!I295,MOD(Données_Planning!I295,60)))</f>
        <v>0</v>
      </c>
      <c r="R297" s="147" t="str">
        <f t="shared" si="33"/>
        <v>s</v>
      </c>
      <c r="S297" s="156">
        <f>(IF(OR(A297="DWF",A297="DNF"),Données_Planning!K295,MOD(Données_Planning!K295,60)))</f>
        <v>0</v>
      </c>
      <c r="T297" s="157" t="str">
        <f t="shared" si="34"/>
        <v>s</v>
      </c>
      <c r="U297" s="158"/>
    </row>
    <row r="298" spans="1:21" ht="26.25" customHeight="1" x14ac:dyDescent="0.35">
      <c r="A298" s="181"/>
      <c r="B298" s="146"/>
      <c r="C298" s="147"/>
      <c r="D298" s="148"/>
      <c r="E298" s="149"/>
      <c r="F298" s="150"/>
      <c r="G298" s="151"/>
      <c r="H298" s="159"/>
      <c r="I298" s="205"/>
      <c r="J298" s="152"/>
      <c r="K298" s="152"/>
      <c r="L298" s="153"/>
      <c r="M298" s="156">
        <f>(IF(OR(A298="DWF",A298="DNF"),Données_Planning!J296,MOD(Données_Planning!J296,60)))</f>
        <v>0</v>
      </c>
      <c r="N298" s="147" t="str">
        <f t="shared" si="31"/>
        <v>s</v>
      </c>
      <c r="O298" s="154">
        <f>(IF(OR(A298="DWF",A298="DNF"),0,QUOTIENT(Données_Planning!I296,60)))</f>
        <v>0</v>
      </c>
      <c r="P298" s="155" t="str">
        <f t="shared" si="32"/>
        <v>min</v>
      </c>
      <c r="Q298" s="156">
        <f>(IF(OR(A298="DWF",A298="DNF"),Données_Planning!I296,MOD(Données_Planning!I296,60)))</f>
        <v>0</v>
      </c>
      <c r="R298" s="147" t="str">
        <f t="shared" si="33"/>
        <v>s</v>
      </c>
      <c r="S298" s="156">
        <f>(IF(OR(A298="DWF",A298="DNF"),Données_Planning!K296,MOD(Données_Planning!K296,60)))</f>
        <v>0</v>
      </c>
      <c r="T298" s="157" t="str">
        <f t="shared" si="34"/>
        <v>s</v>
      </c>
      <c r="U298" s="158"/>
    </row>
    <row r="299" spans="1:21" ht="26.25" customHeight="1" x14ac:dyDescent="0.35">
      <c r="A299" s="181"/>
      <c r="B299" s="146"/>
      <c r="C299" s="147"/>
      <c r="D299" s="148"/>
      <c r="E299" s="149"/>
      <c r="F299" s="150"/>
      <c r="G299" s="151"/>
      <c r="H299" s="159"/>
      <c r="I299" s="205"/>
      <c r="J299" s="152"/>
      <c r="K299" s="152"/>
      <c r="L299" s="153"/>
      <c r="M299" s="156">
        <f>(IF(OR(A299="DWF",A299="DNF"),Données_Planning!J297,MOD(Données_Planning!J297,60)))</f>
        <v>0</v>
      </c>
      <c r="N299" s="147" t="str">
        <f t="shared" si="31"/>
        <v>s</v>
      </c>
      <c r="O299" s="154">
        <f>(IF(OR(A299="DWF",A299="DNF"),0,QUOTIENT(Données_Planning!I297,60)))</f>
        <v>0</v>
      </c>
      <c r="P299" s="155" t="str">
        <f t="shared" si="32"/>
        <v>min</v>
      </c>
      <c r="Q299" s="156">
        <f>(IF(OR(A299="DWF",A299="DNF"),Données_Planning!I297,MOD(Données_Planning!I297,60)))</f>
        <v>0</v>
      </c>
      <c r="R299" s="147" t="str">
        <f t="shared" si="33"/>
        <v>s</v>
      </c>
      <c r="S299" s="156">
        <f>(IF(OR(A299="DWF",A299="DNF"),Données_Planning!K297,MOD(Données_Planning!K297,60)))</f>
        <v>0</v>
      </c>
      <c r="T299" s="157" t="str">
        <f t="shared" si="34"/>
        <v>s</v>
      </c>
      <c r="U299" s="158"/>
    </row>
    <row r="300" spans="1:21" ht="26.25" customHeight="1" x14ac:dyDescent="0.35">
      <c r="A300" s="181"/>
      <c r="B300" s="146"/>
      <c r="C300" s="147"/>
      <c r="D300" s="148"/>
      <c r="E300" s="149"/>
      <c r="F300" s="150"/>
      <c r="G300" s="151"/>
      <c r="H300" s="159"/>
      <c r="I300" s="205"/>
      <c r="J300" s="152"/>
      <c r="K300" s="152"/>
      <c r="L300" s="153"/>
      <c r="M300" s="156">
        <f>(IF(OR(A300="DWF",A300="DNF"),Données_Planning!J298,MOD(Données_Planning!J298,60)))</f>
        <v>0</v>
      </c>
      <c r="N300" s="147" t="str">
        <f t="shared" si="31"/>
        <v>s</v>
      </c>
      <c r="O300" s="154">
        <f>(IF(OR(A300="DWF",A300="DNF"),0,QUOTIENT(Données_Planning!I298,60)))</f>
        <v>0</v>
      </c>
      <c r="P300" s="155" t="str">
        <f t="shared" si="32"/>
        <v>min</v>
      </c>
      <c r="Q300" s="156">
        <f>(IF(OR(A300="DWF",A300="DNF"),Données_Planning!I298,MOD(Données_Planning!I298,60)))</f>
        <v>0</v>
      </c>
      <c r="R300" s="147" t="str">
        <f t="shared" si="33"/>
        <v>s</v>
      </c>
      <c r="S300" s="156">
        <f>(IF(OR(A300="DWF",A300="DNF"),Données_Planning!K298,MOD(Données_Planning!K298,60)))</f>
        <v>0</v>
      </c>
      <c r="T300" s="157" t="str">
        <f t="shared" si="34"/>
        <v>s</v>
      </c>
      <c r="U300" s="158"/>
    </row>
    <row r="301" spans="1:21" ht="26.25" customHeight="1" x14ac:dyDescent="0.35">
      <c r="A301" s="181"/>
      <c r="B301" s="146"/>
      <c r="C301" s="147"/>
      <c r="D301" s="148"/>
      <c r="E301" s="149"/>
      <c r="F301" s="150"/>
      <c r="G301" s="151"/>
      <c r="H301" s="159"/>
      <c r="I301" s="205"/>
      <c r="J301" s="152"/>
      <c r="K301" s="152"/>
      <c r="L301" s="153"/>
      <c r="M301" s="156">
        <f>(IF(OR(A301="DWF",A301="DNF"),Données_Planning!J299,MOD(Données_Planning!J299,60)))</f>
        <v>0</v>
      </c>
      <c r="N301" s="147" t="str">
        <f t="shared" si="31"/>
        <v>s</v>
      </c>
      <c r="O301" s="154">
        <f>(IF(OR(A301="DWF",A301="DNF"),0,QUOTIENT(Données_Planning!I299,60)))</f>
        <v>0</v>
      </c>
      <c r="P301" s="155" t="str">
        <f t="shared" si="32"/>
        <v>min</v>
      </c>
      <c r="Q301" s="156">
        <f>(IF(OR(A301="DWF",A301="DNF"),Données_Planning!I299,MOD(Données_Planning!I299,60)))</f>
        <v>0</v>
      </c>
      <c r="R301" s="147" t="str">
        <f t="shared" si="33"/>
        <v>s</v>
      </c>
      <c r="S301" s="156">
        <f>(IF(OR(A301="DWF",A301="DNF"),Données_Planning!K299,MOD(Données_Planning!K299,60)))</f>
        <v>0</v>
      </c>
      <c r="T301" s="157" t="str">
        <f t="shared" si="34"/>
        <v>s</v>
      </c>
      <c r="U301" s="158"/>
    </row>
    <row r="302" spans="1:21" ht="26.25" customHeight="1" x14ac:dyDescent="0.35">
      <c r="A302" s="181"/>
      <c r="B302" s="146"/>
      <c r="C302" s="147"/>
      <c r="D302" s="148"/>
      <c r="E302" s="149"/>
      <c r="F302" s="150"/>
      <c r="G302" s="151"/>
      <c r="H302" s="159"/>
      <c r="I302" s="205"/>
      <c r="J302" s="152"/>
      <c r="K302" s="152"/>
      <c r="L302" s="153"/>
      <c r="M302" s="156">
        <f>(IF(OR(A302="DWF",A302="DNF"),Données_Planning!J300,MOD(Données_Planning!J300,60)))</f>
        <v>0</v>
      </c>
      <c r="N302" s="147" t="str">
        <f t="shared" si="31"/>
        <v>s</v>
      </c>
      <c r="O302" s="154">
        <f>(IF(OR(A302="DWF",A302="DNF"),0,QUOTIENT(Données_Planning!I300,60)))</f>
        <v>0</v>
      </c>
      <c r="P302" s="155" t="str">
        <f t="shared" si="32"/>
        <v>min</v>
      </c>
      <c r="Q302" s="156">
        <f>(IF(OR(A302="DWF",A302="DNF"),Données_Planning!I300,MOD(Données_Planning!I300,60)))</f>
        <v>0</v>
      </c>
      <c r="R302" s="147" t="str">
        <f t="shared" si="33"/>
        <v>s</v>
      </c>
      <c r="S302" s="156">
        <f>(IF(OR(A302="DWF",A302="DNF"),Données_Planning!K300,MOD(Données_Planning!K300,60)))</f>
        <v>0</v>
      </c>
      <c r="T302" s="157" t="str">
        <f t="shared" si="34"/>
        <v>s</v>
      </c>
      <c r="U302" s="158"/>
    </row>
    <row r="303" spans="1:21" ht="26.25" customHeight="1" x14ac:dyDescent="0.35">
      <c r="A303" s="181"/>
      <c r="B303" s="146"/>
      <c r="C303" s="147"/>
      <c r="D303" s="148"/>
      <c r="E303" s="149"/>
      <c r="F303" s="150"/>
      <c r="G303" s="151"/>
      <c r="H303" s="159"/>
      <c r="I303" s="205"/>
      <c r="J303" s="152"/>
      <c r="K303" s="152"/>
      <c r="L303" s="153"/>
      <c r="M303" s="156">
        <f>(IF(OR(A303="DWF",A303="DNF"),Données_Planning!J301,MOD(Données_Planning!J301,60)))</f>
        <v>0</v>
      </c>
      <c r="N303" s="147" t="str">
        <f t="shared" si="31"/>
        <v>s</v>
      </c>
      <c r="O303" s="154">
        <f>(IF(OR(A303="DWF",A303="DNF"),0,QUOTIENT(Données_Planning!I301,60)))</f>
        <v>0</v>
      </c>
      <c r="P303" s="155" t="str">
        <f t="shared" si="32"/>
        <v>min</v>
      </c>
      <c r="Q303" s="156">
        <f>(IF(OR(A303="DWF",A303="DNF"),Données_Planning!I301,MOD(Données_Planning!I301,60)))</f>
        <v>0</v>
      </c>
      <c r="R303" s="147" t="str">
        <f t="shared" si="33"/>
        <v>s</v>
      </c>
      <c r="S303" s="156">
        <f>(IF(OR(A303="DWF",A303="DNF"),Données_Planning!K301,MOD(Données_Planning!K301,60)))</f>
        <v>0</v>
      </c>
      <c r="T303" s="157" t="str">
        <f t="shared" si="34"/>
        <v>s</v>
      </c>
      <c r="U303" s="158"/>
    </row>
    <row r="304" spans="1:21" ht="26.25" customHeight="1" x14ac:dyDescent="0.35">
      <c r="A304" s="181"/>
      <c r="B304" s="146"/>
      <c r="C304" s="147"/>
      <c r="D304" s="148"/>
      <c r="E304" s="149"/>
      <c r="F304" s="150"/>
      <c r="G304" s="151"/>
      <c r="H304" s="159"/>
      <c r="I304" s="205"/>
      <c r="J304" s="152"/>
      <c r="K304" s="152"/>
      <c r="L304" s="153"/>
      <c r="M304" s="156">
        <f>(IF(OR(A304="DWF",A304="DNF"),Données_Planning!J302,MOD(Données_Planning!J302,60)))</f>
        <v>0</v>
      </c>
      <c r="N304" s="147" t="str">
        <f t="shared" si="31"/>
        <v>s</v>
      </c>
      <c r="O304" s="154">
        <f>(IF(OR(A304="DWF",A304="DNF"),0,QUOTIENT(Données_Planning!I302,60)))</f>
        <v>0</v>
      </c>
      <c r="P304" s="155" t="str">
        <f t="shared" si="32"/>
        <v>min</v>
      </c>
      <c r="Q304" s="156">
        <f>(IF(OR(A304="DWF",A304="DNF"),Données_Planning!I302,MOD(Données_Planning!I302,60)))</f>
        <v>0</v>
      </c>
      <c r="R304" s="147" t="str">
        <f t="shared" si="33"/>
        <v>s</v>
      </c>
      <c r="S304" s="156">
        <f>(IF(OR(A304="DWF",A304="DNF"),Données_Planning!K302,MOD(Données_Planning!K302,60)))</f>
        <v>0</v>
      </c>
      <c r="T304" s="157" t="str">
        <f t="shared" si="34"/>
        <v>s</v>
      </c>
      <c r="U304" s="158"/>
    </row>
    <row r="305" spans="1:21" ht="26.25" customHeight="1" x14ac:dyDescent="0.35">
      <c r="A305" s="181"/>
      <c r="B305" s="146"/>
      <c r="C305" s="147"/>
      <c r="D305" s="148"/>
      <c r="E305" s="149"/>
      <c r="F305" s="150"/>
      <c r="G305" s="151"/>
      <c r="H305" s="159"/>
      <c r="I305" s="205"/>
      <c r="J305" s="152"/>
      <c r="K305" s="152"/>
      <c r="L305" s="153"/>
      <c r="M305" s="156">
        <f>(IF(OR(A305="DWF",A305="DNF"),Données_Planning!J303,MOD(Données_Planning!J303,60)))</f>
        <v>0</v>
      </c>
      <c r="N305" s="147" t="str">
        <f t="shared" si="31"/>
        <v>s</v>
      </c>
      <c r="O305" s="154">
        <f>(IF(OR(A305="DWF",A305="DNF"),0,QUOTIENT(Données_Planning!I303,60)))</f>
        <v>0</v>
      </c>
      <c r="P305" s="155" t="str">
        <f t="shared" si="32"/>
        <v>min</v>
      </c>
      <c r="Q305" s="156">
        <f>(IF(OR(A305="DWF",A305="DNF"),Données_Planning!I303,MOD(Données_Planning!I303,60)))</f>
        <v>0</v>
      </c>
      <c r="R305" s="147" t="str">
        <f t="shared" si="33"/>
        <v>s</v>
      </c>
      <c r="S305" s="156">
        <f>(IF(OR(A305="DWF",A305="DNF"),Données_Planning!K303,MOD(Données_Planning!K303,60)))</f>
        <v>0</v>
      </c>
      <c r="T305" s="157" t="str">
        <f t="shared" si="34"/>
        <v>s</v>
      </c>
      <c r="U305" s="158"/>
    </row>
    <row r="306" spans="1:21" ht="26.25" customHeight="1" x14ac:dyDescent="0.35">
      <c r="A306" s="181"/>
      <c r="B306" s="146"/>
      <c r="C306" s="147"/>
      <c r="D306" s="148"/>
      <c r="E306" s="149"/>
      <c r="F306" s="150"/>
      <c r="G306" s="151"/>
      <c r="H306" s="159"/>
      <c r="I306" s="205"/>
      <c r="J306" s="152"/>
      <c r="K306" s="152"/>
      <c r="L306" s="153"/>
      <c r="M306" s="156">
        <f>(IF(OR(A306="DWF",A306="DNF"),Données_Planning!J304,MOD(Données_Planning!J304,60)))</f>
        <v>0</v>
      </c>
      <c r="N306" s="147" t="str">
        <f t="shared" si="31"/>
        <v>s</v>
      </c>
      <c r="O306" s="154">
        <f>(IF(OR(A306="DWF",A306="DNF"),0,QUOTIENT(Données_Planning!I304,60)))</f>
        <v>0</v>
      </c>
      <c r="P306" s="155" t="str">
        <f t="shared" si="32"/>
        <v>min</v>
      </c>
      <c r="Q306" s="156">
        <f>(IF(OR(A306="DWF",A306="DNF"),Données_Planning!I304,MOD(Données_Planning!I304,60)))</f>
        <v>0</v>
      </c>
      <c r="R306" s="147" t="str">
        <f t="shared" si="33"/>
        <v>s</v>
      </c>
      <c r="S306" s="156">
        <f>(IF(OR(A306="DWF",A306="DNF"),Données_Planning!K304,MOD(Données_Planning!K304,60)))</f>
        <v>0</v>
      </c>
      <c r="T306" s="157" t="str">
        <f t="shared" si="34"/>
        <v>s</v>
      </c>
      <c r="U306" s="158"/>
    </row>
    <row r="307" spans="1:21" ht="26.25" customHeight="1" x14ac:dyDescent="0.35">
      <c r="A307" s="181"/>
      <c r="B307" s="146"/>
      <c r="C307" s="147"/>
      <c r="D307" s="148"/>
      <c r="E307" s="149"/>
      <c r="F307" s="150"/>
      <c r="G307" s="151"/>
      <c r="H307" s="159"/>
      <c r="I307" s="205"/>
      <c r="J307" s="152"/>
      <c r="K307" s="152"/>
      <c r="L307" s="153"/>
      <c r="M307" s="156">
        <f>(IF(OR(A307="DWF",A307="DNF"),Données_Planning!J305,MOD(Données_Planning!J305,60)))</f>
        <v>0</v>
      </c>
      <c r="N307" s="147" t="str">
        <f t="shared" si="31"/>
        <v>s</v>
      </c>
      <c r="O307" s="154">
        <f>(IF(OR(A307="DWF",A307="DNF"),0,QUOTIENT(Données_Planning!I305,60)))</f>
        <v>0</v>
      </c>
      <c r="P307" s="155" t="str">
        <f t="shared" si="32"/>
        <v>min</v>
      </c>
      <c r="Q307" s="156">
        <f>(IF(OR(A307="DWF",A307="DNF"),Données_Planning!I305,MOD(Données_Planning!I305,60)))</f>
        <v>0</v>
      </c>
      <c r="R307" s="147" t="str">
        <f t="shared" si="33"/>
        <v>s</v>
      </c>
      <c r="S307" s="156">
        <f>(IF(OR(A307="DWF",A307="DNF"),Données_Planning!K305,MOD(Données_Planning!K305,60)))</f>
        <v>0</v>
      </c>
      <c r="T307" s="157" t="str">
        <f t="shared" si="34"/>
        <v>s</v>
      </c>
      <c r="U307" s="158"/>
    </row>
    <row r="308" spans="1:21" ht="26.25" customHeight="1" x14ac:dyDescent="0.35">
      <c r="A308" s="181"/>
      <c r="B308" s="146"/>
      <c r="C308" s="147"/>
      <c r="D308" s="148"/>
      <c r="E308" s="149"/>
      <c r="F308" s="150"/>
      <c r="G308" s="151"/>
      <c r="H308" s="159"/>
      <c r="I308" s="205"/>
      <c r="J308" s="152"/>
      <c r="K308" s="152"/>
      <c r="L308" s="153"/>
      <c r="M308" s="156">
        <f>(IF(OR(A308="DWF",A308="DNF"),Données_Planning!J306,MOD(Données_Planning!J306,60)))</f>
        <v>0</v>
      </c>
      <c r="N308" s="147" t="str">
        <f t="shared" si="31"/>
        <v>s</v>
      </c>
      <c r="O308" s="154">
        <f>(IF(OR(A308="DWF",A308="DNF"),0,QUOTIENT(Données_Planning!I306,60)))</f>
        <v>0</v>
      </c>
      <c r="P308" s="155" t="str">
        <f t="shared" si="32"/>
        <v>min</v>
      </c>
      <c r="Q308" s="156">
        <f>(IF(OR(A308="DWF",A308="DNF"),Données_Planning!I306,MOD(Données_Planning!I306,60)))</f>
        <v>0</v>
      </c>
      <c r="R308" s="147" t="str">
        <f t="shared" si="33"/>
        <v>s</v>
      </c>
      <c r="S308" s="156">
        <f>(IF(OR(A308="DWF",A308="DNF"),Données_Planning!K306,MOD(Données_Planning!K306,60)))</f>
        <v>0</v>
      </c>
      <c r="T308" s="157" t="str">
        <f t="shared" si="34"/>
        <v>s</v>
      </c>
      <c r="U308" s="158"/>
    </row>
    <row r="309" spans="1:21" ht="26.25" customHeight="1" x14ac:dyDescent="0.35">
      <c r="A309" s="181"/>
      <c r="B309" s="146"/>
      <c r="C309" s="147"/>
      <c r="D309" s="148"/>
      <c r="E309" s="149"/>
      <c r="F309" s="150"/>
      <c r="G309" s="151"/>
      <c r="H309" s="159"/>
      <c r="I309" s="205"/>
      <c r="J309" s="152"/>
      <c r="K309" s="152"/>
      <c r="L309" s="153"/>
      <c r="M309" s="156">
        <f>(IF(OR(A309="DWF",A309="DNF"),Données_Planning!J307,MOD(Données_Planning!J307,60)))</f>
        <v>0</v>
      </c>
      <c r="N309" s="147" t="str">
        <f t="shared" si="31"/>
        <v>s</v>
      </c>
      <c r="O309" s="154">
        <f>(IF(OR(A309="DWF",A309="DNF"),0,QUOTIENT(Données_Planning!I307,60)))</f>
        <v>0</v>
      </c>
      <c r="P309" s="155" t="str">
        <f t="shared" si="32"/>
        <v>min</v>
      </c>
      <c r="Q309" s="156">
        <f>(IF(OR(A309="DWF",A309="DNF"),Données_Planning!I307,MOD(Données_Planning!I307,60)))</f>
        <v>0</v>
      </c>
      <c r="R309" s="147" t="str">
        <f t="shared" si="33"/>
        <v>s</v>
      </c>
      <c r="S309" s="156">
        <f>(IF(OR(A309="DWF",A309="DNF"),Données_Planning!K307,MOD(Données_Planning!K307,60)))</f>
        <v>0</v>
      </c>
      <c r="T309" s="157" t="str">
        <f t="shared" si="34"/>
        <v>s</v>
      </c>
      <c r="U309" s="158"/>
    </row>
    <row r="310" spans="1:21" ht="26.25" customHeight="1" x14ac:dyDescent="0.35">
      <c r="A310" s="181"/>
      <c r="B310" s="146"/>
      <c r="C310" s="147"/>
      <c r="D310" s="148"/>
      <c r="E310" s="149"/>
      <c r="F310" s="150"/>
      <c r="G310" s="151"/>
      <c r="H310" s="159"/>
      <c r="I310" s="205"/>
      <c r="J310" s="152"/>
      <c r="K310" s="152"/>
      <c r="L310" s="153"/>
      <c r="M310" s="156">
        <f>(IF(OR(A310="DWF",A310="DNF"),Données_Planning!J308,MOD(Données_Planning!J308,60)))</f>
        <v>0</v>
      </c>
      <c r="N310" s="147" t="str">
        <f t="shared" si="31"/>
        <v>s</v>
      </c>
      <c r="O310" s="154">
        <f>(IF(OR(A310="DWF",A310="DNF"),0,QUOTIENT(Données_Planning!I308,60)))</f>
        <v>0</v>
      </c>
      <c r="P310" s="155" t="str">
        <f t="shared" si="32"/>
        <v>min</v>
      </c>
      <c r="Q310" s="156">
        <f>(IF(OR(A310="DWF",A310="DNF"),Données_Planning!I308,MOD(Données_Planning!I308,60)))</f>
        <v>0</v>
      </c>
      <c r="R310" s="147" t="str">
        <f t="shared" si="33"/>
        <v>s</v>
      </c>
      <c r="S310" s="156">
        <f>(IF(OR(A310="DWF",A310="DNF"),Données_Planning!K308,MOD(Données_Planning!K308,60)))</f>
        <v>0</v>
      </c>
      <c r="T310" s="157" t="str">
        <f t="shared" si="34"/>
        <v>s</v>
      </c>
      <c r="U310" s="158"/>
    </row>
    <row r="311" spans="1:21" ht="26.25" customHeight="1" x14ac:dyDescent="0.35">
      <c r="A311" s="181"/>
      <c r="B311" s="146"/>
      <c r="C311" s="147"/>
      <c r="D311" s="148"/>
      <c r="E311" s="149"/>
      <c r="F311" s="150"/>
      <c r="G311" s="151"/>
      <c r="H311" s="159"/>
      <c r="I311" s="205"/>
      <c r="J311" s="152"/>
      <c r="K311" s="152"/>
      <c r="L311" s="153"/>
      <c r="M311" s="156">
        <f>(IF(OR(A311="DWF",A311="DNF"),Données_Planning!J309,MOD(Données_Planning!J309,60)))</f>
        <v>0</v>
      </c>
      <c r="N311" s="147" t="str">
        <f t="shared" si="31"/>
        <v>s</v>
      </c>
      <c r="O311" s="154">
        <f>(IF(OR(A311="DWF",A311="DNF"),0,QUOTIENT(Données_Planning!I309,60)))</f>
        <v>0</v>
      </c>
      <c r="P311" s="155" t="str">
        <f t="shared" si="32"/>
        <v>min</v>
      </c>
      <c r="Q311" s="156">
        <f>(IF(OR(A311="DWF",A311="DNF"),Données_Planning!I309,MOD(Données_Planning!I309,60)))</f>
        <v>0</v>
      </c>
      <c r="R311" s="147" t="str">
        <f t="shared" si="33"/>
        <v>s</v>
      </c>
      <c r="S311" s="156">
        <f>(IF(OR(A311="DWF",A311="DNF"),Données_Planning!K309,MOD(Données_Planning!K309,60)))</f>
        <v>0</v>
      </c>
      <c r="T311" s="157" t="str">
        <f t="shared" si="34"/>
        <v>s</v>
      </c>
      <c r="U311" s="158"/>
    </row>
    <row r="312" spans="1:21" ht="26.25" customHeight="1" x14ac:dyDescent="0.35">
      <c r="A312" s="181"/>
      <c r="B312" s="146"/>
      <c r="C312" s="147"/>
      <c r="D312" s="148"/>
      <c r="E312" s="149"/>
      <c r="F312" s="150"/>
      <c r="G312" s="151"/>
      <c r="H312" s="159"/>
      <c r="I312" s="205"/>
      <c r="J312" s="152"/>
      <c r="K312" s="152"/>
      <c r="L312" s="153"/>
      <c r="M312" s="156">
        <f>(IF(OR(A312="DWF",A312="DNF"),Données_Planning!J310,MOD(Données_Planning!J310,60)))</f>
        <v>0</v>
      </c>
      <c r="N312" s="147" t="str">
        <f t="shared" si="31"/>
        <v>s</v>
      </c>
      <c r="O312" s="154">
        <f>(IF(OR(A312="DWF",A312="DNF"),0,QUOTIENT(Données_Planning!I310,60)))</f>
        <v>0</v>
      </c>
      <c r="P312" s="155" t="str">
        <f t="shared" si="32"/>
        <v>min</v>
      </c>
      <c r="Q312" s="156">
        <f>(IF(OR(A312="DWF",A312="DNF"),Données_Planning!I310,MOD(Données_Planning!I310,60)))</f>
        <v>0</v>
      </c>
      <c r="R312" s="147" t="str">
        <f t="shared" si="33"/>
        <v>s</v>
      </c>
      <c r="S312" s="156">
        <f>(IF(OR(A312="DWF",A312="DNF"),Données_Planning!K310,MOD(Données_Planning!K310,60)))</f>
        <v>0</v>
      </c>
      <c r="T312" s="157" t="str">
        <f t="shared" si="34"/>
        <v>s</v>
      </c>
      <c r="U312" s="158"/>
    </row>
    <row r="313" spans="1:21" ht="26.25" customHeight="1" x14ac:dyDescent="0.35">
      <c r="A313" s="181"/>
      <c r="B313" s="146"/>
      <c r="C313" s="147"/>
      <c r="D313" s="148"/>
      <c r="E313" s="149"/>
      <c r="F313" s="150"/>
      <c r="G313" s="151"/>
      <c r="H313" s="159"/>
      <c r="I313" s="205"/>
      <c r="J313" s="152"/>
      <c r="K313" s="152"/>
      <c r="L313" s="153"/>
      <c r="M313" s="156">
        <f>(IF(OR(A313="DWF",A313="DNF"),Données_Planning!J311,MOD(Données_Planning!J311,60)))</f>
        <v>0</v>
      </c>
      <c r="N313" s="147" t="str">
        <f t="shared" si="31"/>
        <v>s</v>
      </c>
      <c r="O313" s="154">
        <f>(IF(OR(A313="DWF",A313="DNF"),0,QUOTIENT(Données_Planning!I311,60)))</f>
        <v>0</v>
      </c>
      <c r="P313" s="155" t="str">
        <f t="shared" si="32"/>
        <v>min</v>
      </c>
      <c r="Q313" s="156">
        <f>(IF(OR(A313="DWF",A313="DNF"),Données_Planning!I311,MOD(Données_Planning!I311,60)))</f>
        <v>0</v>
      </c>
      <c r="R313" s="147" t="str">
        <f t="shared" si="33"/>
        <v>s</v>
      </c>
      <c r="S313" s="156">
        <f>(IF(OR(A313="DWF",A313="DNF"),Données_Planning!K311,MOD(Données_Planning!K311,60)))</f>
        <v>0</v>
      </c>
      <c r="T313" s="157" t="str">
        <f t="shared" si="34"/>
        <v>s</v>
      </c>
      <c r="U313" s="158"/>
    </row>
    <row r="314" spans="1:21" ht="26.25" customHeight="1" x14ac:dyDescent="0.35">
      <c r="A314" s="181"/>
      <c r="B314" s="146"/>
      <c r="C314" s="147"/>
      <c r="D314" s="148"/>
      <c r="E314" s="149"/>
      <c r="F314" s="150"/>
      <c r="G314" s="151"/>
      <c r="H314" s="159"/>
      <c r="I314" s="205"/>
      <c r="J314" s="152"/>
      <c r="K314" s="152"/>
      <c r="L314" s="153"/>
      <c r="M314" s="156">
        <f>(IF(OR(A314="DWF",A314="DNF"),Données_Planning!J312,MOD(Données_Planning!J312,60)))</f>
        <v>0</v>
      </c>
      <c r="N314" s="147" t="str">
        <f t="shared" si="31"/>
        <v>s</v>
      </c>
      <c r="O314" s="154">
        <f>(IF(OR(A314="DWF",A314="DNF"),0,QUOTIENT(Données_Planning!I312,60)))</f>
        <v>0</v>
      </c>
      <c r="P314" s="155" t="str">
        <f t="shared" si="32"/>
        <v>min</v>
      </c>
      <c r="Q314" s="156">
        <f>(IF(OR(A314="DWF",A314="DNF"),Données_Planning!I312,MOD(Données_Planning!I312,60)))</f>
        <v>0</v>
      </c>
      <c r="R314" s="147" t="str">
        <f t="shared" si="33"/>
        <v>s</v>
      </c>
      <c r="S314" s="156">
        <f>(IF(OR(A314="DWF",A314="DNF"),Données_Planning!K312,MOD(Données_Planning!K312,60)))</f>
        <v>0</v>
      </c>
      <c r="T314" s="157" t="str">
        <f t="shared" si="34"/>
        <v>s</v>
      </c>
      <c r="U314" s="158"/>
    </row>
    <row r="315" spans="1:21" ht="26.25" customHeight="1" x14ac:dyDescent="0.35">
      <c r="A315" s="181"/>
      <c r="B315" s="146"/>
      <c r="C315" s="147"/>
      <c r="D315" s="148"/>
      <c r="E315" s="149"/>
      <c r="F315" s="150"/>
      <c r="G315" s="151"/>
      <c r="H315" s="159"/>
      <c r="I315" s="205"/>
      <c r="J315" s="152"/>
      <c r="K315" s="152"/>
      <c r="L315" s="153"/>
      <c r="M315" s="156">
        <f>(IF(OR(A315="DWF",A315="DNF"),Données_Planning!J313,MOD(Données_Planning!J313,60)))</f>
        <v>0</v>
      </c>
      <c r="N315" s="147" t="str">
        <f t="shared" si="31"/>
        <v>s</v>
      </c>
      <c r="O315" s="154">
        <f>(IF(OR(A315="DWF",A315="DNF"),0,QUOTIENT(Données_Planning!I313,60)))</f>
        <v>0</v>
      </c>
      <c r="P315" s="155" t="str">
        <f t="shared" si="32"/>
        <v>min</v>
      </c>
      <c r="Q315" s="156">
        <f>(IF(OR(A315="DWF",A315="DNF"),Données_Planning!I313,MOD(Données_Planning!I313,60)))</f>
        <v>0</v>
      </c>
      <c r="R315" s="147" t="str">
        <f t="shared" si="33"/>
        <v>s</v>
      </c>
      <c r="S315" s="156">
        <f>(IF(OR(A315="DWF",A315="DNF"),Données_Planning!K313,MOD(Données_Planning!K313,60)))</f>
        <v>0</v>
      </c>
      <c r="T315" s="157" t="str">
        <f t="shared" si="34"/>
        <v>s</v>
      </c>
      <c r="U315" s="158"/>
    </row>
    <row r="316" spans="1:21" ht="26.25" customHeight="1" x14ac:dyDescent="0.35">
      <c r="A316" s="181"/>
      <c r="B316" s="146"/>
      <c r="C316" s="147"/>
      <c r="D316" s="148"/>
      <c r="E316" s="149"/>
      <c r="F316" s="150"/>
      <c r="G316" s="151"/>
      <c r="H316" s="159"/>
      <c r="I316" s="205"/>
      <c r="J316" s="152"/>
      <c r="K316" s="152"/>
      <c r="L316" s="153"/>
      <c r="M316" s="156">
        <f>(IF(OR(A316="DWF",A316="DNF"),Données_Planning!J314,MOD(Données_Planning!J314,60)))</f>
        <v>0</v>
      </c>
      <c r="N316" s="147" t="str">
        <f t="shared" si="31"/>
        <v>s</v>
      </c>
      <c r="O316" s="154">
        <f>(IF(OR(A316="DWF",A316="DNF"),0,QUOTIENT(Données_Planning!I314,60)))</f>
        <v>0</v>
      </c>
      <c r="P316" s="155" t="str">
        <f t="shared" si="32"/>
        <v>min</v>
      </c>
      <c r="Q316" s="156">
        <f>(IF(OR(A316="DWF",A316="DNF"),Données_Planning!I314,MOD(Données_Planning!I314,60)))</f>
        <v>0</v>
      </c>
      <c r="R316" s="147" t="str">
        <f t="shared" si="33"/>
        <v>s</v>
      </c>
      <c r="S316" s="156">
        <f>(IF(OR(A316="DWF",A316="DNF"),Données_Planning!K314,MOD(Données_Planning!K314,60)))</f>
        <v>0</v>
      </c>
      <c r="T316" s="157" t="str">
        <f t="shared" si="34"/>
        <v>s</v>
      </c>
      <c r="U316" s="158"/>
    </row>
    <row r="317" spans="1:21" ht="26.25" customHeight="1" x14ac:dyDescent="0.35">
      <c r="A317" s="181"/>
      <c r="B317" s="146"/>
      <c r="C317" s="147"/>
      <c r="D317" s="148"/>
      <c r="E317" s="149"/>
      <c r="F317" s="150"/>
      <c r="G317" s="151"/>
      <c r="H317" s="159"/>
      <c r="I317" s="205"/>
      <c r="J317" s="152"/>
      <c r="K317" s="152"/>
      <c r="L317" s="153"/>
      <c r="M317" s="156">
        <f>(IF(OR(A317="DWF",A317="DNF"),Données_Planning!J315,MOD(Données_Planning!J315,60)))</f>
        <v>0</v>
      </c>
      <c r="N317" s="147" t="str">
        <f t="shared" si="31"/>
        <v>s</v>
      </c>
      <c r="O317" s="154">
        <f>(IF(OR(A317="DWF",A317="DNF"),0,QUOTIENT(Données_Planning!I315,60)))</f>
        <v>0</v>
      </c>
      <c r="P317" s="155" t="str">
        <f t="shared" si="32"/>
        <v>min</v>
      </c>
      <c r="Q317" s="156">
        <f>(IF(OR(A317="DWF",A317="DNF"),Données_Planning!I315,MOD(Données_Planning!I315,60)))</f>
        <v>0</v>
      </c>
      <c r="R317" s="147" t="str">
        <f t="shared" si="33"/>
        <v>s</v>
      </c>
      <c r="S317" s="156">
        <f>(IF(OR(A317="DWF",A317="DNF"),Données_Planning!K315,MOD(Données_Planning!K315,60)))</f>
        <v>0</v>
      </c>
      <c r="T317" s="157" t="str">
        <f t="shared" si="34"/>
        <v>s</v>
      </c>
      <c r="U317" s="158"/>
    </row>
    <row r="318" spans="1:21" ht="26.25" customHeight="1" x14ac:dyDescent="0.35">
      <c r="A318" s="181"/>
      <c r="B318" s="146"/>
      <c r="C318" s="147"/>
      <c r="D318" s="148"/>
      <c r="E318" s="149"/>
      <c r="F318" s="150"/>
      <c r="G318" s="151"/>
      <c r="H318" s="159"/>
      <c r="I318" s="205"/>
      <c r="J318" s="152"/>
      <c r="K318" s="152"/>
      <c r="L318" s="153"/>
      <c r="M318" s="156">
        <f>(IF(OR(A318="DWF",A318="DNF"),Données_Planning!J316,MOD(Données_Planning!J316,60)))</f>
        <v>0</v>
      </c>
      <c r="N318" s="147" t="str">
        <f t="shared" si="31"/>
        <v>s</v>
      </c>
      <c r="O318" s="154">
        <f>(IF(OR(A318="DWF",A318="DNF"),0,QUOTIENT(Données_Planning!I316,60)))</f>
        <v>0</v>
      </c>
      <c r="P318" s="155" t="str">
        <f t="shared" si="32"/>
        <v>min</v>
      </c>
      <c r="Q318" s="156">
        <f>(IF(OR(A318="DWF",A318="DNF"),Données_Planning!I316,MOD(Données_Planning!I316,60)))</f>
        <v>0</v>
      </c>
      <c r="R318" s="147" t="str">
        <f t="shared" si="33"/>
        <v>s</v>
      </c>
      <c r="S318" s="156">
        <f>(IF(OR(A318="DWF",A318="DNF"),Données_Planning!K316,MOD(Données_Planning!K316,60)))</f>
        <v>0</v>
      </c>
      <c r="T318" s="157" t="str">
        <f t="shared" si="34"/>
        <v>s</v>
      </c>
      <c r="U318" s="158"/>
    </row>
    <row r="319" spans="1:21" ht="26.25" customHeight="1" x14ac:dyDescent="0.35">
      <c r="A319" s="181"/>
      <c r="B319" s="146"/>
      <c r="C319" s="147"/>
      <c r="D319" s="148"/>
      <c r="E319" s="149"/>
      <c r="F319" s="150"/>
      <c r="G319" s="151"/>
      <c r="H319" s="159"/>
      <c r="I319" s="205"/>
      <c r="J319" s="152"/>
      <c r="K319" s="152"/>
      <c r="L319" s="153"/>
      <c r="M319" s="156">
        <f>(IF(OR(A319="DWF",A319="DNF"),Données_Planning!J317,MOD(Données_Planning!J317,60)))</f>
        <v>0</v>
      </c>
      <c r="N319" s="147" t="str">
        <f t="shared" si="31"/>
        <v>s</v>
      </c>
      <c r="O319" s="154">
        <f>(IF(OR(A319="DWF",A319="DNF"),0,QUOTIENT(Données_Planning!I317,60)))</f>
        <v>0</v>
      </c>
      <c r="P319" s="155" t="str">
        <f t="shared" si="32"/>
        <v>min</v>
      </c>
      <c r="Q319" s="156">
        <f>(IF(OR(A319="DWF",A319="DNF"),Données_Planning!I317,MOD(Données_Planning!I317,60)))</f>
        <v>0</v>
      </c>
      <c r="R319" s="147" t="str">
        <f t="shared" si="33"/>
        <v>s</v>
      </c>
      <c r="S319" s="156">
        <f>(IF(OR(A319="DWF",A319="DNF"),Données_Planning!K317,MOD(Données_Planning!K317,60)))</f>
        <v>0</v>
      </c>
      <c r="T319" s="157" t="str">
        <f t="shared" si="34"/>
        <v>s</v>
      </c>
      <c r="U319" s="158"/>
    </row>
    <row r="320" spans="1:21" ht="26.25" customHeight="1" x14ac:dyDescent="0.35">
      <c r="A320" s="181"/>
      <c r="B320" s="146"/>
      <c r="C320" s="147"/>
      <c r="D320" s="148"/>
      <c r="E320" s="149"/>
      <c r="F320" s="150"/>
      <c r="G320" s="151"/>
      <c r="H320" s="159"/>
      <c r="I320" s="205"/>
      <c r="J320" s="152"/>
      <c r="K320" s="152"/>
      <c r="L320" s="153"/>
      <c r="M320" s="156">
        <f>(IF(OR(A320="DWF",A320="DNF"),Données_Planning!J318,MOD(Données_Planning!J318,60)))</f>
        <v>0</v>
      </c>
      <c r="N320" s="147" t="str">
        <f t="shared" si="31"/>
        <v>s</v>
      </c>
      <c r="O320" s="154">
        <f>(IF(OR(A320="DWF",A320="DNF"),0,QUOTIENT(Données_Planning!I318,60)))</f>
        <v>0</v>
      </c>
      <c r="P320" s="155" t="str">
        <f t="shared" si="32"/>
        <v>min</v>
      </c>
      <c r="Q320" s="156">
        <f>(IF(OR(A320="DWF",A320="DNF"),Données_Planning!I318,MOD(Données_Planning!I318,60)))</f>
        <v>0</v>
      </c>
      <c r="R320" s="147" t="str">
        <f t="shared" si="33"/>
        <v>s</v>
      </c>
      <c r="S320" s="156">
        <f>(IF(OR(A320="DWF",A320="DNF"),Données_Planning!K318,MOD(Données_Planning!K318,60)))</f>
        <v>0</v>
      </c>
      <c r="T320" s="157" t="str">
        <f t="shared" si="34"/>
        <v>s</v>
      </c>
      <c r="U320" s="158"/>
    </row>
    <row r="321" spans="1:21" ht="26.25" customHeight="1" x14ac:dyDescent="0.35">
      <c r="A321" s="181"/>
      <c r="B321" s="146"/>
      <c r="C321" s="147"/>
      <c r="D321" s="148"/>
      <c r="E321" s="149"/>
      <c r="F321" s="150"/>
      <c r="G321" s="151"/>
      <c r="H321" s="159"/>
      <c r="I321" s="205"/>
      <c r="J321" s="152"/>
      <c r="K321" s="152"/>
      <c r="L321" s="153"/>
      <c r="M321" s="156">
        <f>(IF(OR(A321="DWF",A321="DNF"),Données_Planning!J319,MOD(Données_Planning!J319,60)))</f>
        <v>0</v>
      </c>
      <c r="N321" s="147" t="str">
        <f t="shared" si="31"/>
        <v>s</v>
      </c>
      <c r="O321" s="154">
        <f>(IF(OR(A321="DWF",A321="DNF"),0,QUOTIENT(Données_Planning!I319,60)))</f>
        <v>0</v>
      </c>
      <c r="P321" s="155" t="str">
        <f t="shared" si="32"/>
        <v>min</v>
      </c>
      <c r="Q321" s="156">
        <f>(IF(OR(A321="DWF",A321="DNF"),Données_Planning!I319,MOD(Données_Planning!I319,60)))</f>
        <v>0</v>
      </c>
      <c r="R321" s="147" t="str">
        <f t="shared" si="33"/>
        <v>s</v>
      </c>
      <c r="S321" s="156">
        <f>(IF(OR(A321="DWF",A321="DNF"),Données_Planning!K319,MOD(Données_Planning!K319,60)))</f>
        <v>0</v>
      </c>
      <c r="T321" s="157" t="str">
        <f t="shared" si="34"/>
        <v>s</v>
      </c>
      <c r="U321" s="158"/>
    </row>
    <row r="322" spans="1:21" ht="26.25" customHeight="1" x14ac:dyDescent="0.35">
      <c r="A322" s="181"/>
      <c r="B322" s="146"/>
      <c r="C322" s="147"/>
      <c r="D322" s="148"/>
      <c r="E322" s="149"/>
      <c r="F322" s="150"/>
      <c r="G322" s="151"/>
      <c r="H322" s="159"/>
      <c r="I322" s="205"/>
      <c r="J322" s="152"/>
      <c r="K322" s="152"/>
      <c r="L322" s="153"/>
      <c r="M322" s="156">
        <f>(IF(OR(A322="DWF",A322="DNF"),Données_Planning!J320,MOD(Données_Planning!J320,60)))</f>
        <v>0</v>
      </c>
      <c r="N322" s="147" t="str">
        <f t="shared" si="31"/>
        <v>s</v>
      </c>
      <c r="O322" s="154">
        <f>(IF(OR(A322="DWF",A322="DNF"),0,QUOTIENT(Données_Planning!I320,60)))</f>
        <v>0</v>
      </c>
      <c r="P322" s="155" t="str">
        <f t="shared" si="32"/>
        <v>min</v>
      </c>
      <c r="Q322" s="156">
        <f>(IF(OR(A322="DWF",A322="DNF"),Données_Planning!I320,MOD(Données_Planning!I320,60)))</f>
        <v>0</v>
      </c>
      <c r="R322" s="147" t="str">
        <f t="shared" si="33"/>
        <v>s</v>
      </c>
      <c r="S322" s="156">
        <f>(IF(OR(A322="DWF",A322="DNF"),Données_Planning!K320,MOD(Données_Planning!K320,60)))</f>
        <v>0</v>
      </c>
      <c r="T322" s="157" t="str">
        <f t="shared" si="34"/>
        <v>s</v>
      </c>
      <c r="U322" s="158"/>
    </row>
    <row r="323" spans="1:21" ht="26.25" customHeight="1" x14ac:dyDescent="0.35">
      <c r="A323" s="181"/>
      <c r="B323" s="146"/>
      <c r="C323" s="147"/>
      <c r="D323" s="148"/>
      <c r="E323" s="149"/>
      <c r="F323" s="150"/>
      <c r="G323" s="151"/>
      <c r="H323" s="159"/>
      <c r="I323" s="205"/>
      <c r="J323" s="152"/>
      <c r="K323" s="152"/>
      <c r="L323" s="153"/>
      <c r="M323" s="156">
        <f>(IF(OR(A323="DWF",A323="DNF"),Données_Planning!J321,MOD(Données_Planning!J321,60)))</f>
        <v>0</v>
      </c>
      <c r="N323" s="147" t="str">
        <f t="shared" si="31"/>
        <v>s</v>
      </c>
      <c r="O323" s="154">
        <f>(IF(OR(A323="DWF",A323="DNF"),0,QUOTIENT(Données_Planning!I321,60)))</f>
        <v>0</v>
      </c>
      <c r="P323" s="155" t="str">
        <f t="shared" si="32"/>
        <v>min</v>
      </c>
      <c r="Q323" s="156">
        <f>(IF(OR(A323="DWF",A323="DNF"),Données_Planning!I321,MOD(Données_Planning!I321,60)))</f>
        <v>0</v>
      </c>
      <c r="R323" s="147" t="str">
        <f t="shared" si="33"/>
        <v>s</v>
      </c>
      <c r="S323" s="156">
        <f>(IF(OR(A323="DWF",A323="DNF"),Données_Planning!K321,MOD(Données_Planning!K321,60)))</f>
        <v>0</v>
      </c>
      <c r="T323" s="157" t="str">
        <f t="shared" si="34"/>
        <v>s</v>
      </c>
      <c r="U323" s="158"/>
    </row>
    <row r="324" spans="1:21" ht="26.25" customHeight="1" x14ac:dyDescent="0.35">
      <c r="A324" s="181"/>
      <c r="B324" s="146"/>
      <c r="C324" s="147"/>
      <c r="D324" s="148"/>
      <c r="E324" s="149"/>
      <c r="F324" s="150"/>
      <c r="G324" s="151"/>
      <c r="H324" s="159"/>
      <c r="I324" s="205"/>
      <c r="J324" s="152"/>
      <c r="K324" s="152"/>
      <c r="L324" s="153"/>
      <c r="M324" s="156">
        <f>(IF(OR(A324="DWF",A324="DNF"),Données_Planning!J322,MOD(Données_Planning!J322,60)))</f>
        <v>0</v>
      </c>
      <c r="N324" s="147" t="str">
        <f t="shared" si="31"/>
        <v>s</v>
      </c>
      <c r="O324" s="154">
        <f>(IF(OR(A324="DWF",A324="DNF"),0,QUOTIENT(Données_Planning!I322,60)))</f>
        <v>0</v>
      </c>
      <c r="P324" s="155" t="str">
        <f t="shared" si="32"/>
        <v>min</v>
      </c>
      <c r="Q324" s="156">
        <f>(IF(OR(A324="DWF",A324="DNF"),Données_Planning!I322,MOD(Données_Planning!I322,60)))</f>
        <v>0</v>
      </c>
      <c r="R324" s="147" t="str">
        <f t="shared" si="33"/>
        <v>s</v>
      </c>
      <c r="S324" s="156">
        <f>(IF(OR(A324="DWF",A324="DNF"),Données_Planning!K322,MOD(Données_Planning!K322,60)))</f>
        <v>0</v>
      </c>
      <c r="T324" s="157" t="str">
        <f t="shared" si="34"/>
        <v>s</v>
      </c>
      <c r="U324" s="158"/>
    </row>
    <row r="325" spans="1:21" ht="26.25" customHeight="1" x14ac:dyDescent="0.35">
      <c r="A325" s="181"/>
      <c r="B325" s="146"/>
      <c r="C325" s="147"/>
      <c r="D325" s="148"/>
      <c r="E325" s="149"/>
      <c r="F325" s="150"/>
      <c r="G325" s="151"/>
      <c r="H325" s="159"/>
      <c r="I325" s="205"/>
      <c r="J325" s="152"/>
      <c r="K325" s="152"/>
      <c r="L325" s="153"/>
      <c r="M325" s="156">
        <f>(IF(OR(A325="DWF",A325="DNF"),Données_Planning!J323,MOD(Données_Planning!J323,60)))</f>
        <v>0</v>
      </c>
      <c r="N325" s="147" t="str">
        <f t="shared" ref="N325:N388" si="35">(IF(OR(A325="DWF",A325="DNF"),"m","s"))</f>
        <v>s</v>
      </c>
      <c r="O325" s="154">
        <f>(IF(OR(A325="DWF",A325="DNF"),0,QUOTIENT(Données_Planning!I323,60)))</f>
        <v>0</v>
      </c>
      <c r="P325" s="155" t="str">
        <f t="shared" ref="P325:P388" si="36">(IF(OR(A325="DWF",A325="DNF"),0,"min"))</f>
        <v>min</v>
      </c>
      <c r="Q325" s="156">
        <f>(IF(OR(A325="DWF",A325="DNF"),Données_Planning!I323,MOD(Données_Planning!I323,60)))</f>
        <v>0</v>
      </c>
      <c r="R325" s="147" t="str">
        <f t="shared" ref="R325:R388" si="37">(IF(OR(A325="DWF",A325="DNF"),"m","s"))</f>
        <v>s</v>
      </c>
      <c r="S325" s="156">
        <f>(IF(OR(A325="DWF",A325="DNF"),Données_Planning!K323,MOD(Données_Planning!K323,60)))</f>
        <v>0</v>
      </c>
      <c r="T325" s="157" t="str">
        <f t="shared" ref="T325:T388" si="38">(IF(OR(A325="DWF",A325="DNF"),"m","s"))</f>
        <v>s</v>
      </c>
      <c r="U325" s="158"/>
    </row>
    <row r="326" spans="1:21" ht="26.25" customHeight="1" x14ac:dyDescent="0.35">
      <c r="A326" s="181"/>
      <c r="B326" s="146"/>
      <c r="C326" s="147"/>
      <c r="D326" s="148"/>
      <c r="E326" s="149"/>
      <c r="F326" s="150"/>
      <c r="G326" s="151"/>
      <c r="H326" s="159"/>
      <c r="I326" s="205"/>
      <c r="J326" s="152"/>
      <c r="K326" s="152"/>
      <c r="L326" s="153"/>
      <c r="M326" s="156">
        <f>(IF(OR(A326="DWF",A326="DNF"),Données_Planning!J324,MOD(Données_Planning!J324,60)))</f>
        <v>0</v>
      </c>
      <c r="N326" s="147" t="str">
        <f t="shared" si="35"/>
        <v>s</v>
      </c>
      <c r="O326" s="154">
        <f>(IF(OR(A326="DWF",A326="DNF"),0,QUOTIENT(Données_Planning!I324,60)))</f>
        <v>0</v>
      </c>
      <c r="P326" s="155" t="str">
        <f t="shared" si="36"/>
        <v>min</v>
      </c>
      <c r="Q326" s="156">
        <f>(IF(OR(A326="DWF",A326="DNF"),Données_Planning!I324,MOD(Données_Planning!I324,60)))</f>
        <v>0</v>
      </c>
      <c r="R326" s="147" t="str">
        <f t="shared" si="37"/>
        <v>s</v>
      </c>
      <c r="S326" s="156">
        <f>(IF(OR(A326="DWF",A326="DNF"),Données_Planning!K324,MOD(Données_Planning!K324,60)))</f>
        <v>0</v>
      </c>
      <c r="T326" s="157" t="str">
        <f t="shared" si="38"/>
        <v>s</v>
      </c>
      <c r="U326" s="158"/>
    </row>
    <row r="327" spans="1:21" ht="26.25" customHeight="1" x14ac:dyDescent="0.35">
      <c r="A327" s="181"/>
      <c r="B327" s="146"/>
      <c r="C327" s="147"/>
      <c r="D327" s="148"/>
      <c r="E327" s="149"/>
      <c r="F327" s="150"/>
      <c r="G327" s="151"/>
      <c r="H327" s="159"/>
      <c r="I327" s="205"/>
      <c r="J327" s="152"/>
      <c r="K327" s="152"/>
      <c r="L327" s="153"/>
      <c r="M327" s="156">
        <f>(IF(OR(A327="DWF",A327="DNF"),Données_Planning!J325,MOD(Données_Planning!J325,60)))</f>
        <v>0</v>
      </c>
      <c r="N327" s="147" t="str">
        <f t="shared" si="35"/>
        <v>s</v>
      </c>
      <c r="O327" s="154">
        <f>(IF(OR(A327="DWF",A327="DNF"),0,QUOTIENT(Données_Planning!I325,60)))</f>
        <v>0</v>
      </c>
      <c r="P327" s="155" t="str">
        <f t="shared" si="36"/>
        <v>min</v>
      </c>
      <c r="Q327" s="156">
        <f>(IF(OR(A327="DWF",A327="DNF"),Données_Planning!I325,MOD(Données_Planning!I325,60)))</f>
        <v>0</v>
      </c>
      <c r="R327" s="147" t="str">
        <f t="shared" si="37"/>
        <v>s</v>
      </c>
      <c r="S327" s="156">
        <f>(IF(OR(A327="DWF",A327="DNF"),Données_Planning!K325,MOD(Données_Planning!K325,60)))</f>
        <v>0</v>
      </c>
      <c r="T327" s="157" t="str">
        <f t="shared" si="38"/>
        <v>s</v>
      </c>
      <c r="U327" s="158"/>
    </row>
    <row r="328" spans="1:21" ht="26.25" customHeight="1" x14ac:dyDescent="0.35">
      <c r="A328" s="181"/>
      <c r="B328" s="146"/>
      <c r="C328" s="147"/>
      <c r="D328" s="148"/>
      <c r="E328" s="149"/>
      <c r="F328" s="150"/>
      <c r="G328" s="151"/>
      <c r="H328" s="159"/>
      <c r="I328" s="205"/>
      <c r="J328" s="152"/>
      <c r="K328" s="152"/>
      <c r="L328" s="153"/>
      <c r="M328" s="156">
        <f>(IF(OR(A328="DWF",A328="DNF"),Données_Planning!J326,MOD(Données_Planning!J326,60)))</f>
        <v>0</v>
      </c>
      <c r="N328" s="147" t="str">
        <f t="shared" si="35"/>
        <v>s</v>
      </c>
      <c r="O328" s="154">
        <f>(IF(OR(A328="DWF",A328="DNF"),0,QUOTIENT(Données_Planning!I326,60)))</f>
        <v>0</v>
      </c>
      <c r="P328" s="155" t="str">
        <f t="shared" si="36"/>
        <v>min</v>
      </c>
      <c r="Q328" s="156">
        <f>(IF(OR(A328="DWF",A328="DNF"),Données_Planning!I326,MOD(Données_Planning!I326,60)))</f>
        <v>0</v>
      </c>
      <c r="R328" s="147" t="str">
        <f t="shared" si="37"/>
        <v>s</v>
      </c>
      <c r="S328" s="156">
        <f>(IF(OR(A328="DWF",A328="DNF"),Données_Planning!K326,MOD(Données_Planning!K326,60)))</f>
        <v>0</v>
      </c>
      <c r="T328" s="157" t="str">
        <f t="shared" si="38"/>
        <v>s</v>
      </c>
      <c r="U328" s="158"/>
    </row>
    <row r="329" spans="1:21" ht="26.25" customHeight="1" x14ac:dyDescent="0.35">
      <c r="A329" s="181"/>
      <c r="B329" s="146"/>
      <c r="C329" s="147"/>
      <c r="D329" s="148"/>
      <c r="E329" s="149"/>
      <c r="F329" s="150"/>
      <c r="G329" s="151"/>
      <c r="H329" s="159"/>
      <c r="I329" s="205"/>
      <c r="J329" s="152"/>
      <c r="K329" s="152"/>
      <c r="L329" s="153"/>
      <c r="M329" s="156">
        <f>(IF(OR(A329="DWF",A329="DNF"),Données_Planning!J327,MOD(Données_Planning!J327,60)))</f>
        <v>0</v>
      </c>
      <c r="N329" s="147" t="str">
        <f t="shared" si="35"/>
        <v>s</v>
      </c>
      <c r="O329" s="154">
        <f>(IF(OR(A329="DWF",A329="DNF"),0,QUOTIENT(Données_Planning!I327,60)))</f>
        <v>0</v>
      </c>
      <c r="P329" s="155" t="str">
        <f t="shared" si="36"/>
        <v>min</v>
      </c>
      <c r="Q329" s="156">
        <f>(IF(OR(A329="DWF",A329="DNF"),Données_Planning!I327,MOD(Données_Planning!I327,60)))</f>
        <v>0</v>
      </c>
      <c r="R329" s="147" t="str">
        <f t="shared" si="37"/>
        <v>s</v>
      </c>
      <c r="S329" s="156">
        <f>(IF(OR(A329="DWF",A329="DNF"),Données_Planning!K327,MOD(Données_Planning!K327,60)))</f>
        <v>0</v>
      </c>
      <c r="T329" s="157" t="str">
        <f t="shared" si="38"/>
        <v>s</v>
      </c>
      <c r="U329" s="158"/>
    </row>
    <row r="330" spans="1:21" ht="26.25" customHeight="1" x14ac:dyDescent="0.35">
      <c r="A330" s="181"/>
      <c r="B330" s="146"/>
      <c r="C330" s="147"/>
      <c r="D330" s="148"/>
      <c r="E330" s="149"/>
      <c r="F330" s="150"/>
      <c r="G330" s="151"/>
      <c r="H330" s="159"/>
      <c r="I330" s="205"/>
      <c r="J330" s="152"/>
      <c r="K330" s="152"/>
      <c r="L330" s="153"/>
      <c r="M330" s="156">
        <f>(IF(OR(A330="DWF",A330="DNF"),Données_Planning!J328,MOD(Données_Planning!J328,60)))</f>
        <v>0</v>
      </c>
      <c r="N330" s="147" t="str">
        <f t="shared" si="35"/>
        <v>s</v>
      </c>
      <c r="O330" s="154">
        <f>(IF(OR(A330="DWF",A330="DNF"),0,QUOTIENT(Données_Planning!I328,60)))</f>
        <v>0</v>
      </c>
      <c r="P330" s="155" t="str">
        <f t="shared" si="36"/>
        <v>min</v>
      </c>
      <c r="Q330" s="156">
        <f>(IF(OR(A330="DWF",A330="DNF"),Données_Planning!I328,MOD(Données_Planning!I328,60)))</f>
        <v>0</v>
      </c>
      <c r="R330" s="147" t="str">
        <f t="shared" si="37"/>
        <v>s</v>
      </c>
      <c r="S330" s="156">
        <f>(IF(OR(A330="DWF",A330="DNF"),Données_Planning!K328,MOD(Données_Planning!K328,60)))</f>
        <v>0</v>
      </c>
      <c r="T330" s="157" t="str">
        <f t="shared" si="38"/>
        <v>s</v>
      </c>
      <c r="U330" s="158"/>
    </row>
    <row r="331" spans="1:21" ht="26.25" customHeight="1" x14ac:dyDescent="0.35">
      <c r="A331" s="181"/>
      <c r="B331" s="146"/>
      <c r="C331" s="147"/>
      <c r="D331" s="148"/>
      <c r="E331" s="149"/>
      <c r="F331" s="150"/>
      <c r="G331" s="151"/>
      <c r="H331" s="159"/>
      <c r="I331" s="205"/>
      <c r="J331" s="152"/>
      <c r="K331" s="152"/>
      <c r="L331" s="153"/>
      <c r="M331" s="156">
        <f>(IF(OR(A331="DWF",A331="DNF"),Données_Planning!J329,MOD(Données_Planning!J329,60)))</f>
        <v>0</v>
      </c>
      <c r="N331" s="147" t="str">
        <f t="shared" si="35"/>
        <v>s</v>
      </c>
      <c r="O331" s="154">
        <f>(IF(OR(A331="DWF",A331="DNF"),0,QUOTIENT(Données_Planning!I329,60)))</f>
        <v>0</v>
      </c>
      <c r="P331" s="155" t="str">
        <f t="shared" si="36"/>
        <v>min</v>
      </c>
      <c r="Q331" s="156">
        <f>(IF(OR(A331="DWF",A331="DNF"),Données_Planning!I329,MOD(Données_Planning!I329,60)))</f>
        <v>0</v>
      </c>
      <c r="R331" s="147" t="str">
        <f t="shared" si="37"/>
        <v>s</v>
      </c>
      <c r="S331" s="156">
        <f>(IF(OR(A331="DWF",A331="DNF"),Données_Planning!K329,MOD(Données_Planning!K329,60)))</f>
        <v>0</v>
      </c>
      <c r="T331" s="157" t="str">
        <f t="shared" si="38"/>
        <v>s</v>
      </c>
      <c r="U331" s="158"/>
    </row>
    <row r="332" spans="1:21" ht="26.25" customHeight="1" x14ac:dyDescent="0.35">
      <c r="A332" s="181"/>
      <c r="B332" s="146"/>
      <c r="C332" s="147"/>
      <c r="D332" s="148"/>
      <c r="E332" s="149"/>
      <c r="F332" s="150"/>
      <c r="G332" s="151"/>
      <c r="H332" s="159"/>
      <c r="I332" s="205"/>
      <c r="J332" s="152"/>
      <c r="K332" s="152"/>
      <c r="L332" s="153"/>
      <c r="M332" s="156">
        <f>(IF(OR(A332="DWF",A332="DNF"),Données_Planning!J330,MOD(Données_Planning!J330,60)))</f>
        <v>0</v>
      </c>
      <c r="N332" s="147" t="str">
        <f t="shared" si="35"/>
        <v>s</v>
      </c>
      <c r="O332" s="154">
        <f>(IF(OR(A332="DWF",A332="DNF"),0,QUOTIENT(Données_Planning!I330,60)))</f>
        <v>0</v>
      </c>
      <c r="P332" s="155" t="str">
        <f t="shared" si="36"/>
        <v>min</v>
      </c>
      <c r="Q332" s="156">
        <f>(IF(OR(A332="DWF",A332="DNF"),Données_Planning!I330,MOD(Données_Planning!I330,60)))</f>
        <v>0</v>
      </c>
      <c r="R332" s="147" t="str">
        <f t="shared" si="37"/>
        <v>s</v>
      </c>
      <c r="S332" s="156">
        <f>(IF(OR(A332="DWF",A332="DNF"),Données_Planning!K330,MOD(Données_Planning!K330,60)))</f>
        <v>0</v>
      </c>
      <c r="T332" s="157" t="str">
        <f t="shared" si="38"/>
        <v>s</v>
      </c>
      <c r="U332" s="158"/>
    </row>
    <row r="333" spans="1:21" ht="26.25" customHeight="1" x14ac:dyDescent="0.35">
      <c r="A333" s="181"/>
      <c r="B333" s="146"/>
      <c r="C333" s="147"/>
      <c r="D333" s="148"/>
      <c r="E333" s="149"/>
      <c r="F333" s="150"/>
      <c r="G333" s="151"/>
      <c r="H333" s="159"/>
      <c r="I333" s="205"/>
      <c r="J333" s="152"/>
      <c r="K333" s="152"/>
      <c r="L333" s="153"/>
      <c r="M333" s="156">
        <f>(IF(OR(A333="DWF",A333="DNF"),Données_Planning!J331,MOD(Données_Planning!J331,60)))</f>
        <v>0</v>
      </c>
      <c r="N333" s="147" t="str">
        <f t="shared" si="35"/>
        <v>s</v>
      </c>
      <c r="O333" s="154">
        <f>(IF(OR(A333="DWF",A333="DNF"),0,QUOTIENT(Données_Planning!I331,60)))</f>
        <v>0</v>
      </c>
      <c r="P333" s="155" t="str">
        <f t="shared" si="36"/>
        <v>min</v>
      </c>
      <c r="Q333" s="156">
        <f>(IF(OR(A333="DWF",A333="DNF"),Données_Planning!I331,MOD(Données_Planning!I331,60)))</f>
        <v>0</v>
      </c>
      <c r="R333" s="147" t="str">
        <f t="shared" si="37"/>
        <v>s</v>
      </c>
      <c r="S333" s="156">
        <f>(IF(OR(A333="DWF",A333="DNF"),Données_Planning!K331,MOD(Données_Planning!K331,60)))</f>
        <v>0</v>
      </c>
      <c r="T333" s="157" t="str">
        <f t="shared" si="38"/>
        <v>s</v>
      </c>
      <c r="U333" s="158"/>
    </row>
    <row r="334" spans="1:21" ht="26.25" customHeight="1" x14ac:dyDescent="0.35">
      <c r="A334" s="181"/>
      <c r="B334" s="146"/>
      <c r="C334" s="147"/>
      <c r="D334" s="148"/>
      <c r="E334" s="149"/>
      <c r="F334" s="150"/>
      <c r="G334" s="151"/>
      <c r="H334" s="159"/>
      <c r="I334" s="205"/>
      <c r="J334" s="152"/>
      <c r="K334" s="152"/>
      <c r="L334" s="153"/>
      <c r="M334" s="156">
        <f>(IF(OR(A334="DWF",A334="DNF"),Données_Planning!J332,MOD(Données_Planning!J332,60)))</f>
        <v>0</v>
      </c>
      <c r="N334" s="147" t="str">
        <f t="shared" si="35"/>
        <v>s</v>
      </c>
      <c r="O334" s="154">
        <f>(IF(OR(A334="DWF",A334="DNF"),0,QUOTIENT(Données_Planning!I332,60)))</f>
        <v>0</v>
      </c>
      <c r="P334" s="155" t="str">
        <f t="shared" si="36"/>
        <v>min</v>
      </c>
      <c r="Q334" s="156">
        <f>(IF(OR(A334="DWF",A334="DNF"),Données_Planning!I332,MOD(Données_Planning!I332,60)))</f>
        <v>0</v>
      </c>
      <c r="R334" s="147" t="str">
        <f t="shared" si="37"/>
        <v>s</v>
      </c>
      <c r="S334" s="156">
        <f>(IF(OR(A334="DWF",A334="DNF"),Données_Planning!K332,MOD(Données_Planning!K332,60)))</f>
        <v>0</v>
      </c>
      <c r="T334" s="157" t="str">
        <f t="shared" si="38"/>
        <v>s</v>
      </c>
      <c r="U334" s="158"/>
    </row>
    <row r="335" spans="1:21" ht="26.25" customHeight="1" x14ac:dyDescent="0.35">
      <c r="A335" s="181"/>
      <c r="B335" s="146"/>
      <c r="C335" s="147"/>
      <c r="D335" s="148"/>
      <c r="E335" s="149"/>
      <c r="F335" s="150"/>
      <c r="G335" s="151"/>
      <c r="H335" s="159"/>
      <c r="I335" s="205"/>
      <c r="J335" s="152"/>
      <c r="K335" s="152"/>
      <c r="L335" s="153"/>
      <c r="M335" s="156">
        <f>(IF(OR(A335="DWF",A335="DNF"),Données_Planning!J333,MOD(Données_Planning!J333,60)))</f>
        <v>0</v>
      </c>
      <c r="N335" s="147" t="str">
        <f t="shared" si="35"/>
        <v>s</v>
      </c>
      <c r="O335" s="154">
        <f>(IF(OR(A335="DWF",A335="DNF"),0,QUOTIENT(Données_Planning!I333,60)))</f>
        <v>0</v>
      </c>
      <c r="P335" s="155" t="str">
        <f t="shared" si="36"/>
        <v>min</v>
      </c>
      <c r="Q335" s="156">
        <f>(IF(OR(A335="DWF",A335="DNF"),Données_Planning!I333,MOD(Données_Planning!I333,60)))</f>
        <v>0</v>
      </c>
      <c r="R335" s="147" t="str">
        <f t="shared" si="37"/>
        <v>s</v>
      </c>
      <c r="S335" s="156">
        <f>(IF(OR(A335="DWF",A335="DNF"),Données_Planning!K333,MOD(Données_Planning!K333,60)))</f>
        <v>0</v>
      </c>
      <c r="T335" s="157" t="str">
        <f t="shared" si="38"/>
        <v>s</v>
      </c>
      <c r="U335" s="158"/>
    </row>
    <row r="336" spans="1:21" ht="26.25" customHeight="1" x14ac:dyDescent="0.35">
      <c r="A336" s="181"/>
      <c r="B336" s="146"/>
      <c r="C336" s="147"/>
      <c r="D336" s="148"/>
      <c r="E336" s="149"/>
      <c r="F336" s="150"/>
      <c r="G336" s="151"/>
      <c r="H336" s="159"/>
      <c r="I336" s="205"/>
      <c r="J336" s="152"/>
      <c r="K336" s="152"/>
      <c r="L336" s="153"/>
      <c r="M336" s="156">
        <f>(IF(OR(A336="DWF",A336="DNF"),Données_Planning!J334,MOD(Données_Planning!J334,60)))</f>
        <v>0</v>
      </c>
      <c r="N336" s="147" t="str">
        <f t="shared" si="35"/>
        <v>s</v>
      </c>
      <c r="O336" s="154">
        <f>(IF(OR(A336="DWF",A336="DNF"),0,QUOTIENT(Données_Planning!I334,60)))</f>
        <v>0</v>
      </c>
      <c r="P336" s="155" t="str">
        <f t="shared" si="36"/>
        <v>min</v>
      </c>
      <c r="Q336" s="156">
        <f>(IF(OR(A336="DWF",A336="DNF"),Données_Planning!I334,MOD(Données_Planning!I334,60)))</f>
        <v>0</v>
      </c>
      <c r="R336" s="147" t="str">
        <f t="shared" si="37"/>
        <v>s</v>
      </c>
      <c r="S336" s="156">
        <f>(IF(OR(A336="DWF",A336="DNF"),Données_Planning!K334,MOD(Données_Planning!K334,60)))</f>
        <v>0</v>
      </c>
      <c r="T336" s="157" t="str">
        <f t="shared" si="38"/>
        <v>s</v>
      </c>
      <c r="U336" s="158"/>
    </row>
    <row r="337" spans="1:21" ht="26.25" customHeight="1" x14ac:dyDescent="0.35">
      <c r="A337" s="181"/>
      <c r="B337" s="146"/>
      <c r="C337" s="147"/>
      <c r="D337" s="148"/>
      <c r="E337" s="149"/>
      <c r="F337" s="150"/>
      <c r="G337" s="151"/>
      <c r="H337" s="159"/>
      <c r="I337" s="205"/>
      <c r="J337" s="152"/>
      <c r="K337" s="152"/>
      <c r="L337" s="153"/>
      <c r="M337" s="156">
        <f>(IF(OR(A337="DWF",A337="DNF"),Données_Planning!J335,MOD(Données_Planning!J335,60)))</f>
        <v>0</v>
      </c>
      <c r="N337" s="147" t="str">
        <f t="shared" si="35"/>
        <v>s</v>
      </c>
      <c r="O337" s="154">
        <f>(IF(OR(A337="DWF",A337="DNF"),0,QUOTIENT(Données_Planning!I335,60)))</f>
        <v>0</v>
      </c>
      <c r="P337" s="155" t="str">
        <f t="shared" si="36"/>
        <v>min</v>
      </c>
      <c r="Q337" s="156">
        <f>(IF(OR(A337="DWF",A337="DNF"),Données_Planning!I335,MOD(Données_Planning!I335,60)))</f>
        <v>0</v>
      </c>
      <c r="R337" s="147" t="str">
        <f t="shared" si="37"/>
        <v>s</v>
      </c>
      <c r="S337" s="156">
        <f>(IF(OR(A337="DWF",A337="DNF"),Données_Planning!K335,MOD(Données_Planning!K335,60)))</f>
        <v>0</v>
      </c>
      <c r="T337" s="157" t="str">
        <f t="shared" si="38"/>
        <v>s</v>
      </c>
      <c r="U337" s="158"/>
    </row>
    <row r="338" spans="1:21" ht="26.25" customHeight="1" x14ac:dyDescent="0.35">
      <c r="A338" s="181"/>
      <c r="B338" s="146"/>
      <c r="C338" s="147"/>
      <c r="D338" s="148"/>
      <c r="E338" s="149"/>
      <c r="F338" s="150"/>
      <c r="G338" s="151"/>
      <c r="H338" s="159"/>
      <c r="I338" s="205"/>
      <c r="J338" s="152"/>
      <c r="K338" s="152"/>
      <c r="L338" s="153"/>
      <c r="M338" s="156">
        <f>(IF(OR(A338="DWF",A338="DNF"),Données_Planning!J336,MOD(Données_Planning!J336,60)))</f>
        <v>0</v>
      </c>
      <c r="N338" s="147" t="str">
        <f t="shared" si="35"/>
        <v>s</v>
      </c>
      <c r="O338" s="154">
        <f>(IF(OR(A338="DWF",A338="DNF"),0,QUOTIENT(Données_Planning!I336,60)))</f>
        <v>0</v>
      </c>
      <c r="P338" s="155" t="str">
        <f t="shared" si="36"/>
        <v>min</v>
      </c>
      <c r="Q338" s="156">
        <f>(IF(OR(A338="DWF",A338="DNF"),Données_Planning!I336,MOD(Données_Planning!I336,60)))</f>
        <v>0</v>
      </c>
      <c r="R338" s="147" t="str">
        <f t="shared" si="37"/>
        <v>s</v>
      </c>
      <c r="S338" s="156">
        <f>(IF(OR(A338="DWF",A338="DNF"),Données_Planning!K336,MOD(Données_Planning!K336,60)))</f>
        <v>0</v>
      </c>
      <c r="T338" s="157" t="str">
        <f t="shared" si="38"/>
        <v>s</v>
      </c>
      <c r="U338" s="158"/>
    </row>
    <row r="339" spans="1:21" ht="26.25" customHeight="1" x14ac:dyDescent="0.35">
      <c r="A339" s="181"/>
      <c r="B339" s="146"/>
      <c r="C339" s="147"/>
      <c r="D339" s="148"/>
      <c r="E339" s="149"/>
      <c r="F339" s="150"/>
      <c r="G339" s="151"/>
      <c r="H339" s="159"/>
      <c r="I339" s="205"/>
      <c r="J339" s="152"/>
      <c r="K339" s="152"/>
      <c r="L339" s="153"/>
      <c r="M339" s="156">
        <f>(IF(OR(A339="DWF",A339="DNF"),Données_Planning!J337,MOD(Données_Planning!J337,60)))</f>
        <v>0</v>
      </c>
      <c r="N339" s="147" t="str">
        <f t="shared" si="35"/>
        <v>s</v>
      </c>
      <c r="O339" s="154">
        <f>(IF(OR(A339="DWF",A339="DNF"),0,QUOTIENT(Données_Planning!I337,60)))</f>
        <v>0</v>
      </c>
      <c r="P339" s="155" t="str">
        <f t="shared" si="36"/>
        <v>min</v>
      </c>
      <c r="Q339" s="156">
        <f>(IF(OR(A339="DWF",A339="DNF"),Données_Planning!I337,MOD(Données_Planning!I337,60)))</f>
        <v>0</v>
      </c>
      <c r="R339" s="147" t="str">
        <f t="shared" si="37"/>
        <v>s</v>
      </c>
      <c r="S339" s="156">
        <f>(IF(OR(A339="DWF",A339="DNF"),Données_Planning!K337,MOD(Données_Planning!K337,60)))</f>
        <v>0</v>
      </c>
      <c r="T339" s="157" t="str">
        <f t="shared" si="38"/>
        <v>s</v>
      </c>
      <c r="U339" s="158"/>
    </row>
    <row r="340" spans="1:21" ht="26.25" customHeight="1" x14ac:dyDescent="0.35">
      <c r="A340" s="181"/>
      <c r="B340" s="146"/>
      <c r="C340" s="147"/>
      <c r="D340" s="148"/>
      <c r="E340" s="149"/>
      <c r="F340" s="150"/>
      <c r="G340" s="151"/>
      <c r="H340" s="159"/>
      <c r="I340" s="205"/>
      <c r="J340" s="152"/>
      <c r="K340" s="152"/>
      <c r="L340" s="153"/>
      <c r="M340" s="156">
        <f>(IF(OR(A340="DWF",A340="DNF"),Données_Planning!J338,MOD(Données_Planning!J338,60)))</f>
        <v>0</v>
      </c>
      <c r="N340" s="147" t="str">
        <f t="shared" si="35"/>
        <v>s</v>
      </c>
      <c r="O340" s="154">
        <f>(IF(OR(A340="DWF",A340="DNF"),0,QUOTIENT(Données_Planning!I338,60)))</f>
        <v>0</v>
      </c>
      <c r="P340" s="155" t="str">
        <f t="shared" si="36"/>
        <v>min</v>
      </c>
      <c r="Q340" s="156">
        <f>(IF(OR(A340="DWF",A340="DNF"),Données_Planning!I338,MOD(Données_Planning!I338,60)))</f>
        <v>0</v>
      </c>
      <c r="R340" s="147" t="str">
        <f t="shared" si="37"/>
        <v>s</v>
      </c>
      <c r="S340" s="156">
        <f>(IF(OR(A340="DWF",A340="DNF"),Données_Planning!K338,MOD(Données_Planning!K338,60)))</f>
        <v>0</v>
      </c>
      <c r="T340" s="157" t="str">
        <f t="shared" si="38"/>
        <v>s</v>
      </c>
      <c r="U340" s="158"/>
    </row>
    <row r="341" spans="1:21" ht="26.25" customHeight="1" x14ac:dyDescent="0.35">
      <c r="A341" s="181"/>
      <c r="B341" s="146"/>
      <c r="C341" s="147"/>
      <c r="D341" s="148"/>
      <c r="E341" s="149"/>
      <c r="F341" s="150"/>
      <c r="G341" s="151"/>
      <c r="H341" s="159"/>
      <c r="I341" s="205"/>
      <c r="J341" s="152"/>
      <c r="K341" s="152"/>
      <c r="L341" s="153"/>
      <c r="M341" s="156">
        <f>(IF(OR(A341="DWF",A341="DNF"),Données_Planning!J339,MOD(Données_Planning!J339,60)))</f>
        <v>0</v>
      </c>
      <c r="N341" s="147" t="str">
        <f t="shared" si="35"/>
        <v>s</v>
      </c>
      <c r="O341" s="154">
        <f>(IF(OR(A341="DWF",A341="DNF"),0,QUOTIENT(Données_Planning!I339,60)))</f>
        <v>0</v>
      </c>
      <c r="P341" s="155" t="str">
        <f t="shared" si="36"/>
        <v>min</v>
      </c>
      <c r="Q341" s="156">
        <f>(IF(OR(A341="DWF",A341="DNF"),Données_Planning!I339,MOD(Données_Planning!I339,60)))</f>
        <v>0</v>
      </c>
      <c r="R341" s="147" t="str">
        <f t="shared" si="37"/>
        <v>s</v>
      </c>
      <c r="S341" s="156">
        <f>(IF(OR(A341="DWF",A341="DNF"),Données_Planning!K339,MOD(Données_Planning!K339,60)))</f>
        <v>0</v>
      </c>
      <c r="T341" s="157" t="str">
        <f t="shared" si="38"/>
        <v>s</v>
      </c>
      <c r="U341" s="158"/>
    </row>
    <row r="342" spans="1:21" ht="26.25" customHeight="1" x14ac:dyDescent="0.35">
      <c r="A342" s="181"/>
      <c r="B342" s="146"/>
      <c r="C342" s="147"/>
      <c r="D342" s="148"/>
      <c r="E342" s="149"/>
      <c r="F342" s="150"/>
      <c r="G342" s="151"/>
      <c r="H342" s="159"/>
      <c r="I342" s="205"/>
      <c r="J342" s="152"/>
      <c r="K342" s="152"/>
      <c r="L342" s="153"/>
      <c r="M342" s="156">
        <f>(IF(OR(A342="DWF",A342="DNF"),Données_Planning!J340,MOD(Données_Planning!J340,60)))</f>
        <v>0</v>
      </c>
      <c r="N342" s="147" t="str">
        <f t="shared" si="35"/>
        <v>s</v>
      </c>
      <c r="O342" s="154">
        <f>(IF(OR(A342="DWF",A342="DNF"),0,QUOTIENT(Données_Planning!I340,60)))</f>
        <v>0</v>
      </c>
      <c r="P342" s="155" t="str">
        <f t="shared" si="36"/>
        <v>min</v>
      </c>
      <c r="Q342" s="156">
        <f>(IF(OR(A342="DWF",A342="DNF"),Données_Planning!I340,MOD(Données_Planning!I340,60)))</f>
        <v>0</v>
      </c>
      <c r="R342" s="147" t="str">
        <f t="shared" si="37"/>
        <v>s</v>
      </c>
      <c r="S342" s="156">
        <f>(IF(OR(A342="DWF",A342="DNF"),Données_Planning!K340,MOD(Données_Planning!K340,60)))</f>
        <v>0</v>
      </c>
      <c r="T342" s="157" t="str">
        <f t="shared" si="38"/>
        <v>s</v>
      </c>
      <c r="U342" s="158"/>
    </row>
    <row r="343" spans="1:21" ht="26.25" customHeight="1" x14ac:dyDescent="0.35">
      <c r="A343" s="181"/>
      <c r="B343" s="146"/>
      <c r="C343" s="147"/>
      <c r="D343" s="148"/>
      <c r="E343" s="149"/>
      <c r="F343" s="150"/>
      <c r="G343" s="151"/>
      <c r="H343" s="159"/>
      <c r="I343" s="205"/>
      <c r="J343" s="152"/>
      <c r="K343" s="152"/>
      <c r="L343" s="153"/>
      <c r="M343" s="156">
        <f>(IF(OR(A343="DWF",A343="DNF"),Données_Planning!J341,MOD(Données_Planning!J341,60)))</f>
        <v>0</v>
      </c>
      <c r="N343" s="147" t="str">
        <f t="shared" si="35"/>
        <v>s</v>
      </c>
      <c r="O343" s="154">
        <f>(IF(OR(A343="DWF",A343="DNF"),0,QUOTIENT(Données_Planning!I341,60)))</f>
        <v>0</v>
      </c>
      <c r="P343" s="155" t="str">
        <f t="shared" si="36"/>
        <v>min</v>
      </c>
      <c r="Q343" s="156">
        <f>(IF(OR(A343="DWF",A343="DNF"),Données_Planning!I341,MOD(Données_Planning!I341,60)))</f>
        <v>0</v>
      </c>
      <c r="R343" s="147" t="str">
        <f t="shared" si="37"/>
        <v>s</v>
      </c>
      <c r="S343" s="156">
        <f>(IF(OR(A343="DWF",A343="DNF"),Données_Planning!K341,MOD(Données_Planning!K341,60)))</f>
        <v>0</v>
      </c>
      <c r="T343" s="157" t="str">
        <f t="shared" si="38"/>
        <v>s</v>
      </c>
      <c r="U343" s="158"/>
    </row>
    <row r="344" spans="1:21" ht="26.25" customHeight="1" x14ac:dyDescent="0.35">
      <c r="A344" s="181"/>
      <c r="B344" s="146"/>
      <c r="C344" s="147"/>
      <c r="D344" s="148"/>
      <c r="E344" s="149"/>
      <c r="F344" s="150"/>
      <c r="G344" s="151"/>
      <c r="H344" s="159"/>
      <c r="I344" s="205"/>
      <c r="J344" s="152"/>
      <c r="K344" s="152"/>
      <c r="L344" s="153"/>
      <c r="M344" s="156">
        <f>(IF(OR(A344="DWF",A344="DNF"),Données_Planning!J342,MOD(Données_Planning!J342,60)))</f>
        <v>0</v>
      </c>
      <c r="N344" s="147" t="str">
        <f t="shared" si="35"/>
        <v>s</v>
      </c>
      <c r="O344" s="154">
        <f>(IF(OR(A344="DWF",A344="DNF"),0,QUOTIENT(Données_Planning!I342,60)))</f>
        <v>0</v>
      </c>
      <c r="P344" s="155" t="str">
        <f t="shared" si="36"/>
        <v>min</v>
      </c>
      <c r="Q344" s="156">
        <f>(IF(OR(A344="DWF",A344="DNF"),Données_Planning!I342,MOD(Données_Planning!I342,60)))</f>
        <v>0</v>
      </c>
      <c r="R344" s="147" t="str">
        <f t="shared" si="37"/>
        <v>s</v>
      </c>
      <c r="S344" s="156">
        <f>(IF(OR(A344="DWF",A344="DNF"),Données_Planning!K342,MOD(Données_Planning!K342,60)))</f>
        <v>0</v>
      </c>
      <c r="T344" s="157" t="str">
        <f t="shared" si="38"/>
        <v>s</v>
      </c>
      <c r="U344" s="158"/>
    </row>
    <row r="345" spans="1:21" ht="26.25" customHeight="1" x14ac:dyDescent="0.35">
      <c r="A345" s="181"/>
      <c r="B345" s="146"/>
      <c r="C345" s="147"/>
      <c r="D345" s="148"/>
      <c r="E345" s="149"/>
      <c r="F345" s="150"/>
      <c r="G345" s="151"/>
      <c r="H345" s="159"/>
      <c r="I345" s="205"/>
      <c r="J345" s="152"/>
      <c r="K345" s="152"/>
      <c r="L345" s="153"/>
      <c r="M345" s="156">
        <f>(IF(OR(A345="DWF",A345="DNF"),Données_Planning!J343,MOD(Données_Planning!J343,60)))</f>
        <v>0</v>
      </c>
      <c r="N345" s="147" t="str">
        <f t="shared" si="35"/>
        <v>s</v>
      </c>
      <c r="O345" s="154">
        <f>(IF(OR(A345="DWF",A345="DNF"),0,QUOTIENT(Données_Planning!I343,60)))</f>
        <v>0</v>
      </c>
      <c r="P345" s="155" t="str">
        <f t="shared" si="36"/>
        <v>min</v>
      </c>
      <c r="Q345" s="156">
        <f>(IF(OR(A345="DWF",A345="DNF"),Données_Planning!I343,MOD(Données_Planning!I343,60)))</f>
        <v>0</v>
      </c>
      <c r="R345" s="147" t="str">
        <f t="shared" si="37"/>
        <v>s</v>
      </c>
      <c r="S345" s="156">
        <f>(IF(OR(A345="DWF",A345="DNF"),Données_Planning!K343,MOD(Données_Planning!K343,60)))</f>
        <v>0</v>
      </c>
      <c r="T345" s="157" t="str">
        <f t="shared" si="38"/>
        <v>s</v>
      </c>
      <c r="U345" s="158"/>
    </row>
    <row r="346" spans="1:21" ht="26.25" customHeight="1" x14ac:dyDescent="0.35">
      <c r="A346" s="181"/>
      <c r="B346" s="146"/>
      <c r="C346" s="147"/>
      <c r="D346" s="148"/>
      <c r="E346" s="149"/>
      <c r="F346" s="150"/>
      <c r="G346" s="151"/>
      <c r="H346" s="159"/>
      <c r="I346" s="205"/>
      <c r="J346" s="152"/>
      <c r="K346" s="152"/>
      <c r="L346" s="153"/>
      <c r="M346" s="156">
        <f>(IF(OR(A346="DWF",A346="DNF"),Données_Planning!J344,MOD(Données_Planning!J344,60)))</f>
        <v>0</v>
      </c>
      <c r="N346" s="147" t="str">
        <f t="shared" si="35"/>
        <v>s</v>
      </c>
      <c r="O346" s="154">
        <f>(IF(OR(A346="DWF",A346="DNF"),0,QUOTIENT(Données_Planning!I344,60)))</f>
        <v>0</v>
      </c>
      <c r="P346" s="155" t="str">
        <f t="shared" si="36"/>
        <v>min</v>
      </c>
      <c r="Q346" s="156">
        <f>(IF(OR(A346="DWF",A346="DNF"),Données_Planning!I344,MOD(Données_Planning!I344,60)))</f>
        <v>0</v>
      </c>
      <c r="R346" s="147" t="str">
        <f t="shared" si="37"/>
        <v>s</v>
      </c>
      <c r="S346" s="156">
        <f>(IF(OR(A346="DWF",A346="DNF"),Données_Planning!K344,MOD(Données_Planning!K344,60)))</f>
        <v>0</v>
      </c>
      <c r="T346" s="157" t="str">
        <f t="shared" si="38"/>
        <v>s</v>
      </c>
      <c r="U346" s="158"/>
    </row>
    <row r="347" spans="1:21" ht="26.25" customHeight="1" x14ac:dyDescent="0.35">
      <c r="A347" s="181"/>
      <c r="B347" s="146"/>
      <c r="C347" s="147"/>
      <c r="D347" s="148"/>
      <c r="E347" s="149"/>
      <c r="F347" s="150"/>
      <c r="G347" s="151"/>
      <c r="H347" s="159"/>
      <c r="I347" s="205"/>
      <c r="J347" s="152"/>
      <c r="K347" s="152"/>
      <c r="L347" s="153"/>
      <c r="M347" s="156">
        <f>(IF(OR(A347="DWF",A347="DNF"),Données_Planning!J345,MOD(Données_Planning!J345,60)))</f>
        <v>0</v>
      </c>
      <c r="N347" s="147" t="str">
        <f t="shared" si="35"/>
        <v>s</v>
      </c>
      <c r="O347" s="154">
        <f>(IF(OR(A347="DWF",A347="DNF"),0,QUOTIENT(Données_Planning!I345,60)))</f>
        <v>0</v>
      </c>
      <c r="P347" s="155" t="str">
        <f t="shared" si="36"/>
        <v>min</v>
      </c>
      <c r="Q347" s="156">
        <f>(IF(OR(A347="DWF",A347="DNF"),Données_Planning!I345,MOD(Données_Planning!I345,60)))</f>
        <v>0</v>
      </c>
      <c r="R347" s="147" t="str">
        <f t="shared" si="37"/>
        <v>s</v>
      </c>
      <c r="S347" s="156">
        <f>(IF(OR(A347="DWF",A347="DNF"),Données_Planning!K345,MOD(Données_Planning!K345,60)))</f>
        <v>0</v>
      </c>
      <c r="T347" s="157" t="str">
        <f t="shared" si="38"/>
        <v>s</v>
      </c>
      <c r="U347" s="158"/>
    </row>
    <row r="348" spans="1:21" ht="26.25" customHeight="1" x14ac:dyDescent="0.35">
      <c r="A348" s="181"/>
      <c r="B348" s="146"/>
      <c r="C348" s="147"/>
      <c r="D348" s="148"/>
      <c r="E348" s="149"/>
      <c r="F348" s="150"/>
      <c r="G348" s="151"/>
      <c r="H348" s="159"/>
      <c r="I348" s="205"/>
      <c r="J348" s="152"/>
      <c r="K348" s="152"/>
      <c r="L348" s="153"/>
      <c r="M348" s="156">
        <f>(IF(OR(A348="DWF",A348="DNF"),Données_Planning!J346,MOD(Données_Planning!J346,60)))</f>
        <v>0</v>
      </c>
      <c r="N348" s="147" t="str">
        <f t="shared" si="35"/>
        <v>s</v>
      </c>
      <c r="O348" s="154">
        <f>(IF(OR(A348="DWF",A348="DNF"),0,QUOTIENT(Données_Planning!I346,60)))</f>
        <v>0</v>
      </c>
      <c r="P348" s="155" t="str">
        <f t="shared" si="36"/>
        <v>min</v>
      </c>
      <c r="Q348" s="156">
        <f>(IF(OR(A348="DWF",A348="DNF"),Données_Planning!I346,MOD(Données_Planning!I346,60)))</f>
        <v>0</v>
      </c>
      <c r="R348" s="147" t="str">
        <f t="shared" si="37"/>
        <v>s</v>
      </c>
      <c r="S348" s="156">
        <f>(IF(OR(A348="DWF",A348="DNF"),Données_Planning!K346,MOD(Données_Planning!K346,60)))</f>
        <v>0</v>
      </c>
      <c r="T348" s="157" t="str">
        <f t="shared" si="38"/>
        <v>s</v>
      </c>
      <c r="U348" s="158"/>
    </row>
    <row r="349" spans="1:21" ht="26.25" customHeight="1" x14ac:dyDescent="0.35">
      <c r="A349" s="181"/>
      <c r="B349" s="146"/>
      <c r="C349" s="147"/>
      <c r="D349" s="148"/>
      <c r="E349" s="149"/>
      <c r="F349" s="150"/>
      <c r="G349" s="151"/>
      <c r="H349" s="159"/>
      <c r="I349" s="205"/>
      <c r="J349" s="152"/>
      <c r="K349" s="152"/>
      <c r="L349" s="153"/>
      <c r="M349" s="156">
        <f>(IF(OR(A349="DWF",A349="DNF"),Données_Planning!J347,MOD(Données_Planning!J347,60)))</f>
        <v>0</v>
      </c>
      <c r="N349" s="147" t="str">
        <f t="shared" si="35"/>
        <v>s</v>
      </c>
      <c r="O349" s="154">
        <f>(IF(OR(A349="DWF",A349="DNF"),0,QUOTIENT(Données_Planning!I347,60)))</f>
        <v>0</v>
      </c>
      <c r="P349" s="155" t="str">
        <f t="shared" si="36"/>
        <v>min</v>
      </c>
      <c r="Q349" s="156">
        <f>(IF(OR(A349="DWF",A349="DNF"),Données_Planning!I347,MOD(Données_Planning!I347,60)))</f>
        <v>0</v>
      </c>
      <c r="R349" s="147" t="str">
        <f t="shared" si="37"/>
        <v>s</v>
      </c>
      <c r="S349" s="156">
        <f>(IF(OR(A349="DWF",A349="DNF"),Données_Planning!K347,MOD(Données_Planning!K347,60)))</f>
        <v>0</v>
      </c>
      <c r="T349" s="157" t="str">
        <f t="shared" si="38"/>
        <v>s</v>
      </c>
      <c r="U349" s="158"/>
    </row>
    <row r="350" spans="1:21" ht="26.25" customHeight="1" x14ac:dyDescent="0.35">
      <c r="A350" s="181"/>
      <c r="B350" s="146"/>
      <c r="C350" s="147"/>
      <c r="D350" s="148"/>
      <c r="E350" s="149"/>
      <c r="F350" s="150"/>
      <c r="G350" s="151"/>
      <c r="H350" s="159"/>
      <c r="I350" s="205"/>
      <c r="J350" s="152"/>
      <c r="K350" s="152"/>
      <c r="L350" s="153"/>
      <c r="M350" s="156">
        <f>(IF(OR(A350="DWF",A350="DNF"),Données_Planning!J348,MOD(Données_Planning!J348,60)))</f>
        <v>0</v>
      </c>
      <c r="N350" s="147" t="str">
        <f t="shared" si="35"/>
        <v>s</v>
      </c>
      <c r="O350" s="154">
        <f>(IF(OR(A350="DWF",A350="DNF"),0,QUOTIENT(Données_Planning!I348,60)))</f>
        <v>0</v>
      </c>
      <c r="P350" s="155" t="str">
        <f t="shared" si="36"/>
        <v>min</v>
      </c>
      <c r="Q350" s="156">
        <f>(IF(OR(A350="DWF",A350="DNF"),Données_Planning!I348,MOD(Données_Planning!I348,60)))</f>
        <v>0</v>
      </c>
      <c r="R350" s="147" t="str">
        <f t="shared" si="37"/>
        <v>s</v>
      </c>
      <c r="S350" s="156">
        <f>(IF(OR(A350="DWF",A350="DNF"),Données_Planning!K348,MOD(Données_Planning!K348,60)))</f>
        <v>0</v>
      </c>
      <c r="T350" s="157" t="str">
        <f t="shared" si="38"/>
        <v>s</v>
      </c>
      <c r="U350" s="158"/>
    </row>
    <row r="351" spans="1:21" ht="26.25" customHeight="1" x14ac:dyDescent="0.35">
      <c r="A351" s="181"/>
      <c r="B351" s="146"/>
      <c r="C351" s="147"/>
      <c r="D351" s="148"/>
      <c r="E351" s="149"/>
      <c r="F351" s="150"/>
      <c r="G351" s="151"/>
      <c r="H351" s="159"/>
      <c r="I351" s="205"/>
      <c r="J351" s="152"/>
      <c r="K351" s="152"/>
      <c r="L351" s="153"/>
      <c r="M351" s="156">
        <f>(IF(OR(A351="DWF",A351="DNF"),Données_Planning!J349,MOD(Données_Planning!J349,60)))</f>
        <v>0</v>
      </c>
      <c r="N351" s="147" t="str">
        <f t="shared" si="35"/>
        <v>s</v>
      </c>
      <c r="O351" s="154">
        <f>(IF(OR(A351="DWF",A351="DNF"),0,QUOTIENT(Données_Planning!I349,60)))</f>
        <v>0</v>
      </c>
      <c r="P351" s="155" t="str">
        <f t="shared" si="36"/>
        <v>min</v>
      </c>
      <c r="Q351" s="156">
        <f>(IF(OR(A351="DWF",A351="DNF"),Données_Planning!I349,MOD(Données_Planning!I349,60)))</f>
        <v>0</v>
      </c>
      <c r="R351" s="147" t="str">
        <f t="shared" si="37"/>
        <v>s</v>
      </c>
      <c r="S351" s="156">
        <f>(IF(OR(A351="DWF",A351="DNF"),Données_Planning!K349,MOD(Données_Planning!K349,60)))</f>
        <v>0</v>
      </c>
      <c r="T351" s="157" t="str">
        <f t="shared" si="38"/>
        <v>s</v>
      </c>
      <c r="U351" s="158"/>
    </row>
    <row r="352" spans="1:21" ht="26.25" customHeight="1" x14ac:dyDescent="0.35">
      <c r="A352" s="181"/>
      <c r="B352" s="146"/>
      <c r="C352" s="147"/>
      <c r="D352" s="148"/>
      <c r="E352" s="149"/>
      <c r="F352" s="150"/>
      <c r="G352" s="151"/>
      <c r="H352" s="159"/>
      <c r="I352" s="205"/>
      <c r="J352" s="152"/>
      <c r="K352" s="152"/>
      <c r="L352" s="153"/>
      <c r="M352" s="156">
        <f>(IF(OR(A352="DWF",A352="DNF"),Données_Planning!J350,MOD(Données_Planning!J350,60)))</f>
        <v>0</v>
      </c>
      <c r="N352" s="147" t="str">
        <f t="shared" si="35"/>
        <v>s</v>
      </c>
      <c r="O352" s="154">
        <f>(IF(OR(A352="DWF",A352="DNF"),0,QUOTIENT(Données_Planning!I350,60)))</f>
        <v>0</v>
      </c>
      <c r="P352" s="155" t="str">
        <f t="shared" si="36"/>
        <v>min</v>
      </c>
      <c r="Q352" s="156">
        <f>(IF(OR(A352="DWF",A352="DNF"),Données_Planning!I350,MOD(Données_Planning!I350,60)))</f>
        <v>0</v>
      </c>
      <c r="R352" s="147" t="str">
        <f t="shared" si="37"/>
        <v>s</v>
      </c>
      <c r="S352" s="156">
        <f>(IF(OR(A352="DWF",A352="DNF"),Données_Planning!K350,MOD(Données_Planning!K350,60)))</f>
        <v>0</v>
      </c>
      <c r="T352" s="157" t="str">
        <f t="shared" si="38"/>
        <v>s</v>
      </c>
      <c r="U352" s="158"/>
    </row>
    <row r="353" spans="1:21" ht="26.25" customHeight="1" x14ac:dyDescent="0.35">
      <c r="A353" s="181"/>
      <c r="B353" s="146"/>
      <c r="C353" s="147"/>
      <c r="D353" s="148"/>
      <c r="E353" s="149"/>
      <c r="F353" s="150"/>
      <c r="G353" s="151"/>
      <c r="H353" s="159"/>
      <c r="I353" s="205"/>
      <c r="J353" s="152"/>
      <c r="K353" s="152"/>
      <c r="L353" s="153"/>
      <c r="M353" s="156">
        <f>(IF(OR(A353="DWF",A353="DNF"),Données_Planning!J351,MOD(Données_Planning!J351,60)))</f>
        <v>0</v>
      </c>
      <c r="N353" s="147" t="str">
        <f t="shared" si="35"/>
        <v>s</v>
      </c>
      <c r="O353" s="154">
        <f>(IF(OR(A353="DWF",A353="DNF"),0,QUOTIENT(Données_Planning!I351,60)))</f>
        <v>0</v>
      </c>
      <c r="P353" s="155" t="str">
        <f t="shared" si="36"/>
        <v>min</v>
      </c>
      <c r="Q353" s="156">
        <f>(IF(OR(A353="DWF",A353="DNF"),Données_Planning!I351,MOD(Données_Planning!I351,60)))</f>
        <v>0</v>
      </c>
      <c r="R353" s="147" t="str">
        <f t="shared" si="37"/>
        <v>s</v>
      </c>
      <c r="S353" s="156">
        <f>(IF(OR(A353="DWF",A353="DNF"),Données_Planning!K351,MOD(Données_Planning!K351,60)))</f>
        <v>0</v>
      </c>
      <c r="T353" s="157" t="str">
        <f t="shared" si="38"/>
        <v>s</v>
      </c>
      <c r="U353" s="158"/>
    </row>
    <row r="354" spans="1:21" ht="26.25" customHeight="1" x14ac:dyDescent="0.35">
      <c r="A354" s="181"/>
      <c r="B354" s="146"/>
      <c r="C354" s="147"/>
      <c r="D354" s="148"/>
      <c r="E354" s="149"/>
      <c r="F354" s="150"/>
      <c r="G354" s="151"/>
      <c r="H354" s="159"/>
      <c r="I354" s="205"/>
      <c r="J354" s="152"/>
      <c r="K354" s="152"/>
      <c r="L354" s="153"/>
      <c r="M354" s="156">
        <f>(IF(OR(A354="DWF",A354="DNF"),Données_Planning!J352,MOD(Données_Planning!J352,60)))</f>
        <v>0</v>
      </c>
      <c r="N354" s="147" t="str">
        <f t="shared" si="35"/>
        <v>s</v>
      </c>
      <c r="O354" s="154">
        <f>(IF(OR(A354="DWF",A354="DNF"),0,QUOTIENT(Données_Planning!I352,60)))</f>
        <v>0</v>
      </c>
      <c r="P354" s="155" t="str">
        <f t="shared" si="36"/>
        <v>min</v>
      </c>
      <c r="Q354" s="156">
        <f>(IF(OR(A354="DWF",A354="DNF"),Données_Planning!I352,MOD(Données_Planning!I352,60)))</f>
        <v>0</v>
      </c>
      <c r="R354" s="147" t="str">
        <f t="shared" si="37"/>
        <v>s</v>
      </c>
      <c r="S354" s="156">
        <f>(IF(OR(A354="DWF",A354="DNF"),Données_Planning!K352,MOD(Données_Planning!K352,60)))</f>
        <v>0</v>
      </c>
      <c r="T354" s="157" t="str">
        <f t="shared" si="38"/>
        <v>s</v>
      </c>
      <c r="U354" s="158"/>
    </row>
    <row r="355" spans="1:21" ht="26.25" customHeight="1" x14ac:dyDescent="0.35">
      <c r="A355" s="181"/>
      <c r="B355" s="146"/>
      <c r="C355" s="147"/>
      <c r="D355" s="148"/>
      <c r="E355" s="149"/>
      <c r="F355" s="150"/>
      <c r="G355" s="151"/>
      <c r="H355" s="159"/>
      <c r="I355" s="205"/>
      <c r="J355" s="152"/>
      <c r="K355" s="152"/>
      <c r="L355" s="153"/>
      <c r="M355" s="156">
        <f>(IF(OR(A355="DWF",A355="DNF"),Données_Planning!J353,MOD(Données_Planning!J353,60)))</f>
        <v>0</v>
      </c>
      <c r="N355" s="147" t="str">
        <f t="shared" si="35"/>
        <v>s</v>
      </c>
      <c r="O355" s="154">
        <f>(IF(OR(A355="DWF",A355="DNF"),0,QUOTIENT(Données_Planning!I353,60)))</f>
        <v>0</v>
      </c>
      <c r="P355" s="155" t="str">
        <f t="shared" si="36"/>
        <v>min</v>
      </c>
      <c r="Q355" s="156">
        <f>(IF(OR(A355="DWF",A355="DNF"),Données_Planning!I353,MOD(Données_Planning!I353,60)))</f>
        <v>0</v>
      </c>
      <c r="R355" s="147" t="str">
        <f t="shared" si="37"/>
        <v>s</v>
      </c>
      <c r="S355" s="156">
        <f>(IF(OR(A355="DWF",A355="DNF"),Données_Planning!K353,MOD(Données_Planning!K353,60)))</f>
        <v>0</v>
      </c>
      <c r="T355" s="157" t="str">
        <f t="shared" si="38"/>
        <v>s</v>
      </c>
      <c r="U355" s="158"/>
    </row>
    <row r="356" spans="1:21" ht="26.25" customHeight="1" x14ac:dyDescent="0.35">
      <c r="A356" s="181"/>
      <c r="B356" s="146"/>
      <c r="C356" s="147"/>
      <c r="D356" s="148"/>
      <c r="E356" s="149"/>
      <c r="F356" s="150"/>
      <c r="G356" s="151"/>
      <c r="H356" s="159"/>
      <c r="I356" s="205"/>
      <c r="J356" s="152"/>
      <c r="K356" s="152"/>
      <c r="L356" s="153"/>
      <c r="M356" s="156">
        <f>(IF(OR(A356="DWF",A356="DNF"),Données_Planning!J354,MOD(Données_Planning!J354,60)))</f>
        <v>0</v>
      </c>
      <c r="N356" s="147" t="str">
        <f t="shared" si="35"/>
        <v>s</v>
      </c>
      <c r="O356" s="154">
        <f>(IF(OR(A356="DWF",A356="DNF"),0,QUOTIENT(Données_Planning!I354,60)))</f>
        <v>0</v>
      </c>
      <c r="P356" s="155" t="str">
        <f t="shared" si="36"/>
        <v>min</v>
      </c>
      <c r="Q356" s="156">
        <f>(IF(OR(A356="DWF",A356="DNF"),Données_Planning!I354,MOD(Données_Planning!I354,60)))</f>
        <v>0</v>
      </c>
      <c r="R356" s="147" t="str">
        <f t="shared" si="37"/>
        <v>s</v>
      </c>
      <c r="S356" s="156">
        <f>(IF(OR(A356="DWF",A356="DNF"),Données_Planning!K354,MOD(Données_Planning!K354,60)))</f>
        <v>0</v>
      </c>
      <c r="T356" s="157" t="str">
        <f t="shared" si="38"/>
        <v>s</v>
      </c>
      <c r="U356" s="158"/>
    </row>
    <row r="357" spans="1:21" ht="26.25" customHeight="1" x14ac:dyDescent="0.35">
      <c r="A357" s="181"/>
      <c r="B357" s="146"/>
      <c r="C357" s="147"/>
      <c r="D357" s="148"/>
      <c r="E357" s="149"/>
      <c r="F357" s="150"/>
      <c r="G357" s="151"/>
      <c r="H357" s="159"/>
      <c r="I357" s="205"/>
      <c r="J357" s="152"/>
      <c r="K357" s="152"/>
      <c r="L357" s="153"/>
      <c r="M357" s="156">
        <f>(IF(OR(A357="DWF",A357="DNF"),Données_Planning!J355,MOD(Données_Planning!J355,60)))</f>
        <v>0</v>
      </c>
      <c r="N357" s="147" t="str">
        <f t="shared" si="35"/>
        <v>s</v>
      </c>
      <c r="O357" s="154">
        <f>(IF(OR(A357="DWF",A357="DNF"),0,QUOTIENT(Données_Planning!I355,60)))</f>
        <v>0</v>
      </c>
      <c r="P357" s="155" t="str">
        <f t="shared" si="36"/>
        <v>min</v>
      </c>
      <c r="Q357" s="156">
        <f>(IF(OR(A357="DWF",A357="DNF"),Données_Planning!I355,MOD(Données_Planning!I355,60)))</f>
        <v>0</v>
      </c>
      <c r="R357" s="147" t="str">
        <f t="shared" si="37"/>
        <v>s</v>
      </c>
      <c r="S357" s="156">
        <f>(IF(OR(A357="DWF",A357="DNF"),Données_Planning!K355,MOD(Données_Planning!K355,60)))</f>
        <v>0</v>
      </c>
      <c r="T357" s="157" t="str">
        <f t="shared" si="38"/>
        <v>s</v>
      </c>
      <c r="U357" s="158"/>
    </row>
    <row r="358" spans="1:21" ht="26.25" customHeight="1" x14ac:dyDescent="0.35">
      <c r="A358" s="181"/>
      <c r="B358" s="146"/>
      <c r="C358" s="147"/>
      <c r="D358" s="148"/>
      <c r="E358" s="149"/>
      <c r="F358" s="150"/>
      <c r="G358" s="151"/>
      <c r="H358" s="159"/>
      <c r="I358" s="205"/>
      <c r="J358" s="152"/>
      <c r="K358" s="152"/>
      <c r="L358" s="153"/>
      <c r="M358" s="156">
        <f>(IF(OR(A358="DWF",A358="DNF"),Données_Planning!J356,MOD(Données_Planning!J356,60)))</f>
        <v>0</v>
      </c>
      <c r="N358" s="147" t="str">
        <f t="shared" si="35"/>
        <v>s</v>
      </c>
      <c r="O358" s="154">
        <f>(IF(OR(A358="DWF",A358="DNF"),0,QUOTIENT(Données_Planning!I356,60)))</f>
        <v>0</v>
      </c>
      <c r="P358" s="155" t="str">
        <f t="shared" si="36"/>
        <v>min</v>
      </c>
      <c r="Q358" s="156">
        <f>(IF(OR(A358="DWF",A358="DNF"),Données_Planning!I356,MOD(Données_Planning!I356,60)))</f>
        <v>0</v>
      </c>
      <c r="R358" s="147" t="str">
        <f t="shared" si="37"/>
        <v>s</v>
      </c>
      <c r="S358" s="156">
        <f>(IF(OR(A358="DWF",A358="DNF"),Données_Planning!K356,MOD(Données_Planning!K356,60)))</f>
        <v>0</v>
      </c>
      <c r="T358" s="157" t="str">
        <f t="shared" si="38"/>
        <v>s</v>
      </c>
      <c r="U358" s="158"/>
    </row>
    <row r="359" spans="1:21" ht="26.25" customHeight="1" x14ac:dyDescent="0.35">
      <c r="A359" s="181"/>
      <c r="B359" s="146"/>
      <c r="C359" s="147"/>
      <c r="D359" s="148"/>
      <c r="E359" s="149"/>
      <c r="F359" s="150"/>
      <c r="G359" s="151"/>
      <c r="H359" s="159"/>
      <c r="I359" s="205"/>
      <c r="J359" s="152"/>
      <c r="K359" s="152"/>
      <c r="L359" s="153"/>
      <c r="M359" s="156">
        <f>(IF(OR(A359="DWF",A359="DNF"),Données_Planning!J357,MOD(Données_Planning!J357,60)))</f>
        <v>0</v>
      </c>
      <c r="N359" s="147" t="str">
        <f t="shared" si="35"/>
        <v>s</v>
      </c>
      <c r="O359" s="154">
        <f>(IF(OR(A359="DWF",A359="DNF"),0,QUOTIENT(Données_Planning!I357,60)))</f>
        <v>0</v>
      </c>
      <c r="P359" s="155" t="str">
        <f t="shared" si="36"/>
        <v>min</v>
      </c>
      <c r="Q359" s="156">
        <f>(IF(OR(A359="DWF",A359="DNF"),Données_Planning!I357,MOD(Données_Planning!I357,60)))</f>
        <v>0</v>
      </c>
      <c r="R359" s="147" t="str">
        <f t="shared" si="37"/>
        <v>s</v>
      </c>
      <c r="S359" s="156">
        <f>(IF(OR(A359="DWF",A359="DNF"),Données_Planning!K357,MOD(Données_Planning!K357,60)))</f>
        <v>0</v>
      </c>
      <c r="T359" s="157" t="str">
        <f t="shared" si="38"/>
        <v>s</v>
      </c>
      <c r="U359" s="158"/>
    </row>
    <row r="360" spans="1:21" ht="26.25" customHeight="1" x14ac:dyDescent="0.35">
      <c r="A360" s="181"/>
      <c r="B360" s="146"/>
      <c r="C360" s="147"/>
      <c r="D360" s="148"/>
      <c r="E360" s="149"/>
      <c r="F360" s="150"/>
      <c r="G360" s="151"/>
      <c r="H360" s="159"/>
      <c r="I360" s="205"/>
      <c r="J360" s="152"/>
      <c r="K360" s="152"/>
      <c r="L360" s="153"/>
      <c r="M360" s="156">
        <f>(IF(OR(A360="DWF",A360="DNF"),Données_Planning!J358,MOD(Données_Planning!J358,60)))</f>
        <v>0</v>
      </c>
      <c r="N360" s="147" t="str">
        <f t="shared" si="35"/>
        <v>s</v>
      </c>
      <c r="O360" s="154">
        <f>(IF(OR(A360="DWF",A360="DNF"),0,QUOTIENT(Données_Planning!I358,60)))</f>
        <v>0</v>
      </c>
      <c r="P360" s="155" t="str">
        <f t="shared" si="36"/>
        <v>min</v>
      </c>
      <c r="Q360" s="156">
        <f>(IF(OR(A360="DWF",A360="DNF"),Données_Planning!I358,MOD(Données_Planning!I358,60)))</f>
        <v>0</v>
      </c>
      <c r="R360" s="147" t="str">
        <f t="shared" si="37"/>
        <v>s</v>
      </c>
      <c r="S360" s="156">
        <f>(IF(OR(A360="DWF",A360="DNF"),Données_Planning!K358,MOD(Données_Planning!K358,60)))</f>
        <v>0</v>
      </c>
      <c r="T360" s="157" t="str">
        <f t="shared" si="38"/>
        <v>s</v>
      </c>
      <c r="U360" s="158"/>
    </row>
    <row r="361" spans="1:21" ht="26.25" customHeight="1" x14ac:dyDescent="0.35">
      <c r="A361" s="181"/>
      <c r="B361" s="146"/>
      <c r="C361" s="147"/>
      <c r="D361" s="148"/>
      <c r="E361" s="149"/>
      <c r="F361" s="150"/>
      <c r="G361" s="151"/>
      <c r="H361" s="159"/>
      <c r="I361" s="205"/>
      <c r="J361" s="152"/>
      <c r="K361" s="152"/>
      <c r="L361" s="153"/>
      <c r="M361" s="156">
        <f>(IF(OR(A361="DWF",A361="DNF"),Données_Planning!J359,MOD(Données_Planning!J359,60)))</f>
        <v>0</v>
      </c>
      <c r="N361" s="147" t="str">
        <f t="shared" si="35"/>
        <v>s</v>
      </c>
      <c r="O361" s="154">
        <f>(IF(OR(A361="DWF",A361="DNF"),0,QUOTIENT(Données_Planning!I359,60)))</f>
        <v>0</v>
      </c>
      <c r="P361" s="155" t="str">
        <f t="shared" si="36"/>
        <v>min</v>
      </c>
      <c r="Q361" s="156">
        <f>(IF(OR(A361="DWF",A361="DNF"),Données_Planning!I359,MOD(Données_Planning!I359,60)))</f>
        <v>0</v>
      </c>
      <c r="R361" s="147" t="str">
        <f t="shared" si="37"/>
        <v>s</v>
      </c>
      <c r="S361" s="156">
        <f>(IF(OR(A361="DWF",A361="DNF"),Données_Planning!K359,MOD(Données_Planning!K359,60)))</f>
        <v>0</v>
      </c>
      <c r="T361" s="157" t="str">
        <f t="shared" si="38"/>
        <v>s</v>
      </c>
      <c r="U361" s="158"/>
    </row>
    <row r="362" spans="1:21" ht="26.25" customHeight="1" x14ac:dyDescent="0.35">
      <c r="A362" s="181"/>
      <c r="B362" s="146"/>
      <c r="C362" s="147"/>
      <c r="D362" s="148"/>
      <c r="E362" s="149"/>
      <c r="F362" s="150"/>
      <c r="G362" s="151"/>
      <c r="H362" s="159"/>
      <c r="I362" s="205"/>
      <c r="J362" s="152"/>
      <c r="K362" s="152"/>
      <c r="L362" s="153"/>
      <c r="M362" s="156">
        <f>(IF(OR(A362="DWF",A362="DNF"),Données_Planning!J360,MOD(Données_Planning!J360,60)))</f>
        <v>0</v>
      </c>
      <c r="N362" s="147" t="str">
        <f t="shared" si="35"/>
        <v>s</v>
      </c>
      <c r="O362" s="154">
        <f>(IF(OR(A362="DWF",A362="DNF"),0,QUOTIENT(Données_Planning!I360,60)))</f>
        <v>0</v>
      </c>
      <c r="P362" s="155" t="str">
        <f t="shared" si="36"/>
        <v>min</v>
      </c>
      <c r="Q362" s="156">
        <f>(IF(OR(A362="DWF",A362="DNF"),Données_Planning!I360,MOD(Données_Planning!I360,60)))</f>
        <v>0</v>
      </c>
      <c r="R362" s="147" t="str">
        <f t="shared" si="37"/>
        <v>s</v>
      </c>
      <c r="S362" s="156">
        <f>(IF(OR(A362="DWF",A362="DNF"),Données_Planning!K360,MOD(Données_Planning!K360,60)))</f>
        <v>0</v>
      </c>
      <c r="T362" s="157" t="str">
        <f t="shared" si="38"/>
        <v>s</v>
      </c>
      <c r="U362" s="158"/>
    </row>
    <row r="363" spans="1:21" ht="26.25" customHeight="1" x14ac:dyDescent="0.35">
      <c r="A363" s="181"/>
      <c r="B363" s="146"/>
      <c r="C363" s="147"/>
      <c r="D363" s="148"/>
      <c r="E363" s="149"/>
      <c r="F363" s="150"/>
      <c r="G363" s="151"/>
      <c r="H363" s="159"/>
      <c r="I363" s="205"/>
      <c r="J363" s="152"/>
      <c r="K363" s="152"/>
      <c r="L363" s="153"/>
      <c r="M363" s="156">
        <f>(IF(OR(A363="DWF",A363="DNF"),Données_Planning!J361,MOD(Données_Planning!J361,60)))</f>
        <v>0</v>
      </c>
      <c r="N363" s="147" t="str">
        <f t="shared" si="35"/>
        <v>s</v>
      </c>
      <c r="O363" s="154">
        <f>(IF(OR(A363="DWF",A363="DNF"),0,QUOTIENT(Données_Planning!I361,60)))</f>
        <v>0</v>
      </c>
      <c r="P363" s="155" t="str">
        <f t="shared" si="36"/>
        <v>min</v>
      </c>
      <c r="Q363" s="156">
        <f>(IF(OR(A363="DWF",A363="DNF"),Données_Planning!I361,MOD(Données_Planning!I361,60)))</f>
        <v>0</v>
      </c>
      <c r="R363" s="147" t="str">
        <f t="shared" si="37"/>
        <v>s</v>
      </c>
      <c r="S363" s="156">
        <f>(IF(OR(A363="DWF",A363="DNF"),Données_Planning!K361,MOD(Données_Planning!K361,60)))</f>
        <v>0</v>
      </c>
      <c r="T363" s="157" t="str">
        <f t="shared" si="38"/>
        <v>s</v>
      </c>
      <c r="U363" s="158"/>
    </row>
    <row r="364" spans="1:21" ht="26.25" customHeight="1" x14ac:dyDescent="0.35">
      <c r="A364" s="181"/>
      <c r="B364" s="146"/>
      <c r="C364" s="147"/>
      <c r="D364" s="148"/>
      <c r="E364" s="149"/>
      <c r="F364" s="150"/>
      <c r="G364" s="151"/>
      <c r="H364" s="159"/>
      <c r="I364" s="205"/>
      <c r="J364" s="152"/>
      <c r="K364" s="152"/>
      <c r="L364" s="153"/>
      <c r="M364" s="156">
        <f>(IF(OR(A364="DWF",A364="DNF"),Données_Planning!J362,MOD(Données_Planning!J362,60)))</f>
        <v>0</v>
      </c>
      <c r="N364" s="147" t="str">
        <f t="shared" si="35"/>
        <v>s</v>
      </c>
      <c r="O364" s="154">
        <f>(IF(OR(A364="DWF",A364="DNF"),0,QUOTIENT(Données_Planning!I362,60)))</f>
        <v>0</v>
      </c>
      <c r="P364" s="155" t="str">
        <f t="shared" si="36"/>
        <v>min</v>
      </c>
      <c r="Q364" s="156">
        <f>(IF(OR(A364="DWF",A364="DNF"),Données_Planning!I362,MOD(Données_Planning!I362,60)))</f>
        <v>0</v>
      </c>
      <c r="R364" s="147" t="str">
        <f t="shared" si="37"/>
        <v>s</v>
      </c>
      <c r="S364" s="156">
        <f>(IF(OR(A364="DWF",A364="DNF"),Données_Planning!K362,MOD(Données_Planning!K362,60)))</f>
        <v>0</v>
      </c>
      <c r="T364" s="157" t="str">
        <f t="shared" si="38"/>
        <v>s</v>
      </c>
      <c r="U364" s="158"/>
    </row>
    <row r="365" spans="1:21" ht="26.25" customHeight="1" x14ac:dyDescent="0.35">
      <c r="A365" s="181"/>
      <c r="B365" s="146"/>
      <c r="C365" s="147"/>
      <c r="D365" s="148"/>
      <c r="E365" s="149"/>
      <c r="F365" s="150"/>
      <c r="G365" s="151"/>
      <c r="H365" s="159"/>
      <c r="I365" s="205"/>
      <c r="J365" s="152"/>
      <c r="K365" s="152"/>
      <c r="L365" s="153"/>
      <c r="M365" s="156">
        <f>(IF(OR(A365="DWF",A365="DNF"),Données_Planning!J363,MOD(Données_Planning!J363,60)))</f>
        <v>0</v>
      </c>
      <c r="N365" s="147" t="str">
        <f t="shared" si="35"/>
        <v>s</v>
      </c>
      <c r="O365" s="154">
        <f>(IF(OR(A365="DWF",A365="DNF"),0,QUOTIENT(Données_Planning!I363,60)))</f>
        <v>0</v>
      </c>
      <c r="P365" s="155" t="str">
        <f t="shared" si="36"/>
        <v>min</v>
      </c>
      <c r="Q365" s="156">
        <f>(IF(OR(A365="DWF",A365="DNF"),Données_Planning!I363,MOD(Données_Planning!I363,60)))</f>
        <v>0</v>
      </c>
      <c r="R365" s="147" t="str">
        <f t="shared" si="37"/>
        <v>s</v>
      </c>
      <c r="S365" s="156">
        <f>(IF(OR(A365="DWF",A365="DNF"),Données_Planning!K363,MOD(Données_Planning!K363,60)))</f>
        <v>0</v>
      </c>
      <c r="T365" s="157" t="str">
        <f t="shared" si="38"/>
        <v>s</v>
      </c>
      <c r="U365" s="158"/>
    </row>
    <row r="366" spans="1:21" ht="26.25" customHeight="1" x14ac:dyDescent="0.35">
      <c r="A366" s="181"/>
      <c r="B366" s="146"/>
      <c r="C366" s="147"/>
      <c r="D366" s="148"/>
      <c r="E366" s="149"/>
      <c r="F366" s="150"/>
      <c r="G366" s="151"/>
      <c r="H366" s="159"/>
      <c r="I366" s="205"/>
      <c r="J366" s="152"/>
      <c r="K366" s="152"/>
      <c r="L366" s="153"/>
      <c r="M366" s="156">
        <f>(IF(OR(A366="DWF",A366="DNF"),Données_Planning!J364,MOD(Données_Planning!J364,60)))</f>
        <v>0</v>
      </c>
      <c r="N366" s="147" t="str">
        <f t="shared" si="35"/>
        <v>s</v>
      </c>
      <c r="O366" s="154">
        <f>(IF(OR(A366="DWF",A366="DNF"),0,QUOTIENT(Données_Planning!I364,60)))</f>
        <v>0</v>
      </c>
      <c r="P366" s="155" t="str">
        <f t="shared" si="36"/>
        <v>min</v>
      </c>
      <c r="Q366" s="156">
        <f>(IF(OR(A366="DWF",A366="DNF"),Données_Planning!I364,MOD(Données_Planning!I364,60)))</f>
        <v>0</v>
      </c>
      <c r="R366" s="147" t="str">
        <f t="shared" si="37"/>
        <v>s</v>
      </c>
      <c r="S366" s="156">
        <f>(IF(OR(A366="DWF",A366="DNF"),Données_Planning!K364,MOD(Données_Planning!K364,60)))</f>
        <v>0</v>
      </c>
      <c r="T366" s="157" t="str">
        <f t="shared" si="38"/>
        <v>s</v>
      </c>
      <c r="U366" s="158"/>
    </row>
    <row r="367" spans="1:21" ht="26.25" customHeight="1" x14ac:dyDescent="0.35">
      <c r="A367" s="181"/>
      <c r="B367" s="146"/>
      <c r="C367" s="147"/>
      <c r="D367" s="148"/>
      <c r="E367" s="149"/>
      <c r="F367" s="150"/>
      <c r="G367" s="151"/>
      <c r="H367" s="159"/>
      <c r="I367" s="205"/>
      <c r="J367" s="152"/>
      <c r="K367" s="152"/>
      <c r="L367" s="153"/>
      <c r="M367" s="156">
        <f>(IF(OR(A367="DWF",A367="DNF"),Données_Planning!J365,MOD(Données_Planning!J365,60)))</f>
        <v>0</v>
      </c>
      <c r="N367" s="147" t="str">
        <f t="shared" si="35"/>
        <v>s</v>
      </c>
      <c r="O367" s="154">
        <f>(IF(OR(A367="DWF",A367="DNF"),0,QUOTIENT(Données_Planning!I365,60)))</f>
        <v>0</v>
      </c>
      <c r="P367" s="155" t="str">
        <f t="shared" si="36"/>
        <v>min</v>
      </c>
      <c r="Q367" s="156">
        <f>(IF(OR(A367="DWF",A367="DNF"),Données_Planning!I365,MOD(Données_Planning!I365,60)))</f>
        <v>0</v>
      </c>
      <c r="R367" s="147" t="str">
        <f t="shared" si="37"/>
        <v>s</v>
      </c>
      <c r="S367" s="156">
        <f>(IF(OR(A367="DWF",A367="DNF"),Données_Planning!K365,MOD(Données_Planning!K365,60)))</f>
        <v>0</v>
      </c>
      <c r="T367" s="157" t="str">
        <f t="shared" si="38"/>
        <v>s</v>
      </c>
      <c r="U367" s="158"/>
    </row>
    <row r="368" spans="1:21" ht="26.25" customHeight="1" x14ac:dyDescent="0.35">
      <c r="A368" s="181"/>
      <c r="B368" s="146"/>
      <c r="C368" s="147"/>
      <c r="D368" s="148"/>
      <c r="E368" s="149"/>
      <c r="F368" s="150"/>
      <c r="G368" s="151"/>
      <c r="H368" s="159"/>
      <c r="I368" s="205"/>
      <c r="J368" s="152"/>
      <c r="K368" s="152"/>
      <c r="L368" s="153"/>
      <c r="M368" s="156">
        <f>(IF(OR(A368="DWF",A368="DNF"),Données_Planning!J366,MOD(Données_Planning!J366,60)))</f>
        <v>0</v>
      </c>
      <c r="N368" s="147" t="str">
        <f t="shared" si="35"/>
        <v>s</v>
      </c>
      <c r="O368" s="154">
        <f>(IF(OR(A368="DWF",A368="DNF"),0,QUOTIENT(Données_Planning!I366,60)))</f>
        <v>0</v>
      </c>
      <c r="P368" s="155" t="str">
        <f t="shared" si="36"/>
        <v>min</v>
      </c>
      <c r="Q368" s="156">
        <f>(IF(OR(A368="DWF",A368="DNF"),Données_Planning!I366,MOD(Données_Planning!I366,60)))</f>
        <v>0</v>
      </c>
      <c r="R368" s="147" t="str">
        <f t="shared" si="37"/>
        <v>s</v>
      </c>
      <c r="S368" s="156">
        <f>(IF(OR(A368="DWF",A368="DNF"),Données_Planning!K366,MOD(Données_Planning!K366,60)))</f>
        <v>0</v>
      </c>
      <c r="T368" s="157" t="str">
        <f t="shared" si="38"/>
        <v>s</v>
      </c>
      <c r="U368" s="158"/>
    </row>
    <row r="369" spans="1:21" ht="26.25" customHeight="1" x14ac:dyDescent="0.35">
      <c r="A369" s="181"/>
      <c r="B369" s="146"/>
      <c r="C369" s="147"/>
      <c r="D369" s="148"/>
      <c r="E369" s="149"/>
      <c r="F369" s="150"/>
      <c r="G369" s="151"/>
      <c r="H369" s="159"/>
      <c r="I369" s="205"/>
      <c r="J369" s="152"/>
      <c r="K369" s="152"/>
      <c r="L369" s="153"/>
      <c r="M369" s="156">
        <f>(IF(OR(A369="DWF",A369="DNF"),Données_Planning!J367,MOD(Données_Planning!J367,60)))</f>
        <v>0</v>
      </c>
      <c r="N369" s="147" t="str">
        <f t="shared" si="35"/>
        <v>s</v>
      </c>
      <c r="O369" s="154">
        <f>(IF(OR(A369="DWF",A369="DNF"),0,QUOTIENT(Données_Planning!I367,60)))</f>
        <v>0</v>
      </c>
      <c r="P369" s="155" t="str">
        <f t="shared" si="36"/>
        <v>min</v>
      </c>
      <c r="Q369" s="156">
        <f>(IF(OR(A369="DWF",A369="DNF"),Données_Planning!I367,MOD(Données_Planning!I367,60)))</f>
        <v>0</v>
      </c>
      <c r="R369" s="147" t="str">
        <f t="shared" si="37"/>
        <v>s</v>
      </c>
      <c r="S369" s="156">
        <f>(IF(OR(A369="DWF",A369="DNF"),Données_Planning!K367,MOD(Données_Planning!K367,60)))</f>
        <v>0</v>
      </c>
      <c r="T369" s="157" t="str">
        <f t="shared" si="38"/>
        <v>s</v>
      </c>
      <c r="U369" s="158"/>
    </row>
    <row r="370" spans="1:21" ht="26.25" customHeight="1" x14ac:dyDescent="0.35">
      <c r="A370" s="181"/>
      <c r="B370" s="146"/>
      <c r="C370" s="147"/>
      <c r="D370" s="148"/>
      <c r="E370" s="149"/>
      <c r="F370" s="150"/>
      <c r="G370" s="151"/>
      <c r="H370" s="159"/>
      <c r="I370" s="205"/>
      <c r="J370" s="152"/>
      <c r="K370" s="152"/>
      <c r="L370" s="153"/>
      <c r="M370" s="156">
        <f>(IF(OR(A370="DWF",A370="DNF"),Données_Planning!J368,MOD(Données_Planning!J368,60)))</f>
        <v>0</v>
      </c>
      <c r="N370" s="147" t="str">
        <f t="shared" si="35"/>
        <v>s</v>
      </c>
      <c r="O370" s="154">
        <f>(IF(OR(A370="DWF",A370="DNF"),0,QUOTIENT(Données_Planning!I368,60)))</f>
        <v>0</v>
      </c>
      <c r="P370" s="155" t="str">
        <f t="shared" si="36"/>
        <v>min</v>
      </c>
      <c r="Q370" s="156">
        <f>(IF(OR(A370="DWF",A370="DNF"),Données_Planning!I368,MOD(Données_Planning!I368,60)))</f>
        <v>0</v>
      </c>
      <c r="R370" s="147" t="str">
        <f t="shared" si="37"/>
        <v>s</v>
      </c>
      <c r="S370" s="156">
        <f>(IF(OR(A370="DWF",A370="DNF"),Données_Planning!K368,MOD(Données_Planning!K368,60)))</f>
        <v>0</v>
      </c>
      <c r="T370" s="157" t="str">
        <f t="shared" si="38"/>
        <v>s</v>
      </c>
      <c r="U370" s="158"/>
    </row>
    <row r="371" spans="1:21" ht="26.25" customHeight="1" x14ac:dyDescent="0.35">
      <c r="A371" s="181"/>
      <c r="B371" s="146"/>
      <c r="C371" s="147"/>
      <c r="D371" s="148"/>
      <c r="E371" s="149"/>
      <c r="F371" s="150"/>
      <c r="G371" s="151"/>
      <c r="H371" s="159"/>
      <c r="I371" s="205"/>
      <c r="J371" s="152"/>
      <c r="K371" s="152"/>
      <c r="L371" s="153"/>
      <c r="M371" s="156">
        <f>(IF(OR(A371="DWF",A371="DNF"),Données_Planning!J369,MOD(Données_Planning!J369,60)))</f>
        <v>0</v>
      </c>
      <c r="N371" s="147" t="str">
        <f t="shared" si="35"/>
        <v>s</v>
      </c>
      <c r="O371" s="154">
        <f>(IF(OR(A371="DWF",A371="DNF"),0,QUOTIENT(Données_Planning!I369,60)))</f>
        <v>0</v>
      </c>
      <c r="P371" s="155" t="str">
        <f t="shared" si="36"/>
        <v>min</v>
      </c>
      <c r="Q371" s="156">
        <f>(IF(OR(A371="DWF",A371="DNF"),Données_Planning!I369,MOD(Données_Planning!I369,60)))</f>
        <v>0</v>
      </c>
      <c r="R371" s="147" t="str">
        <f t="shared" si="37"/>
        <v>s</v>
      </c>
      <c r="S371" s="156">
        <f>(IF(OR(A371="DWF",A371="DNF"),Données_Planning!K369,MOD(Données_Planning!K369,60)))</f>
        <v>0</v>
      </c>
      <c r="T371" s="157" t="str">
        <f t="shared" si="38"/>
        <v>s</v>
      </c>
      <c r="U371" s="158"/>
    </row>
    <row r="372" spans="1:21" ht="26.25" customHeight="1" x14ac:dyDescent="0.35">
      <c r="A372" s="181"/>
      <c r="B372" s="146"/>
      <c r="C372" s="147"/>
      <c r="D372" s="148"/>
      <c r="E372" s="149"/>
      <c r="F372" s="150"/>
      <c r="G372" s="151"/>
      <c r="H372" s="159"/>
      <c r="I372" s="205"/>
      <c r="J372" s="152"/>
      <c r="K372" s="152"/>
      <c r="L372" s="153"/>
      <c r="M372" s="156">
        <f>(IF(OR(A372="DWF",A372="DNF"),Données_Planning!J370,MOD(Données_Planning!J370,60)))</f>
        <v>0</v>
      </c>
      <c r="N372" s="147" t="str">
        <f t="shared" si="35"/>
        <v>s</v>
      </c>
      <c r="O372" s="154">
        <f>(IF(OR(A372="DWF",A372="DNF"),0,QUOTIENT(Données_Planning!I370,60)))</f>
        <v>0</v>
      </c>
      <c r="P372" s="155" t="str">
        <f t="shared" si="36"/>
        <v>min</v>
      </c>
      <c r="Q372" s="156">
        <f>(IF(OR(A372="DWF",A372="DNF"),Données_Planning!I370,MOD(Données_Planning!I370,60)))</f>
        <v>0</v>
      </c>
      <c r="R372" s="147" t="str">
        <f t="shared" si="37"/>
        <v>s</v>
      </c>
      <c r="S372" s="156">
        <f>(IF(OR(A372="DWF",A372="DNF"),Données_Planning!K370,MOD(Données_Planning!K370,60)))</f>
        <v>0</v>
      </c>
      <c r="T372" s="157" t="str">
        <f t="shared" si="38"/>
        <v>s</v>
      </c>
      <c r="U372" s="158"/>
    </row>
    <row r="373" spans="1:21" ht="26.25" customHeight="1" x14ac:dyDescent="0.35">
      <c r="A373" s="181"/>
      <c r="B373" s="146"/>
      <c r="C373" s="147"/>
      <c r="D373" s="148"/>
      <c r="E373" s="149"/>
      <c r="F373" s="150"/>
      <c r="G373" s="151"/>
      <c r="H373" s="159"/>
      <c r="I373" s="205"/>
      <c r="J373" s="152"/>
      <c r="K373" s="152"/>
      <c r="L373" s="153"/>
      <c r="M373" s="156">
        <f>(IF(OR(A373="DWF",A373="DNF"),Données_Planning!J371,MOD(Données_Planning!J371,60)))</f>
        <v>0</v>
      </c>
      <c r="N373" s="147" t="str">
        <f t="shared" si="35"/>
        <v>s</v>
      </c>
      <c r="O373" s="154">
        <f>(IF(OR(A373="DWF",A373="DNF"),0,QUOTIENT(Données_Planning!I371,60)))</f>
        <v>0</v>
      </c>
      <c r="P373" s="155" t="str">
        <f t="shared" si="36"/>
        <v>min</v>
      </c>
      <c r="Q373" s="156">
        <f>(IF(OR(A373="DWF",A373="DNF"),Données_Planning!I371,MOD(Données_Planning!I371,60)))</f>
        <v>0</v>
      </c>
      <c r="R373" s="147" t="str">
        <f t="shared" si="37"/>
        <v>s</v>
      </c>
      <c r="S373" s="156">
        <f>(IF(OR(A373="DWF",A373="DNF"),Données_Planning!K371,MOD(Données_Planning!K371,60)))</f>
        <v>0</v>
      </c>
      <c r="T373" s="157" t="str">
        <f t="shared" si="38"/>
        <v>s</v>
      </c>
      <c r="U373" s="158"/>
    </row>
    <row r="374" spans="1:21" ht="26.25" customHeight="1" x14ac:dyDescent="0.35">
      <c r="A374" s="181"/>
      <c r="B374" s="146"/>
      <c r="C374" s="147"/>
      <c r="D374" s="148"/>
      <c r="E374" s="149"/>
      <c r="F374" s="150"/>
      <c r="G374" s="151"/>
      <c r="H374" s="159"/>
      <c r="I374" s="205"/>
      <c r="J374" s="152"/>
      <c r="K374" s="152"/>
      <c r="L374" s="153"/>
      <c r="M374" s="156">
        <f>(IF(OR(A374="DWF",A374="DNF"),Données_Planning!J372,MOD(Données_Planning!J372,60)))</f>
        <v>0</v>
      </c>
      <c r="N374" s="147" t="str">
        <f t="shared" si="35"/>
        <v>s</v>
      </c>
      <c r="O374" s="154">
        <f>(IF(OR(A374="DWF",A374="DNF"),0,QUOTIENT(Données_Planning!I372,60)))</f>
        <v>0</v>
      </c>
      <c r="P374" s="155" t="str">
        <f t="shared" si="36"/>
        <v>min</v>
      </c>
      <c r="Q374" s="156">
        <f>(IF(OR(A374="DWF",A374="DNF"),Données_Planning!I372,MOD(Données_Planning!I372,60)))</f>
        <v>0</v>
      </c>
      <c r="R374" s="147" t="str">
        <f t="shared" si="37"/>
        <v>s</v>
      </c>
      <c r="S374" s="156">
        <f>(IF(OR(A374="DWF",A374="DNF"),Données_Planning!K372,MOD(Données_Planning!K372,60)))</f>
        <v>0</v>
      </c>
      <c r="T374" s="157" t="str">
        <f t="shared" si="38"/>
        <v>s</v>
      </c>
      <c r="U374" s="158"/>
    </row>
    <row r="375" spans="1:21" ht="26.25" customHeight="1" x14ac:dyDescent="0.35">
      <c r="A375" s="181"/>
      <c r="B375" s="146"/>
      <c r="C375" s="147"/>
      <c r="D375" s="148"/>
      <c r="E375" s="149"/>
      <c r="F375" s="150"/>
      <c r="G375" s="151"/>
      <c r="H375" s="159"/>
      <c r="I375" s="205"/>
      <c r="J375" s="152"/>
      <c r="K375" s="152"/>
      <c r="L375" s="153"/>
      <c r="M375" s="156">
        <f>(IF(OR(A375="DWF",A375="DNF"),Données_Planning!J373,MOD(Données_Planning!J373,60)))</f>
        <v>0</v>
      </c>
      <c r="N375" s="147" t="str">
        <f t="shared" si="35"/>
        <v>s</v>
      </c>
      <c r="O375" s="154">
        <f>(IF(OR(A375="DWF",A375="DNF"),0,QUOTIENT(Données_Planning!I373,60)))</f>
        <v>0</v>
      </c>
      <c r="P375" s="155" t="str">
        <f t="shared" si="36"/>
        <v>min</v>
      </c>
      <c r="Q375" s="156">
        <f>(IF(OR(A375="DWF",A375="DNF"),Données_Planning!I373,MOD(Données_Planning!I373,60)))</f>
        <v>0</v>
      </c>
      <c r="R375" s="147" t="str">
        <f t="shared" si="37"/>
        <v>s</v>
      </c>
      <c r="S375" s="156">
        <f>(IF(OR(A375="DWF",A375="DNF"),Données_Planning!K373,MOD(Données_Planning!K373,60)))</f>
        <v>0</v>
      </c>
      <c r="T375" s="157" t="str">
        <f t="shared" si="38"/>
        <v>s</v>
      </c>
      <c r="U375" s="158"/>
    </row>
    <row r="376" spans="1:21" ht="26.25" customHeight="1" x14ac:dyDescent="0.35">
      <c r="A376" s="181"/>
      <c r="B376" s="146"/>
      <c r="C376" s="147"/>
      <c r="D376" s="148"/>
      <c r="E376" s="149"/>
      <c r="F376" s="150"/>
      <c r="G376" s="151"/>
      <c r="H376" s="159"/>
      <c r="I376" s="205"/>
      <c r="J376" s="152"/>
      <c r="K376" s="152"/>
      <c r="L376" s="153"/>
      <c r="M376" s="156">
        <f>(IF(OR(A376="DWF",A376="DNF"),Données_Planning!J374,MOD(Données_Planning!J374,60)))</f>
        <v>0</v>
      </c>
      <c r="N376" s="147" t="str">
        <f t="shared" si="35"/>
        <v>s</v>
      </c>
      <c r="O376" s="154">
        <f>(IF(OR(A376="DWF",A376="DNF"),0,QUOTIENT(Données_Planning!I374,60)))</f>
        <v>0</v>
      </c>
      <c r="P376" s="155" t="str">
        <f t="shared" si="36"/>
        <v>min</v>
      </c>
      <c r="Q376" s="156">
        <f>(IF(OR(A376="DWF",A376="DNF"),Données_Planning!I374,MOD(Données_Planning!I374,60)))</f>
        <v>0</v>
      </c>
      <c r="R376" s="147" t="str">
        <f t="shared" si="37"/>
        <v>s</v>
      </c>
      <c r="S376" s="156">
        <f>(IF(OR(A376="DWF",A376="DNF"),Données_Planning!K374,MOD(Données_Planning!K374,60)))</f>
        <v>0</v>
      </c>
      <c r="T376" s="157" t="str">
        <f t="shared" si="38"/>
        <v>s</v>
      </c>
      <c r="U376" s="158"/>
    </row>
    <row r="377" spans="1:21" ht="26.25" customHeight="1" x14ac:dyDescent="0.35">
      <c r="A377" s="181"/>
      <c r="B377" s="146"/>
      <c r="C377" s="147"/>
      <c r="D377" s="148"/>
      <c r="E377" s="149"/>
      <c r="F377" s="150"/>
      <c r="G377" s="151"/>
      <c r="H377" s="159"/>
      <c r="I377" s="205"/>
      <c r="J377" s="152"/>
      <c r="K377" s="152"/>
      <c r="L377" s="153"/>
      <c r="M377" s="156">
        <f>(IF(OR(A377="DWF",A377="DNF"),Données_Planning!J375,MOD(Données_Planning!J375,60)))</f>
        <v>0</v>
      </c>
      <c r="N377" s="147" t="str">
        <f t="shared" si="35"/>
        <v>s</v>
      </c>
      <c r="O377" s="154">
        <f>(IF(OR(A377="DWF",A377="DNF"),0,QUOTIENT(Données_Planning!I375,60)))</f>
        <v>0</v>
      </c>
      <c r="P377" s="155" t="str">
        <f t="shared" si="36"/>
        <v>min</v>
      </c>
      <c r="Q377" s="156">
        <f>(IF(OR(A377="DWF",A377="DNF"),Données_Planning!I375,MOD(Données_Planning!I375,60)))</f>
        <v>0</v>
      </c>
      <c r="R377" s="147" t="str">
        <f t="shared" si="37"/>
        <v>s</v>
      </c>
      <c r="S377" s="156">
        <f>(IF(OR(A377="DWF",A377="DNF"),Données_Planning!K375,MOD(Données_Planning!K375,60)))</f>
        <v>0</v>
      </c>
      <c r="T377" s="157" t="str">
        <f t="shared" si="38"/>
        <v>s</v>
      </c>
      <c r="U377" s="158"/>
    </row>
    <row r="378" spans="1:21" ht="26.25" customHeight="1" x14ac:dyDescent="0.35">
      <c r="A378" s="181"/>
      <c r="B378" s="146"/>
      <c r="C378" s="147"/>
      <c r="D378" s="148"/>
      <c r="E378" s="149"/>
      <c r="F378" s="150"/>
      <c r="G378" s="151"/>
      <c r="H378" s="159"/>
      <c r="I378" s="205"/>
      <c r="J378" s="152"/>
      <c r="K378" s="152"/>
      <c r="L378" s="153"/>
      <c r="M378" s="156">
        <f>(IF(OR(A378="DWF",A378="DNF"),Données_Planning!J376,MOD(Données_Planning!J376,60)))</f>
        <v>0</v>
      </c>
      <c r="N378" s="147" t="str">
        <f t="shared" si="35"/>
        <v>s</v>
      </c>
      <c r="O378" s="154">
        <f>(IF(OR(A378="DWF",A378="DNF"),0,QUOTIENT(Données_Planning!I376,60)))</f>
        <v>0</v>
      </c>
      <c r="P378" s="155" t="str">
        <f t="shared" si="36"/>
        <v>min</v>
      </c>
      <c r="Q378" s="156">
        <f>(IF(OR(A378="DWF",A378="DNF"),Données_Planning!I376,MOD(Données_Planning!I376,60)))</f>
        <v>0</v>
      </c>
      <c r="R378" s="147" t="str">
        <f t="shared" si="37"/>
        <v>s</v>
      </c>
      <c r="S378" s="156">
        <f>(IF(OR(A378="DWF",A378="DNF"),Données_Planning!K376,MOD(Données_Planning!K376,60)))</f>
        <v>0</v>
      </c>
      <c r="T378" s="157" t="str">
        <f t="shared" si="38"/>
        <v>s</v>
      </c>
      <c r="U378" s="158"/>
    </row>
    <row r="379" spans="1:21" ht="26.25" customHeight="1" x14ac:dyDescent="0.35">
      <c r="A379" s="181"/>
      <c r="B379" s="146"/>
      <c r="C379" s="147"/>
      <c r="D379" s="148"/>
      <c r="E379" s="149"/>
      <c r="F379" s="150"/>
      <c r="G379" s="151"/>
      <c r="H379" s="159"/>
      <c r="I379" s="205"/>
      <c r="J379" s="152"/>
      <c r="K379" s="152"/>
      <c r="L379" s="153"/>
      <c r="M379" s="156">
        <f>(IF(OR(A379="DWF",A379="DNF"),Données_Planning!J377,MOD(Données_Planning!J377,60)))</f>
        <v>0</v>
      </c>
      <c r="N379" s="147" t="str">
        <f t="shared" si="35"/>
        <v>s</v>
      </c>
      <c r="O379" s="154">
        <f>(IF(OR(A379="DWF",A379="DNF"),0,QUOTIENT(Données_Planning!I377,60)))</f>
        <v>0</v>
      </c>
      <c r="P379" s="155" t="str">
        <f t="shared" si="36"/>
        <v>min</v>
      </c>
      <c r="Q379" s="156">
        <f>(IF(OR(A379="DWF",A379="DNF"),Données_Planning!I377,MOD(Données_Planning!I377,60)))</f>
        <v>0</v>
      </c>
      <c r="R379" s="147" t="str">
        <f t="shared" si="37"/>
        <v>s</v>
      </c>
      <c r="S379" s="156">
        <f>(IF(OR(A379="DWF",A379="DNF"),Données_Planning!K377,MOD(Données_Planning!K377,60)))</f>
        <v>0</v>
      </c>
      <c r="T379" s="157" t="str">
        <f t="shared" si="38"/>
        <v>s</v>
      </c>
      <c r="U379" s="158"/>
    </row>
    <row r="380" spans="1:21" ht="26.25" customHeight="1" x14ac:dyDescent="0.35">
      <c r="A380" s="181"/>
      <c r="B380" s="146"/>
      <c r="C380" s="147"/>
      <c r="D380" s="148"/>
      <c r="E380" s="149"/>
      <c r="F380" s="150"/>
      <c r="G380" s="151"/>
      <c r="H380" s="159"/>
      <c r="I380" s="205"/>
      <c r="J380" s="152"/>
      <c r="K380" s="152"/>
      <c r="L380" s="153"/>
      <c r="M380" s="156">
        <f>(IF(OR(A380="DWF",A380="DNF"),Données_Planning!J378,MOD(Données_Planning!J378,60)))</f>
        <v>0</v>
      </c>
      <c r="N380" s="147" t="str">
        <f t="shared" si="35"/>
        <v>s</v>
      </c>
      <c r="O380" s="154">
        <f>(IF(OR(A380="DWF",A380="DNF"),0,QUOTIENT(Données_Planning!I378,60)))</f>
        <v>0</v>
      </c>
      <c r="P380" s="155" t="str">
        <f t="shared" si="36"/>
        <v>min</v>
      </c>
      <c r="Q380" s="156">
        <f>(IF(OR(A380="DWF",A380="DNF"),Données_Planning!I378,MOD(Données_Planning!I378,60)))</f>
        <v>0</v>
      </c>
      <c r="R380" s="147" t="str">
        <f t="shared" si="37"/>
        <v>s</v>
      </c>
      <c r="S380" s="156">
        <f>(IF(OR(A380="DWF",A380="DNF"),Données_Planning!K378,MOD(Données_Planning!K378,60)))</f>
        <v>0</v>
      </c>
      <c r="T380" s="157" t="str">
        <f t="shared" si="38"/>
        <v>s</v>
      </c>
      <c r="U380" s="158"/>
    </row>
    <row r="381" spans="1:21" ht="26.25" customHeight="1" x14ac:dyDescent="0.35">
      <c r="A381" s="181"/>
      <c r="B381" s="146"/>
      <c r="C381" s="147"/>
      <c r="D381" s="148"/>
      <c r="E381" s="149"/>
      <c r="F381" s="150"/>
      <c r="G381" s="151"/>
      <c r="H381" s="159"/>
      <c r="I381" s="205"/>
      <c r="J381" s="152"/>
      <c r="K381" s="152"/>
      <c r="L381" s="153"/>
      <c r="M381" s="156">
        <f>(IF(OR(A381="DWF",A381="DNF"),Données_Planning!J379,MOD(Données_Planning!J379,60)))</f>
        <v>0</v>
      </c>
      <c r="N381" s="147" t="str">
        <f t="shared" si="35"/>
        <v>s</v>
      </c>
      <c r="O381" s="154">
        <f>(IF(OR(A381="DWF",A381="DNF"),0,QUOTIENT(Données_Planning!I379,60)))</f>
        <v>0</v>
      </c>
      <c r="P381" s="155" t="str">
        <f t="shared" si="36"/>
        <v>min</v>
      </c>
      <c r="Q381" s="156">
        <f>(IF(OR(A381="DWF",A381="DNF"),Données_Planning!I379,MOD(Données_Planning!I379,60)))</f>
        <v>0</v>
      </c>
      <c r="R381" s="147" t="str">
        <f t="shared" si="37"/>
        <v>s</v>
      </c>
      <c r="S381" s="156">
        <f>(IF(OR(A381="DWF",A381="DNF"),Données_Planning!K379,MOD(Données_Planning!K379,60)))</f>
        <v>0</v>
      </c>
      <c r="T381" s="157" t="str">
        <f t="shared" si="38"/>
        <v>s</v>
      </c>
      <c r="U381" s="158"/>
    </row>
    <row r="382" spans="1:21" ht="26.25" customHeight="1" x14ac:dyDescent="0.35">
      <c r="A382" s="181"/>
      <c r="B382" s="146"/>
      <c r="C382" s="147"/>
      <c r="D382" s="148"/>
      <c r="E382" s="149"/>
      <c r="F382" s="150"/>
      <c r="G382" s="151"/>
      <c r="H382" s="159"/>
      <c r="I382" s="205"/>
      <c r="J382" s="152"/>
      <c r="K382" s="152"/>
      <c r="L382" s="153"/>
      <c r="M382" s="156">
        <f>(IF(OR(A382="DWF",A382="DNF"),Données_Planning!J380,MOD(Données_Planning!J380,60)))</f>
        <v>0</v>
      </c>
      <c r="N382" s="147" t="str">
        <f t="shared" si="35"/>
        <v>s</v>
      </c>
      <c r="O382" s="154">
        <f>(IF(OR(A382="DWF",A382="DNF"),0,QUOTIENT(Données_Planning!I380,60)))</f>
        <v>0</v>
      </c>
      <c r="P382" s="155" t="str">
        <f t="shared" si="36"/>
        <v>min</v>
      </c>
      <c r="Q382" s="156">
        <f>(IF(OR(A382="DWF",A382="DNF"),Données_Planning!I380,MOD(Données_Planning!I380,60)))</f>
        <v>0</v>
      </c>
      <c r="R382" s="147" t="str">
        <f t="shared" si="37"/>
        <v>s</v>
      </c>
      <c r="S382" s="156">
        <f>(IF(OR(A382="DWF",A382="DNF"),Données_Planning!K380,MOD(Données_Planning!K380,60)))</f>
        <v>0</v>
      </c>
      <c r="T382" s="157" t="str">
        <f t="shared" si="38"/>
        <v>s</v>
      </c>
      <c r="U382" s="158"/>
    </row>
    <row r="383" spans="1:21" ht="26.25" customHeight="1" x14ac:dyDescent="0.35">
      <c r="A383" s="181"/>
      <c r="B383" s="146"/>
      <c r="C383" s="147"/>
      <c r="D383" s="148"/>
      <c r="E383" s="149"/>
      <c r="F383" s="150"/>
      <c r="G383" s="151"/>
      <c r="H383" s="159"/>
      <c r="I383" s="205"/>
      <c r="J383" s="152"/>
      <c r="K383" s="152"/>
      <c r="L383" s="153"/>
      <c r="M383" s="156">
        <f>(IF(OR(A383="DWF",A383="DNF"),Données_Planning!J381,MOD(Données_Planning!J381,60)))</f>
        <v>0</v>
      </c>
      <c r="N383" s="147" t="str">
        <f t="shared" si="35"/>
        <v>s</v>
      </c>
      <c r="O383" s="154">
        <f>(IF(OR(A383="DWF",A383="DNF"),0,QUOTIENT(Données_Planning!I381,60)))</f>
        <v>0</v>
      </c>
      <c r="P383" s="155" t="str">
        <f t="shared" si="36"/>
        <v>min</v>
      </c>
      <c r="Q383" s="156">
        <f>(IF(OR(A383="DWF",A383="DNF"),Données_Planning!I381,MOD(Données_Planning!I381,60)))</f>
        <v>0</v>
      </c>
      <c r="R383" s="147" t="str">
        <f t="shared" si="37"/>
        <v>s</v>
      </c>
      <c r="S383" s="156">
        <f>(IF(OR(A383="DWF",A383="DNF"),Données_Planning!K381,MOD(Données_Planning!K381,60)))</f>
        <v>0</v>
      </c>
      <c r="T383" s="157" t="str">
        <f t="shared" si="38"/>
        <v>s</v>
      </c>
      <c r="U383" s="158"/>
    </row>
    <row r="384" spans="1:21" ht="26.25" customHeight="1" x14ac:dyDescent="0.35">
      <c r="A384" s="181"/>
      <c r="B384" s="146"/>
      <c r="C384" s="147"/>
      <c r="D384" s="148"/>
      <c r="E384" s="149"/>
      <c r="F384" s="150"/>
      <c r="G384" s="151"/>
      <c r="H384" s="159"/>
      <c r="I384" s="205"/>
      <c r="J384" s="152"/>
      <c r="K384" s="152"/>
      <c r="L384" s="153"/>
      <c r="M384" s="156">
        <f>(IF(OR(A384="DWF",A384="DNF"),Données_Planning!J382,MOD(Données_Planning!J382,60)))</f>
        <v>0</v>
      </c>
      <c r="N384" s="147" t="str">
        <f t="shared" si="35"/>
        <v>s</v>
      </c>
      <c r="O384" s="154">
        <f>(IF(OR(A384="DWF",A384="DNF"),0,QUOTIENT(Données_Planning!I382,60)))</f>
        <v>0</v>
      </c>
      <c r="P384" s="155" t="str">
        <f t="shared" si="36"/>
        <v>min</v>
      </c>
      <c r="Q384" s="156">
        <f>(IF(OR(A384="DWF",A384="DNF"),Données_Planning!I382,MOD(Données_Planning!I382,60)))</f>
        <v>0</v>
      </c>
      <c r="R384" s="147" t="str">
        <f t="shared" si="37"/>
        <v>s</v>
      </c>
      <c r="S384" s="156">
        <f>(IF(OR(A384="DWF",A384="DNF"),Données_Planning!K382,MOD(Données_Planning!K382,60)))</f>
        <v>0</v>
      </c>
      <c r="T384" s="157" t="str">
        <f t="shared" si="38"/>
        <v>s</v>
      </c>
      <c r="U384" s="158"/>
    </row>
    <row r="385" spans="1:21" ht="26.25" customHeight="1" x14ac:dyDescent="0.35">
      <c r="A385" s="181"/>
      <c r="B385" s="146"/>
      <c r="C385" s="147"/>
      <c r="D385" s="148"/>
      <c r="E385" s="149"/>
      <c r="F385" s="150"/>
      <c r="G385" s="151"/>
      <c r="H385" s="159"/>
      <c r="I385" s="205"/>
      <c r="J385" s="152"/>
      <c r="K385" s="152"/>
      <c r="L385" s="153"/>
      <c r="M385" s="156">
        <f>(IF(OR(A385="DWF",A385="DNF"),Données_Planning!J383,MOD(Données_Planning!J383,60)))</f>
        <v>0</v>
      </c>
      <c r="N385" s="147" t="str">
        <f t="shared" si="35"/>
        <v>s</v>
      </c>
      <c r="O385" s="154">
        <f>(IF(OR(A385="DWF",A385="DNF"),0,QUOTIENT(Données_Planning!I383,60)))</f>
        <v>0</v>
      </c>
      <c r="P385" s="155" t="str">
        <f t="shared" si="36"/>
        <v>min</v>
      </c>
      <c r="Q385" s="156">
        <f>(IF(OR(A385="DWF",A385="DNF"),Données_Planning!I383,MOD(Données_Planning!I383,60)))</f>
        <v>0</v>
      </c>
      <c r="R385" s="147" t="str">
        <f t="shared" si="37"/>
        <v>s</v>
      </c>
      <c r="S385" s="156">
        <f>(IF(OR(A385="DWF",A385="DNF"),Données_Planning!K383,MOD(Données_Planning!K383,60)))</f>
        <v>0</v>
      </c>
      <c r="T385" s="157" t="str">
        <f t="shared" si="38"/>
        <v>s</v>
      </c>
      <c r="U385" s="158"/>
    </row>
    <row r="386" spans="1:21" ht="26.25" customHeight="1" x14ac:dyDescent="0.35">
      <c r="A386" s="181"/>
      <c r="B386" s="146"/>
      <c r="C386" s="147"/>
      <c r="D386" s="148"/>
      <c r="E386" s="149"/>
      <c r="F386" s="150"/>
      <c r="G386" s="151"/>
      <c r="H386" s="159"/>
      <c r="I386" s="205"/>
      <c r="J386" s="152"/>
      <c r="K386" s="152"/>
      <c r="L386" s="153"/>
      <c r="M386" s="156">
        <f>(IF(OR(A386="DWF",A386="DNF"),Données_Planning!J384,MOD(Données_Planning!J384,60)))</f>
        <v>0</v>
      </c>
      <c r="N386" s="147" t="str">
        <f t="shared" si="35"/>
        <v>s</v>
      </c>
      <c r="O386" s="154">
        <f>(IF(OR(A386="DWF",A386="DNF"),0,QUOTIENT(Données_Planning!I384,60)))</f>
        <v>0</v>
      </c>
      <c r="P386" s="155" t="str">
        <f t="shared" si="36"/>
        <v>min</v>
      </c>
      <c r="Q386" s="156">
        <f>(IF(OR(A386="DWF",A386="DNF"),Données_Planning!I384,MOD(Données_Planning!I384,60)))</f>
        <v>0</v>
      </c>
      <c r="R386" s="147" t="str">
        <f t="shared" si="37"/>
        <v>s</v>
      </c>
      <c r="S386" s="156">
        <f>(IF(OR(A386="DWF",A386="DNF"),Données_Planning!K384,MOD(Données_Planning!K384,60)))</f>
        <v>0</v>
      </c>
      <c r="T386" s="157" t="str">
        <f t="shared" si="38"/>
        <v>s</v>
      </c>
      <c r="U386" s="158"/>
    </row>
    <row r="387" spans="1:21" ht="26.25" customHeight="1" x14ac:dyDescent="0.35">
      <c r="A387" s="181"/>
      <c r="B387" s="146"/>
      <c r="C387" s="147"/>
      <c r="D387" s="148"/>
      <c r="E387" s="149"/>
      <c r="F387" s="150"/>
      <c r="G387" s="151"/>
      <c r="H387" s="159"/>
      <c r="I387" s="205"/>
      <c r="J387" s="152"/>
      <c r="K387" s="152"/>
      <c r="L387" s="153"/>
      <c r="M387" s="156">
        <f>(IF(OR(A387="DWF",A387="DNF"),Données_Planning!J385,MOD(Données_Planning!J385,60)))</f>
        <v>0</v>
      </c>
      <c r="N387" s="147" t="str">
        <f t="shared" si="35"/>
        <v>s</v>
      </c>
      <c r="O387" s="154">
        <f>(IF(OR(A387="DWF",A387="DNF"),0,QUOTIENT(Données_Planning!I385,60)))</f>
        <v>0</v>
      </c>
      <c r="P387" s="155" t="str">
        <f t="shared" si="36"/>
        <v>min</v>
      </c>
      <c r="Q387" s="156">
        <f>(IF(OR(A387="DWF",A387="DNF"),Données_Planning!I385,MOD(Données_Planning!I385,60)))</f>
        <v>0</v>
      </c>
      <c r="R387" s="147" t="str">
        <f t="shared" si="37"/>
        <v>s</v>
      </c>
      <c r="S387" s="156">
        <f>(IF(OR(A387="DWF",A387="DNF"),Données_Planning!K385,MOD(Données_Planning!K385,60)))</f>
        <v>0</v>
      </c>
      <c r="T387" s="157" t="str">
        <f t="shared" si="38"/>
        <v>s</v>
      </c>
      <c r="U387" s="158"/>
    </row>
    <row r="388" spans="1:21" ht="26.25" customHeight="1" x14ac:dyDescent="0.35">
      <c r="A388" s="181"/>
      <c r="B388" s="146"/>
      <c r="C388" s="147"/>
      <c r="D388" s="148"/>
      <c r="E388" s="149"/>
      <c r="F388" s="150"/>
      <c r="G388" s="151"/>
      <c r="H388" s="159"/>
      <c r="I388" s="205"/>
      <c r="J388" s="152"/>
      <c r="K388" s="152"/>
      <c r="L388" s="153"/>
      <c r="M388" s="156">
        <f>(IF(OR(A388="DWF",A388="DNF"),Données_Planning!J386,MOD(Données_Planning!J386,60)))</f>
        <v>0</v>
      </c>
      <c r="N388" s="147" t="str">
        <f t="shared" si="35"/>
        <v>s</v>
      </c>
      <c r="O388" s="154">
        <f>(IF(OR(A388="DWF",A388="DNF"),0,QUOTIENT(Données_Planning!I386,60)))</f>
        <v>0</v>
      </c>
      <c r="P388" s="155" t="str">
        <f t="shared" si="36"/>
        <v>min</v>
      </c>
      <c r="Q388" s="156">
        <f>(IF(OR(A388="DWF",A388="DNF"),Données_Planning!I386,MOD(Données_Planning!I386,60)))</f>
        <v>0</v>
      </c>
      <c r="R388" s="147" t="str">
        <f t="shared" si="37"/>
        <v>s</v>
      </c>
      <c r="S388" s="156">
        <f>(IF(OR(A388="DWF",A388="DNF"),Données_Planning!K386,MOD(Données_Planning!K386,60)))</f>
        <v>0</v>
      </c>
      <c r="T388" s="157" t="str">
        <f t="shared" si="38"/>
        <v>s</v>
      </c>
      <c r="U388" s="158"/>
    </row>
    <row r="389" spans="1:21" ht="26.25" customHeight="1" x14ac:dyDescent="0.35">
      <c r="A389" s="181"/>
      <c r="B389" s="146"/>
      <c r="C389" s="147"/>
      <c r="D389" s="148"/>
      <c r="E389" s="149"/>
      <c r="F389" s="150"/>
      <c r="G389" s="151"/>
      <c r="H389" s="159"/>
      <c r="I389" s="205"/>
      <c r="J389" s="152"/>
      <c r="K389" s="152"/>
      <c r="L389" s="153"/>
      <c r="M389" s="156">
        <f>(IF(OR(A389="DWF",A389="DNF"),Données_Planning!J387,MOD(Données_Planning!J387,60)))</f>
        <v>0</v>
      </c>
      <c r="N389" s="147" t="str">
        <f t="shared" ref="N389:N452" si="39">(IF(OR(A389="DWF",A389="DNF"),"m","s"))</f>
        <v>s</v>
      </c>
      <c r="O389" s="154">
        <f>(IF(OR(A389="DWF",A389="DNF"),0,QUOTIENT(Données_Planning!I387,60)))</f>
        <v>0</v>
      </c>
      <c r="P389" s="155" t="str">
        <f t="shared" ref="P389:P452" si="40">(IF(OR(A389="DWF",A389="DNF"),0,"min"))</f>
        <v>min</v>
      </c>
      <c r="Q389" s="156">
        <f>(IF(OR(A389="DWF",A389="DNF"),Données_Planning!I387,MOD(Données_Planning!I387,60)))</f>
        <v>0</v>
      </c>
      <c r="R389" s="147" t="str">
        <f t="shared" ref="R389:R452" si="41">(IF(OR(A389="DWF",A389="DNF"),"m","s"))</f>
        <v>s</v>
      </c>
      <c r="S389" s="156">
        <f>(IF(OR(A389="DWF",A389="DNF"),Données_Planning!K387,MOD(Données_Planning!K387,60)))</f>
        <v>0</v>
      </c>
      <c r="T389" s="157" t="str">
        <f t="shared" ref="T389:T452" si="42">(IF(OR(A389="DWF",A389="DNF"),"m","s"))</f>
        <v>s</v>
      </c>
      <c r="U389" s="158"/>
    </row>
    <row r="390" spans="1:21" ht="26.25" customHeight="1" x14ac:dyDescent="0.35">
      <c r="A390" s="181"/>
      <c r="B390" s="146"/>
      <c r="C390" s="147"/>
      <c r="D390" s="148"/>
      <c r="E390" s="149"/>
      <c r="F390" s="150"/>
      <c r="G390" s="151"/>
      <c r="H390" s="159"/>
      <c r="I390" s="205"/>
      <c r="J390" s="152"/>
      <c r="K390" s="152"/>
      <c r="L390" s="153"/>
      <c r="M390" s="156">
        <f>(IF(OR(A390="DWF",A390="DNF"),Données_Planning!J388,MOD(Données_Planning!J388,60)))</f>
        <v>0</v>
      </c>
      <c r="N390" s="147" t="str">
        <f t="shared" si="39"/>
        <v>s</v>
      </c>
      <c r="O390" s="154">
        <f>(IF(OR(A390="DWF",A390="DNF"),0,QUOTIENT(Données_Planning!I388,60)))</f>
        <v>0</v>
      </c>
      <c r="P390" s="155" t="str">
        <f t="shared" si="40"/>
        <v>min</v>
      </c>
      <c r="Q390" s="156">
        <f>(IF(OR(A390="DWF",A390="DNF"),Données_Planning!I388,MOD(Données_Planning!I388,60)))</f>
        <v>0</v>
      </c>
      <c r="R390" s="147" t="str">
        <f t="shared" si="41"/>
        <v>s</v>
      </c>
      <c r="S390" s="156">
        <f>(IF(OR(A390="DWF",A390="DNF"),Données_Planning!K388,MOD(Données_Planning!K388,60)))</f>
        <v>0</v>
      </c>
      <c r="T390" s="157" t="str">
        <f t="shared" si="42"/>
        <v>s</v>
      </c>
      <c r="U390" s="158"/>
    </row>
    <row r="391" spans="1:21" ht="26.25" customHeight="1" x14ac:dyDescent="0.35">
      <c r="A391" s="181"/>
      <c r="B391" s="146"/>
      <c r="C391" s="147"/>
      <c r="D391" s="148"/>
      <c r="E391" s="149"/>
      <c r="F391" s="150"/>
      <c r="G391" s="151"/>
      <c r="H391" s="159"/>
      <c r="I391" s="205"/>
      <c r="J391" s="152"/>
      <c r="K391" s="152"/>
      <c r="L391" s="153"/>
      <c r="M391" s="156">
        <f>(IF(OR(A391="DWF",A391="DNF"),Données_Planning!J389,MOD(Données_Planning!J389,60)))</f>
        <v>0</v>
      </c>
      <c r="N391" s="147" t="str">
        <f t="shared" si="39"/>
        <v>s</v>
      </c>
      <c r="O391" s="154">
        <f>(IF(OR(A391="DWF",A391="DNF"),0,QUOTIENT(Données_Planning!I389,60)))</f>
        <v>0</v>
      </c>
      <c r="P391" s="155" t="str">
        <f t="shared" si="40"/>
        <v>min</v>
      </c>
      <c r="Q391" s="156">
        <f>(IF(OR(A391="DWF",A391="DNF"),Données_Planning!I389,MOD(Données_Planning!I389,60)))</f>
        <v>0</v>
      </c>
      <c r="R391" s="147" t="str">
        <f t="shared" si="41"/>
        <v>s</v>
      </c>
      <c r="S391" s="156">
        <f>(IF(OR(A391="DWF",A391="DNF"),Données_Planning!K389,MOD(Données_Planning!K389,60)))</f>
        <v>0</v>
      </c>
      <c r="T391" s="157" t="str">
        <f t="shared" si="42"/>
        <v>s</v>
      </c>
      <c r="U391" s="158"/>
    </row>
    <row r="392" spans="1:21" ht="26.25" customHeight="1" x14ac:dyDescent="0.35">
      <c r="A392" s="181"/>
      <c r="B392" s="146"/>
      <c r="C392" s="147"/>
      <c r="D392" s="148"/>
      <c r="E392" s="149"/>
      <c r="F392" s="150"/>
      <c r="G392" s="151"/>
      <c r="H392" s="159"/>
      <c r="I392" s="205"/>
      <c r="J392" s="152"/>
      <c r="K392" s="152"/>
      <c r="L392" s="153"/>
      <c r="M392" s="156">
        <f>(IF(OR(A392="DWF",A392="DNF"),Données_Planning!J390,MOD(Données_Planning!J390,60)))</f>
        <v>0</v>
      </c>
      <c r="N392" s="147" t="str">
        <f t="shared" si="39"/>
        <v>s</v>
      </c>
      <c r="O392" s="154">
        <f>(IF(OR(A392="DWF",A392="DNF"),0,QUOTIENT(Données_Planning!I390,60)))</f>
        <v>0</v>
      </c>
      <c r="P392" s="155" t="str">
        <f t="shared" si="40"/>
        <v>min</v>
      </c>
      <c r="Q392" s="156">
        <f>(IF(OR(A392="DWF",A392="DNF"),Données_Planning!I390,MOD(Données_Planning!I390,60)))</f>
        <v>0</v>
      </c>
      <c r="R392" s="147" t="str">
        <f t="shared" si="41"/>
        <v>s</v>
      </c>
      <c r="S392" s="156">
        <f>(IF(OR(A392="DWF",A392="DNF"),Données_Planning!K390,MOD(Données_Planning!K390,60)))</f>
        <v>0</v>
      </c>
      <c r="T392" s="157" t="str">
        <f t="shared" si="42"/>
        <v>s</v>
      </c>
      <c r="U392" s="158"/>
    </row>
    <row r="393" spans="1:21" ht="26.25" customHeight="1" x14ac:dyDescent="0.35">
      <c r="A393" s="181"/>
      <c r="B393" s="146"/>
      <c r="C393" s="147"/>
      <c r="D393" s="148"/>
      <c r="E393" s="149"/>
      <c r="F393" s="150"/>
      <c r="G393" s="151"/>
      <c r="H393" s="159"/>
      <c r="I393" s="205"/>
      <c r="J393" s="152"/>
      <c r="K393" s="152"/>
      <c r="L393" s="153"/>
      <c r="M393" s="156">
        <f>(IF(OR(A393="DWF",A393="DNF"),Données_Planning!J391,MOD(Données_Planning!J391,60)))</f>
        <v>0</v>
      </c>
      <c r="N393" s="147" t="str">
        <f t="shared" si="39"/>
        <v>s</v>
      </c>
      <c r="O393" s="154">
        <f>(IF(OR(A393="DWF",A393="DNF"),0,QUOTIENT(Données_Planning!I391,60)))</f>
        <v>0</v>
      </c>
      <c r="P393" s="155" t="str">
        <f t="shared" si="40"/>
        <v>min</v>
      </c>
      <c r="Q393" s="156">
        <f>(IF(OR(A393="DWF",A393="DNF"),Données_Planning!I391,MOD(Données_Planning!I391,60)))</f>
        <v>0</v>
      </c>
      <c r="R393" s="147" t="str">
        <f t="shared" si="41"/>
        <v>s</v>
      </c>
      <c r="S393" s="156">
        <f>(IF(OR(A393="DWF",A393="DNF"),Données_Planning!K391,MOD(Données_Planning!K391,60)))</f>
        <v>0</v>
      </c>
      <c r="T393" s="157" t="str">
        <f t="shared" si="42"/>
        <v>s</v>
      </c>
      <c r="U393" s="158"/>
    </row>
    <row r="394" spans="1:21" ht="26.25" customHeight="1" x14ac:dyDescent="0.35">
      <c r="A394" s="181"/>
      <c r="B394" s="146"/>
      <c r="C394" s="147"/>
      <c r="D394" s="148"/>
      <c r="E394" s="149"/>
      <c r="F394" s="150"/>
      <c r="G394" s="151"/>
      <c r="H394" s="159"/>
      <c r="I394" s="205"/>
      <c r="J394" s="152"/>
      <c r="K394" s="152"/>
      <c r="L394" s="153"/>
      <c r="M394" s="156">
        <f>(IF(OR(A394="DWF",A394="DNF"),Données_Planning!J392,MOD(Données_Planning!J392,60)))</f>
        <v>0</v>
      </c>
      <c r="N394" s="147" t="str">
        <f t="shared" si="39"/>
        <v>s</v>
      </c>
      <c r="O394" s="154">
        <f>(IF(OR(A394="DWF",A394="DNF"),0,QUOTIENT(Données_Planning!I392,60)))</f>
        <v>0</v>
      </c>
      <c r="P394" s="155" t="str">
        <f t="shared" si="40"/>
        <v>min</v>
      </c>
      <c r="Q394" s="156">
        <f>(IF(OR(A394="DWF",A394="DNF"),Données_Planning!I392,MOD(Données_Planning!I392,60)))</f>
        <v>0</v>
      </c>
      <c r="R394" s="147" t="str">
        <f t="shared" si="41"/>
        <v>s</v>
      </c>
      <c r="S394" s="156">
        <f>(IF(OR(A394="DWF",A394="DNF"),Données_Planning!K392,MOD(Données_Planning!K392,60)))</f>
        <v>0</v>
      </c>
      <c r="T394" s="157" t="str">
        <f t="shared" si="42"/>
        <v>s</v>
      </c>
      <c r="U394" s="158"/>
    </row>
    <row r="395" spans="1:21" ht="26.25" customHeight="1" x14ac:dyDescent="0.35">
      <c r="A395" s="181"/>
      <c r="B395" s="146"/>
      <c r="C395" s="147"/>
      <c r="D395" s="148"/>
      <c r="E395" s="149"/>
      <c r="F395" s="150"/>
      <c r="G395" s="151"/>
      <c r="H395" s="159"/>
      <c r="I395" s="205"/>
      <c r="J395" s="152"/>
      <c r="K395" s="152"/>
      <c r="L395" s="153"/>
      <c r="M395" s="156">
        <f>(IF(OR(A395="DWF",A395="DNF"),Données_Planning!J393,MOD(Données_Planning!J393,60)))</f>
        <v>0</v>
      </c>
      <c r="N395" s="147" t="str">
        <f t="shared" si="39"/>
        <v>s</v>
      </c>
      <c r="O395" s="154">
        <f>(IF(OR(A395="DWF",A395="DNF"),0,QUOTIENT(Données_Planning!I393,60)))</f>
        <v>0</v>
      </c>
      <c r="P395" s="155" t="str">
        <f t="shared" si="40"/>
        <v>min</v>
      </c>
      <c r="Q395" s="156">
        <f>(IF(OR(A395="DWF",A395="DNF"),Données_Planning!I393,MOD(Données_Planning!I393,60)))</f>
        <v>0</v>
      </c>
      <c r="R395" s="147" t="str">
        <f t="shared" si="41"/>
        <v>s</v>
      </c>
      <c r="S395" s="156">
        <f>(IF(OR(A395="DWF",A395="DNF"),Données_Planning!K393,MOD(Données_Planning!K393,60)))</f>
        <v>0</v>
      </c>
      <c r="T395" s="157" t="str">
        <f t="shared" si="42"/>
        <v>s</v>
      </c>
      <c r="U395" s="158"/>
    </row>
    <row r="396" spans="1:21" ht="26.25" customHeight="1" x14ac:dyDescent="0.35">
      <c r="A396" s="181"/>
      <c r="B396" s="146"/>
      <c r="C396" s="147"/>
      <c r="D396" s="148"/>
      <c r="E396" s="149"/>
      <c r="F396" s="150"/>
      <c r="G396" s="151"/>
      <c r="H396" s="159"/>
      <c r="I396" s="205"/>
      <c r="J396" s="152"/>
      <c r="K396" s="152"/>
      <c r="L396" s="153"/>
      <c r="M396" s="156">
        <f>(IF(OR(A396="DWF",A396="DNF"),Données_Planning!J394,MOD(Données_Planning!J394,60)))</f>
        <v>0</v>
      </c>
      <c r="N396" s="147" t="str">
        <f t="shared" si="39"/>
        <v>s</v>
      </c>
      <c r="O396" s="154">
        <f>(IF(OR(A396="DWF",A396="DNF"),0,QUOTIENT(Données_Planning!I394,60)))</f>
        <v>0</v>
      </c>
      <c r="P396" s="155" t="str">
        <f t="shared" si="40"/>
        <v>min</v>
      </c>
      <c r="Q396" s="156">
        <f>(IF(OR(A396="DWF",A396="DNF"),Données_Planning!I394,MOD(Données_Planning!I394,60)))</f>
        <v>0</v>
      </c>
      <c r="R396" s="147" t="str">
        <f t="shared" si="41"/>
        <v>s</v>
      </c>
      <c r="S396" s="156">
        <f>(IF(OR(A396="DWF",A396="DNF"),Données_Planning!K394,MOD(Données_Planning!K394,60)))</f>
        <v>0</v>
      </c>
      <c r="T396" s="157" t="str">
        <f t="shared" si="42"/>
        <v>s</v>
      </c>
      <c r="U396" s="158"/>
    </row>
    <row r="397" spans="1:21" ht="26.25" customHeight="1" x14ac:dyDescent="0.35">
      <c r="A397" s="181"/>
      <c r="B397" s="146"/>
      <c r="C397" s="147"/>
      <c r="D397" s="148"/>
      <c r="E397" s="149"/>
      <c r="F397" s="150"/>
      <c r="G397" s="151"/>
      <c r="H397" s="159"/>
      <c r="I397" s="205"/>
      <c r="J397" s="152"/>
      <c r="K397" s="152"/>
      <c r="L397" s="153"/>
      <c r="M397" s="156">
        <f>(IF(OR(A397="DWF",A397="DNF"),Données_Planning!J395,MOD(Données_Planning!J395,60)))</f>
        <v>0</v>
      </c>
      <c r="N397" s="147" t="str">
        <f t="shared" si="39"/>
        <v>s</v>
      </c>
      <c r="O397" s="154">
        <f>(IF(OR(A397="DWF",A397="DNF"),0,QUOTIENT(Données_Planning!I395,60)))</f>
        <v>0</v>
      </c>
      <c r="P397" s="155" t="str">
        <f t="shared" si="40"/>
        <v>min</v>
      </c>
      <c r="Q397" s="156">
        <f>(IF(OR(A397="DWF",A397="DNF"),Données_Planning!I395,MOD(Données_Planning!I395,60)))</f>
        <v>0</v>
      </c>
      <c r="R397" s="147" t="str">
        <f t="shared" si="41"/>
        <v>s</v>
      </c>
      <c r="S397" s="156">
        <f>(IF(OR(A397="DWF",A397="DNF"),Données_Planning!K395,MOD(Données_Planning!K395,60)))</f>
        <v>0</v>
      </c>
      <c r="T397" s="157" t="str">
        <f t="shared" si="42"/>
        <v>s</v>
      </c>
      <c r="U397" s="158"/>
    </row>
    <row r="398" spans="1:21" ht="26.25" customHeight="1" x14ac:dyDescent="0.35">
      <c r="A398" s="181"/>
      <c r="B398" s="146"/>
      <c r="C398" s="147"/>
      <c r="D398" s="148"/>
      <c r="E398" s="149"/>
      <c r="F398" s="150"/>
      <c r="G398" s="151"/>
      <c r="H398" s="159"/>
      <c r="I398" s="205"/>
      <c r="J398" s="152"/>
      <c r="K398" s="152"/>
      <c r="L398" s="153"/>
      <c r="M398" s="156">
        <f>(IF(OR(A398="DWF",A398="DNF"),Données_Planning!J396,MOD(Données_Planning!J396,60)))</f>
        <v>0</v>
      </c>
      <c r="N398" s="147" t="str">
        <f t="shared" si="39"/>
        <v>s</v>
      </c>
      <c r="O398" s="154">
        <f>(IF(OR(A398="DWF",A398="DNF"),0,QUOTIENT(Données_Planning!I396,60)))</f>
        <v>0</v>
      </c>
      <c r="P398" s="155" t="str">
        <f t="shared" si="40"/>
        <v>min</v>
      </c>
      <c r="Q398" s="156">
        <f>(IF(OR(A398="DWF",A398="DNF"),Données_Planning!I396,MOD(Données_Planning!I396,60)))</f>
        <v>0</v>
      </c>
      <c r="R398" s="147" t="str">
        <f t="shared" si="41"/>
        <v>s</v>
      </c>
      <c r="S398" s="156">
        <f>(IF(OR(A398="DWF",A398="DNF"),Données_Planning!K396,MOD(Données_Planning!K396,60)))</f>
        <v>0</v>
      </c>
      <c r="T398" s="157" t="str">
        <f t="shared" si="42"/>
        <v>s</v>
      </c>
      <c r="U398" s="158"/>
    </row>
    <row r="399" spans="1:21" ht="26.25" customHeight="1" x14ac:dyDescent="0.35">
      <c r="A399" s="181"/>
      <c r="B399" s="146"/>
      <c r="C399" s="147"/>
      <c r="D399" s="148"/>
      <c r="E399" s="149"/>
      <c r="F399" s="150"/>
      <c r="G399" s="151"/>
      <c r="H399" s="159"/>
      <c r="I399" s="205"/>
      <c r="J399" s="152"/>
      <c r="K399" s="152"/>
      <c r="L399" s="153"/>
      <c r="M399" s="156">
        <f>(IF(OR(A399="DWF",A399="DNF"),Données_Planning!J397,MOD(Données_Planning!J397,60)))</f>
        <v>0</v>
      </c>
      <c r="N399" s="147" t="str">
        <f t="shared" si="39"/>
        <v>s</v>
      </c>
      <c r="O399" s="154">
        <f>(IF(OR(A399="DWF",A399="DNF"),0,QUOTIENT(Données_Planning!I397,60)))</f>
        <v>0</v>
      </c>
      <c r="P399" s="155" t="str">
        <f t="shared" si="40"/>
        <v>min</v>
      </c>
      <c r="Q399" s="156">
        <f>(IF(OR(A399="DWF",A399="DNF"),Données_Planning!I397,MOD(Données_Planning!I397,60)))</f>
        <v>0</v>
      </c>
      <c r="R399" s="147" t="str">
        <f t="shared" si="41"/>
        <v>s</v>
      </c>
      <c r="S399" s="156">
        <f>(IF(OR(A399="DWF",A399="DNF"),Données_Planning!K397,MOD(Données_Planning!K397,60)))</f>
        <v>0</v>
      </c>
      <c r="T399" s="157" t="str">
        <f t="shared" si="42"/>
        <v>s</v>
      </c>
      <c r="U399" s="158"/>
    </row>
    <row r="400" spans="1:21" ht="26.25" customHeight="1" x14ac:dyDescent="0.35">
      <c r="A400" s="181"/>
      <c r="B400" s="146"/>
      <c r="C400" s="147"/>
      <c r="D400" s="148"/>
      <c r="E400" s="149"/>
      <c r="F400" s="150"/>
      <c r="G400" s="151"/>
      <c r="H400" s="159"/>
      <c r="I400" s="205"/>
      <c r="J400" s="152"/>
      <c r="K400" s="152"/>
      <c r="L400" s="153"/>
      <c r="M400" s="156">
        <f>(IF(OR(A400="DWF",A400="DNF"),Données_Planning!J398,MOD(Données_Planning!J398,60)))</f>
        <v>0</v>
      </c>
      <c r="N400" s="147" t="str">
        <f t="shared" si="39"/>
        <v>s</v>
      </c>
      <c r="O400" s="154">
        <f>(IF(OR(A400="DWF",A400="DNF"),0,QUOTIENT(Données_Planning!I398,60)))</f>
        <v>0</v>
      </c>
      <c r="P400" s="155" t="str">
        <f t="shared" si="40"/>
        <v>min</v>
      </c>
      <c r="Q400" s="156">
        <f>(IF(OR(A400="DWF",A400="DNF"),Données_Planning!I398,MOD(Données_Planning!I398,60)))</f>
        <v>0</v>
      </c>
      <c r="R400" s="147" t="str">
        <f t="shared" si="41"/>
        <v>s</v>
      </c>
      <c r="S400" s="156">
        <f>(IF(OR(A400="DWF",A400="DNF"),Données_Planning!K398,MOD(Données_Planning!K398,60)))</f>
        <v>0</v>
      </c>
      <c r="T400" s="157" t="str">
        <f t="shared" si="42"/>
        <v>s</v>
      </c>
      <c r="U400" s="158"/>
    </row>
    <row r="401" spans="1:21" ht="26.25" customHeight="1" x14ac:dyDescent="0.35">
      <c r="A401" s="181"/>
      <c r="B401" s="146"/>
      <c r="C401" s="147"/>
      <c r="D401" s="148"/>
      <c r="E401" s="149"/>
      <c r="F401" s="150"/>
      <c r="G401" s="151"/>
      <c r="H401" s="159"/>
      <c r="I401" s="205"/>
      <c r="J401" s="152"/>
      <c r="K401" s="152"/>
      <c r="L401" s="153"/>
      <c r="M401" s="156">
        <f>(IF(OR(A401="DWF",A401="DNF"),Données_Planning!J399,MOD(Données_Planning!J399,60)))</f>
        <v>0</v>
      </c>
      <c r="N401" s="147" t="str">
        <f t="shared" si="39"/>
        <v>s</v>
      </c>
      <c r="O401" s="154">
        <f>(IF(OR(A401="DWF",A401="DNF"),0,QUOTIENT(Données_Planning!I399,60)))</f>
        <v>0</v>
      </c>
      <c r="P401" s="155" t="str">
        <f t="shared" si="40"/>
        <v>min</v>
      </c>
      <c r="Q401" s="156">
        <f>(IF(OR(A401="DWF",A401="DNF"),Données_Planning!I399,MOD(Données_Planning!I399,60)))</f>
        <v>0</v>
      </c>
      <c r="R401" s="147" t="str">
        <f t="shared" si="41"/>
        <v>s</v>
      </c>
      <c r="S401" s="156">
        <f>(IF(OR(A401="DWF",A401="DNF"),Données_Planning!K399,MOD(Données_Planning!K399,60)))</f>
        <v>0</v>
      </c>
      <c r="T401" s="157" t="str">
        <f t="shared" si="42"/>
        <v>s</v>
      </c>
      <c r="U401" s="158"/>
    </row>
    <row r="402" spans="1:21" ht="26.25" customHeight="1" x14ac:dyDescent="0.35">
      <c r="A402" s="181"/>
      <c r="B402" s="146"/>
      <c r="C402" s="147"/>
      <c r="D402" s="148"/>
      <c r="E402" s="149"/>
      <c r="F402" s="150"/>
      <c r="G402" s="151"/>
      <c r="H402" s="159"/>
      <c r="I402" s="205"/>
      <c r="J402" s="152"/>
      <c r="K402" s="152"/>
      <c r="L402" s="153"/>
      <c r="M402" s="156">
        <f>(IF(OR(A402="DWF",A402="DNF"),Données_Planning!J400,MOD(Données_Planning!J400,60)))</f>
        <v>0</v>
      </c>
      <c r="N402" s="147" t="str">
        <f t="shared" si="39"/>
        <v>s</v>
      </c>
      <c r="O402" s="154">
        <f>(IF(OR(A402="DWF",A402="DNF"),0,QUOTIENT(Données_Planning!I400,60)))</f>
        <v>0</v>
      </c>
      <c r="P402" s="155" t="str">
        <f t="shared" si="40"/>
        <v>min</v>
      </c>
      <c r="Q402" s="156">
        <f>(IF(OR(A402="DWF",A402="DNF"),Données_Planning!I400,MOD(Données_Planning!I400,60)))</f>
        <v>0</v>
      </c>
      <c r="R402" s="147" t="str">
        <f t="shared" si="41"/>
        <v>s</v>
      </c>
      <c r="S402" s="156">
        <f>(IF(OR(A402="DWF",A402="DNF"),Données_Planning!K400,MOD(Données_Planning!K400,60)))</f>
        <v>0</v>
      </c>
      <c r="T402" s="157" t="str">
        <f t="shared" si="42"/>
        <v>s</v>
      </c>
      <c r="U402" s="158"/>
    </row>
    <row r="403" spans="1:21" ht="26.25" customHeight="1" x14ac:dyDescent="0.35">
      <c r="A403" s="181"/>
      <c r="B403" s="146"/>
      <c r="C403" s="147"/>
      <c r="D403" s="148"/>
      <c r="E403" s="149"/>
      <c r="F403" s="150"/>
      <c r="G403" s="151"/>
      <c r="H403" s="159"/>
      <c r="I403" s="205"/>
      <c r="J403" s="152"/>
      <c r="K403" s="152"/>
      <c r="L403" s="153"/>
      <c r="M403" s="156">
        <f>(IF(OR(A403="DWF",A403="DNF"),Données_Planning!J401,MOD(Données_Planning!J401,60)))</f>
        <v>0</v>
      </c>
      <c r="N403" s="147" t="str">
        <f t="shared" si="39"/>
        <v>s</v>
      </c>
      <c r="O403" s="154">
        <f>(IF(OR(A403="DWF",A403="DNF"),0,QUOTIENT(Données_Planning!I401,60)))</f>
        <v>0</v>
      </c>
      <c r="P403" s="155" t="str">
        <f t="shared" si="40"/>
        <v>min</v>
      </c>
      <c r="Q403" s="156">
        <f>(IF(OR(A403="DWF",A403="DNF"),Données_Planning!I401,MOD(Données_Planning!I401,60)))</f>
        <v>0</v>
      </c>
      <c r="R403" s="147" t="str">
        <f t="shared" si="41"/>
        <v>s</v>
      </c>
      <c r="S403" s="156">
        <f>(IF(OR(A403="DWF",A403="DNF"),Données_Planning!K401,MOD(Données_Planning!K401,60)))</f>
        <v>0</v>
      </c>
      <c r="T403" s="157" t="str">
        <f t="shared" si="42"/>
        <v>s</v>
      </c>
      <c r="U403" s="158"/>
    </row>
    <row r="404" spans="1:21" ht="26.25" customHeight="1" x14ac:dyDescent="0.35">
      <c r="A404" s="181"/>
      <c r="B404" s="146"/>
      <c r="C404" s="147"/>
      <c r="D404" s="148"/>
      <c r="E404" s="149"/>
      <c r="F404" s="150"/>
      <c r="G404" s="151"/>
      <c r="H404" s="159"/>
      <c r="I404" s="205"/>
      <c r="J404" s="152"/>
      <c r="K404" s="152"/>
      <c r="L404" s="153"/>
      <c r="M404" s="156">
        <f>(IF(OR(A404="DWF",A404="DNF"),Données_Planning!J402,MOD(Données_Planning!J402,60)))</f>
        <v>0</v>
      </c>
      <c r="N404" s="147" t="str">
        <f t="shared" si="39"/>
        <v>s</v>
      </c>
      <c r="O404" s="154">
        <f>(IF(OR(A404="DWF",A404="DNF"),0,QUOTIENT(Données_Planning!I402,60)))</f>
        <v>0</v>
      </c>
      <c r="P404" s="155" t="str">
        <f t="shared" si="40"/>
        <v>min</v>
      </c>
      <c r="Q404" s="156">
        <f>(IF(OR(A404="DWF",A404="DNF"),Données_Planning!I402,MOD(Données_Planning!I402,60)))</f>
        <v>0</v>
      </c>
      <c r="R404" s="147" t="str">
        <f t="shared" si="41"/>
        <v>s</v>
      </c>
      <c r="S404" s="156">
        <f>(IF(OR(A404="DWF",A404="DNF"),Données_Planning!K402,MOD(Données_Planning!K402,60)))</f>
        <v>0</v>
      </c>
      <c r="T404" s="157" t="str">
        <f t="shared" si="42"/>
        <v>s</v>
      </c>
      <c r="U404" s="158"/>
    </row>
    <row r="405" spans="1:21" ht="26.25" customHeight="1" x14ac:dyDescent="0.35">
      <c r="A405" s="181"/>
      <c r="B405" s="146"/>
      <c r="C405" s="147"/>
      <c r="D405" s="148"/>
      <c r="E405" s="149"/>
      <c r="F405" s="150"/>
      <c r="G405" s="151"/>
      <c r="H405" s="159"/>
      <c r="I405" s="205"/>
      <c r="J405" s="152"/>
      <c r="K405" s="152"/>
      <c r="L405" s="153"/>
      <c r="M405" s="156">
        <f>(IF(OR(A405="DWF",A405="DNF"),Données_Planning!J403,MOD(Données_Planning!J403,60)))</f>
        <v>0</v>
      </c>
      <c r="N405" s="147" t="str">
        <f t="shared" si="39"/>
        <v>s</v>
      </c>
      <c r="O405" s="154">
        <f>(IF(OR(A405="DWF",A405="DNF"),0,QUOTIENT(Données_Planning!I403,60)))</f>
        <v>0</v>
      </c>
      <c r="P405" s="155" t="str">
        <f t="shared" si="40"/>
        <v>min</v>
      </c>
      <c r="Q405" s="156">
        <f>(IF(OR(A405="DWF",A405="DNF"),Données_Planning!I403,MOD(Données_Planning!I403,60)))</f>
        <v>0</v>
      </c>
      <c r="R405" s="147" t="str">
        <f t="shared" si="41"/>
        <v>s</v>
      </c>
      <c r="S405" s="156">
        <f>(IF(OR(A405="DWF",A405="DNF"),Données_Planning!K403,MOD(Données_Planning!K403,60)))</f>
        <v>0</v>
      </c>
      <c r="T405" s="157" t="str">
        <f t="shared" si="42"/>
        <v>s</v>
      </c>
      <c r="U405" s="158"/>
    </row>
    <row r="406" spans="1:21" ht="26.25" customHeight="1" x14ac:dyDescent="0.35">
      <c r="A406" s="181"/>
      <c r="B406" s="146"/>
      <c r="C406" s="147"/>
      <c r="D406" s="148"/>
      <c r="E406" s="149"/>
      <c r="F406" s="150"/>
      <c r="G406" s="151"/>
      <c r="H406" s="159"/>
      <c r="I406" s="205"/>
      <c r="J406" s="152"/>
      <c r="K406" s="152"/>
      <c r="L406" s="153"/>
      <c r="M406" s="156">
        <f>(IF(OR(A406="DWF",A406="DNF"),Données_Planning!J404,MOD(Données_Planning!J404,60)))</f>
        <v>0</v>
      </c>
      <c r="N406" s="147" t="str">
        <f t="shared" si="39"/>
        <v>s</v>
      </c>
      <c r="O406" s="154">
        <f>(IF(OR(A406="DWF",A406="DNF"),0,QUOTIENT(Données_Planning!I404,60)))</f>
        <v>0</v>
      </c>
      <c r="P406" s="155" t="str">
        <f t="shared" si="40"/>
        <v>min</v>
      </c>
      <c r="Q406" s="156">
        <f>(IF(OR(A406="DWF",A406="DNF"),Données_Planning!I404,MOD(Données_Planning!I404,60)))</f>
        <v>0</v>
      </c>
      <c r="R406" s="147" t="str">
        <f t="shared" si="41"/>
        <v>s</v>
      </c>
      <c r="S406" s="156">
        <f>(IF(OR(A406="DWF",A406="DNF"),Données_Planning!K404,MOD(Données_Planning!K404,60)))</f>
        <v>0</v>
      </c>
      <c r="T406" s="157" t="str">
        <f t="shared" si="42"/>
        <v>s</v>
      </c>
      <c r="U406" s="158"/>
    </row>
    <row r="407" spans="1:21" ht="26.25" customHeight="1" x14ac:dyDescent="0.35">
      <c r="A407" s="181"/>
      <c r="B407" s="146"/>
      <c r="C407" s="147"/>
      <c r="D407" s="148"/>
      <c r="E407" s="149"/>
      <c r="F407" s="150"/>
      <c r="G407" s="151"/>
      <c r="H407" s="159"/>
      <c r="I407" s="205"/>
      <c r="J407" s="152"/>
      <c r="K407" s="152"/>
      <c r="L407" s="153"/>
      <c r="M407" s="156">
        <f>(IF(OR(A407="DWF",A407="DNF"),Données_Planning!J405,MOD(Données_Planning!J405,60)))</f>
        <v>0</v>
      </c>
      <c r="N407" s="147" t="str">
        <f t="shared" si="39"/>
        <v>s</v>
      </c>
      <c r="O407" s="154">
        <f>(IF(OR(A407="DWF",A407="DNF"),0,QUOTIENT(Données_Planning!I405,60)))</f>
        <v>0</v>
      </c>
      <c r="P407" s="155" t="str">
        <f t="shared" si="40"/>
        <v>min</v>
      </c>
      <c r="Q407" s="156">
        <f>(IF(OR(A407="DWF",A407="DNF"),Données_Planning!I405,MOD(Données_Planning!I405,60)))</f>
        <v>0</v>
      </c>
      <c r="R407" s="147" t="str">
        <f t="shared" si="41"/>
        <v>s</v>
      </c>
      <c r="S407" s="156">
        <f>(IF(OR(A407="DWF",A407="DNF"),Données_Planning!K405,MOD(Données_Planning!K405,60)))</f>
        <v>0</v>
      </c>
      <c r="T407" s="157" t="str">
        <f t="shared" si="42"/>
        <v>s</v>
      </c>
      <c r="U407" s="158"/>
    </row>
    <row r="408" spans="1:21" ht="26.25" customHeight="1" x14ac:dyDescent="0.35">
      <c r="A408" s="181"/>
      <c r="B408" s="146"/>
      <c r="C408" s="147"/>
      <c r="D408" s="148"/>
      <c r="E408" s="149"/>
      <c r="F408" s="150"/>
      <c r="G408" s="151"/>
      <c r="H408" s="159"/>
      <c r="I408" s="205"/>
      <c r="J408" s="152"/>
      <c r="K408" s="152"/>
      <c r="L408" s="153"/>
      <c r="M408" s="156">
        <f>(IF(OR(A408="DWF",A408="DNF"),Données_Planning!J406,MOD(Données_Planning!J406,60)))</f>
        <v>0</v>
      </c>
      <c r="N408" s="147" t="str">
        <f t="shared" si="39"/>
        <v>s</v>
      </c>
      <c r="O408" s="154">
        <f>(IF(OR(A408="DWF",A408="DNF"),0,QUOTIENT(Données_Planning!I406,60)))</f>
        <v>0</v>
      </c>
      <c r="P408" s="155" t="str">
        <f t="shared" si="40"/>
        <v>min</v>
      </c>
      <c r="Q408" s="156">
        <f>(IF(OR(A408="DWF",A408="DNF"),Données_Planning!I406,MOD(Données_Planning!I406,60)))</f>
        <v>0</v>
      </c>
      <c r="R408" s="147" t="str">
        <f t="shared" si="41"/>
        <v>s</v>
      </c>
      <c r="S408" s="156">
        <f>(IF(OR(A408="DWF",A408="DNF"),Données_Planning!K406,MOD(Données_Planning!K406,60)))</f>
        <v>0</v>
      </c>
      <c r="T408" s="157" t="str">
        <f t="shared" si="42"/>
        <v>s</v>
      </c>
      <c r="U408" s="158"/>
    </row>
    <row r="409" spans="1:21" ht="26.25" customHeight="1" x14ac:dyDescent="0.35">
      <c r="A409" s="181"/>
      <c r="B409" s="146"/>
      <c r="C409" s="147"/>
      <c r="D409" s="148"/>
      <c r="E409" s="149"/>
      <c r="F409" s="150"/>
      <c r="G409" s="151"/>
      <c r="H409" s="159"/>
      <c r="I409" s="205"/>
      <c r="J409" s="152"/>
      <c r="K409" s="152"/>
      <c r="L409" s="153"/>
      <c r="M409" s="156">
        <f>(IF(OR(A409="DWF",A409="DNF"),Données_Planning!J407,MOD(Données_Planning!J407,60)))</f>
        <v>0</v>
      </c>
      <c r="N409" s="147" t="str">
        <f t="shared" si="39"/>
        <v>s</v>
      </c>
      <c r="O409" s="154">
        <f>(IF(OR(A409="DWF",A409="DNF"),0,QUOTIENT(Données_Planning!I407,60)))</f>
        <v>0</v>
      </c>
      <c r="P409" s="155" t="str">
        <f t="shared" si="40"/>
        <v>min</v>
      </c>
      <c r="Q409" s="156">
        <f>(IF(OR(A409="DWF",A409="DNF"),Données_Planning!I407,MOD(Données_Planning!I407,60)))</f>
        <v>0</v>
      </c>
      <c r="R409" s="147" t="str">
        <f t="shared" si="41"/>
        <v>s</v>
      </c>
      <c r="S409" s="156">
        <f>(IF(OR(A409="DWF",A409="DNF"),Données_Planning!K407,MOD(Données_Planning!K407,60)))</f>
        <v>0</v>
      </c>
      <c r="T409" s="157" t="str">
        <f t="shared" si="42"/>
        <v>s</v>
      </c>
      <c r="U409" s="158"/>
    </row>
    <row r="410" spans="1:21" ht="26.25" customHeight="1" x14ac:dyDescent="0.35">
      <c r="A410" s="181"/>
      <c r="B410" s="146"/>
      <c r="C410" s="147"/>
      <c r="D410" s="148"/>
      <c r="E410" s="149"/>
      <c r="F410" s="150"/>
      <c r="G410" s="151"/>
      <c r="H410" s="159"/>
      <c r="I410" s="205"/>
      <c r="J410" s="152"/>
      <c r="K410" s="152"/>
      <c r="L410" s="153"/>
      <c r="M410" s="156">
        <f>(IF(OR(A410="DWF",A410="DNF"),Données_Planning!J408,MOD(Données_Planning!J408,60)))</f>
        <v>0</v>
      </c>
      <c r="N410" s="147" t="str">
        <f t="shared" si="39"/>
        <v>s</v>
      </c>
      <c r="O410" s="154">
        <f>(IF(OR(A410="DWF",A410="DNF"),0,QUOTIENT(Données_Planning!I408,60)))</f>
        <v>0</v>
      </c>
      <c r="P410" s="155" t="str">
        <f t="shared" si="40"/>
        <v>min</v>
      </c>
      <c r="Q410" s="156">
        <f>(IF(OR(A410="DWF",A410="DNF"),Données_Planning!I408,MOD(Données_Planning!I408,60)))</f>
        <v>0</v>
      </c>
      <c r="R410" s="147" t="str">
        <f t="shared" si="41"/>
        <v>s</v>
      </c>
      <c r="S410" s="156">
        <f>(IF(OR(A410="DWF",A410="DNF"),Données_Planning!K408,MOD(Données_Planning!K408,60)))</f>
        <v>0</v>
      </c>
      <c r="T410" s="157" t="str">
        <f t="shared" si="42"/>
        <v>s</v>
      </c>
      <c r="U410" s="158"/>
    </row>
    <row r="411" spans="1:21" ht="26.25" customHeight="1" x14ac:dyDescent="0.35">
      <c r="A411" s="181"/>
      <c r="B411" s="146"/>
      <c r="C411" s="147"/>
      <c r="D411" s="148"/>
      <c r="E411" s="149"/>
      <c r="F411" s="150"/>
      <c r="G411" s="151"/>
      <c r="H411" s="159"/>
      <c r="I411" s="205"/>
      <c r="J411" s="152"/>
      <c r="K411" s="152"/>
      <c r="L411" s="153"/>
      <c r="M411" s="156">
        <f>(IF(OR(A411="DWF",A411="DNF"),Données_Planning!J409,MOD(Données_Planning!J409,60)))</f>
        <v>0</v>
      </c>
      <c r="N411" s="147" t="str">
        <f t="shared" si="39"/>
        <v>s</v>
      </c>
      <c r="O411" s="154">
        <f>(IF(OR(A411="DWF",A411="DNF"),0,QUOTIENT(Données_Planning!I409,60)))</f>
        <v>0</v>
      </c>
      <c r="P411" s="155" t="str">
        <f t="shared" si="40"/>
        <v>min</v>
      </c>
      <c r="Q411" s="156">
        <f>(IF(OR(A411="DWF",A411="DNF"),Données_Planning!I409,MOD(Données_Planning!I409,60)))</f>
        <v>0</v>
      </c>
      <c r="R411" s="147" t="str">
        <f t="shared" si="41"/>
        <v>s</v>
      </c>
      <c r="S411" s="156">
        <f>(IF(OR(A411="DWF",A411="DNF"),Données_Planning!K409,MOD(Données_Planning!K409,60)))</f>
        <v>0</v>
      </c>
      <c r="T411" s="157" t="str">
        <f t="shared" si="42"/>
        <v>s</v>
      </c>
      <c r="U411" s="158"/>
    </row>
    <row r="412" spans="1:21" ht="26.25" customHeight="1" x14ac:dyDescent="0.35">
      <c r="A412" s="181"/>
      <c r="B412" s="146"/>
      <c r="C412" s="147"/>
      <c r="D412" s="148"/>
      <c r="E412" s="149"/>
      <c r="F412" s="150"/>
      <c r="G412" s="151"/>
      <c r="H412" s="159"/>
      <c r="I412" s="205"/>
      <c r="J412" s="152"/>
      <c r="K412" s="152"/>
      <c r="L412" s="153"/>
      <c r="M412" s="156">
        <f>(IF(OR(A412="DWF",A412="DNF"),Données_Planning!J410,MOD(Données_Planning!J410,60)))</f>
        <v>0</v>
      </c>
      <c r="N412" s="147" t="str">
        <f t="shared" si="39"/>
        <v>s</v>
      </c>
      <c r="O412" s="154">
        <f>(IF(OR(A412="DWF",A412="DNF"),0,QUOTIENT(Données_Planning!I410,60)))</f>
        <v>0</v>
      </c>
      <c r="P412" s="155" t="str">
        <f t="shared" si="40"/>
        <v>min</v>
      </c>
      <c r="Q412" s="156">
        <f>(IF(OR(A412="DWF",A412="DNF"),Données_Planning!I410,MOD(Données_Planning!I410,60)))</f>
        <v>0</v>
      </c>
      <c r="R412" s="147" t="str">
        <f t="shared" si="41"/>
        <v>s</v>
      </c>
      <c r="S412" s="156">
        <f>(IF(OR(A412="DWF",A412="DNF"),Données_Planning!K410,MOD(Données_Planning!K410,60)))</f>
        <v>0</v>
      </c>
      <c r="T412" s="157" t="str">
        <f t="shared" si="42"/>
        <v>s</v>
      </c>
      <c r="U412" s="158"/>
    </row>
    <row r="413" spans="1:21" ht="26.25" customHeight="1" x14ac:dyDescent="0.35">
      <c r="A413" s="181"/>
      <c r="B413" s="146"/>
      <c r="C413" s="147"/>
      <c r="D413" s="148"/>
      <c r="E413" s="149"/>
      <c r="F413" s="150"/>
      <c r="G413" s="151"/>
      <c r="H413" s="159"/>
      <c r="I413" s="205"/>
      <c r="J413" s="152"/>
      <c r="K413" s="152"/>
      <c r="L413" s="153"/>
      <c r="M413" s="156">
        <f>(IF(OR(A413="DWF",A413="DNF"),Données_Planning!J411,MOD(Données_Planning!J411,60)))</f>
        <v>0</v>
      </c>
      <c r="N413" s="147" t="str">
        <f t="shared" si="39"/>
        <v>s</v>
      </c>
      <c r="O413" s="154">
        <f>(IF(OR(A413="DWF",A413="DNF"),0,QUOTIENT(Données_Planning!I411,60)))</f>
        <v>0</v>
      </c>
      <c r="P413" s="155" t="str">
        <f t="shared" si="40"/>
        <v>min</v>
      </c>
      <c r="Q413" s="156">
        <f>(IF(OR(A413="DWF",A413="DNF"),Données_Planning!I411,MOD(Données_Planning!I411,60)))</f>
        <v>0</v>
      </c>
      <c r="R413" s="147" t="str">
        <f t="shared" si="41"/>
        <v>s</v>
      </c>
      <c r="S413" s="156">
        <f>(IF(OR(A413="DWF",A413="DNF"),Données_Planning!K411,MOD(Données_Planning!K411,60)))</f>
        <v>0</v>
      </c>
      <c r="T413" s="157" t="str">
        <f t="shared" si="42"/>
        <v>s</v>
      </c>
      <c r="U413" s="158"/>
    </row>
    <row r="414" spans="1:21" ht="26.25" customHeight="1" x14ac:dyDescent="0.35">
      <c r="A414" s="181"/>
      <c r="B414" s="146"/>
      <c r="C414" s="147"/>
      <c r="D414" s="148"/>
      <c r="E414" s="149"/>
      <c r="F414" s="150"/>
      <c r="G414" s="151"/>
      <c r="H414" s="159"/>
      <c r="I414" s="205"/>
      <c r="J414" s="152"/>
      <c r="K414" s="152"/>
      <c r="L414" s="153"/>
      <c r="M414" s="156">
        <f>(IF(OR(A414="DWF",A414="DNF"),Données_Planning!J412,MOD(Données_Planning!J412,60)))</f>
        <v>0</v>
      </c>
      <c r="N414" s="147" t="str">
        <f t="shared" si="39"/>
        <v>s</v>
      </c>
      <c r="O414" s="154">
        <f>(IF(OR(A414="DWF",A414="DNF"),0,QUOTIENT(Données_Planning!I412,60)))</f>
        <v>0</v>
      </c>
      <c r="P414" s="155" t="str">
        <f t="shared" si="40"/>
        <v>min</v>
      </c>
      <c r="Q414" s="156">
        <f>(IF(OR(A414="DWF",A414="DNF"),Données_Planning!I412,MOD(Données_Planning!I412,60)))</f>
        <v>0</v>
      </c>
      <c r="R414" s="147" t="str">
        <f t="shared" si="41"/>
        <v>s</v>
      </c>
      <c r="S414" s="156">
        <f>(IF(OR(A414="DWF",A414="DNF"),Données_Planning!K412,MOD(Données_Planning!K412,60)))</f>
        <v>0</v>
      </c>
      <c r="T414" s="157" t="str">
        <f t="shared" si="42"/>
        <v>s</v>
      </c>
      <c r="U414" s="158"/>
    </row>
    <row r="415" spans="1:21" ht="26.25" customHeight="1" x14ac:dyDescent="0.35">
      <c r="A415" s="181"/>
      <c r="B415" s="146"/>
      <c r="C415" s="147"/>
      <c r="D415" s="148"/>
      <c r="E415" s="149"/>
      <c r="F415" s="150"/>
      <c r="G415" s="151"/>
      <c r="H415" s="159"/>
      <c r="I415" s="205"/>
      <c r="J415" s="152"/>
      <c r="K415" s="152"/>
      <c r="L415" s="153"/>
      <c r="M415" s="156">
        <f>(IF(OR(A415="DWF",A415="DNF"),Données_Planning!J413,MOD(Données_Planning!J413,60)))</f>
        <v>0</v>
      </c>
      <c r="N415" s="147" t="str">
        <f t="shared" si="39"/>
        <v>s</v>
      </c>
      <c r="O415" s="154">
        <f>(IF(OR(A415="DWF",A415="DNF"),0,QUOTIENT(Données_Planning!I413,60)))</f>
        <v>0</v>
      </c>
      <c r="P415" s="155" t="str">
        <f t="shared" si="40"/>
        <v>min</v>
      </c>
      <c r="Q415" s="156">
        <f>(IF(OR(A415="DWF",A415="DNF"),Données_Planning!I413,MOD(Données_Planning!I413,60)))</f>
        <v>0</v>
      </c>
      <c r="R415" s="147" t="str">
        <f t="shared" si="41"/>
        <v>s</v>
      </c>
      <c r="S415" s="156">
        <f>(IF(OR(A415="DWF",A415="DNF"),Données_Planning!K413,MOD(Données_Planning!K413,60)))</f>
        <v>0</v>
      </c>
      <c r="T415" s="157" t="str">
        <f t="shared" si="42"/>
        <v>s</v>
      </c>
      <c r="U415" s="158"/>
    </row>
    <row r="416" spans="1:21" ht="26.25" customHeight="1" x14ac:dyDescent="0.35">
      <c r="A416" s="181"/>
      <c r="B416" s="146"/>
      <c r="C416" s="147"/>
      <c r="D416" s="148"/>
      <c r="E416" s="149"/>
      <c r="F416" s="150"/>
      <c r="G416" s="151"/>
      <c r="H416" s="159"/>
      <c r="I416" s="205"/>
      <c r="J416" s="152"/>
      <c r="K416" s="152"/>
      <c r="L416" s="153"/>
      <c r="M416" s="156">
        <f>(IF(OR(A416="DWF",A416="DNF"),Données_Planning!J414,MOD(Données_Planning!J414,60)))</f>
        <v>0</v>
      </c>
      <c r="N416" s="147" t="str">
        <f t="shared" si="39"/>
        <v>s</v>
      </c>
      <c r="O416" s="154">
        <f>(IF(OR(A416="DWF",A416="DNF"),0,QUOTIENT(Données_Planning!I414,60)))</f>
        <v>0</v>
      </c>
      <c r="P416" s="155" t="str">
        <f t="shared" si="40"/>
        <v>min</v>
      </c>
      <c r="Q416" s="156">
        <f>(IF(OR(A416="DWF",A416="DNF"),Données_Planning!I414,MOD(Données_Planning!I414,60)))</f>
        <v>0</v>
      </c>
      <c r="R416" s="147" t="str">
        <f t="shared" si="41"/>
        <v>s</v>
      </c>
      <c r="S416" s="156">
        <f>(IF(OR(A416="DWF",A416="DNF"),Données_Planning!K414,MOD(Données_Planning!K414,60)))</f>
        <v>0</v>
      </c>
      <c r="T416" s="157" t="str">
        <f t="shared" si="42"/>
        <v>s</v>
      </c>
      <c r="U416" s="158"/>
    </row>
    <row r="417" spans="1:21" ht="26.25" customHeight="1" x14ac:dyDescent="0.35">
      <c r="A417" s="181"/>
      <c r="B417" s="146"/>
      <c r="C417" s="147"/>
      <c r="D417" s="148"/>
      <c r="E417" s="149"/>
      <c r="F417" s="150"/>
      <c r="G417" s="151"/>
      <c r="H417" s="159"/>
      <c r="I417" s="205"/>
      <c r="J417" s="152"/>
      <c r="K417" s="152"/>
      <c r="L417" s="153"/>
      <c r="M417" s="156">
        <f>(IF(OR(A417="DWF",A417="DNF"),Données_Planning!J415,MOD(Données_Planning!J415,60)))</f>
        <v>0</v>
      </c>
      <c r="N417" s="147" t="str">
        <f t="shared" si="39"/>
        <v>s</v>
      </c>
      <c r="O417" s="154">
        <f>(IF(OR(A417="DWF",A417="DNF"),0,QUOTIENT(Données_Planning!I415,60)))</f>
        <v>0</v>
      </c>
      <c r="P417" s="155" t="str">
        <f t="shared" si="40"/>
        <v>min</v>
      </c>
      <c r="Q417" s="156">
        <f>(IF(OR(A417="DWF",A417="DNF"),Données_Planning!I415,MOD(Données_Planning!I415,60)))</f>
        <v>0</v>
      </c>
      <c r="R417" s="147" t="str">
        <f t="shared" si="41"/>
        <v>s</v>
      </c>
      <c r="S417" s="156">
        <f>(IF(OR(A417="DWF",A417="DNF"),Données_Planning!K415,MOD(Données_Planning!K415,60)))</f>
        <v>0</v>
      </c>
      <c r="T417" s="157" t="str">
        <f t="shared" si="42"/>
        <v>s</v>
      </c>
      <c r="U417" s="158"/>
    </row>
    <row r="418" spans="1:21" ht="26.25" customHeight="1" x14ac:dyDescent="0.35">
      <c r="A418" s="181"/>
      <c r="B418" s="146"/>
      <c r="C418" s="147"/>
      <c r="D418" s="148"/>
      <c r="E418" s="149"/>
      <c r="F418" s="150"/>
      <c r="G418" s="151"/>
      <c r="H418" s="159"/>
      <c r="I418" s="205"/>
      <c r="J418" s="152"/>
      <c r="K418" s="152"/>
      <c r="L418" s="153"/>
      <c r="M418" s="156">
        <f>(IF(OR(A418="DWF",A418="DNF"),Données_Planning!J416,MOD(Données_Planning!J416,60)))</f>
        <v>0</v>
      </c>
      <c r="N418" s="147" t="str">
        <f t="shared" si="39"/>
        <v>s</v>
      </c>
      <c r="O418" s="154">
        <f>(IF(OR(A418="DWF",A418="DNF"),0,QUOTIENT(Données_Planning!I416,60)))</f>
        <v>0</v>
      </c>
      <c r="P418" s="155" t="str">
        <f t="shared" si="40"/>
        <v>min</v>
      </c>
      <c r="Q418" s="156">
        <f>(IF(OR(A418="DWF",A418="DNF"),Données_Planning!I416,MOD(Données_Planning!I416,60)))</f>
        <v>0</v>
      </c>
      <c r="R418" s="147" t="str">
        <f t="shared" si="41"/>
        <v>s</v>
      </c>
      <c r="S418" s="156">
        <f>(IF(OR(A418="DWF",A418="DNF"),Données_Planning!K416,MOD(Données_Planning!K416,60)))</f>
        <v>0</v>
      </c>
      <c r="T418" s="157" t="str">
        <f t="shared" si="42"/>
        <v>s</v>
      </c>
      <c r="U418" s="158"/>
    </row>
    <row r="419" spans="1:21" ht="26.25" customHeight="1" x14ac:dyDescent="0.35">
      <c r="A419" s="181"/>
      <c r="B419" s="146"/>
      <c r="C419" s="147"/>
      <c r="D419" s="148"/>
      <c r="E419" s="149"/>
      <c r="F419" s="150"/>
      <c r="G419" s="151"/>
      <c r="H419" s="159"/>
      <c r="I419" s="205"/>
      <c r="J419" s="152"/>
      <c r="K419" s="152"/>
      <c r="L419" s="153"/>
      <c r="M419" s="156">
        <f>(IF(OR(A419="DWF",A419="DNF"),Données_Planning!J417,MOD(Données_Planning!J417,60)))</f>
        <v>0</v>
      </c>
      <c r="N419" s="147" t="str">
        <f t="shared" si="39"/>
        <v>s</v>
      </c>
      <c r="O419" s="154">
        <f>(IF(OR(A419="DWF",A419="DNF"),0,QUOTIENT(Données_Planning!I417,60)))</f>
        <v>0</v>
      </c>
      <c r="P419" s="155" t="str">
        <f t="shared" si="40"/>
        <v>min</v>
      </c>
      <c r="Q419" s="156">
        <f>(IF(OR(A419="DWF",A419="DNF"),Données_Planning!I417,MOD(Données_Planning!I417,60)))</f>
        <v>0</v>
      </c>
      <c r="R419" s="147" t="str">
        <f t="shared" si="41"/>
        <v>s</v>
      </c>
      <c r="S419" s="156">
        <f>(IF(OR(A419="DWF",A419="DNF"),Données_Planning!K417,MOD(Données_Planning!K417,60)))</f>
        <v>0</v>
      </c>
      <c r="T419" s="157" t="str">
        <f t="shared" si="42"/>
        <v>s</v>
      </c>
      <c r="U419" s="158"/>
    </row>
    <row r="420" spans="1:21" ht="26.25" customHeight="1" x14ac:dyDescent="0.35">
      <c r="A420" s="181"/>
      <c r="B420" s="146"/>
      <c r="C420" s="147"/>
      <c r="D420" s="148"/>
      <c r="E420" s="149"/>
      <c r="F420" s="150"/>
      <c r="G420" s="151"/>
      <c r="H420" s="159"/>
      <c r="I420" s="205"/>
      <c r="J420" s="152"/>
      <c r="K420" s="152"/>
      <c r="L420" s="153"/>
      <c r="M420" s="156">
        <f>(IF(OR(A420="DWF",A420="DNF"),Données_Planning!J418,MOD(Données_Planning!J418,60)))</f>
        <v>0</v>
      </c>
      <c r="N420" s="147" t="str">
        <f t="shared" si="39"/>
        <v>s</v>
      </c>
      <c r="O420" s="154">
        <f>(IF(OR(A420="DWF",A420="DNF"),0,QUOTIENT(Données_Planning!I418,60)))</f>
        <v>0</v>
      </c>
      <c r="P420" s="155" t="str">
        <f t="shared" si="40"/>
        <v>min</v>
      </c>
      <c r="Q420" s="156">
        <f>(IF(OR(A420="DWF",A420="DNF"),Données_Planning!I418,MOD(Données_Planning!I418,60)))</f>
        <v>0</v>
      </c>
      <c r="R420" s="147" t="str">
        <f t="shared" si="41"/>
        <v>s</v>
      </c>
      <c r="S420" s="156">
        <f>(IF(OR(A420="DWF",A420="DNF"),Données_Planning!K418,MOD(Données_Planning!K418,60)))</f>
        <v>0</v>
      </c>
      <c r="T420" s="157" t="str">
        <f t="shared" si="42"/>
        <v>s</v>
      </c>
      <c r="U420" s="158"/>
    </row>
    <row r="421" spans="1:21" ht="26.25" customHeight="1" x14ac:dyDescent="0.35">
      <c r="A421" s="181"/>
      <c r="B421" s="146"/>
      <c r="C421" s="147"/>
      <c r="D421" s="148"/>
      <c r="E421" s="149"/>
      <c r="F421" s="150"/>
      <c r="G421" s="151"/>
      <c r="H421" s="159"/>
      <c r="I421" s="205"/>
      <c r="J421" s="152"/>
      <c r="K421" s="152"/>
      <c r="L421" s="153"/>
      <c r="M421" s="156">
        <f>(IF(OR(A421="DWF",A421="DNF"),Données_Planning!J419,MOD(Données_Planning!J419,60)))</f>
        <v>0</v>
      </c>
      <c r="N421" s="147" t="str">
        <f t="shared" si="39"/>
        <v>s</v>
      </c>
      <c r="O421" s="154">
        <f>(IF(OR(A421="DWF",A421="DNF"),0,QUOTIENT(Données_Planning!I419,60)))</f>
        <v>0</v>
      </c>
      <c r="P421" s="155" t="str">
        <f t="shared" si="40"/>
        <v>min</v>
      </c>
      <c r="Q421" s="156">
        <f>(IF(OR(A421="DWF",A421="DNF"),Données_Planning!I419,MOD(Données_Planning!I419,60)))</f>
        <v>0</v>
      </c>
      <c r="R421" s="147" t="str">
        <f t="shared" si="41"/>
        <v>s</v>
      </c>
      <c r="S421" s="156">
        <f>(IF(OR(A421="DWF",A421="DNF"),Données_Planning!K419,MOD(Données_Planning!K419,60)))</f>
        <v>0</v>
      </c>
      <c r="T421" s="157" t="str">
        <f t="shared" si="42"/>
        <v>s</v>
      </c>
      <c r="U421" s="158"/>
    </row>
    <row r="422" spans="1:21" ht="26.25" customHeight="1" x14ac:dyDescent="0.35">
      <c r="A422" s="181"/>
      <c r="B422" s="146"/>
      <c r="C422" s="147"/>
      <c r="D422" s="148"/>
      <c r="E422" s="149"/>
      <c r="F422" s="150"/>
      <c r="G422" s="151"/>
      <c r="H422" s="159"/>
      <c r="I422" s="205"/>
      <c r="J422" s="152"/>
      <c r="K422" s="152"/>
      <c r="L422" s="153"/>
      <c r="M422" s="156">
        <f>(IF(OR(A422="DWF",A422="DNF"),Données_Planning!J420,MOD(Données_Planning!J420,60)))</f>
        <v>0</v>
      </c>
      <c r="N422" s="147" t="str">
        <f t="shared" si="39"/>
        <v>s</v>
      </c>
      <c r="O422" s="154">
        <f>(IF(OR(A422="DWF",A422="DNF"),0,QUOTIENT(Données_Planning!I420,60)))</f>
        <v>0</v>
      </c>
      <c r="P422" s="155" t="str">
        <f t="shared" si="40"/>
        <v>min</v>
      </c>
      <c r="Q422" s="156">
        <f>(IF(OR(A422="DWF",A422="DNF"),Données_Planning!I420,MOD(Données_Planning!I420,60)))</f>
        <v>0</v>
      </c>
      <c r="R422" s="147" t="str">
        <f t="shared" si="41"/>
        <v>s</v>
      </c>
      <c r="S422" s="156">
        <f>(IF(OR(A422="DWF",A422="DNF"),Données_Planning!K420,MOD(Données_Planning!K420,60)))</f>
        <v>0</v>
      </c>
      <c r="T422" s="157" t="str">
        <f t="shared" si="42"/>
        <v>s</v>
      </c>
      <c r="U422" s="158"/>
    </row>
    <row r="423" spans="1:21" ht="26.25" customHeight="1" x14ac:dyDescent="0.35">
      <c r="A423" s="181"/>
      <c r="B423" s="146"/>
      <c r="C423" s="147"/>
      <c r="D423" s="148"/>
      <c r="E423" s="149"/>
      <c r="F423" s="150"/>
      <c r="G423" s="151"/>
      <c r="H423" s="159"/>
      <c r="I423" s="205"/>
      <c r="J423" s="152"/>
      <c r="K423" s="152"/>
      <c r="L423" s="153"/>
      <c r="M423" s="156">
        <f>(IF(OR(A423="DWF",A423="DNF"),Données_Planning!J421,MOD(Données_Planning!J421,60)))</f>
        <v>0</v>
      </c>
      <c r="N423" s="147" t="str">
        <f t="shared" si="39"/>
        <v>s</v>
      </c>
      <c r="O423" s="154">
        <f>(IF(OR(A423="DWF",A423="DNF"),0,QUOTIENT(Données_Planning!I421,60)))</f>
        <v>0</v>
      </c>
      <c r="P423" s="155" t="str">
        <f t="shared" si="40"/>
        <v>min</v>
      </c>
      <c r="Q423" s="156">
        <f>(IF(OR(A423="DWF",A423="DNF"),Données_Planning!I421,MOD(Données_Planning!I421,60)))</f>
        <v>0</v>
      </c>
      <c r="R423" s="147" t="str">
        <f t="shared" si="41"/>
        <v>s</v>
      </c>
      <c r="S423" s="156">
        <f>(IF(OR(A423="DWF",A423="DNF"),Données_Planning!K421,MOD(Données_Planning!K421,60)))</f>
        <v>0</v>
      </c>
      <c r="T423" s="157" t="str">
        <f t="shared" si="42"/>
        <v>s</v>
      </c>
      <c r="U423" s="158"/>
    </row>
    <row r="424" spans="1:21" ht="26.25" customHeight="1" x14ac:dyDescent="0.35">
      <c r="A424" s="181"/>
      <c r="B424" s="146"/>
      <c r="C424" s="147"/>
      <c r="D424" s="148"/>
      <c r="E424" s="149"/>
      <c r="F424" s="150"/>
      <c r="G424" s="151"/>
      <c r="H424" s="159"/>
      <c r="I424" s="205"/>
      <c r="J424" s="152"/>
      <c r="K424" s="152"/>
      <c r="L424" s="153"/>
      <c r="M424" s="156">
        <f>(IF(OR(A424="DWF",A424="DNF"),Données_Planning!J422,MOD(Données_Planning!J422,60)))</f>
        <v>0</v>
      </c>
      <c r="N424" s="147" t="str">
        <f t="shared" si="39"/>
        <v>s</v>
      </c>
      <c r="O424" s="154">
        <f>(IF(OR(A424="DWF",A424="DNF"),0,QUOTIENT(Données_Planning!I422,60)))</f>
        <v>0</v>
      </c>
      <c r="P424" s="155" t="str">
        <f t="shared" si="40"/>
        <v>min</v>
      </c>
      <c r="Q424" s="156">
        <f>(IF(OR(A424="DWF",A424="DNF"),Données_Planning!I422,MOD(Données_Planning!I422,60)))</f>
        <v>0</v>
      </c>
      <c r="R424" s="147" t="str">
        <f t="shared" si="41"/>
        <v>s</v>
      </c>
      <c r="S424" s="156">
        <f>(IF(OR(A424="DWF",A424="DNF"),Données_Planning!K422,MOD(Données_Planning!K422,60)))</f>
        <v>0</v>
      </c>
      <c r="T424" s="157" t="str">
        <f t="shared" si="42"/>
        <v>s</v>
      </c>
      <c r="U424" s="158"/>
    </row>
    <row r="425" spans="1:21" ht="26.25" customHeight="1" x14ac:dyDescent="0.35">
      <c r="A425" s="181"/>
      <c r="B425" s="146"/>
      <c r="C425" s="147"/>
      <c r="D425" s="148"/>
      <c r="E425" s="149"/>
      <c r="F425" s="150"/>
      <c r="G425" s="151"/>
      <c r="H425" s="159"/>
      <c r="I425" s="205"/>
      <c r="J425" s="152"/>
      <c r="K425" s="152"/>
      <c r="L425" s="153"/>
      <c r="M425" s="156">
        <f>(IF(OR(A425="DWF",A425="DNF"),Données_Planning!J423,MOD(Données_Planning!J423,60)))</f>
        <v>0</v>
      </c>
      <c r="N425" s="147" t="str">
        <f t="shared" si="39"/>
        <v>s</v>
      </c>
      <c r="O425" s="154">
        <f>(IF(OR(A425="DWF",A425="DNF"),0,QUOTIENT(Données_Planning!I423,60)))</f>
        <v>0</v>
      </c>
      <c r="P425" s="155" t="str">
        <f t="shared" si="40"/>
        <v>min</v>
      </c>
      <c r="Q425" s="156">
        <f>(IF(OR(A425="DWF",A425="DNF"),Données_Planning!I423,MOD(Données_Planning!I423,60)))</f>
        <v>0</v>
      </c>
      <c r="R425" s="147" t="str">
        <f t="shared" si="41"/>
        <v>s</v>
      </c>
      <c r="S425" s="156">
        <f>(IF(OR(A425="DWF",A425="DNF"),Données_Planning!K423,MOD(Données_Planning!K423,60)))</f>
        <v>0</v>
      </c>
      <c r="T425" s="157" t="str">
        <f t="shared" si="42"/>
        <v>s</v>
      </c>
      <c r="U425" s="158"/>
    </row>
    <row r="426" spans="1:21" ht="26.25" customHeight="1" x14ac:dyDescent="0.35">
      <c r="A426" s="181"/>
      <c r="B426" s="146"/>
      <c r="C426" s="147"/>
      <c r="D426" s="148"/>
      <c r="E426" s="149"/>
      <c r="F426" s="150"/>
      <c r="G426" s="151"/>
      <c r="H426" s="159"/>
      <c r="I426" s="205"/>
      <c r="J426" s="152"/>
      <c r="K426" s="152"/>
      <c r="L426" s="153"/>
      <c r="M426" s="156">
        <f>(IF(OR(A426="DWF",A426="DNF"),Données_Planning!J424,MOD(Données_Planning!J424,60)))</f>
        <v>0</v>
      </c>
      <c r="N426" s="147" t="str">
        <f t="shared" si="39"/>
        <v>s</v>
      </c>
      <c r="O426" s="154">
        <f>(IF(OR(A426="DWF",A426="DNF"),0,QUOTIENT(Données_Planning!I424,60)))</f>
        <v>0</v>
      </c>
      <c r="P426" s="155" t="str">
        <f t="shared" si="40"/>
        <v>min</v>
      </c>
      <c r="Q426" s="156">
        <f>(IF(OR(A426="DWF",A426="DNF"),Données_Planning!I424,MOD(Données_Planning!I424,60)))</f>
        <v>0</v>
      </c>
      <c r="R426" s="147" t="str">
        <f t="shared" si="41"/>
        <v>s</v>
      </c>
      <c r="S426" s="156">
        <f>(IF(OR(A426="DWF",A426="DNF"),Données_Planning!K424,MOD(Données_Planning!K424,60)))</f>
        <v>0</v>
      </c>
      <c r="T426" s="157" t="str">
        <f t="shared" si="42"/>
        <v>s</v>
      </c>
      <c r="U426" s="158"/>
    </row>
    <row r="427" spans="1:21" ht="26.25" customHeight="1" x14ac:dyDescent="0.35">
      <c r="A427" s="181"/>
      <c r="B427" s="146"/>
      <c r="C427" s="147"/>
      <c r="D427" s="148"/>
      <c r="E427" s="149"/>
      <c r="F427" s="150"/>
      <c r="G427" s="151"/>
      <c r="H427" s="159"/>
      <c r="I427" s="205"/>
      <c r="J427" s="152"/>
      <c r="K427" s="152"/>
      <c r="L427" s="153"/>
      <c r="M427" s="156">
        <f>(IF(OR(A427="DWF",A427="DNF"),Données_Planning!J425,MOD(Données_Planning!J425,60)))</f>
        <v>0</v>
      </c>
      <c r="N427" s="147" t="str">
        <f t="shared" si="39"/>
        <v>s</v>
      </c>
      <c r="O427" s="154">
        <f>(IF(OR(A427="DWF",A427="DNF"),0,QUOTIENT(Données_Planning!I425,60)))</f>
        <v>0</v>
      </c>
      <c r="P427" s="155" t="str">
        <f t="shared" si="40"/>
        <v>min</v>
      </c>
      <c r="Q427" s="156">
        <f>(IF(OR(A427="DWF",A427="DNF"),Données_Planning!I425,MOD(Données_Planning!I425,60)))</f>
        <v>0</v>
      </c>
      <c r="R427" s="147" t="str">
        <f t="shared" si="41"/>
        <v>s</v>
      </c>
      <c r="S427" s="156">
        <f>(IF(OR(A427="DWF",A427="DNF"),Données_Planning!K425,MOD(Données_Planning!K425,60)))</f>
        <v>0</v>
      </c>
      <c r="T427" s="157" t="str">
        <f t="shared" si="42"/>
        <v>s</v>
      </c>
      <c r="U427" s="158"/>
    </row>
    <row r="428" spans="1:21" ht="26.25" customHeight="1" x14ac:dyDescent="0.35">
      <c r="A428" s="181"/>
      <c r="B428" s="146"/>
      <c r="C428" s="147"/>
      <c r="D428" s="148"/>
      <c r="E428" s="149"/>
      <c r="F428" s="150"/>
      <c r="G428" s="151"/>
      <c r="H428" s="159"/>
      <c r="I428" s="205"/>
      <c r="J428" s="152"/>
      <c r="K428" s="152"/>
      <c r="L428" s="153"/>
      <c r="M428" s="156">
        <f>(IF(OR(A428="DWF",A428="DNF"),Données_Planning!J426,MOD(Données_Planning!J426,60)))</f>
        <v>0</v>
      </c>
      <c r="N428" s="147" t="str">
        <f t="shared" si="39"/>
        <v>s</v>
      </c>
      <c r="O428" s="154">
        <f>(IF(OR(A428="DWF",A428="DNF"),0,QUOTIENT(Données_Planning!I426,60)))</f>
        <v>0</v>
      </c>
      <c r="P428" s="155" t="str">
        <f t="shared" si="40"/>
        <v>min</v>
      </c>
      <c r="Q428" s="156">
        <f>(IF(OR(A428="DWF",A428="DNF"),Données_Planning!I426,MOD(Données_Planning!I426,60)))</f>
        <v>0</v>
      </c>
      <c r="R428" s="147" t="str">
        <f t="shared" si="41"/>
        <v>s</v>
      </c>
      <c r="S428" s="156">
        <f>(IF(OR(A428="DWF",A428="DNF"),Données_Planning!K426,MOD(Données_Planning!K426,60)))</f>
        <v>0</v>
      </c>
      <c r="T428" s="157" t="str">
        <f t="shared" si="42"/>
        <v>s</v>
      </c>
      <c r="U428" s="158"/>
    </row>
    <row r="429" spans="1:21" ht="26.25" customHeight="1" x14ac:dyDescent="0.35">
      <c r="A429" s="181"/>
      <c r="B429" s="146"/>
      <c r="C429" s="147"/>
      <c r="D429" s="148"/>
      <c r="E429" s="149"/>
      <c r="F429" s="150"/>
      <c r="G429" s="151"/>
      <c r="H429" s="159"/>
      <c r="I429" s="205"/>
      <c r="J429" s="152"/>
      <c r="K429" s="152"/>
      <c r="L429" s="153"/>
      <c r="M429" s="156">
        <f>(IF(OR(A429="DWF",A429="DNF"),Données_Planning!J427,MOD(Données_Planning!J427,60)))</f>
        <v>0</v>
      </c>
      <c r="N429" s="147" t="str">
        <f t="shared" si="39"/>
        <v>s</v>
      </c>
      <c r="O429" s="154">
        <f>(IF(OR(A429="DWF",A429="DNF"),0,QUOTIENT(Données_Planning!I427,60)))</f>
        <v>0</v>
      </c>
      <c r="P429" s="155" t="str">
        <f t="shared" si="40"/>
        <v>min</v>
      </c>
      <c r="Q429" s="156">
        <f>(IF(OR(A429="DWF",A429="DNF"),Données_Planning!I427,MOD(Données_Planning!I427,60)))</f>
        <v>0</v>
      </c>
      <c r="R429" s="147" t="str">
        <f t="shared" si="41"/>
        <v>s</v>
      </c>
      <c r="S429" s="156">
        <f>(IF(OR(A429="DWF",A429="DNF"),Données_Planning!K427,MOD(Données_Planning!K427,60)))</f>
        <v>0</v>
      </c>
      <c r="T429" s="157" t="str">
        <f t="shared" si="42"/>
        <v>s</v>
      </c>
      <c r="U429" s="158"/>
    </row>
    <row r="430" spans="1:21" ht="26.25" customHeight="1" x14ac:dyDescent="0.35">
      <c r="A430" s="181"/>
      <c r="B430" s="146"/>
      <c r="C430" s="147"/>
      <c r="D430" s="148"/>
      <c r="E430" s="149"/>
      <c r="F430" s="150"/>
      <c r="G430" s="151"/>
      <c r="H430" s="159"/>
      <c r="I430" s="205"/>
      <c r="J430" s="152"/>
      <c r="K430" s="152"/>
      <c r="L430" s="153"/>
      <c r="M430" s="156">
        <f>(IF(OR(A430="DWF",A430="DNF"),Données_Planning!J428,MOD(Données_Planning!J428,60)))</f>
        <v>0</v>
      </c>
      <c r="N430" s="147" t="str">
        <f t="shared" si="39"/>
        <v>s</v>
      </c>
      <c r="O430" s="154">
        <f>(IF(OR(A430="DWF",A430="DNF"),0,QUOTIENT(Données_Planning!I428,60)))</f>
        <v>0</v>
      </c>
      <c r="P430" s="155" t="str">
        <f t="shared" si="40"/>
        <v>min</v>
      </c>
      <c r="Q430" s="156">
        <f>(IF(OR(A430="DWF",A430="DNF"),Données_Planning!I428,MOD(Données_Planning!I428,60)))</f>
        <v>0</v>
      </c>
      <c r="R430" s="147" t="str">
        <f t="shared" si="41"/>
        <v>s</v>
      </c>
      <c r="S430" s="156">
        <f>(IF(OR(A430="DWF",A430="DNF"),Données_Planning!K428,MOD(Données_Planning!K428,60)))</f>
        <v>0</v>
      </c>
      <c r="T430" s="157" t="str">
        <f t="shared" si="42"/>
        <v>s</v>
      </c>
      <c r="U430" s="158"/>
    </row>
    <row r="431" spans="1:21" ht="26.25" customHeight="1" x14ac:dyDescent="0.35">
      <c r="A431" s="181"/>
      <c r="B431" s="146"/>
      <c r="C431" s="147"/>
      <c r="D431" s="148"/>
      <c r="E431" s="149"/>
      <c r="F431" s="150"/>
      <c r="G431" s="151"/>
      <c r="H431" s="159"/>
      <c r="I431" s="205"/>
      <c r="J431" s="152"/>
      <c r="K431" s="152"/>
      <c r="L431" s="153"/>
      <c r="M431" s="156">
        <f>(IF(OR(A431="DWF",A431="DNF"),Données_Planning!J429,MOD(Données_Planning!J429,60)))</f>
        <v>0</v>
      </c>
      <c r="N431" s="147" t="str">
        <f t="shared" si="39"/>
        <v>s</v>
      </c>
      <c r="O431" s="154">
        <f>(IF(OR(A431="DWF",A431="DNF"),0,QUOTIENT(Données_Planning!I429,60)))</f>
        <v>0</v>
      </c>
      <c r="P431" s="155" t="str">
        <f t="shared" si="40"/>
        <v>min</v>
      </c>
      <c r="Q431" s="156">
        <f>(IF(OR(A431="DWF",A431="DNF"),Données_Planning!I429,MOD(Données_Planning!I429,60)))</f>
        <v>0</v>
      </c>
      <c r="R431" s="147" t="str">
        <f t="shared" si="41"/>
        <v>s</v>
      </c>
      <c r="S431" s="156">
        <f>(IF(OR(A431="DWF",A431="DNF"),Données_Planning!K429,MOD(Données_Planning!K429,60)))</f>
        <v>0</v>
      </c>
      <c r="T431" s="157" t="str">
        <f t="shared" si="42"/>
        <v>s</v>
      </c>
      <c r="U431" s="158"/>
    </row>
    <row r="432" spans="1:21" ht="26.25" customHeight="1" x14ac:dyDescent="0.35">
      <c r="A432" s="181"/>
      <c r="B432" s="146"/>
      <c r="C432" s="147"/>
      <c r="D432" s="148"/>
      <c r="E432" s="149"/>
      <c r="F432" s="150"/>
      <c r="G432" s="151"/>
      <c r="H432" s="159"/>
      <c r="I432" s="205"/>
      <c r="J432" s="152"/>
      <c r="K432" s="152"/>
      <c r="L432" s="153"/>
      <c r="M432" s="156">
        <f>(IF(OR(A432="DWF",A432="DNF"),Données_Planning!J430,MOD(Données_Planning!J430,60)))</f>
        <v>0</v>
      </c>
      <c r="N432" s="147" t="str">
        <f t="shared" si="39"/>
        <v>s</v>
      </c>
      <c r="O432" s="154">
        <f>(IF(OR(A432="DWF",A432="DNF"),0,QUOTIENT(Données_Planning!I430,60)))</f>
        <v>0</v>
      </c>
      <c r="P432" s="155" t="str">
        <f t="shared" si="40"/>
        <v>min</v>
      </c>
      <c r="Q432" s="156">
        <f>(IF(OR(A432="DWF",A432="DNF"),Données_Planning!I430,MOD(Données_Planning!I430,60)))</f>
        <v>0</v>
      </c>
      <c r="R432" s="147" t="str">
        <f t="shared" si="41"/>
        <v>s</v>
      </c>
      <c r="S432" s="156">
        <f>(IF(OR(A432="DWF",A432="DNF"),Données_Planning!K430,MOD(Données_Planning!K430,60)))</f>
        <v>0</v>
      </c>
      <c r="T432" s="157" t="str">
        <f t="shared" si="42"/>
        <v>s</v>
      </c>
      <c r="U432" s="158"/>
    </row>
    <row r="433" spans="1:21" ht="26.25" customHeight="1" x14ac:dyDescent="0.35">
      <c r="A433" s="181"/>
      <c r="B433" s="146"/>
      <c r="C433" s="147"/>
      <c r="D433" s="148"/>
      <c r="E433" s="149"/>
      <c r="F433" s="150"/>
      <c r="G433" s="151"/>
      <c r="H433" s="159"/>
      <c r="I433" s="205"/>
      <c r="J433" s="152"/>
      <c r="K433" s="152"/>
      <c r="L433" s="153"/>
      <c r="M433" s="156">
        <f>(IF(OR(A433="DWF",A433="DNF"),Données_Planning!J431,MOD(Données_Planning!J431,60)))</f>
        <v>0</v>
      </c>
      <c r="N433" s="147" t="str">
        <f t="shared" si="39"/>
        <v>s</v>
      </c>
      <c r="O433" s="154">
        <f>(IF(OR(A433="DWF",A433="DNF"),0,QUOTIENT(Données_Planning!I431,60)))</f>
        <v>0</v>
      </c>
      <c r="P433" s="155" t="str">
        <f t="shared" si="40"/>
        <v>min</v>
      </c>
      <c r="Q433" s="156">
        <f>(IF(OR(A433="DWF",A433="DNF"),Données_Planning!I431,MOD(Données_Planning!I431,60)))</f>
        <v>0</v>
      </c>
      <c r="R433" s="147" t="str">
        <f t="shared" si="41"/>
        <v>s</v>
      </c>
      <c r="S433" s="156">
        <f>(IF(OR(A433="DWF",A433="DNF"),Données_Planning!K431,MOD(Données_Planning!K431,60)))</f>
        <v>0</v>
      </c>
      <c r="T433" s="157" t="str">
        <f t="shared" si="42"/>
        <v>s</v>
      </c>
      <c r="U433" s="158"/>
    </row>
    <row r="434" spans="1:21" ht="26.25" customHeight="1" x14ac:dyDescent="0.35">
      <c r="A434" s="181"/>
      <c r="B434" s="146"/>
      <c r="C434" s="147"/>
      <c r="D434" s="148"/>
      <c r="E434" s="149"/>
      <c r="F434" s="150"/>
      <c r="G434" s="151"/>
      <c r="H434" s="159"/>
      <c r="I434" s="205"/>
      <c r="J434" s="152"/>
      <c r="K434" s="152"/>
      <c r="L434" s="153"/>
      <c r="M434" s="156">
        <f>(IF(OR(A434="DWF",A434="DNF"),Données_Planning!J432,MOD(Données_Planning!J432,60)))</f>
        <v>0</v>
      </c>
      <c r="N434" s="147" t="str">
        <f t="shared" si="39"/>
        <v>s</v>
      </c>
      <c r="O434" s="154">
        <f>(IF(OR(A434="DWF",A434="DNF"),0,QUOTIENT(Données_Planning!I432,60)))</f>
        <v>0</v>
      </c>
      <c r="P434" s="155" t="str">
        <f t="shared" si="40"/>
        <v>min</v>
      </c>
      <c r="Q434" s="156">
        <f>(IF(OR(A434="DWF",A434="DNF"),Données_Planning!I432,MOD(Données_Planning!I432,60)))</f>
        <v>0</v>
      </c>
      <c r="R434" s="147" t="str">
        <f t="shared" si="41"/>
        <v>s</v>
      </c>
      <c r="S434" s="156">
        <f>(IF(OR(A434="DWF",A434="DNF"),Données_Planning!K432,MOD(Données_Planning!K432,60)))</f>
        <v>0</v>
      </c>
      <c r="T434" s="157" t="str">
        <f t="shared" si="42"/>
        <v>s</v>
      </c>
      <c r="U434" s="158"/>
    </row>
    <row r="435" spans="1:21" ht="26.25" customHeight="1" x14ac:dyDescent="0.35">
      <c r="A435" s="181"/>
      <c r="B435" s="146"/>
      <c r="C435" s="147"/>
      <c r="D435" s="148"/>
      <c r="E435" s="149"/>
      <c r="F435" s="150"/>
      <c r="G435" s="151"/>
      <c r="H435" s="159"/>
      <c r="I435" s="205"/>
      <c r="J435" s="152"/>
      <c r="K435" s="152"/>
      <c r="L435" s="153"/>
      <c r="M435" s="156">
        <f>(IF(OR(A435="DWF",A435="DNF"),Données_Planning!J433,MOD(Données_Planning!J433,60)))</f>
        <v>0</v>
      </c>
      <c r="N435" s="147" t="str">
        <f t="shared" si="39"/>
        <v>s</v>
      </c>
      <c r="O435" s="154">
        <f>(IF(OR(A435="DWF",A435="DNF"),0,QUOTIENT(Données_Planning!I433,60)))</f>
        <v>0</v>
      </c>
      <c r="P435" s="155" t="str">
        <f t="shared" si="40"/>
        <v>min</v>
      </c>
      <c r="Q435" s="156">
        <f>(IF(OR(A435="DWF",A435="DNF"),Données_Planning!I433,MOD(Données_Planning!I433,60)))</f>
        <v>0</v>
      </c>
      <c r="R435" s="147" t="str">
        <f t="shared" si="41"/>
        <v>s</v>
      </c>
      <c r="S435" s="156">
        <f>(IF(OR(A435="DWF",A435="DNF"),Données_Planning!K433,MOD(Données_Planning!K433,60)))</f>
        <v>0</v>
      </c>
      <c r="T435" s="157" t="str">
        <f t="shared" si="42"/>
        <v>s</v>
      </c>
      <c r="U435" s="158"/>
    </row>
    <row r="436" spans="1:21" ht="26.25" customHeight="1" x14ac:dyDescent="0.35">
      <c r="A436" s="181"/>
      <c r="B436" s="146"/>
      <c r="C436" s="147"/>
      <c r="D436" s="148"/>
      <c r="E436" s="149"/>
      <c r="F436" s="150"/>
      <c r="G436" s="151"/>
      <c r="H436" s="159"/>
      <c r="I436" s="205"/>
      <c r="J436" s="152"/>
      <c r="K436" s="152"/>
      <c r="L436" s="153"/>
      <c r="M436" s="156">
        <f>(IF(OR(A436="DWF",A436="DNF"),Données_Planning!J434,MOD(Données_Planning!J434,60)))</f>
        <v>0</v>
      </c>
      <c r="N436" s="147" t="str">
        <f t="shared" si="39"/>
        <v>s</v>
      </c>
      <c r="O436" s="154">
        <f>(IF(OR(A436="DWF",A436="DNF"),0,QUOTIENT(Données_Planning!I434,60)))</f>
        <v>0</v>
      </c>
      <c r="P436" s="155" t="str">
        <f t="shared" si="40"/>
        <v>min</v>
      </c>
      <c r="Q436" s="156">
        <f>(IF(OR(A436="DWF",A436="DNF"),Données_Planning!I434,MOD(Données_Planning!I434,60)))</f>
        <v>0</v>
      </c>
      <c r="R436" s="147" t="str">
        <f t="shared" si="41"/>
        <v>s</v>
      </c>
      <c r="S436" s="156">
        <f>(IF(OR(A436="DWF",A436="DNF"),Données_Planning!K434,MOD(Données_Planning!K434,60)))</f>
        <v>0</v>
      </c>
      <c r="T436" s="157" t="str">
        <f t="shared" si="42"/>
        <v>s</v>
      </c>
      <c r="U436" s="158"/>
    </row>
    <row r="437" spans="1:21" ht="26.25" customHeight="1" x14ac:dyDescent="0.35">
      <c r="A437" s="181"/>
      <c r="B437" s="146"/>
      <c r="C437" s="147"/>
      <c r="D437" s="148"/>
      <c r="E437" s="149"/>
      <c r="F437" s="150"/>
      <c r="G437" s="151"/>
      <c r="H437" s="159"/>
      <c r="I437" s="205"/>
      <c r="J437" s="152"/>
      <c r="K437" s="152"/>
      <c r="L437" s="153"/>
      <c r="M437" s="156">
        <f>(IF(OR(A437="DWF",A437="DNF"),Données_Planning!J435,MOD(Données_Planning!J435,60)))</f>
        <v>0</v>
      </c>
      <c r="N437" s="147" t="str">
        <f t="shared" si="39"/>
        <v>s</v>
      </c>
      <c r="O437" s="154">
        <f>(IF(OR(A437="DWF",A437="DNF"),0,QUOTIENT(Données_Planning!I435,60)))</f>
        <v>0</v>
      </c>
      <c r="P437" s="155" t="str">
        <f t="shared" si="40"/>
        <v>min</v>
      </c>
      <c r="Q437" s="156">
        <f>(IF(OR(A437="DWF",A437="DNF"),Données_Planning!I435,MOD(Données_Planning!I435,60)))</f>
        <v>0</v>
      </c>
      <c r="R437" s="147" t="str">
        <f t="shared" si="41"/>
        <v>s</v>
      </c>
      <c r="S437" s="156">
        <f>(IF(OR(A437="DWF",A437="DNF"),Données_Planning!K435,MOD(Données_Planning!K435,60)))</f>
        <v>0</v>
      </c>
      <c r="T437" s="157" t="str">
        <f t="shared" si="42"/>
        <v>s</v>
      </c>
      <c r="U437" s="158"/>
    </row>
    <row r="438" spans="1:21" ht="26.25" customHeight="1" x14ac:dyDescent="0.35">
      <c r="A438" s="181"/>
      <c r="B438" s="146"/>
      <c r="C438" s="147"/>
      <c r="D438" s="148"/>
      <c r="E438" s="149"/>
      <c r="F438" s="150"/>
      <c r="G438" s="151"/>
      <c r="H438" s="159"/>
      <c r="I438" s="205"/>
      <c r="J438" s="152"/>
      <c r="K438" s="152"/>
      <c r="L438" s="153"/>
      <c r="M438" s="156">
        <f>(IF(OR(A438="DWF",A438="DNF"),Données_Planning!J436,MOD(Données_Planning!J436,60)))</f>
        <v>0</v>
      </c>
      <c r="N438" s="147" t="str">
        <f t="shared" si="39"/>
        <v>s</v>
      </c>
      <c r="O438" s="154">
        <f>(IF(OR(A438="DWF",A438="DNF"),0,QUOTIENT(Données_Planning!I436,60)))</f>
        <v>0</v>
      </c>
      <c r="P438" s="155" t="str">
        <f t="shared" si="40"/>
        <v>min</v>
      </c>
      <c r="Q438" s="156">
        <f>(IF(OR(A438="DWF",A438="DNF"),Données_Planning!I436,MOD(Données_Planning!I436,60)))</f>
        <v>0</v>
      </c>
      <c r="R438" s="147" t="str">
        <f t="shared" si="41"/>
        <v>s</v>
      </c>
      <c r="S438" s="156">
        <f>(IF(OR(A438="DWF",A438="DNF"),Données_Planning!K436,MOD(Données_Planning!K436,60)))</f>
        <v>0</v>
      </c>
      <c r="T438" s="157" t="str">
        <f t="shared" si="42"/>
        <v>s</v>
      </c>
      <c r="U438" s="158"/>
    </row>
    <row r="439" spans="1:21" ht="26.25" customHeight="1" x14ac:dyDescent="0.35">
      <c r="A439" s="181"/>
      <c r="B439" s="146"/>
      <c r="C439" s="147"/>
      <c r="D439" s="148"/>
      <c r="E439" s="149"/>
      <c r="F439" s="150"/>
      <c r="G439" s="151"/>
      <c r="H439" s="159"/>
      <c r="I439" s="205"/>
      <c r="J439" s="152"/>
      <c r="K439" s="152"/>
      <c r="L439" s="153"/>
      <c r="M439" s="156">
        <f>(IF(OR(A439="DWF",A439="DNF"),Données_Planning!J437,MOD(Données_Planning!J437,60)))</f>
        <v>0</v>
      </c>
      <c r="N439" s="147" t="str">
        <f t="shared" si="39"/>
        <v>s</v>
      </c>
      <c r="O439" s="154">
        <f>(IF(OR(A439="DWF",A439="DNF"),0,QUOTIENT(Données_Planning!I437,60)))</f>
        <v>0</v>
      </c>
      <c r="P439" s="155" t="str">
        <f t="shared" si="40"/>
        <v>min</v>
      </c>
      <c r="Q439" s="156">
        <f>(IF(OR(A439="DWF",A439="DNF"),Données_Planning!I437,MOD(Données_Planning!I437,60)))</f>
        <v>0</v>
      </c>
      <c r="R439" s="147" t="str">
        <f t="shared" si="41"/>
        <v>s</v>
      </c>
      <c r="S439" s="156">
        <f>(IF(OR(A439="DWF",A439="DNF"),Données_Planning!K437,MOD(Données_Planning!K437,60)))</f>
        <v>0</v>
      </c>
      <c r="T439" s="157" t="str">
        <f t="shared" si="42"/>
        <v>s</v>
      </c>
      <c r="U439" s="158"/>
    </row>
    <row r="440" spans="1:21" ht="26.25" customHeight="1" x14ac:dyDescent="0.35">
      <c r="A440" s="181"/>
      <c r="B440" s="146"/>
      <c r="C440" s="147"/>
      <c r="D440" s="148"/>
      <c r="E440" s="149"/>
      <c r="F440" s="150"/>
      <c r="G440" s="151"/>
      <c r="H440" s="159"/>
      <c r="I440" s="205"/>
      <c r="J440" s="152"/>
      <c r="K440" s="152"/>
      <c r="L440" s="153"/>
      <c r="M440" s="156">
        <f>(IF(OR(A440="DWF",A440="DNF"),Données_Planning!J438,MOD(Données_Planning!J438,60)))</f>
        <v>0</v>
      </c>
      <c r="N440" s="147" t="str">
        <f t="shared" si="39"/>
        <v>s</v>
      </c>
      <c r="O440" s="154">
        <f>(IF(OR(A440="DWF",A440="DNF"),0,QUOTIENT(Données_Planning!I438,60)))</f>
        <v>0</v>
      </c>
      <c r="P440" s="155" t="str">
        <f t="shared" si="40"/>
        <v>min</v>
      </c>
      <c r="Q440" s="156">
        <f>(IF(OR(A440="DWF",A440="DNF"),Données_Planning!I438,MOD(Données_Planning!I438,60)))</f>
        <v>0</v>
      </c>
      <c r="R440" s="147" t="str">
        <f t="shared" si="41"/>
        <v>s</v>
      </c>
      <c r="S440" s="156">
        <f>(IF(OR(A440="DWF",A440="DNF"),Données_Planning!K438,MOD(Données_Planning!K438,60)))</f>
        <v>0</v>
      </c>
      <c r="T440" s="157" t="str">
        <f t="shared" si="42"/>
        <v>s</v>
      </c>
      <c r="U440" s="158"/>
    </row>
    <row r="441" spans="1:21" ht="26.25" customHeight="1" x14ac:dyDescent="0.35">
      <c r="A441" s="181"/>
      <c r="B441" s="146"/>
      <c r="C441" s="147"/>
      <c r="D441" s="148"/>
      <c r="E441" s="149"/>
      <c r="F441" s="150"/>
      <c r="G441" s="151"/>
      <c r="H441" s="159"/>
      <c r="I441" s="205"/>
      <c r="J441" s="152"/>
      <c r="K441" s="152"/>
      <c r="L441" s="153"/>
      <c r="M441" s="156">
        <f>(IF(OR(A441="DWF",A441="DNF"),Données_Planning!J439,MOD(Données_Planning!J439,60)))</f>
        <v>0</v>
      </c>
      <c r="N441" s="147" t="str">
        <f t="shared" si="39"/>
        <v>s</v>
      </c>
      <c r="O441" s="154">
        <f>(IF(OR(A441="DWF",A441="DNF"),0,QUOTIENT(Données_Planning!I439,60)))</f>
        <v>0</v>
      </c>
      <c r="P441" s="155" t="str">
        <f t="shared" si="40"/>
        <v>min</v>
      </c>
      <c r="Q441" s="156">
        <f>(IF(OR(A441="DWF",A441="DNF"),Données_Planning!I439,MOD(Données_Planning!I439,60)))</f>
        <v>0</v>
      </c>
      <c r="R441" s="147" t="str">
        <f t="shared" si="41"/>
        <v>s</v>
      </c>
      <c r="S441" s="156">
        <f>(IF(OR(A441="DWF",A441="DNF"),Données_Planning!K439,MOD(Données_Planning!K439,60)))</f>
        <v>0</v>
      </c>
      <c r="T441" s="157" t="str">
        <f t="shared" si="42"/>
        <v>s</v>
      </c>
      <c r="U441" s="158"/>
    </row>
    <row r="442" spans="1:21" ht="26.25" customHeight="1" x14ac:dyDescent="0.35">
      <c r="A442" s="181"/>
      <c r="B442" s="146"/>
      <c r="C442" s="147"/>
      <c r="D442" s="148"/>
      <c r="E442" s="149"/>
      <c r="F442" s="150"/>
      <c r="G442" s="151"/>
      <c r="H442" s="159"/>
      <c r="I442" s="205"/>
      <c r="J442" s="152"/>
      <c r="K442" s="152"/>
      <c r="L442" s="153"/>
      <c r="M442" s="156">
        <f>(IF(OR(A442="DWF",A442="DNF"),Données_Planning!J440,MOD(Données_Planning!J440,60)))</f>
        <v>0</v>
      </c>
      <c r="N442" s="147" t="str">
        <f t="shared" si="39"/>
        <v>s</v>
      </c>
      <c r="O442" s="154">
        <f>(IF(OR(A442="DWF",A442="DNF"),0,QUOTIENT(Données_Planning!I440,60)))</f>
        <v>0</v>
      </c>
      <c r="P442" s="155" t="str">
        <f t="shared" si="40"/>
        <v>min</v>
      </c>
      <c r="Q442" s="156">
        <f>(IF(OR(A442="DWF",A442="DNF"),Données_Planning!I440,MOD(Données_Planning!I440,60)))</f>
        <v>0</v>
      </c>
      <c r="R442" s="147" t="str">
        <f t="shared" si="41"/>
        <v>s</v>
      </c>
      <c r="S442" s="156">
        <f>(IF(OR(A442="DWF",A442="DNF"),Données_Planning!K440,MOD(Données_Planning!K440,60)))</f>
        <v>0</v>
      </c>
      <c r="T442" s="157" t="str">
        <f t="shared" si="42"/>
        <v>s</v>
      </c>
      <c r="U442" s="158"/>
    </row>
    <row r="443" spans="1:21" ht="26.25" customHeight="1" x14ac:dyDescent="0.35">
      <c r="A443" s="181"/>
      <c r="B443" s="146"/>
      <c r="C443" s="147"/>
      <c r="D443" s="148"/>
      <c r="E443" s="149"/>
      <c r="F443" s="150"/>
      <c r="G443" s="151"/>
      <c r="H443" s="159"/>
      <c r="I443" s="205"/>
      <c r="J443" s="152"/>
      <c r="K443" s="152"/>
      <c r="L443" s="153"/>
      <c r="M443" s="156">
        <f>(IF(OR(A443="DWF",A443="DNF"),Données_Planning!J441,MOD(Données_Planning!J441,60)))</f>
        <v>0</v>
      </c>
      <c r="N443" s="147" t="str">
        <f t="shared" si="39"/>
        <v>s</v>
      </c>
      <c r="O443" s="154">
        <f>(IF(OR(A443="DWF",A443="DNF"),0,QUOTIENT(Données_Planning!I441,60)))</f>
        <v>0</v>
      </c>
      <c r="P443" s="155" t="str">
        <f t="shared" si="40"/>
        <v>min</v>
      </c>
      <c r="Q443" s="156">
        <f>(IF(OR(A443="DWF",A443="DNF"),Données_Planning!I441,MOD(Données_Planning!I441,60)))</f>
        <v>0</v>
      </c>
      <c r="R443" s="147" t="str">
        <f t="shared" si="41"/>
        <v>s</v>
      </c>
      <c r="S443" s="156">
        <f>(IF(OR(A443="DWF",A443="DNF"),Données_Planning!K441,MOD(Données_Planning!K441,60)))</f>
        <v>0</v>
      </c>
      <c r="T443" s="157" t="str">
        <f t="shared" si="42"/>
        <v>s</v>
      </c>
      <c r="U443" s="158"/>
    </row>
    <row r="444" spans="1:21" ht="26.25" customHeight="1" x14ac:dyDescent="0.35">
      <c r="A444" s="181"/>
      <c r="B444" s="146"/>
      <c r="C444" s="147"/>
      <c r="D444" s="148"/>
      <c r="E444" s="149"/>
      <c r="F444" s="150"/>
      <c r="G444" s="151"/>
      <c r="H444" s="159"/>
      <c r="I444" s="205"/>
      <c r="J444" s="152"/>
      <c r="K444" s="152"/>
      <c r="L444" s="153"/>
      <c r="M444" s="156">
        <f>(IF(OR(A444="DWF",A444="DNF"),Données_Planning!J442,MOD(Données_Planning!J442,60)))</f>
        <v>0</v>
      </c>
      <c r="N444" s="147" t="str">
        <f t="shared" si="39"/>
        <v>s</v>
      </c>
      <c r="O444" s="154">
        <f>(IF(OR(A444="DWF",A444="DNF"),0,QUOTIENT(Données_Planning!I442,60)))</f>
        <v>0</v>
      </c>
      <c r="P444" s="155" t="str">
        <f t="shared" si="40"/>
        <v>min</v>
      </c>
      <c r="Q444" s="156">
        <f>(IF(OR(A444="DWF",A444="DNF"),Données_Planning!I442,MOD(Données_Planning!I442,60)))</f>
        <v>0</v>
      </c>
      <c r="R444" s="147" t="str">
        <f t="shared" si="41"/>
        <v>s</v>
      </c>
      <c r="S444" s="156">
        <f>(IF(OR(A444="DWF",A444="DNF"),Données_Planning!K442,MOD(Données_Planning!K442,60)))</f>
        <v>0</v>
      </c>
      <c r="T444" s="157" t="str">
        <f t="shared" si="42"/>
        <v>s</v>
      </c>
      <c r="U444" s="158"/>
    </row>
    <row r="445" spans="1:21" ht="26.25" customHeight="1" x14ac:dyDescent="0.35">
      <c r="A445" s="181"/>
      <c r="B445" s="146"/>
      <c r="C445" s="147"/>
      <c r="D445" s="148"/>
      <c r="E445" s="149"/>
      <c r="F445" s="150"/>
      <c r="G445" s="151"/>
      <c r="H445" s="159"/>
      <c r="I445" s="205"/>
      <c r="J445" s="152"/>
      <c r="K445" s="152"/>
      <c r="L445" s="153"/>
      <c r="M445" s="156">
        <f>(IF(OR(A445="DWF",A445="DNF"),Données_Planning!J443,MOD(Données_Planning!J443,60)))</f>
        <v>0</v>
      </c>
      <c r="N445" s="147" t="str">
        <f t="shared" si="39"/>
        <v>s</v>
      </c>
      <c r="O445" s="154">
        <f>(IF(OR(A445="DWF",A445="DNF"),0,QUOTIENT(Données_Planning!I443,60)))</f>
        <v>0</v>
      </c>
      <c r="P445" s="155" t="str">
        <f t="shared" si="40"/>
        <v>min</v>
      </c>
      <c r="Q445" s="156">
        <f>(IF(OR(A445="DWF",A445="DNF"),Données_Planning!I443,MOD(Données_Planning!I443,60)))</f>
        <v>0</v>
      </c>
      <c r="R445" s="147" t="str">
        <f t="shared" si="41"/>
        <v>s</v>
      </c>
      <c r="S445" s="156">
        <f>(IF(OR(A445="DWF",A445="DNF"),Données_Planning!K443,MOD(Données_Planning!K443,60)))</f>
        <v>0</v>
      </c>
      <c r="T445" s="157" t="str">
        <f t="shared" si="42"/>
        <v>s</v>
      </c>
      <c r="U445" s="158"/>
    </row>
    <row r="446" spans="1:21" ht="26.25" customHeight="1" x14ac:dyDescent="0.35">
      <c r="A446" s="181"/>
      <c r="B446" s="146"/>
      <c r="C446" s="147"/>
      <c r="D446" s="148"/>
      <c r="E446" s="149"/>
      <c r="F446" s="150"/>
      <c r="G446" s="151"/>
      <c r="H446" s="159"/>
      <c r="I446" s="205"/>
      <c r="J446" s="152"/>
      <c r="K446" s="152"/>
      <c r="L446" s="153"/>
      <c r="M446" s="156">
        <f>(IF(OR(A446="DWF",A446="DNF"),Données_Planning!J444,MOD(Données_Planning!J444,60)))</f>
        <v>0</v>
      </c>
      <c r="N446" s="147" t="str">
        <f t="shared" si="39"/>
        <v>s</v>
      </c>
      <c r="O446" s="154">
        <f>(IF(OR(A446="DWF",A446="DNF"),0,QUOTIENT(Données_Planning!I444,60)))</f>
        <v>0</v>
      </c>
      <c r="P446" s="155" t="str">
        <f t="shared" si="40"/>
        <v>min</v>
      </c>
      <c r="Q446" s="156">
        <f>(IF(OR(A446="DWF",A446="DNF"),Données_Planning!I444,MOD(Données_Planning!I444,60)))</f>
        <v>0</v>
      </c>
      <c r="R446" s="147" t="str">
        <f t="shared" si="41"/>
        <v>s</v>
      </c>
      <c r="S446" s="156">
        <f>(IF(OR(A446="DWF",A446="DNF"),Données_Planning!K444,MOD(Données_Planning!K444,60)))</f>
        <v>0</v>
      </c>
      <c r="T446" s="157" t="str">
        <f t="shared" si="42"/>
        <v>s</v>
      </c>
      <c r="U446" s="158"/>
    </row>
    <row r="447" spans="1:21" ht="26.25" customHeight="1" x14ac:dyDescent="0.35">
      <c r="A447" s="181"/>
      <c r="B447" s="146"/>
      <c r="C447" s="147"/>
      <c r="D447" s="148"/>
      <c r="E447" s="149"/>
      <c r="F447" s="150"/>
      <c r="G447" s="151"/>
      <c r="H447" s="159"/>
      <c r="I447" s="205"/>
      <c r="J447" s="152"/>
      <c r="K447" s="152"/>
      <c r="L447" s="153"/>
      <c r="M447" s="156">
        <f>(IF(OR(A447="DWF",A447="DNF"),Données_Planning!J445,MOD(Données_Planning!J445,60)))</f>
        <v>0</v>
      </c>
      <c r="N447" s="147" t="str">
        <f t="shared" si="39"/>
        <v>s</v>
      </c>
      <c r="O447" s="154">
        <f>(IF(OR(A447="DWF",A447="DNF"),0,QUOTIENT(Données_Planning!I445,60)))</f>
        <v>0</v>
      </c>
      <c r="P447" s="155" t="str">
        <f t="shared" si="40"/>
        <v>min</v>
      </c>
      <c r="Q447" s="156">
        <f>(IF(OR(A447="DWF",A447="DNF"),Données_Planning!I445,MOD(Données_Planning!I445,60)))</f>
        <v>0</v>
      </c>
      <c r="R447" s="147" t="str">
        <f t="shared" si="41"/>
        <v>s</v>
      </c>
      <c r="S447" s="156">
        <f>(IF(OR(A447="DWF",A447="DNF"),Données_Planning!K445,MOD(Données_Planning!K445,60)))</f>
        <v>0</v>
      </c>
      <c r="T447" s="157" t="str">
        <f t="shared" si="42"/>
        <v>s</v>
      </c>
      <c r="U447" s="158"/>
    </row>
    <row r="448" spans="1:21" ht="26.25" customHeight="1" x14ac:dyDescent="0.35">
      <c r="A448" s="181"/>
      <c r="B448" s="146"/>
      <c r="C448" s="147"/>
      <c r="D448" s="148"/>
      <c r="E448" s="149"/>
      <c r="F448" s="150"/>
      <c r="G448" s="151"/>
      <c r="H448" s="159"/>
      <c r="I448" s="205"/>
      <c r="J448" s="152"/>
      <c r="K448" s="152"/>
      <c r="L448" s="153"/>
      <c r="M448" s="156">
        <f>(IF(OR(A448="DWF",A448="DNF"),Données_Planning!J446,MOD(Données_Planning!J446,60)))</f>
        <v>0</v>
      </c>
      <c r="N448" s="147" t="str">
        <f t="shared" si="39"/>
        <v>s</v>
      </c>
      <c r="O448" s="154">
        <f>(IF(OR(A448="DWF",A448="DNF"),0,QUOTIENT(Données_Planning!I446,60)))</f>
        <v>0</v>
      </c>
      <c r="P448" s="155" t="str">
        <f t="shared" si="40"/>
        <v>min</v>
      </c>
      <c r="Q448" s="156">
        <f>(IF(OR(A448="DWF",A448="DNF"),Données_Planning!I446,MOD(Données_Planning!I446,60)))</f>
        <v>0</v>
      </c>
      <c r="R448" s="147" t="str">
        <f t="shared" si="41"/>
        <v>s</v>
      </c>
      <c r="S448" s="156">
        <f>(IF(OR(A448="DWF",A448="DNF"),Données_Planning!K446,MOD(Données_Planning!K446,60)))</f>
        <v>0</v>
      </c>
      <c r="T448" s="157" t="str">
        <f t="shared" si="42"/>
        <v>s</v>
      </c>
      <c r="U448" s="158"/>
    </row>
    <row r="449" spans="1:21" ht="26.25" customHeight="1" x14ac:dyDescent="0.35">
      <c r="A449" s="181"/>
      <c r="B449" s="146"/>
      <c r="C449" s="147"/>
      <c r="D449" s="148"/>
      <c r="E449" s="149"/>
      <c r="F449" s="150"/>
      <c r="G449" s="151"/>
      <c r="H449" s="159"/>
      <c r="I449" s="205"/>
      <c r="J449" s="152"/>
      <c r="K449" s="152"/>
      <c r="L449" s="153"/>
      <c r="M449" s="156">
        <f>(IF(OR(A449="DWF",A449="DNF"),Données_Planning!J447,MOD(Données_Planning!J447,60)))</f>
        <v>0</v>
      </c>
      <c r="N449" s="147" t="str">
        <f t="shared" si="39"/>
        <v>s</v>
      </c>
      <c r="O449" s="154">
        <f>(IF(OR(A449="DWF",A449="DNF"),0,QUOTIENT(Données_Planning!I447,60)))</f>
        <v>0</v>
      </c>
      <c r="P449" s="155" t="str">
        <f t="shared" si="40"/>
        <v>min</v>
      </c>
      <c r="Q449" s="156">
        <f>(IF(OR(A449="DWF",A449="DNF"),Données_Planning!I447,MOD(Données_Planning!I447,60)))</f>
        <v>0</v>
      </c>
      <c r="R449" s="147" t="str">
        <f t="shared" si="41"/>
        <v>s</v>
      </c>
      <c r="S449" s="156">
        <f>(IF(OR(A449="DWF",A449="DNF"),Données_Planning!K447,MOD(Données_Planning!K447,60)))</f>
        <v>0</v>
      </c>
      <c r="T449" s="157" t="str">
        <f t="shared" si="42"/>
        <v>s</v>
      </c>
      <c r="U449" s="158"/>
    </row>
    <row r="450" spans="1:21" ht="26.25" customHeight="1" x14ac:dyDescent="0.35">
      <c r="A450" s="181"/>
      <c r="B450" s="146"/>
      <c r="C450" s="147"/>
      <c r="D450" s="148"/>
      <c r="E450" s="149"/>
      <c r="F450" s="150"/>
      <c r="G450" s="151"/>
      <c r="H450" s="159"/>
      <c r="I450" s="205"/>
      <c r="J450" s="152"/>
      <c r="K450" s="152"/>
      <c r="L450" s="153"/>
      <c r="M450" s="156">
        <f>(IF(OR(A450="DWF",A450="DNF"),Données_Planning!J448,MOD(Données_Planning!J448,60)))</f>
        <v>0</v>
      </c>
      <c r="N450" s="147" t="str">
        <f t="shared" si="39"/>
        <v>s</v>
      </c>
      <c r="O450" s="154">
        <f>(IF(OR(A450="DWF",A450="DNF"),0,QUOTIENT(Données_Planning!I448,60)))</f>
        <v>0</v>
      </c>
      <c r="P450" s="155" t="str">
        <f t="shared" si="40"/>
        <v>min</v>
      </c>
      <c r="Q450" s="156">
        <f>(IF(OR(A450="DWF",A450="DNF"),Données_Planning!I448,MOD(Données_Planning!I448,60)))</f>
        <v>0</v>
      </c>
      <c r="R450" s="147" t="str">
        <f t="shared" si="41"/>
        <v>s</v>
      </c>
      <c r="S450" s="156">
        <f>(IF(OR(A450="DWF",A450="DNF"),Données_Planning!K448,MOD(Données_Planning!K448,60)))</f>
        <v>0</v>
      </c>
      <c r="T450" s="157" t="str">
        <f t="shared" si="42"/>
        <v>s</v>
      </c>
      <c r="U450" s="158"/>
    </row>
    <row r="451" spans="1:21" ht="26.25" customHeight="1" x14ac:dyDescent="0.35">
      <c r="A451" s="181"/>
      <c r="B451" s="146"/>
      <c r="C451" s="147"/>
      <c r="D451" s="148"/>
      <c r="E451" s="149"/>
      <c r="F451" s="150"/>
      <c r="G451" s="151"/>
      <c r="H451" s="159"/>
      <c r="I451" s="205"/>
      <c r="J451" s="152"/>
      <c r="K451" s="152"/>
      <c r="L451" s="153"/>
      <c r="M451" s="156">
        <f>(IF(OR(A451="DWF",A451="DNF"),Données_Planning!J449,MOD(Données_Planning!J449,60)))</f>
        <v>0</v>
      </c>
      <c r="N451" s="147" t="str">
        <f t="shared" si="39"/>
        <v>s</v>
      </c>
      <c r="O451" s="154">
        <f>(IF(OR(A451="DWF",A451="DNF"),0,QUOTIENT(Données_Planning!I449,60)))</f>
        <v>0</v>
      </c>
      <c r="P451" s="155" t="str">
        <f t="shared" si="40"/>
        <v>min</v>
      </c>
      <c r="Q451" s="156">
        <f>(IF(OR(A451="DWF",A451="DNF"),Données_Planning!I449,MOD(Données_Planning!I449,60)))</f>
        <v>0</v>
      </c>
      <c r="R451" s="147" t="str">
        <f t="shared" si="41"/>
        <v>s</v>
      </c>
      <c r="S451" s="156">
        <f>(IF(OR(A451="DWF",A451="DNF"),Données_Planning!K449,MOD(Données_Planning!K449,60)))</f>
        <v>0</v>
      </c>
      <c r="T451" s="157" t="str">
        <f t="shared" si="42"/>
        <v>s</v>
      </c>
      <c r="U451" s="158"/>
    </row>
    <row r="452" spans="1:21" ht="26.25" customHeight="1" x14ac:dyDescent="0.35">
      <c r="A452" s="181"/>
      <c r="B452" s="146"/>
      <c r="C452" s="147"/>
      <c r="D452" s="148"/>
      <c r="E452" s="149"/>
      <c r="F452" s="150"/>
      <c r="G452" s="151"/>
      <c r="H452" s="159"/>
      <c r="I452" s="205"/>
      <c r="J452" s="152"/>
      <c r="K452" s="152"/>
      <c r="L452" s="153"/>
      <c r="M452" s="156">
        <f>(IF(OR(A452="DWF",A452="DNF"),Données_Planning!J450,MOD(Données_Planning!J450,60)))</f>
        <v>0</v>
      </c>
      <c r="N452" s="147" t="str">
        <f t="shared" si="39"/>
        <v>s</v>
      </c>
      <c r="O452" s="154">
        <f>(IF(OR(A452="DWF",A452="DNF"),0,QUOTIENT(Données_Planning!I450,60)))</f>
        <v>0</v>
      </c>
      <c r="P452" s="155" t="str">
        <f t="shared" si="40"/>
        <v>min</v>
      </c>
      <c r="Q452" s="156">
        <f>(IF(OR(A452="DWF",A452="DNF"),Données_Planning!I450,MOD(Données_Planning!I450,60)))</f>
        <v>0</v>
      </c>
      <c r="R452" s="147" t="str">
        <f t="shared" si="41"/>
        <v>s</v>
      </c>
      <c r="S452" s="156">
        <f>(IF(OR(A452="DWF",A452="DNF"),Données_Planning!K450,MOD(Données_Planning!K450,60)))</f>
        <v>0</v>
      </c>
      <c r="T452" s="157" t="str">
        <f t="shared" si="42"/>
        <v>s</v>
      </c>
      <c r="U452" s="158"/>
    </row>
    <row r="453" spans="1:21" ht="26.25" customHeight="1" x14ac:dyDescent="0.35">
      <c r="A453" s="181"/>
      <c r="B453" s="146"/>
      <c r="C453" s="147"/>
      <c r="D453" s="148"/>
      <c r="E453" s="149"/>
      <c r="F453" s="150"/>
      <c r="G453" s="151"/>
      <c r="H453" s="159"/>
      <c r="I453" s="205"/>
      <c r="J453" s="152"/>
      <c r="K453" s="152"/>
      <c r="L453" s="153"/>
      <c r="M453" s="156">
        <f>(IF(OR(A453="DWF",A453="DNF"),Données_Planning!J451,MOD(Données_Planning!J451,60)))</f>
        <v>0</v>
      </c>
      <c r="N453" s="147" t="str">
        <f t="shared" ref="N453:N516" si="43">(IF(OR(A453="DWF",A453="DNF"),"m","s"))</f>
        <v>s</v>
      </c>
      <c r="O453" s="154">
        <f>(IF(OR(A453="DWF",A453="DNF"),0,QUOTIENT(Données_Planning!I451,60)))</f>
        <v>0</v>
      </c>
      <c r="P453" s="155" t="str">
        <f t="shared" ref="P453:P516" si="44">(IF(OR(A453="DWF",A453="DNF"),0,"min"))</f>
        <v>min</v>
      </c>
      <c r="Q453" s="156">
        <f>(IF(OR(A453="DWF",A453="DNF"),Données_Planning!I451,MOD(Données_Planning!I451,60)))</f>
        <v>0</v>
      </c>
      <c r="R453" s="147" t="str">
        <f t="shared" ref="R453:R516" si="45">(IF(OR(A453="DWF",A453="DNF"),"m","s"))</f>
        <v>s</v>
      </c>
      <c r="S453" s="156">
        <f>(IF(OR(A453="DWF",A453="DNF"),Données_Planning!K451,MOD(Données_Planning!K451,60)))</f>
        <v>0</v>
      </c>
      <c r="T453" s="157" t="str">
        <f t="shared" ref="T453:T516" si="46">(IF(OR(A453="DWF",A453="DNF"),"m","s"))</f>
        <v>s</v>
      </c>
      <c r="U453" s="158"/>
    </row>
    <row r="454" spans="1:21" ht="26.25" customHeight="1" x14ac:dyDescent="0.35">
      <c r="A454" s="181"/>
      <c r="B454" s="146"/>
      <c r="C454" s="147"/>
      <c r="D454" s="148"/>
      <c r="E454" s="149"/>
      <c r="F454" s="150"/>
      <c r="G454" s="151"/>
      <c r="H454" s="159"/>
      <c r="I454" s="205"/>
      <c r="J454" s="152"/>
      <c r="K454" s="152"/>
      <c r="L454" s="153"/>
      <c r="M454" s="156">
        <f>(IF(OR(A454="DWF",A454="DNF"),Données_Planning!J452,MOD(Données_Planning!J452,60)))</f>
        <v>0</v>
      </c>
      <c r="N454" s="147" t="str">
        <f t="shared" si="43"/>
        <v>s</v>
      </c>
      <c r="O454" s="154">
        <f>(IF(OR(A454="DWF",A454="DNF"),0,QUOTIENT(Données_Planning!I452,60)))</f>
        <v>0</v>
      </c>
      <c r="P454" s="155" t="str">
        <f t="shared" si="44"/>
        <v>min</v>
      </c>
      <c r="Q454" s="156">
        <f>(IF(OR(A454="DWF",A454="DNF"),Données_Planning!I452,MOD(Données_Planning!I452,60)))</f>
        <v>0</v>
      </c>
      <c r="R454" s="147" t="str">
        <f t="shared" si="45"/>
        <v>s</v>
      </c>
      <c r="S454" s="156">
        <f>(IF(OR(A454="DWF",A454="DNF"),Données_Planning!K452,MOD(Données_Planning!K452,60)))</f>
        <v>0</v>
      </c>
      <c r="T454" s="157" t="str">
        <f t="shared" si="46"/>
        <v>s</v>
      </c>
      <c r="U454" s="158"/>
    </row>
    <row r="455" spans="1:21" ht="26.25" customHeight="1" x14ac:dyDescent="0.35">
      <c r="A455" s="181"/>
      <c r="B455" s="146"/>
      <c r="C455" s="147"/>
      <c r="D455" s="148"/>
      <c r="E455" s="149"/>
      <c r="F455" s="150"/>
      <c r="G455" s="151"/>
      <c r="H455" s="159"/>
      <c r="I455" s="205"/>
      <c r="J455" s="152"/>
      <c r="K455" s="152"/>
      <c r="L455" s="153"/>
      <c r="M455" s="156">
        <f>(IF(OR(A455="DWF",A455="DNF"),Données_Planning!J453,MOD(Données_Planning!J453,60)))</f>
        <v>0</v>
      </c>
      <c r="N455" s="147" t="str">
        <f t="shared" si="43"/>
        <v>s</v>
      </c>
      <c r="O455" s="154">
        <f>(IF(OR(A455="DWF",A455="DNF"),0,QUOTIENT(Données_Planning!I453,60)))</f>
        <v>0</v>
      </c>
      <c r="P455" s="155" t="str">
        <f t="shared" si="44"/>
        <v>min</v>
      </c>
      <c r="Q455" s="156">
        <f>(IF(OR(A455="DWF",A455="DNF"),Données_Planning!I453,MOD(Données_Planning!I453,60)))</f>
        <v>0</v>
      </c>
      <c r="R455" s="147" t="str">
        <f t="shared" si="45"/>
        <v>s</v>
      </c>
      <c r="S455" s="156">
        <f>(IF(OR(A455="DWF",A455="DNF"),Données_Planning!K453,MOD(Données_Planning!K453,60)))</f>
        <v>0</v>
      </c>
      <c r="T455" s="157" t="str">
        <f t="shared" si="46"/>
        <v>s</v>
      </c>
      <c r="U455" s="158"/>
    </row>
    <row r="456" spans="1:21" ht="26.25" customHeight="1" x14ac:dyDescent="0.35">
      <c r="A456" s="181"/>
      <c r="B456" s="146"/>
      <c r="C456" s="147"/>
      <c r="D456" s="148"/>
      <c r="E456" s="149"/>
      <c r="F456" s="150"/>
      <c r="G456" s="151"/>
      <c r="H456" s="159"/>
      <c r="I456" s="205"/>
      <c r="J456" s="152"/>
      <c r="K456" s="152"/>
      <c r="L456" s="153"/>
      <c r="M456" s="156">
        <f>(IF(OR(A456="DWF",A456="DNF"),Données_Planning!J454,MOD(Données_Planning!J454,60)))</f>
        <v>0</v>
      </c>
      <c r="N456" s="147" t="str">
        <f t="shared" si="43"/>
        <v>s</v>
      </c>
      <c r="O456" s="154">
        <f>(IF(OR(A456="DWF",A456="DNF"),0,QUOTIENT(Données_Planning!I454,60)))</f>
        <v>0</v>
      </c>
      <c r="P456" s="155" t="str">
        <f t="shared" si="44"/>
        <v>min</v>
      </c>
      <c r="Q456" s="156">
        <f>(IF(OR(A456="DWF",A456="DNF"),Données_Planning!I454,MOD(Données_Planning!I454,60)))</f>
        <v>0</v>
      </c>
      <c r="R456" s="147" t="str">
        <f t="shared" si="45"/>
        <v>s</v>
      </c>
      <c r="S456" s="156">
        <f>(IF(OR(A456="DWF",A456="DNF"),Données_Planning!K454,MOD(Données_Planning!K454,60)))</f>
        <v>0</v>
      </c>
      <c r="T456" s="157" t="str">
        <f t="shared" si="46"/>
        <v>s</v>
      </c>
      <c r="U456" s="158"/>
    </row>
    <row r="457" spans="1:21" ht="26.25" customHeight="1" x14ac:dyDescent="0.35">
      <c r="A457" s="181"/>
      <c r="B457" s="146"/>
      <c r="C457" s="147"/>
      <c r="D457" s="148"/>
      <c r="E457" s="149"/>
      <c r="F457" s="150"/>
      <c r="G457" s="151"/>
      <c r="H457" s="159"/>
      <c r="I457" s="205"/>
      <c r="J457" s="152"/>
      <c r="K457" s="152"/>
      <c r="L457" s="153"/>
      <c r="M457" s="156">
        <f>(IF(OR(A457="DWF",A457="DNF"),Données_Planning!J455,MOD(Données_Planning!J455,60)))</f>
        <v>0</v>
      </c>
      <c r="N457" s="147" t="str">
        <f t="shared" si="43"/>
        <v>s</v>
      </c>
      <c r="O457" s="154">
        <f>(IF(OR(A457="DWF",A457="DNF"),0,QUOTIENT(Données_Planning!I455,60)))</f>
        <v>0</v>
      </c>
      <c r="P457" s="155" t="str">
        <f t="shared" si="44"/>
        <v>min</v>
      </c>
      <c r="Q457" s="156">
        <f>(IF(OR(A457="DWF",A457="DNF"),Données_Planning!I455,MOD(Données_Planning!I455,60)))</f>
        <v>0</v>
      </c>
      <c r="R457" s="147" t="str">
        <f t="shared" si="45"/>
        <v>s</v>
      </c>
      <c r="S457" s="156">
        <f>(IF(OR(A457="DWF",A457="DNF"),Données_Planning!K455,MOD(Données_Planning!K455,60)))</f>
        <v>0</v>
      </c>
      <c r="T457" s="157" t="str">
        <f t="shared" si="46"/>
        <v>s</v>
      </c>
      <c r="U457" s="158"/>
    </row>
    <row r="458" spans="1:21" ht="26.25" customHeight="1" x14ac:dyDescent="0.35">
      <c r="A458" s="181"/>
      <c r="B458" s="146"/>
      <c r="C458" s="147"/>
      <c r="D458" s="148"/>
      <c r="E458" s="149"/>
      <c r="F458" s="150"/>
      <c r="G458" s="151"/>
      <c r="H458" s="159"/>
      <c r="I458" s="205"/>
      <c r="J458" s="152"/>
      <c r="K458" s="152"/>
      <c r="L458" s="153"/>
      <c r="M458" s="156">
        <f>(IF(OR(A458="DWF",A458="DNF"),Données_Planning!J456,MOD(Données_Planning!J456,60)))</f>
        <v>0</v>
      </c>
      <c r="N458" s="147" t="str">
        <f t="shared" si="43"/>
        <v>s</v>
      </c>
      <c r="O458" s="154">
        <f>(IF(OR(A458="DWF",A458="DNF"),0,QUOTIENT(Données_Planning!I456,60)))</f>
        <v>0</v>
      </c>
      <c r="P458" s="155" t="str">
        <f t="shared" si="44"/>
        <v>min</v>
      </c>
      <c r="Q458" s="156">
        <f>(IF(OR(A458="DWF",A458="DNF"),Données_Planning!I456,MOD(Données_Planning!I456,60)))</f>
        <v>0</v>
      </c>
      <c r="R458" s="147" t="str">
        <f t="shared" si="45"/>
        <v>s</v>
      </c>
      <c r="S458" s="156">
        <f>(IF(OR(A458="DWF",A458="DNF"),Données_Planning!K456,MOD(Données_Planning!K456,60)))</f>
        <v>0</v>
      </c>
      <c r="T458" s="157" t="str">
        <f t="shared" si="46"/>
        <v>s</v>
      </c>
      <c r="U458" s="158"/>
    </row>
    <row r="459" spans="1:21" ht="26.25" customHeight="1" x14ac:dyDescent="0.35">
      <c r="A459" s="181"/>
      <c r="B459" s="146"/>
      <c r="C459" s="147"/>
      <c r="D459" s="148"/>
      <c r="E459" s="149"/>
      <c r="F459" s="150"/>
      <c r="G459" s="151"/>
      <c r="H459" s="159"/>
      <c r="I459" s="205"/>
      <c r="J459" s="152"/>
      <c r="K459" s="152"/>
      <c r="L459" s="153"/>
      <c r="M459" s="156">
        <f>(IF(OR(A459="DWF",A459="DNF"),Données_Planning!J457,MOD(Données_Planning!J457,60)))</f>
        <v>0</v>
      </c>
      <c r="N459" s="147" t="str">
        <f t="shared" si="43"/>
        <v>s</v>
      </c>
      <c r="O459" s="154">
        <f>(IF(OR(A459="DWF",A459="DNF"),0,QUOTIENT(Données_Planning!I457,60)))</f>
        <v>0</v>
      </c>
      <c r="P459" s="155" t="str">
        <f t="shared" si="44"/>
        <v>min</v>
      </c>
      <c r="Q459" s="156">
        <f>(IF(OR(A459="DWF",A459="DNF"),Données_Planning!I457,MOD(Données_Planning!I457,60)))</f>
        <v>0</v>
      </c>
      <c r="R459" s="147" t="str">
        <f t="shared" si="45"/>
        <v>s</v>
      </c>
      <c r="S459" s="156">
        <f>(IF(OR(A459="DWF",A459="DNF"),Données_Planning!K457,MOD(Données_Planning!K457,60)))</f>
        <v>0</v>
      </c>
      <c r="T459" s="157" t="str">
        <f t="shared" si="46"/>
        <v>s</v>
      </c>
      <c r="U459" s="158"/>
    </row>
    <row r="460" spans="1:21" ht="26.25" customHeight="1" x14ac:dyDescent="0.35">
      <c r="A460" s="181"/>
      <c r="B460" s="146"/>
      <c r="C460" s="147"/>
      <c r="D460" s="148"/>
      <c r="E460" s="149"/>
      <c r="F460" s="150"/>
      <c r="G460" s="151"/>
      <c r="H460" s="159"/>
      <c r="I460" s="205"/>
      <c r="J460" s="152"/>
      <c r="K460" s="152"/>
      <c r="L460" s="153"/>
      <c r="M460" s="156">
        <f>(IF(OR(A460="DWF",A460="DNF"),Données_Planning!J458,MOD(Données_Planning!J458,60)))</f>
        <v>0</v>
      </c>
      <c r="N460" s="147" t="str">
        <f t="shared" si="43"/>
        <v>s</v>
      </c>
      <c r="O460" s="154">
        <f>(IF(OR(A460="DWF",A460="DNF"),0,QUOTIENT(Données_Planning!I458,60)))</f>
        <v>0</v>
      </c>
      <c r="P460" s="155" t="str">
        <f t="shared" si="44"/>
        <v>min</v>
      </c>
      <c r="Q460" s="156">
        <f>(IF(OR(A460="DWF",A460="DNF"),Données_Planning!I458,MOD(Données_Planning!I458,60)))</f>
        <v>0</v>
      </c>
      <c r="R460" s="147" t="str">
        <f t="shared" si="45"/>
        <v>s</v>
      </c>
      <c r="S460" s="156">
        <f>(IF(OR(A460="DWF",A460="DNF"),Données_Planning!K458,MOD(Données_Planning!K458,60)))</f>
        <v>0</v>
      </c>
      <c r="T460" s="157" t="str">
        <f t="shared" si="46"/>
        <v>s</v>
      </c>
      <c r="U460" s="158"/>
    </row>
    <row r="461" spans="1:21" ht="26.25" customHeight="1" x14ac:dyDescent="0.35">
      <c r="A461" s="181"/>
      <c r="B461" s="146"/>
      <c r="C461" s="147"/>
      <c r="D461" s="148"/>
      <c r="E461" s="149"/>
      <c r="F461" s="150"/>
      <c r="G461" s="151"/>
      <c r="H461" s="159"/>
      <c r="I461" s="205"/>
      <c r="J461" s="152"/>
      <c r="K461" s="152"/>
      <c r="L461" s="153"/>
      <c r="M461" s="156">
        <f>(IF(OR(A461="DWF",A461="DNF"),Données_Planning!J459,MOD(Données_Planning!J459,60)))</f>
        <v>0</v>
      </c>
      <c r="N461" s="147" t="str">
        <f t="shared" si="43"/>
        <v>s</v>
      </c>
      <c r="O461" s="154">
        <f>(IF(OR(A461="DWF",A461="DNF"),0,QUOTIENT(Données_Planning!I459,60)))</f>
        <v>0</v>
      </c>
      <c r="P461" s="155" t="str">
        <f t="shared" si="44"/>
        <v>min</v>
      </c>
      <c r="Q461" s="156">
        <f>(IF(OR(A461="DWF",A461="DNF"),Données_Planning!I459,MOD(Données_Planning!I459,60)))</f>
        <v>0</v>
      </c>
      <c r="R461" s="147" t="str">
        <f t="shared" si="45"/>
        <v>s</v>
      </c>
      <c r="S461" s="156">
        <f>(IF(OR(A461="DWF",A461="DNF"),Données_Planning!K459,MOD(Données_Planning!K459,60)))</f>
        <v>0</v>
      </c>
      <c r="T461" s="157" t="str">
        <f t="shared" si="46"/>
        <v>s</v>
      </c>
      <c r="U461" s="158"/>
    </row>
    <row r="462" spans="1:21" ht="26.25" customHeight="1" x14ac:dyDescent="0.35">
      <c r="A462" s="181"/>
      <c r="B462" s="146"/>
      <c r="C462" s="147"/>
      <c r="D462" s="148"/>
      <c r="E462" s="149"/>
      <c r="F462" s="150"/>
      <c r="G462" s="151"/>
      <c r="H462" s="159"/>
      <c r="I462" s="205"/>
      <c r="J462" s="152"/>
      <c r="K462" s="152"/>
      <c r="L462" s="153"/>
      <c r="M462" s="156">
        <f>(IF(OR(A462="DWF",A462="DNF"),Données_Planning!J460,MOD(Données_Planning!J460,60)))</f>
        <v>0</v>
      </c>
      <c r="N462" s="147" t="str">
        <f t="shared" si="43"/>
        <v>s</v>
      </c>
      <c r="O462" s="154">
        <f>(IF(OR(A462="DWF",A462="DNF"),0,QUOTIENT(Données_Planning!I460,60)))</f>
        <v>0</v>
      </c>
      <c r="P462" s="155" t="str">
        <f t="shared" si="44"/>
        <v>min</v>
      </c>
      <c r="Q462" s="156">
        <f>(IF(OR(A462="DWF",A462="DNF"),Données_Planning!I460,MOD(Données_Planning!I460,60)))</f>
        <v>0</v>
      </c>
      <c r="R462" s="147" t="str">
        <f t="shared" si="45"/>
        <v>s</v>
      </c>
      <c r="S462" s="156">
        <f>(IF(OR(A462="DWF",A462="DNF"),Données_Planning!K460,MOD(Données_Planning!K460,60)))</f>
        <v>0</v>
      </c>
      <c r="T462" s="157" t="str">
        <f t="shared" si="46"/>
        <v>s</v>
      </c>
      <c r="U462" s="158"/>
    </row>
    <row r="463" spans="1:21" ht="26.25" customHeight="1" x14ac:dyDescent="0.35">
      <c r="A463" s="181"/>
      <c r="B463" s="146"/>
      <c r="C463" s="147"/>
      <c r="D463" s="148"/>
      <c r="E463" s="149"/>
      <c r="F463" s="150"/>
      <c r="G463" s="151"/>
      <c r="H463" s="159"/>
      <c r="I463" s="205"/>
      <c r="J463" s="152"/>
      <c r="K463" s="152"/>
      <c r="L463" s="153"/>
      <c r="M463" s="156">
        <f>(IF(OR(A463="DWF",A463="DNF"),Données_Planning!J461,MOD(Données_Planning!J461,60)))</f>
        <v>0</v>
      </c>
      <c r="N463" s="147" t="str">
        <f t="shared" si="43"/>
        <v>s</v>
      </c>
      <c r="O463" s="154">
        <f>(IF(OR(A463="DWF",A463="DNF"),0,QUOTIENT(Données_Planning!I461,60)))</f>
        <v>0</v>
      </c>
      <c r="P463" s="155" t="str">
        <f t="shared" si="44"/>
        <v>min</v>
      </c>
      <c r="Q463" s="156">
        <f>(IF(OR(A463="DWF",A463="DNF"),Données_Planning!I461,MOD(Données_Planning!I461,60)))</f>
        <v>0</v>
      </c>
      <c r="R463" s="147" t="str">
        <f t="shared" si="45"/>
        <v>s</v>
      </c>
      <c r="S463" s="156">
        <f>(IF(OR(A463="DWF",A463="DNF"),Données_Planning!K461,MOD(Données_Planning!K461,60)))</f>
        <v>0</v>
      </c>
      <c r="T463" s="157" t="str">
        <f t="shared" si="46"/>
        <v>s</v>
      </c>
      <c r="U463" s="158"/>
    </row>
    <row r="464" spans="1:21" ht="26.25" customHeight="1" x14ac:dyDescent="0.35">
      <c r="A464" s="181"/>
      <c r="B464" s="146"/>
      <c r="C464" s="147"/>
      <c r="D464" s="148"/>
      <c r="E464" s="149"/>
      <c r="F464" s="150"/>
      <c r="G464" s="151"/>
      <c r="H464" s="159"/>
      <c r="I464" s="205"/>
      <c r="J464" s="152"/>
      <c r="K464" s="152"/>
      <c r="L464" s="153"/>
      <c r="M464" s="156">
        <f>(IF(OR(A464="DWF",A464="DNF"),Données_Planning!J462,MOD(Données_Planning!J462,60)))</f>
        <v>0</v>
      </c>
      <c r="N464" s="147" t="str">
        <f t="shared" si="43"/>
        <v>s</v>
      </c>
      <c r="O464" s="154">
        <f>(IF(OR(A464="DWF",A464="DNF"),0,QUOTIENT(Données_Planning!I462,60)))</f>
        <v>0</v>
      </c>
      <c r="P464" s="155" t="str">
        <f t="shared" si="44"/>
        <v>min</v>
      </c>
      <c r="Q464" s="156">
        <f>(IF(OR(A464="DWF",A464="DNF"),Données_Planning!I462,MOD(Données_Planning!I462,60)))</f>
        <v>0</v>
      </c>
      <c r="R464" s="147" t="str">
        <f t="shared" si="45"/>
        <v>s</v>
      </c>
      <c r="S464" s="156">
        <f>(IF(OR(A464="DWF",A464="DNF"),Données_Planning!K462,MOD(Données_Planning!K462,60)))</f>
        <v>0</v>
      </c>
      <c r="T464" s="157" t="str">
        <f t="shared" si="46"/>
        <v>s</v>
      </c>
      <c r="U464" s="158"/>
    </row>
    <row r="465" spans="1:21" ht="26.25" customHeight="1" x14ac:dyDescent="0.35">
      <c r="A465" s="181"/>
      <c r="B465" s="146"/>
      <c r="C465" s="147"/>
      <c r="D465" s="148"/>
      <c r="E465" s="149"/>
      <c r="F465" s="150"/>
      <c r="G465" s="151"/>
      <c r="H465" s="159"/>
      <c r="I465" s="205"/>
      <c r="J465" s="152"/>
      <c r="K465" s="152"/>
      <c r="L465" s="153"/>
      <c r="M465" s="156">
        <f>(IF(OR(A465="DWF",A465="DNF"),Données_Planning!J463,MOD(Données_Planning!J463,60)))</f>
        <v>0</v>
      </c>
      <c r="N465" s="147" t="str">
        <f t="shared" si="43"/>
        <v>s</v>
      </c>
      <c r="O465" s="154">
        <f>(IF(OR(A465="DWF",A465="DNF"),0,QUOTIENT(Données_Planning!I463,60)))</f>
        <v>0</v>
      </c>
      <c r="P465" s="155" t="str">
        <f t="shared" si="44"/>
        <v>min</v>
      </c>
      <c r="Q465" s="156">
        <f>(IF(OR(A465="DWF",A465="DNF"),Données_Planning!I463,MOD(Données_Planning!I463,60)))</f>
        <v>0</v>
      </c>
      <c r="R465" s="147" t="str">
        <f t="shared" si="45"/>
        <v>s</v>
      </c>
      <c r="S465" s="156">
        <f>(IF(OR(A465="DWF",A465="DNF"),Données_Planning!K463,MOD(Données_Planning!K463,60)))</f>
        <v>0</v>
      </c>
      <c r="T465" s="157" t="str">
        <f t="shared" si="46"/>
        <v>s</v>
      </c>
      <c r="U465" s="158"/>
    </row>
    <row r="466" spans="1:21" ht="26.25" customHeight="1" x14ac:dyDescent="0.35">
      <c r="A466" s="181"/>
      <c r="B466" s="146"/>
      <c r="C466" s="147"/>
      <c r="D466" s="148"/>
      <c r="E466" s="149"/>
      <c r="F466" s="150"/>
      <c r="G466" s="151"/>
      <c r="H466" s="159"/>
      <c r="I466" s="205"/>
      <c r="J466" s="152"/>
      <c r="K466" s="152"/>
      <c r="L466" s="153"/>
      <c r="M466" s="156">
        <f>(IF(OR(A466="DWF",A466="DNF"),Données_Planning!J464,MOD(Données_Planning!J464,60)))</f>
        <v>0</v>
      </c>
      <c r="N466" s="147" t="str">
        <f t="shared" si="43"/>
        <v>s</v>
      </c>
      <c r="O466" s="154">
        <f>(IF(OR(A466="DWF",A466="DNF"),0,QUOTIENT(Données_Planning!I464,60)))</f>
        <v>0</v>
      </c>
      <c r="P466" s="155" t="str">
        <f t="shared" si="44"/>
        <v>min</v>
      </c>
      <c r="Q466" s="156">
        <f>(IF(OR(A466="DWF",A466="DNF"),Données_Planning!I464,MOD(Données_Planning!I464,60)))</f>
        <v>0</v>
      </c>
      <c r="R466" s="147" t="str">
        <f t="shared" si="45"/>
        <v>s</v>
      </c>
      <c r="S466" s="156">
        <f>(IF(OR(A466="DWF",A466="DNF"),Données_Planning!K464,MOD(Données_Planning!K464,60)))</f>
        <v>0</v>
      </c>
      <c r="T466" s="157" t="str">
        <f t="shared" si="46"/>
        <v>s</v>
      </c>
      <c r="U466" s="158"/>
    </row>
    <row r="467" spans="1:21" ht="26.25" customHeight="1" x14ac:dyDescent="0.35">
      <c r="A467" s="181"/>
      <c r="B467" s="146"/>
      <c r="C467" s="147"/>
      <c r="D467" s="148"/>
      <c r="E467" s="149"/>
      <c r="F467" s="150"/>
      <c r="G467" s="151"/>
      <c r="H467" s="159"/>
      <c r="I467" s="205"/>
      <c r="J467" s="152"/>
      <c r="K467" s="152"/>
      <c r="L467" s="153"/>
      <c r="M467" s="156">
        <f>(IF(OR(A467="DWF",A467="DNF"),Données_Planning!J465,MOD(Données_Planning!J465,60)))</f>
        <v>0</v>
      </c>
      <c r="N467" s="147" t="str">
        <f t="shared" si="43"/>
        <v>s</v>
      </c>
      <c r="O467" s="154">
        <f>(IF(OR(A467="DWF",A467="DNF"),0,QUOTIENT(Données_Planning!I465,60)))</f>
        <v>0</v>
      </c>
      <c r="P467" s="155" t="str">
        <f t="shared" si="44"/>
        <v>min</v>
      </c>
      <c r="Q467" s="156">
        <f>(IF(OR(A467="DWF",A467="DNF"),Données_Planning!I465,MOD(Données_Planning!I465,60)))</f>
        <v>0</v>
      </c>
      <c r="R467" s="147" t="str">
        <f t="shared" si="45"/>
        <v>s</v>
      </c>
      <c r="S467" s="156">
        <f>(IF(OR(A467="DWF",A467="DNF"),Données_Planning!K465,MOD(Données_Planning!K465,60)))</f>
        <v>0</v>
      </c>
      <c r="T467" s="157" t="str">
        <f t="shared" si="46"/>
        <v>s</v>
      </c>
      <c r="U467" s="158"/>
    </row>
    <row r="468" spans="1:21" ht="26.25" customHeight="1" x14ac:dyDescent="0.35">
      <c r="A468" s="181"/>
      <c r="B468" s="146"/>
      <c r="C468" s="147"/>
      <c r="D468" s="148"/>
      <c r="E468" s="149"/>
      <c r="F468" s="150"/>
      <c r="G468" s="151"/>
      <c r="H468" s="159"/>
      <c r="I468" s="205"/>
      <c r="J468" s="152"/>
      <c r="K468" s="152"/>
      <c r="L468" s="153"/>
      <c r="M468" s="156">
        <f>(IF(OR(A468="DWF",A468="DNF"),Données_Planning!J466,MOD(Données_Planning!J466,60)))</f>
        <v>0</v>
      </c>
      <c r="N468" s="147" t="str">
        <f t="shared" si="43"/>
        <v>s</v>
      </c>
      <c r="O468" s="154">
        <f>(IF(OR(A468="DWF",A468="DNF"),0,QUOTIENT(Données_Planning!I466,60)))</f>
        <v>0</v>
      </c>
      <c r="P468" s="155" t="str">
        <f t="shared" si="44"/>
        <v>min</v>
      </c>
      <c r="Q468" s="156">
        <f>(IF(OR(A468="DWF",A468="DNF"),Données_Planning!I466,MOD(Données_Planning!I466,60)))</f>
        <v>0</v>
      </c>
      <c r="R468" s="147" t="str">
        <f t="shared" si="45"/>
        <v>s</v>
      </c>
      <c r="S468" s="156">
        <f>(IF(OR(A468="DWF",A468="DNF"),Données_Planning!K466,MOD(Données_Planning!K466,60)))</f>
        <v>0</v>
      </c>
      <c r="T468" s="157" t="str">
        <f t="shared" si="46"/>
        <v>s</v>
      </c>
      <c r="U468" s="158"/>
    </row>
    <row r="469" spans="1:21" ht="26.25" customHeight="1" x14ac:dyDescent="0.35">
      <c r="A469" s="181"/>
      <c r="B469" s="146"/>
      <c r="C469" s="147"/>
      <c r="D469" s="148"/>
      <c r="E469" s="149"/>
      <c r="F469" s="150"/>
      <c r="G469" s="151"/>
      <c r="H469" s="159"/>
      <c r="I469" s="205"/>
      <c r="J469" s="152"/>
      <c r="K469" s="152"/>
      <c r="L469" s="153"/>
      <c r="M469" s="156">
        <f>(IF(OR(A469="DWF",A469="DNF"),Données_Planning!J467,MOD(Données_Planning!J467,60)))</f>
        <v>0</v>
      </c>
      <c r="N469" s="147" t="str">
        <f t="shared" si="43"/>
        <v>s</v>
      </c>
      <c r="O469" s="154">
        <f>(IF(OR(A469="DWF",A469="DNF"),0,QUOTIENT(Données_Planning!I467,60)))</f>
        <v>0</v>
      </c>
      <c r="P469" s="155" t="str">
        <f t="shared" si="44"/>
        <v>min</v>
      </c>
      <c r="Q469" s="156">
        <f>(IF(OR(A469="DWF",A469="DNF"),Données_Planning!I467,MOD(Données_Planning!I467,60)))</f>
        <v>0</v>
      </c>
      <c r="R469" s="147" t="str">
        <f t="shared" si="45"/>
        <v>s</v>
      </c>
      <c r="S469" s="156">
        <f>(IF(OR(A469="DWF",A469="DNF"),Données_Planning!K467,MOD(Données_Planning!K467,60)))</f>
        <v>0</v>
      </c>
      <c r="T469" s="157" t="str">
        <f t="shared" si="46"/>
        <v>s</v>
      </c>
      <c r="U469" s="158"/>
    </row>
    <row r="470" spans="1:21" ht="26.25" customHeight="1" x14ac:dyDescent="0.35">
      <c r="A470" s="181"/>
      <c r="B470" s="146"/>
      <c r="C470" s="147"/>
      <c r="D470" s="148"/>
      <c r="E470" s="149"/>
      <c r="F470" s="150"/>
      <c r="G470" s="151"/>
      <c r="H470" s="159"/>
      <c r="I470" s="205"/>
      <c r="J470" s="152"/>
      <c r="K470" s="152"/>
      <c r="L470" s="153"/>
      <c r="M470" s="156">
        <f>(IF(OR(A470="DWF",A470="DNF"),Données_Planning!J468,MOD(Données_Planning!J468,60)))</f>
        <v>0</v>
      </c>
      <c r="N470" s="147" t="str">
        <f t="shared" si="43"/>
        <v>s</v>
      </c>
      <c r="O470" s="154">
        <f>(IF(OR(A470="DWF",A470="DNF"),0,QUOTIENT(Données_Planning!I468,60)))</f>
        <v>0</v>
      </c>
      <c r="P470" s="155" t="str">
        <f t="shared" si="44"/>
        <v>min</v>
      </c>
      <c r="Q470" s="156">
        <f>(IF(OR(A470="DWF",A470="DNF"),Données_Planning!I468,MOD(Données_Planning!I468,60)))</f>
        <v>0</v>
      </c>
      <c r="R470" s="147" t="str">
        <f t="shared" si="45"/>
        <v>s</v>
      </c>
      <c r="S470" s="156">
        <f>(IF(OR(A470="DWF",A470="DNF"),Données_Planning!K468,MOD(Données_Planning!K468,60)))</f>
        <v>0</v>
      </c>
      <c r="T470" s="157" t="str">
        <f t="shared" si="46"/>
        <v>s</v>
      </c>
      <c r="U470" s="158"/>
    </row>
    <row r="471" spans="1:21" ht="26.25" customHeight="1" x14ac:dyDescent="0.35">
      <c r="A471" s="181"/>
      <c r="B471" s="146"/>
      <c r="C471" s="147"/>
      <c r="D471" s="148"/>
      <c r="E471" s="149"/>
      <c r="F471" s="150"/>
      <c r="G471" s="151"/>
      <c r="H471" s="159"/>
      <c r="I471" s="205"/>
      <c r="J471" s="152"/>
      <c r="K471" s="152"/>
      <c r="L471" s="153"/>
      <c r="M471" s="156">
        <f>(IF(OR(A471="DWF",A471="DNF"),Données_Planning!J469,MOD(Données_Planning!J469,60)))</f>
        <v>0</v>
      </c>
      <c r="N471" s="147" t="str">
        <f t="shared" si="43"/>
        <v>s</v>
      </c>
      <c r="O471" s="154">
        <f>(IF(OR(A471="DWF",A471="DNF"),0,QUOTIENT(Données_Planning!I469,60)))</f>
        <v>0</v>
      </c>
      <c r="P471" s="155" t="str">
        <f t="shared" si="44"/>
        <v>min</v>
      </c>
      <c r="Q471" s="156">
        <f>(IF(OR(A471="DWF",A471="DNF"),Données_Planning!I469,MOD(Données_Planning!I469,60)))</f>
        <v>0</v>
      </c>
      <c r="R471" s="147" t="str">
        <f t="shared" si="45"/>
        <v>s</v>
      </c>
      <c r="S471" s="156">
        <f>(IF(OR(A471="DWF",A471="DNF"),Données_Planning!K469,MOD(Données_Planning!K469,60)))</f>
        <v>0</v>
      </c>
      <c r="T471" s="157" t="str">
        <f t="shared" si="46"/>
        <v>s</v>
      </c>
      <c r="U471" s="158"/>
    </row>
    <row r="472" spans="1:21" ht="26.25" customHeight="1" x14ac:dyDescent="0.35">
      <c r="A472" s="181"/>
      <c r="B472" s="146"/>
      <c r="C472" s="147"/>
      <c r="D472" s="148"/>
      <c r="E472" s="149"/>
      <c r="F472" s="150"/>
      <c r="G472" s="151"/>
      <c r="H472" s="159"/>
      <c r="I472" s="205"/>
      <c r="J472" s="152"/>
      <c r="K472" s="152"/>
      <c r="L472" s="153"/>
      <c r="M472" s="156">
        <f>(IF(OR(A472="DWF",A472="DNF"),Données_Planning!J470,MOD(Données_Planning!J470,60)))</f>
        <v>0</v>
      </c>
      <c r="N472" s="147" t="str">
        <f t="shared" si="43"/>
        <v>s</v>
      </c>
      <c r="O472" s="154">
        <f>(IF(OR(A472="DWF",A472="DNF"),0,QUOTIENT(Données_Planning!I470,60)))</f>
        <v>0</v>
      </c>
      <c r="P472" s="155" t="str">
        <f t="shared" si="44"/>
        <v>min</v>
      </c>
      <c r="Q472" s="156">
        <f>(IF(OR(A472="DWF",A472="DNF"),Données_Planning!I470,MOD(Données_Planning!I470,60)))</f>
        <v>0</v>
      </c>
      <c r="R472" s="147" t="str">
        <f t="shared" si="45"/>
        <v>s</v>
      </c>
      <c r="S472" s="156">
        <f>(IF(OR(A472="DWF",A472="DNF"),Données_Planning!K470,MOD(Données_Planning!K470,60)))</f>
        <v>0</v>
      </c>
      <c r="T472" s="157" t="str">
        <f t="shared" si="46"/>
        <v>s</v>
      </c>
      <c r="U472" s="158"/>
    </row>
    <row r="473" spans="1:21" ht="26.25" customHeight="1" x14ac:dyDescent="0.35">
      <c r="A473" s="181"/>
      <c r="B473" s="146"/>
      <c r="C473" s="147"/>
      <c r="D473" s="148"/>
      <c r="E473" s="149"/>
      <c r="F473" s="150"/>
      <c r="G473" s="151"/>
      <c r="H473" s="159"/>
      <c r="I473" s="205"/>
      <c r="J473" s="152"/>
      <c r="K473" s="152"/>
      <c r="L473" s="153"/>
      <c r="M473" s="156">
        <f>(IF(OR(A473="DWF",A473="DNF"),Données_Planning!J471,MOD(Données_Planning!J471,60)))</f>
        <v>0</v>
      </c>
      <c r="N473" s="147" t="str">
        <f t="shared" si="43"/>
        <v>s</v>
      </c>
      <c r="O473" s="154">
        <f>(IF(OR(A473="DWF",A473="DNF"),0,QUOTIENT(Données_Planning!I471,60)))</f>
        <v>0</v>
      </c>
      <c r="P473" s="155" t="str">
        <f t="shared" si="44"/>
        <v>min</v>
      </c>
      <c r="Q473" s="156">
        <f>(IF(OR(A473="DWF",A473="DNF"),Données_Planning!I471,MOD(Données_Planning!I471,60)))</f>
        <v>0</v>
      </c>
      <c r="R473" s="147" t="str">
        <f t="shared" si="45"/>
        <v>s</v>
      </c>
      <c r="S473" s="156">
        <f>(IF(OR(A473="DWF",A473="DNF"),Données_Planning!K471,MOD(Données_Planning!K471,60)))</f>
        <v>0</v>
      </c>
      <c r="T473" s="157" t="str">
        <f t="shared" si="46"/>
        <v>s</v>
      </c>
      <c r="U473" s="158"/>
    </row>
    <row r="474" spans="1:21" ht="26.25" customHeight="1" x14ac:dyDescent="0.35">
      <c r="A474" s="181"/>
      <c r="B474" s="146"/>
      <c r="C474" s="147"/>
      <c r="D474" s="148"/>
      <c r="E474" s="149"/>
      <c r="F474" s="150"/>
      <c r="G474" s="151"/>
      <c r="H474" s="159"/>
      <c r="I474" s="205"/>
      <c r="J474" s="152"/>
      <c r="K474" s="152"/>
      <c r="L474" s="153"/>
      <c r="M474" s="156">
        <f>(IF(OR(A474="DWF",A474="DNF"),Données_Planning!J472,MOD(Données_Planning!J472,60)))</f>
        <v>0</v>
      </c>
      <c r="N474" s="147" t="str">
        <f t="shared" si="43"/>
        <v>s</v>
      </c>
      <c r="O474" s="154">
        <f>(IF(OR(A474="DWF",A474="DNF"),0,QUOTIENT(Données_Planning!I472,60)))</f>
        <v>0</v>
      </c>
      <c r="P474" s="155" t="str">
        <f t="shared" si="44"/>
        <v>min</v>
      </c>
      <c r="Q474" s="156">
        <f>(IF(OR(A474="DWF",A474="DNF"),Données_Planning!I472,MOD(Données_Planning!I472,60)))</f>
        <v>0</v>
      </c>
      <c r="R474" s="147" t="str">
        <f t="shared" si="45"/>
        <v>s</v>
      </c>
      <c r="S474" s="156">
        <f>(IF(OR(A474="DWF",A474="DNF"),Données_Planning!K472,MOD(Données_Planning!K472,60)))</f>
        <v>0</v>
      </c>
      <c r="T474" s="157" t="str">
        <f t="shared" si="46"/>
        <v>s</v>
      </c>
      <c r="U474" s="158"/>
    </row>
    <row r="475" spans="1:21" ht="26.25" customHeight="1" x14ac:dyDescent="0.35">
      <c r="A475" s="181"/>
      <c r="B475" s="146"/>
      <c r="C475" s="147"/>
      <c r="D475" s="148"/>
      <c r="E475" s="149"/>
      <c r="F475" s="150"/>
      <c r="G475" s="151"/>
      <c r="H475" s="159"/>
      <c r="I475" s="205"/>
      <c r="J475" s="152"/>
      <c r="K475" s="152"/>
      <c r="L475" s="153"/>
      <c r="M475" s="156">
        <f>(IF(OR(A475="DWF",A475="DNF"),Données_Planning!J473,MOD(Données_Planning!J473,60)))</f>
        <v>0</v>
      </c>
      <c r="N475" s="147" t="str">
        <f t="shared" si="43"/>
        <v>s</v>
      </c>
      <c r="O475" s="154">
        <f>(IF(OR(A475="DWF",A475="DNF"),0,QUOTIENT(Données_Planning!I473,60)))</f>
        <v>0</v>
      </c>
      <c r="P475" s="155" t="str">
        <f t="shared" si="44"/>
        <v>min</v>
      </c>
      <c r="Q475" s="156">
        <f>(IF(OR(A475="DWF",A475="DNF"),Données_Planning!I473,MOD(Données_Planning!I473,60)))</f>
        <v>0</v>
      </c>
      <c r="R475" s="147" t="str">
        <f t="shared" si="45"/>
        <v>s</v>
      </c>
      <c r="S475" s="156">
        <f>(IF(OR(A475="DWF",A475="DNF"),Données_Planning!K473,MOD(Données_Planning!K473,60)))</f>
        <v>0</v>
      </c>
      <c r="T475" s="157" t="str">
        <f t="shared" si="46"/>
        <v>s</v>
      </c>
      <c r="U475" s="158"/>
    </row>
    <row r="476" spans="1:21" ht="26.25" customHeight="1" x14ac:dyDescent="0.35">
      <c r="A476" s="181"/>
      <c r="B476" s="146"/>
      <c r="C476" s="147"/>
      <c r="D476" s="148"/>
      <c r="E476" s="149"/>
      <c r="F476" s="150"/>
      <c r="G476" s="151"/>
      <c r="H476" s="159"/>
      <c r="I476" s="205"/>
      <c r="J476" s="152"/>
      <c r="K476" s="152"/>
      <c r="L476" s="153"/>
      <c r="M476" s="156">
        <f>(IF(OR(A476="DWF",A476="DNF"),Données_Planning!J474,MOD(Données_Planning!J474,60)))</f>
        <v>0</v>
      </c>
      <c r="N476" s="147" t="str">
        <f t="shared" si="43"/>
        <v>s</v>
      </c>
      <c r="O476" s="154">
        <f>(IF(OR(A476="DWF",A476="DNF"),0,QUOTIENT(Données_Planning!I474,60)))</f>
        <v>0</v>
      </c>
      <c r="P476" s="155" t="str">
        <f t="shared" si="44"/>
        <v>min</v>
      </c>
      <c r="Q476" s="156">
        <f>(IF(OR(A476="DWF",A476="DNF"),Données_Planning!I474,MOD(Données_Planning!I474,60)))</f>
        <v>0</v>
      </c>
      <c r="R476" s="147" t="str">
        <f t="shared" si="45"/>
        <v>s</v>
      </c>
      <c r="S476" s="156">
        <f>(IF(OR(A476="DWF",A476="DNF"),Données_Planning!K474,MOD(Données_Planning!K474,60)))</f>
        <v>0</v>
      </c>
      <c r="T476" s="157" t="str">
        <f t="shared" si="46"/>
        <v>s</v>
      </c>
      <c r="U476" s="158"/>
    </row>
    <row r="477" spans="1:21" ht="26.25" customHeight="1" x14ac:dyDescent="0.35">
      <c r="A477" s="181"/>
      <c r="B477" s="146"/>
      <c r="C477" s="147"/>
      <c r="D477" s="148"/>
      <c r="E477" s="149"/>
      <c r="F477" s="150"/>
      <c r="G477" s="151"/>
      <c r="H477" s="159"/>
      <c r="I477" s="205"/>
      <c r="J477" s="152"/>
      <c r="K477" s="152"/>
      <c r="L477" s="153"/>
      <c r="M477" s="156">
        <f>(IF(OR(A477="DWF",A477="DNF"),Données_Planning!J475,MOD(Données_Planning!J475,60)))</f>
        <v>0</v>
      </c>
      <c r="N477" s="147" t="str">
        <f t="shared" si="43"/>
        <v>s</v>
      </c>
      <c r="O477" s="154">
        <f>(IF(OR(A477="DWF",A477="DNF"),0,QUOTIENT(Données_Planning!I475,60)))</f>
        <v>0</v>
      </c>
      <c r="P477" s="155" t="str">
        <f t="shared" si="44"/>
        <v>min</v>
      </c>
      <c r="Q477" s="156">
        <f>(IF(OR(A477="DWF",A477="DNF"),Données_Planning!I475,MOD(Données_Planning!I475,60)))</f>
        <v>0</v>
      </c>
      <c r="R477" s="147" t="str">
        <f t="shared" si="45"/>
        <v>s</v>
      </c>
      <c r="S477" s="156">
        <f>(IF(OR(A477="DWF",A477="DNF"),Données_Planning!K475,MOD(Données_Planning!K475,60)))</f>
        <v>0</v>
      </c>
      <c r="T477" s="157" t="str">
        <f t="shared" si="46"/>
        <v>s</v>
      </c>
      <c r="U477" s="158"/>
    </row>
    <row r="478" spans="1:21" ht="26.25" customHeight="1" x14ac:dyDescent="0.35">
      <c r="A478" s="181"/>
      <c r="B478" s="146"/>
      <c r="C478" s="147"/>
      <c r="D478" s="148"/>
      <c r="E478" s="149"/>
      <c r="F478" s="150"/>
      <c r="G478" s="151"/>
      <c r="H478" s="159"/>
      <c r="I478" s="205"/>
      <c r="J478" s="152"/>
      <c r="K478" s="152"/>
      <c r="L478" s="153"/>
      <c r="M478" s="156">
        <f>(IF(OR(A478="DWF",A478="DNF"),Données_Planning!J476,MOD(Données_Planning!J476,60)))</f>
        <v>0</v>
      </c>
      <c r="N478" s="147" t="str">
        <f t="shared" si="43"/>
        <v>s</v>
      </c>
      <c r="O478" s="154">
        <f>(IF(OR(A478="DWF",A478="DNF"),0,QUOTIENT(Données_Planning!I476,60)))</f>
        <v>0</v>
      </c>
      <c r="P478" s="155" t="str">
        <f t="shared" si="44"/>
        <v>min</v>
      </c>
      <c r="Q478" s="156">
        <f>(IF(OR(A478="DWF",A478="DNF"),Données_Planning!I476,MOD(Données_Planning!I476,60)))</f>
        <v>0</v>
      </c>
      <c r="R478" s="147" t="str">
        <f t="shared" si="45"/>
        <v>s</v>
      </c>
      <c r="S478" s="156">
        <f>(IF(OR(A478="DWF",A478="DNF"),Données_Planning!K476,MOD(Données_Planning!K476,60)))</f>
        <v>0</v>
      </c>
      <c r="T478" s="157" t="str">
        <f t="shared" si="46"/>
        <v>s</v>
      </c>
      <c r="U478" s="158"/>
    </row>
    <row r="479" spans="1:21" ht="26.25" customHeight="1" x14ac:dyDescent="0.35">
      <c r="A479" s="181"/>
      <c r="B479" s="146"/>
      <c r="C479" s="147"/>
      <c r="D479" s="148"/>
      <c r="E479" s="149"/>
      <c r="F479" s="150"/>
      <c r="G479" s="151"/>
      <c r="H479" s="159"/>
      <c r="I479" s="205"/>
      <c r="J479" s="152"/>
      <c r="K479" s="152"/>
      <c r="L479" s="153"/>
      <c r="M479" s="156">
        <f>(IF(OR(A479="DWF",A479="DNF"),Données_Planning!J477,MOD(Données_Planning!J477,60)))</f>
        <v>0</v>
      </c>
      <c r="N479" s="147" t="str">
        <f t="shared" si="43"/>
        <v>s</v>
      </c>
      <c r="O479" s="154">
        <f>(IF(OR(A479="DWF",A479="DNF"),0,QUOTIENT(Données_Planning!I477,60)))</f>
        <v>0</v>
      </c>
      <c r="P479" s="155" t="str">
        <f t="shared" si="44"/>
        <v>min</v>
      </c>
      <c r="Q479" s="156">
        <f>(IF(OR(A479="DWF",A479="DNF"),Données_Planning!I477,MOD(Données_Planning!I477,60)))</f>
        <v>0</v>
      </c>
      <c r="R479" s="147" t="str">
        <f t="shared" si="45"/>
        <v>s</v>
      </c>
      <c r="S479" s="156">
        <f>(IF(OR(A479="DWF",A479="DNF"),Données_Planning!K477,MOD(Données_Planning!K477,60)))</f>
        <v>0</v>
      </c>
      <c r="T479" s="157" t="str">
        <f t="shared" si="46"/>
        <v>s</v>
      </c>
      <c r="U479" s="158"/>
    </row>
    <row r="480" spans="1:21" ht="26.25" customHeight="1" x14ac:dyDescent="0.35">
      <c r="A480" s="181"/>
      <c r="B480" s="146"/>
      <c r="C480" s="147"/>
      <c r="D480" s="148"/>
      <c r="E480" s="149"/>
      <c r="F480" s="150"/>
      <c r="G480" s="151"/>
      <c r="H480" s="159"/>
      <c r="I480" s="205"/>
      <c r="J480" s="152"/>
      <c r="K480" s="152"/>
      <c r="L480" s="153"/>
      <c r="M480" s="156">
        <f>(IF(OR(A480="DWF",A480="DNF"),Données_Planning!J478,MOD(Données_Planning!J478,60)))</f>
        <v>0</v>
      </c>
      <c r="N480" s="147" t="str">
        <f t="shared" si="43"/>
        <v>s</v>
      </c>
      <c r="O480" s="154">
        <f>(IF(OR(A480="DWF",A480="DNF"),0,QUOTIENT(Données_Planning!I478,60)))</f>
        <v>0</v>
      </c>
      <c r="P480" s="155" t="str">
        <f t="shared" si="44"/>
        <v>min</v>
      </c>
      <c r="Q480" s="156">
        <f>(IF(OR(A480="DWF",A480="DNF"),Données_Planning!I478,MOD(Données_Planning!I478,60)))</f>
        <v>0</v>
      </c>
      <c r="R480" s="147" t="str">
        <f t="shared" si="45"/>
        <v>s</v>
      </c>
      <c r="S480" s="156">
        <f>(IF(OR(A480="DWF",A480="DNF"),Données_Planning!K478,MOD(Données_Planning!K478,60)))</f>
        <v>0</v>
      </c>
      <c r="T480" s="157" t="str">
        <f t="shared" si="46"/>
        <v>s</v>
      </c>
      <c r="U480" s="158"/>
    </row>
    <row r="481" spans="1:21" ht="26.25" customHeight="1" x14ac:dyDescent="0.35">
      <c r="A481" s="181"/>
      <c r="B481" s="146"/>
      <c r="C481" s="147"/>
      <c r="D481" s="148"/>
      <c r="E481" s="149"/>
      <c r="F481" s="150"/>
      <c r="G481" s="151"/>
      <c r="H481" s="159"/>
      <c r="I481" s="205"/>
      <c r="J481" s="152"/>
      <c r="K481" s="152"/>
      <c r="L481" s="153"/>
      <c r="M481" s="156">
        <f>(IF(OR(A481="DWF",A481="DNF"),Données_Planning!J479,MOD(Données_Planning!J479,60)))</f>
        <v>0</v>
      </c>
      <c r="N481" s="147" t="str">
        <f t="shared" si="43"/>
        <v>s</v>
      </c>
      <c r="O481" s="154">
        <f>(IF(OR(A481="DWF",A481="DNF"),0,QUOTIENT(Données_Planning!I479,60)))</f>
        <v>0</v>
      </c>
      <c r="P481" s="155" t="str">
        <f t="shared" si="44"/>
        <v>min</v>
      </c>
      <c r="Q481" s="156">
        <f>(IF(OR(A481="DWF",A481="DNF"),Données_Planning!I479,MOD(Données_Planning!I479,60)))</f>
        <v>0</v>
      </c>
      <c r="R481" s="147" t="str">
        <f t="shared" si="45"/>
        <v>s</v>
      </c>
      <c r="S481" s="156">
        <f>(IF(OR(A481="DWF",A481="DNF"),Données_Planning!K479,MOD(Données_Planning!K479,60)))</f>
        <v>0</v>
      </c>
      <c r="T481" s="157" t="str">
        <f t="shared" si="46"/>
        <v>s</v>
      </c>
      <c r="U481" s="158"/>
    </row>
    <row r="482" spans="1:21" ht="26.25" customHeight="1" x14ac:dyDescent="0.35">
      <c r="A482" s="181"/>
      <c r="B482" s="146"/>
      <c r="C482" s="147"/>
      <c r="D482" s="148"/>
      <c r="E482" s="149"/>
      <c r="F482" s="150"/>
      <c r="G482" s="151"/>
      <c r="H482" s="159"/>
      <c r="I482" s="205"/>
      <c r="J482" s="152"/>
      <c r="K482" s="152"/>
      <c r="L482" s="153"/>
      <c r="M482" s="156">
        <f>(IF(OR(A482="DWF",A482="DNF"),Données_Planning!J480,MOD(Données_Planning!J480,60)))</f>
        <v>0</v>
      </c>
      <c r="N482" s="147" t="str">
        <f t="shared" si="43"/>
        <v>s</v>
      </c>
      <c r="O482" s="154">
        <f>(IF(OR(A482="DWF",A482="DNF"),0,QUOTIENT(Données_Planning!I480,60)))</f>
        <v>0</v>
      </c>
      <c r="P482" s="155" t="str">
        <f t="shared" si="44"/>
        <v>min</v>
      </c>
      <c r="Q482" s="156">
        <f>(IF(OR(A482="DWF",A482="DNF"),Données_Planning!I480,MOD(Données_Planning!I480,60)))</f>
        <v>0</v>
      </c>
      <c r="R482" s="147" t="str">
        <f t="shared" si="45"/>
        <v>s</v>
      </c>
      <c r="S482" s="156">
        <f>(IF(OR(A482="DWF",A482="DNF"),Données_Planning!K480,MOD(Données_Planning!K480,60)))</f>
        <v>0</v>
      </c>
      <c r="T482" s="157" t="str">
        <f t="shared" si="46"/>
        <v>s</v>
      </c>
      <c r="U482" s="158"/>
    </row>
    <row r="483" spans="1:21" ht="26.25" customHeight="1" x14ac:dyDescent="0.35">
      <c r="A483" s="181"/>
      <c r="B483" s="146"/>
      <c r="C483" s="147"/>
      <c r="D483" s="148"/>
      <c r="E483" s="149"/>
      <c r="F483" s="150"/>
      <c r="G483" s="151"/>
      <c r="H483" s="159"/>
      <c r="I483" s="205"/>
      <c r="J483" s="152"/>
      <c r="K483" s="152"/>
      <c r="L483" s="153"/>
      <c r="M483" s="156">
        <f>(IF(OR(A483="DWF",A483="DNF"),Données_Planning!J481,MOD(Données_Planning!J481,60)))</f>
        <v>0</v>
      </c>
      <c r="N483" s="147" t="str">
        <f t="shared" si="43"/>
        <v>s</v>
      </c>
      <c r="O483" s="154">
        <f>(IF(OR(A483="DWF",A483="DNF"),0,QUOTIENT(Données_Planning!I481,60)))</f>
        <v>0</v>
      </c>
      <c r="P483" s="155" t="str">
        <f t="shared" si="44"/>
        <v>min</v>
      </c>
      <c r="Q483" s="156">
        <f>(IF(OR(A483="DWF",A483="DNF"),Données_Planning!I481,MOD(Données_Planning!I481,60)))</f>
        <v>0</v>
      </c>
      <c r="R483" s="147" t="str">
        <f t="shared" si="45"/>
        <v>s</v>
      </c>
      <c r="S483" s="156">
        <f>(IF(OR(A483="DWF",A483="DNF"),Données_Planning!K481,MOD(Données_Planning!K481,60)))</f>
        <v>0</v>
      </c>
      <c r="T483" s="157" t="str">
        <f t="shared" si="46"/>
        <v>s</v>
      </c>
      <c r="U483" s="158"/>
    </row>
    <row r="484" spans="1:21" ht="26.25" customHeight="1" x14ac:dyDescent="0.35">
      <c r="A484" s="181"/>
      <c r="B484" s="146"/>
      <c r="C484" s="147"/>
      <c r="D484" s="148"/>
      <c r="E484" s="149"/>
      <c r="F484" s="150"/>
      <c r="G484" s="151"/>
      <c r="H484" s="159"/>
      <c r="I484" s="205"/>
      <c r="J484" s="152"/>
      <c r="K484" s="152"/>
      <c r="L484" s="153"/>
      <c r="M484" s="156">
        <f>(IF(OR(A484="DWF",A484="DNF"),Données_Planning!J482,MOD(Données_Planning!J482,60)))</f>
        <v>0</v>
      </c>
      <c r="N484" s="147" t="str">
        <f t="shared" si="43"/>
        <v>s</v>
      </c>
      <c r="O484" s="154">
        <f>(IF(OR(A484="DWF",A484="DNF"),0,QUOTIENT(Données_Planning!I482,60)))</f>
        <v>0</v>
      </c>
      <c r="P484" s="155" t="str">
        <f t="shared" si="44"/>
        <v>min</v>
      </c>
      <c r="Q484" s="156">
        <f>(IF(OR(A484="DWF",A484="DNF"),Données_Planning!I482,MOD(Données_Planning!I482,60)))</f>
        <v>0</v>
      </c>
      <c r="R484" s="147" t="str">
        <f t="shared" si="45"/>
        <v>s</v>
      </c>
      <c r="S484" s="156">
        <f>(IF(OR(A484="DWF",A484="DNF"),Données_Planning!K482,MOD(Données_Planning!K482,60)))</f>
        <v>0</v>
      </c>
      <c r="T484" s="157" t="str">
        <f t="shared" si="46"/>
        <v>s</v>
      </c>
      <c r="U484" s="158"/>
    </row>
    <row r="485" spans="1:21" ht="26.25" customHeight="1" x14ac:dyDescent="0.35">
      <c r="A485" s="181"/>
      <c r="B485" s="146"/>
      <c r="C485" s="147"/>
      <c r="D485" s="148"/>
      <c r="E485" s="149"/>
      <c r="F485" s="150"/>
      <c r="G485" s="151"/>
      <c r="H485" s="159"/>
      <c r="I485" s="205"/>
      <c r="J485" s="152"/>
      <c r="K485" s="152"/>
      <c r="L485" s="153"/>
      <c r="M485" s="156">
        <f>(IF(OR(A485="DWF",A485="DNF"),Données_Planning!J483,MOD(Données_Planning!J483,60)))</f>
        <v>0</v>
      </c>
      <c r="N485" s="147" t="str">
        <f t="shared" si="43"/>
        <v>s</v>
      </c>
      <c r="O485" s="154">
        <f>(IF(OR(A485="DWF",A485="DNF"),0,QUOTIENT(Données_Planning!I483,60)))</f>
        <v>0</v>
      </c>
      <c r="P485" s="155" t="str">
        <f t="shared" si="44"/>
        <v>min</v>
      </c>
      <c r="Q485" s="156">
        <f>(IF(OR(A485="DWF",A485="DNF"),Données_Planning!I483,MOD(Données_Planning!I483,60)))</f>
        <v>0</v>
      </c>
      <c r="R485" s="147" t="str">
        <f t="shared" si="45"/>
        <v>s</v>
      </c>
      <c r="S485" s="156">
        <f>(IF(OR(A485="DWF",A485="DNF"),Données_Planning!K483,MOD(Données_Planning!K483,60)))</f>
        <v>0</v>
      </c>
      <c r="T485" s="157" t="str">
        <f t="shared" si="46"/>
        <v>s</v>
      </c>
      <c r="U485" s="158"/>
    </row>
    <row r="486" spans="1:21" ht="26.25" customHeight="1" x14ac:dyDescent="0.35">
      <c r="A486" s="181"/>
      <c r="B486" s="146"/>
      <c r="C486" s="147"/>
      <c r="D486" s="148"/>
      <c r="E486" s="149"/>
      <c r="F486" s="150"/>
      <c r="G486" s="151"/>
      <c r="H486" s="159"/>
      <c r="I486" s="205"/>
      <c r="J486" s="152"/>
      <c r="K486" s="152"/>
      <c r="L486" s="153"/>
      <c r="M486" s="156">
        <f>(IF(OR(A486="DWF",A486="DNF"),Données_Planning!J484,MOD(Données_Planning!J484,60)))</f>
        <v>0</v>
      </c>
      <c r="N486" s="147" t="str">
        <f t="shared" si="43"/>
        <v>s</v>
      </c>
      <c r="O486" s="154">
        <f>(IF(OR(A486="DWF",A486="DNF"),0,QUOTIENT(Données_Planning!I484,60)))</f>
        <v>0</v>
      </c>
      <c r="P486" s="155" t="str">
        <f t="shared" si="44"/>
        <v>min</v>
      </c>
      <c r="Q486" s="156">
        <f>(IF(OR(A486="DWF",A486="DNF"),Données_Planning!I484,MOD(Données_Planning!I484,60)))</f>
        <v>0</v>
      </c>
      <c r="R486" s="147" t="str">
        <f t="shared" si="45"/>
        <v>s</v>
      </c>
      <c r="S486" s="156">
        <f>(IF(OR(A486="DWF",A486="DNF"),Données_Planning!K484,MOD(Données_Planning!K484,60)))</f>
        <v>0</v>
      </c>
      <c r="T486" s="157" t="str">
        <f t="shared" si="46"/>
        <v>s</v>
      </c>
      <c r="U486" s="158"/>
    </row>
    <row r="487" spans="1:21" ht="26.25" customHeight="1" x14ac:dyDescent="0.35">
      <c r="A487" s="181"/>
      <c r="B487" s="146"/>
      <c r="C487" s="147"/>
      <c r="D487" s="148"/>
      <c r="E487" s="149"/>
      <c r="F487" s="150"/>
      <c r="G487" s="151"/>
      <c r="H487" s="159"/>
      <c r="I487" s="205"/>
      <c r="J487" s="152"/>
      <c r="K487" s="152"/>
      <c r="L487" s="153"/>
      <c r="M487" s="156">
        <f>(IF(OR(A487="DWF",A487="DNF"),Données_Planning!J485,MOD(Données_Planning!J485,60)))</f>
        <v>0</v>
      </c>
      <c r="N487" s="147" t="str">
        <f t="shared" si="43"/>
        <v>s</v>
      </c>
      <c r="O487" s="154">
        <f>(IF(OR(A487="DWF",A487="DNF"),0,QUOTIENT(Données_Planning!I485,60)))</f>
        <v>0</v>
      </c>
      <c r="P487" s="155" t="str">
        <f t="shared" si="44"/>
        <v>min</v>
      </c>
      <c r="Q487" s="156">
        <f>(IF(OR(A487="DWF",A487="DNF"),Données_Planning!I485,MOD(Données_Planning!I485,60)))</f>
        <v>0</v>
      </c>
      <c r="R487" s="147" t="str">
        <f t="shared" si="45"/>
        <v>s</v>
      </c>
      <c r="S487" s="156">
        <f>(IF(OR(A487="DWF",A487="DNF"),Données_Planning!K485,MOD(Données_Planning!K485,60)))</f>
        <v>0</v>
      </c>
      <c r="T487" s="157" t="str">
        <f t="shared" si="46"/>
        <v>s</v>
      </c>
      <c r="U487" s="158"/>
    </row>
    <row r="488" spans="1:21" ht="26.25" customHeight="1" x14ac:dyDescent="0.35">
      <c r="A488" s="181"/>
      <c r="B488" s="146"/>
      <c r="C488" s="147"/>
      <c r="D488" s="148"/>
      <c r="E488" s="149"/>
      <c r="F488" s="150"/>
      <c r="G488" s="151"/>
      <c r="H488" s="159"/>
      <c r="I488" s="205"/>
      <c r="J488" s="152"/>
      <c r="K488" s="152"/>
      <c r="L488" s="153"/>
      <c r="M488" s="156">
        <f>(IF(OR(A488="DWF",A488="DNF"),Données_Planning!J486,MOD(Données_Planning!J486,60)))</f>
        <v>0</v>
      </c>
      <c r="N488" s="147" t="str">
        <f t="shared" si="43"/>
        <v>s</v>
      </c>
      <c r="O488" s="154">
        <f>(IF(OR(A488="DWF",A488="DNF"),0,QUOTIENT(Données_Planning!I486,60)))</f>
        <v>0</v>
      </c>
      <c r="P488" s="155" t="str">
        <f t="shared" si="44"/>
        <v>min</v>
      </c>
      <c r="Q488" s="156">
        <f>(IF(OR(A488="DWF",A488="DNF"),Données_Planning!I486,MOD(Données_Planning!I486,60)))</f>
        <v>0</v>
      </c>
      <c r="R488" s="147" t="str">
        <f t="shared" si="45"/>
        <v>s</v>
      </c>
      <c r="S488" s="156">
        <f>(IF(OR(A488="DWF",A488="DNF"),Données_Planning!K486,MOD(Données_Planning!K486,60)))</f>
        <v>0</v>
      </c>
      <c r="T488" s="157" t="str">
        <f t="shared" si="46"/>
        <v>s</v>
      </c>
      <c r="U488" s="158"/>
    </row>
    <row r="489" spans="1:21" ht="26.25" customHeight="1" x14ac:dyDescent="0.35">
      <c r="A489" s="181"/>
      <c r="B489" s="146"/>
      <c r="C489" s="147"/>
      <c r="D489" s="148"/>
      <c r="E489" s="149"/>
      <c r="F489" s="150"/>
      <c r="G489" s="151"/>
      <c r="H489" s="159"/>
      <c r="I489" s="205"/>
      <c r="J489" s="152"/>
      <c r="K489" s="152"/>
      <c r="L489" s="153"/>
      <c r="M489" s="156">
        <f>(IF(OR(A489="DWF",A489="DNF"),Données_Planning!J487,MOD(Données_Planning!J487,60)))</f>
        <v>0</v>
      </c>
      <c r="N489" s="147" t="str">
        <f t="shared" si="43"/>
        <v>s</v>
      </c>
      <c r="O489" s="154">
        <f>(IF(OR(A489="DWF",A489="DNF"),0,QUOTIENT(Données_Planning!I487,60)))</f>
        <v>0</v>
      </c>
      <c r="P489" s="155" t="str">
        <f t="shared" si="44"/>
        <v>min</v>
      </c>
      <c r="Q489" s="156">
        <f>(IF(OR(A489="DWF",A489="DNF"),Données_Planning!I487,MOD(Données_Planning!I487,60)))</f>
        <v>0</v>
      </c>
      <c r="R489" s="147" t="str">
        <f t="shared" si="45"/>
        <v>s</v>
      </c>
      <c r="S489" s="156">
        <f>(IF(OR(A489="DWF",A489="DNF"),Données_Planning!K487,MOD(Données_Planning!K487,60)))</f>
        <v>0</v>
      </c>
      <c r="T489" s="157" t="str">
        <f t="shared" si="46"/>
        <v>s</v>
      </c>
      <c r="U489" s="158"/>
    </row>
    <row r="490" spans="1:21" ht="26.25" customHeight="1" x14ac:dyDescent="0.35">
      <c r="A490" s="181"/>
      <c r="B490" s="146"/>
      <c r="C490" s="147"/>
      <c r="D490" s="148"/>
      <c r="E490" s="149"/>
      <c r="F490" s="150"/>
      <c r="G490" s="151"/>
      <c r="H490" s="159"/>
      <c r="I490" s="205"/>
      <c r="J490" s="152"/>
      <c r="K490" s="152"/>
      <c r="L490" s="153"/>
      <c r="M490" s="156">
        <f>(IF(OR(A490="DWF",A490="DNF"),Données_Planning!J488,MOD(Données_Planning!J488,60)))</f>
        <v>0</v>
      </c>
      <c r="N490" s="147" t="str">
        <f t="shared" si="43"/>
        <v>s</v>
      </c>
      <c r="O490" s="154">
        <f>(IF(OR(A490="DWF",A490="DNF"),0,QUOTIENT(Données_Planning!I488,60)))</f>
        <v>0</v>
      </c>
      <c r="P490" s="155" t="str">
        <f t="shared" si="44"/>
        <v>min</v>
      </c>
      <c r="Q490" s="156">
        <f>(IF(OR(A490="DWF",A490="DNF"),Données_Planning!I488,MOD(Données_Planning!I488,60)))</f>
        <v>0</v>
      </c>
      <c r="R490" s="147" t="str">
        <f t="shared" si="45"/>
        <v>s</v>
      </c>
      <c r="S490" s="156">
        <f>(IF(OR(A490="DWF",A490="DNF"),Données_Planning!K488,MOD(Données_Planning!K488,60)))</f>
        <v>0</v>
      </c>
      <c r="T490" s="157" t="str">
        <f t="shared" si="46"/>
        <v>s</v>
      </c>
      <c r="U490" s="158"/>
    </row>
    <row r="491" spans="1:21" ht="26.25" customHeight="1" x14ac:dyDescent="0.35">
      <c r="A491" s="181"/>
      <c r="B491" s="146"/>
      <c r="C491" s="147"/>
      <c r="D491" s="148"/>
      <c r="E491" s="149"/>
      <c r="F491" s="150"/>
      <c r="G491" s="151"/>
      <c r="H491" s="159"/>
      <c r="I491" s="205"/>
      <c r="J491" s="152"/>
      <c r="K491" s="152"/>
      <c r="L491" s="153"/>
      <c r="M491" s="156">
        <f>(IF(OR(A491="DWF",A491="DNF"),Données_Planning!J489,MOD(Données_Planning!J489,60)))</f>
        <v>0</v>
      </c>
      <c r="N491" s="147" t="str">
        <f t="shared" si="43"/>
        <v>s</v>
      </c>
      <c r="O491" s="154">
        <f>(IF(OR(A491="DWF",A491="DNF"),0,QUOTIENT(Données_Planning!I489,60)))</f>
        <v>0</v>
      </c>
      <c r="P491" s="155" t="str">
        <f t="shared" si="44"/>
        <v>min</v>
      </c>
      <c r="Q491" s="156">
        <f>(IF(OR(A491="DWF",A491="DNF"),Données_Planning!I489,MOD(Données_Planning!I489,60)))</f>
        <v>0</v>
      </c>
      <c r="R491" s="147" t="str">
        <f t="shared" si="45"/>
        <v>s</v>
      </c>
      <c r="S491" s="156">
        <f>(IF(OR(A491="DWF",A491="DNF"),Données_Planning!K489,MOD(Données_Planning!K489,60)))</f>
        <v>0</v>
      </c>
      <c r="T491" s="157" t="str">
        <f t="shared" si="46"/>
        <v>s</v>
      </c>
      <c r="U491" s="158"/>
    </row>
    <row r="492" spans="1:21" ht="26.25" customHeight="1" x14ac:dyDescent="0.35">
      <c r="A492" s="181"/>
      <c r="B492" s="146"/>
      <c r="C492" s="147"/>
      <c r="D492" s="148"/>
      <c r="E492" s="149"/>
      <c r="F492" s="150"/>
      <c r="G492" s="151"/>
      <c r="H492" s="159"/>
      <c r="I492" s="205"/>
      <c r="J492" s="152"/>
      <c r="K492" s="152"/>
      <c r="L492" s="153"/>
      <c r="M492" s="156">
        <f>(IF(OR(A492="DWF",A492="DNF"),Données_Planning!J490,MOD(Données_Planning!J490,60)))</f>
        <v>0</v>
      </c>
      <c r="N492" s="147" t="str">
        <f t="shared" si="43"/>
        <v>s</v>
      </c>
      <c r="O492" s="154">
        <f>(IF(OR(A492="DWF",A492="DNF"),0,QUOTIENT(Données_Planning!I490,60)))</f>
        <v>0</v>
      </c>
      <c r="P492" s="155" t="str">
        <f t="shared" si="44"/>
        <v>min</v>
      </c>
      <c r="Q492" s="156">
        <f>(IF(OR(A492="DWF",A492="DNF"),Données_Planning!I490,MOD(Données_Planning!I490,60)))</f>
        <v>0</v>
      </c>
      <c r="R492" s="147" t="str">
        <f t="shared" si="45"/>
        <v>s</v>
      </c>
      <c r="S492" s="156">
        <f>(IF(OR(A492="DWF",A492="DNF"),Données_Planning!K490,MOD(Données_Planning!K490,60)))</f>
        <v>0</v>
      </c>
      <c r="T492" s="157" t="str">
        <f t="shared" si="46"/>
        <v>s</v>
      </c>
      <c r="U492" s="158"/>
    </row>
    <row r="493" spans="1:21" ht="26.25" customHeight="1" x14ac:dyDescent="0.35">
      <c r="A493" s="181"/>
      <c r="B493" s="146"/>
      <c r="C493" s="147"/>
      <c r="D493" s="148"/>
      <c r="E493" s="149"/>
      <c r="F493" s="150"/>
      <c r="G493" s="151"/>
      <c r="H493" s="159"/>
      <c r="I493" s="205"/>
      <c r="J493" s="152"/>
      <c r="K493" s="152"/>
      <c r="L493" s="153"/>
      <c r="M493" s="156">
        <f>(IF(OR(A493="DWF",A493="DNF"),Données_Planning!J491,MOD(Données_Planning!J491,60)))</f>
        <v>0</v>
      </c>
      <c r="N493" s="147" t="str">
        <f t="shared" si="43"/>
        <v>s</v>
      </c>
      <c r="O493" s="154">
        <f>(IF(OR(A493="DWF",A493="DNF"),0,QUOTIENT(Données_Planning!I491,60)))</f>
        <v>0</v>
      </c>
      <c r="P493" s="155" t="str">
        <f t="shared" si="44"/>
        <v>min</v>
      </c>
      <c r="Q493" s="156">
        <f>(IF(OR(A493="DWF",A493="DNF"),Données_Planning!I491,MOD(Données_Planning!I491,60)))</f>
        <v>0</v>
      </c>
      <c r="R493" s="147" t="str">
        <f t="shared" si="45"/>
        <v>s</v>
      </c>
      <c r="S493" s="156">
        <f>(IF(OR(A493="DWF",A493="DNF"),Données_Planning!K491,MOD(Données_Planning!K491,60)))</f>
        <v>0</v>
      </c>
      <c r="T493" s="157" t="str">
        <f t="shared" si="46"/>
        <v>s</v>
      </c>
      <c r="U493" s="158"/>
    </row>
    <row r="494" spans="1:21" ht="26.25" customHeight="1" x14ac:dyDescent="0.35">
      <c r="A494" s="181"/>
      <c r="B494" s="146"/>
      <c r="C494" s="147"/>
      <c r="D494" s="148"/>
      <c r="E494" s="149"/>
      <c r="F494" s="150"/>
      <c r="G494" s="151"/>
      <c r="H494" s="159"/>
      <c r="I494" s="205"/>
      <c r="J494" s="152"/>
      <c r="K494" s="152"/>
      <c r="L494" s="153"/>
      <c r="M494" s="156">
        <f>(IF(OR(A494="DWF",A494="DNF"),Données_Planning!J492,MOD(Données_Planning!J492,60)))</f>
        <v>0</v>
      </c>
      <c r="N494" s="147" t="str">
        <f t="shared" si="43"/>
        <v>s</v>
      </c>
      <c r="O494" s="154">
        <f>(IF(OR(A494="DWF",A494="DNF"),0,QUOTIENT(Données_Planning!I492,60)))</f>
        <v>0</v>
      </c>
      <c r="P494" s="155" t="str">
        <f t="shared" si="44"/>
        <v>min</v>
      </c>
      <c r="Q494" s="156">
        <f>(IF(OR(A494="DWF",A494="DNF"),Données_Planning!I492,MOD(Données_Planning!I492,60)))</f>
        <v>0</v>
      </c>
      <c r="R494" s="147" t="str">
        <f t="shared" si="45"/>
        <v>s</v>
      </c>
      <c r="S494" s="156">
        <f>(IF(OR(A494="DWF",A494="DNF"),Données_Planning!K492,MOD(Données_Planning!K492,60)))</f>
        <v>0</v>
      </c>
      <c r="T494" s="157" t="str">
        <f t="shared" si="46"/>
        <v>s</v>
      </c>
      <c r="U494" s="158"/>
    </row>
    <row r="495" spans="1:21" ht="26.25" customHeight="1" x14ac:dyDescent="0.35">
      <c r="A495" s="181"/>
      <c r="B495" s="146"/>
      <c r="C495" s="147"/>
      <c r="D495" s="148"/>
      <c r="E495" s="149"/>
      <c r="F495" s="150"/>
      <c r="G495" s="151"/>
      <c r="H495" s="159"/>
      <c r="I495" s="205"/>
      <c r="J495" s="152"/>
      <c r="K495" s="152"/>
      <c r="L495" s="153"/>
      <c r="M495" s="156">
        <f>(IF(OR(A495="DWF",A495="DNF"),Données_Planning!J493,MOD(Données_Planning!J493,60)))</f>
        <v>0</v>
      </c>
      <c r="N495" s="147" t="str">
        <f t="shared" si="43"/>
        <v>s</v>
      </c>
      <c r="O495" s="154">
        <f>(IF(OR(A495="DWF",A495="DNF"),0,QUOTIENT(Données_Planning!I493,60)))</f>
        <v>0</v>
      </c>
      <c r="P495" s="155" t="str">
        <f t="shared" si="44"/>
        <v>min</v>
      </c>
      <c r="Q495" s="156">
        <f>(IF(OR(A495="DWF",A495="DNF"),Données_Planning!I493,MOD(Données_Planning!I493,60)))</f>
        <v>0</v>
      </c>
      <c r="R495" s="147" t="str">
        <f t="shared" si="45"/>
        <v>s</v>
      </c>
      <c r="S495" s="156">
        <f>(IF(OR(A495="DWF",A495="DNF"),Données_Planning!K493,MOD(Données_Planning!K493,60)))</f>
        <v>0</v>
      </c>
      <c r="T495" s="157" t="str">
        <f t="shared" si="46"/>
        <v>s</v>
      </c>
      <c r="U495" s="158"/>
    </row>
    <row r="496" spans="1:21" ht="26.25" customHeight="1" x14ac:dyDescent="0.35">
      <c r="A496" s="181"/>
      <c r="B496" s="146"/>
      <c r="C496" s="147"/>
      <c r="D496" s="148"/>
      <c r="E496" s="149"/>
      <c r="F496" s="150"/>
      <c r="G496" s="151"/>
      <c r="H496" s="159"/>
      <c r="I496" s="205"/>
      <c r="J496" s="152"/>
      <c r="K496" s="152"/>
      <c r="L496" s="153"/>
      <c r="M496" s="156">
        <f>(IF(OR(A496="DWF",A496="DNF"),Données_Planning!J494,MOD(Données_Planning!J494,60)))</f>
        <v>0</v>
      </c>
      <c r="N496" s="147" t="str">
        <f t="shared" si="43"/>
        <v>s</v>
      </c>
      <c r="O496" s="154">
        <f>(IF(OR(A496="DWF",A496="DNF"),0,QUOTIENT(Données_Planning!I494,60)))</f>
        <v>0</v>
      </c>
      <c r="P496" s="155" t="str">
        <f t="shared" si="44"/>
        <v>min</v>
      </c>
      <c r="Q496" s="156">
        <f>(IF(OR(A496="DWF",A496="DNF"),Données_Planning!I494,MOD(Données_Planning!I494,60)))</f>
        <v>0</v>
      </c>
      <c r="R496" s="147" t="str">
        <f t="shared" si="45"/>
        <v>s</v>
      </c>
      <c r="S496" s="156">
        <f>(IF(OR(A496="DWF",A496="DNF"),Données_Planning!K494,MOD(Données_Planning!K494,60)))</f>
        <v>0</v>
      </c>
      <c r="T496" s="157" t="str">
        <f t="shared" si="46"/>
        <v>s</v>
      </c>
      <c r="U496" s="158"/>
    </row>
    <row r="497" spans="1:21" ht="26.25" customHeight="1" x14ac:dyDescent="0.35">
      <c r="A497" s="181"/>
      <c r="B497" s="146"/>
      <c r="C497" s="147"/>
      <c r="D497" s="148"/>
      <c r="E497" s="149"/>
      <c r="F497" s="150"/>
      <c r="G497" s="151"/>
      <c r="H497" s="159"/>
      <c r="I497" s="205"/>
      <c r="J497" s="152"/>
      <c r="K497" s="152"/>
      <c r="L497" s="153"/>
      <c r="M497" s="156">
        <f>(IF(OR(A497="DWF",A497="DNF"),Données_Planning!J495,MOD(Données_Planning!J495,60)))</f>
        <v>0</v>
      </c>
      <c r="N497" s="147" t="str">
        <f t="shared" si="43"/>
        <v>s</v>
      </c>
      <c r="O497" s="154">
        <f>(IF(OR(A497="DWF",A497="DNF"),0,QUOTIENT(Données_Planning!I495,60)))</f>
        <v>0</v>
      </c>
      <c r="P497" s="155" t="str">
        <f t="shared" si="44"/>
        <v>min</v>
      </c>
      <c r="Q497" s="156">
        <f>(IF(OR(A497="DWF",A497="DNF"),Données_Planning!I495,MOD(Données_Planning!I495,60)))</f>
        <v>0</v>
      </c>
      <c r="R497" s="147" t="str">
        <f t="shared" si="45"/>
        <v>s</v>
      </c>
      <c r="S497" s="156">
        <f>(IF(OR(A497="DWF",A497="DNF"),Données_Planning!K495,MOD(Données_Planning!K495,60)))</f>
        <v>0</v>
      </c>
      <c r="T497" s="157" t="str">
        <f t="shared" si="46"/>
        <v>s</v>
      </c>
      <c r="U497" s="158"/>
    </row>
    <row r="498" spans="1:21" ht="26.25" customHeight="1" x14ac:dyDescent="0.35">
      <c r="A498" s="181"/>
      <c r="B498" s="146"/>
      <c r="C498" s="147"/>
      <c r="D498" s="148"/>
      <c r="E498" s="149"/>
      <c r="F498" s="150"/>
      <c r="G498" s="151"/>
      <c r="H498" s="159"/>
      <c r="I498" s="205"/>
      <c r="J498" s="152"/>
      <c r="K498" s="152"/>
      <c r="L498" s="153"/>
      <c r="M498" s="156">
        <f>(IF(OR(A498="DWF",A498="DNF"),Données_Planning!J496,MOD(Données_Planning!J496,60)))</f>
        <v>0</v>
      </c>
      <c r="N498" s="147" t="str">
        <f t="shared" si="43"/>
        <v>s</v>
      </c>
      <c r="O498" s="154">
        <f>(IF(OR(A498="DWF",A498="DNF"),0,QUOTIENT(Données_Planning!I496,60)))</f>
        <v>0</v>
      </c>
      <c r="P498" s="155" t="str">
        <f t="shared" si="44"/>
        <v>min</v>
      </c>
      <c r="Q498" s="156">
        <f>(IF(OR(A498="DWF",A498="DNF"),Données_Planning!I496,MOD(Données_Planning!I496,60)))</f>
        <v>0</v>
      </c>
      <c r="R498" s="147" t="str">
        <f t="shared" si="45"/>
        <v>s</v>
      </c>
      <c r="S498" s="156">
        <f>(IF(OR(A498="DWF",A498="DNF"),Données_Planning!K496,MOD(Données_Planning!K496,60)))</f>
        <v>0</v>
      </c>
      <c r="T498" s="157" t="str">
        <f t="shared" si="46"/>
        <v>s</v>
      </c>
      <c r="U498" s="158"/>
    </row>
    <row r="499" spans="1:21" ht="26.25" customHeight="1" x14ac:dyDescent="0.35">
      <c r="A499" s="181"/>
      <c r="B499" s="146"/>
      <c r="C499" s="147"/>
      <c r="D499" s="148"/>
      <c r="E499" s="149"/>
      <c r="F499" s="150"/>
      <c r="G499" s="151"/>
      <c r="H499" s="159"/>
      <c r="I499" s="205"/>
      <c r="J499" s="152"/>
      <c r="K499" s="152"/>
      <c r="L499" s="153"/>
      <c r="M499" s="156">
        <f>(IF(OR(A499="DWF",A499="DNF"),Données_Planning!J497,MOD(Données_Planning!J497,60)))</f>
        <v>0</v>
      </c>
      <c r="N499" s="147" t="str">
        <f t="shared" si="43"/>
        <v>s</v>
      </c>
      <c r="O499" s="154">
        <f>(IF(OR(A499="DWF",A499="DNF"),0,QUOTIENT(Données_Planning!I497,60)))</f>
        <v>0</v>
      </c>
      <c r="P499" s="155" t="str">
        <f t="shared" si="44"/>
        <v>min</v>
      </c>
      <c r="Q499" s="156">
        <f>(IF(OR(A499="DWF",A499="DNF"),Données_Planning!I497,MOD(Données_Planning!I497,60)))</f>
        <v>0</v>
      </c>
      <c r="R499" s="147" t="str">
        <f t="shared" si="45"/>
        <v>s</v>
      </c>
      <c r="S499" s="156">
        <f>(IF(OR(A499="DWF",A499="DNF"),Données_Planning!K497,MOD(Données_Planning!K497,60)))</f>
        <v>0</v>
      </c>
      <c r="T499" s="157" t="str">
        <f t="shared" si="46"/>
        <v>s</v>
      </c>
      <c r="U499" s="158"/>
    </row>
    <row r="500" spans="1:21" ht="26.25" customHeight="1" x14ac:dyDescent="0.35">
      <c r="A500" s="181"/>
      <c r="B500" s="146"/>
      <c r="C500" s="147"/>
      <c r="D500" s="148"/>
      <c r="E500" s="149"/>
      <c r="F500" s="150"/>
      <c r="G500" s="151"/>
      <c r="H500" s="159"/>
      <c r="I500" s="205"/>
      <c r="J500" s="152"/>
      <c r="K500" s="152"/>
      <c r="L500" s="153"/>
      <c r="M500" s="156">
        <f>(IF(OR(A500="DWF",A500="DNF"),Données_Planning!J498,MOD(Données_Planning!J498,60)))</f>
        <v>0</v>
      </c>
      <c r="N500" s="147" t="str">
        <f t="shared" si="43"/>
        <v>s</v>
      </c>
      <c r="O500" s="154">
        <f>(IF(OR(A500="DWF",A500="DNF"),0,QUOTIENT(Données_Planning!I498,60)))</f>
        <v>0</v>
      </c>
      <c r="P500" s="155" t="str">
        <f t="shared" si="44"/>
        <v>min</v>
      </c>
      <c r="Q500" s="156">
        <f>(IF(OR(A500="DWF",A500="DNF"),Données_Planning!I498,MOD(Données_Planning!I498,60)))</f>
        <v>0</v>
      </c>
      <c r="R500" s="147" t="str">
        <f t="shared" si="45"/>
        <v>s</v>
      </c>
      <c r="S500" s="156">
        <f>(IF(OR(A500="DWF",A500="DNF"),Données_Planning!K498,MOD(Données_Planning!K498,60)))</f>
        <v>0</v>
      </c>
      <c r="T500" s="157" t="str">
        <f t="shared" si="46"/>
        <v>s</v>
      </c>
      <c r="U500" s="158"/>
    </row>
    <row r="501" spans="1:21" ht="26.25" customHeight="1" x14ac:dyDescent="0.35">
      <c r="A501" s="181"/>
      <c r="B501" s="146"/>
      <c r="C501" s="147"/>
      <c r="D501" s="148"/>
      <c r="E501" s="149"/>
      <c r="F501" s="150"/>
      <c r="G501" s="151"/>
      <c r="H501" s="159"/>
      <c r="I501" s="205"/>
      <c r="J501" s="152"/>
      <c r="K501" s="152"/>
      <c r="L501" s="153"/>
      <c r="M501" s="156">
        <f>(IF(OR(A501="DWF",A501="DNF"),Données_Planning!J499,MOD(Données_Planning!J499,60)))</f>
        <v>0</v>
      </c>
      <c r="N501" s="147" t="str">
        <f t="shared" si="43"/>
        <v>s</v>
      </c>
      <c r="O501" s="154">
        <f>(IF(OR(A501="DWF",A501="DNF"),0,QUOTIENT(Données_Planning!I499,60)))</f>
        <v>0</v>
      </c>
      <c r="P501" s="155" t="str">
        <f t="shared" si="44"/>
        <v>min</v>
      </c>
      <c r="Q501" s="156">
        <f>(IF(OR(A501="DWF",A501="DNF"),Données_Planning!I499,MOD(Données_Planning!I499,60)))</f>
        <v>0</v>
      </c>
      <c r="R501" s="147" t="str">
        <f t="shared" si="45"/>
        <v>s</v>
      </c>
      <c r="S501" s="156">
        <f>(IF(OR(A501="DWF",A501="DNF"),Données_Planning!K499,MOD(Données_Planning!K499,60)))</f>
        <v>0</v>
      </c>
      <c r="T501" s="157" t="str">
        <f t="shared" si="46"/>
        <v>s</v>
      </c>
      <c r="U501" s="158"/>
    </row>
    <row r="502" spans="1:21" ht="26.25" customHeight="1" x14ac:dyDescent="0.35">
      <c r="A502" s="181"/>
      <c r="B502" s="146"/>
      <c r="C502" s="147"/>
      <c r="D502" s="148"/>
      <c r="E502" s="149"/>
      <c r="F502" s="150"/>
      <c r="G502" s="151"/>
      <c r="H502" s="159"/>
      <c r="I502" s="205"/>
      <c r="J502" s="152"/>
      <c r="K502" s="152"/>
      <c r="L502" s="153"/>
      <c r="M502" s="156">
        <f>(IF(OR(A502="DWF",A502="DNF"),Données_Planning!J500,MOD(Données_Planning!J500,60)))</f>
        <v>0</v>
      </c>
      <c r="N502" s="147" t="str">
        <f t="shared" si="43"/>
        <v>s</v>
      </c>
      <c r="O502" s="154">
        <f>(IF(OR(A502="DWF",A502="DNF"),0,QUOTIENT(Données_Planning!I500,60)))</f>
        <v>0</v>
      </c>
      <c r="P502" s="155" t="str">
        <f t="shared" si="44"/>
        <v>min</v>
      </c>
      <c r="Q502" s="156">
        <f>(IF(OR(A502="DWF",A502="DNF"),Données_Planning!I500,MOD(Données_Planning!I500,60)))</f>
        <v>0</v>
      </c>
      <c r="R502" s="147" t="str">
        <f t="shared" si="45"/>
        <v>s</v>
      </c>
      <c r="S502" s="156">
        <f>(IF(OR(A502="DWF",A502="DNF"),Données_Planning!K500,MOD(Données_Planning!K500,60)))</f>
        <v>0</v>
      </c>
      <c r="T502" s="157" t="str">
        <f t="shared" si="46"/>
        <v>s</v>
      </c>
      <c r="U502" s="158"/>
    </row>
    <row r="503" spans="1:21" ht="26.25" customHeight="1" x14ac:dyDescent="0.35">
      <c r="A503" s="181"/>
      <c r="B503" s="146"/>
      <c r="C503" s="147"/>
      <c r="D503" s="148"/>
      <c r="E503" s="149"/>
      <c r="F503" s="150"/>
      <c r="G503" s="151"/>
      <c r="H503" s="159"/>
      <c r="I503" s="205"/>
      <c r="J503" s="152"/>
      <c r="K503" s="152"/>
      <c r="L503" s="153"/>
      <c r="M503" s="156">
        <f>(IF(OR(A503="DWF",A503="DNF"),Données_Planning!J501,MOD(Données_Planning!J501,60)))</f>
        <v>0</v>
      </c>
      <c r="N503" s="147" t="str">
        <f t="shared" si="43"/>
        <v>s</v>
      </c>
      <c r="O503" s="154">
        <f>(IF(OR(A503="DWF",A503="DNF"),0,QUOTIENT(Données_Planning!I501,60)))</f>
        <v>0</v>
      </c>
      <c r="P503" s="155" t="str">
        <f t="shared" si="44"/>
        <v>min</v>
      </c>
      <c r="Q503" s="156">
        <f>(IF(OR(A503="DWF",A503="DNF"),Données_Planning!I501,MOD(Données_Planning!I501,60)))</f>
        <v>0</v>
      </c>
      <c r="R503" s="147" t="str">
        <f t="shared" si="45"/>
        <v>s</v>
      </c>
      <c r="S503" s="156">
        <f>(IF(OR(A503="DWF",A503="DNF"),Données_Planning!K501,MOD(Données_Planning!K501,60)))</f>
        <v>0</v>
      </c>
      <c r="T503" s="157" t="str">
        <f t="shared" si="46"/>
        <v>s</v>
      </c>
      <c r="U503" s="158"/>
    </row>
    <row r="504" spans="1:21" ht="26.25" customHeight="1" x14ac:dyDescent="0.35">
      <c r="A504" s="181"/>
      <c r="B504" s="146"/>
      <c r="C504" s="147"/>
      <c r="D504" s="148"/>
      <c r="E504" s="149"/>
      <c r="F504" s="150"/>
      <c r="G504" s="151"/>
      <c r="H504" s="159"/>
      <c r="I504" s="205"/>
      <c r="J504" s="152"/>
      <c r="K504" s="152"/>
      <c r="L504" s="153"/>
      <c r="M504" s="156">
        <f>(IF(OR(A504="DWF",A504="DNF"),Données_Planning!J502,MOD(Données_Planning!J502,60)))</f>
        <v>0</v>
      </c>
      <c r="N504" s="147" t="str">
        <f t="shared" si="43"/>
        <v>s</v>
      </c>
      <c r="O504" s="154">
        <f>(IF(OR(A504="DWF",A504="DNF"),0,QUOTIENT(Données_Planning!I502,60)))</f>
        <v>0</v>
      </c>
      <c r="P504" s="155" t="str">
        <f t="shared" si="44"/>
        <v>min</v>
      </c>
      <c r="Q504" s="156">
        <f>(IF(OR(A504="DWF",A504="DNF"),Données_Planning!I502,MOD(Données_Planning!I502,60)))</f>
        <v>0</v>
      </c>
      <c r="R504" s="147" t="str">
        <f t="shared" si="45"/>
        <v>s</v>
      </c>
      <c r="S504" s="156">
        <f>(IF(OR(A504="DWF",A504="DNF"),Données_Planning!K502,MOD(Données_Planning!K502,60)))</f>
        <v>0</v>
      </c>
      <c r="T504" s="157" t="str">
        <f t="shared" si="46"/>
        <v>s</v>
      </c>
      <c r="U504" s="158"/>
    </row>
    <row r="505" spans="1:21" ht="26.25" customHeight="1" x14ac:dyDescent="0.35">
      <c r="A505" s="181"/>
      <c r="B505" s="146"/>
      <c r="C505" s="147"/>
      <c r="D505" s="148"/>
      <c r="E505" s="149"/>
      <c r="F505" s="150"/>
      <c r="G505" s="151"/>
      <c r="H505" s="159"/>
      <c r="I505" s="205"/>
      <c r="J505" s="152"/>
      <c r="K505" s="152"/>
      <c r="L505" s="153"/>
      <c r="M505" s="156">
        <f>(IF(OR(A505="DWF",A505="DNF"),Données_Planning!J503,MOD(Données_Planning!J503,60)))</f>
        <v>0</v>
      </c>
      <c r="N505" s="147" t="str">
        <f t="shared" si="43"/>
        <v>s</v>
      </c>
      <c r="O505" s="154">
        <f>(IF(OR(A505="DWF",A505="DNF"),0,QUOTIENT(Données_Planning!I503,60)))</f>
        <v>0</v>
      </c>
      <c r="P505" s="155" t="str">
        <f t="shared" si="44"/>
        <v>min</v>
      </c>
      <c r="Q505" s="156">
        <f>(IF(OR(A505="DWF",A505="DNF"),Données_Planning!I503,MOD(Données_Planning!I503,60)))</f>
        <v>0</v>
      </c>
      <c r="R505" s="147" t="str">
        <f t="shared" si="45"/>
        <v>s</v>
      </c>
      <c r="S505" s="156">
        <f>(IF(OR(A505="DWF",A505="DNF"),Données_Planning!K503,MOD(Données_Planning!K503,60)))</f>
        <v>0</v>
      </c>
      <c r="T505" s="157" t="str">
        <f t="shared" si="46"/>
        <v>s</v>
      </c>
      <c r="U505" s="158"/>
    </row>
    <row r="506" spans="1:21" ht="26.25" customHeight="1" x14ac:dyDescent="0.35">
      <c r="A506" s="181"/>
      <c r="B506" s="146"/>
      <c r="C506" s="147"/>
      <c r="D506" s="148"/>
      <c r="E506" s="149"/>
      <c r="F506" s="150"/>
      <c r="G506" s="151"/>
      <c r="H506" s="159"/>
      <c r="I506" s="205"/>
      <c r="J506" s="152"/>
      <c r="K506" s="152"/>
      <c r="L506" s="153"/>
      <c r="M506" s="156">
        <f>(IF(OR(A506="DWF",A506="DNF"),Données_Planning!J504,MOD(Données_Planning!J504,60)))</f>
        <v>0</v>
      </c>
      <c r="N506" s="147" t="str">
        <f t="shared" si="43"/>
        <v>s</v>
      </c>
      <c r="O506" s="154">
        <f>(IF(OR(A506="DWF",A506="DNF"),0,QUOTIENT(Données_Planning!I504,60)))</f>
        <v>0</v>
      </c>
      <c r="P506" s="155" t="str">
        <f t="shared" si="44"/>
        <v>min</v>
      </c>
      <c r="Q506" s="156">
        <f>(IF(OR(A506="DWF",A506="DNF"),Données_Planning!I504,MOD(Données_Planning!I504,60)))</f>
        <v>0</v>
      </c>
      <c r="R506" s="147" t="str">
        <f t="shared" si="45"/>
        <v>s</v>
      </c>
      <c r="S506" s="156">
        <f>(IF(OR(A506="DWF",A506="DNF"),Données_Planning!K504,MOD(Données_Planning!K504,60)))</f>
        <v>0</v>
      </c>
      <c r="T506" s="157" t="str">
        <f t="shared" si="46"/>
        <v>s</v>
      </c>
      <c r="U506" s="158"/>
    </row>
    <row r="507" spans="1:21" ht="26.25" customHeight="1" x14ac:dyDescent="0.35">
      <c r="A507" s="181"/>
      <c r="B507" s="146"/>
      <c r="C507" s="147"/>
      <c r="D507" s="148"/>
      <c r="E507" s="149"/>
      <c r="F507" s="150"/>
      <c r="G507" s="151"/>
      <c r="H507" s="159"/>
      <c r="I507" s="205"/>
      <c r="J507" s="152"/>
      <c r="K507" s="152"/>
      <c r="L507" s="153"/>
      <c r="M507" s="156">
        <f>(IF(OR(A507="DWF",A507="DNF"),Données_Planning!J505,MOD(Données_Planning!J505,60)))</f>
        <v>0</v>
      </c>
      <c r="N507" s="147" t="str">
        <f t="shared" si="43"/>
        <v>s</v>
      </c>
      <c r="O507" s="154">
        <f>(IF(OR(A507="DWF",A507="DNF"),0,QUOTIENT(Données_Planning!I505,60)))</f>
        <v>0</v>
      </c>
      <c r="P507" s="155" t="str">
        <f t="shared" si="44"/>
        <v>min</v>
      </c>
      <c r="Q507" s="156">
        <f>(IF(OR(A507="DWF",A507="DNF"),Données_Planning!I505,MOD(Données_Planning!I505,60)))</f>
        <v>0</v>
      </c>
      <c r="R507" s="147" t="str">
        <f t="shared" si="45"/>
        <v>s</v>
      </c>
      <c r="S507" s="156">
        <f>(IF(OR(A507="DWF",A507="DNF"),Données_Planning!K505,MOD(Données_Planning!K505,60)))</f>
        <v>0</v>
      </c>
      <c r="T507" s="157" t="str">
        <f t="shared" si="46"/>
        <v>s</v>
      </c>
      <c r="U507" s="158"/>
    </row>
    <row r="508" spans="1:21" ht="26.25" customHeight="1" x14ac:dyDescent="0.35">
      <c r="A508" s="181"/>
      <c r="B508" s="146"/>
      <c r="C508" s="147"/>
      <c r="D508" s="148"/>
      <c r="E508" s="149"/>
      <c r="F508" s="150"/>
      <c r="G508" s="151"/>
      <c r="H508" s="159"/>
      <c r="I508" s="205"/>
      <c r="J508" s="152"/>
      <c r="K508" s="152"/>
      <c r="L508" s="153"/>
      <c r="M508" s="156">
        <f>(IF(OR(A508="DWF",A508="DNF"),Données_Planning!J506,MOD(Données_Planning!J506,60)))</f>
        <v>0</v>
      </c>
      <c r="N508" s="147" t="str">
        <f t="shared" si="43"/>
        <v>s</v>
      </c>
      <c r="O508" s="154">
        <f>(IF(OR(A508="DWF",A508="DNF"),0,QUOTIENT(Données_Planning!I506,60)))</f>
        <v>0</v>
      </c>
      <c r="P508" s="155" t="str">
        <f t="shared" si="44"/>
        <v>min</v>
      </c>
      <c r="Q508" s="156">
        <f>(IF(OR(A508="DWF",A508="DNF"),Données_Planning!I506,MOD(Données_Planning!I506,60)))</f>
        <v>0</v>
      </c>
      <c r="R508" s="147" t="str">
        <f t="shared" si="45"/>
        <v>s</v>
      </c>
      <c r="S508" s="156">
        <f>(IF(OR(A508="DWF",A508="DNF"),Données_Planning!K506,MOD(Données_Planning!K506,60)))</f>
        <v>0</v>
      </c>
      <c r="T508" s="157" t="str">
        <f t="shared" si="46"/>
        <v>s</v>
      </c>
      <c r="U508" s="158"/>
    </row>
    <row r="509" spans="1:21" ht="26.25" customHeight="1" x14ac:dyDescent="0.35">
      <c r="A509" s="181"/>
      <c r="B509" s="146"/>
      <c r="C509" s="147"/>
      <c r="D509" s="148"/>
      <c r="E509" s="149"/>
      <c r="F509" s="150"/>
      <c r="G509" s="151"/>
      <c r="H509" s="159"/>
      <c r="I509" s="205"/>
      <c r="J509" s="152"/>
      <c r="K509" s="152"/>
      <c r="L509" s="153"/>
      <c r="M509" s="156">
        <f>(IF(OR(A509="DWF",A509="DNF"),Données_Planning!J507,MOD(Données_Planning!J507,60)))</f>
        <v>0</v>
      </c>
      <c r="N509" s="147" t="str">
        <f t="shared" si="43"/>
        <v>s</v>
      </c>
      <c r="O509" s="154">
        <f>(IF(OR(A509="DWF",A509="DNF"),0,QUOTIENT(Données_Planning!I507,60)))</f>
        <v>0</v>
      </c>
      <c r="P509" s="155" t="str">
        <f t="shared" si="44"/>
        <v>min</v>
      </c>
      <c r="Q509" s="156">
        <f>(IF(OR(A509="DWF",A509="DNF"),Données_Planning!I507,MOD(Données_Planning!I507,60)))</f>
        <v>0</v>
      </c>
      <c r="R509" s="147" t="str">
        <f t="shared" si="45"/>
        <v>s</v>
      </c>
      <c r="S509" s="156">
        <f>(IF(OR(A509="DWF",A509="DNF"),Données_Planning!K507,MOD(Données_Planning!K507,60)))</f>
        <v>0</v>
      </c>
      <c r="T509" s="157" t="str">
        <f t="shared" si="46"/>
        <v>s</v>
      </c>
      <c r="U509" s="158"/>
    </row>
    <row r="510" spans="1:21" ht="26.25" customHeight="1" x14ac:dyDescent="0.35">
      <c r="A510" s="181"/>
      <c r="B510" s="146"/>
      <c r="C510" s="147"/>
      <c r="D510" s="148"/>
      <c r="E510" s="149"/>
      <c r="F510" s="150"/>
      <c r="G510" s="151"/>
      <c r="H510" s="159"/>
      <c r="I510" s="205"/>
      <c r="J510" s="152"/>
      <c r="K510" s="152"/>
      <c r="L510" s="153"/>
      <c r="M510" s="156">
        <f>(IF(OR(A510="DWF",A510="DNF"),Données_Planning!J508,MOD(Données_Planning!J508,60)))</f>
        <v>0</v>
      </c>
      <c r="N510" s="147" t="str">
        <f t="shared" si="43"/>
        <v>s</v>
      </c>
      <c r="O510" s="154">
        <f>(IF(OR(A510="DWF",A510="DNF"),0,QUOTIENT(Données_Planning!I508,60)))</f>
        <v>0</v>
      </c>
      <c r="P510" s="155" t="str">
        <f t="shared" si="44"/>
        <v>min</v>
      </c>
      <c r="Q510" s="156">
        <f>(IF(OR(A510="DWF",A510="DNF"),Données_Planning!I508,MOD(Données_Planning!I508,60)))</f>
        <v>0</v>
      </c>
      <c r="R510" s="147" t="str">
        <f t="shared" si="45"/>
        <v>s</v>
      </c>
      <c r="S510" s="156">
        <f>(IF(OR(A510="DWF",A510="DNF"),Données_Planning!K508,MOD(Données_Planning!K508,60)))</f>
        <v>0</v>
      </c>
      <c r="T510" s="157" t="str">
        <f t="shared" si="46"/>
        <v>s</v>
      </c>
      <c r="U510" s="158"/>
    </row>
    <row r="511" spans="1:21" ht="26.25" customHeight="1" x14ac:dyDescent="0.35">
      <c r="A511" s="181"/>
      <c r="B511" s="146"/>
      <c r="C511" s="147"/>
      <c r="D511" s="148"/>
      <c r="E511" s="149"/>
      <c r="F511" s="150"/>
      <c r="G511" s="151"/>
      <c r="H511" s="159"/>
      <c r="I511" s="205"/>
      <c r="J511" s="152"/>
      <c r="K511" s="152"/>
      <c r="L511" s="153"/>
      <c r="M511" s="156">
        <f>(IF(OR(A511="DWF",A511="DNF"),Données_Planning!J509,MOD(Données_Planning!J509,60)))</f>
        <v>0</v>
      </c>
      <c r="N511" s="147" t="str">
        <f t="shared" si="43"/>
        <v>s</v>
      </c>
      <c r="O511" s="154">
        <f>(IF(OR(A511="DWF",A511="DNF"),0,QUOTIENT(Données_Planning!I509,60)))</f>
        <v>0</v>
      </c>
      <c r="P511" s="155" t="str">
        <f t="shared" si="44"/>
        <v>min</v>
      </c>
      <c r="Q511" s="156">
        <f>(IF(OR(A511="DWF",A511="DNF"),Données_Planning!I509,MOD(Données_Planning!I509,60)))</f>
        <v>0</v>
      </c>
      <c r="R511" s="147" t="str">
        <f t="shared" si="45"/>
        <v>s</v>
      </c>
      <c r="S511" s="156">
        <f>(IF(OR(A511="DWF",A511="DNF"),Données_Planning!K509,MOD(Données_Planning!K509,60)))</f>
        <v>0</v>
      </c>
      <c r="T511" s="157" t="str">
        <f t="shared" si="46"/>
        <v>s</v>
      </c>
      <c r="U511" s="158"/>
    </row>
    <row r="512" spans="1:21" ht="26.25" customHeight="1" x14ac:dyDescent="0.35">
      <c r="A512" s="181"/>
      <c r="B512" s="146"/>
      <c r="C512" s="147"/>
      <c r="D512" s="148"/>
      <c r="E512" s="149"/>
      <c r="F512" s="150"/>
      <c r="G512" s="151"/>
      <c r="H512" s="159"/>
      <c r="I512" s="205"/>
      <c r="J512" s="152"/>
      <c r="K512" s="152"/>
      <c r="L512" s="153"/>
      <c r="M512" s="156">
        <f>(IF(OR(A512="DWF",A512="DNF"),Données_Planning!J510,MOD(Données_Planning!J510,60)))</f>
        <v>0</v>
      </c>
      <c r="N512" s="147" t="str">
        <f t="shared" si="43"/>
        <v>s</v>
      </c>
      <c r="O512" s="154">
        <f>(IF(OR(A512="DWF",A512="DNF"),0,QUOTIENT(Données_Planning!I510,60)))</f>
        <v>0</v>
      </c>
      <c r="P512" s="155" t="str">
        <f t="shared" si="44"/>
        <v>min</v>
      </c>
      <c r="Q512" s="156">
        <f>(IF(OR(A512="DWF",A512="DNF"),Données_Planning!I510,MOD(Données_Planning!I510,60)))</f>
        <v>0</v>
      </c>
      <c r="R512" s="147" t="str">
        <f t="shared" si="45"/>
        <v>s</v>
      </c>
      <c r="S512" s="156">
        <f>(IF(OR(A512="DWF",A512="DNF"),Données_Planning!K510,MOD(Données_Planning!K510,60)))</f>
        <v>0</v>
      </c>
      <c r="T512" s="157" t="str">
        <f t="shared" si="46"/>
        <v>s</v>
      </c>
      <c r="U512" s="158"/>
    </row>
    <row r="513" spans="1:21" ht="26.25" customHeight="1" x14ac:dyDescent="0.35">
      <c r="A513" s="181"/>
      <c r="B513" s="146"/>
      <c r="C513" s="147"/>
      <c r="D513" s="148"/>
      <c r="E513" s="149"/>
      <c r="F513" s="150"/>
      <c r="G513" s="151"/>
      <c r="H513" s="159"/>
      <c r="I513" s="205"/>
      <c r="J513" s="152"/>
      <c r="K513" s="152"/>
      <c r="L513" s="153"/>
      <c r="M513" s="156">
        <f>(IF(OR(A513="DWF",A513="DNF"),Données_Planning!J511,MOD(Données_Planning!J511,60)))</f>
        <v>0</v>
      </c>
      <c r="N513" s="147" t="str">
        <f t="shared" si="43"/>
        <v>s</v>
      </c>
      <c r="O513" s="154">
        <f>(IF(OR(A513="DWF",A513="DNF"),0,QUOTIENT(Données_Planning!I511,60)))</f>
        <v>0</v>
      </c>
      <c r="P513" s="155" t="str">
        <f t="shared" si="44"/>
        <v>min</v>
      </c>
      <c r="Q513" s="156">
        <f>(IF(OR(A513="DWF",A513="DNF"),Données_Planning!I511,MOD(Données_Planning!I511,60)))</f>
        <v>0</v>
      </c>
      <c r="R513" s="147" t="str">
        <f t="shared" si="45"/>
        <v>s</v>
      </c>
      <c r="S513" s="156">
        <f>(IF(OR(A513="DWF",A513="DNF"),Données_Planning!K511,MOD(Données_Planning!K511,60)))</f>
        <v>0</v>
      </c>
      <c r="T513" s="157" t="str">
        <f t="shared" si="46"/>
        <v>s</v>
      </c>
      <c r="U513" s="158"/>
    </row>
    <row r="514" spans="1:21" ht="26.25" customHeight="1" x14ac:dyDescent="0.35">
      <c r="A514" s="181"/>
      <c r="B514" s="146"/>
      <c r="C514" s="147"/>
      <c r="D514" s="148"/>
      <c r="E514" s="149"/>
      <c r="F514" s="150"/>
      <c r="G514" s="151"/>
      <c r="H514" s="159"/>
      <c r="I514" s="205"/>
      <c r="J514" s="152"/>
      <c r="K514" s="152"/>
      <c r="L514" s="153"/>
      <c r="M514" s="156">
        <f>(IF(OR(A514="DWF",A514="DNF"),Données_Planning!J512,MOD(Données_Planning!J512,60)))</f>
        <v>0</v>
      </c>
      <c r="N514" s="147" t="str">
        <f t="shared" si="43"/>
        <v>s</v>
      </c>
      <c r="O514" s="154">
        <f>(IF(OR(A514="DWF",A514="DNF"),0,QUOTIENT(Données_Planning!I512,60)))</f>
        <v>0</v>
      </c>
      <c r="P514" s="155" t="str">
        <f t="shared" si="44"/>
        <v>min</v>
      </c>
      <c r="Q514" s="156">
        <f>(IF(OR(A514="DWF",A514="DNF"),Données_Planning!I512,MOD(Données_Planning!I512,60)))</f>
        <v>0</v>
      </c>
      <c r="R514" s="147" t="str">
        <f t="shared" si="45"/>
        <v>s</v>
      </c>
      <c r="S514" s="156">
        <f>(IF(OR(A514="DWF",A514="DNF"),Données_Planning!K512,MOD(Données_Planning!K512,60)))</f>
        <v>0</v>
      </c>
      <c r="T514" s="157" t="str">
        <f t="shared" si="46"/>
        <v>s</v>
      </c>
      <c r="U514" s="158"/>
    </row>
    <row r="515" spans="1:21" ht="26.25" customHeight="1" x14ac:dyDescent="0.35">
      <c r="A515" s="181"/>
      <c r="B515" s="146"/>
      <c r="C515" s="147"/>
      <c r="D515" s="148"/>
      <c r="E515" s="149"/>
      <c r="F515" s="150"/>
      <c r="G515" s="151"/>
      <c r="H515" s="159"/>
      <c r="I515" s="205"/>
      <c r="J515" s="152"/>
      <c r="K515" s="152"/>
      <c r="L515" s="153"/>
      <c r="M515" s="156">
        <f>(IF(OR(A515="DWF",A515="DNF"),Données_Planning!J513,MOD(Données_Planning!J513,60)))</f>
        <v>0</v>
      </c>
      <c r="N515" s="147" t="str">
        <f t="shared" si="43"/>
        <v>s</v>
      </c>
      <c r="O515" s="154">
        <f>(IF(OR(A515="DWF",A515="DNF"),0,QUOTIENT(Données_Planning!I513,60)))</f>
        <v>0</v>
      </c>
      <c r="P515" s="155" t="str">
        <f t="shared" si="44"/>
        <v>min</v>
      </c>
      <c r="Q515" s="156">
        <f>(IF(OR(A515="DWF",A515="DNF"),Données_Planning!I513,MOD(Données_Planning!I513,60)))</f>
        <v>0</v>
      </c>
      <c r="R515" s="147" t="str">
        <f t="shared" si="45"/>
        <v>s</v>
      </c>
      <c r="S515" s="156">
        <f>(IF(OR(A515="DWF",A515="DNF"),Données_Planning!K513,MOD(Données_Planning!K513,60)))</f>
        <v>0</v>
      </c>
      <c r="T515" s="157" t="str">
        <f t="shared" si="46"/>
        <v>s</v>
      </c>
      <c r="U515" s="158"/>
    </row>
    <row r="516" spans="1:21" ht="26.25" customHeight="1" x14ac:dyDescent="0.35">
      <c r="A516" s="181"/>
      <c r="B516" s="146"/>
      <c r="C516" s="147"/>
      <c r="D516" s="148"/>
      <c r="E516" s="149"/>
      <c r="F516" s="150"/>
      <c r="G516" s="151"/>
      <c r="H516" s="159"/>
      <c r="I516" s="205"/>
      <c r="J516" s="152"/>
      <c r="K516" s="152"/>
      <c r="L516" s="153"/>
      <c r="M516" s="156">
        <f>(IF(OR(A516="DWF",A516="DNF"),Données_Planning!J514,MOD(Données_Planning!J514,60)))</f>
        <v>0</v>
      </c>
      <c r="N516" s="147" t="str">
        <f t="shared" si="43"/>
        <v>s</v>
      </c>
      <c r="O516" s="154">
        <f>(IF(OR(A516="DWF",A516="DNF"),0,QUOTIENT(Données_Planning!I514,60)))</f>
        <v>0</v>
      </c>
      <c r="P516" s="155" t="str">
        <f t="shared" si="44"/>
        <v>min</v>
      </c>
      <c r="Q516" s="156">
        <f>(IF(OR(A516="DWF",A516="DNF"),Données_Planning!I514,MOD(Données_Planning!I514,60)))</f>
        <v>0</v>
      </c>
      <c r="R516" s="147" t="str">
        <f t="shared" si="45"/>
        <v>s</v>
      </c>
      <c r="S516" s="156">
        <f>(IF(OR(A516="DWF",A516="DNF"),Données_Planning!K514,MOD(Données_Planning!K514,60)))</f>
        <v>0</v>
      </c>
      <c r="T516" s="157" t="str">
        <f t="shared" si="46"/>
        <v>s</v>
      </c>
      <c r="U516" s="158"/>
    </row>
    <row r="517" spans="1:21" ht="26.25" customHeight="1" x14ac:dyDescent="0.35">
      <c r="A517" s="181"/>
      <c r="B517" s="146"/>
      <c r="C517" s="147"/>
      <c r="D517" s="148"/>
      <c r="E517" s="149"/>
      <c r="F517" s="150"/>
      <c r="G517" s="151"/>
      <c r="H517" s="159"/>
      <c r="I517" s="205"/>
      <c r="J517" s="152"/>
      <c r="K517" s="152"/>
      <c r="L517" s="153"/>
      <c r="M517" s="156">
        <f>(IF(OR(A517="DWF",A517="DNF"),Données_Planning!J515,MOD(Données_Planning!J515,60)))</f>
        <v>0</v>
      </c>
      <c r="N517" s="147" t="str">
        <f t="shared" ref="N517:N522" si="47">(IF(OR(A517="DWF",A517="DNF"),"m","s"))</f>
        <v>s</v>
      </c>
      <c r="O517" s="154">
        <f>(IF(OR(A517="DWF",A517="DNF"),0,QUOTIENT(Données_Planning!I515,60)))</f>
        <v>0</v>
      </c>
      <c r="P517" s="155" t="str">
        <f t="shared" ref="P517:P522" si="48">(IF(OR(A517="DWF",A517="DNF"),0,"min"))</f>
        <v>min</v>
      </c>
      <c r="Q517" s="156">
        <f>(IF(OR(A517="DWF",A517="DNF"),Données_Planning!I515,MOD(Données_Planning!I515,60)))</f>
        <v>0</v>
      </c>
      <c r="R517" s="147" t="str">
        <f t="shared" ref="R517:R522" si="49">(IF(OR(A517="DWF",A517="DNF"),"m","s"))</f>
        <v>s</v>
      </c>
      <c r="S517" s="156">
        <f>(IF(OR(A517="DWF",A517="DNF"),Données_Planning!K515,MOD(Données_Planning!K515,60)))</f>
        <v>0</v>
      </c>
      <c r="T517" s="157" t="str">
        <f t="shared" ref="T517:T522" si="50">(IF(OR(A517="DWF",A517="DNF"),"m","s"))</f>
        <v>s</v>
      </c>
      <c r="U517" s="158"/>
    </row>
    <row r="518" spans="1:21" ht="26.25" customHeight="1" x14ac:dyDescent="0.35">
      <c r="A518" s="181"/>
      <c r="B518" s="146"/>
      <c r="C518" s="147"/>
      <c r="D518" s="148"/>
      <c r="E518" s="149"/>
      <c r="F518" s="150"/>
      <c r="G518" s="151"/>
      <c r="H518" s="159"/>
      <c r="I518" s="205"/>
      <c r="J518" s="152"/>
      <c r="K518" s="152"/>
      <c r="L518" s="153"/>
      <c r="M518" s="156">
        <f>(IF(OR(A518="DWF",A518="DNF"),Données_Planning!J516,MOD(Données_Planning!J516,60)))</f>
        <v>0</v>
      </c>
      <c r="N518" s="147" t="str">
        <f t="shared" si="47"/>
        <v>s</v>
      </c>
      <c r="O518" s="154">
        <f>(IF(OR(A518="DWF",A518="DNF"),0,QUOTIENT(Données_Planning!I516,60)))</f>
        <v>0</v>
      </c>
      <c r="P518" s="155" t="str">
        <f t="shared" si="48"/>
        <v>min</v>
      </c>
      <c r="Q518" s="156">
        <f>(IF(OR(A518="DWF",A518="DNF"),Données_Planning!I516,MOD(Données_Planning!I516,60)))</f>
        <v>0</v>
      </c>
      <c r="R518" s="147" t="str">
        <f t="shared" si="49"/>
        <v>s</v>
      </c>
      <c r="S518" s="156">
        <f>(IF(OR(A518="DWF",A518="DNF"),Données_Planning!K516,MOD(Données_Planning!K516,60)))</f>
        <v>0</v>
      </c>
      <c r="T518" s="157" t="str">
        <f t="shared" si="50"/>
        <v>s</v>
      </c>
      <c r="U518" s="158"/>
    </row>
    <row r="519" spans="1:21" ht="26.25" customHeight="1" x14ac:dyDescent="0.35">
      <c r="A519" s="181"/>
      <c r="B519" s="146"/>
      <c r="C519" s="147"/>
      <c r="D519" s="148"/>
      <c r="E519" s="149"/>
      <c r="F519" s="150"/>
      <c r="G519" s="151"/>
      <c r="H519" s="159"/>
      <c r="I519" s="205"/>
      <c r="J519" s="152"/>
      <c r="K519" s="152"/>
      <c r="L519" s="153"/>
      <c r="M519" s="156">
        <f>(IF(OR(A519="DWF",A519="DNF"),Données_Planning!J517,MOD(Données_Planning!J517,60)))</f>
        <v>0</v>
      </c>
      <c r="N519" s="147" t="str">
        <f t="shared" si="47"/>
        <v>s</v>
      </c>
      <c r="O519" s="154">
        <f>(IF(OR(A519="DWF",A519="DNF"),0,QUOTIENT(Données_Planning!I517,60)))</f>
        <v>0</v>
      </c>
      <c r="P519" s="155" t="str">
        <f t="shared" si="48"/>
        <v>min</v>
      </c>
      <c r="Q519" s="156">
        <f>(IF(OR(A519="DWF",A519="DNF"),Données_Planning!I517,MOD(Données_Planning!I517,60)))</f>
        <v>0</v>
      </c>
      <c r="R519" s="147" t="str">
        <f t="shared" si="49"/>
        <v>s</v>
      </c>
      <c r="S519" s="156">
        <f>(IF(OR(A519="DWF",A519="DNF"),Données_Planning!K517,MOD(Données_Planning!K517,60)))</f>
        <v>0</v>
      </c>
      <c r="T519" s="157" t="str">
        <f t="shared" si="50"/>
        <v>s</v>
      </c>
      <c r="U519" s="158"/>
    </row>
    <row r="520" spans="1:21" ht="26.25" customHeight="1" x14ac:dyDescent="0.35">
      <c r="A520" s="181"/>
      <c r="B520" s="146"/>
      <c r="C520" s="147"/>
      <c r="D520" s="148"/>
      <c r="E520" s="149"/>
      <c r="F520" s="150"/>
      <c r="G520" s="151"/>
      <c r="H520" s="159"/>
      <c r="I520" s="205"/>
      <c r="J520" s="152"/>
      <c r="K520" s="152"/>
      <c r="L520" s="153"/>
      <c r="M520" s="156">
        <f>(IF(OR(A520="DWF",A520="DNF"),Données_Planning!J518,MOD(Données_Planning!J518,60)))</f>
        <v>0</v>
      </c>
      <c r="N520" s="147" t="str">
        <f t="shared" si="47"/>
        <v>s</v>
      </c>
      <c r="O520" s="154">
        <f>(IF(OR(A520="DWF",A520="DNF"),0,QUOTIENT(Données_Planning!I518,60)))</f>
        <v>0</v>
      </c>
      <c r="P520" s="155" t="str">
        <f t="shared" si="48"/>
        <v>min</v>
      </c>
      <c r="Q520" s="156">
        <f>(IF(OR(A520="DWF",A520="DNF"),Données_Planning!I518,MOD(Données_Planning!I518,60)))</f>
        <v>0</v>
      </c>
      <c r="R520" s="147" t="str">
        <f t="shared" si="49"/>
        <v>s</v>
      </c>
      <c r="S520" s="156">
        <f>(IF(OR(A520="DWF",A520="DNF"),Données_Planning!K518,MOD(Données_Planning!K518,60)))</f>
        <v>0</v>
      </c>
      <c r="T520" s="157" t="str">
        <f t="shared" si="50"/>
        <v>s</v>
      </c>
      <c r="U520" s="158"/>
    </row>
    <row r="521" spans="1:21" ht="26.25" customHeight="1" x14ac:dyDescent="0.35">
      <c r="A521" s="181"/>
      <c r="B521" s="146"/>
      <c r="C521" s="147"/>
      <c r="D521" s="148"/>
      <c r="E521" s="149"/>
      <c r="F521" s="150"/>
      <c r="G521" s="151"/>
      <c r="H521" s="159"/>
      <c r="I521" s="205"/>
      <c r="J521" s="152"/>
      <c r="K521" s="152"/>
      <c r="L521" s="153"/>
      <c r="M521" s="156">
        <f>(IF(OR(A521="DWF",A521="DNF"),Données_Planning!J519,MOD(Données_Planning!J519,60)))</f>
        <v>0</v>
      </c>
      <c r="N521" s="147" t="str">
        <f t="shared" si="47"/>
        <v>s</v>
      </c>
      <c r="O521" s="154">
        <f>(IF(OR(A521="DWF",A521="DNF"),0,QUOTIENT(Données_Planning!I519,60)))</f>
        <v>0</v>
      </c>
      <c r="P521" s="155" t="str">
        <f t="shared" si="48"/>
        <v>min</v>
      </c>
      <c r="Q521" s="156">
        <f>(IF(OR(A521="DWF",A521="DNF"),Données_Planning!I519,MOD(Données_Planning!I519,60)))</f>
        <v>0</v>
      </c>
      <c r="R521" s="147" t="str">
        <f t="shared" si="49"/>
        <v>s</v>
      </c>
      <c r="S521" s="156">
        <f>(IF(OR(A521="DWF",A521="DNF"),Données_Planning!K519,MOD(Données_Planning!K519,60)))</f>
        <v>0</v>
      </c>
      <c r="T521" s="157" t="str">
        <f t="shared" si="50"/>
        <v>s</v>
      </c>
      <c r="U521" s="158"/>
    </row>
    <row r="522" spans="1:21" ht="26.25" customHeight="1" thickBot="1" x14ac:dyDescent="0.4">
      <c r="A522" s="181"/>
      <c r="B522" s="146"/>
      <c r="C522" s="147"/>
      <c r="D522" s="148"/>
      <c r="E522" s="149"/>
      <c r="F522" s="150"/>
      <c r="G522" s="151"/>
      <c r="H522" s="159"/>
      <c r="I522" s="205"/>
      <c r="J522" s="152"/>
      <c r="K522" s="152"/>
      <c r="L522" s="153"/>
      <c r="M522" s="162">
        <f>(IF(OR(A522="DWF",A522="DNF"),Données_Planning!J520,MOD(Données_Planning!J520,60)))</f>
        <v>0</v>
      </c>
      <c r="N522" s="163" t="str">
        <f t="shared" si="47"/>
        <v>s</v>
      </c>
      <c r="O522" s="160">
        <f>(IF(OR(A522="DWF",A522="DNF"),0,QUOTIENT(Données_Planning!I520,60)))</f>
        <v>0</v>
      </c>
      <c r="P522" s="161" t="str">
        <f t="shared" si="48"/>
        <v>min</v>
      </c>
      <c r="Q522" s="162">
        <f>(IF(OR(A522="DWF",A522="DNF"),Données_Planning!I520,MOD(Données_Planning!I520,60)))</f>
        <v>0</v>
      </c>
      <c r="R522" s="163" t="str">
        <f t="shared" si="49"/>
        <v>s</v>
      </c>
      <c r="S522" s="162">
        <f>(IF(OR(A522="DWF",A522="DNF"),Données_Planning!K520,MOD(Données_Planning!K520,60)))</f>
        <v>0</v>
      </c>
      <c r="T522" s="164" t="str">
        <f t="shared" si="50"/>
        <v>s</v>
      </c>
      <c r="U522" s="158"/>
    </row>
  </sheetData>
  <mergeCells count="12">
    <mergeCell ref="X1:Z1"/>
    <mergeCell ref="U1:U2"/>
    <mergeCell ref="H1:H2"/>
    <mergeCell ref="I1:L1"/>
    <mergeCell ref="A1:A2"/>
    <mergeCell ref="M1:N1"/>
    <mergeCell ref="O1:R2"/>
    <mergeCell ref="S1:T1"/>
    <mergeCell ref="M2:N2"/>
    <mergeCell ref="S2:T2"/>
    <mergeCell ref="B1:C1"/>
    <mergeCell ref="D1:G1"/>
  </mergeCells>
  <conditionalFormatting sqref="A1:L3 A272:L1048576 M1:U1048576">
    <cfRule type="cellIs" dxfId="8" priority="4" operator="equal">
      <formula>0</formula>
    </cfRule>
  </conditionalFormatting>
  <conditionalFormatting sqref="A4:L271">
    <cfRule type="cellIs" dxfId="7" priority="2" operator="equal">
      <formula>0</formula>
    </cfRule>
  </conditionalFormatting>
  <conditionalFormatting sqref="X1:Z1">
    <cfRule type="cellIs" dxfId="6" priority="1" operator="equal">
      <formula>0</formula>
    </cfRule>
  </conditionalFormatting>
  <pageMargins left="0.25" right="0.25" top="0.75" bottom="0.75" header="0.3" footer="0.3"/>
  <pageSetup paperSize="9" scale="39" fitToHeight="0" orientation="landscape" r:id="rId1"/>
  <rowBreaks count="1" manualBreakCount="1">
    <brk id="46" max="26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C1000"/>
  <sheetViews>
    <sheetView zoomScale="70" zoomScaleNormal="70" workbookViewId="0">
      <selection activeCell="B363" sqref="B363"/>
    </sheetView>
  </sheetViews>
  <sheetFormatPr baseColWidth="10" defaultRowHeight="24.95" customHeight="1" x14ac:dyDescent="0.25"/>
  <cols>
    <col min="1" max="1" width="12.5703125" style="224" customWidth="1"/>
    <col min="2" max="2" width="26.42578125" style="225" bestFit="1" customWidth="1"/>
    <col min="3" max="3" width="23" style="221" bestFit="1" customWidth="1"/>
    <col min="4" max="4" width="13" style="221" customWidth="1"/>
    <col min="5" max="5" width="18.140625" style="258" customWidth="1"/>
    <col min="6" max="6" width="23.5703125" style="23" bestFit="1" customWidth="1"/>
    <col min="7" max="7" width="21.7109375" style="13" customWidth="1"/>
    <col min="8" max="8" width="10.85546875" style="14" hidden="1" customWidth="1"/>
    <col min="9" max="9" width="11" style="20" hidden="1" customWidth="1"/>
    <col min="10" max="10" width="0.140625" style="21" hidden="1" customWidth="1"/>
    <col min="11" max="11" width="13.85546875" style="20" hidden="1" customWidth="1"/>
    <col min="12" max="12" width="0.140625" style="22" hidden="1" customWidth="1"/>
    <col min="13" max="13" width="24.140625" style="22" hidden="1" customWidth="1"/>
    <col min="14" max="14" width="25.7109375" style="23" hidden="1" customWidth="1"/>
    <col min="15" max="15" width="0.140625" style="13" customWidth="1"/>
  </cols>
  <sheetData>
    <row r="1" spans="1:29" s="1" customFormat="1" ht="40.5" customHeight="1" thickBot="1" x14ac:dyDescent="0.3">
      <c r="A1" s="297" t="s">
        <v>119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9"/>
    </row>
    <row r="2" spans="1:29" s="9" customFormat="1" ht="18" customHeight="1" thickBot="1" x14ac:dyDescent="0.3">
      <c r="A2" s="142" t="s">
        <v>42</v>
      </c>
      <c r="B2" s="295" t="s">
        <v>40</v>
      </c>
      <c r="C2" s="296"/>
      <c r="D2" s="142"/>
      <c r="E2" s="295" t="s">
        <v>43</v>
      </c>
      <c r="F2" s="296"/>
      <c r="G2" s="133"/>
      <c r="H2" s="303" t="s">
        <v>135</v>
      </c>
      <c r="I2" s="304"/>
      <c r="J2" s="305"/>
      <c r="K2" s="300" t="s">
        <v>44</v>
      </c>
      <c r="L2" s="301"/>
      <c r="M2" s="301"/>
      <c r="N2" s="302"/>
      <c r="O2" s="142"/>
    </row>
    <row r="3" spans="1:29" s="8" customFormat="1" ht="22.5" customHeight="1" thickBot="1" x14ac:dyDescent="0.3">
      <c r="A3" s="143" t="s">
        <v>4</v>
      </c>
      <c r="B3" s="143" t="s">
        <v>1</v>
      </c>
      <c r="C3" s="143" t="s">
        <v>40</v>
      </c>
      <c r="D3" s="144" t="s">
        <v>0</v>
      </c>
      <c r="E3" s="251" t="s">
        <v>14</v>
      </c>
      <c r="F3" s="145" t="s">
        <v>15</v>
      </c>
      <c r="G3" s="270" t="s">
        <v>41</v>
      </c>
      <c r="H3" s="12" t="s">
        <v>16</v>
      </c>
      <c r="I3" s="15" t="s">
        <v>13</v>
      </c>
      <c r="J3" s="16" t="s">
        <v>19</v>
      </c>
      <c r="K3" s="17" t="s">
        <v>25</v>
      </c>
      <c r="L3" s="18" t="s">
        <v>26</v>
      </c>
      <c r="M3" s="18" t="s">
        <v>27</v>
      </c>
      <c r="N3" s="19" t="s">
        <v>28</v>
      </c>
      <c r="O3" s="143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ht="24.95" customHeight="1" x14ac:dyDescent="0.3">
      <c r="A4" s="228" t="s">
        <v>48</v>
      </c>
      <c r="B4" s="244">
        <v>0.40625</v>
      </c>
      <c r="C4" s="229" t="s">
        <v>10</v>
      </c>
      <c r="D4" s="229">
        <v>1</v>
      </c>
      <c r="E4" s="252"/>
      <c r="F4" s="230"/>
      <c r="G4" s="231"/>
      <c r="H4" s="134"/>
      <c r="I4" s="134"/>
      <c r="J4" s="135"/>
      <c r="K4" s="134"/>
      <c r="L4" s="134"/>
      <c r="M4" s="134"/>
      <c r="N4" s="134"/>
      <c r="O4" s="134"/>
      <c r="Q4" s="25"/>
      <c r="R4" s="25"/>
      <c r="S4" s="25"/>
      <c r="T4" s="25"/>
      <c r="U4" s="25"/>
      <c r="V4" s="25"/>
      <c r="W4" s="25"/>
      <c r="X4" s="26"/>
      <c r="Y4" s="27"/>
      <c r="Z4" s="26"/>
      <c r="AA4" s="26"/>
      <c r="AB4" s="26"/>
      <c r="AC4" s="26"/>
    </row>
    <row r="5" spans="1:29" ht="24.95" customHeight="1" x14ac:dyDescent="0.3">
      <c r="A5" s="232" t="s">
        <v>48</v>
      </c>
      <c r="B5" s="244">
        <v>0.41597222222222219</v>
      </c>
      <c r="C5" s="233" t="s">
        <v>10</v>
      </c>
      <c r="D5" s="233">
        <v>2</v>
      </c>
      <c r="E5" s="252"/>
      <c r="F5" s="234"/>
      <c r="G5" s="235"/>
      <c r="H5" s="135"/>
      <c r="I5" s="135"/>
      <c r="J5" s="135"/>
      <c r="K5" s="135"/>
      <c r="L5" s="135"/>
      <c r="M5" s="135"/>
      <c r="N5" s="135"/>
      <c r="O5" s="135"/>
      <c r="Q5" s="25"/>
      <c r="R5" s="25"/>
      <c r="S5" s="25"/>
      <c r="T5" s="25"/>
      <c r="U5" s="25"/>
      <c r="V5" s="25"/>
      <c r="W5" s="25"/>
      <c r="X5" s="26"/>
      <c r="Y5" s="27"/>
      <c r="Z5" s="26"/>
      <c r="AA5" s="26"/>
      <c r="AB5" s="26"/>
      <c r="AC5" s="26"/>
    </row>
    <row r="6" spans="1:29" ht="24.95" customHeight="1" x14ac:dyDescent="0.3">
      <c r="A6" s="259" t="s">
        <v>48</v>
      </c>
      <c r="B6" s="260">
        <v>0.42430555555555555</v>
      </c>
      <c r="C6" s="261" t="s">
        <v>11</v>
      </c>
      <c r="D6" s="261">
        <v>1</v>
      </c>
      <c r="E6" s="262" t="s">
        <v>232</v>
      </c>
      <c r="F6" s="263" t="s">
        <v>177</v>
      </c>
      <c r="G6" s="264">
        <v>1</v>
      </c>
      <c r="H6" s="135" t="s">
        <v>34</v>
      </c>
      <c r="I6" s="135">
        <v>60</v>
      </c>
      <c r="J6" s="135" t="s">
        <v>141</v>
      </c>
      <c r="K6" s="135">
        <v>1</v>
      </c>
      <c r="L6" s="135" t="s">
        <v>45</v>
      </c>
      <c r="M6" s="135">
        <v>0</v>
      </c>
      <c r="N6" s="135" t="s">
        <v>46</v>
      </c>
      <c r="O6" s="135"/>
      <c r="Q6" s="25"/>
      <c r="R6" s="25"/>
      <c r="S6" s="25"/>
      <c r="T6" s="25"/>
      <c r="U6" s="25"/>
      <c r="V6" s="25"/>
      <c r="W6" s="25"/>
      <c r="X6" s="26"/>
      <c r="Y6" s="27"/>
      <c r="Z6" s="26"/>
      <c r="AA6" s="26"/>
      <c r="AB6" s="26"/>
      <c r="AC6" s="26"/>
    </row>
    <row r="7" spans="1:29" ht="24.95" customHeight="1" x14ac:dyDescent="0.3">
      <c r="A7" s="259"/>
      <c r="B7" s="260"/>
      <c r="C7" s="261"/>
      <c r="D7" s="261"/>
      <c r="E7" s="262" t="s">
        <v>140</v>
      </c>
      <c r="F7" s="263" t="s">
        <v>142</v>
      </c>
      <c r="G7" s="264">
        <v>2</v>
      </c>
      <c r="H7" s="135" t="s">
        <v>33</v>
      </c>
      <c r="I7" s="135">
        <v>58</v>
      </c>
      <c r="J7" s="135" t="s">
        <v>141</v>
      </c>
      <c r="K7" s="135">
        <v>1</v>
      </c>
      <c r="L7" s="135" t="s">
        <v>45</v>
      </c>
      <c r="M7" s="135">
        <v>0</v>
      </c>
      <c r="N7" s="135" t="s">
        <v>46</v>
      </c>
      <c r="O7" s="13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</row>
    <row r="8" spans="1:29" ht="24.95" customHeight="1" x14ac:dyDescent="0.3">
      <c r="A8" s="259"/>
      <c r="B8" s="260"/>
      <c r="C8" s="261"/>
      <c r="D8" s="261"/>
      <c r="E8" s="262" t="s">
        <v>108</v>
      </c>
      <c r="F8" s="263" t="s">
        <v>109</v>
      </c>
      <c r="G8" s="264">
        <v>3</v>
      </c>
      <c r="H8" s="135" t="s">
        <v>33</v>
      </c>
      <c r="I8" s="135">
        <v>15</v>
      </c>
      <c r="J8" s="135" t="s">
        <v>143</v>
      </c>
      <c r="K8" s="135">
        <v>1</v>
      </c>
      <c r="L8" s="135" t="s">
        <v>45</v>
      </c>
      <c r="M8" s="135">
        <v>30</v>
      </c>
      <c r="N8" s="135" t="s">
        <v>46</v>
      </c>
      <c r="O8" s="13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</row>
    <row r="9" spans="1:29" ht="24.95" customHeight="1" x14ac:dyDescent="0.3">
      <c r="A9" s="259"/>
      <c r="B9" s="260"/>
      <c r="C9" s="261"/>
      <c r="D9" s="261"/>
      <c r="E9" s="262" t="s">
        <v>144</v>
      </c>
      <c r="F9" s="263" t="s">
        <v>105</v>
      </c>
      <c r="G9" s="264">
        <v>4</v>
      </c>
      <c r="H9" s="135" t="s">
        <v>34</v>
      </c>
      <c r="I9" s="135">
        <v>35</v>
      </c>
      <c r="J9" s="135" t="s">
        <v>145</v>
      </c>
      <c r="K9" s="135">
        <v>2</v>
      </c>
      <c r="L9" s="135" t="s">
        <v>45</v>
      </c>
      <c r="M9" s="135">
        <v>0</v>
      </c>
      <c r="N9" s="135" t="s">
        <v>46</v>
      </c>
      <c r="O9" s="13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</row>
    <row r="10" spans="1:29" ht="24.95" customHeight="1" x14ac:dyDescent="0.3">
      <c r="A10" s="259"/>
      <c r="B10" s="260"/>
      <c r="C10" s="261"/>
      <c r="D10" s="261"/>
      <c r="E10" s="262" t="s">
        <v>147</v>
      </c>
      <c r="F10" s="263" t="s">
        <v>146</v>
      </c>
      <c r="G10" s="264">
        <v>5</v>
      </c>
      <c r="H10" s="135" t="s">
        <v>34</v>
      </c>
      <c r="I10" s="135">
        <v>42</v>
      </c>
      <c r="J10" s="135" t="s">
        <v>148</v>
      </c>
      <c r="K10" s="135">
        <v>2</v>
      </c>
      <c r="L10" s="135" t="s">
        <v>45</v>
      </c>
      <c r="M10" s="135">
        <v>30</v>
      </c>
      <c r="N10" s="135" t="s">
        <v>46</v>
      </c>
      <c r="O10" s="135"/>
    </row>
    <row r="11" spans="1:29" ht="24.95" customHeight="1" x14ac:dyDescent="0.3">
      <c r="A11" s="236" t="s">
        <v>48</v>
      </c>
      <c r="B11" s="245">
        <v>0.42499999999999999</v>
      </c>
      <c r="C11" s="237" t="s">
        <v>12</v>
      </c>
      <c r="D11" s="237">
        <v>1</v>
      </c>
      <c r="E11" s="253" t="s">
        <v>232</v>
      </c>
      <c r="F11" s="238" t="s">
        <v>177</v>
      </c>
      <c r="G11" s="239">
        <v>1</v>
      </c>
      <c r="H11" s="135" t="s">
        <v>34</v>
      </c>
      <c r="I11" s="135">
        <v>60</v>
      </c>
      <c r="J11" s="135" t="s">
        <v>141</v>
      </c>
      <c r="K11" s="135">
        <v>1</v>
      </c>
      <c r="L11" s="135" t="s">
        <v>45</v>
      </c>
      <c r="M11" s="135">
        <v>0</v>
      </c>
      <c r="N11" s="135" t="s">
        <v>46</v>
      </c>
      <c r="O11" s="135"/>
    </row>
    <row r="12" spans="1:29" ht="24.95" customHeight="1" x14ac:dyDescent="0.3">
      <c r="A12" s="236"/>
      <c r="B12" s="245"/>
      <c r="C12" s="237"/>
      <c r="D12" s="237"/>
      <c r="E12" s="253" t="s">
        <v>140</v>
      </c>
      <c r="F12" s="238" t="s">
        <v>142</v>
      </c>
      <c r="G12" s="239">
        <v>2</v>
      </c>
      <c r="H12" s="135" t="s">
        <v>33</v>
      </c>
      <c r="I12" s="135">
        <v>58</v>
      </c>
      <c r="J12" s="135" t="s">
        <v>141</v>
      </c>
      <c r="K12" s="135">
        <v>1</v>
      </c>
      <c r="L12" s="135" t="s">
        <v>45</v>
      </c>
      <c r="M12" s="135">
        <v>0</v>
      </c>
      <c r="N12" s="135" t="s">
        <v>46</v>
      </c>
      <c r="O12" s="135"/>
    </row>
    <row r="13" spans="1:29" ht="24.95" customHeight="1" x14ac:dyDescent="0.3">
      <c r="A13" s="236"/>
      <c r="B13" s="245"/>
      <c r="C13" s="237"/>
      <c r="D13" s="237"/>
      <c r="E13" s="253" t="s">
        <v>108</v>
      </c>
      <c r="F13" s="238" t="s">
        <v>109</v>
      </c>
      <c r="G13" s="239">
        <v>3</v>
      </c>
      <c r="H13" s="135" t="s">
        <v>33</v>
      </c>
      <c r="I13" s="135">
        <v>15</v>
      </c>
      <c r="J13" s="135" t="s">
        <v>143</v>
      </c>
      <c r="K13" s="135">
        <v>1</v>
      </c>
      <c r="L13" s="135" t="s">
        <v>45</v>
      </c>
      <c r="M13" s="135">
        <v>30</v>
      </c>
      <c r="N13" s="135" t="s">
        <v>46</v>
      </c>
      <c r="O13" s="135"/>
    </row>
    <row r="14" spans="1:29" ht="24.95" customHeight="1" x14ac:dyDescent="0.3">
      <c r="A14" s="236"/>
      <c r="B14" s="245"/>
      <c r="C14" s="237"/>
      <c r="D14" s="237"/>
      <c r="E14" s="253" t="s">
        <v>144</v>
      </c>
      <c r="F14" s="238" t="s">
        <v>105</v>
      </c>
      <c r="G14" s="239">
        <v>4</v>
      </c>
      <c r="H14" s="135" t="s">
        <v>34</v>
      </c>
      <c r="I14" s="135">
        <v>35</v>
      </c>
      <c r="J14" s="135" t="s">
        <v>145</v>
      </c>
      <c r="K14" s="135">
        <v>2</v>
      </c>
      <c r="L14" s="135" t="s">
        <v>45</v>
      </c>
      <c r="M14" s="135">
        <v>0</v>
      </c>
      <c r="N14" s="135" t="s">
        <v>46</v>
      </c>
      <c r="O14" s="135"/>
    </row>
    <row r="15" spans="1:29" ht="24.95" customHeight="1" x14ac:dyDescent="0.3">
      <c r="A15" s="236"/>
      <c r="B15" s="245"/>
      <c r="C15" s="237"/>
      <c r="D15" s="237"/>
      <c r="E15" s="253" t="s">
        <v>147</v>
      </c>
      <c r="F15" s="238" t="s">
        <v>146</v>
      </c>
      <c r="G15" s="239">
        <v>5</v>
      </c>
      <c r="H15" s="135" t="s">
        <v>34</v>
      </c>
      <c r="I15" s="135">
        <v>42</v>
      </c>
      <c r="J15" s="135" t="s">
        <v>148</v>
      </c>
      <c r="K15" s="135">
        <v>2</v>
      </c>
      <c r="L15" s="135" t="s">
        <v>45</v>
      </c>
      <c r="M15" s="135">
        <v>30</v>
      </c>
      <c r="N15" s="135" t="s">
        <v>46</v>
      </c>
      <c r="O15" s="135"/>
    </row>
    <row r="16" spans="1:29" ht="24.95" customHeight="1" x14ac:dyDescent="0.3">
      <c r="A16" s="232" t="s">
        <v>48</v>
      </c>
      <c r="B16" s="244">
        <v>0.42569444444444449</v>
      </c>
      <c r="C16" s="233" t="s">
        <v>10</v>
      </c>
      <c r="D16" s="233">
        <v>3</v>
      </c>
      <c r="E16" s="252"/>
      <c r="F16" s="234"/>
      <c r="G16" s="235"/>
      <c r="H16" s="135"/>
      <c r="I16" s="135"/>
      <c r="J16" s="135"/>
      <c r="K16" s="135"/>
      <c r="L16" s="135"/>
      <c r="M16" s="135"/>
      <c r="N16" s="135"/>
      <c r="O16" s="135"/>
    </row>
    <row r="17" spans="1:15" ht="24.95" customHeight="1" x14ac:dyDescent="0.3">
      <c r="A17" s="240" t="s">
        <v>48</v>
      </c>
      <c r="B17" s="246">
        <v>0.42708333333333331</v>
      </c>
      <c r="C17" s="241" t="s">
        <v>9</v>
      </c>
      <c r="D17" s="241">
        <v>1</v>
      </c>
      <c r="E17" s="254" t="s">
        <v>232</v>
      </c>
      <c r="F17" s="242" t="s">
        <v>177</v>
      </c>
      <c r="G17" s="243">
        <v>1</v>
      </c>
      <c r="H17" s="135" t="s">
        <v>34</v>
      </c>
      <c r="I17" s="135">
        <v>60</v>
      </c>
      <c r="J17" s="135" t="s">
        <v>141</v>
      </c>
      <c r="K17" s="135">
        <v>1</v>
      </c>
      <c r="L17" s="135" t="s">
        <v>45</v>
      </c>
      <c r="M17" s="135">
        <v>0</v>
      </c>
      <c r="N17" s="135" t="s">
        <v>46</v>
      </c>
      <c r="O17" s="135"/>
    </row>
    <row r="18" spans="1:15" ht="24.95" customHeight="1" x14ac:dyDescent="0.3">
      <c r="A18" s="240"/>
      <c r="B18" s="246"/>
      <c r="C18" s="241"/>
      <c r="D18" s="241"/>
      <c r="E18" s="254" t="s">
        <v>140</v>
      </c>
      <c r="F18" s="242" t="s">
        <v>142</v>
      </c>
      <c r="G18" s="243">
        <v>2</v>
      </c>
      <c r="H18" s="135" t="s">
        <v>33</v>
      </c>
      <c r="I18" s="135">
        <v>58</v>
      </c>
      <c r="J18" s="135" t="s">
        <v>141</v>
      </c>
      <c r="K18" s="135">
        <v>1</v>
      </c>
      <c r="L18" s="135" t="s">
        <v>45</v>
      </c>
      <c r="M18" s="135">
        <v>0</v>
      </c>
      <c r="N18" s="135" t="s">
        <v>46</v>
      </c>
      <c r="O18" s="135"/>
    </row>
    <row r="19" spans="1:15" ht="24.95" customHeight="1" x14ac:dyDescent="0.3">
      <c r="A19" s="240"/>
      <c r="B19" s="246"/>
      <c r="C19" s="241"/>
      <c r="D19" s="241"/>
      <c r="E19" s="254" t="s">
        <v>108</v>
      </c>
      <c r="F19" s="242" t="s">
        <v>109</v>
      </c>
      <c r="G19" s="243">
        <v>3</v>
      </c>
      <c r="H19" s="135" t="s">
        <v>33</v>
      </c>
      <c r="I19" s="135">
        <v>15</v>
      </c>
      <c r="J19" s="135" t="s">
        <v>143</v>
      </c>
      <c r="K19" s="135">
        <v>1</v>
      </c>
      <c r="L19" s="135" t="s">
        <v>45</v>
      </c>
      <c r="M19" s="135">
        <v>30</v>
      </c>
      <c r="N19" s="135" t="s">
        <v>46</v>
      </c>
      <c r="O19" s="135"/>
    </row>
    <row r="20" spans="1:15" ht="24.95" customHeight="1" x14ac:dyDescent="0.3">
      <c r="A20" s="240"/>
      <c r="B20" s="246"/>
      <c r="C20" s="241"/>
      <c r="D20" s="241"/>
      <c r="E20" s="254" t="s">
        <v>144</v>
      </c>
      <c r="F20" s="242" t="s">
        <v>105</v>
      </c>
      <c r="G20" s="243">
        <v>4</v>
      </c>
      <c r="H20" s="135" t="s">
        <v>34</v>
      </c>
      <c r="I20" s="135">
        <v>35</v>
      </c>
      <c r="J20" s="135" t="s">
        <v>145</v>
      </c>
      <c r="K20" s="135">
        <v>2</v>
      </c>
      <c r="L20" s="135" t="s">
        <v>45</v>
      </c>
      <c r="M20" s="135">
        <v>0</v>
      </c>
      <c r="N20" s="135" t="s">
        <v>46</v>
      </c>
      <c r="O20" s="135"/>
    </row>
    <row r="21" spans="1:15" ht="24.95" customHeight="1" x14ac:dyDescent="0.3">
      <c r="A21" s="240"/>
      <c r="B21" s="246"/>
      <c r="C21" s="241"/>
      <c r="D21" s="241"/>
      <c r="E21" s="254" t="s">
        <v>147</v>
      </c>
      <c r="F21" s="242" t="s">
        <v>146</v>
      </c>
      <c r="G21" s="243">
        <v>5</v>
      </c>
      <c r="H21" s="135" t="s">
        <v>34</v>
      </c>
      <c r="I21" s="135">
        <v>42</v>
      </c>
      <c r="J21" s="135" t="s">
        <v>148</v>
      </c>
      <c r="K21" s="135">
        <v>2</v>
      </c>
      <c r="L21" s="135" t="s">
        <v>45</v>
      </c>
      <c r="M21" s="135">
        <v>30</v>
      </c>
      <c r="N21" s="135" t="s">
        <v>46</v>
      </c>
      <c r="O21" s="135"/>
    </row>
    <row r="22" spans="1:15" ht="24.95" customHeight="1" x14ac:dyDescent="0.3">
      <c r="A22" s="259" t="s">
        <v>48</v>
      </c>
      <c r="B22" s="260">
        <v>0.43402777777777773</v>
      </c>
      <c r="C22" s="261" t="s">
        <v>11</v>
      </c>
      <c r="D22" s="261">
        <v>2</v>
      </c>
      <c r="E22" s="262" t="s">
        <v>150</v>
      </c>
      <c r="F22" s="263" t="s">
        <v>149</v>
      </c>
      <c r="G22" s="264">
        <v>1</v>
      </c>
      <c r="H22" s="135" t="s">
        <v>34</v>
      </c>
      <c r="I22" s="135">
        <v>18</v>
      </c>
      <c r="J22" s="135" t="s">
        <v>151</v>
      </c>
      <c r="K22" s="135">
        <v>2</v>
      </c>
      <c r="L22" s="135" t="s">
        <v>45</v>
      </c>
      <c r="M22" s="135">
        <v>30</v>
      </c>
      <c r="N22" s="135" t="s">
        <v>46</v>
      </c>
      <c r="O22" s="135"/>
    </row>
    <row r="23" spans="1:15" ht="24.95" customHeight="1" x14ac:dyDescent="0.3">
      <c r="A23" s="259"/>
      <c r="B23" s="260"/>
      <c r="C23" s="261"/>
      <c r="D23" s="261"/>
      <c r="E23" s="262" t="s">
        <v>150</v>
      </c>
      <c r="F23" s="263" t="s">
        <v>152</v>
      </c>
      <c r="G23" s="264">
        <v>2</v>
      </c>
      <c r="H23" s="135" t="s">
        <v>34</v>
      </c>
      <c r="I23" s="135">
        <v>50</v>
      </c>
      <c r="J23" s="135" t="s">
        <v>153</v>
      </c>
      <c r="K23" s="135">
        <v>3</v>
      </c>
      <c r="L23" s="135" t="s">
        <v>45</v>
      </c>
      <c r="M23" s="135">
        <v>0</v>
      </c>
      <c r="N23" s="135" t="s">
        <v>46</v>
      </c>
      <c r="O23" s="135"/>
    </row>
    <row r="24" spans="1:15" ht="24.95" customHeight="1" x14ac:dyDescent="0.3">
      <c r="A24" s="259"/>
      <c r="B24" s="260"/>
      <c r="C24" s="261"/>
      <c r="D24" s="261"/>
      <c r="E24" s="262" t="s">
        <v>155</v>
      </c>
      <c r="F24" s="263" t="s">
        <v>154</v>
      </c>
      <c r="G24" s="264">
        <v>3</v>
      </c>
      <c r="H24" s="135" t="s">
        <v>34</v>
      </c>
      <c r="I24" s="135">
        <v>12</v>
      </c>
      <c r="J24" s="135" t="s">
        <v>143</v>
      </c>
      <c r="K24" s="135">
        <v>3</v>
      </c>
      <c r="L24" s="135" t="s">
        <v>45</v>
      </c>
      <c r="M24" s="135">
        <v>0</v>
      </c>
      <c r="N24" s="135" t="s">
        <v>46</v>
      </c>
      <c r="O24" s="135"/>
    </row>
    <row r="25" spans="1:15" ht="24.95" customHeight="1" x14ac:dyDescent="0.3">
      <c r="A25" s="259"/>
      <c r="B25" s="260"/>
      <c r="C25" s="261"/>
      <c r="D25" s="261"/>
      <c r="E25" s="262" t="s">
        <v>157</v>
      </c>
      <c r="F25" s="263" t="s">
        <v>156</v>
      </c>
      <c r="G25" s="264">
        <v>4</v>
      </c>
      <c r="H25" s="135" t="s">
        <v>33</v>
      </c>
      <c r="I25" s="135">
        <v>36</v>
      </c>
      <c r="J25" s="135" t="s">
        <v>158</v>
      </c>
      <c r="K25" s="135">
        <v>3</v>
      </c>
      <c r="L25" s="135" t="s">
        <v>45</v>
      </c>
      <c r="M25" s="135">
        <v>0</v>
      </c>
      <c r="N25" s="135" t="s">
        <v>46</v>
      </c>
      <c r="O25" s="135"/>
    </row>
    <row r="26" spans="1:15" ht="24.95" customHeight="1" x14ac:dyDescent="0.3">
      <c r="A26" s="259"/>
      <c r="B26" s="260"/>
      <c r="C26" s="261"/>
      <c r="D26" s="261"/>
      <c r="E26" s="262" t="s">
        <v>160</v>
      </c>
      <c r="F26" s="263" t="s">
        <v>159</v>
      </c>
      <c r="G26" s="264">
        <v>5</v>
      </c>
      <c r="H26" s="135" t="s">
        <v>33</v>
      </c>
      <c r="I26" s="135">
        <v>19</v>
      </c>
      <c r="J26" s="135" t="s">
        <v>151</v>
      </c>
      <c r="K26" s="135">
        <v>3</v>
      </c>
      <c r="L26" s="135" t="s">
        <v>45</v>
      </c>
      <c r="M26" s="135">
        <v>30</v>
      </c>
      <c r="N26" s="135" t="s">
        <v>46</v>
      </c>
      <c r="O26" s="135"/>
    </row>
    <row r="27" spans="1:15" ht="24.95" customHeight="1" x14ac:dyDescent="0.3">
      <c r="A27" s="236" t="s">
        <v>48</v>
      </c>
      <c r="B27" s="245">
        <v>0.43472222222222218</v>
      </c>
      <c r="C27" s="237" t="s">
        <v>12</v>
      </c>
      <c r="D27" s="237">
        <v>2</v>
      </c>
      <c r="E27" s="253" t="s">
        <v>150</v>
      </c>
      <c r="F27" s="238" t="s">
        <v>149</v>
      </c>
      <c r="G27" s="239">
        <v>1</v>
      </c>
      <c r="H27" s="135" t="s">
        <v>34</v>
      </c>
      <c r="I27" s="135">
        <v>18</v>
      </c>
      <c r="J27" s="135" t="s">
        <v>151</v>
      </c>
      <c r="K27" s="135">
        <v>2</v>
      </c>
      <c r="L27" s="135" t="s">
        <v>45</v>
      </c>
      <c r="M27" s="135">
        <v>30</v>
      </c>
      <c r="N27" s="135" t="s">
        <v>46</v>
      </c>
      <c r="O27" s="135"/>
    </row>
    <row r="28" spans="1:15" ht="24.95" customHeight="1" x14ac:dyDescent="0.3">
      <c r="A28" s="236"/>
      <c r="B28" s="245"/>
      <c r="C28" s="237"/>
      <c r="D28" s="237"/>
      <c r="E28" s="253" t="s">
        <v>150</v>
      </c>
      <c r="F28" s="238" t="s">
        <v>152</v>
      </c>
      <c r="G28" s="239">
        <v>2</v>
      </c>
      <c r="H28" s="135" t="s">
        <v>34</v>
      </c>
      <c r="I28" s="135">
        <v>50</v>
      </c>
      <c r="J28" s="135" t="s">
        <v>153</v>
      </c>
      <c r="K28" s="135">
        <v>3</v>
      </c>
      <c r="L28" s="135" t="s">
        <v>45</v>
      </c>
      <c r="M28" s="135">
        <v>0</v>
      </c>
      <c r="N28" s="135" t="s">
        <v>46</v>
      </c>
      <c r="O28" s="135"/>
    </row>
    <row r="29" spans="1:15" ht="24.95" customHeight="1" x14ac:dyDescent="0.3">
      <c r="A29" s="236"/>
      <c r="B29" s="245"/>
      <c r="C29" s="237"/>
      <c r="D29" s="237"/>
      <c r="E29" s="253" t="s">
        <v>155</v>
      </c>
      <c r="F29" s="238" t="s">
        <v>154</v>
      </c>
      <c r="G29" s="239">
        <v>3</v>
      </c>
      <c r="H29" s="135" t="s">
        <v>34</v>
      </c>
      <c r="I29" s="135">
        <v>12</v>
      </c>
      <c r="J29" s="135" t="s">
        <v>143</v>
      </c>
      <c r="K29" s="135">
        <v>3</v>
      </c>
      <c r="L29" s="135" t="s">
        <v>45</v>
      </c>
      <c r="M29" s="135">
        <v>0</v>
      </c>
      <c r="N29" s="135" t="s">
        <v>46</v>
      </c>
      <c r="O29" s="135"/>
    </row>
    <row r="30" spans="1:15" ht="24.95" customHeight="1" x14ac:dyDescent="0.3">
      <c r="A30" s="236"/>
      <c r="B30" s="245"/>
      <c r="C30" s="237"/>
      <c r="D30" s="237"/>
      <c r="E30" s="253" t="s">
        <v>157</v>
      </c>
      <c r="F30" s="238" t="s">
        <v>156</v>
      </c>
      <c r="G30" s="239">
        <v>4</v>
      </c>
      <c r="H30" s="135" t="s">
        <v>33</v>
      </c>
      <c r="I30" s="135">
        <v>36</v>
      </c>
      <c r="J30" s="135" t="s">
        <v>158</v>
      </c>
      <c r="K30" s="135">
        <v>3</v>
      </c>
      <c r="L30" s="135" t="s">
        <v>45</v>
      </c>
      <c r="M30" s="135">
        <v>0</v>
      </c>
      <c r="N30" s="135" t="s">
        <v>46</v>
      </c>
      <c r="O30" s="135"/>
    </row>
    <row r="31" spans="1:15" ht="24.95" customHeight="1" x14ac:dyDescent="0.3">
      <c r="A31" s="236"/>
      <c r="B31" s="245"/>
      <c r="C31" s="237"/>
      <c r="D31" s="237"/>
      <c r="E31" s="253" t="s">
        <v>160</v>
      </c>
      <c r="F31" s="238" t="s">
        <v>159</v>
      </c>
      <c r="G31" s="239">
        <v>5</v>
      </c>
      <c r="H31" s="135" t="s">
        <v>33</v>
      </c>
      <c r="I31" s="135">
        <v>19</v>
      </c>
      <c r="J31" s="135" t="s">
        <v>151</v>
      </c>
      <c r="K31" s="135">
        <v>3</v>
      </c>
      <c r="L31" s="135" t="s">
        <v>45</v>
      </c>
      <c r="M31" s="135">
        <v>30</v>
      </c>
      <c r="N31" s="135" t="s">
        <v>46</v>
      </c>
      <c r="O31" s="135"/>
    </row>
    <row r="32" spans="1:15" ht="24.95" customHeight="1" x14ac:dyDescent="0.3">
      <c r="A32" s="232" t="s">
        <v>48</v>
      </c>
      <c r="B32" s="244">
        <v>0.43541666666666667</v>
      </c>
      <c r="C32" s="233" t="s">
        <v>10</v>
      </c>
      <c r="D32" s="233">
        <v>4</v>
      </c>
      <c r="E32" s="252"/>
      <c r="F32" s="234"/>
      <c r="G32" s="235"/>
      <c r="H32" s="135"/>
      <c r="I32" s="135"/>
      <c r="J32" s="135"/>
      <c r="K32" s="135"/>
      <c r="L32" s="135"/>
      <c r="M32" s="135"/>
      <c r="N32" s="135"/>
      <c r="O32" s="135"/>
    </row>
    <row r="33" spans="1:15" ht="24.95" customHeight="1" x14ac:dyDescent="0.3">
      <c r="A33" s="240" t="s">
        <v>48</v>
      </c>
      <c r="B33" s="246">
        <v>0.4368055555555555</v>
      </c>
      <c r="C33" s="241" t="s">
        <v>9</v>
      </c>
      <c r="D33" s="241">
        <v>2</v>
      </c>
      <c r="E33" s="254" t="s">
        <v>150</v>
      </c>
      <c r="F33" s="242" t="s">
        <v>149</v>
      </c>
      <c r="G33" s="243">
        <v>1</v>
      </c>
      <c r="H33" s="135" t="s">
        <v>34</v>
      </c>
      <c r="I33" s="135">
        <v>18</v>
      </c>
      <c r="J33" s="135" t="s">
        <v>151</v>
      </c>
      <c r="K33" s="135">
        <v>2</v>
      </c>
      <c r="L33" s="135" t="s">
        <v>45</v>
      </c>
      <c r="M33" s="135">
        <v>30</v>
      </c>
      <c r="N33" s="135" t="s">
        <v>46</v>
      </c>
      <c r="O33" s="135"/>
    </row>
    <row r="34" spans="1:15" ht="24.95" customHeight="1" x14ac:dyDescent="0.3">
      <c r="A34" s="240"/>
      <c r="B34" s="246"/>
      <c r="C34" s="241"/>
      <c r="D34" s="241"/>
      <c r="E34" s="254" t="s">
        <v>150</v>
      </c>
      <c r="F34" s="242" t="s">
        <v>152</v>
      </c>
      <c r="G34" s="243">
        <v>2</v>
      </c>
      <c r="H34" s="135" t="s">
        <v>34</v>
      </c>
      <c r="I34" s="135">
        <v>50</v>
      </c>
      <c r="J34" s="135" t="s">
        <v>153</v>
      </c>
      <c r="K34" s="135">
        <v>3</v>
      </c>
      <c r="L34" s="135" t="s">
        <v>45</v>
      </c>
      <c r="M34" s="135">
        <v>0</v>
      </c>
      <c r="N34" s="135" t="s">
        <v>46</v>
      </c>
      <c r="O34" s="135"/>
    </row>
    <row r="35" spans="1:15" ht="24.95" customHeight="1" x14ac:dyDescent="0.3">
      <c r="A35" s="240"/>
      <c r="B35" s="246"/>
      <c r="C35" s="241"/>
      <c r="D35" s="241"/>
      <c r="E35" s="254" t="s">
        <v>155</v>
      </c>
      <c r="F35" s="242" t="s">
        <v>154</v>
      </c>
      <c r="G35" s="243">
        <v>3</v>
      </c>
      <c r="H35" s="135" t="s">
        <v>34</v>
      </c>
      <c r="I35" s="135">
        <v>12</v>
      </c>
      <c r="J35" s="135" t="s">
        <v>143</v>
      </c>
      <c r="K35" s="135">
        <v>3</v>
      </c>
      <c r="L35" s="135" t="s">
        <v>45</v>
      </c>
      <c r="M35" s="135">
        <v>0</v>
      </c>
      <c r="N35" s="135" t="s">
        <v>46</v>
      </c>
      <c r="O35" s="135"/>
    </row>
    <row r="36" spans="1:15" ht="24.95" customHeight="1" x14ac:dyDescent="0.3">
      <c r="A36" s="240"/>
      <c r="B36" s="246"/>
      <c r="C36" s="241"/>
      <c r="D36" s="241"/>
      <c r="E36" s="254" t="s">
        <v>157</v>
      </c>
      <c r="F36" s="242" t="s">
        <v>156</v>
      </c>
      <c r="G36" s="243">
        <v>4</v>
      </c>
      <c r="H36" s="135" t="s">
        <v>33</v>
      </c>
      <c r="I36" s="135">
        <v>36</v>
      </c>
      <c r="J36" s="135" t="s">
        <v>158</v>
      </c>
      <c r="K36" s="135">
        <v>3</v>
      </c>
      <c r="L36" s="135" t="s">
        <v>45</v>
      </c>
      <c r="M36" s="135">
        <v>0</v>
      </c>
      <c r="N36" s="135" t="s">
        <v>46</v>
      </c>
      <c r="O36" s="135"/>
    </row>
    <row r="37" spans="1:15" ht="24.95" customHeight="1" x14ac:dyDescent="0.3">
      <c r="A37" s="240"/>
      <c r="B37" s="246"/>
      <c r="C37" s="241"/>
      <c r="D37" s="241"/>
      <c r="E37" s="254" t="s">
        <v>160</v>
      </c>
      <c r="F37" s="242" t="s">
        <v>159</v>
      </c>
      <c r="G37" s="243">
        <v>5</v>
      </c>
      <c r="H37" s="135" t="s">
        <v>33</v>
      </c>
      <c r="I37" s="135">
        <v>19</v>
      </c>
      <c r="J37" s="135" t="s">
        <v>151</v>
      </c>
      <c r="K37" s="135">
        <v>3</v>
      </c>
      <c r="L37" s="135" t="s">
        <v>45</v>
      </c>
      <c r="M37" s="135">
        <v>30</v>
      </c>
      <c r="N37" s="135" t="s">
        <v>46</v>
      </c>
      <c r="O37" s="135"/>
    </row>
    <row r="38" spans="1:15" ht="24.95" customHeight="1" x14ac:dyDescent="0.3">
      <c r="A38" s="259" t="s">
        <v>48</v>
      </c>
      <c r="B38" s="260">
        <v>0.44375000000000003</v>
      </c>
      <c r="C38" s="261" t="s">
        <v>11</v>
      </c>
      <c r="D38" s="261">
        <v>3</v>
      </c>
      <c r="E38" s="262" t="s">
        <v>161</v>
      </c>
      <c r="F38" s="263" t="s">
        <v>36</v>
      </c>
      <c r="G38" s="264">
        <v>1</v>
      </c>
      <c r="H38" s="135" t="s">
        <v>33</v>
      </c>
      <c r="I38" s="135">
        <v>25</v>
      </c>
      <c r="J38" s="135" t="s">
        <v>162</v>
      </c>
      <c r="K38" s="135">
        <v>3</v>
      </c>
      <c r="L38" s="135" t="s">
        <v>45</v>
      </c>
      <c r="M38" s="135">
        <v>30</v>
      </c>
      <c r="N38" s="135" t="s">
        <v>46</v>
      </c>
      <c r="O38" s="135"/>
    </row>
    <row r="39" spans="1:15" ht="24.95" customHeight="1" x14ac:dyDescent="0.3">
      <c r="A39" s="259"/>
      <c r="B39" s="260"/>
      <c r="C39" s="261"/>
      <c r="D39" s="261"/>
      <c r="E39" s="262" t="s">
        <v>164</v>
      </c>
      <c r="F39" s="263" t="s">
        <v>163</v>
      </c>
      <c r="G39" s="264">
        <v>2</v>
      </c>
      <c r="H39" s="135" t="s">
        <v>34</v>
      </c>
      <c r="I39" s="135">
        <v>7</v>
      </c>
      <c r="J39" s="135" t="s">
        <v>165</v>
      </c>
      <c r="K39" s="135">
        <v>3</v>
      </c>
      <c r="L39" s="135" t="s">
        <v>45</v>
      </c>
      <c r="M39" s="135">
        <v>40</v>
      </c>
      <c r="N39" s="135" t="s">
        <v>46</v>
      </c>
      <c r="O39" s="135"/>
    </row>
    <row r="40" spans="1:15" ht="24.95" customHeight="1" x14ac:dyDescent="0.3">
      <c r="A40" s="259"/>
      <c r="B40" s="260"/>
      <c r="C40" s="261"/>
      <c r="D40" s="261"/>
      <c r="E40" s="262" t="s">
        <v>167</v>
      </c>
      <c r="F40" s="263" t="s">
        <v>166</v>
      </c>
      <c r="G40" s="264">
        <v>3</v>
      </c>
      <c r="H40" s="135" t="s">
        <v>33</v>
      </c>
      <c r="I40" s="135">
        <v>4</v>
      </c>
      <c r="J40" s="135" t="s">
        <v>168</v>
      </c>
      <c r="K40" s="135">
        <v>3</v>
      </c>
      <c r="L40" s="135" t="s">
        <v>45</v>
      </c>
      <c r="M40" s="135">
        <v>45</v>
      </c>
      <c r="N40" s="135" t="s">
        <v>46</v>
      </c>
      <c r="O40" s="135"/>
    </row>
    <row r="41" spans="1:15" ht="24.95" customHeight="1" x14ac:dyDescent="0.3">
      <c r="A41" s="259"/>
      <c r="B41" s="260"/>
      <c r="C41" s="261"/>
      <c r="D41" s="261"/>
      <c r="E41" s="262" t="s">
        <v>169</v>
      </c>
      <c r="F41" s="263" t="s">
        <v>37</v>
      </c>
      <c r="G41" s="264">
        <v>4</v>
      </c>
      <c r="H41" s="135" t="s">
        <v>33</v>
      </c>
      <c r="I41" s="135">
        <v>45</v>
      </c>
      <c r="J41" s="135" t="s">
        <v>148</v>
      </c>
      <c r="K41" s="135">
        <v>4</v>
      </c>
      <c r="L41" s="135" t="s">
        <v>45</v>
      </c>
      <c r="M41" s="135">
        <v>0</v>
      </c>
      <c r="N41" s="135" t="s">
        <v>46</v>
      </c>
      <c r="O41" s="135"/>
    </row>
    <row r="42" spans="1:15" ht="24.95" customHeight="1" x14ac:dyDescent="0.3">
      <c r="A42" s="259"/>
      <c r="B42" s="265"/>
      <c r="C42" s="261"/>
      <c r="D42" s="261"/>
      <c r="E42" s="262" t="s">
        <v>171</v>
      </c>
      <c r="F42" s="263" t="s">
        <v>170</v>
      </c>
      <c r="G42" s="264">
        <v>5</v>
      </c>
      <c r="H42" s="135" t="s">
        <v>33</v>
      </c>
      <c r="I42" s="135">
        <v>32</v>
      </c>
      <c r="J42" s="135" t="s">
        <v>145</v>
      </c>
      <c r="K42" s="135">
        <v>4</v>
      </c>
      <c r="L42" s="135" t="s">
        <v>45</v>
      </c>
      <c r="M42" s="135">
        <v>0</v>
      </c>
      <c r="N42" s="135" t="s">
        <v>46</v>
      </c>
      <c r="O42" s="135"/>
    </row>
    <row r="43" spans="1:15" ht="24.95" customHeight="1" x14ac:dyDescent="0.3">
      <c r="A43" s="236" t="s">
        <v>48</v>
      </c>
      <c r="B43" s="245">
        <v>0.44444444444444448</v>
      </c>
      <c r="C43" s="237" t="s">
        <v>12</v>
      </c>
      <c r="D43" s="237">
        <v>3</v>
      </c>
      <c r="E43" s="253" t="s">
        <v>161</v>
      </c>
      <c r="F43" s="238" t="s">
        <v>36</v>
      </c>
      <c r="G43" s="239">
        <v>1</v>
      </c>
      <c r="H43" s="135" t="s">
        <v>33</v>
      </c>
      <c r="I43" s="135">
        <v>25</v>
      </c>
      <c r="J43" s="135" t="s">
        <v>162</v>
      </c>
      <c r="K43" s="135">
        <v>3</v>
      </c>
      <c r="L43" s="135" t="s">
        <v>45</v>
      </c>
      <c r="M43" s="135">
        <v>30</v>
      </c>
      <c r="N43" s="135" t="s">
        <v>46</v>
      </c>
      <c r="O43" s="135"/>
    </row>
    <row r="44" spans="1:15" ht="24.95" customHeight="1" x14ac:dyDescent="0.3">
      <c r="A44" s="236"/>
      <c r="B44" s="245"/>
      <c r="C44" s="237"/>
      <c r="D44" s="237"/>
      <c r="E44" s="253" t="s">
        <v>164</v>
      </c>
      <c r="F44" s="238" t="s">
        <v>163</v>
      </c>
      <c r="G44" s="239">
        <v>2</v>
      </c>
      <c r="H44" s="135" t="s">
        <v>34</v>
      </c>
      <c r="I44" s="135">
        <v>7</v>
      </c>
      <c r="J44" s="135" t="s">
        <v>165</v>
      </c>
      <c r="K44" s="135">
        <v>3</v>
      </c>
      <c r="L44" s="135" t="s">
        <v>45</v>
      </c>
      <c r="M44" s="135">
        <v>40</v>
      </c>
      <c r="N44" s="135" t="s">
        <v>46</v>
      </c>
      <c r="O44" s="135"/>
    </row>
    <row r="45" spans="1:15" ht="24.95" customHeight="1" x14ac:dyDescent="0.3">
      <c r="A45" s="236"/>
      <c r="B45" s="245"/>
      <c r="C45" s="237"/>
      <c r="D45" s="237"/>
      <c r="E45" s="253" t="s">
        <v>167</v>
      </c>
      <c r="F45" s="238" t="s">
        <v>166</v>
      </c>
      <c r="G45" s="239">
        <v>3</v>
      </c>
      <c r="H45" s="135" t="s">
        <v>33</v>
      </c>
      <c r="I45" s="135">
        <v>4</v>
      </c>
      <c r="J45" s="135" t="s">
        <v>168</v>
      </c>
      <c r="K45" s="135">
        <v>3</v>
      </c>
      <c r="L45" s="135" t="s">
        <v>45</v>
      </c>
      <c r="M45" s="135">
        <v>45</v>
      </c>
      <c r="N45" s="135" t="s">
        <v>46</v>
      </c>
      <c r="O45" s="135"/>
    </row>
    <row r="46" spans="1:15" ht="24.95" customHeight="1" x14ac:dyDescent="0.3">
      <c r="A46" s="236"/>
      <c r="B46" s="245"/>
      <c r="C46" s="237"/>
      <c r="D46" s="237"/>
      <c r="E46" s="253" t="s">
        <v>169</v>
      </c>
      <c r="F46" s="238" t="s">
        <v>37</v>
      </c>
      <c r="G46" s="239">
        <v>4</v>
      </c>
      <c r="H46" s="135" t="s">
        <v>33</v>
      </c>
      <c r="I46" s="135">
        <v>45</v>
      </c>
      <c r="J46" s="135" t="s">
        <v>148</v>
      </c>
      <c r="K46" s="135">
        <v>4</v>
      </c>
      <c r="L46" s="135" t="s">
        <v>45</v>
      </c>
      <c r="M46" s="135">
        <v>0</v>
      </c>
      <c r="N46" s="135" t="s">
        <v>46</v>
      </c>
      <c r="O46" s="135"/>
    </row>
    <row r="47" spans="1:15" ht="24.95" customHeight="1" x14ac:dyDescent="0.3">
      <c r="A47" s="236"/>
      <c r="B47" s="245"/>
      <c r="C47" s="237"/>
      <c r="D47" s="237"/>
      <c r="E47" s="253" t="s">
        <v>171</v>
      </c>
      <c r="F47" s="238" t="s">
        <v>170</v>
      </c>
      <c r="G47" s="239">
        <v>5</v>
      </c>
      <c r="H47" s="135" t="s">
        <v>33</v>
      </c>
      <c r="I47" s="135">
        <v>32</v>
      </c>
      <c r="J47" s="135" t="s">
        <v>145</v>
      </c>
      <c r="K47" s="135">
        <v>4</v>
      </c>
      <c r="L47" s="135" t="s">
        <v>45</v>
      </c>
      <c r="M47" s="135">
        <v>0</v>
      </c>
      <c r="N47" s="135" t="s">
        <v>46</v>
      </c>
      <c r="O47" s="135"/>
    </row>
    <row r="48" spans="1:15" ht="24.95" customHeight="1" x14ac:dyDescent="0.3">
      <c r="A48" s="232" t="s">
        <v>48</v>
      </c>
      <c r="B48" s="244">
        <v>0.44513888888888892</v>
      </c>
      <c r="C48" s="233" t="s">
        <v>10</v>
      </c>
      <c r="D48" s="233">
        <v>5</v>
      </c>
      <c r="E48" s="252"/>
      <c r="F48" s="234"/>
      <c r="G48" s="235"/>
      <c r="H48" s="135"/>
      <c r="I48" s="135"/>
      <c r="J48" s="135"/>
      <c r="K48" s="135"/>
      <c r="L48" s="135"/>
      <c r="M48" s="135"/>
      <c r="N48" s="135"/>
      <c r="O48" s="135"/>
    </row>
    <row r="49" spans="1:15" ht="24.95" customHeight="1" x14ac:dyDescent="0.3">
      <c r="A49" s="240" t="s">
        <v>48</v>
      </c>
      <c r="B49" s="246">
        <v>0.4465277777777778</v>
      </c>
      <c r="C49" s="241" t="s">
        <v>9</v>
      </c>
      <c r="D49" s="241">
        <v>3</v>
      </c>
      <c r="E49" s="254" t="s">
        <v>161</v>
      </c>
      <c r="F49" s="271" t="s">
        <v>36</v>
      </c>
      <c r="G49" s="243">
        <v>1</v>
      </c>
      <c r="H49" s="135" t="s">
        <v>33</v>
      </c>
      <c r="I49" s="135">
        <v>25</v>
      </c>
      <c r="J49" s="135" t="s">
        <v>162</v>
      </c>
      <c r="K49" s="135">
        <v>3</v>
      </c>
      <c r="L49" s="135" t="s">
        <v>45</v>
      </c>
      <c r="M49" s="135">
        <v>30</v>
      </c>
      <c r="N49" s="135" t="s">
        <v>46</v>
      </c>
      <c r="O49" s="135"/>
    </row>
    <row r="50" spans="1:15" ht="24.95" customHeight="1" x14ac:dyDescent="0.3">
      <c r="A50" s="240"/>
      <c r="B50" s="246"/>
      <c r="C50" s="241"/>
      <c r="D50" s="241"/>
      <c r="E50" s="254" t="s">
        <v>164</v>
      </c>
      <c r="F50" s="242" t="s">
        <v>163</v>
      </c>
      <c r="G50" s="243">
        <v>2</v>
      </c>
      <c r="H50" s="135" t="s">
        <v>34</v>
      </c>
      <c r="I50" s="135">
        <v>7</v>
      </c>
      <c r="J50" s="135" t="s">
        <v>165</v>
      </c>
      <c r="K50" s="135">
        <v>3</v>
      </c>
      <c r="L50" s="135" t="s">
        <v>45</v>
      </c>
      <c r="M50" s="135">
        <v>40</v>
      </c>
      <c r="N50" s="135" t="s">
        <v>46</v>
      </c>
      <c r="O50" s="135"/>
    </row>
    <row r="51" spans="1:15" ht="24.95" customHeight="1" x14ac:dyDescent="0.3">
      <c r="A51" s="240"/>
      <c r="B51" s="246"/>
      <c r="C51" s="241"/>
      <c r="D51" s="241"/>
      <c r="E51" s="254" t="s">
        <v>167</v>
      </c>
      <c r="F51" s="242" t="s">
        <v>166</v>
      </c>
      <c r="G51" s="243">
        <v>3</v>
      </c>
      <c r="H51" s="135" t="s">
        <v>33</v>
      </c>
      <c r="I51" s="135">
        <v>4</v>
      </c>
      <c r="J51" s="135" t="s">
        <v>168</v>
      </c>
      <c r="K51" s="135">
        <v>3</v>
      </c>
      <c r="L51" s="135" t="s">
        <v>45</v>
      </c>
      <c r="M51" s="135">
        <v>45</v>
      </c>
      <c r="N51" s="135" t="s">
        <v>46</v>
      </c>
      <c r="O51" s="135"/>
    </row>
    <row r="52" spans="1:15" ht="24.95" customHeight="1" x14ac:dyDescent="0.3">
      <c r="A52" s="240"/>
      <c r="B52" s="246"/>
      <c r="C52" s="241"/>
      <c r="D52" s="241"/>
      <c r="E52" s="254" t="s">
        <v>169</v>
      </c>
      <c r="F52" s="242" t="s">
        <v>37</v>
      </c>
      <c r="G52" s="243">
        <v>4</v>
      </c>
      <c r="H52" s="135" t="s">
        <v>33</v>
      </c>
      <c r="I52" s="135">
        <v>45</v>
      </c>
      <c r="J52" s="135" t="s">
        <v>148</v>
      </c>
      <c r="K52" s="135">
        <v>4</v>
      </c>
      <c r="L52" s="135" t="s">
        <v>45</v>
      </c>
      <c r="M52" s="135">
        <v>0</v>
      </c>
      <c r="N52" s="135" t="s">
        <v>46</v>
      </c>
      <c r="O52" s="135"/>
    </row>
    <row r="53" spans="1:15" ht="24.95" customHeight="1" x14ac:dyDescent="0.3">
      <c r="A53" s="240"/>
      <c r="B53" s="246"/>
      <c r="C53" s="241"/>
      <c r="D53" s="241"/>
      <c r="E53" s="254" t="s">
        <v>171</v>
      </c>
      <c r="F53" s="242" t="s">
        <v>170</v>
      </c>
      <c r="G53" s="243">
        <v>5</v>
      </c>
      <c r="H53" s="135" t="s">
        <v>33</v>
      </c>
      <c r="I53" s="135">
        <v>32</v>
      </c>
      <c r="J53" s="135" t="s">
        <v>145</v>
      </c>
      <c r="K53" s="135">
        <v>4</v>
      </c>
      <c r="L53" s="135" t="s">
        <v>45</v>
      </c>
      <c r="M53" s="135">
        <v>0</v>
      </c>
      <c r="N53" s="135" t="s">
        <v>46</v>
      </c>
      <c r="O53" s="135"/>
    </row>
    <row r="54" spans="1:15" ht="24.95" customHeight="1" x14ac:dyDescent="0.3">
      <c r="A54" s="259" t="s">
        <v>48</v>
      </c>
      <c r="B54" s="260">
        <v>0.45347222222222222</v>
      </c>
      <c r="C54" s="261" t="s">
        <v>11</v>
      </c>
      <c r="D54" s="261">
        <v>4</v>
      </c>
      <c r="E54" s="262" t="s">
        <v>110</v>
      </c>
      <c r="F54" s="263" t="s">
        <v>101</v>
      </c>
      <c r="G54" s="264">
        <v>1</v>
      </c>
      <c r="H54" s="135" t="s">
        <v>33</v>
      </c>
      <c r="I54" s="135">
        <v>5</v>
      </c>
      <c r="J54" s="135" t="s">
        <v>168</v>
      </c>
      <c r="K54" s="135">
        <v>4</v>
      </c>
      <c r="L54" s="135" t="s">
        <v>45</v>
      </c>
      <c r="M54" s="135">
        <v>15</v>
      </c>
      <c r="N54" s="135" t="s">
        <v>46</v>
      </c>
      <c r="O54" s="135"/>
    </row>
    <row r="55" spans="1:15" ht="24.95" customHeight="1" x14ac:dyDescent="0.3">
      <c r="A55" s="259"/>
      <c r="B55" s="260"/>
      <c r="C55" s="261"/>
      <c r="D55" s="261"/>
      <c r="E55" s="262" t="s">
        <v>173</v>
      </c>
      <c r="F55" s="263" t="s">
        <v>172</v>
      </c>
      <c r="G55" s="264">
        <v>2</v>
      </c>
      <c r="H55" s="135" t="s">
        <v>33</v>
      </c>
      <c r="I55" s="135">
        <v>23</v>
      </c>
      <c r="J55" s="135" t="s">
        <v>162</v>
      </c>
      <c r="K55" s="135">
        <v>4</v>
      </c>
      <c r="L55" s="135" t="s">
        <v>45</v>
      </c>
      <c r="M55" s="135">
        <v>20</v>
      </c>
      <c r="N55" s="135" t="s">
        <v>46</v>
      </c>
      <c r="O55" s="135"/>
    </row>
    <row r="56" spans="1:15" ht="24.95" customHeight="1" x14ac:dyDescent="0.3">
      <c r="A56" s="259"/>
      <c r="B56" s="260"/>
      <c r="C56" s="261"/>
      <c r="D56" s="261"/>
      <c r="E56" s="262" t="s">
        <v>112</v>
      </c>
      <c r="F56" s="263" t="s">
        <v>36</v>
      </c>
      <c r="G56" s="264">
        <v>3</v>
      </c>
      <c r="H56" s="135" t="s">
        <v>33</v>
      </c>
      <c r="I56" s="135">
        <v>40</v>
      </c>
      <c r="J56" s="135" t="s">
        <v>158</v>
      </c>
      <c r="K56" s="135">
        <v>4</v>
      </c>
      <c r="L56" s="135" t="s">
        <v>45</v>
      </c>
      <c r="M56" s="135">
        <v>30</v>
      </c>
      <c r="N56" s="135" t="s">
        <v>46</v>
      </c>
      <c r="O56" s="135"/>
    </row>
    <row r="57" spans="1:15" ht="24.95" customHeight="1" x14ac:dyDescent="0.3">
      <c r="A57" s="259"/>
      <c r="B57" s="260"/>
      <c r="C57" s="261"/>
      <c r="D57" s="261"/>
      <c r="E57" s="262" t="s">
        <v>175</v>
      </c>
      <c r="F57" s="263" t="s">
        <v>174</v>
      </c>
      <c r="G57" s="264">
        <v>4</v>
      </c>
      <c r="H57" s="135" t="s">
        <v>33</v>
      </c>
      <c r="I57" s="135">
        <v>10</v>
      </c>
      <c r="J57" s="135" t="s">
        <v>165</v>
      </c>
      <c r="K57" s="135">
        <v>5</v>
      </c>
      <c r="L57" s="135" t="s">
        <v>45</v>
      </c>
      <c r="M57" s="135">
        <v>40</v>
      </c>
      <c r="N57" s="135" t="s">
        <v>46</v>
      </c>
      <c r="O57" s="135"/>
    </row>
    <row r="58" spans="1:15" ht="24.95" customHeight="1" x14ac:dyDescent="0.3">
      <c r="A58" s="259"/>
      <c r="B58" s="265"/>
      <c r="C58" s="261"/>
      <c r="D58" s="261"/>
      <c r="E58" s="262" t="s">
        <v>102</v>
      </c>
      <c r="F58" s="263" t="s">
        <v>103</v>
      </c>
      <c r="G58" s="264">
        <v>5</v>
      </c>
      <c r="H58" s="135" t="s">
        <v>34</v>
      </c>
      <c r="I58" s="135">
        <v>55</v>
      </c>
      <c r="J58" s="135" t="s">
        <v>176</v>
      </c>
      <c r="K58" s="135">
        <v>6</v>
      </c>
      <c r="L58" s="135" t="s">
        <v>45</v>
      </c>
      <c r="M58" s="135">
        <v>0</v>
      </c>
      <c r="N58" s="135" t="s">
        <v>46</v>
      </c>
      <c r="O58" s="135"/>
    </row>
    <row r="59" spans="1:15" ht="24.95" customHeight="1" x14ac:dyDescent="0.3">
      <c r="A59" s="236" t="s">
        <v>48</v>
      </c>
      <c r="B59" s="245">
        <v>0.45416666666666666</v>
      </c>
      <c r="C59" s="237" t="s">
        <v>12</v>
      </c>
      <c r="D59" s="237">
        <v>4</v>
      </c>
      <c r="E59" s="253" t="s">
        <v>110</v>
      </c>
      <c r="F59" s="238" t="s">
        <v>101</v>
      </c>
      <c r="G59" s="239">
        <v>1</v>
      </c>
      <c r="H59" s="135" t="s">
        <v>33</v>
      </c>
      <c r="I59" s="135">
        <v>5</v>
      </c>
      <c r="J59" s="135" t="s">
        <v>168</v>
      </c>
      <c r="K59" s="135">
        <v>4</v>
      </c>
      <c r="L59" s="135" t="s">
        <v>45</v>
      </c>
      <c r="M59" s="135">
        <v>15</v>
      </c>
      <c r="N59" s="135" t="s">
        <v>46</v>
      </c>
      <c r="O59" s="135"/>
    </row>
    <row r="60" spans="1:15" ht="24.95" customHeight="1" x14ac:dyDescent="0.3">
      <c r="A60" s="236"/>
      <c r="B60" s="245"/>
      <c r="C60" s="237"/>
      <c r="D60" s="237"/>
      <c r="E60" s="253" t="s">
        <v>173</v>
      </c>
      <c r="F60" s="238" t="s">
        <v>172</v>
      </c>
      <c r="G60" s="239">
        <v>2</v>
      </c>
      <c r="H60" s="135" t="s">
        <v>33</v>
      </c>
      <c r="I60" s="135">
        <v>23</v>
      </c>
      <c r="J60" s="135" t="s">
        <v>162</v>
      </c>
      <c r="K60" s="135">
        <v>4</v>
      </c>
      <c r="L60" s="135" t="s">
        <v>45</v>
      </c>
      <c r="M60" s="135">
        <v>20</v>
      </c>
      <c r="N60" s="135" t="s">
        <v>46</v>
      </c>
      <c r="O60" s="135"/>
    </row>
    <row r="61" spans="1:15" ht="24.95" customHeight="1" x14ac:dyDescent="0.3">
      <c r="A61" s="236"/>
      <c r="B61" s="245"/>
      <c r="C61" s="237"/>
      <c r="D61" s="237"/>
      <c r="E61" s="253" t="s">
        <v>112</v>
      </c>
      <c r="F61" s="238" t="s">
        <v>36</v>
      </c>
      <c r="G61" s="239">
        <v>3</v>
      </c>
      <c r="H61" s="135" t="s">
        <v>33</v>
      </c>
      <c r="I61" s="135">
        <v>40</v>
      </c>
      <c r="J61" s="135" t="s">
        <v>158</v>
      </c>
      <c r="K61" s="135">
        <v>4</v>
      </c>
      <c r="L61" s="135" t="s">
        <v>45</v>
      </c>
      <c r="M61" s="135">
        <v>30</v>
      </c>
      <c r="N61" s="135" t="s">
        <v>46</v>
      </c>
      <c r="O61" s="135"/>
    </row>
    <row r="62" spans="1:15" ht="24.95" customHeight="1" x14ac:dyDescent="0.3">
      <c r="A62" s="236"/>
      <c r="B62" s="245"/>
      <c r="C62" s="237"/>
      <c r="D62" s="237"/>
      <c r="E62" s="253" t="s">
        <v>175</v>
      </c>
      <c r="F62" s="238" t="s">
        <v>174</v>
      </c>
      <c r="G62" s="239">
        <v>4</v>
      </c>
      <c r="H62" s="135" t="s">
        <v>33</v>
      </c>
      <c r="I62" s="135">
        <v>10</v>
      </c>
      <c r="J62" s="135" t="s">
        <v>165</v>
      </c>
      <c r="K62" s="135">
        <v>5</v>
      </c>
      <c r="L62" s="135" t="s">
        <v>45</v>
      </c>
      <c r="M62" s="135">
        <v>40</v>
      </c>
      <c r="N62" s="135" t="s">
        <v>46</v>
      </c>
      <c r="O62" s="135"/>
    </row>
    <row r="63" spans="1:15" ht="24.95" customHeight="1" x14ac:dyDescent="0.3">
      <c r="A63" s="236"/>
      <c r="B63" s="245"/>
      <c r="C63" s="237"/>
      <c r="D63" s="237"/>
      <c r="E63" s="253" t="s">
        <v>102</v>
      </c>
      <c r="F63" s="238" t="s">
        <v>103</v>
      </c>
      <c r="G63" s="239">
        <v>5</v>
      </c>
      <c r="H63" s="135" t="s">
        <v>34</v>
      </c>
      <c r="I63" s="135">
        <v>55</v>
      </c>
      <c r="J63" s="135" t="s">
        <v>176</v>
      </c>
      <c r="K63" s="135">
        <v>6</v>
      </c>
      <c r="L63" s="135" t="s">
        <v>45</v>
      </c>
      <c r="M63" s="135">
        <v>0</v>
      </c>
      <c r="N63" s="135" t="s">
        <v>46</v>
      </c>
      <c r="O63" s="135"/>
    </row>
    <row r="64" spans="1:15" ht="24.95" customHeight="1" x14ac:dyDescent="0.3">
      <c r="A64" s="240" t="s">
        <v>48</v>
      </c>
      <c r="B64" s="246">
        <v>0.45624999999999999</v>
      </c>
      <c r="C64" s="241" t="s">
        <v>9</v>
      </c>
      <c r="D64" s="241">
        <v>4</v>
      </c>
      <c r="E64" s="254" t="s">
        <v>110</v>
      </c>
      <c r="F64" s="242" t="s">
        <v>101</v>
      </c>
      <c r="G64" s="243">
        <v>1</v>
      </c>
      <c r="H64" s="135" t="s">
        <v>33</v>
      </c>
      <c r="I64" s="135">
        <v>5</v>
      </c>
      <c r="J64" s="135" t="s">
        <v>168</v>
      </c>
      <c r="K64" s="135">
        <v>4</v>
      </c>
      <c r="L64" s="135" t="s">
        <v>45</v>
      </c>
      <c r="M64" s="135">
        <v>15</v>
      </c>
      <c r="N64" s="135" t="s">
        <v>46</v>
      </c>
      <c r="O64" s="135"/>
    </row>
    <row r="65" spans="1:15" ht="24.95" customHeight="1" x14ac:dyDescent="0.3">
      <c r="A65" s="240"/>
      <c r="B65" s="246"/>
      <c r="C65" s="241"/>
      <c r="D65" s="241"/>
      <c r="E65" s="254" t="s">
        <v>173</v>
      </c>
      <c r="F65" s="242" t="s">
        <v>172</v>
      </c>
      <c r="G65" s="243">
        <v>2</v>
      </c>
      <c r="H65" s="135" t="s">
        <v>33</v>
      </c>
      <c r="I65" s="135">
        <v>23</v>
      </c>
      <c r="J65" s="135" t="s">
        <v>162</v>
      </c>
      <c r="K65" s="135">
        <v>4</v>
      </c>
      <c r="L65" s="135" t="s">
        <v>45</v>
      </c>
      <c r="M65" s="135">
        <v>20</v>
      </c>
      <c r="N65" s="135" t="s">
        <v>46</v>
      </c>
      <c r="O65" s="135"/>
    </row>
    <row r="66" spans="1:15" ht="24.95" customHeight="1" x14ac:dyDescent="0.3">
      <c r="A66" s="240"/>
      <c r="B66" s="248"/>
      <c r="C66" s="241"/>
      <c r="D66" s="241"/>
      <c r="E66" s="254" t="s">
        <v>112</v>
      </c>
      <c r="F66" s="242" t="s">
        <v>36</v>
      </c>
      <c r="G66" s="243">
        <v>3</v>
      </c>
      <c r="H66" s="135" t="s">
        <v>33</v>
      </c>
      <c r="I66" s="135">
        <v>40</v>
      </c>
      <c r="J66" s="135" t="s">
        <v>158</v>
      </c>
      <c r="K66" s="135">
        <v>4</v>
      </c>
      <c r="L66" s="135" t="s">
        <v>45</v>
      </c>
      <c r="M66" s="135">
        <v>30</v>
      </c>
      <c r="N66" s="135" t="s">
        <v>46</v>
      </c>
      <c r="O66" s="135"/>
    </row>
    <row r="67" spans="1:15" ht="24.95" customHeight="1" x14ac:dyDescent="0.3">
      <c r="A67" s="240"/>
      <c r="B67" s="248"/>
      <c r="C67" s="241"/>
      <c r="D67" s="241"/>
      <c r="E67" s="254" t="s">
        <v>175</v>
      </c>
      <c r="F67" s="242" t="s">
        <v>174</v>
      </c>
      <c r="G67" s="243">
        <v>4</v>
      </c>
      <c r="H67" s="135" t="s">
        <v>33</v>
      </c>
      <c r="I67" s="135">
        <v>10</v>
      </c>
      <c r="J67" s="135" t="s">
        <v>165</v>
      </c>
      <c r="K67" s="135">
        <v>5</v>
      </c>
      <c r="L67" s="135" t="s">
        <v>45</v>
      </c>
      <c r="M67" s="135">
        <v>40</v>
      </c>
      <c r="N67" s="135" t="s">
        <v>46</v>
      </c>
      <c r="O67" s="135"/>
    </row>
    <row r="68" spans="1:15" ht="24.95" customHeight="1" x14ac:dyDescent="0.3">
      <c r="A68" s="240"/>
      <c r="B68" s="246"/>
      <c r="C68" s="241"/>
      <c r="D68" s="241"/>
      <c r="E68" s="254" t="s">
        <v>102</v>
      </c>
      <c r="F68" s="242" t="s">
        <v>103</v>
      </c>
      <c r="G68" s="243">
        <v>5</v>
      </c>
      <c r="H68" s="135" t="s">
        <v>34</v>
      </c>
      <c r="I68" s="135">
        <v>55</v>
      </c>
      <c r="J68" s="135" t="s">
        <v>176</v>
      </c>
      <c r="K68" s="135">
        <v>6</v>
      </c>
      <c r="L68" s="135" t="s">
        <v>45</v>
      </c>
      <c r="M68" s="135">
        <v>0</v>
      </c>
      <c r="N68" s="135" t="s">
        <v>46</v>
      </c>
      <c r="O68" s="135"/>
    </row>
    <row r="69" spans="1:15" ht="24.95" customHeight="1" x14ac:dyDescent="0.3">
      <c r="A69" s="259" t="s">
        <v>48</v>
      </c>
      <c r="B69" s="260">
        <v>0.46319444444444446</v>
      </c>
      <c r="C69" s="261" t="s">
        <v>11</v>
      </c>
      <c r="D69" s="261">
        <v>5</v>
      </c>
      <c r="E69" s="262" t="s">
        <v>35</v>
      </c>
      <c r="F69" s="263" t="s">
        <v>177</v>
      </c>
      <c r="G69" s="264">
        <v>1</v>
      </c>
      <c r="H69" s="135" t="s">
        <v>33</v>
      </c>
      <c r="I69" s="135">
        <v>47</v>
      </c>
      <c r="J69" s="135" t="s">
        <v>153</v>
      </c>
      <c r="K69" s="135">
        <v>6</v>
      </c>
      <c r="L69" s="135" t="s">
        <v>45</v>
      </c>
      <c r="M69" s="135">
        <v>15</v>
      </c>
      <c r="N69" s="135" t="s">
        <v>46</v>
      </c>
      <c r="O69" s="135"/>
    </row>
    <row r="70" spans="1:15" ht="24.95" customHeight="1" x14ac:dyDescent="0.3">
      <c r="A70" s="259"/>
      <c r="B70" s="260"/>
      <c r="C70" s="261"/>
      <c r="D70" s="261"/>
      <c r="E70" s="262" t="s">
        <v>116</v>
      </c>
      <c r="F70" s="263" t="s">
        <v>117</v>
      </c>
      <c r="G70" s="264">
        <v>2</v>
      </c>
      <c r="H70" s="135" t="s">
        <v>34</v>
      </c>
      <c r="I70" s="135">
        <v>29</v>
      </c>
      <c r="J70" s="135" t="s">
        <v>178</v>
      </c>
      <c r="K70" s="135">
        <v>6</v>
      </c>
      <c r="L70" s="135" t="s">
        <v>45</v>
      </c>
      <c r="M70" s="135">
        <v>15</v>
      </c>
      <c r="N70" s="135" t="s">
        <v>46</v>
      </c>
      <c r="O70" s="135"/>
    </row>
    <row r="71" spans="1:15" ht="24.95" customHeight="1" x14ac:dyDescent="0.3">
      <c r="A71" s="259"/>
      <c r="B71" s="265"/>
      <c r="C71" s="261"/>
      <c r="D71" s="261"/>
      <c r="E71" s="262" t="s">
        <v>115</v>
      </c>
      <c r="F71" s="263" t="s">
        <v>104</v>
      </c>
      <c r="G71" s="264">
        <v>3</v>
      </c>
      <c r="H71" s="135" t="s">
        <v>33</v>
      </c>
      <c r="I71" s="135">
        <v>27</v>
      </c>
      <c r="J71" s="135" t="s">
        <v>178</v>
      </c>
      <c r="K71" s="135">
        <v>7</v>
      </c>
      <c r="L71" s="135" t="s">
        <v>45</v>
      </c>
      <c r="M71" s="135">
        <v>5</v>
      </c>
      <c r="N71" s="135" t="s">
        <v>46</v>
      </c>
      <c r="O71" s="135"/>
    </row>
    <row r="72" spans="1:15" ht="24.95" customHeight="1" x14ac:dyDescent="0.3">
      <c r="A72" s="259"/>
      <c r="B72" s="260"/>
      <c r="C72" s="261"/>
      <c r="D72" s="261"/>
      <c r="E72" s="262" t="s">
        <v>180</v>
      </c>
      <c r="F72" s="263" t="s">
        <v>179</v>
      </c>
      <c r="G72" s="264">
        <v>4</v>
      </c>
      <c r="H72" s="135" t="s">
        <v>33</v>
      </c>
      <c r="I72" s="135">
        <v>51</v>
      </c>
      <c r="J72" s="135" t="s">
        <v>176</v>
      </c>
      <c r="K72" s="135">
        <v>7</v>
      </c>
      <c r="L72" s="135" t="s">
        <v>45</v>
      </c>
      <c r="M72" s="135">
        <v>30</v>
      </c>
      <c r="N72" s="135" t="s">
        <v>46</v>
      </c>
      <c r="O72" s="135"/>
    </row>
    <row r="73" spans="1:15" ht="24.95" customHeight="1" x14ac:dyDescent="0.3">
      <c r="A73" s="236" t="s">
        <v>48</v>
      </c>
      <c r="B73" s="245">
        <v>0.46388888888888891</v>
      </c>
      <c r="C73" s="237" t="s">
        <v>12</v>
      </c>
      <c r="D73" s="237">
        <v>5</v>
      </c>
      <c r="E73" s="253" t="s">
        <v>35</v>
      </c>
      <c r="F73" s="238" t="s">
        <v>177</v>
      </c>
      <c r="G73" s="239">
        <v>1</v>
      </c>
      <c r="H73" s="135" t="s">
        <v>33</v>
      </c>
      <c r="I73" s="135">
        <v>47</v>
      </c>
      <c r="J73" s="135" t="s">
        <v>153</v>
      </c>
      <c r="K73" s="135">
        <v>6</v>
      </c>
      <c r="L73" s="135" t="s">
        <v>45</v>
      </c>
      <c r="M73" s="135">
        <v>15</v>
      </c>
      <c r="N73" s="135" t="s">
        <v>46</v>
      </c>
      <c r="O73" s="135"/>
    </row>
    <row r="74" spans="1:15" ht="24.95" customHeight="1" x14ac:dyDescent="0.3">
      <c r="A74" s="236"/>
      <c r="B74" s="245"/>
      <c r="C74" s="237"/>
      <c r="D74" s="237"/>
      <c r="E74" s="253" t="s">
        <v>116</v>
      </c>
      <c r="F74" s="238" t="s">
        <v>117</v>
      </c>
      <c r="G74" s="239">
        <v>2</v>
      </c>
      <c r="H74" s="135" t="s">
        <v>34</v>
      </c>
      <c r="I74" s="135">
        <v>29</v>
      </c>
      <c r="J74" s="135" t="s">
        <v>178</v>
      </c>
      <c r="K74" s="135">
        <v>6</v>
      </c>
      <c r="L74" s="135" t="s">
        <v>45</v>
      </c>
      <c r="M74" s="135">
        <v>15</v>
      </c>
      <c r="N74" s="135" t="s">
        <v>46</v>
      </c>
      <c r="O74" s="135"/>
    </row>
    <row r="75" spans="1:15" ht="24.95" customHeight="1" x14ac:dyDescent="0.3">
      <c r="A75" s="236"/>
      <c r="B75" s="247"/>
      <c r="C75" s="237"/>
      <c r="D75" s="237"/>
      <c r="E75" s="253" t="s">
        <v>115</v>
      </c>
      <c r="F75" s="238" t="s">
        <v>104</v>
      </c>
      <c r="G75" s="239">
        <v>3</v>
      </c>
      <c r="H75" s="135" t="s">
        <v>33</v>
      </c>
      <c r="I75" s="135">
        <v>27</v>
      </c>
      <c r="J75" s="135" t="s">
        <v>178</v>
      </c>
      <c r="K75" s="135">
        <v>7</v>
      </c>
      <c r="L75" s="135" t="s">
        <v>45</v>
      </c>
      <c r="M75" s="135">
        <v>5</v>
      </c>
      <c r="N75" s="135" t="s">
        <v>46</v>
      </c>
      <c r="O75" s="135"/>
    </row>
    <row r="76" spans="1:15" ht="24.95" customHeight="1" x14ac:dyDescent="0.3">
      <c r="A76" s="236"/>
      <c r="B76" s="245"/>
      <c r="C76" s="237"/>
      <c r="D76" s="237"/>
      <c r="E76" s="253" t="s">
        <v>180</v>
      </c>
      <c r="F76" s="238" t="s">
        <v>179</v>
      </c>
      <c r="G76" s="239">
        <v>4</v>
      </c>
      <c r="H76" s="135" t="s">
        <v>33</v>
      </c>
      <c r="I76" s="135">
        <v>51</v>
      </c>
      <c r="J76" s="135" t="s">
        <v>176</v>
      </c>
      <c r="K76" s="135">
        <v>7</v>
      </c>
      <c r="L76" s="135" t="s">
        <v>45</v>
      </c>
      <c r="M76" s="135">
        <v>30</v>
      </c>
      <c r="N76" s="135" t="s">
        <v>46</v>
      </c>
      <c r="O76" s="135"/>
    </row>
    <row r="77" spans="1:15" ht="24.95" customHeight="1" x14ac:dyDescent="0.3">
      <c r="A77" s="240" t="s">
        <v>48</v>
      </c>
      <c r="B77" s="246">
        <v>0.46597222222222223</v>
      </c>
      <c r="C77" s="241" t="s">
        <v>9</v>
      </c>
      <c r="D77" s="241">
        <v>5</v>
      </c>
      <c r="E77" s="254" t="s">
        <v>35</v>
      </c>
      <c r="F77" s="242" t="s">
        <v>177</v>
      </c>
      <c r="G77" s="243">
        <v>1</v>
      </c>
      <c r="H77" s="135" t="s">
        <v>33</v>
      </c>
      <c r="I77" s="135">
        <v>47</v>
      </c>
      <c r="J77" s="135" t="s">
        <v>153</v>
      </c>
      <c r="K77" s="135">
        <v>6</v>
      </c>
      <c r="L77" s="135" t="s">
        <v>45</v>
      </c>
      <c r="M77" s="135">
        <v>15</v>
      </c>
      <c r="N77" s="135" t="s">
        <v>46</v>
      </c>
      <c r="O77" s="135"/>
    </row>
    <row r="78" spans="1:15" ht="24.95" customHeight="1" x14ac:dyDescent="0.3">
      <c r="A78" s="240"/>
      <c r="B78" s="248"/>
      <c r="C78" s="241"/>
      <c r="D78" s="241"/>
      <c r="E78" s="254" t="s">
        <v>116</v>
      </c>
      <c r="F78" s="242" t="s">
        <v>117</v>
      </c>
      <c r="G78" s="243">
        <v>2</v>
      </c>
      <c r="H78" s="135" t="s">
        <v>34</v>
      </c>
      <c r="I78" s="135">
        <v>29</v>
      </c>
      <c r="J78" s="135" t="s">
        <v>178</v>
      </c>
      <c r="K78" s="135">
        <v>6</v>
      </c>
      <c r="L78" s="135" t="s">
        <v>45</v>
      </c>
      <c r="M78" s="135">
        <v>15</v>
      </c>
      <c r="N78" s="135" t="s">
        <v>46</v>
      </c>
      <c r="O78" s="135"/>
    </row>
    <row r="79" spans="1:15" ht="24.95" customHeight="1" x14ac:dyDescent="0.3">
      <c r="A79" s="240"/>
      <c r="B79" s="246"/>
      <c r="C79" s="241"/>
      <c r="D79" s="241"/>
      <c r="E79" s="254" t="s">
        <v>115</v>
      </c>
      <c r="F79" s="242" t="s">
        <v>104</v>
      </c>
      <c r="G79" s="243">
        <v>3</v>
      </c>
      <c r="H79" s="135" t="s">
        <v>33</v>
      </c>
      <c r="I79" s="135">
        <v>27</v>
      </c>
      <c r="J79" s="135" t="s">
        <v>178</v>
      </c>
      <c r="K79" s="135">
        <v>7</v>
      </c>
      <c r="L79" s="135" t="s">
        <v>45</v>
      </c>
      <c r="M79" s="135">
        <v>5</v>
      </c>
      <c r="N79" s="135" t="s">
        <v>46</v>
      </c>
      <c r="O79" s="135"/>
    </row>
    <row r="80" spans="1:15" ht="24.95" customHeight="1" x14ac:dyDescent="0.3">
      <c r="A80" s="240"/>
      <c r="B80" s="248"/>
      <c r="C80" s="241"/>
      <c r="D80" s="241"/>
      <c r="E80" s="254" t="s">
        <v>180</v>
      </c>
      <c r="F80" s="242" t="s">
        <v>179</v>
      </c>
      <c r="G80" s="243">
        <v>4</v>
      </c>
      <c r="H80" s="135" t="s">
        <v>33</v>
      </c>
      <c r="I80" s="135">
        <v>51</v>
      </c>
      <c r="J80" s="135" t="s">
        <v>176</v>
      </c>
      <c r="K80" s="135">
        <v>7</v>
      </c>
      <c r="L80" s="135" t="s">
        <v>45</v>
      </c>
      <c r="M80" s="135">
        <v>30</v>
      </c>
      <c r="N80" s="135" t="s">
        <v>46</v>
      </c>
      <c r="O80" s="135"/>
    </row>
    <row r="81" spans="1:15" ht="24.95" customHeight="1" x14ac:dyDescent="0.3">
      <c r="A81" s="232" t="s">
        <v>49</v>
      </c>
      <c r="B81" s="244">
        <v>0.46875</v>
      </c>
      <c r="C81" s="233" t="s">
        <v>10</v>
      </c>
      <c r="D81" s="233">
        <v>1</v>
      </c>
      <c r="E81" s="252"/>
      <c r="F81" s="234"/>
      <c r="G81" s="235"/>
      <c r="H81" s="135"/>
      <c r="I81" s="135"/>
      <c r="J81" s="135"/>
      <c r="K81" s="135"/>
      <c r="L81" s="135"/>
      <c r="M81" s="135"/>
      <c r="N81" s="135"/>
      <c r="O81" s="135"/>
    </row>
    <row r="82" spans="1:15" ht="24.95" customHeight="1" x14ac:dyDescent="0.3">
      <c r="A82" s="232" t="s">
        <v>49</v>
      </c>
      <c r="B82" s="244">
        <v>0.47500000000000003</v>
      </c>
      <c r="C82" s="233" t="s">
        <v>10</v>
      </c>
      <c r="D82" s="233">
        <v>2</v>
      </c>
      <c r="E82" s="252"/>
      <c r="F82" s="234"/>
      <c r="G82" s="235"/>
      <c r="H82" s="135"/>
      <c r="I82" s="135"/>
      <c r="J82" s="135"/>
      <c r="K82" s="135"/>
      <c r="L82" s="135"/>
      <c r="M82" s="135"/>
      <c r="N82" s="135"/>
      <c r="O82" s="135"/>
    </row>
    <row r="83" spans="1:15" ht="24.95" customHeight="1" x14ac:dyDescent="0.3">
      <c r="A83" s="232" t="s">
        <v>49</v>
      </c>
      <c r="B83" s="244">
        <v>0.48125000000000001</v>
      </c>
      <c r="C83" s="233" t="s">
        <v>10</v>
      </c>
      <c r="D83" s="233">
        <v>3</v>
      </c>
      <c r="E83" s="252"/>
      <c r="F83" s="234"/>
      <c r="G83" s="235"/>
      <c r="H83" s="135"/>
      <c r="I83" s="135"/>
      <c r="J83" s="135"/>
      <c r="K83" s="135"/>
      <c r="L83" s="135"/>
      <c r="M83" s="135"/>
      <c r="N83" s="135"/>
      <c r="O83" s="135"/>
    </row>
    <row r="84" spans="1:15" ht="24.95" customHeight="1" x14ac:dyDescent="0.3">
      <c r="A84" s="259" t="s">
        <v>49</v>
      </c>
      <c r="B84" s="260">
        <v>0.48680555555555555</v>
      </c>
      <c r="C84" s="261" t="s">
        <v>11</v>
      </c>
      <c r="D84" s="261">
        <v>1</v>
      </c>
      <c r="E84" s="262" t="s">
        <v>140</v>
      </c>
      <c r="F84" s="263" t="s">
        <v>181</v>
      </c>
      <c r="G84" s="264">
        <v>1</v>
      </c>
      <c r="H84" s="135" t="s">
        <v>33</v>
      </c>
      <c r="I84" s="135">
        <v>56</v>
      </c>
      <c r="J84" s="135" t="s">
        <v>141</v>
      </c>
      <c r="K84" s="135">
        <v>0</v>
      </c>
      <c r="L84" s="135">
        <v>0</v>
      </c>
      <c r="M84" s="135">
        <v>10</v>
      </c>
      <c r="N84" s="135" t="s">
        <v>47</v>
      </c>
      <c r="O84" s="135"/>
    </row>
    <row r="85" spans="1:15" ht="24.95" customHeight="1" x14ac:dyDescent="0.3">
      <c r="A85" s="259"/>
      <c r="B85" s="260"/>
      <c r="C85" s="261"/>
      <c r="D85" s="261"/>
      <c r="E85" s="262" t="s">
        <v>232</v>
      </c>
      <c r="F85" s="263" t="s">
        <v>177</v>
      </c>
      <c r="G85" s="264">
        <v>2</v>
      </c>
      <c r="H85" s="135" t="s">
        <v>33</v>
      </c>
      <c r="I85" s="135">
        <v>57</v>
      </c>
      <c r="J85" s="135" t="s">
        <v>141</v>
      </c>
      <c r="K85" s="135">
        <v>0</v>
      </c>
      <c r="L85" s="135">
        <v>0</v>
      </c>
      <c r="M85" s="135">
        <v>10</v>
      </c>
      <c r="N85" s="135" t="s">
        <v>47</v>
      </c>
      <c r="O85" s="135"/>
    </row>
    <row r="86" spans="1:15" ht="24.95" customHeight="1" x14ac:dyDescent="0.3">
      <c r="A86" s="259"/>
      <c r="B86" s="260"/>
      <c r="C86" s="261"/>
      <c r="D86" s="261"/>
      <c r="E86" s="262" t="s">
        <v>184</v>
      </c>
      <c r="F86" s="263" t="s">
        <v>183</v>
      </c>
      <c r="G86" s="264">
        <v>3</v>
      </c>
      <c r="H86" s="135" t="s">
        <v>34</v>
      </c>
      <c r="I86" s="135">
        <v>34</v>
      </c>
      <c r="J86" s="135" t="s">
        <v>145</v>
      </c>
      <c r="K86" s="135">
        <v>0</v>
      </c>
      <c r="L86" s="135">
        <v>0</v>
      </c>
      <c r="M86" s="135">
        <v>50</v>
      </c>
      <c r="N86" s="135" t="s">
        <v>47</v>
      </c>
      <c r="O86" s="135"/>
    </row>
    <row r="87" spans="1:15" ht="24.95" customHeight="1" x14ac:dyDescent="0.3">
      <c r="A87" s="236" t="s">
        <v>49</v>
      </c>
      <c r="B87" s="245">
        <v>0.48749999999999999</v>
      </c>
      <c r="C87" s="237" t="s">
        <v>12</v>
      </c>
      <c r="D87" s="237">
        <v>1</v>
      </c>
      <c r="E87" s="253" t="s">
        <v>140</v>
      </c>
      <c r="F87" s="238" t="s">
        <v>181</v>
      </c>
      <c r="G87" s="239">
        <v>1</v>
      </c>
      <c r="H87" s="135" t="s">
        <v>33</v>
      </c>
      <c r="I87" s="135">
        <v>56</v>
      </c>
      <c r="J87" s="135" t="s">
        <v>141</v>
      </c>
      <c r="K87" s="135">
        <v>0</v>
      </c>
      <c r="L87" s="135">
        <v>0</v>
      </c>
      <c r="M87" s="135">
        <v>10</v>
      </c>
      <c r="N87" s="135" t="s">
        <v>47</v>
      </c>
      <c r="O87" s="135"/>
    </row>
    <row r="88" spans="1:15" ht="24.95" customHeight="1" x14ac:dyDescent="0.3">
      <c r="A88" s="236"/>
      <c r="B88" s="245"/>
      <c r="C88" s="237"/>
      <c r="D88" s="237"/>
      <c r="E88" s="253" t="s">
        <v>232</v>
      </c>
      <c r="F88" s="238" t="s">
        <v>177</v>
      </c>
      <c r="G88" s="239">
        <v>2</v>
      </c>
      <c r="H88" s="135" t="s">
        <v>33</v>
      </c>
      <c r="I88" s="135">
        <v>57</v>
      </c>
      <c r="J88" s="135" t="s">
        <v>141</v>
      </c>
      <c r="K88" s="135">
        <v>0</v>
      </c>
      <c r="L88" s="135">
        <v>0</v>
      </c>
      <c r="M88" s="135">
        <v>10</v>
      </c>
      <c r="N88" s="135" t="s">
        <v>47</v>
      </c>
      <c r="O88" s="135"/>
    </row>
    <row r="89" spans="1:15" ht="24.95" customHeight="1" x14ac:dyDescent="0.3">
      <c r="A89" s="236"/>
      <c r="B89" s="245"/>
      <c r="C89" s="237"/>
      <c r="D89" s="237"/>
      <c r="E89" s="253" t="s">
        <v>184</v>
      </c>
      <c r="F89" s="238" t="s">
        <v>183</v>
      </c>
      <c r="G89" s="239">
        <v>3</v>
      </c>
      <c r="H89" s="135" t="s">
        <v>34</v>
      </c>
      <c r="I89" s="135">
        <v>34</v>
      </c>
      <c r="J89" s="135" t="s">
        <v>145</v>
      </c>
      <c r="K89" s="135">
        <v>0</v>
      </c>
      <c r="L89" s="135">
        <v>0</v>
      </c>
      <c r="M89" s="135">
        <v>50</v>
      </c>
      <c r="N89" s="135" t="s">
        <v>47</v>
      </c>
      <c r="O89" s="135"/>
    </row>
    <row r="90" spans="1:15" ht="24.95" customHeight="1" x14ac:dyDescent="0.3">
      <c r="A90" s="232" t="s">
        <v>49</v>
      </c>
      <c r="B90" s="244">
        <v>0.48749999999999999</v>
      </c>
      <c r="C90" s="233" t="s">
        <v>10</v>
      </c>
      <c r="D90" s="233">
        <v>4</v>
      </c>
      <c r="E90" s="252"/>
      <c r="F90" s="234"/>
      <c r="G90" s="235"/>
      <c r="H90" s="135"/>
      <c r="I90" s="135"/>
      <c r="J90" s="135"/>
      <c r="K90" s="135"/>
      <c r="L90" s="135"/>
      <c r="M90" s="135"/>
      <c r="N90" s="135"/>
      <c r="O90" s="135"/>
    </row>
    <row r="91" spans="1:15" ht="24.95" customHeight="1" x14ac:dyDescent="0.3">
      <c r="A91" s="240" t="s">
        <v>49</v>
      </c>
      <c r="B91" s="248">
        <v>0.48958333333333331</v>
      </c>
      <c r="C91" s="241" t="s">
        <v>9</v>
      </c>
      <c r="D91" s="241">
        <v>1</v>
      </c>
      <c r="E91" s="254" t="s">
        <v>140</v>
      </c>
      <c r="F91" s="242" t="s">
        <v>181</v>
      </c>
      <c r="G91" s="243">
        <v>1</v>
      </c>
      <c r="H91" s="135" t="s">
        <v>33</v>
      </c>
      <c r="I91" s="135">
        <v>56</v>
      </c>
      <c r="J91" s="135" t="s">
        <v>141</v>
      </c>
      <c r="K91" s="135">
        <v>0</v>
      </c>
      <c r="L91" s="135">
        <v>0</v>
      </c>
      <c r="M91" s="135">
        <v>10</v>
      </c>
      <c r="N91" s="135" t="s">
        <v>47</v>
      </c>
      <c r="O91" s="135"/>
    </row>
    <row r="92" spans="1:15" ht="24.95" customHeight="1" x14ac:dyDescent="0.3">
      <c r="A92" s="240"/>
      <c r="B92" s="246"/>
      <c r="C92" s="241"/>
      <c r="D92" s="241"/>
      <c r="E92" s="254" t="s">
        <v>232</v>
      </c>
      <c r="F92" s="242" t="s">
        <v>177</v>
      </c>
      <c r="G92" s="243">
        <v>2</v>
      </c>
      <c r="H92" s="135" t="s">
        <v>33</v>
      </c>
      <c r="I92" s="135">
        <v>57</v>
      </c>
      <c r="J92" s="135" t="s">
        <v>141</v>
      </c>
      <c r="K92" s="135">
        <v>0</v>
      </c>
      <c r="L92" s="135">
        <v>0</v>
      </c>
      <c r="M92" s="135">
        <v>10</v>
      </c>
      <c r="N92" s="135" t="s">
        <v>47</v>
      </c>
      <c r="O92" s="135"/>
    </row>
    <row r="93" spans="1:15" ht="24.95" customHeight="1" x14ac:dyDescent="0.3">
      <c r="A93" s="240"/>
      <c r="B93" s="248"/>
      <c r="C93" s="241"/>
      <c r="D93" s="241"/>
      <c r="E93" s="254" t="s">
        <v>184</v>
      </c>
      <c r="F93" s="242" t="s">
        <v>183</v>
      </c>
      <c r="G93" s="243">
        <v>3</v>
      </c>
      <c r="H93" s="135" t="s">
        <v>34</v>
      </c>
      <c r="I93" s="135">
        <v>34</v>
      </c>
      <c r="J93" s="135" t="s">
        <v>145</v>
      </c>
      <c r="K93" s="135">
        <v>0</v>
      </c>
      <c r="L93" s="135">
        <v>0</v>
      </c>
      <c r="M93" s="135">
        <v>50</v>
      </c>
      <c r="N93" s="135" t="s">
        <v>47</v>
      </c>
      <c r="O93" s="135"/>
    </row>
    <row r="94" spans="1:15" ht="24.95" customHeight="1" x14ac:dyDescent="0.3">
      <c r="A94" s="259" t="s">
        <v>49</v>
      </c>
      <c r="B94" s="260">
        <v>0.49305555555555558</v>
      </c>
      <c r="C94" s="261" t="s">
        <v>11</v>
      </c>
      <c r="D94" s="261">
        <v>2</v>
      </c>
      <c r="E94" s="262" t="s">
        <v>186</v>
      </c>
      <c r="F94" s="263" t="s">
        <v>185</v>
      </c>
      <c r="G94" s="264">
        <v>1</v>
      </c>
      <c r="H94" s="135" t="s">
        <v>34</v>
      </c>
      <c r="I94" s="135">
        <v>22</v>
      </c>
      <c r="J94" s="135" t="s">
        <v>162</v>
      </c>
      <c r="K94" s="135">
        <v>0</v>
      </c>
      <c r="L94" s="135">
        <v>0</v>
      </c>
      <c r="M94" s="135">
        <v>50</v>
      </c>
      <c r="N94" s="135" t="s">
        <v>47</v>
      </c>
      <c r="O94" s="135"/>
    </row>
    <row r="95" spans="1:15" ht="24.95" customHeight="1" x14ac:dyDescent="0.3">
      <c r="A95" s="259"/>
      <c r="B95" s="265"/>
      <c r="C95" s="261"/>
      <c r="D95" s="261"/>
      <c r="E95" s="262" t="s">
        <v>188</v>
      </c>
      <c r="F95" s="263" t="s">
        <v>187</v>
      </c>
      <c r="G95" s="264">
        <v>2</v>
      </c>
      <c r="H95" s="135" t="s">
        <v>33</v>
      </c>
      <c r="I95" s="135">
        <v>3</v>
      </c>
      <c r="J95" s="135" t="s">
        <v>168</v>
      </c>
      <c r="K95" s="135">
        <v>0</v>
      </c>
      <c r="L95" s="135">
        <v>0</v>
      </c>
      <c r="M95" s="135">
        <v>55</v>
      </c>
      <c r="N95" s="135" t="s">
        <v>47</v>
      </c>
      <c r="O95" s="135"/>
    </row>
    <row r="96" spans="1:15" ht="24.95" customHeight="1" x14ac:dyDescent="0.3">
      <c r="A96" s="259"/>
      <c r="B96" s="260"/>
      <c r="C96" s="261"/>
      <c r="D96" s="261"/>
      <c r="E96" s="262" t="s">
        <v>190</v>
      </c>
      <c r="F96" s="263" t="s">
        <v>189</v>
      </c>
      <c r="G96" s="264">
        <v>3</v>
      </c>
      <c r="H96" s="135" t="s">
        <v>34</v>
      </c>
      <c r="I96" s="135">
        <v>38</v>
      </c>
      <c r="J96" s="135" t="s">
        <v>158</v>
      </c>
      <c r="K96" s="135">
        <v>0</v>
      </c>
      <c r="L96" s="135">
        <v>0</v>
      </c>
      <c r="M96" s="135">
        <v>60</v>
      </c>
      <c r="N96" s="135" t="s">
        <v>47</v>
      </c>
      <c r="O96" s="135"/>
    </row>
    <row r="97" spans="1:15" ht="24.95" customHeight="1" x14ac:dyDescent="0.3">
      <c r="A97" s="232" t="s">
        <v>49</v>
      </c>
      <c r="B97" s="244">
        <v>0.49374999999999997</v>
      </c>
      <c r="C97" s="233" t="s">
        <v>10</v>
      </c>
      <c r="D97" s="233">
        <v>5</v>
      </c>
      <c r="E97" s="252"/>
      <c r="F97" s="234"/>
      <c r="G97" s="235"/>
      <c r="H97" s="135"/>
      <c r="I97" s="135"/>
      <c r="J97" s="135"/>
      <c r="K97" s="135"/>
      <c r="L97" s="135"/>
      <c r="M97" s="135"/>
      <c r="N97" s="135"/>
      <c r="O97" s="135"/>
    </row>
    <row r="98" spans="1:15" ht="24.95" customHeight="1" x14ac:dyDescent="0.3">
      <c r="A98" s="236" t="s">
        <v>49</v>
      </c>
      <c r="B98" s="245">
        <v>0.49375000000000002</v>
      </c>
      <c r="C98" s="237" t="s">
        <v>12</v>
      </c>
      <c r="D98" s="237">
        <v>2</v>
      </c>
      <c r="E98" s="253" t="s">
        <v>186</v>
      </c>
      <c r="F98" s="238" t="s">
        <v>185</v>
      </c>
      <c r="G98" s="239">
        <v>1</v>
      </c>
      <c r="H98" s="135" t="s">
        <v>34</v>
      </c>
      <c r="I98" s="135">
        <v>22</v>
      </c>
      <c r="J98" s="135" t="s">
        <v>162</v>
      </c>
      <c r="K98" s="135">
        <v>0</v>
      </c>
      <c r="L98" s="135">
        <v>0</v>
      </c>
      <c r="M98" s="135">
        <v>50</v>
      </c>
      <c r="N98" s="135" t="s">
        <v>47</v>
      </c>
      <c r="O98" s="135"/>
    </row>
    <row r="99" spans="1:15" ht="24.95" customHeight="1" x14ac:dyDescent="0.3">
      <c r="A99" s="236"/>
      <c r="B99" s="247"/>
      <c r="C99" s="237"/>
      <c r="D99" s="237"/>
      <c r="E99" s="253" t="s">
        <v>188</v>
      </c>
      <c r="F99" s="238" t="s">
        <v>187</v>
      </c>
      <c r="G99" s="239">
        <v>2</v>
      </c>
      <c r="H99" s="135" t="s">
        <v>33</v>
      </c>
      <c r="I99" s="135">
        <v>3</v>
      </c>
      <c r="J99" s="135" t="s">
        <v>168</v>
      </c>
      <c r="K99" s="135">
        <v>0</v>
      </c>
      <c r="L99" s="135">
        <v>0</v>
      </c>
      <c r="M99" s="135">
        <v>55</v>
      </c>
      <c r="N99" s="135" t="s">
        <v>47</v>
      </c>
      <c r="O99" s="135"/>
    </row>
    <row r="100" spans="1:15" ht="24.95" customHeight="1" x14ac:dyDescent="0.3">
      <c r="A100" s="236"/>
      <c r="B100" s="245"/>
      <c r="C100" s="237"/>
      <c r="D100" s="237"/>
      <c r="E100" s="253" t="s">
        <v>190</v>
      </c>
      <c r="F100" s="238" t="s">
        <v>189</v>
      </c>
      <c r="G100" s="239">
        <v>3</v>
      </c>
      <c r="H100" s="135" t="s">
        <v>34</v>
      </c>
      <c r="I100" s="135">
        <v>38</v>
      </c>
      <c r="J100" s="135" t="s">
        <v>158</v>
      </c>
      <c r="K100" s="135">
        <v>0</v>
      </c>
      <c r="L100" s="135">
        <v>0</v>
      </c>
      <c r="M100" s="135">
        <v>60</v>
      </c>
      <c r="N100" s="135" t="s">
        <v>47</v>
      </c>
      <c r="O100" s="135"/>
    </row>
    <row r="101" spans="1:15" ht="24.95" customHeight="1" x14ac:dyDescent="0.3">
      <c r="A101" s="240" t="s">
        <v>49</v>
      </c>
      <c r="B101" s="246">
        <v>0.49583333333333335</v>
      </c>
      <c r="C101" s="241" t="s">
        <v>9</v>
      </c>
      <c r="D101" s="241">
        <v>2</v>
      </c>
      <c r="E101" s="254" t="s">
        <v>186</v>
      </c>
      <c r="F101" s="242" t="s">
        <v>185</v>
      </c>
      <c r="G101" s="243">
        <v>1</v>
      </c>
      <c r="H101" s="135" t="s">
        <v>34</v>
      </c>
      <c r="I101" s="135">
        <v>22</v>
      </c>
      <c r="J101" s="135" t="s">
        <v>162</v>
      </c>
      <c r="K101" s="135">
        <v>0</v>
      </c>
      <c r="L101" s="135">
        <v>0</v>
      </c>
      <c r="M101" s="135">
        <v>50</v>
      </c>
      <c r="N101" s="135" t="s">
        <v>47</v>
      </c>
      <c r="O101" s="135"/>
    </row>
    <row r="102" spans="1:15" ht="24.95" customHeight="1" x14ac:dyDescent="0.3">
      <c r="A102" s="240"/>
      <c r="B102" s="246"/>
      <c r="C102" s="241"/>
      <c r="D102" s="241"/>
      <c r="E102" s="254" t="s">
        <v>188</v>
      </c>
      <c r="F102" s="242" t="s">
        <v>187</v>
      </c>
      <c r="G102" s="243">
        <v>2</v>
      </c>
      <c r="H102" s="135" t="s">
        <v>33</v>
      </c>
      <c r="I102" s="135">
        <v>3</v>
      </c>
      <c r="J102" s="135" t="s">
        <v>168</v>
      </c>
      <c r="K102" s="135">
        <v>0</v>
      </c>
      <c r="L102" s="135">
        <v>0</v>
      </c>
      <c r="M102" s="135">
        <v>55</v>
      </c>
      <c r="N102" s="135" t="s">
        <v>47</v>
      </c>
      <c r="O102" s="135"/>
    </row>
    <row r="103" spans="1:15" ht="24.95" customHeight="1" x14ac:dyDescent="0.3">
      <c r="A103" s="240"/>
      <c r="B103" s="246"/>
      <c r="C103" s="241"/>
      <c r="D103" s="241"/>
      <c r="E103" s="254" t="s">
        <v>190</v>
      </c>
      <c r="F103" s="242" t="s">
        <v>189</v>
      </c>
      <c r="G103" s="243">
        <v>3</v>
      </c>
      <c r="H103" s="135" t="s">
        <v>34</v>
      </c>
      <c r="I103" s="135">
        <v>38</v>
      </c>
      <c r="J103" s="135" t="s">
        <v>158</v>
      </c>
      <c r="K103" s="135">
        <v>0</v>
      </c>
      <c r="L103" s="135">
        <v>0</v>
      </c>
      <c r="M103" s="135">
        <v>60</v>
      </c>
      <c r="N103" s="135" t="s">
        <v>47</v>
      </c>
      <c r="O103" s="135"/>
    </row>
    <row r="104" spans="1:15" ht="24.95" customHeight="1" x14ac:dyDescent="0.3">
      <c r="A104" s="259" t="s">
        <v>49</v>
      </c>
      <c r="B104" s="260">
        <v>0.49930555555555556</v>
      </c>
      <c r="C104" s="261" t="s">
        <v>11</v>
      </c>
      <c r="D104" s="261">
        <v>3</v>
      </c>
      <c r="E104" s="262" t="s">
        <v>192</v>
      </c>
      <c r="F104" s="263" t="s">
        <v>191</v>
      </c>
      <c r="G104" s="264">
        <v>1</v>
      </c>
      <c r="H104" s="135" t="s">
        <v>33</v>
      </c>
      <c r="I104" s="135">
        <v>39</v>
      </c>
      <c r="J104" s="135" t="s">
        <v>158</v>
      </c>
      <c r="K104" s="135">
        <v>0</v>
      </c>
      <c r="L104" s="135">
        <v>0</v>
      </c>
      <c r="M104" s="135">
        <v>65</v>
      </c>
      <c r="N104" s="135" t="s">
        <v>47</v>
      </c>
      <c r="O104" s="135"/>
    </row>
    <row r="105" spans="1:15" ht="24.95" customHeight="1" x14ac:dyDescent="0.3">
      <c r="A105" s="259"/>
      <c r="B105" s="260"/>
      <c r="C105" s="261"/>
      <c r="D105" s="261"/>
      <c r="E105" s="262" t="s">
        <v>194</v>
      </c>
      <c r="F105" s="263" t="s">
        <v>193</v>
      </c>
      <c r="G105" s="264">
        <v>2</v>
      </c>
      <c r="H105" s="135" t="s">
        <v>34</v>
      </c>
      <c r="I105" s="135">
        <v>17</v>
      </c>
      <c r="J105" s="135" t="s">
        <v>151</v>
      </c>
      <c r="K105" s="135">
        <v>0</v>
      </c>
      <c r="L105" s="135">
        <v>0</v>
      </c>
      <c r="M105" s="135">
        <v>75</v>
      </c>
      <c r="N105" s="135" t="s">
        <v>47</v>
      </c>
      <c r="O105" s="135"/>
    </row>
    <row r="106" spans="1:15" ht="24.95" customHeight="1" x14ac:dyDescent="0.3">
      <c r="A106" s="259"/>
      <c r="B106" s="260"/>
      <c r="C106" s="261"/>
      <c r="D106" s="261"/>
      <c r="E106" s="262" t="s">
        <v>196</v>
      </c>
      <c r="F106" s="263" t="s">
        <v>195</v>
      </c>
      <c r="G106" s="264">
        <v>3</v>
      </c>
      <c r="H106" s="135" t="s">
        <v>33</v>
      </c>
      <c r="I106" s="135">
        <v>20</v>
      </c>
      <c r="J106" s="135" t="s">
        <v>151</v>
      </c>
      <c r="K106" s="135">
        <v>0</v>
      </c>
      <c r="L106" s="135">
        <v>0</v>
      </c>
      <c r="M106" s="135">
        <v>75</v>
      </c>
      <c r="N106" s="135" t="s">
        <v>47</v>
      </c>
      <c r="O106" s="135"/>
    </row>
    <row r="107" spans="1:15" ht="24.95" customHeight="1" x14ac:dyDescent="0.3">
      <c r="A107" s="236" t="s">
        <v>49</v>
      </c>
      <c r="B107" s="245">
        <v>0.5</v>
      </c>
      <c r="C107" s="237" t="s">
        <v>12</v>
      </c>
      <c r="D107" s="237">
        <v>3</v>
      </c>
      <c r="E107" s="253" t="s">
        <v>192</v>
      </c>
      <c r="F107" s="238" t="s">
        <v>191</v>
      </c>
      <c r="G107" s="239">
        <v>1</v>
      </c>
      <c r="H107" s="135" t="s">
        <v>33</v>
      </c>
      <c r="I107" s="135">
        <v>39</v>
      </c>
      <c r="J107" s="135" t="s">
        <v>158</v>
      </c>
      <c r="K107" s="135">
        <v>0</v>
      </c>
      <c r="L107" s="135">
        <v>0</v>
      </c>
      <c r="M107" s="135">
        <v>65</v>
      </c>
      <c r="N107" s="135" t="s">
        <v>47</v>
      </c>
      <c r="O107" s="135"/>
    </row>
    <row r="108" spans="1:15" ht="24.95" customHeight="1" x14ac:dyDescent="0.3">
      <c r="A108" s="236"/>
      <c r="B108" s="245"/>
      <c r="C108" s="237"/>
      <c r="D108" s="237"/>
      <c r="E108" s="253" t="s">
        <v>194</v>
      </c>
      <c r="F108" s="238" t="s">
        <v>193</v>
      </c>
      <c r="G108" s="239">
        <v>2</v>
      </c>
      <c r="H108" s="135" t="s">
        <v>34</v>
      </c>
      <c r="I108" s="135">
        <v>17</v>
      </c>
      <c r="J108" s="135" t="s">
        <v>151</v>
      </c>
      <c r="K108" s="135">
        <v>0</v>
      </c>
      <c r="L108" s="135">
        <v>0</v>
      </c>
      <c r="M108" s="135">
        <v>75</v>
      </c>
      <c r="N108" s="135" t="s">
        <v>47</v>
      </c>
      <c r="O108" s="135"/>
    </row>
    <row r="109" spans="1:15" ht="24.95" customHeight="1" x14ac:dyDescent="0.3">
      <c r="A109" s="236"/>
      <c r="B109" s="245"/>
      <c r="C109" s="237"/>
      <c r="D109" s="237"/>
      <c r="E109" s="253" t="s">
        <v>196</v>
      </c>
      <c r="F109" s="238" t="s">
        <v>195</v>
      </c>
      <c r="G109" s="239">
        <v>3</v>
      </c>
      <c r="H109" s="135" t="s">
        <v>33</v>
      </c>
      <c r="I109" s="135">
        <v>20</v>
      </c>
      <c r="J109" s="135" t="s">
        <v>151</v>
      </c>
      <c r="K109" s="135">
        <v>0</v>
      </c>
      <c r="L109" s="135">
        <v>0</v>
      </c>
      <c r="M109" s="135">
        <v>75</v>
      </c>
      <c r="N109" s="135" t="s">
        <v>47</v>
      </c>
      <c r="O109" s="135"/>
    </row>
    <row r="110" spans="1:15" ht="24.95" customHeight="1" x14ac:dyDescent="0.3">
      <c r="A110" s="232" t="s">
        <v>49</v>
      </c>
      <c r="B110" s="244">
        <v>0.5</v>
      </c>
      <c r="C110" s="233" t="s">
        <v>10</v>
      </c>
      <c r="D110" s="233">
        <v>6</v>
      </c>
      <c r="E110" s="252"/>
      <c r="F110" s="234"/>
      <c r="G110" s="235"/>
      <c r="H110" s="135"/>
      <c r="I110" s="135"/>
      <c r="J110" s="135"/>
      <c r="K110" s="135"/>
      <c r="L110" s="135"/>
      <c r="M110" s="135"/>
      <c r="N110" s="135"/>
      <c r="O110" s="135"/>
    </row>
    <row r="111" spans="1:15" ht="24.95" customHeight="1" x14ac:dyDescent="0.3">
      <c r="A111" s="240" t="s">
        <v>49</v>
      </c>
      <c r="B111" s="246">
        <v>0.50208333333333333</v>
      </c>
      <c r="C111" s="241" t="s">
        <v>9</v>
      </c>
      <c r="D111" s="241">
        <v>3</v>
      </c>
      <c r="E111" s="254" t="s">
        <v>192</v>
      </c>
      <c r="F111" s="242" t="s">
        <v>191</v>
      </c>
      <c r="G111" s="243">
        <v>1</v>
      </c>
      <c r="H111" s="135" t="s">
        <v>33</v>
      </c>
      <c r="I111" s="135">
        <v>39</v>
      </c>
      <c r="J111" s="135" t="s">
        <v>158</v>
      </c>
      <c r="K111" s="135">
        <v>0</v>
      </c>
      <c r="L111" s="135">
        <v>0</v>
      </c>
      <c r="M111" s="135">
        <v>65</v>
      </c>
      <c r="N111" s="135" t="s">
        <v>47</v>
      </c>
      <c r="O111" s="135"/>
    </row>
    <row r="112" spans="1:15" ht="24.95" customHeight="1" x14ac:dyDescent="0.3">
      <c r="A112" s="240"/>
      <c r="B112" s="248"/>
      <c r="C112" s="241"/>
      <c r="D112" s="241"/>
      <c r="E112" s="254" t="s">
        <v>194</v>
      </c>
      <c r="F112" s="242" t="s">
        <v>193</v>
      </c>
      <c r="G112" s="243">
        <v>2</v>
      </c>
      <c r="H112" s="135" t="s">
        <v>34</v>
      </c>
      <c r="I112" s="135">
        <v>17</v>
      </c>
      <c r="J112" s="135" t="s">
        <v>151</v>
      </c>
      <c r="K112" s="135">
        <v>0</v>
      </c>
      <c r="L112" s="135">
        <v>0</v>
      </c>
      <c r="M112" s="135">
        <v>75</v>
      </c>
      <c r="N112" s="135" t="s">
        <v>47</v>
      </c>
      <c r="O112" s="135"/>
    </row>
    <row r="113" spans="1:15" ht="24.95" customHeight="1" x14ac:dyDescent="0.3">
      <c r="A113" s="240"/>
      <c r="B113" s="246"/>
      <c r="C113" s="241"/>
      <c r="D113" s="241"/>
      <c r="E113" s="254" t="s">
        <v>196</v>
      </c>
      <c r="F113" s="242" t="s">
        <v>195</v>
      </c>
      <c r="G113" s="243">
        <v>3</v>
      </c>
      <c r="H113" s="135" t="s">
        <v>33</v>
      </c>
      <c r="I113" s="135">
        <v>20</v>
      </c>
      <c r="J113" s="135" t="s">
        <v>151</v>
      </c>
      <c r="K113" s="135">
        <v>0</v>
      </c>
      <c r="L113" s="135">
        <v>0</v>
      </c>
      <c r="M113" s="135">
        <v>75</v>
      </c>
      <c r="N113" s="135" t="s">
        <v>47</v>
      </c>
      <c r="O113" s="135"/>
    </row>
    <row r="114" spans="1:15" ht="24.95" customHeight="1" x14ac:dyDescent="0.3">
      <c r="A114" s="259" t="s">
        <v>49</v>
      </c>
      <c r="B114" s="260">
        <v>0.50555555555555554</v>
      </c>
      <c r="C114" s="261" t="s">
        <v>11</v>
      </c>
      <c r="D114" s="261">
        <v>4</v>
      </c>
      <c r="E114" s="262" t="s">
        <v>198</v>
      </c>
      <c r="F114" s="263" t="s">
        <v>197</v>
      </c>
      <c r="G114" s="264">
        <v>1</v>
      </c>
      <c r="H114" s="135" t="s">
        <v>34</v>
      </c>
      <c r="I114" s="135">
        <v>13</v>
      </c>
      <c r="J114" s="135" t="s">
        <v>143</v>
      </c>
      <c r="K114" s="135">
        <v>0</v>
      </c>
      <c r="L114" s="135">
        <v>0</v>
      </c>
      <c r="M114" s="135">
        <v>75</v>
      </c>
      <c r="N114" s="135" t="s">
        <v>47</v>
      </c>
      <c r="O114" s="135"/>
    </row>
    <row r="115" spans="1:15" ht="24.95" customHeight="1" x14ac:dyDescent="0.3">
      <c r="A115" s="259"/>
      <c r="B115" s="260"/>
      <c r="C115" s="261"/>
      <c r="D115" s="261"/>
      <c r="E115" s="262" t="s">
        <v>200</v>
      </c>
      <c r="F115" s="263" t="s">
        <v>199</v>
      </c>
      <c r="G115" s="264">
        <v>2</v>
      </c>
      <c r="H115" s="135" t="s">
        <v>33</v>
      </c>
      <c r="I115" s="135">
        <v>44</v>
      </c>
      <c r="J115" s="135" t="s">
        <v>148</v>
      </c>
      <c r="K115" s="135">
        <v>0</v>
      </c>
      <c r="L115" s="135">
        <v>0</v>
      </c>
      <c r="M115" s="135">
        <v>78</v>
      </c>
      <c r="N115" s="135" t="s">
        <v>47</v>
      </c>
      <c r="O115" s="135"/>
    </row>
    <row r="116" spans="1:15" ht="24.95" customHeight="1" x14ac:dyDescent="0.3">
      <c r="A116" s="259"/>
      <c r="B116" s="260"/>
      <c r="C116" s="261"/>
      <c r="D116" s="261"/>
      <c r="E116" s="262" t="s">
        <v>202</v>
      </c>
      <c r="F116" s="263" t="s">
        <v>201</v>
      </c>
      <c r="G116" s="264">
        <v>3</v>
      </c>
      <c r="H116" s="135" t="s">
        <v>34</v>
      </c>
      <c r="I116" s="135">
        <v>41</v>
      </c>
      <c r="J116" s="135" t="s">
        <v>148</v>
      </c>
      <c r="K116" s="135">
        <v>0</v>
      </c>
      <c r="L116" s="135">
        <v>0</v>
      </c>
      <c r="M116" s="135">
        <v>80</v>
      </c>
      <c r="N116" s="135" t="s">
        <v>47</v>
      </c>
      <c r="O116" s="135"/>
    </row>
    <row r="117" spans="1:15" ht="24.95" customHeight="1" x14ac:dyDescent="0.3">
      <c r="A117" s="236" t="s">
        <v>49</v>
      </c>
      <c r="B117" s="245">
        <v>0.50624999999999998</v>
      </c>
      <c r="C117" s="237" t="s">
        <v>12</v>
      </c>
      <c r="D117" s="237">
        <v>4</v>
      </c>
      <c r="E117" s="253" t="s">
        <v>198</v>
      </c>
      <c r="F117" s="238" t="s">
        <v>197</v>
      </c>
      <c r="G117" s="239">
        <v>1</v>
      </c>
      <c r="H117" s="135" t="s">
        <v>34</v>
      </c>
      <c r="I117" s="135">
        <v>13</v>
      </c>
      <c r="J117" s="135" t="s">
        <v>143</v>
      </c>
      <c r="K117" s="135">
        <v>0</v>
      </c>
      <c r="L117" s="135">
        <v>0</v>
      </c>
      <c r="M117" s="135">
        <v>75</v>
      </c>
      <c r="N117" s="135" t="s">
        <v>47</v>
      </c>
      <c r="O117" s="135"/>
    </row>
    <row r="118" spans="1:15" ht="24.95" customHeight="1" x14ac:dyDescent="0.3">
      <c r="A118" s="236"/>
      <c r="B118" s="245"/>
      <c r="C118" s="237"/>
      <c r="D118" s="237"/>
      <c r="E118" s="253" t="s">
        <v>200</v>
      </c>
      <c r="F118" s="238" t="s">
        <v>199</v>
      </c>
      <c r="G118" s="239">
        <v>2</v>
      </c>
      <c r="H118" s="135" t="s">
        <v>33</v>
      </c>
      <c r="I118" s="135">
        <v>44</v>
      </c>
      <c r="J118" s="135" t="s">
        <v>148</v>
      </c>
      <c r="K118" s="135">
        <v>0</v>
      </c>
      <c r="L118" s="135">
        <v>0</v>
      </c>
      <c r="M118" s="135">
        <v>78</v>
      </c>
      <c r="N118" s="135" t="s">
        <v>47</v>
      </c>
      <c r="O118" s="135"/>
    </row>
    <row r="119" spans="1:15" ht="24.95" customHeight="1" x14ac:dyDescent="0.3">
      <c r="A119" s="236"/>
      <c r="B119" s="245"/>
      <c r="C119" s="237"/>
      <c r="D119" s="237"/>
      <c r="E119" s="253" t="s">
        <v>202</v>
      </c>
      <c r="F119" s="238" t="s">
        <v>201</v>
      </c>
      <c r="G119" s="239">
        <v>3</v>
      </c>
      <c r="H119" s="135" t="s">
        <v>34</v>
      </c>
      <c r="I119" s="135">
        <v>41</v>
      </c>
      <c r="J119" s="135" t="s">
        <v>148</v>
      </c>
      <c r="K119" s="135">
        <v>0</v>
      </c>
      <c r="L119" s="135">
        <v>0</v>
      </c>
      <c r="M119" s="135">
        <v>80</v>
      </c>
      <c r="N119" s="135" t="s">
        <v>47</v>
      </c>
      <c r="O119" s="135"/>
    </row>
    <row r="120" spans="1:15" ht="24.95" customHeight="1" x14ac:dyDescent="0.3">
      <c r="A120" s="232" t="s">
        <v>49</v>
      </c>
      <c r="B120" s="244">
        <v>0.50624999999999998</v>
      </c>
      <c r="C120" s="233" t="s">
        <v>10</v>
      </c>
      <c r="D120" s="233">
        <v>7</v>
      </c>
      <c r="E120" s="252"/>
      <c r="F120" s="234"/>
      <c r="G120" s="235"/>
      <c r="H120" s="135"/>
      <c r="I120" s="135"/>
      <c r="J120" s="135"/>
      <c r="K120" s="135"/>
      <c r="L120" s="135"/>
      <c r="M120" s="135"/>
      <c r="N120" s="135"/>
      <c r="O120" s="135"/>
    </row>
    <row r="121" spans="1:15" ht="24.95" customHeight="1" x14ac:dyDescent="0.3">
      <c r="A121" s="240" t="s">
        <v>49</v>
      </c>
      <c r="B121" s="246">
        <v>0.5083333333333333</v>
      </c>
      <c r="C121" s="241" t="s">
        <v>9</v>
      </c>
      <c r="D121" s="241">
        <v>4</v>
      </c>
      <c r="E121" s="254" t="s">
        <v>198</v>
      </c>
      <c r="F121" s="242" t="s">
        <v>197</v>
      </c>
      <c r="G121" s="243">
        <v>1</v>
      </c>
      <c r="H121" s="135" t="s">
        <v>34</v>
      </c>
      <c r="I121" s="135">
        <v>13</v>
      </c>
      <c r="J121" s="135" t="s">
        <v>143</v>
      </c>
      <c r="K121" s="135">
        <v>0</v>
      </c>
      <c r="L121" s="135">
        <v>0</v>
      </c>
      <c r="M121" s="135">
        <v>75</v>
      </c>
      <c r="N121" s="135" t="s">
        <v>47</v>
      </c>
      <c r="O121" s="135"/>
    </row>
    <row r="122" spans="1:15" ht="24.95" customHeight="1" x14ac:dyDescent="0.3">
      <c r="A122" s="240"/>
      <c r="B122" s="246"/>
      <c r="C122" s="241"/>
      <c r="D122" s="241"/>
      <c r="E122" s="254" t="s">
        <v>200</v>
      </c>
      <c r="F122" s="242" t="s">
        <v>199</v>
      </c>
      <c r="G122" s="243">
        <v>2</v>
      </c>
      <c r="H122" s="135" t="s">
        <v>33</v>
      </c>
      <c r="I122" s="135">
        <v>44</v>
      </c>
      <c r="J122" s="135" t="s">
        <v>148</v>
      </c>
      <c r="K122" s="135">
        <v>0</v>
      </c>
      <c r="L122" s="135">
        <v>0</v>
      </c>
      <c r="M122" s="135">
        <v>78</v>
      </c>
      <c r="N122" s="135" t="s">
        <v>47</v>
      </c>
      <c r="O122" s="135"/>
    </row>
    <row r="123" spans="1:15" ht="24.95" customHeight="1" x14ac:dyDescent="0.3">
      <c r="A123" s="240"/>
      <c r="B123" s="246"/>
      <c r="C123" s="241"/>
      <c r="D123" s="241"/>
      <c r="E123" s="254" t="s">
        <v>202</v>
      </c>
      <c r="F123" s="242" t="s">
        <v>201</v>
      </c>
      <c r="G123" s="243">
        <v>3</v>
      </c>
      <c r="H123" s="135" t="s">
        <v>34</v>
      </c>
      <c r="I123" s="135">
        <v>41</v>
      </c>
      <c r="J123" s="135" t="s">
        <v>148</v>
      </c>
      <c r="K123" s="135">
        <v>0</v>
      </c>
      <c r="L123" s="135">
        <v>0</v>
      </c>
      <c r="M123" s="135">
        <v>80</v>
      </c>
      <c r="N123" s="135" t="s">
        <v>47</v>
      </c>
      <c r="O123" s="135"/>
    </row>
    <row r="124" spans="1:15" ht="24.95" customHeight="1" x14ac:dyDescent="0.3">
      <c r="A124" s="259" t="s">
        <v>49</v>
      </c>
      <c r="B124" s="260">
        <v>0.51180555555555551</v>
      </c>
      <c r="C124" s="261" t="s">
        <v>11</v>
      </c>
      <c r="D124" s="261">
        <v>5</v>
      </c>
      <c r="E124" s="262" t="s">
        <v>99</v>
      </c>
      <c r="F124" s="263" t="s">
        <v>203</v>
      </c>
      <c r="G124" s="264">
        <v>1</v>
      </c>
      <c r="H124" s="135" t="s">
        <v>33</v>
      </c>
      <c r="I124" s="135">
        <v>48</v>
      </c>
      <c r="J124" s="135" t="s">
        <v>153</v>
      </c>
      <c r="K124" s="135">
        <v>0</v>
      </c>
      <c r="L124" s="135">
        <v>0</v>
      </c>
      <c r="M124" s="135">
        <v>120</v>
      </c>
      <c r="N124" s="135" t="s">
        <v>47</v>
      </c>
      <c r="O124" s="135"/>
    </row>
    <row r="125" spans="1:15" ht="24.95" customHeight="1" x14ac:dyDescent="0.3">
      <c r="A125" s="259"/>
      <c r="B125" s="260"/>
      <c r="C125" s="261"/>
      <c r="D125" s="261"/>
      <c r="E125" s="262" t="s">
        <v>205</v>
      </c>
      <c r="F125" s="263" t="s">
        <v>204</v>
      </c>
      <c r="G125" s="264">
        <v>2</v>
      </c>
      <c r="H125" s="135" t="s">
        <v>33</v>
      </c>
      <c r="I125" s="135">
        <v>9</v>
      </c>
      <c r="J125" s="135" t="s">
        <v>165</v>
      </c>
      <c r="K125" s="135">
        <v>0</v>
      </c>
      <c r="L125" s="135">
        <v>0</v>
      </c>
      <c r="M125" s="135">
        <v>125</v>
      </c>
      <c r="N125" s="135" t="s">
        <v>47</v>
      </c>
      <c r="O125" s="135"/>
    </row>
    <row r="126" spans="1:15" ht="24.95" customHeight="1" x14ac:dyDescent="0.3">
      <c r="A126" s="259"/>
      <c r="B126" s="260"/>
      <c r="C126" s="261"/>
      <c r="D126" s="261"/>
      <c r="E126" s="262" t="s">
        <v>207</v>
      </c>
      <c r="F126" s="263" t="s">
        <v>206</v>
      </c>
      <c r="G126" s="264">
        <v>3</v>
      </c>
      <c r="H126" s="135" t="s">
        <v>33</v>
      </c>
      <c r="I126" s="135">
        <v>31</v>
      </c>
      <c r="J126" s="135" t="s">
        <v>145</v>
      </c>
      <c r="K126" s="135">
        <v>0</v>
      </c>
      <c r="L126" s="135">
        <v>0</v>
      </c>
      <c r="M126" s="135">
        <v>125</v>
      </c>
      <c r="N126" s="135" t="s">
        <v>47</v>
      </c>
      <c r="O126" s="135"/>
    </row>
    <row r="127" spans="1:15" ht="24.95" customHeight="1" x14ac:dyDescent="0.3">
      <c r="A127" s="236" t="s">
        <v>49</v>
      </c>
      <c r="B127" s="245">
        <v>0.51249999999999996</v>
      </c>
      <c r="C127" s="237" t="s">
        <v>12</v>
      </c>
      <c r="D127" s="237">
        <v>5</v>
      </c>
      <c r="E127" s="253" t="s">
        <v>99</v>
      </c>
      <c r="F127" s="238" t="s">
        <v>203</v>
      </c>
      <c r="G127" s="239">
        <v>1</v>
      </c>
      <c r="H127" s="135" t="s">
        <v>33</v>
      </c>
      <c r="I127" s="135">
        <v>48</v>
      </c>
      <c r="J127" s="135" t="s">
        <v>153</v>
      </c>
      <c r="K127" s="135">
        <v>0</v>
      </c>
      <c r="L127" s="135">
        <v>0</v>
      </c>
      <c r="M127" s="135">
        <v>120</v>
      </c>
      <c r="N127" s="135" t="s">
        <v>47</v>
      </c>
      <c r="O127" s="135"/>
    </row>
    <row r="128" spans="1:15" ht="24.95" customHeight="1" x14ac:dyDescent="0.3">
      <c r="A128" s="236"/>
      <c r="B128" s="245"/>
      <c r="C128" s="237"/>
      <c r="D128" s="237"/>
      <c r="E128" s="253" t="s">
        <v>205</v>
      </c>
      <c r="F128" s="238" t="s">
        <v>204</v>
      </c>
      <c r="G128" s="239">
        <v>2</v>
      </c>
      <c r="H128" s="135" t="s">
        <v>33</v>
      </c>
      <c r="I128" s="135">
        <v>9</v>
      </c>
      <c r="J128" s="135" t="s">
        <v>165</v>
      </c>
      <c r="K128" s="135">
        <v>0</v>
      </c>
      <c r="L128" s="135">
        <v>0</v>
      </c>
      <c r="M128" s="135">
        <v>125</v>
      </c>
      <c r="N128" s="135" t="s">
        <v>47</v>
      </c>
      <c r="O128" s="135"/>
    </row>
    <row r="129" spans="1:15" ht="24.95" customHeight="1" x14ac:dyDescent="0.3">
      <c r="A129" s="236"/>
      <c r="B129" s="245"/>
      <c r="C129" s="237"/>
      <c r="D129" s="237"/>
      <c r="E129" s="253" t="s">
        <v>207</v>
      </c>
      <c r="F129" s="238" t="s">
        <v>206</v>
      </c>
      <c r="G129" s="239">
        <v>3</v>
      </c>
      <c r="H129" s="135" t="s">
        <v>33</v>
      </c>
      <c r="I129" s="135">
        <v>31</v>
      </c>
      <c r="J129" s="135" t="s">
        <v>145</v>
      </c>
      <c r="K129" s="135">
        <v>0</v>
      </c>
      <c r="L129" s="135">
        <v>0</v>
      </c>
      <c r="M129" s="135">
        <v>125</v>
      </c>
      <c r="N129" s="135" t="s">
        <v>47</v>
      </c>
      <c r="O129" s="135"/>
    </row>
    <row r="130" spans="1:15" ht="24.95" customHeight="1" x14ac:dyDescent="0.3">
      <c r="A130" s="232" t="s">
        <v>49</v>
      </c>
      <c r="B130" s="244">
        <v>0.51249999999999996</v>
      </c>
      <c r="C130" s="233" t="s">
        <v>10</v>
      </c>
      <c r="D130" s="233">
        <v>8</v>
      </c>
      <c r="E130" s="252"/>
      <c r="F130" s="234"/>
      <c r="G130" s="235"/>
      <c r="H130" s="135"/>
      <c r="I130" s="135"/>
      <c r="J130" s="135"/>
      <c r="K130" s="135"/>
      <c r="L130" s="135"/>
      <c r="M130" s="135"/>
      <c r="N130" s="135"/>
      <c r="O130" s="135"/>
    </row>
    <row r="131" spans="1:15" ht="24.95" customHeight="1" x14ac:dyDescent="0.3">
      <c r="A131" s="240" t="s">
        <v>49</v>
      </c>
      <c r="B131" s="246">
        <v>0.51458333333333328</v>
      </c>
      <c r="C131" s="241" t="s">
        <v>9</v>
      </c>
      <c r="D131" s="241">
        <v>5</v>
      </c>
      <c r="E131" s="254" t="s">
        <v>99</v>
      </c>
      <c r="F131" s="242" t="s">
        <v>203</v>
      </c>
      <c r="G131" s="243">
        <v>1</v>
      </c>
      <c r="H131" s="135" t="s">
        <v>33</v>
      </c>
      <c r="I131" s="135">
        <v>48</v>
      </c>
      <c r="J131" s="135" t="s">
        <v>153</v>
      </c>
      <c r="K131" s="135">
        <v>0</v>
      </c>
      <c r="L131" s="135">
        <v>0</v>
      </c>
      <c r="M131" s="135">
        <v>120</v>
      </c>
      <c r="N131" s="135" t="s">
        <v>47</v>
      </c>
      <c r="O131" s="135"/>
    </row>
    <row r="132" spans="1:15" ht="24.95" customHeight="1" x14ac:dyDescent="0.3">
      <c r="A132" s="240"/>
      <c r="B132" s="246"/>
      <c r="C132" s="241"/>
      <c r="D132" s="241"/>
      <c r="E132" s="254" t="s">
        <v>205</v>
      </c>
      <c r="F132" s="242" t="s">
        <v>204</v>
      </c>
      <c r="G132" s="243">
        <v>2</v>
      </c>
      <c r="H132" s="135" t="s">
        <v>33</v>
      </c>
      <c r="I132" s="135">
        <v>9</v>
      </c>
      <c r="J132" s="135" t="s">
        <v>165</v>
      </c>
      <c r="K132" s="135">
        <v>0</v>
      </c>
      <c r="L132" s="135">
        <v>0</v>
      </c>
      <c r="M132" s="135">
        <v>125</v>
      </c>
      <c r="N132" s="135" t="s">
        <v>47</v>
      </c>
      <c r="O132" s="135"/>
    </row>
    <row r="133" spans="1:15" ht="24.95" customHeight="1" x14ac:dyDescent="0.3">
      <c r="A133" s="240"/>
      <c r="B133" s="246"/>
      <c r="C133" s="241"/>
      <c r="D133" s="241"/>
      <c r="E133" s="254" t="s">
        <v>207</v>
      </c>
      <c r="F133" s="242" t="s">
        <v>206</v>
      </c>
      <c r="G133" s="243">
        <v>3</v>
      </c>
      <c r="H133" s="135" t="s">
        <v>33</v>
      </c>
      <c r="I133" s="135">
        <v>31</v>
      </c>
      <c r="J133" s="135" t="s">
        <v>145</v>
      </c>
      <c r="K133" s="135">
        <v>0</v>
      </c>
      <c r="L133" s="135">
        <v>0</v>
      </c>
      <c r="M133" s="135">
        <v>125</v>
      </c>
      <c r="N133" s="135" t="s">
        <v>47</v>
      </c>
      <c r="O133" s="135"/>
    </row>
    <row r="134" spans="1:15" ht="24.95" customHeight="1" x14ac:dyDescent="0.3">
      <c r="A134" s="259" t="s">
        <v>49</v>
      </c>
      <c r="B134" s="260">
        <v>0.5180555555555556</v>
      </c>
      <c r="C134" s="261" t="s">
        <v>11</v>
      </c>
      <c r="D134" s="261">
        <v>6</v>
      </c>
      <c r="E134" s="262" t="s">
        <v>98</v>
      </c>
      <c r="F134" s="263" t="s">
        <v>208</v>
      </c>
      <c r="G134" s="264">
        <v>1</v>
      </c>
      <c r="H134" s="135" t="s">
        <v>34</v>
      </c>
      <c r="I134" s="135">
        <v>2</v>
      </c>
      <c r="J134" s="135" t="s">
        <v>168</v>
      </c>
      <c r="K134" s="135">
        <v>0</v>
      </c>
      <c r="L134" s="135">
        <v>0</v>
      </c>
      <c r="M134" s="135">
        <v>140</v>
      </c>
      <c r="N134" s="135" t="s">
        <v>47</v>
      </c>
      <c r="O134" s="135"/>
    </row>
    <row r="135" spans="1:15" ht="24.95" customHeight="1" x14ac:dyDescent="0.3">
      <c r="A135" s="259"/>
      <c r="B135" s="260"/>
      <c r="C135" s="261"/>
      <c r="D135" s="261"/>
      <c r="E135" s="262" t="s">
        <v>133</v>
      </c>
      <c r="F135" s="263" t="s">
        <v>134</v>
      </c>
      <c r="G135" s="264">
        <v>2</v>
      </c>
      <c r="H135" s="135" t="s">
        <v>34</v>
      </c>
      <c r="I135" s="135">
        <v>53</v>
      </c>
      <c r="J135" s="135" t="s">
        <v>176</v>
      </c>
      <c r="K135" s="135">
        <v>0</v>
      </c>
      <c r="L135" s="135">
        <v>0</v>
      </c>
      <c r="M135" s="135">
        <v>150</v>
      </c>
      <c r="N135" s="135" t="s">
        <v>47</v>
      </c>
      <c r="O135" s="135"/>
    </row>
    <row r="136" spans="1:15" ht="24.95" customHeight="1" x14ac:dyDescent="0.3">
      <c r="A136" s="259"/>
      <c r="B136" s="260"/>
      <c r="C136" s="261"/>
      <c r="D136" s="261"/>
      <c r="E136" s="262" t="s">
        <v>210</v>
      </c>
      <c r="F136" s="263" t="s">
        <v>209</v>
      </c>
      <c r="G136" s="264">
        <v>3</v>
      </c>
      <c r="H136" s="135" t="s">
        <v>33</v>
      </c>
      <c r="I136" s="135">
        <v>6</v>
      </c>
      <c r="J136" s="135" t="s">
        <v>165</v>
      </c>
      <c r="K136" s="135">
        <v>0</v>
      </c>
      <c r="L136" s="135">
        <v>0</v>
      </c>
      <c r="M136" s="135">
        <v>155</v>
      </c>
      <c r="N136" s="135" t="s">
        <v>47</v>
      </c>
      <c r="O136" s="135"/>
    </row>
    <row r="137" spans="1:15" ht="24.95" customHeight="1" x14ac:dyDescent="0.3">
      <c r="A137" s="236" t="s">
        <v>49</v>
      </c>
      <c r="B137" s="245">
        <v>0.51875000000000004</v>
      </c>
      <c r="C137" s="237" t="s">
        <v>12</v>
      </c>
      <c r="D137" s="237">
        <v>6</v>
      </c>
      <c r="E137" s="253" t="s">
        <v>98</v>
      </c>
      <c r="F137" s="238" t="s">
        <v>208</v>
      </c>
      <c r="G137" s="239">
        <v>1</v>
      </c>
      <c r="H137" s="135" t="s">
        <v>34</v>
      </c>
      <c r="I137" s="135">
        <v>2</v>
      </c>
      <c r="J137" s="135" t="s">
        <v>168</v>
      </c>
      <c r="K137" s="135">
        <v>0</v>
      </c>
      <c r="L137" s="135">
        <v>0</v>
      </c>
      <c r="M137" s="135">
        <v>140</v>
      </c>
      <c r="N137" s="135" t="s">
        <v>47</v>
      </c>
      <c r="O137" s="135"/>
    </row>
    <row r="138" spans="1:15" ht="24.95" customHeight="1" x14ac:dyDescent="0.3">
      <c r="A138" s="236"/>
      <c r="B138" s="245"/>
      <c r="C138" s="237"/>
      <c r="D138" s="237"/>
      <c r="E138" s="253" t="s">
        <v>133</v>
      </c>
      <c r="F138" s="238" t="s">
        <v>134</v>
      </c>
      <c r="G138" s="239">
        <v>2</v>
      </c>
      <c r="H138" s="135" t="s">
        <v>34</v>
      </c>
      <c r="I138" s="135">
        <v>53</v>
      </c>
      <c r="J138" s="135" t="s">
        <v>176</v>
      </c>
      <c r="K138" s="135">
        <v>0</v>
      </c>
      <c r="L138" s="135">
        <v>0</v>
      </c>
      <c r="M138" s="135">
        <v>150</v>
      </c>
      <c r="N138" s="135" t="s">
        <v>47</v>
      </c>
      <c r="O138" s="135"/>
    </row>
    <row r="139" spans="1:15" ht="24.95" customHeight="1" x14ac:dyDescent="0.3">
      <c r="A139" s="236"/>
      <c r="B139" s="245"/>
      <c r="C139" s="237"/>
      <c r="D139" s="237"/>
      <c r="E139" s="253" t="s">
        <v>210</v>
      </c>
      <c r="F139" s="238" t="s">
        <v>209</v>
      </c>
      <c r="G139" s="239">
        <v>3</v>
      </c>
      <c r="H139" s="135" t="s">
        <v>33</v>
      </c>
      <c r="I139" s="135">
        <v>6</v>
      </c>
      <c r="J139" s="135" t="s">
        <v>165</v>
      </c>
      <c r="K139" s="135">
        <v>0</v>
      </c>
      <c r="L139" s="135">
        <v>0</v>
      </c>
      <c r="M139" s="135">
        <v>155</v>
      </c>
      <c r="N139" s="135" t="s">
        <v>47</v>
      </c>
      <c r="O139" s="135"/>
    </row>
    <row r="140" spans="1:15" ht="24.95" customHeight="1" x14ac:dyDescent="0.3">
      <c r="A140" s="240" t="s">
        <v>49</v>
      </c>
      <c r="B140" s="246">
        <v>0.52083333333333337</v>
      </c>
      <c r="C140" s="241" t="s">
        <v>9</v>
      </c>
      <c r="D140" s="241">
        <v>6</v>
      </c>
      <c r="E140" s="254" t="s">
        <v>98</v>
      </c>
      <c r="F140" s="242" t="s">
        <v>208</v>
      </c>
      <c r="G140" s="243">
        <v>1</v>
      </c>
      <c r="H140" s="135" t="s">
        <v>34</v>
      </c>
      <c r="I140" s="135">
        <v>2</v>
      </c>
      <c r="J140" s="135" t="s">
        <v>168</v>
      </c>
      <c r="K140" s="135">
        <v>0</v>
      </c>
      <c r="L140" s="135">
        <v>0</v>
      </c>
      <c r="M140" s="135">
        <v>140</v>
      </c>
      <c r="N140" s="135" t="s">
        <v>47</v>
      </c>
      <c r="O140" s="135"/>
    </row>
    <row r="141" spans="1:15" ht="24.95" customHeight="1" x14ac:dyDescent="0.3">
      <c r="A141" s="240"/>
      <c r="B141" s="246"/>
      <c r="C141" s="241"/>
      <c r="D141" s="241"/>
      <c r="E141" s="254" t="s">
        <v>133</v>
      </c>
      <c r="F141" s="242" t="s">
        <v>134</v>
      </c>
      <c r="G141" s="243">
        <v>2</v>
      </c>
      <c r="H141" s="135" t="s">
        <v>34</v>
      </c>
      <c r="I141" s="135">
        <v>53</v>
      </c>
      <c r="J141" s="135" t="s">
        <v>176</v>
      </c>
      <c r="K141" s="135">
        <v>0</v>
      </c>
      <c r="L141" s="135">
        <v>0</v>
      </c>
      <c r="M141" s="135">
        <v>150</v>
      </c>
      <c r="N141" s="135" t="s">
        <v>47</v>
      </c>
      <c r="O141" s="135"/>
    </row>
    <row r="142" spans="1:15" ht="24.95" customHeight="1" x14ac:dyDescent="0.3">
      <c r="A142" s="240"/>
      <c r="B142" s="248"/>
      <c r="C142" s="241"/>
      <c r="D142" s="241"/>
      <c r="E142" s="254" t="s">
        <v>210</v>
      </c>
      <c r="F142" s="242" t="s">
        <v>209</v>
      </c>
      <c r="G142" s="243">
        <v>3</v>
      </c>
      <c r="H142" s="135" t="s">
        <v>33</v>
      </c>
      <c r="I142" s="135">
        <v>6</v>
      </c>
      <c r="J142" s="135" t="s">
        <v>165</v>
      </c>
      <c r="K142" s="135">
        <v>0</v>
      </c>
      <c r="L142" s="135">
        <v>0</v>
      </c>
      <c r="M142" s="135">
        <v>155</v>
      </c>
      <c r="N142" s="135" t="s">
        <v>47</v>
      </c>
      <c r="O142" s="135"/>
    </row>
    <row r="143" spans="1:15" ht="24.95" customHeight="1" x14ac:dyDescent="0.3">
      <c r="A143" s="259" t="s">
        <v>49</v>
      </c>
      <c r="B143" s="260">
        <v>0.52430555555555558</v>
      </c>
      <c r="C143" s="261" t="s">
        <v>11</v>
      </c>
      <c r="D143" s="261">
        <v>7</v>
      </c>
      <c r="E143" s="262" t="s">
        <v>211</v>
      </c>
      <c r="F143" s="263" t="s">
        <v>118</v>
      </c>
      <c r="G143" s="264">
        <v>1</v>
      </c>
      <c r="H143" s="135" t="s">
        <v>33</v>
      </c>
      <c r="I143" s="135">
        <v>28</v>
      </c>
      <c r="J143" s="135" t="s">
        <v>178</v>
      </c>
      <c r="K143" s="135">
        <v>0</v>
      </c>
      <c r="L143" s="135">
        <v>0</v>
      </c>
      <c r="M143" s="135">
        <v>160</v>
      </c>
      <c r="N143" s="135" t="s">
        <v>47</v>
      </c>
      <c r="O143" s="135"/>
    </row>
    <row r="144" spans="1:15" ht="24.95" customHeight="1" x14ac:dyDescent="0.3">
      <c r="A144" s="259"/>
      <c r="B144" s="260"/>
      <c r="C144" s="261"/>
      <c r="D144" s="261"/>
      <c r="E144" s="262" t="s">
        <v>213</v>
      </c>
      <c r="F144" s="263" t="s">
        <v>212</v>
      </c>
      <c r="G144" s="264">
        <v>2</v>
      </c>
      <c r="H144" s="135" t="s">
        <v>34</v>
      </c>
      <c r="I144" s="135">
        <v>21</v>
      </c>
      <c r="J144" s="135" t="s">
        <v>162</v>
      </c>
      <c r="K144" s="135">
        <v>0</v>
      </c>
      <c r="L144" s="135">
        <v>0</v>
      </c>
      <c r="M144" s="135">
        <v>160</v>
      </c>
      <c r="N144" s="135" t="s">
        <v>47</v>
      </c>
      <c r="O144" s="135"/>
    </row>
    <row r="145" spans="1:15" ht="24.95" customHeight="1" x14ac:dyDescent="0.3">
      <c r="A145" s="259"/>
      <c r="B145" s="260"/>
      <c r="C145" s="261"/>
      <c r="D145" s="261"/>
      <c r="E145" s="262" t="s">
        <v>214</v>
      </c>
      <c r="F145" s="263" t="s">
        <v>206</v>
      </c>
      <c r="G145" s="264">
        <v>3</v>
      </c>
      <c r="H145" s="135" t="s">
        <v>33</v>
      </c>
      <c r="I145" s="135">
        <v>14</v>
      </c>
      <c r="J145" s="135" t="s">
        <v>143</v>
      </c>
      <c r="K145" s="135">
        <v>0</v>
      </c>
      <c r="L145" s="135">
        <v>0</v>
      </c>
      <c r="M145" s="135">
        <v>175</v>
      </c>
      <c r="N145" s="135" t="s">
        <v>47</v>
      </c>
      <c r="O145" s="135"/>
    </row>
    <row r="146" spans="1:15" ht="24.95" customHeight="1" x14ac:dyDescent="0.3">
      <c r="A146" s="236" t="s">
        <v>49</v>
      </c>
      <c r="B146" s="245">
        <v>0.52500000000000002</v>
      </c>
      <c r="C146" s="237" t="s">
        <v>12</v>
      </c>
      <c r="D146" s="237">
        <v>7</v>
      </c>
      <c r="E146" s="253" t="s">
        <v>211</v>
      </c>
      <c r="F146" s="238" t="s">
        <v>118</v>
      </c>
      <c r="G146" s="239">
        <v>1</v>
      </c>
      <c r="H146" s="135" t="s">
        <v>33</v>
      </c>
      <c r="I146" s="135">
        <v>28</v>
      </c>
      <c r="J146" s="135" t="s">
        <v>178</v>
      </c>
      <c r="K146" s="135">
        <v>0</v>
      </c>
      <c r="L146" s="135">
        <v>0</v>
      </c>
      <c r="M146" s="135">
        <v>160</v>
      </c>
      <c r="N146" s="135" t="s">
        <v>47</v>
      </c>
      <c r="O146" s="135"/>
    </row>
    <row r="147" spans="1:15" ht="24.95" customHeight="1" x14ac:dyDescent="0.3">
      <c r="A147" s="236"/>
      <c r="B147" s="245"/>
      <c r="C147" s="237"/>
      <c r="D147" s="237"/>
      <c r="E147" s="253" t="s">
        <v>213</v>
      </c>
      <c r="F147" s="238" t="s">
        <v>212</v>
      </c>
      <c r="G147" s="239">
        <v>2</v>
      </c>
      <c r="H147" s="135" t="s">
        <v>34</v>
      </c>
      <c r="I147" s="135">
        <v>21</v>
      </c>
      <c r="J147" s="135" t="s">
        <v>162</v>
      </c>
      <c r="K147" s="135">
        <v>0</v>
      </c>
      <c r="L147" s="135">
        <v>0</v>
      </c>
      <c r="M147" s="135">
        <v>160</v>
      </c>
      <c r="N147" s="135" t="s">
        <v>47</v>
      </c>
      <c r="O147" s="135"/>
    </row>
    <row r="148" spans="1:15" ht="24.95" customHeight="1" x14ac:dyDescent="0.3">
      <c r="A148" s="236"/>
      <c r="B148" s="245"/>
      <c r="C148" s="237"/>
      <c r="D148" s="237"/>
      <c r="E148" s="253" t="s">
        <v>214</v>
      </c>
      <c r="F148" s="238" t="s">
        <v>206</v>
      </c>
      <c r="G148" s="239">
        <v>3</v>
      </c>
      <c r="H148" s="135" t="s">
        <v>33</v>
      </c>
      <c r="I148" s="135">
        <v>14</v>
      </c>
      <c r="J148" s="135" t="s">
        <v>143</v>
      </c>
      <c r="K148" s="135">
        <v>0</v>
      </c>
      <c r="L148" s="135">
        <v>0</v>
      </c>
      <c r="M148" s="135">
        <v>175</v>
      </c>
      <c r="N148" s="135" t="s">
        <v>47</v>
      </c>
      <c r="O148" s="135"/>
    </row>
    <row r="149" spans="1:15" ht="24.95" customHeight="1" x14ac:dyDescent="0.3">
      <c r="A149" s="240" t="s">
        <v>49</v>
      </c>
      <c r="B149" s="248">
        <v>0.52708333333333335</v>
      </c>
      <c r="C149" s="241" t="s">
        <v>9</v>
      </c>
      <c r="D149" s="241">
        <v>7</v>
      </c>
      <c r="E149" s="254" t="s">
        <v>211</v>
      </c>
      <c r="F149" s="242" t="s">
        <v>118</v>
      </c>
      <c r="G149" s="243">
        <v>1</v>
      </c>
      <c r="H149" s="135" t="s">
        <v>33</v>
      </c>
      <c r="I149" s="135">
        <v>28</v>
      </c>
      <c r="J149" s="135" t="s">
        <v>178</v>
      </c>
      <c r="K149" s="135">
        <v>0</v>
      </c>
      <c r="L149" s="135">
        <v>0</v>
      </c>
      <c r="M149" s="135">
        <v>160</v>
      </c>
      <c r="N149" s="135" t="s">
        <v>47</v>
      </c>
      <c r="O149" s="135"/>
    </row>
    <row r="150" spans="1:15" ht="24.95" customHeight="1" x14ac:dyDescent="0.3">
      <c r="A150" s="240"/>
      <c r="B150" s="246"/>
      <c r="C150" s="241"/>
      <c r="D150" s="241"/>
      <c r="E150" s="254" t="s">
        <v>213</v>
      </c>
      <c r="F150" s="242" t="s">
        <v>212</v>
      </c>
      <c r="G150" s="243">
        <v>2</v>
      </c>
      <c r="H150" s="135" t="s">
        <v>34</v>
      </c>
      <c r="I150" s="135">
        <v>21</v>
      </c>
      <c r="J150" s="135" t="s">
        <v>162</v>
      </c>
      <c r="K150" s="135">
        <v>0</v>
      </c>
      <c r="L150" s="135">
        <v>0</v>
      </c>
      <c r="M150" s="135">
        <v>160</v>
      </c>
      <c r="N150" s="135" t="s">
        <v>47</v>
      </c>
      <c r="O150" s="135"/>
    </row>
    <row r="151" spans="1:15" ht="24.95" customHeight="1" x14ac:dyDescent="0.3">
      <c r="A151" s="240"/>
      <c r="B151" s="246"/>
      <c r="C151" s="241"/>
      <c r="D151" s="241"/>
      <c r="E151" s="254" t="s">
        <v>214</v>
      </c>
      <c r="F151" s="242" t="s">
        <v>206</v>
      </c>
      <c r="G151" s="243">
        <v>3</v>
      </c>
      <c r="H151" s="135" t="s">
        <v>33</v>
      </c>
      <c r="I151" s="135">
        <v>14</v>
      </c>
      <c r="J151" s="135" t="s">
        <v>143</v>
      </c>
      <c r="K151" s="135">
        <v>0</v>
      </c>
      <c r="L151" s="135">
        <v>0</v>
      </c>
      <c r="M151" s="135">
        <v>175</v>
      </c>
      <c r="N151" s="135" t="s">
        <v>47</v>
      </c>
      <c r="O151" s="135"/>
    </row>
    <row r="152" spans="1:15" ht="24.95" customHeight="1" x14ac:dyDescent="0.3">
      <c r="A152" s="259" t="s">
        <v>49</v>
      </c>
      <c r="B152" s="260">
        <v>0.53055555555555556</v>
      </c>
      <c r="C152" s="261" t="s">
        <v>11</v>
      </c>
      <c r="D152" s="261">
        <v>8</v>
      </c>
      <c r="E152" s="262" t="s">
        <v>215</v>
      </c>
      <c r="F152" s="263" t="s">
        <v>100</v>
      </c>
      <c r="G152" s="264">
        <v>1</v>
      </c>
      <c r="H152" s="135" t="s">
        <v>34</v>
      </c>
      <c r="I152" s="135">
        <v>49</v>
      </c>
      <c r="J152" s="135" t="s">
        <v>153</v>
      </c>
      <c r="K152" s="135">
        <v>0</v>
      </c>
      <c r="L152" s="135">
        <v>0</v>
      </c>
      <c r="M152" s="135">
        <v>175</v>
      </c>
      <c r="N152" s="135" t="s">
        <v>47</v>
      </c>
      <c r="O152" s="135"/>
    </row>
    <row r="153" spans="1:15" ht="24.95" customHeight="1" x14ac:dyDescent="0.3">
      <c r="A153" s="259"/>
      <c r="B153" s="260"/>
      <c r="C153" s="261"/>
      <c r="D153" s="261"/>
      <c r="E153" s="262" t="s">
        <v>39</v>
      </c>
      <c r="F153" s="263" t="s">
        <v>37</v>
      </c>
      <c r="G153" s="264">
        <v>2</v>
      </c>
      <c r="H153" s="135" t="s">
        <v>33</v>
      </c>
      <c r="I153" s="135">
        <v>54</v>
      </c>
      <c r="J153" s="135" t="s">
        <v>176</v>
      </c>
      <c r="K153" s="135">
        <v>0</v>
      </c>
      <c r="L153" s="135">
        <v>0</v>
      </c>
      <c r="M153" s="135">
        <v>200</v>
      </c>
      <c r="N153" s="135" t="s">
        <v>47</v>
      </c>
      <c r="O153" s="135"/>
    </row>
    <row r="154" spans="1:15" ht="24.95" customHeight="1" x14ac:dyDescent="0.3">
      <c r="A154" s="259"/>
      <c r="B154" s="260"/>
      <c r="C154" s="261"/>
      <c r="D154" s="261"/>
      <c r="E154" s="262" t="s">
        <v>113</v>
      </c>
      <c r="F154" s="263" t="s">
        <v>114</v>
      </c>
      <c r="G154" s="264">
        <v>3</v>
      </c>
      <c r="H154" s="135" t="s">
        <v>33</v>
      </c>
      <c r="I154" s="135">
        <v>26</v>
      </c>
      <c r="J154" s="135" t="s">
        <v>178</v>
      </c>
      <c r="K154" s="135">
        <v>0</v>
      </c>
      <c r="L154" s="135">
        <v>0</v>
      </c>
      <c r="M154" s="135">
        <v>200</v>
      </c>
      <c r="N154" s="135" t="s">
        <v>47</v>
      </c>
      <c r="O154" s="135"/>
    </row>
    <row r="155" spans="1:15" ht="24.95" customHeight="1" x14ac:dyDescent="0.3">
      <c r="A155" s="236" t="s">
        <v>49</v>
      </c>
      <c r="B155" s="245">
        <v>0.53125</v>
      </c>
      <c r="C155" s="237" t="s">
        <v>12</v>
      </c>
      <c r="D155" s="237">
        <v>8</v>
      </c>
      <c r="E155" s="253" t="s">
        <v>215</v>
      </c>
      <c r="F155" s="238" t="s">
        <v>100</v>
      </c>
      <c r="G155" s="239">
        <v>1</v>
      </c>
      <c r="H155" s="135" t="s">
        <v>34</v>
      </c>
      <c r="I155" s="135">
        <v>49</v>
      </c>
      <c r="J155" s="135" t="s">
        <v>153</v>
      </c>
      <c r="K155" s="135">
        <v>0</v>
      </c>
      <c r="L155" s="135">
        <v>0</v>
      </c>
      <c r="M155" s="135">
        <v>175</v>
      </c>
      <c r="N155" s="135" t="s">
        <v>47</v>
      </c>
      <c r="O155" s="135"/>
    </row>
    <row r="156" spans="1:15" ht="24.95" customHeight="1" x14ac:dyDescent="0.3">
      <c r="A156" s="236"/>
      <c r="B156" s="245"/>
      <c r="C156" s="237"/>
      <c r="D156" s="237"/>
      <c r="E156" s="253" t="s">
        <v>39</v>
      </c>
      <c r="F156" s="238" t="s">
        <v>37</v>
      </c>
      <c r="G156" s="239">
        <v>2</v>
      </c>
      <c r="H156" s="135" t="s">
        <v>33</v>
      </c>
      <c r="I156" s="135">
        <v>54</v>
      </c>
      <c r="J156" s="135" t="s">
        <v>176</v>
      </c>
      <c r="K156" s="135">
        <v>0</v>
      </c>
      <c r="L156" s="135">
        <v>0</v>
      </c>
      <c r="M156" s="135">
        <v>200</v>
      </c>
      <c r="N156" s="135" t="s">
        <v>47</v>
      </c>
      <c r="O156" s="135"/>
    </row>
    <row r="157" spans="1:15" ht="24.95" customHeight="1" x14ac:dyDescent="0.3">
      <c r="A157" s="236"/>
      <c r="B157" s="245"/>
      <c r="C157" s="237"/>
      <c r="D157" s="237"/>
      <c r="E157" s="253" t="s">
        <v>113</v>
      </c>
      <c r="F157" s="238" t="s">
        <v>114</v>
      </c>
      <c r="G157" s="239">
        <v>3</v>
      </c>
      <c r="H157" s="135" t="s">
        <v>33</v>
      </c>
      <c r="I157" s="135">
        <v>26</v>
      </c>
      <c r="J157" s="135" t="s">
        <v>178</v>
      </c>
      <c r="K157" s="135">
        <v>0</v>
      </c>
      <c r="L157" s="135">
        <v>0</v>
      </c>
      <c r="M157" s="135">
        <v>200</v>
      </c>
      <c r="N157" s="135" t="s">
        <v>47</v>
      </c>
      <c r="O157" s="135"/>
    </row>
    <row r="158" spans="1:15" ht="24.95" customHeight="1" x14ac:dyDescent="0.3">
      <c r="A158" s="240" t="s">
        <v>49</v>
      </c>
      <c r="B158" s="246">
        <v>0.53333333333333333</v>
      </c>
      <c r="C158" s="241" t="s">
        <v>9</v>
      </c>
      <c r="D158" s="241">
        <v>8</v>
      </c>
      <c r="E158" s="254" t="s">
        <v>215</v>
      </c>
      <c r="F158" s="242" t="s">
        <v>100</v>
      </c>
      <c r="G158" s="243">
        <v>1</v>
      </c>
      <c r="H158" s="135" t="s">
        <v>34</v>
      </c>
      <c r="I158" s="135">
        <v>49</v>
      </c>
      <c r="J158" s="135" t="s">
        <v>153</v>
      </c>
      <c r="K158" s="135">
        <v>0</v>
      </c>
      <c r="L158" s="135">
        <v>0</v>
      </c>
      <c r="M158" s="135">
        <v>175</v>
      </c>
      <c r="N158" s="135" t="s">
        <v>47</v>
      </c>
      <c r="O158" s="135"/>
    </row>
    <row r="159" spans="1:15" ht="24.95" customHeight="1" x14ac:dyDescent="0.3">
      <c r="A159" s="240"/>
      <c r="B159" s="246"/>
      <c r="C159" s="241"/>
      <c r="D159" s="241"/>
      <c r="E159" s="254" t="s">
        <v>39</v>
      </c>
      <c r="F159" s="242" t="s">
        <v>37</v>
      </c>
      <c r="G159" s="243">
        <v>2</v>
      </c>
      <c r="H159" s="135" t="s">
        <v>33</v>
      </c>
      <c r="I159" s="135">
        <v>54</v>
      </c>
      <c r="J159" s="135" t="s">
        <v>176</v>
      </c>
      <c r="K159" s="135">
        <v>0</v>
      </c>
      <c r="L159" s="135">
        <v>0</v>
      </c>
      <c r="M159" s="135">
        <v>200</v>
      </c>
      <c r="N159" s="135" t="s">
        <v>47</v>
      </c>
      <c r="O159" s="135"/>
    </row>
    <row r="160" spans="1:15" ht="24.95" customHeight="1" x14ac:dyDescent="0.3">
      <c r="A160" s="240"/>
      <c r="B160" s="246"/>
      <c r="C160" s="241"/>
      <c r="D160" s="241"/>
      <c r="E160" s="254" t="s">
        <v>113</v>
      </c>
      <c r="F160" s="242" t="s">
        <v>114</v>
      </c>
      <c r="G160" s="243">
        <v>3</v>
      </c>
      <c r="H160" s="135" t="s">
        <v>33</v>
      </c>
      <c r="I160" s="135">
        <v>26</v>
      </c>
      <c r="J160" s="135" t="s">
        <v>178</v>
      </c>
      <c r="K160" s="135">
        <v>0</v>
      </c>
      <c r="L160" s="135">
        <v>0</v>
      </c>
      <c r="M160" s="135">
        <v>200</v>
      </c>
      <c r="N160" s="135" t="s">
        <v>47</v>
      </c>
      <c r="O160" s="135"/>
    </row>
    <row r="161" spans="1:15" ht="24.95" customHeight="1" x14ac:dyDescent="0.3">
      <c r="A161" s="232">
        <v>850</v>
      </c>
      <c r="B161" s="244">
        <v>0.53819444444444442</v>
      </c>
      <c r="C161" s="233" t="s">
        <v>10</v>
      </c>
      <c r="D161" s="233">
        <v>1</v>
      </c>
      <c r="E161" s="252"/>
      <c r="F161" s="234"/>
      <c r="G161" s="235"/>
      <c r="H161" s="135"/>
      <c r="I161" s="135"/>
      <c r="J161" s="135"/>
      <c r="K161" s="135"/>
      <c r="L161" s="135"/>
      <c r="M161" s="135"/>
      <c r="N161" s="135"/>
      <c r="O161" s="135"/>
    </row>
    <row r="162" spans="1:15" ht="24.95" customHeight="1" x14ac:dyDescent="0.3">
      <c r="A162" s="232">
        <v>1650</v>
      </c>
      <c r="B162" s="244">
        <v>0.55555555555555558</v>
      </c>
      <c r="C162" s="233" t="s">
        <v>10</v>
      </c>
      <c r="D162" s="233">
        <v>2</v>
      </c>
      <c r="E162" s="252"/>
      <c r="F162" s="234"/>
      <c r="G162" s="235"/>
      <c r="H162" s="135"/>
      <c r="I162" s="135"/>
      <c r="J162" s="135"/>
      <c r="K162" s="135"/>
      <c r="L162" s="135"/>
      <c r="M162" s="135"/>
      <c r="N162" s="135"/>
      <c r="O162" s="135"/>
    </row>
    <row r="163" spans="1:15" ht="24.95" customHeight="1" x14ac:dyDescent="0.3">
      <c r="A163" s="259">
        <v>850</v>
      </c>
      <c r="B163" s="260">
        <v>0.55625000000000002</v>
      </c>
      <c r="C163" s="261" t="s">
        <v>11</v>
      </c>
      <c r="D163" s="261">
        <v>1</v>
      </c>
      <c r="E163" s="262" t="s">
        <v>217</v>
      </c>
      <c r="F163" s="263" t="s">
        <v>216</v>
      </c>
      <c r="G163" s="264">
        <v>1</v>
      </c>
      <c r="H163" s="135" t="s">
        <v>34</v>
      </c>
      <c r="I163" s="135">
        <v>37</v>
      </c>
      <c r="J163" s="135" t="s">
        <v>158</v>
      </c>
      <c r="K163" s="135">
        <v>22</v>
      </c>
      <c r="L163" s="135" t="s">
        <v>45</v>
      </c>
      <c r="M163" s="135">
        <v>0</v>
      </c>
      <c r="N163" s="135" t="s">
        <v>46</v>
      </c>
      <c r="O163" s="135"/>
    </row>
    <row r="164" spans="1:15" ht="24.95" customHeight="1" x14ac:dyDescent="0.3">
      <c r="A164" s="259"/>
      <c r="B164" s="260"/>
      <c r="C164" s="261"/>
      <c r="D164" s="261"/>
      <c r="E164" s="262" t="s">
        <v>232</v>
      </c>
      <c r="F164" s="263" t="s">
        <v>177</v>
      </c>
      <c r="G164" s="264">
        <v>2</v>
      </c>
      <c r="H164" s="135" t="s">
        <v>34</v>
      </c>
      <c r="I164" s="135">
        <v>1</v>
      </c>
      <c r="J164" s="135" t="s">
        <v>168</v>
      </c>
      <c r="K164" s="135">
        <v>21</v>
      </c>
      <c r="L164" s="135" t="s">
        <v>45</v>
      </c>
      <c r="M164" s="135">
        <v>55</v>
      </c>
      <c r="N164" s="135" t="s">
        <v>46</v>
      </c>
      <c r="O164" s="135"/>
    </row>
    <row r="165" spans="1:15" ht="24.95" customHeight="1" x14ac:dyDescent="0.3">
      <c r="A165" s="259"/>
      <c r="B165" s="260"/>
      <c r="C165" s="261"/>
      <c r="D165" s="261"/>
      <c r="E165" s="262" t="s">
        <v>140</v>
      </c>
      <c r="F165" s="263" t="s">
        <v>218</v>
      </c>
      <c r="G165" s="264">
        <v>3</v>
      </c>
      <c r="H165" s="135" t="s">
        <v>34</v>
      </c>
      <c r="I165" s="135">
        <v>59</v>
      </c>
      <c r="J165" s="135" t="s">
        <v>141</v>
      </c>
      <c r="K165" s="135">
        <v>20</v>
      </c>
      <c r="L165" s="135" t="s">
        <v>45</v>
      </c>
      <c r="M165" s="135">
        <v>1</v>
      </c>
      <c r="N165" s="135" t="s">
        <v>46</v>
      </c>
      <c r="O165" s="135"/>
    </row>
    <row r="166" spans="1:15" ht="24.95" customHeight="1" x14ac:dyDescent="0.3">
      <c r="A166" s="259"/>
      <c r="B166" s="260"/>
      <c r="C166" s="261"/>
      <c r="D166" s="261"/>
      <c r="E166" s="262" t="s">
        <v>140</v>
      </c>
      <c r="F166" s="263" t="s">
        <v>139</v>
      </c>
      <c r="G166" s="264">
        <v>4</v>
      </c>
      <c r="H166" s="135" t="s">
        <v>34</v>
      </c>
      <c r="I166" s="135">
        <v>60</v>
      </c>
      <c r="J166" s="135" t="s">
        <v>141</v>
      </c>
      <c r="K166" s="135">
        <v>20</v>
      </c>
      <c r="L166" s="135" t="s">
        <v>45</v>
      </c>
      <c r="M166" s="135">
        <v>1</v>
      </c>
      <c r="N166" s="135" t="s">
        <v>46</v>
      </c>
      <c r="O166" s="135"/>
    </row>
    <row r="167" spans="1:15" ht="24.95" customHeight="1" x14ac:dyDescent="0.3">
      <c r="A167" s="259"/>
      <c r="B167" s="260"/>
      <c r="C167" s="261"/>
      <c r="D167" s="261"/>
      <c r="E167" s="262" t="s">
        <v>150</v>
      </c>
      <c r="F167" s="263" t="s">
        <v>149</v>
      </c>
      <c r="G167" s="264">
        <v>5</v>
      </c>
      <c r="H167" s="135" t="s">
        <v>34</v>
      </c>
      <c r="I167" s="135">
        <v>18</v>
      </c>
      <c r="J167" s="135" t="s">
        <v>151</v>
      </c>
      <c r="K167" s="135">
        <v>20</v>
      </c>
      <c r="L167" s="135" t="s">
        <v>45</v>
      </c>
      <c r="M167" s="135">
        <v>0</v>
      </c>
      <c r="N167" s="135" t="s">
        <v>46</v>
      </c>
      <c r="O167" s="135"/>
    </row>
    <row r="168" spans="1:15" ht="24.95" customHeight="1" x14ac:dyDescent="0.3">
      <c r="A168" s="259"/>
      <c r="B168" s="260"/>
      <c r="C168" s="261"/>
      <c r="D168" s="261"/>
      <c r="E168" s="262" t="s">
        <v>171</v>
      </c>
      <c r="F168" s="263" t="s">
        <v>170</v>
      </c>
      <c r="G168" s="264">
        <v>6</v>
      </c>
      <c r="H168" s="135" t="s">
        <v>33</v>
      </c>
      <c r="I168" s="135">
        <v>32</v>
      </c>
      <c r="J168" s="135" t="s">
        <v>145</v>
      </c>
      <c r="K168" s="135">
        <v>20</v>
      </c>
      <c r="L168" s="135" t="s">
        <v>45</v>
      </c>
      <c r="M168" s="135">
        <v>0</v>
      </c>
      <c r="N168" s="135" t="s">
        <v>46</v>
      </c>
      <c r="O168" s="135"/>
    </row>
    <row r="169" spans="1:15" ht="24.95" customHeight="1" x14ac:dyDescent="0.3">
      <c r="A169" s="236">
        <v>850</v>
      </c>
      <c r="B169" s="245">
        <v>0.55694444444444446</v>
      </c>
      <c r="C169" s="237" t="s">
        <v>12</v>
      </c>
      <c r="D169" s="237">
        <v>1</v>
      </c>
      <c r="E169" s="253" t="s">
        <v>217</v>
      </c>
      <c r="F169" s="238" t="s">
        <v>216</v>
      </c>
      <c r="G169" s="239">
        <v>1</v>
      </c>
      <c r="H169" s="135" t="s">
        <v>34</v>
      </c>
      <c r="I169" s="135">
        <v>37</v>
      </c>
      <c r="J169" s="135" t="s">
        <v>158</v>
      </c>
      <c r="K169" s="135">
        <v>22</v>
      </c>
      <c r="L169" s="135" t="s">
        <v>45</v>
      </c>
      <c r="M169" s="135">
        <v>0</v>
      </c>
      <c r="N169" s="135" t="s">
        <v>46</v>
      </c>
      <c r="O169" s="135"/>
    </row>
    <row r="170" spans="1:15" ht="24.95" customHeight="1" x14ac:dyDescent="0.3">
      <c r="A170" s="236"/>
      <c r="B170" s="245"/>
      <c r="C170" s="237"/>
      <c r="D170" s="237"/>
      <c r="E170" s="253" t="s">
        <v>232</v>
      </c>
      <c r="F170" s="238" t="s">
        <v>177</v>
      </c>
      <c r="G170" s="239">
        <v>2</v>
      </c>
      <c r="H170" s="135" t="s">
        <v>34</v>
      </c>
      <c r="I170" s="135">
        <v>1</v>
      </c>
      <c r="J170" s="135" t="s">
        <v>168</v>
      </c>
      <c r="K170" s="135">
        <v>21</v>
      </c>
      <c r="L170" s="135" t="s">
        <v>45</v>
      </c>
      <c r="M170" s="135">
        <v>55</v>
      </c>
      <c r="N170" s="135" t="s">
        <v>46</v>
      </c>
      <c r="O170" s="135"/>
    </row>
    <row r="171" spans="1:15" ht="24.95" customHeight="1" x14ac:dyDescent="0.3">
      <c r="A171" s="236"/>
      <c r="B171" s="245"/>
      <c r="C171" s="237"/>
      <c r="D171" s="237"/>
      <c r="E171" s="253" t="s">
        <v>140</v>
      </c>
      <c r="F171" s="238" t="s">
        <v>218</v>
      </c>
      <c r="G171" s="239">
        <v>3</v>
      </c>
      <c r="H171" s="135" t="s">
        <v>34</v>
      </c>
      <c r="I171" s="135">
        <v>59</v>
      </c>
      <c r="J171" s="135" t="s">
        <v>141</v>
      </c>
      <c r="K171" s="135">
        <v>20</v>
      </c>
      <c r="L171" s="135" t="s">
        <v>45</v>
      </c>
      <c r="M171" s="135">
        <v>1</v>
      </c>
      <c r="N171" s="135" t="s">
        <v>46</v>
      </c>
      <c r="O171" s="135"/>
    </row>
    <row r="172" spans="1:15" ht="24.95" customHeight="1" x14ac:dyDescent="0.3">
      <c r="A172" s="236"/>
      <c r="B172" s="245"/>
      <c r="C172" s="237"/>
      <c r="D172" s="237"/>
      <c r="E172" s="253" t="s">
        <v>140</v>
      </c>
      <c r="F172" s="238" t="s">
        <v>139</v>
      </c>
      <c r="G172" s="239">
        <v>4</v>
      </c>
      <c r="H172" s="135" t="s">
        <v>34</v>
      </c>
      <c r="I172" s="135">
        <v>60</v>
      </c>
      <c r="J172" s="135" t="s">
        <v>141</v>
      </c>
      <c r="K172" s="135">
        <v>20</v>
      </c>
      <c r="L172" s="135" t="s">
        <v>45</v>
      </c>
      <c r="M172" s="135">
        <v>1</v>
      </c>
      <c r="N172" s="135" t="s">
        <v>46</v>
      </c>
      <c r="O172" s="135"/>
    </row>
    <row r="173" spans="1:15" ht="24.95" customHeight="1" x14ac:dyDescent="0.3">
      <c r="A173" s="236"/>
      <c r="B173" s="245"/>
      <c r="C173" s="237"/>
      <c r="D173" s="237"/>
      <c r="E173" s="253" t="s">
        <v>150</v>
      </c>
      <c r="F173" s="238" t="s">
        <v>149</v>
      </c>
      <c r="G173" s="239">
        <v>5</v>
      </c>
      <c r="H173" s="135" t="s">
        <v>34</v>
      </c>
      <c r="I173" s="135">
        <v>18</v>
      </c>
      <c r="J173" s="135" t="s">
        <v>151</v>
      </c>
      <c r="K173" s="135">
        <v>20</v>
      </c>
      <c r="L173" s="135" t="s">
        <v>45</v>
      </c>
      <c r="M173" s="135">
        <v>0</v>
      </c>
      <c r="N173" s="135" t="s">
        <v>46</v>
      </c>
      <c r="O173" s="135"/>
    </row>
    <row r="174" spans="1:15" ht="24.95" customHeight="1" x14ac:dyDescent="0.3">
      <c r="A174" s="236"/>
      <c r="B174" s="245"/>
      <c r="C174" s="237"/>
      <c r="D174" s="237"/>
      <c r="E174" s="253" t="s">
        <v>171</v>
      </c>
      <c r="F174" s="238" t="s">
        <v>170</v>
      </c>
      <c r="G174" s="239">
        <v>6</v>
      </c>
      <c r="H174" s="135" t="s">
        <v>33</v>
      </c>
      <c r="I174" s="135">
        <v>32</v>
      </c>
      <c r="J174" s="135" t="s">
        <v>145</v>
      </c>
      <c r="K174" s="135">
        <v>20</v>
      </c>
      <c r="L174" s="135" t="s">
        <v>45</v>
      </c>
      <c r="M174" s="135">
        <v>0</v>
      </c>
      <c r="N174" s="135" t="s">
        <v>46</v>
      </c>
      <c r="O174" s="135"/>
    </row>
    <row r="175" spans="1:15" ht="24.95" customHeight="1" x14ac:dyDescent="0.3">
      <c r="A175" s="240">
        <v>850</v>
      </c>
      <c r="B175" s="246">
        <v>0.55902777777777779</v>
      </c>
      <c r="C175" s="241" t="s">
        <v>9</v>
      </c>
      <c r="D175" s="241">
        <v>1</v>
      </c>
      <c r="E175" s="254" t="s">
        <v>217</v>
      </c>
      <c r="F175" s="242" t="s">
        <v>216</v>
      </c>
      <c r="G175" s="243">
        <v>1</v>
      </c>
      <c r="H175" s="135" t="s">
        <v>34</v>
      </c>
      <c r="I175" s="135">
        <v>37</v>
      </c>
      <c r="J175" s="135" t="s">
        <v>158</v>
      </c>
      <c r="K175" s="135">
        <v>22</v>
      </c>
      <c r="L175" s="135" t="s">
        <v>45</v>
      </c>
      <c r="M175" s="135">
        <v>0</v>
      </c>
      <c r="N175" s="135" t="s">
        <v>46</v>
      </c>
      <c r="O175" s="135"/>
    </row>
    <row r="176" spans="1:15" ht="24.95" customHeight="1" x14ac:dyDescent="0.3">
      <c r="A176" s="240"/>
      <c r="B176" s="248"/>
      <c r="C176" s="241"/>
      <c r="D176" s="241"/>
      <c r="E176" s="254" t="s">
        <v>232</v>
      </c>
      <c r="F176" s="242" t="s">
        <v>177</v>
      </c>
      <c r="G176" s="243">
        <v>2</v>
      </c>
      <c r="H176" s="135" t="s">
        <v>34</v>
      </c>
      <c r="I176" s="135">
        <v>1</v>
      </c>
      <c r="J176" s="135" t="s">
        <v>168</v>
      </c>
      <c r="K176" s="135">
        <v>21</v>
      </c>
      <c r="L176" s="135" t="s">
        <v>45</v>
      </c>
      <c r="M176" s="135">
        <v>55</v>
      </c>
      <c r="N176" s="135" t="s">
        <v>46</v>
      </c>
      <c r="O176" s="135"/>
    </row>
    <row r="177" spans="1:15" ht="24.95" customHeight="1" x14ac:dyDescent="0.3">
      <c r="A177" s="240"/>
      <c r="B177" s="246"/>
      <c r="C177" s="241"/>
      <c r="D177" s="241"/>
      <c r="E177" s="254" t="s">
        <v>140</v>
      </c>
      <c r="F177" s="242" t="s">
        <v>218</v>
      </c>
      <c r="G177" s="243">
        <v>3</v>
      </c>
      <c r="H177" s="135" t="s">
        <v>34</v>
      </c>
      <c r="I177" s="135">
        <v>59</v>
      </c>
      <c r="J177" s="135" t="s">
        <v>141</v>
      </c>
      <c r="K177" s="135">
        <v>20</v>
      </c>
      <c r="L177" s="135" t="s">
        <v>45</v>
      </c>
      <c r="M177" s="135">
        <v>1</v>
      </c>
      <c r="N177" s="135" t="s">
        <v>46</v>
      </c>
      <c r="O177" s="135"/>
    </row>
    <row r="178" spans="1:15" ht="24.95" customHeight="1" x14ac:dyDescent="0.3">
      <c r="A178" s="240"/>
      <c r="B178" s="246"/>
      <c r="C178" s="241"/>
      <c r="D178" s="241"/>
      <c r="E178" s="254" t="s">
        <v>140</v>
      </c>
      <c r="F178" s="242" t="s">
        <v>139</v>
      </c>
      <c r="G178" s="243">
        <v>4</v>
      </c>
      <c r="H178" s="135" t="s">
        <v>34</v>
      </c>
      <c r="I178" s="135">
        <v>60</v>
      </c>
      <c r="J178" s="135" t="s">
        <v>141</v>
      </c>
      <c r="K178" s="135">
        <v>20</v>
      </c>
      <c r="L178" s="135" t="s">
        <v>45</v>
      </c>
      <c r="M178" s="135">
        <v>1</v>
      </c>
      <c r="N178" s="135" t="s">
        <v>46</v>
      </c>
      <c r="O178" s="135"/>
    </row>
    <row r="179" spans="1:15" ht="24.95" customHeight="1" x14ac:dyDescent="0.3">
      <c r="A179" s="240"/>
      <c r="B179" s="246"/>
      <c r="C179" s="241"/>
      <c r="D179" s="241"/>
      <c r="E179" s="254" t="s">
        <v>150</v>
      </c>
      <c r="F179" s="242" t="s">
        <v>149</v>
      </c>
      <c r="G179" s="243">
        <v>5</v>
      </c>
      <c r="H179" s="135" t="s">
        <v>34</v>
      </c>
      <c r="I179" s="135">
        <v>18</v>
      </c>
      <c r="J179" s="135" t="s">
        <v>151</v>
      </c>
      <c r="K179" s="135">
        <v>20</v>
      </c>
      <c r="L179" s="135" t="s">
        <v>45</v>
      </c>
      <c r="M179" s="135">
        <v>0</v>
      </c>
      <c r="N179" s="135" t="s">
        <v>46</v>
      </c>
      <c r="O179" s="135"/>
    </row>
    <row r="180" spans="1:15" ht="24.95" customHeight="1" x14ac:dyDescent="0.3">
      <c r="A180" s="240"/>
      <c r="B180" s="246"/>
      <c r="C180" s="241"/>
      <c r="D180" s="241"/>
      <c r="E180" s="254" t="s">
        <v>171</v>
      </c>
      <c r="F180" s="242" t="s">
        <v>170</v>
      </c>
      <c r="G180" s="243">
        <v>6</v>
      </c>
      <c r="H180" s="135" t="s">
        <v>33</v>
      </c>
      <c r="I180" s="135">
        <v>32</v>
      </c>
      <c r="J180" s="135" t="s">
        <v>145</v>
      </c>
      <c r="K180" s="135">
        <v>20</v>
      </c>
      <c r="L180" s="135" t="s">
        <v>45</v>
      </c>
      <c r="M180" s="135">
        <v>0</v>
      </c>
      <c r="N180" s="135" t="s">
        <v>46</v>
      </c>
      <c r="O180" s="135"/>
    </row>
    <row r="181" spans="1:15" ht="24.95" customHeight="1" x14ac:dyDescent="0.3">
      <c r="A181" s="232">
        <v>1650</v>
      </c>
      <c r="B181" s="244">
        <v>0.57291666666666663</v>
      </c>
      <c r="C181" s="233" t="s">
        <v>10</v>
      </c>
      <c r="D181" s="233">
        <v>3</v>
      </c>
      <c r="E181" s="252"/>
      <c r="F181" s="234"/>
      <c r="G181" s="235"/>
      <c r="H181" s="135"/>
      <c r="I181" s="135"/>
      <c r="J181" s="135"/>
      <c r="K181" s="135"/>
      <c r="L181" s="135"/>
      <c r="M181" s="135"/>
      <c r="N181" s="135"/>
      <c r="O181" s="135"/>
    </row>
    <row r="182" spans="1:15" ht="24.95" customHeight="1" x14ac:dyDescent="0.3">
      <c r="A182" s="259">
        <v>1650</v>
      </c>
      <c r="B182" s="260">
        <v>0.57361111111111118</v>
      </c>
      <c r="C182" s="261" t="s">
        <v>11</v>
      </c>
      <c r="D182" s="261">
        <v>2</v>
      </c>
      <c r="E182" s="262" t="s">
        <v>175</v>
      </c>
      <c r="F182" s="263" t="s">
        <v>174</v>
      </c>
      <c r="G182" s="264">
        <v>1</v>
      </c>
      <c r="H182" s="135" t="s">
        <v>33</v>
      </c>
      <c r="I182" s="135">
        <v>10</v>
      </c>
      <c r="J182" s="135" t="s">
        <v>165</v>
      </c>
      <c r="K182" s="135">
        <v>20</v>
      </c>
      <c r="L182" s="135" t="s">
        <v>45</v>
      </c>
      <c r="M182" s="135">
        <v>0</v>
      </c>
      <c r="N182" s="135" t="s">
        <v>46</v>
      </c>
      <c r="O182" s="135"/>
    </row>
    <row r="183" spans="1:15" ht="24.95" customHeight="1" x14ac:dyDescent="0.3">
      <c r="A183" s="259"/>
      <c r="B183" s="260"/>
      <c r="C183" s="261"/>
      <c r="D183" s="261"/>
      <c r="E183" s="262" t="s">
        <v>110</v>
      </c>
      <c r="F183" s="263" t="s">
        <v>101</v>
      </c>
      <c r="G183" s="264">
        <v>2</v>
      </c>
      <c r="H183" s="135" t="s">
        <v>33</v>
      </c>
      <c r="I183" s="135">
        <v>5</v>
      </c>
      <c r="J183" s="135" t="s">
        <v>168</v>
      </c>
      <c r="K183" s="135">
        <v>19</v>
      </c>
      <c r="L183" s="135" t="s">
        <v>45</v>
      </c>
      <c r="M183" s="135">
        <v>30</v>
      </c>
      <c r="N183" s="135" t="s">
        <v>46</v>
      </c>
      <c r="O183" s="135"/>
    </row>
    <row r="184" spans="1:15" ht="24.95" customHeight="1" x14ac:dyDescent="0.3">
      <c r="A184" s="259"/>
      <c r="B184" s="260"/>
      <c r="C184" s="261"/>
      <c r="D184" s="261"/>
      <c r="E184" s="262" t="s">
        <v>220</v>
      </c>
      <c r="F184" s="263" t="s">
        <v>219</v>
      </c>
      <c r="G184" s="264">
        <v>3</v>
      </c>
      <c r="H184" s="135" t="s">
        <v>33</v>
      </c>
      <c r="I184" s="135">
        <v>24</v>
      </c>
      <c r="J184" s="135" t="s">
        <v>162</v>
      </c>
      <c r="K184" s="135">
        <v>19</v>
      </c>
      <c r="L184" s="135" t="s">
        <v>45</v>
      </c>
      <c r="M184" s="135">
        <v>0</v>
      </c>
      <c r="N184" s="135" t="s">
        <v>46</v>
      </c>
      <c r="O184" s="135"/>
    </row>
    <row r="185" spans="1:15" ht="24.95" customHeight="1" x14ac:dyDescent="0.3">
      <c r="A185" s="259"/>
      <c r="B185" s="260"/>
      <c r="C185" s="261"/>
      <c r="D185" s="261"/>
      <c r="E185" s="262" t="s">
        <v>161</v>
      </c>
      <c r="F185" s="263" t="s">
        <v>36</v>
      </c>
      <c r="G185" s="264">
        <v>4</v>
      </c>
      <c r="H185" s="135" t="s">
        <v>33</v>
      </c>
      <c r="I185" s="135">
        <v>25</v>
      </c>
      <c r="J185" s="135" t="s">
        <v>162</v>
      </c>
      <c r="K185" s="135">
        <v>19</v>
      </c>
      <c r="L185" s="135" t="s">
        <v>45</v>
      </c>
      <c r="M185" s="135">
        <v>0</v>
      </c>
      <c r="N185" s="135" t="s">
        <v>46</v>
      </c>
      <c r="O185" s="135"/>
    </row>
    <row r="186" spans="1:15" ht="24.95" customHeight="1" x14ac:dyDescent="0.3">
      <c r="A186" s="259"/>
      <c r="B186" s="260"/>
      <c r="C186" s="261"/>
      <c r="D186" s="261"/>
      <c r="E186" s="262" t="s">
        <v>147</v>
      </c>
      <c r="F186" s="263" t="s">
        <v>146</v>
      </c>
      <c r="G186" s="264">
        <v>5</v>
      </c>
      <c r="H186" s="135" t="s">
        <v>34</v>
      </c>
      <c r="I186" s="135">
        <v>42</v>
      </c>
      <c r="J186" s="135" t="s">
        <v>148</v>
      </c>
      <c r="K186" s="135">
        <v>18</v>
      </c>
      <c r="L186" s="135" t="s">
        <v>45</v>
      </c>
      <c r="M186" s="135">
        <v>30</v>
      </c>
      <c r="N186" s="135" t="s">
        <v>46</v>
      </c>
      <c r="O186" s="135"/>
    </row>
    <row r="187" spans="1:15" ht="24.95" customHeight="1" x14ac:dyDescent="0.3">
      <c r="A187" s="259"/>
      <c r="B187" s="260"/>
      <c r="C187" s="261"/>
      <c r="D187" s="261"/>
      <c r="E187" s="262" t="s">
        <v>112</v>
      </c>
      <c r="F187" s="263" t="s">
        <v>36</v>
      </c>
      <c r="G187" s="264">
        <v>6</v>
      </c>
      <c r="H187" s="135" t="s">
        <v>33</v>
      </c>
      <c r="I187" s="135">
        <v>40</v>
      </c>
      <c r="J187" s="135" t="s">
        <v>158</v>
      </c>
      <c r="K187" s="135">
        <v>18</v>
      </c>
      <c r="L187" s="135" t="s">
        <v>45</v>
      </c>
      <c r="M187" s="135">
        <v>30</v>
      </c>
      <c r="N187" s="135" t="s">
        <v>46</v>
      </c>
      <c r="O187" s="135"/>
    </row>
    <row r="188" spans="1:15" ht="24.95" customHeight="1" x14ac:dyDescent="0.3">
      <c r="A188" s="236">
        <v>1650</v>
      </c>
      <c r="B188" s="245">
        <v>0.57430555555555562</v>
      </c>
      <c r="C188" s="237" t="s">
        <v>12</v>
      </c>
      <c r="D188" s="237">
        <v>2</v>
      </c>
      <c r="E188" s="253" t="s">
        <v>175</v>
      </c>
      <c r="F188" s="238" t="s">
        <v>174</v>
      </c>
      <c r="G188" s="239">
        <v>1</v>
      </c>
      <c r="H188" s="135" t="s">
        <v>33</v>
      </c>
      <c r="I188" s="135">
        <v>10</v>
      </c>
      <c r="J188" s="135" t="s">
        <v>165</v>
      </c>
      <c r="K188" s="135">
        <v>20</v>
      </c>
      <c r="L188" s="135" t="s">
        <v>45</v>
      </c>
      <c r="M188" s="135">
        <v>0</v>
      </c>
      <c r="N188" s="135" t="s">
        <v>46</v>
      </c>
      <c r="O188" s="135"/>
    </row>
    <row r="189" spans="1:15" ht="24.95" customHeight="1" x14ac:dyDescent="0.3">
      <c r="A189" s="236"/>
      <c r="B189" s="245"/>
      <c r="C189" s="237"/>
      <c r="D189" s="237"/>
      <c r="E189" s="253" t="s">
        <v>110</v>
      </c>
      <c r="F189" s="238" t="s">
        <v>101</v>
      </c>
      <c r="G189" s="239">
        <v>2</v>
      </c>
      <c r="H189" s="135" t="s">
        <v>33</v>
      </c>
      <c r="I189" s="135">
        <v>5</v>
      </c>
      <c r="J189" s="135" t="s">
        <v>168</v>
      </c>
      <c r="K189" s="135">
        <v>19</v>
      </c>
      <c r="L189" s="135" t="s">
        <v>45</v>
      </c>
      <c r="M189" s="135">
        <v>30</v>
      </c>
      <c r="N189" s="135" t="s">
        <v>46</v>
      </c>
      <c r="O189" s="135"/>
    </row>
    <row r="190" spans="1:15" ht="24.95" customHeight="1" x14ac:dyDescent="0.3">
      <c r="A190" s="236"/>
      <c r="B190" s="245"/>
      <c r="C190" s="237"/>
      <c r="D190" s="237"/>
      <c r="E190" s="253" t="s">
        <v>220</v>
      </c>
      <c r="F190" s="238" t="s">
        <v>219</v>
      </c>
      <c r="G190" s="239">
        <v>3</v>
      </c>
      <c r="H190" s="135" t="s">
        <v>33</v>
      </c>
      <c r="I190" s="135">
        <v>24</v>
      </c>
      <c r="J190" s="135" t="s">
        <v>162</v>
      </c>
      <c r="K190" s="135">
        <v>19</v>
      </c>
      <c r="L190" s="135" t="s">
        <v>45</v>
      </c>
      <c r="M190" s="135">
        <v>0</v>
      </c>
      <c r="N190" s="135" t="s">
        <v>46</v>
      </c>
      <c r="O190" s="135"/>
    </row>
    <row r="191" spans="1:15" ht="24.95" customHeight="1" x14ac:dyDescent="0.3">
      <c r="A191" s="236"/>
      <c r="B191" s="245"/>
      <c r="C191" s="237"/>
      <c r="D191" s="237"/>
      <c r="E191" s="253" t="s">
        <v>161</v>
      </c>
      <c r="F191" s="238" t="s">
        <v>36</v>
      </c>
      <c r="G191" s="239">
        <v>4</v>
      </c>
      <c r="H191" s="135" t="s">
        <v>33</v>
      </c>
      <c r="I191" s="135">
        <v>25</v>
      </c>
      <c r="J191" s="135" t="s">
        <v>162</v>
      </c>
      <c r="K191" s="135">
        <v>19</v>
      </c>
      <c r="L191" s="135" t="s">
        <v>45</v>
      </c>
      <c r="M191" s="135">
        <v>0</v>
      </c>
      <c r="N191" s="135" t="s">
        <v>46</v>
      </c>
      <c r="O191" s="135"/>
    </row>
    <row r="192" spans="1:15" ht="24.95" customHeight="1" x14ac:dyDescent="0.3">
      <c r="A192" s="236"/>
      <c r="B192" s="245"/>
      <c r="C192" s="237"/>
      <c r="D192" s="237"/>
      <c r="E192" s="253" t="s">
        <v>147</v>
      </c>
      <c r="F192" s="238" t="s">
        <v>146</v>
      </c>
      <c r="G192" s="239">
        <v>5</v>
      </c>
      <c r="H192" s="135" t="s">
        <v>34</v>
      </c>
      <c r="I192" s="135">
        <v>42</v>
      </c>
      <c r="J192" s="135" t="s">
        <v>148</v>
      </c>
      <c r="K192" s="135">
        <v>18</v>
      </c>
      <c r="L192" s="135" t="s">
        <v>45</v>
      </c>
      <c r="M192" s="135">
        <v>30</v>
      </c>
      <c r="N192" s="135" t="s">
        <v>46</v>
      </c>
      <c r="O192" s="135"/>
    </row>
    <row r="193" spans="1:15" ht="24.95" customHeight="1" x14ac:dyDescent="0.3">
      <c r="A193" s="236"/>
      <c r="B193" s="247"/>
      <c r="C193" s="237"/>
      <c r="D193" s="237"/>
      <c r="E193" s="253" t="s">
        <v>112</v>
      </c>
      <c r="F193" s="238" t="s">
        <v>36</v>
      </c>
      <c r="G193" s="239">
        <v>6</v>
      </c>
      <c r="H193" s="135" t="s">
        <v>33</v>
      </c>
      <c r="I193" s="135">
        <v>40</v>
      </c>
      <c r="J193" s="135" t="s">
        <v>158</v>
      </c>
      <c r="K193" s="135">
        <v>18</v>
      </c>
      <c r="L193" s="135" t="s">
        <v>45</v>
      </c>
      <c r="M193" s="135">
        <v>30</v>
      </c>
      <c r="N193" s="135" t="s">
        <v>46</v>
      </c>
      <c r="O193" s="135"/>
    </row>
    <row r="194" spans="1:15" ht="24.95" customHeight="1" x14ac:dyDescent="0.3">
      <c r="A194" s="240">
        <v>1650</v>
      </c>
      <c r="B194" s="246">
        <v>0.57638888888888895</v>
      </c>
      <c r="C194" s="241" t="s">
        <v>9</v>
      </c>
      <c r="D194" s="241">
        <v>2</v>
      </c>
      <c r="E194" s="254" t="s">
        <v>175</v>
      </c>
      <c r="F194" s="242" t="s">
        <v>174</v>
      </c>
      <c r="G194" s="243">
        <v>1</v>
      </c>
      <c r="H194" s="135" t="s">
        <v>33</v>
      </c>
      <c r="I194" s="135">
        <v>10</v>
      </c>
      <c r="J194" s="135" t="s">
        <v>165</v>
      </c>
      <c r="K194" s="135">
        <v>20</v>
      </c>
      <c r="L194" s="135" t="s">
        <v>45</v>
      </c>
      <c r="M194" s="135">
        <v>0</v>
      </c>
      <c r="N194" s="135" t="s">
        <v>46</v>
      </c>
      <c r="O194" s="135"/>
    </row>
    <row r="195" spans="1:15" ht="24.95" customHeight="1" x14ac:dyDescent="0.3">
      <c r="A195" s="240"/>
      <c r="B195" s="246"/>
      <c r="C195" s="241"/>
      <c r="D195" s="241"/>
      <c r="E195" s="254" t="s">
        <v>110</v>
      </c>
      <c r="F195" s="242" t="s">
        <v>101</v>
      </c>
      <c r="G195" s="243">
        <v>2</v>
      </c>
      <c r="H195" s="135" t="s">
        <v>33</v>
      </c>
      <c r="I195" s="135">
        <v>5</v>
      </c>
      <c r="J195" s="135" t="s">
        <v>168</v>
      </c>
      <c r="K195" s="135">
        <v>19</v>
      </c>
      <c r="L195" s="135" t="s">
        <v>45</v>
      </c>
      <c r="M195" s="135">
        <v>30</v>
      </c>
      <c r="N195" s="135" t="s">
        <v>46</v>
      </c>
      <c r="O195" s="135"/>
    </row>
    <row r="196" spans="1:15" ht="24.95" customHeight="1" x14ac:dyDescent="0.3">
      <c r="A196" s="240"/>
      <c r="B196" s="246"/>
      <c r="C196" s="241"/>
      <c r="D196" s="241"/>
      <c r="E196" s="254" t="s">
        <v>220</v>
      </c>
      <c r="F196" s="242" t="s">
        <v>219</v>
      </c>
      <c r="G196" s="243">
        <v>3</v>
      </c>
      <c r="H196" s="135" t="s">
        <v>33</v>
      </c>
      <c r="I196" s="135">
        <v>24</v>
      </c>
      <c r="J196" s="135" t="s">
        <v>162</v>
      </c>
      <c r="K196" s="135">
        <v>19</v>
      </c>
      <c r="L196" s="135" t="s">
        <v>45</v>
      </c>
      <c r="M196" s="135">
        <v>0</v>
      </c>
      <c r="N196" s="135" t="s">
        <v>46</v>
      </c>
      <c r="O196" s="135"/>
    </row>
    <row r="197" spans="1:15" ht="24.95" customHeight="1" x14ac:dyDescent="0.3">
      <c r="A197" s="240"/>
      <c r="B197" s="246"/>
      <c r="C197" s="241"/>
      <c r="D197" s="241"/>
      <c r="E197" s="254" t="s">
        <v>161</v>
      </c>
      <c r="F197" s="242" t="s">
        <v>36</v>
      </c>
      <c r="G197" s="243">
        <v>4</v>
      </c>
      <c r="H197" s="135" t="s">
        <v>33</v>
      </c>
      <c r="I197" s="135">
        <v>25</v>
      </c>
      <c r="J197" s="135" t="s">
        <v>162</v>
      </c>
      <c r="K197" s="135">
        <v>19</v>
      </c>
      <c r="L197" s="135" t="s">
        <v>45</v>
      </c>
      <c r="M197" s="135">
        <v>0</v>
      </c>
      <c r="N197" s="135" t="s">
        <v>46</v>
      </c>
      <c r="O197" s="135"/>
    </row>
    <row r="198" spans="1:15" ht="24.95" customHeight="1" x14ac:dyDescent="0.3">
      <c r="A198" s="240"/>
      <c r="B198" s="246"/>
      <c r="C198" s="241"/>
      <c r="D198" s="241"/>
      <c r="E198" s="254" t="s">
        <v>147</v>
      </c>
      <c r="F198" s="242" t="s">
        <v>146</v>
      </c>
      <c r="G198" s="243">
        <v>5</v>
      </c>
      <c r="H198" s="135" t="s">
        <v>34</v>
      </c>
      <c r="I198" s="135">
        <v>42</v>
      </c>
      <c r="J198" s="135" t="s">
        <v>148</v>
      </c>
      <c r="K198" s="135">
        <v>18</v>
      </c>
      <c r="L198" s="135" t="s">
        <v>45</v>
      </c>
      <c r="M198" s="135">
        <v>30</v>
      </c>
      <c r="N198" s="135" t="s">
        <v>46</v>
      </c>
      <c r="O198" s="135"/>
    </row>
    <row r="199" spans="1:15" ht="24.95" customHeight="1" x14ac:dyDescent="0.3">
      <c r="A199" s="240"/>
      <c r="B199" s="246"/>
      <c r="C199" s="241"/>
      <c r="D199" s="241"/>
      <c r="E199" s="254" t="s">
        <v>112</v>
      </c>
      <c r="F199" s="242" t="s">
        <v>36</v>
      </c>
      <c r="G199" s="243">
        <v>6</v>
      </c>
      <c r="H199" s="135" t="s">
        <v>33</v>
      </c>
      <c r="I199" s="135">
        <v>40</v>
      </c>
      <c r="J199" s="135" t="s">
        <v>158</v>
      </c>
      <c r="K199" s="135">
        <v>18</v>
      </c>
      <c r="L199" s="135" t="s">
        <v>45</v>
      </c>
      <c r="M199" s="135">
        <v>30</v>
      </c>
      <c r="N199" s="135" t="s">
        <v>46</v>
      </c>
      <c r="O199" s="135"/>
    </row>
    <row r="200" spans="1:15" ht="24.95" customHeight="1" x14ac:dyDescent="0.3">
      <c r="A200" s="232">
        <v>1650</v>
      </c>
      <c r="B200" s="244">
        <v>0.59027777777777768</v>
      </c>
      <c r="C200" s="233" t="s">
        <v>10</v>
      </c>
      <c r="D200" s="233">
        <v>4</v>
      </c>
      <c r="E200" s="252"/>
      <c r="F200" s="234"/>
      <c r="G200" s="235"/>
      <c r="H200" s="135"/>
      <c r="I200" s="135"/>
      <c r="J200" s="135"/>
      <c r="K200" s="135"/>
      <c r="L200" s="135"/>
      <c r="M200" s="135"/>
      <c r="N200" s="135"/>
      <c r="O200" s="135"/>
    </row>
    <row r="201" spans="1:15" ht="24.95" customHeight="1" x14ac:dyDescent="0.3">
      <c r="A201" s="259">
        <v>1650</v>
      </c>
      <c r="B201" s="260">
        <v>0.59097222222222223</v>
      </c>
      <c r="C201" s="261" t="s">
        <v>11</v>
      </c>
      <c r="D201" s="261">
        <v>3</v>
      </c>
      <c r="E201" s="262" t="s">
        <v>222</v>
      </c>
      <c r="F201" s="263" t="s">
        <v>221</v>
      </c>
      <c r="G201" s="264">
        <v>1</v>
      </c>
      <c r="H201" s="135" t="s">
        <v>33</v>
      </c>
      <c r="I201" s="135">
        <v>16</v>
      </c>
      <c r="J201" s="135" t="s">
        <v>151</v>
      </c>
      <c r="K201" s="135">
        <v>18</v>
      </c>
      <c r="L201" s="135" t="s">
        <v>45</v>
      </c>
      <c r="M201" s="135">
        <v>0</v>
      </c>
      <c r="N201" s="135" t="s">
        <v>46</v>
      </c>
      <c r="O201" s="135"/>
    </row>
    <row r="202" spans="1:15" ht="24.95" customHeight="1" x14ac:dyDescent="0.3">
      <c r="A202" s="259"/>
      <c r="B202" s="260"/>
      <c r="C202" s="261"/>
      <c r="D202" s="261"/>
      <c r="E202" s="262" t="s">
        <v>224</v>
      </c>
      <c r="F202" s="263" t="s">
        <v>223</v>
      </c>
      <c r="G202" s="264">
        <v>2</v>
      </c>
      <c r="H202" s="135" t="s">
        <v>33</v>
      </c>
      <c r="I202" s="135">
        <v>33</v>
      </c>
      <c r="J202" s="135" t="s">
        <v>145</v>
      </c>
      <c r="K202" s="135">
        <v>18</v>
      </c>
      <c r="L202" s="135" t="s">
        <v>45</v>
      </c>
      <c r="M202" s="135">
        <v>0</v>
      </c>
      <c r="N202" s="135" t="s">
        <v>46</v>
      </c>
      <c r="O202" s="135"/>
    </row>
    <row r="203" spans="1:15" ht="24.95" customHeight="1" x14ac:dyDescent="0.3">
      <c r="A203" s="259"/>
      <c r="B203" s="260"/>
      <c r="C203" s="261"/>
      <c r="D203" s="261"/>
      <c r="E203" s="262" t="s">
        <v>38</v>
      </c>
      <c r="F203" s="263" t="s">
        <v>37</v>
      </c>
      <c r="G203" s="264">
        <v>3</v>
      </c>
      <c r="H203" s="135" t="s">
        <v>33</v>
      </c>
      <c r="I203" s="135">
        <v>46</v>
      </c>
      <c r="J203" s="135" t="s">
        <v>153</v>
      </c>
      <c r="K203" s="135">
        <v>17</v>
      </c>
      <c r="L203" s="135" t="s">
        <v>45</v>
      </c>
      <c r="M203" s="135">
        <v>30</v>
      </c>
      <c r="N203" s="135" t="s">
        <v>46</v>
      </c>
      <c r="O203" s="135"/>
    </row>
    <row r="204" spans="1:15" ht="24.95" customHeight="1" x14ac:dyDescent="0.3">
      <c r="A204" s="259"/>
      <c r="B204" s="260"/>
      <c r="C204" s="261"/>
      <c r="D204" s="261"/>
      <c r="E204" s="262" t="s">
        <v>102</v>
      </c>
      <c r="F204" s="263" t="s">
        <v>103</v>
      </c>
      <c r="G204" s="264">
        <v>4</v>
      </c>
      <c r="H204" s="135" t="s">
        <v>34</v>
      </c>
      <c r="I204" s="135">
        <v>55</v>
      </c>
      <c r="J204" s="135" t="s">
        <v>176</v>
      </c>
      <c r="K204" s="135">
        <v>17</v>
      </c>
      <c r="L204" s="135" t="s">
        <v>45</v>
      </c>
      <c r="M204" s="135">
        <v>30</v>
      </c>
      <c r="N204" s="135" t="s">
        <v>46</v>
      </c>
      <c r="O204" s="135"/>
    </row>
    <row r="205" spans="1:15" ht="24.95" customHeight="1" x14ac:dyDescent="0.3">
      <c r="A205" s="259"/>
      <c r="B205" s="260"/>
      <c r="C205" s="261"/>
      <c r="D205" s="261"/>
      <c r="E205" s="262" t="s">
        <v>217</v>
      </c>
      <c r="F205" s="263" t="s">
        <v>225</v>
      </c>
      <c r="G205" s="264">
        <v>5</v>
      </c>
      <c r="H205" s="135" t="s">
        <v>33</v>
      </c>
      <c r="I205" s="135">
        <v>43</v>
      </c>
      <c r="J205" s="135" t="s">
        <v>148</v>
      </c>
      <c r="K205" s="135">
        <v>17</v>
      </c>
      <c r="L205" s="135" t="s">
        <v>45</v>
      </c>
      <c r="M205" s="135">
        <v>10</v>
      </c>
      <c r="N205" s="135" t="s">
        <v>46</v>
      </c>
      <c r="O205" s="135"/>
    </row>
    <row r="206" spans="1:15" ht="24.95" customHeight="1" x14ac:dyDescent="0.3">
      <c r="A206" s="259"/>
      <c r="B206" s="260"/>
      <c r="C206" s="261"/>
      <c r="D206" s="261"/>
      <c r="E206" s="262" t="s">
        <v>108</v>
      </c>
      <c r="F206" s="263" t="s">
        <v>109</v>
      </c>
      <c r="G206" s="264">
        <v>6</v>
      </c>
      <c r="H206" s="135" t="s">
        <v>33</v>
      </c>
      <c r="I206" s="135">
        <v>15</v>
      </c>
      <c r="J206" s="135" t="s">
        <v>143</v>
      </c>
      <c r="K206" s="135">
        <v>17</v>
      </c>
      <c r="L206" s="135" t="s">
        <v>45</v>
      </c>
      <c r="M206" s="135">
        <v>0</v>
      </c>
      <c r="N206" s="135" t="s">
        <v>46</v>
      </c>
      <c r="O206" s="135"/>
    </row>
    <row r="207" spans="1:15" ht="24.95" customHeight="1" x14ac:dyDescent="0.3">
      <c r="A207" s="236">
        <v>1650</v>
      </c>
      <c r="B207" s="245">
        <v>0.59166666666666667</v>
      </c>
      <c r="C207" s="237" t="s">
        <v>12</v>
      </c>
      <c r="D207" s="237">
        <v>3</v>
      </c>
      <c r="E207" s="253" t="s">
        <v>222</v>
      </c>
      <c r="F207" s="238" t="s">
        <v>221</v>
      </c>
      <c r="G207" s="239">
        <v>1</v>
      </c>
      <c r="H207" s="135" t="s">
        <v>33</v>
      </c>
      <c r="I207" s="135">
        <v>16</v>
      </c>
      <c r="J207" s="135" t="s">
        <v>151</v>
      </c>
      <c r="K207" s="135">
        <v>18</v>
      </c>
      <c r="L207" s="135" t="s">
        <v>45</v>
      </c>
      <c r="M207" s="135">
        <v>0</v>
      </c>
      <c r="N207" s="135" t="s">
        <v>46</v>
      </c>
      <c r="O207" s="135"/>
    </row>
    <row r="208" spans="1:15" ht="24.95" customHeight="1" x14ac:dyDescent="0.3">
      <c r="A208" s="236"/>
      <c r="B208" s="245"/>
      <c r="C208" s="237"/>
      <c r="D208" s="237"/>
      <c r="E208" s="253" t="s">
        <v>224</v>
      </c>
      <c r="F208" s="238" t="s">
        <v>223</v>
      </c>
      <c r="G208" s="239">
        <v>2</v>
      </c>
      <c r="H208" s="135" t="s">
        <v>33</v>
      </c>
      <c r="I208" s="135">
        <v>33</v>
      </c>
      <c r="J208" s="135" t="s">
        <v>145</v>
      </c>
      <c r="K208" s="135">
        <v>18</v>
      </c>
      <c r="L208" s="135" t="s">
        <v>45</v>
      </c>
      <c r="M208" s="135">
        <v>0</v>
      </c>
      <c r="N208" s="135" t="s">
        <v>46</v>
      </c>
      <c r="O208" s="135"/>
    </row>
    <row r="209" spans="1:15" ht="24.95" customHeight="1" x14ac:dyDescent="0.3">
      <c r="A209" s="236"/>
      <c r="B209" s="245"/>
      <c r="C209" s="237"/>
      <c r="D209" s="237"/>
      <c r="E209" s="253" t="s">
        <v>38</v>
      </c>
      <c r="F209" s="238" t="s">
        <v>37</v>
      </c>
      <c r="G209" s="239">
        <v>3</v>
      </c>
      <c r="H209" s="135" t="s">
        <v>33</v>
      </c>
      <c r="I209" s="135">
        <v>46</v>
      </c>
      <c r="J209" s="135" t="s">
        <v>153</v>
      </c>
      <c r="K209" s="135">
        <v>17</v>
      </c>
      <c r="L209" s="135" t="s">
        <v>45</v>
      </c>
      <c r="M209" s="135">
        <v>30</v>
      </c>
      <c r="N209" s="135" t="s">
        <v>46</v>
      </c>
      <c r="O209" s="135"/>
    </row>
    <row r="210" spans="1:15" ht="24.95" customHeight="1" x14ac:dyDescent="0.3">
      <c r="A210" s="236"/>
      <c r="B210" s="245"/>
      <c r="C210" s="237"/>
      <c r="D210" s="237"/>
      <c r="E210" s="253" t="s">
        <v>102</v>
      </c>
      <c r="F210" s="238" t="s">
        <v>103</v>
      </c>
      <c r="G210" s="239">
        <v>4</v>
      </c>
      <c r="H210" s="135" t="s">
        <v>34</v>
      </c>
      <c r="I210" s="135">
        <v>55</v>
      </c>
      <c r="J210" s="135" t="s">
        <v>176</v>
      </c>
      <c r="K210" s="135">
        <v>17</v>
      </c>
      <c r="L210" s="135" t="s">
        <v>45</v>
      </c>
      <c r="M210" s="135">
        <v>30</v>
      </c>
      <c r="N210" s="135" t="s">
        <v>46</v>
      </c>
      <c r="O210" s="135"/>
    </row>
    <row r="211" spans="1:15" ht="24.95" customHeight="1" x14ac:dyDescent="0.3">
      <c r="A211" s="236"/>
      <c r="B211" s="247"/>
      <c r="C211" s="237"/>
      <c r="D211" s="237"/>
      <c r="E211" s="253" t="s">
        <v>217</v>
      </c>
      <c r="F211" s="238" t="s">
        <v>225</v>
      </c>
      <c r="G211" s="239">
        <v>5</v>
      </c>
      <c r="H211" s="135" t="s">
        <v>33</v>
      </c>
      <c r="I211" s="135">
        <v>43</v>
      </c>
      <c r="J211" s="135" t="s">
        <v>148</v>
      </c>
      <c r="K211" s="135">
        <v>17</v>
      </c>
      <c r="L211" s="135" t="s">
        <v>45</v>
      </c>
      <c r="M211" s="135">
        <v>10</v>
      </c>
      <c r="N211" s="135" t="s">
        <v>46</v>
      </c>
      <c r="O211" s="135"/>
    </row>
    <row r="212" spans="1:15" ht="24.95" customHeight="1" x14ac:dyDescent="0.3">
      <c r="A212" s="236"/>
      <c r="B212" s="245"/>
      <c r="C212" s="237"/>
      <c r="D212" s="237"/>
      <c r="E212" s="253" t="s">
        <v>108</v>
      </c>
      <c r="F212" s="238" t="s">
        <v>109</v>
      </c>
      <c r="G212" s="239">
        <v>6</v>
      </c>
      <c r="H212" s="135" t="s">
        <v>33</v>
      </c>
      <c r="I212" s="135">
        <v>15</v>
      </c>
      <c r="J212" s="135" t="s">
        <v>143</v>
      </c>
      <c r="K212" s="135">
        <v>17</v>
      </c>
      <c r="L212" s="135" t="s">
        <v>45</v>
      </c>
      <c r="M212" s="135">
        <v>0</v>
      </c>
      <c r="N212" s="135" t="s">
        <v>46</v>
      </c>
      <c r="O212" s="135"/>
    </row>
    <row r="213" spans="1:15" ht="24.95" customHeight="1" x14ac:dyDescent="0.3">
      <c r="A213" s="240">
        <v>1650</v>
      </c>
      <c r="B213" s="246">
        <v>0.59375</v>
      </c>
      <c r="C213" s="241" t="s">
        <v>9</v>
      </c>
      <c r="D213" s="241">
        <v>3</v>
      </c>
      <c r="E213" s="254" t="s">
        <v>222</v>
      </c>
      <c r="F213" s="242" t="s">
        <v>221</v>
      </c>
      <c r="G213" s="243">
        <v>1</v>
      </c>
      <c r="H213" s="135" t="s">
        <v>33</v>
      </c>
      <c r="I213" s="135">
        <v>16</v>
      </c>
      <c r="J213" s="135" t="s">
        <v>151</v>
      </c>
      <c r="K213" s="135">
        <v>18</v>
      </c>
      <c r="L213" s="135" t="s">
        <v>45</v>
      </c>
      <c r="M213" s="135">
        <v>0</v>
      </c>
      <c r="N213" s="135" t="s">
        <v>46</v>
      </c>
      <c r="O213" s="135"/>
    </row>
    <row r="214" spans="1:15" ht="24.95" customHeight="1" x14ac:dyDescent="0.3">
      <c r="A214" s="240"/>
      <c r="B214" s="248"/>
      <c r="C214" s="241"/>
      <c r="D214" s="241"/>
      <c r="E214" s="254" t="s">
        <v>224</v>
      </c>
      <c r="F214" s="242" t="s">
        <v>223</v>
      </c>
      <c r="G214" s="243">
        <v>2</v>
      </c>
      <c r="H214" s="135" t="s">
        <v>33</v>
      </c>
      <c r="I214" s="135">
        <v>33</v>
      </c>
      <c r="J214" s="135" t="s">
        <v>145</v>
      </c>
      <c r="K214" s="135">
        <v>18</v>
      </c>
      <c r="L214" s="135" t="s">
        <v>45</v>
      </c>
      <c r="M214" s="135">
        <v>0</v>
      </c>
      <c r="N214" s="135" t="s">
        <v>46</v>
      </c>
      <c r="O214" s="135"/>
    </row>
    <row r="215" spans="1:15" ht="24.95" customHeight="1" x14ac:dyDescent="0.3">
      <c r="A215" s="240"/>
      <c r="B215" s="246"/>
      <c r="C215" s="241"/>
      <c r="D215" s="241"/>
      <c r="E215" s="254" t="s">
        <v>38</v>
      </c>
      <c r="F215" s="242" t="s">
        <v>37</v>
      </c>
      <c r="G215" s="243">
        <v>3</v>
      </c>
      <c r="H215" s="135" t="s">
        <v>33</v>
      </c>
      <c r="I215" s="135">
        <v>46</v>
      </c>
      <c r="J215" s="135" t="s">
        <v>153</v>
      </c>
      <c r="K215" s="135">
        <v>17</v>
      </c>
      <c r="L215" s="135" t="s">
        <v>45</v>
      </c>
      <c r="M215" s="135">
        <v>30</v>
      </c>
      <c r="N215" s="135" t="s">
        <v>46</v>
      </c>
      <c r="O215" s="135"/>
    </row>
    <row r="216" spans="1:15" ht="24.95" customHeight="1" x14ac:dyDescent="0.3">
      <c r="A216" s="240"/>
      <c r="B216" s="246"/>
      <c r="C216" s="241"/>
      <c r="D216" s="241"/>
      <c r="E216" s="254" t="s">
        <v>102</v>
      </c>
      <c r="F216" s="242" t="s">
        <v>103</v>
      </c>
      <c r="G216" s="243">
        <v>4</v>
      </c>
      <c r="H216" s="135" t="s">
        <v>34</v>
      </c>
      <c r="I216" s="135">
        <v>55</v>
      </c>
      <c r="J216" s="135" t="s">
        <v>176</v>
      </c>
      <c r="K216" s="135">
        <v>17</v>
      </c>
      <c r="L216" s="135" t="s">
        <v>45</v>
      </c>
      <c r="M216" s="135">
        <v>30</v>
      </c>
      <c r="N216" s="135" t="s">
        <v>46</v>
      </c>
      <c r="O216" s="135"/>
    </row>
    <row r="217" spans="1:15" ht="24.95" customHeight="1" x14ac:dyDescent="0.3">
      <c r="A217" s="240"/>
      <c r="B217" s="246"/>
      <c r="C217" s="241"/>
      <c r="D217" s="241"/>
      <c r="E217" s="254" t="s">
        <v>217</v>
      </c>
      <c r="F217" s="242" t="s">
        <v>225</v>
      </c>
      <c r="G217" s="243">
        <v>5</v>
      </c>
      <c r="H217" s="135" t="s">
        <v>33</v>
      </c>
      <c r="I217" s="135">
        <v>43</v>
      </c>
      <c r="J217" s="135" t="s">
        <v>148</v>
      </c>
      <c r="K217" s="135">
        <v>17</v>
      </c>
      <c r="L217" s="135" t="s">
        <v>45</v>
      </c>
      <c r="M217" s="135">
        <v>10</v>
      </c>
      <c r="N217" s="135" t="s">
        <v>46</v>
      </c>
      <c r="O217" s="135"/>
    </row>
    <row r="218" spans="1:15" ht="24.95" customHeight="1" x14ac:dyDescent="0.3">
      <c r="A218" s="240"/>
      <c r="B218" s="246"/>
      <c r="C218" s="241"/>
      <c r="D218" s="241"/>
      <c r="E218" s="254" t="s">
        <v>108</v>
      </c>
      <c r="F218" s="242" t="s">
        <v>109</v>
      </c>
      <c r="G218" s="243">
        <v>6</v>
      </c>
      <c r="H218" s="135" t="s">
        <v>33</v>
      </c>
      <c r="I218" s="135">
        <v>15</v>
      </c>
      <c r="J218" s="135" t="s">
        <v>143</v>
      </c>
      <c r="K218" s="135">
        <v>17</v>
      </c>
      <c r="L218" s="135" t="s">
        <v>45</v>
      </c>
      <c r="M218" s="135">
        <v>0</v>
      </c>
      <c r="N218" s="135" t="s">
        <v>46</v>
      </c>
      <c r="O218" s="135"/>
    </row>
    <row r="219" spans="1:15" ht="24.95" customHeight="1" x14ac:dyDescent="0.3">
      <c r="A219" s="259">
        <v>1650</v>
      </c>
      <c r="B219" s="260">
        <v>0.60833333333333328</v>
      </c>
      <c r="C219" s="261" t="s">
        <v>11</v>
      </c>
      <c r="D219" s="261">
        <v>4</v>
      </c>
      <c r="E219" s="262" t="s">
        <v>227</v>
      </c>
      <c r="F219" s="263" t="s">
        <v>226</v>
      </c>
      <c r="G219" s="264">
        <v>1</v>
      </c>
      <c r="H219" s="135" t="s">
        <v>34</v>
      </c>
      <c r="I219" s="135">
        <v>30</v>
      </c>
      <c r="J219" s="135" t="s">
        <v>178</v>
      </c>
      <c r="K219" s="135">
        <v>16</v>
      </c>
      <c r="L219" s="135" t="s">
        <v>45</v>
      </c>
      <c r="M219" s="135">
        <v>30</v>
      </c>
      <c r="N219" s="135" t="s">
        <v>46</v>
      </c>
      <c r="O219" s="135"/>
    </row>
    <row r="220" spans="1:15" ht="24.95" customHeight="1" x14ac:dyDescent="0.3">
      <c r="A220" s="259"/>
      <c r="B220" s="260"/>
      <c r="C220" s="261"/>
      <c r="D220" s="261"/>
      <c r="E220" s="262" t="s">
        <v>35</v>
      </c>
      <c r="F220" s="263" t="s">
        <v>177</v>
      </c>
      <c r="G220" s="264">
        <v>2</v>
      </c>
      <c r="H220" s="135" t="s">
        <v>33</v>
      </c>
      <c r="I220" s="135">
        <v>47</v>
      </c>
      <c r="J220" s="135" t="s">
        <v>153</v>
      </c>
      <c r="K220" s="135">
        <v>16</v>
      </c>
      <c r="L220" s="135" t="s">
        <v>45</v>
      </c>
      <c r="M220" s="135">
        <v>0</v>
      </c>
      <c r="N220" s="135" t="s">
        <v>46</v>
      </c>
      <c r="O220" s="135"/>
    </row>
    <row r="221" spans="1:15" ht="24.95" customHeight="1" x14ac:dyDescent="0.3">
      <c r="A221" s="259"/>
      <c r="B221" s="260"/>
      <c r="C221" s="261"/>
      <c r="D221" s="261"/>
      <c r="E221" s="262" t="s">
        <v>115</v>
      </c>
      <c r="F221" s="263" t="s">
        <v>104</v>
      </c>
      <c r="G221" s="264">
        <v>3</v>
      </c>
      <c r="H221" s="135" t="s">
        <v>33</v>
      </c>
      <c r="I221" s="135">
        <v>27</v>
      </c>
      <c r="J221" s="135" t="s">
        <v>178</v>
      </c>
      <c r="K221" s="135">
        <v>15</v>
      </c>
      <c r="L221" s="135" t="s">
        <v>45</v>
      </c>
      <c r="M221" s="135">
        <v>20</v>
      </c>
      <c r="N221" s="135" t="s">
        <v>46</v>
      </c>
      <c r="O221" s="135"/>
    </row>
    <row r="222" spans="1:15" ht="24.95" customHeight="1" x14ac:dyDescent="0.3">
      <c r="A222" s="259"/>
      <c r="B222" s="260"/>
      <c r="C222" s="261"/>
      <c r="D222" s="261"/>
      <c r="E222" s="262" t="s">
        <v>229</v>
      </c>
      <c r="F222" s="263" t="s">
        <v>228</v>
      </c>
      <c r="G222" s="264">
        <v>4</v>
      </c>
      <c r="H222" s="135" t="s">
        <v>34</v>
      </c>
      <c r="I222" s="135">
        <v>8</v>
      </c>
      <c r="J222" s="135" t="s">
        <v>165</v>
      </c>
      <c r="K222" s="135">
        <v>14</v>
      </c>
      <c r="L222" s="135" t="s">
        <v>45</v>
      </c>
      <c r="M222" s="135">
        <v>30</v>
      </c>
      <c r="N222" s="135" t="s">
        <v>46</v>
      </c>
      <c r="O222" s="135"/>
    </row>
    <row r="223" spans="1:15" ht="24.95" customHeight="1" x14ac:dyDescent="0.3">
      <c r="A223" s="259"/>
      <c r="B223" s="260"/>
      <c r="C223" s="261"/>
      <c r="D223" s="261"/>
      <c r="E223" s="262" t="s">
        <v>111</v>
      </c>
      <c r="F223" s="263" t="s">
        <v>101</v>
      </c>
      <c r="G223" s="264">
        <v>5</v>
      </c>
      <c r="H223" s="135" t="s">
        <v>33</v>
      </c>
      <c r="I223" s="135">
        <v>52</v>
      </c>
      <c r="J223" s="135" t="s">
        <v>176</v>
      </c>
      <c r="K223" s="135">
        <v>12</v>
      </c>
      <c r="L223" s="135" t="s">
        <v>45</v>
      </c>
      <c r="M223" s="135">
        <v>0</v>
      </c>
      <c r="N223" s="135" t="s">
        <v>46</v>
      </c>
      <c r="O223" s="135"/>
    </row>
    <row r="224" spans="1:15" ht="24.95" customHeight="1" x14ac:dyDescent="0.3">
      <c r="A224" s="259"/>
      <c r="B224" s="260"/>
      <c r="C224" s="261"/>
      <c r="D224" s="261"/>
      <c r="E224" s="262" t="s">
        <v>231</v>
      </c>
      <c r="F224" s="263" t="s">
        <v>230</v>
      </c>
      <c r="G224" s="264">
        <v>6</v>
      </c>
      <c r="H224" s="135" t="s">
        <v>33</v>
      </c>
      <c r="I224" s="135">
        <v>11</v>
      </c>
      <c r="J224" s="135" t="s">
        <v>143</v>
      </c>
      <c r="K224" s="135">
        <v>12</v>
      </c>
      <c r="L224" s="135" t="s">
        <v>45</v>
      </c>
      <c r="M224" s="135">
        <v>0</v>
      </c>
      <c r="N224" s="135" t="s">
        <v>46</v>
      </c>
      <c r="O224" s="135"/>
    </row>
    <row r="225" spans="1:15" ht="24.95" customHeight="1" x14ac:dyDescent="0.3">
      <c r="A225" s="236">
        <v>1650</v>
      </c>
      <c r="B225" s="245">
        <v>0.60902777777777772</v>
      </c>
      <c r="C225" s="237" t="s">
        <v>12</v>
      </c>
      <c r="D225" s="237">
        <v>4</v>
      </c>
      <c r="E225" s="253" t="s">
        <v>227</v>
      </c>
      <c r="F225" s="238" t="s">
        <v>226</v>
      </c>
      <c r="G225" s="239">
        <v>1</v>
      </c>
      <c r="H225" s="135" t="s">
        <v>34</v>
      </c>
      <c r="I225" s="135">
        <v>30</v>
      </c>
      <c r="J225" s="135" t="s">
        <v>178</v>
      </c>
      <c r="K225" s="135">
        <v>16</v>
      </c>
      <c r="L225" s="135" t="s">
        <v>45</v>
      </c>
      <c r="M225" s="135">
        <v>30</v>
      </c>
      <c r="N225" s="135" t="s">
        <v>46</v>
      </c>
      <c r="O225" s="135"/>
    </row>
    <row r="226" spans="1:15" ht="24.95" customHeight="1" x14ac:dyDescent="0.3">
      <c r="A226" s="236"/>
      <c r="B226" s="245"/>
      <c r="C226" s="237"/>
      <c r="D226" s="237"/>
      <c r="E226" s="253" t="s">
        <v>35</v>
      </c>
      <c r="F226" s="238" t="s">
        <v>177</v>
      </c>
      <c r="G226" s="239">
        <v>2</v>
      </c>
      <c r="H226" s="135" t="s">
        <v>33</v>
      </c>
      <c r="I226" s="135">
        <v>47</v>
      </c>
      <c r="J226" s="135" t="s">
        <v>153</v>
      </c>
      <c r="K226" s="135">
        <v>16</v>
      </c>
      <c r="L226" s="135" t="s">
        <v>45</v>
      </c>
      <c r="M226" s="135">
        <v>0</v>
      </c>
      <c r="N226" s="135" t="s">
        <v>46</v>
      </c>
      <c r="O226" s="135"/>
    </row>
    <row r="227" spans="1:15" ht="24.95" customHeight="1" x14ac:dyDescent="0.3">
      <c r="A227" s="236"/>
      <c r="B227" s="245"/>
      <c r="C227" s="237"/>
      <c r="D227" s="237"/>
      <c r="E227" s="253" t="s">
        <v>115</v>
      </c>
      <c r="F227" s="238" t="s">
        <v>104</v>
      </c>
      <c r="G227" s="239">
        <v>3</v>
      </c>
      <c r="H227" s="135" t="s">
        <v>33</v>
      </c>
      <c r="I227" s="135">
        <v>27</v>
      </c>
      <c r="J227" s="135" t="s">
        <v>178</v>
      </c>
      <c r="K227" s="135">
        <v>15</v>
      </c>
      <c r="L227" s="135" t="s">
        <v>45</v>
      </c>
      <c r="M227" s="135">
        <v>20</v>
      </c>
      <c r="N227" s="135" t="s">
        <v>46</v>
      </c>
      <c r="O227" s="135"/>
    </row>
    <row r="228" spans="1:15" ht="24.95" customHeight="1" x14ac:dyDescent="0.3">
      <c r="A228" s="236"/>
      <c r="B228" s="247"/>
      <c r="C228" s="237"/>
      <c r="D228" s="237"/>
      <c r="E228" s="253" t="s">
        <v>229</v>
      </c>
      <c r="F228" s="238" t="s">
        <v>228</v>
      </c>
      <c r="G228" s="239">
        <v>4</v>
      </c>
      <c r="H228" s="135" t="s">
        <v>34</v>
      </c>
      <c r="I228" s="135">
        <v>8</v>
      </c>
      <c r="J228" s="135" t="s">
        <v>165</v>
      </c>
      <c r="K228" s="135">
        <v>14</v>
      </c>
      <c r="L228" s="135" t="s">
        <v>45</v>
      </c>
      <c r="M228" s="135">
        <v>30</v>
      </c>
      <c r="N228" s="135" t="s">
        <v>46</v>
      </c>
      <c r="O228" s="135"/>
    </row>
    <row r="229" spans="1:15" ht="24.95" customHeight="1" x14ac:dyDescent="0.3">
      <c r="A229" s="236"/>
      <c r="B229" s="245"/>
      <c r="C229" s="237"/>
      <c r="D229" s="237"/>
      <c r="E229" s="253" t="s">
        <v>111</v>
      </c>
      <c r="F229" s="238" t="s">
        <v>101</v>
      </c>
      <c r="G229" s="239">
        <v>5</v>
      </c>
      <c r="H229" s="135" t="s">
        <v>33</v>
      </c>
      <c r="I229" s="135">
        <v>52</v>
      </c>
      <c r="J229" s="135" t="s">
        <v>176</v>
      </c>
      <c r="K229" s="135">
        <v>12</v>
      </c>
      <c r="L229" s="135" t="s">
        <v>45</v>
      </c>
      <c r="M229" s="135">
        <v>0</v>
      </c>
      <c r="N229" s="135" t="s">
        <v>46</v>
      </c>
      <c r="O229" s="135"/>
    </row>
    <row r="230" spans="1:15" ht="24.95" customHeight="1" x14ac:dyDescent="0.3">
      <c r="A230" s="236"/>
      <c r="B230" s="245"/>
      <c r="C230" s="237"/>
      <c r="D230" s="237"/>
      <c r="E230" s="253" t="s">
        <v>231</v>
      </c>
      <c r="F230" s="238" t="s">
        <v>230</v>
      </c>
      <c r="G230" s="239">
        <v>6</v>
      </c>
      <c r="H230" s="135" t="s">
        <v>33</v>
      </c>
      <c r="I230" s="135">
        <v>11</v>
      </c>
      <c r="J230" s="135" t="s">
        <v>143</v>
      </c>
      <c r="K230" s="135">
        <v>12</v>
      </c>
      <c r="L230" s="135" t="s">
        <v>45</v>
      </c>
      <c r="M230" s="135">
        <v>0</v>
      </c>
      <c r="N230" s="135" t="s">
        <v>46</v>
      </c>
      <c r="O230" s="135"/>
    </row>
    <row r="231" spans="1:15" ht="24.95" customHeight="1" x14ac:dyDescent="0.3">
      <c r="A231" s="240">
        <v>1650</v>
      </c>
      <c r="B231" s="246">
        <v>0.61111111111111105</v>
      </c>
      <c r="C231" s="241" t="s">
        <v>9</v>
      </c>
      <c r="D231" s="241">
        <v>4</v>
      </c>
      <c r="E231" s="254" t="s">
        <v>227</v>
      </c>
      <c r="F231" s="242" t="s">
        <v>226</v>
      </c>
      <c r="G231" s="243">
        <v>1</v>
      </c>
      <c r="H231" s="135" t="s">
        <v>34</v>
      </c>
      <c r="I231" s="135">
        <v>30</v>
      </c>
      <c r="J231" s="135" t="s">
        <v>178</v>
      </c>
      <c r="K231" s="135">
        <v>16</v>
      </c>
      <c r="L231" s="135" t="s">
        <v>45</v>
      </c>
      <c r="M231" s="135">
        <v>30</v>
      </c>
      <c r="N231" s="135" t="s">
        <v>46</v>
      </c>
      <c r="O231" s="135"/>
    </row>
    <row r="232" spans="1:15" ht="24.95" customHeight="1" x14ac:dyDescent="0.3">
      <c r="A232" s="240"/>
      <c r="B232" s="246"/>
      <c r="C232" s="241"/>
      <c r="D232" s="241"/>
      <c r="E232" s="254" t="s">
        <v>35</v>
      </c>
      <c r="F232" s="242" t="s">
        <v>177</v>
      </c>
      <c r="G232" s="243">
        <v>2</v>
      </c>
      <c r="H232" s="135" t="s">
        <v>33</v>
      </c>
      <c r="I232" s="135">
        <v>47</v>
      </c>
      <c r="J232" s="135" t="s">
        <v>153</v>
      </c>
      <c r="K232" s="135">
        <v>16</v>
      </c>
      <c r="L232" s="135" t="s">
        <v>45</v>
      </c>
      <c r="M232" s="135">
        <v>0</v>
      </c>
      <c r="N232" s="135" t="s">
        <v>46</v>
      </c>
      <c r="O232" s="135"/>
    </row>
    <row r="233" spans="1:15" ht="24.95" customHeight="1" x14ac:dyDescent="0.3">
      <c r="A233" s="240"/>
      <c r="B233" s="246"/>
      <c r="C233" s="241"/>
      <c r="D233" s="241"/>
      <c r="E233" s="254" t="s">
        <v>115</v>
      </c>
      <c r="F233" s="242" t="s">
        <v>104</v>
      </c>
      <c r="G233" s="243">
        <v>3</v>
      </c>
      <c r="H233" s="135" t="s">
        <v>33</v>
      </c>
      <c r="I233" s="135">
        <v>27</v>
      </c>
      <c r="J233" s="135" t="s">
        <v>178</v>
      </c>
      <c r="K233" s="135">
        <v>15</v>
      </c>
      <c r="L233" s="135" t="s">
        <v>45</v>
      </c>
      <c r="M233" s="135">
        <v>20</v>
      </c>
      <c r="N233" s="135" t="s">
        <v>46</v>
      </c>
      <c r="O233" s="135"/>
    </row>
    <row r="234" spans="1:15" ht="24.95" customHeight="1" x14ac:dyDescent="0.3">
      <c r="A234" s="240"/>
      <c r="B234" s="246"/>
      <c r="C234" s="241"/>
      <c r="D234" s="241"/>
      <c r="E234" s="254" t="s">
        <v>229</v>
      </c>
      <c r="F234" s="242" t="s">
        <v>228</v>
      </c>
      <c r="G234" s="243">
        <v>4</v>
      </c>
      <c r="H234" s="135" t="s">
        <v>34</v>
      </c>
      <c r="I234" s="135">
        <v>8</v>
      </c>
      <c r="J234" s="135" t="s">
        <v>165</v>
      </c>
      <c r="K234" s="135">
        <v>14</v>
      </c>
      <c r="L234" s="135" t="s">
        <v>45</v>
      </c>
      <c r="M234" s="135">
        <v>30</v>
      </c>
      <c r="N234" s="135" t="s">
        <v>46</v>
      </c>
      <c r="O234" s="135"/>
    </row>
    <row r="235" spans="1:15" ht="24.95" customHeight="1" x14ac:dyDescent="0.3">
      <c r="A235" s="240"/>
      <c r="B235" s="246"/>
      <c r="C235" s="241"/>
      <c r="D235" s="241"/>
      <c r="E235" s="254" t="s">
        <v>111</v>
      </c>
      <c r="F235" s="242" t="s">
        <v>101</v>
      </c>
      <c r="G235" s="243">
        <v>5</v>
      </c>
      <c r="H235" s="135" t="s">
        <v>33</v>
      </c>
      <c r="I235" s="135">
        <v>52</v>
      </c>
      <c r="J235" s="135" t="s">
        <v>176</v>
      </c>
      <c r="K235" s="135">
        <v>12</v>
      </c>
      <c r="L235" s="135" t="s">
        <v>45</v>
      </c>
      <c r="M235" s="135">
        <v>0</v>
      </c>
      <c r="N235" s="135" t="s">
        <v>46</v>
      </c>
      <c r="O235" s="135"/>
    </row>
    <row r="236" spans="1:15" ht="24.95" customHeight="1" x14ac:dyDescent="0.3">
      <c r="A236" s="240"/>
      <c r="B236" s="246"/>
      <c r="C236" s="241"/>
      <c r="D236" s="241"/>
      <c r="E236" s="254" t="s">
        <v>231</v>
      </c>
      <c r="F236" s="242" t="s">
        <v>230</v>
      </c>
      <c r="G236" s="243">
        <v>6</v>
      </c>
      <c r="H236" s="135" t="s">
        <v>33</v>
      </c>
      <c r="I236" s="135">
        <v>11</v>
      </c>
      <c r="J236" s="135" t="s">
        <v>143</v>
      </c>
      <c r="K236" s="135">
        <v>12</v>
      </c>
      <c r="L236" s="135" t="s">
        <v>45</v>
      </c>
      <c r="M236" s="135">
        <v>0</v>
      </c>
      <c r="N236" s="135" t="s">
        <v>46</v>
      </c>
      <c r="O236" s="135"/>
    </row>
    <row r="237" spans="1:15" ht="24.95" customHeight="1" x14ac:dyDescent="0.3">
      <c r="A237" s="232" t="s">
        <v>51</v>
      </c>
      <c r="B237" s="244">
        <v>0.61458333333333326</v>
      </c>
      <c r="C237" s="233" t="s">
        <v>10</v>
      </c>
      <c r="D237" s="233">
        <v>1</v>
      </c>
      <c r="E237" s="252"/>
      <c r="F237" s="234"/>
      <c r="G237" s="235"/>
      <c r="H237" s="135"/>
      <c r="I237" s="135"/>
      <c r="J237" s="135"/>
      <c r="K237" s="135"/>
      <c r="L237" s="135"/>
      <c r="M237" s="135"/>
      <c r="N237" s="135"/>
      <c r="O237" s="135"/>
    </row>
    <row r="238" spans="1:15" ht="24.95" customHeight="1" x14ac:dyDescent="0.3">
      <c r="A238" s="232" t="s">
        <v>51</v>
      </c>
      <c r="B238" s="244">
        <v>0.62152777777777768</v>
      </c>
      <c r="C238" s="233" t="s">
        <v>10</v>
      </c>
      <c r="D238" s="233">
        <v>2</v>
      </c>
      <c r="E238" s="252"/>
      <c r="F238" s="234"/>
      <c r="G238" s="235"/>
      <c r="H238" s="135"/>
      <c r="I238" s="135"/>
      <c r="J238" s="135"/>
      <c r="K238" s="135"/>
      <c r="L238" s="135"/>
      <c r="M238" s="135"/>
      <c r="N238" s="135"/>
      <c r="O238" s="135"/>
    </row>
    <row r="239" spans="1:15" ht="24.95" customHeight="1" x14ac:dyDescent="0.3">
      <c r="A239" s="232" t="s">
        <v>51</v>
      </c>
      <c r="B239" s="244">
        <v>0.62847222222222221</v>
      </c>
      <c r="C239" s="233" t="s">
        <v>10</v>
      </c>
      <c r="D239" s="233">
        <v>3</v>
      </c>
      <c r="E239" s="252"/>
      <c r="F239" s="234"/>
      <c r="G239" s="235"/>
      <c r="H239" s="135"/>
      <c r="I239" s="135"/>
      <c r="J239" s="135"/>
      <c r="K239" s="135"/>
      <c r="L239" s="135"/>
      <c r="M239" s="135"/>
      <c r="N239" s="135"/>
      <c r="O239" s="135"/>
    </row>
    <row r="240" spans="1:15" ht="24.95" customHeight="1" x14ac:dyDescent="0.3">
      <c r="A240" s="259" t="s">
        <v>51</v>
      </c>
      <c r="B240" s="260">
        <v>0.63263888888888886</v>
      </c>
      <c r="C240" s="261" t="s">
        <v>11</v>
      </c>
      <c r="D240" s="261">
        <v>1</v>
      </c>
      <c r="E240" s="262" t="s">
        <v>232</v>
      </c>
      <c r="F240" s="263" t="s">
        <v>177</v>
      </c>
      <c r="G240" s="264">
        <v>1</v>
      </c>
      <c r="H240" s="135" t="s">
        <v>33</v>
      </c>
      <c r="I240" s="135">
        <v>56</v>
      </c>
      <c r="J240" s="135" t="s">
        <v>141</v>
      </c>
      <c r="K240" s="135">
        <v>0</v>
      </c>
      <c r="L240" s="135">
        <v>0</v>
      </c>
      <c r="M240" s="135">
        <v>10</v>
      </c>
      <c r="N240" s="135" t="s">
        <v>47</v>
      </c>
      <c r="O240" s="135"/>
    </row>
    <row r="241" spans="1:15" ht="24.95" customHeight="1" x14ac:dyDescent="0.3">
      <c r="A241" s="259"/>
      <c r="B241" s="260"/>
      <c r="C241" s="261"/>
      <c r="D241" s="261"/>
      <c r="E241" s="262" t="s">
        <v>140</v>
      </c>
      <c r="F241" s="263" t="s">
        <v>182</v>
      </c>
      <c r="G241" s="264">
        <v>2</v>
      </c>
      <c r="H241" s="135" t="s">
        <v>33</v>
      </c>
      <c r="I241" s="135">
        <v>57</v>
      </c>
      <c r="J241" s="135" t="s">
        <v>141</v>
      </c>
      <c r="K241" s="135">
        <v>0</v>
      </c>
      <c r="L241" s="135">
        <v>0</v>
      </c>
      <c r="M241" s="135">
        <v>10</v>
      </c>
      <c r="N241" s="135" t="s">
        <v>47</v>
      </c>
      <c r="O241" s="135"/>
    </row>
    <row r="242" spans="1:15" ht="24.95" customHeight="1" x14ac:dyDescent="0.3">
      <c r="A242" s="259"/>
      <c r="B242" s="260"/>
      <c r="C242" s="261"/>
      <c r="D242" s="261"/>
      <c r="E242" s="262" t="s">
        <v>186</v>
      </c>
      <c r="F242" s="263" t="s">
        <v>185</v>
      </c>
      <c r="G242" s="264">
        <v>3</v>
      </c>
      <c r="H242" s="135" t="s">
        <v>34</v>
      </c>
      <c r="I242" s="135">
        <v>22</v>
      </c>
      <c r="J242" s="135" t="s">
        <v>162</v>
      </c>
      <c r="K242" s="135">
        <v>0</v>
      </c>
      <c r="L242" s="135">
        <v>0</v>
      </c>
      <c r="M242" s="135">
        <v>25</v>
      </c>
      <c r="N242" s="135" t="s">
        <v>47</v>
      </c>
      <c r="O242" s="135"/>
    </row>
    <row r="243" spans="1:15" ht="24.95" customHeight="1" x14ac:dyDescent="0.3">
      <c r="A243" s="236" t="s">
        <v>51</v>
      </c>
      <c r="B243" s="245">
        <v>0.6333333333333333</v>
      </c>
      <c r="C243" s="237" t="s">
        <v>12</v>
      </c>
      <c r="D243" s="237">
        <v>1</v>
      </c>
      <c r="E243" s="253" t="s">
        <v>232</v>
      </c>
      <c r="F243" s="238" t="s">
        <v>177</v>
      </c>
      <c r="G243" s="239">
        <v>1</v>
      </c>
      <c r="H243" s="135" t="s">
        <v>33</v>
      </c>
      <c r="I243" s="135">
        <v>56</v>
      </c>
      <c r="J243" s="135" t="s">
        <v>141</v>
      </c>
      <c r="K243" s="135">
        <v>0</v>
      </c>
      <c r="L243" s="135">
        <v>0</v>
      </c>
      <c r="M243" s="135">
        <v>10</v>
      </c>
      <c r="N243" s="135" t="s">
        <v>47</v>
      </c>
      <c r="O243" s="135"/>
    </row>
    <row r="244" spans="1:15" ht="24.95" customHeight="1" x14ac:dyDescent="0.3">
      <c r="A244" s="236"/>
      <c r="B244" s="245"/>
      <c r="C244" s="237"/>
      <c r="D244" s="237"/>
      <c r="E244" s="253" t="s">
        <v>140</v>
      </c>
      <c r="F244" s="238" t="s">
        <v>182</v>
      </c>
      <c r="G244" s="239">
        <v>2</v>
      </c>
      <c r="H244" s="135" t="s">
        <v>33</v>
      </c>
      <c r="I244" s="135">
        <v>57</v>
      </c>
      <c r="J244" s="135" t="s">
        <v>141</v>
      </c>
      <c r="K244" s="135">
        <v>0</v>
      </c>
      <c r="L244" s="135">
        <v>0</v>
      </c>
      <c r="M244" s="135">
        <v>10</v>
      </c>
      <c r="N244" s="135" t="s">
        <v>47</v>
      </c>
      <c r="O244" s="135"/>
    </row>
    <row r="245" spans="1:15" ht="24.95" customHeight="1" x14ac:dyDescent="0.3">
      <c r="A245" s="236"/>
      <c r="B245" s="245"/>
      <c r="C245" s="237"/>
      <c r="D245" s="237"/>
      <c r="E245" s="253" t="s">
        <v>186</v>
      </c>
      <c r="F245" s="238" t="s">
        <v>185</v>
      </c>
      <c r="G245" s="239">
        <v>3</v>
      </c>
      <c r="H245" s="135" t="s">
        <v>34</v>
      </c>
      <c r="I245" s="135">
        <v>22</v>
      </c>
      <c r="J245" s="135" t="s">
        <v>162</v>
      </c>
      <c r="K245" s="135">
        <v>0</v>
      </c>
      <c r="L245" s="135">
        <v>0</v>
      </c>
      <c r="M245" s="135">
        <v>25</v>
      </c>
      <c r="N245" s="135" t="s">
        <v>47</v>
      </c>
      <c r="O245" s="135"/>
    </row>
    <row r="246" spans="1:15" ht="24.95" customHeight="1" x14ac:dyDescent="0.3">
      <c r="A246" s="240" t="s">
        <v>51</v>
      </c>
      <c r="B246" s="246">
        <v>0.63541666666666663</v>
      </c>
      <c r="C246" s="241" t="s">
        <v>9</v>
      </c>
      <c r="D246" s="241">
        <v>1</v>
      </c>
      <c r="E246" s="254" t="s">
        <v>232</v>
      </c>
      <c r="F246" s="242" t="s">
        <v>177</v>
      </c>
      <c r="G246" s="243">
        <v>1</v>
      </c>
      <c r="H246" s="135" t="s">
        <v>33</v>
      </c>
      <c r="I246" s="135">
        <v>56</v>
      </c>
      <c r="J246" s="135" t="s">
        <v>141</v>
      </c>
      <c r="K246" s="135">
        <v>0</v>
      </c>
      <c r="L246" s="135">
        <v>0</v>
      </c>
      <c r="M246" s="135">
        <v>10</v>
      </c>
      <c r="N246" s="135" t="s">
        <v>47</v>
      </c>
      <c r="O246" s="135"/>
    </row>
    <row r="247" spans="1:15" ht="24.95" customHeight="1" x14ac:dyDescent="0.3">
      <c r="A247" s="240"/>
      <c r="B247" s="246"/>
      <c r="C247" s="241"/>
      <c r="D247" s="241"/>
      <c r="E247" s="254" t="s">
        <v>140</v>
      </c>
      <c r="F247" s="242" t="s">
        <v>182</v>
      </c>
      <c r="G247" s="243">
        <v>2</v>
      </c>
      <c r="H247" s="135" t="s">
        <v>33</v>
      </c>
      <c r="I247" s="135">
        <v>57</v>
      </c>
      <c r="J247" s="135" t="s">
        <v>141</v>
      </c>
      <c r="K247" s="135">
        <v>0</v>
      </c>
      <c r="L247" s="135">
        <v>0</v>
      </c>
      <c r="M247" s="135">
        <v>10</v>
      </c>
      <c r="N247" s="135" t="s">
        <v>47</v>
      </c>
      <c r="O247" s="135"/>
    </row>
    <row r="248" spans="1:15" ht="24.95" customHeight="1" x14ac:dyDescent="0.3">
      <c r="A248" s="240"/>
      <c r="B248" s="246"/>
      <c r="C248" s="241"/>
      <c r="D248" s="241"/>
      <c r="E248" s="254" t="s">
        <v>186</v>
      </c>
      <c r="F248" s="242" t="s">
        <v>185</v>
      </c>
      <c r="G248" s="243">
        <v>3</v>
      </c>
      <c r="H248" s="135" t="s">
        <v>34</v>
      </c>
      <c r="I248" s="135">
        <v>22</v>
      </c>
      <c r="J248" s="135" t="s">
        <v>162</v>
      </c>
      <c r="K248" s="135">
        <v>0</v>
      </c>
      <c r="L248" s="135">
        <v>0</v>
      </c>
      <c r="M248" s="135">
        <v>25</v>
      </c>
      <c r="N248" s="135" t="s">
        <v>47</v>
      </c>
      <c r="O248" s="135"/>
    </row>
    <row r="249" spans="1:15" ht="24.95" customHeight="1" x14ac:dyDescent="0.3">
      <c r="A249" s="232" t="s">
        <v>51</v>
      </c>
      <c r="B249" s="244">
        <v>0.63541666666666663</v>
      </c>
      <c r="C249" s="233" t="s">
        <v>10</v>
      </c>
      <c r="D249" s="233">
        <v>4</v>
      </c>
      <c r="E249" s="252"/>
      <c r="F249" s="234"/>
      <c r="G249" s="235"/>
      <c r="H249" s="135"/>
      <c r="I249" s="135"/>
      <c r="J249" s="135"/>
      <c r="K249" s="135"/>
      <c r="L249" s="135"/>
      <c r="M249" s="135"/>
      <c r="N249" s="135"/>
      <c r="O249" s="135"/>
    </row>
    <row r="250" spans="1:15" ht="24.95" customHeight="1" x14ac:dyDescent="0.3">
      <c r="A250" s="259" t="s">
        <v>51</v>
      </c>
      <c r="B250" s="260">
        <v>0.63958333333333328</v>
      </c>
      <c r="C250" s="261" t="s">
        <v>11</v>
      </c>
      <c r="D250" s="261">
        <v>2</v>
      </c>
      <c r="E250" s="262" t="s">
        <v>157</v>
      </c>
      <c r="F250" s="263" t="s">
        <v>156</v>
      </c>
      <c r="G250" s="264">
        <v>1</v>
      </c>
      <c r="H250" s="135" t="s">
        <v>33</v>
      </c>
      <c r="I250" s="135">
        <v>36</v>
      </c>
      <c r="J250" s="135" t="s">
        <v>158</v>
      </c>
      <c r="K250" s="135">
        <v>0</v>
      </c>
      <c r="L250" s="135">
        <v>0</v>
      </c>
      <c r="M250" s="135">
        <v>30</v>
      </c>
      <c r="N250" s="135" t="s">
        <v>47</v>
      </c>
      <c r="O250" s="135"/>
    </row>
    <row r="251" spans="1:15" ht="24.95" customHeight="1" x14ac:dyDescent="0.3">
      <c r="A251" s="259"/>
      <c r="B251" s="260"/>
      <c r="C251" s="261"/>
      <c r="D251" s="261"/>
      <c r="E251" s="262" t="s">
        <v>144</v>
      </c>
      <c r="F251" s="263" t="s">
        <v>105</v>
      </c>
      <c r="G251" s="264">
        <v>2</v>
      </c>
      <c r="H251" s="135" t="s">
        <v>34</v>
      </c>
      <c r="I251" s="135">
        <v>35</v>
      </c>
      <c r="J251" s="135" t="s">
        <v>145</v>
      </c>
      <c r="K251" s="135">
        <v>0</v>
      </c>
      <c r="L251" s="135">
        <v>0</v>
      </c>
      <c r="M251" s="135">
        <v>30</v>
      </c>
      <c r="N251" s="135" t="s">
        <v>47</v>
      </c>
      <c r="O251" s="135"/>
    </row>
    <row r="252" spans="1:15" ht="24.95" customHeight="1" x14ac:dyDescent="0.3">
      <c r="A252" s="259"/>
      <c r="B252" s="260"/>
      <c r="C252" s="261"/>
      <c r="D252" s="261"/>
      <c r="E252" s="262" t="s">
        <v>169</v>
      </c>
      <c r="F252" s="263" t="s">
        <v>37</v>
      </c>
      <c r="G252" s="264">
        <v>3</v>
      </c>
      <c r="H252" s="135" t="s">
        <v>33</v>
      </c>
      <c r="I252" s="135">
        <v>45</v>
      </c>
      <c r="J252" s="135" t="s">
        <v>148</v>
      </c>
      <c r="K252" s="135">
        <v>0</v>
      </c>
      <c r="L252" s="135">
        <v>0</v>
      </c>
      <c r="M252" s="135">
        <v>40</v>
      </c>
      <c r="N252" s="135" t="s">
        <v>47</v>
      </c>
      <c r="O252" s="135"/>
    </row>
    <row r="253" spans="1:15" ht="24.95" customHeight="1" x14ac:dyDescent="0.3">
      <c r="A253" s="236" t="s">
        <v>51</v>
      </c>
      <c r="B253" s="245">
        <v>0.64027777777777772</v>
      </c>
      <c r="C253" s="237" t="s">
        <v>12</v>
      </c>
      <c r="D253" s="237">
        <v>2</v>
      </c>
      <c r="E253" s="253" t="s">
        <v>157</v>
      </c>
      <c r="F253" s="238" t="s">
        <v>156</v>
      </c>
      <c r="G253" s="239">
        <v>1</v>
      </c>
      <c r="H253" s="135" t="s">
        <v>33</v>
      </c>
      <c r="I253" s="135">
        <v>36</v>
      </c>
      <c r="J253" s="135" t="s">
        <v>158</v>
      </c>
      <c r="K253" s="135">
        <v>0</v>
      </c>
      <c r="L253" s="135">
        <v>0</v>
      </c>
      <c r="M253" s="135">
        <v>30</v>
      </c>
      <c r="N253" s="135" t="s">
        <v>47</v>
      </c>
      <c r="O253" s="135"/>
    </row>
    <row r="254" spans="1:15" ht="24.95" customHeight="1" x14ac:dyDescent="0.3">
      <c r="A254" s="236"/>
      <c r="B254" s="245"/>
      <c r="C254" s="237"/>
      <c r="D254" s="237"/>
      <c r="E254" s="253" t="s">
        <v>144</v>
      </c>
      <c r="F254" s="238" t="s">
        <v>105</v>
      </c>
      <c r="G254" s="239">
        <v>2</v>
      </c>
      <c r="H254" s="135" t="s">
        <v>34</v>
      </c>
      <c r="I254" s="135">
        <v>35</v>
      </c>
      <c r="J254" s="135" t="s">
        <v>145</v>
      </c>
      <c r="K254" s="135">
        <v>0</v>
      </c>
      <c r="L254" s="135">
        <v>0</v>
      </c>
      <c r="M254" s="135">
        <v>30</v>
      </c>
      <c r="N254" s="135" t="s">
        <v>47</v>
      </c>
      <c r="O254" s="135"/>
    </row>
    <row r="255" spans="1:15" ht="24.95" customHeight="1" x14ac:dyDescent="0.3">
      <c r="A255" s="236"/>
      <c r="B255" s="245"/>
      <c r="C255" s="237"/>
      <c r="D255" s="237"/>
      <c r="E255" s="253" t="s">
        <v>169</v>
      </c>
      <c r="F255" s="238" t="s">
        <v>37</v>
      </c>
      <c r="G255" s="239">
        <v>3</v>
      </c>
      <c r="H255" s="135" t="s">
        <v>33</v>
      </c>
      <c r="I255" s="135">
        <v>45</v>
      </c>
      <c r="J255" s="135" t="s">
        <v>148</v>
      </c>
      <c r="K255" s="135">
        <v>0</v>
      </c>
      <c r="L255" s="135">
        <v>0</v>
      </c>
      <c r="M255" s="135">
        <v>40</v>
      </c>
      <c r="N255" s="135" t="s">
        <v>47</v>
      </c>
      <c r="O255" s="135"/>
    </row>
    <row r="256" spans="1:15" ht="24.95" customHeight="1" x14ac:dyDescent="0.3">
      <c r="A256" s="240" t="s">
        <v>51</v>
      </c>
      <c r="B256" s="246">
        <v>0.64236111111111105</v>
      </c>
      <c r="C256" s="241" t="s">
        <v>9</v>
      </c>
      <c r="D256" s="241">
        <v>2</v>
      </c>
      <c r="E256" s="254" t="s">
        <v>157</v>
      </c>
      <c r="F256" s="242" t="s">
        <v>156</v>
      </c>
      <c r="G256" s="243">
        <v>1</v>
      </c>
      <c r="H256" s="135" t="s">
        <v>33</v>
      </c>
      <c r="I256" s="135">
        <v>36</v>
      </c>
      <c r="J256" s="135" t="s">
        <v>158</v>
      </c>
      <c r="K256" s="135">
        <v>0</v>
      </c>
      <c r="L256" s="135">
        <v>0</v>
      </c>
      <c r="M256" s="135">
        <v>30</v>
      </c>
      <c r="N256" s="135" t="s">
        <v>47</v>
      </c>
      <c r="O256" s="135"/>
    </row>
    <row r="257" spans="1:15" ht="24.95" customHeight="1" x14ac:dyDescent="0.3">
      <c r="A257" s="240"/>
      <c r="B257" s="246"/>
      <c r="C257" s="241"/>
      <c r="D257" s="241"/>
      <c r="E257" s="254" t="s">
        <v>144</v>
      </c>
      <c r="F257" s="242" t="s">
        <v>105</v>
      </c>
      <c r="G257" s="243">
        <v>2</v>
      </c>
      <c r="H257" s="135" t="s">
        <v>34</v>
      </c>
      <c r="I257" s="135">
        <v>35</v>
      </c>
      <c r="J257" s="135" t="s">
        <v>145</v>
      </c>
      <c r="K257" s="135">
        <v>0</v>
      </c>
      <c r="L257" s="135">
        <v>0</v>
      </c>
      <c r="M257" s="135">
        <v>30</v>
      </c>
      <c r="N257" s="135" t="s">
        <v>47</v>
      </c>
      <c r="O257" s="135"/>
    </row>
    <row r="258" spans="1:15" ht="24.95" customHeight="1" x14ac:dyDescent="0.3">
      <c r="A258" s="240"/>
      <c r="B258" s="246"/>
      <c r="C258" s="241"/>
      <c r="D258" s="241"/>
      <c r="E258" s="254" t="s">
        <v>169</v>
      </c>
      <c r="F258" s="242" t="s">
        <v>37</v>
      </c>
      <c r="G258" s="243">
        <v>3</v>
      </c>
      <c r="H258" s="135" t="s">
        <v>33</v>
      </c>
      <c r="I258" s="135">
        <v>45</v>
      </c>
      <c r="J258" s="135" t="s">
        <v>148</v>
      </c>
      <c r="K258" s="135">
        <v>0</v>
      </c>
      <c r="L258" s="135">
        <v>0</v>
      </c>
      <c r="M258" s="135">
        <v>40</v>
      </c>
      <c r="N258" s="135" t="s">
        <v>47</v>
      </c>
      <c r="O258" s="135"/>
    </row>
    <row r="259" spans="1:15" ht="24.95" customHeight="1" x14ac:dyDescent="0.3">
      <c r="A259" s="232" t="s">
        <v>51</v>
      </c>
      <c r="B259" s="244">
        <v>0.64236111111111105</v>
      </c>
      <c r="C259" s="233" t="s">
        <v>10</v>
      </c>
      <c r="D259" s="233">
        <v>5</v>
      </c>
      <c r="E259" s="252"/>
      <c r="F259" s="234"/>
      <c r="G259" s="235"/>
      <c r="H259" s="135"/>
      <c r="I259" s="135"/>
      <c r="J259" s="135"/>
      <c r="K259" s="135"/>
      <c r="L259" s="135"/>
      <c r="M259" s="135"/>
      <c r="N259" s="135"/>
      <c r="O259" s="135"/>
    </row>
    <row r="260" spans="1:15" ht="24.95" customHeight="1" x14ac:dyDescent="0.3">
      <c r="A260" s="259" t="s">
        <v>51</v>
      </c>
      <c r="B260" s="260">
        <v>0.64652777777777781</v>
      </c>
      <c r="C260" s="261" t="s">
        <v>11</v>
      </c>
      <c r="D260" s="261">
        <v>3</v>
      </c>
      <c r="E260" s="262" t="s">
        <v>192</v>
      </c>
      <c r="F260" s="263" t="s">
        <v>191</v>
      </c>
      <c r="G260" s="264">
        <v>1</v>
      </c>
      <c r="H260" s="135" t="s">
        <v>33</v>
      </c>
      <c r="I260" s="135">
        <v>39</v>
      </c>
      <c r="J260" s="135" t="s">
        <v>158</v>
      </c>
      <c r="K260" s="135">
        <v>0</v>
      </c>
      <c r="L260" s="135">
        <v>0</v>
      </c>
      <c r="M260" s="135">
        <v>40</v>
      </c>
      <c r="N260" s="135" t="s">
        <v>47</v>
      </c>
      <c r="O260" s="135"/>
    </row>
    <row r="261" spans="1:15" ht="24.95" customHeight="1" x14ac:dyDescent="0.3">
      <c r="A261" s="259"/>
      <c r="B261" s="260"/>
      <c r="C261" s="261"/>
      <c r="D261" s="261"/>
      <c r="E261" s="262" t="s">
        <v>196</v>
      </c>
      <c r="F261" s="263" t="s">
        <v>195</v>
      </c>
      <c r="G261" s="264">
        <v>2</v>
      </c>
      <c r="H261" s="135" t="s">
        <v>33</v>
      </c>
      <c r="I261" s="135">
        <v>20</v>
      </c>
      <c r="J261" s="135" t="s">
        <v>151</v>
      </c>
      <c r="K261" s="135">
        <v>0</v>
      </c>
      <c r="L261" s="135">
        <v>0</v>
      </c>
      <c r="M261" s="135">
        <v>50</v>
      </c>
      <c r="N261" s="135" t="s">
        <v>47</v>
      </c>
      <c r="O261" s="135"/>
    </row>
    <row r="262" spans="1:15" ht="24.95" customHeight="1" x14ac:dyDescent="0.3">
      <c r="A262" s="259"/>
      <c r="B262" s="265"/>
      <c r="C262" s="261"/>
      <c r="D262" s="261"/>
      <c r="E262" s="262" t="s">
        <v>194</v>
      </c>
      <c r="F262" s="263" t="s">
        <v>193</v>
      </c>
      <c r="G262" s="264">
        <v>3</v>
      </c>
      <c r="H262" s="135" t="s">
        <v>34</v>
      </c>
      <c r="I262" s="135">
        <v>17</v>
      </c>
      <c r="J262" s="135" t="s">
        <v>151</v>
      </c>
      <c r="K262" s="135">
        <v>0</v>
      </c>
      <c r="L262" s="135">
        <v>0</v>
      </c>
      <c r="M262" s="135">
        <v>50</v>
      </c>
      <c r="N262" s="135" t="s">
        <v>47</v>
      </c>
      <c r="O262" s="135"/>
    </row>
    <row r="263" spans="1:15" ht="24.95" customHeight="1" x14ac:dyDescent="0.3">
      <c r="A263" s="236" t="s">
        <v>51</v>
      </c>
      <c r="B263" s="245">
        <v>0.64722222222222225</v>
      </c>
      <c r="C263" s="237" t="s">
        <v>12</v>
      </c>
      <c r="D263" s="237">
        <v>3</v>
      </c>
      <c r="E263" s="253" t="s">
        <v>192</v>
      </c>
      <c r="F263" s="238" t="s">
        <v>191</v>
      </c>
      <c r="G263" s="239">
        <v>1</v>
      </c>
      <c r="H263" s="135" t="s">
        <v>33</v>
      </c>
      <c r="I263" s="135">
        <v>39</v>
      </c>
      <c r="J263" s="135" t="s">
        <v>158</v>
      </c>
      <c r="K263" s="135">
        <v>0</v>
      </c>
      <c r="L263" s="135">
        <v>0</v>
      </c>
      <c r="M263" s="135">
        <v>40</v>
      </c>
      <c r="N263" s="135" t="s">
        <v>47</v>
      </c>
      <c r="O263" s="135"/>
    </row>
    <row r="264" spans="1:15" ht="24.95" customHeight="1" x14ac:dyDescent="0.3">
      <c r="A264" s="236"/>
      <c r="B264" s="245"/>
      <c r="C264" s="237"/>
      <c r="D264" s="237"/>
      <c r="E264" s="253" t="s">
        <v>196</v>
      </c>
      <c r="F264" s="238" t="s">
        <v>195</v>
      </c>
      <c r="G264" s="239">
        <v>2</v>
      </c>
      <c r="H264" s="135" t="s">
        <v>33</v>
      </c>
      <c r="I264" s="135">
        <v>20</v>
      </c>
      <c r="J264" s="135" t="s">
        <v>151</v>
      </c>
      <c r="K264" s="135">
        <v>0</v>
      </c>
      <c r="L264" s="135">
        <v>0</v>
      </c>
      <c r="M264" s="135">
        <v>50</v>
      </c>
      <c r="N264" s="135" t="s">
        <v>47</v>
      </c>
      <c r="O264" s="135"/>
    </row>
    <row r="265" spans="1:15" ht="24.95" customHeight="1" x14ac:dyDescent="0.3">
      <c r="A265" s="236"/>
      <c r="B265" s="245"/>
      <c r="C265" s="237"/>
      <c r="D265" s="237"/>
      <c r="E265" s="253" t="s">
        <v>194</v>
      </c>
      <c r="F265" s="238" t="s">
        <v>193</v>
      </c>
      <c r="G265" s="239">
        <v>3</v>
      </c>
      <c r="H265" s="135" t="s">
        <v>34</v>
      </c>
      <c r="I265" s="135">
        <v>17</v>
      </c>
      <c r="J265" s="135" t="s">
        <v>151</v>
      </c>
      <c r="K265" s="135">
        <v>0</v>
      </c>
      <c r="L265" s="135">
        <v>0</v>
      </c>
      <c r="M265" s="135">
        <v>50</v>
      </c>
      <c r="N265" s="135" t="s">
        <v>47</v>
      </c>
      <c r="O265" s="135"/>
    </row>
    <row r="266" spans="1:15" ht="24.95" customHeight="1" x14ac:dyDescent="0.3">
      <c r="A266" s="232" t="s">
        <v>51</v>
      </c>
      <c r="B266" s="244">
        <v>0.64930555555555547</v>
      </c>
      <c r="C266" s="233" t="s">
        <v>10</v>
      </c>
      <c r="D266" s="233">
        <v>6</v>
      </c>
      <c r="E266" s="252"/>
      <c r="F266" s="234"/>
      <c r="G266" s="235"/>
      <c r="H266" s="135"/>
      <c r="I266" s="135"/>
      <c r="J266" s="135"/>
      <c r="K266" s="135"/>
      <c r="L266" s="135"/>
      <c r="M266" s="135"/>
      <c r="N266" s="135"/>
      <c r="O266" s="135"/>
    </row>
    <row r="267" spans="1:15" ht="24.95" customHeight="1" x14ac:dyDescent="0.3">
      <c r="A267" s="240" t="s">
        <v>51</v>
      </c>
      <c r="B267" s="246">
        <v>0.64930555555555558</v>
      </c>
      <c r="C267" s="241" t="s">
        <v>9</v>
      </c>
      <c r="D267" s="241">
        <v>3</v>
      </c>
      <c r="E267" s="254" t="s">
        <v>192</v>
      </c>
      <c r="F267" s="242" t="s">
        <v>191</v>
      </c>
      <c r="G267" s="243">
        <v>1</v>
      </c>
      <c r="H267" s="135" t="s">
        <v>33</v>
      </c>
      <c r="I267" s="135">
        <v>39</v>
      </c>
      <c r="J267" s="135" t="s">
        <v>158</v>
      </c>
      <c r="K267" s="135">
        <v>0</v>
      </c>
      <c r="L267" s="135">
        <v>0</v>
      </c>
      <c r="M267" s="135">
        <v>40</v>
      </c>
      <c r="N267" s="135" t="s">
        <v>47</v>
      </c>
      <c r="O267" s="135"/>
    </row>
    <row r="268" spans="1:15" ht="24.95" customHeight="1" x14ac:dyDescent="0.3">
      <c r="A268" s="240"/>
      <c r="B268" s="246"/>
      <c r="C268" s="241"/>
      <c r="D268" s="241"/>
      <c r="E268" s="254" t="s">
        <v>196</v>
      </c>
      <c r="F268" s="242" t="s">
        <v>195</v>
      </c>
      <c r="G268" s="243">
        <v>2</v>
      </c>
      <c r="H268" s="135" t="s">
        <v>33</v>
      </c>
      <c r="I268" s="135">
        <v>20</v>
      </c>
      <c r="J268" s="135" t="s">
        <v>151</v>
      </c>
      <c r="K268" s="135">
        <v>0</v>
      </c>
      <c r="L268" s="135">
        <v>0</v>
      </c>
      <c r="M268" s="135">
        <v>50</v>
      </c>
      <c r="N268" s="135" t="s">
        <v>47</v>
      </c>
      <c r="O268" s="135"/>
    </row>
    <row r="269" spans="1:15" ht="24.95" customHeight="1" x14ac:dyDescent="0.3">
      <c r="A269" s="240"/>
      <c r="B269" s="246"/>
      <c r="C269" s="241"/>
      <c r="D269" s="241"/>
      <c r="E269" s="254" t="s">
        <v>194</v>
      </c>
      <c r="F269" s="242" t="s">
        <v>193</v>
      </c>
      <c r="G269" s="243">
        <v>3</v>
      </c>
      <c r="H269" s="135" t="s">
        <v>34</v>
      </c>
      <c r="I269" s="135">
        <v>17</v>
      </c>
      <c r="J269" s="135" t="s">
        <v>151</v>
      </c>
      <c r="K269" s="135">
        <v>0</v>
      </c>
      <c r="L269" s="135">
        <v>0</v>
      </c>
      <c r="M269" s="135">
        <v>50</v>
      </c>
      <c r="N269" s="135" t="s">
        <v>47</v>
      </c>
      <c r="O269" s="135"/>
    </row>
    <row r="270" spans="1:15" ht="24.95" customHeight="1" x14ac:dyDescent="0.3">
      <c r="A270" s="259" t="s">
        <v>51</v>
      </c>
      <c r="B270" s="260">
        <v>0.65347222222222223</v>
      </c>
      <c r="C270" s="261" t="s">
        <v>11</v>
      </c>
      <c r="D270" s="261">
        <v>4</v>
      </c>
      <c r="E270" s="262" t="s">
        <v>188</v>
      </c>
      <c r="F270" s="263" t="s">
        <v>187</v>
      </c>
      <c r="G270" s="264">
        <v>1</v>
      </c>
      <c r="H270" s="135" t="s">
        <v>33</v>
      </c>
      <c r="I270" s="135">
        <v>3</v>
      </c>
      <c r="J270" s="135" t="s">
        <v>168</v>
      </c>
      <c r="K270" s="135">
        <v>0</v>
      </c>
      <c r="L270" s="135">
        <v>0</v>
      </c>
      <c r="M270" s="135">
        <v>50</v>
      </c>
      <c r="N270" s="135" t="s">
        <v>47</v>
      </c>
      <c r="O270" s="135"/>
    </row>
    <row r="271" spans="1:15" ht="24.95" customHeight="1" x14ac:dyDescent="0.3">
      <c r="A271" s="259"/>
      <c r="B271" s="260"/>
      <c r="C271" s="261"/>
      <c r="D271" s="261"/>
      <c r="E271" s="262" t="s">
        <v>202</v>
      </c>
      <c r="F271" s="263" t="s">
        <v>201</v>
      </c>
      <c r="G271" s="264">
        <v>2</v>
      </c>
      <c r="H271" s="135" t="s">
        <v>34</v>
      </c>
      <c r="I271" s="135">
        <v>41</v>
      </c>
      <c r="J271" s="135" t="s">
        <v>148</v>
      </c>
      <c r="K271" s="135">
        <v>0</v>
      </c>
      <c r="L271" s="135">
        <v>0</v>
      </c>
      <c r="M271" s="135">
        <v>55</v>
      </c>
      <c r="N271" s="135" t="s">
        <v>47</v>
      </c>
      <c r="O271" s="135"/>
    </row>
    <row r="272" spans="1:15" ht="24.95" customHeight="1" x14ac:dyDescent="0.3">
      <c r="A272" s="259"/>
      <c r="B272" s="260"/>
      <c r="C272" s="261"/>
      <c r="D272" s="261"/>
      <c r="E272" s="262" t="s">
        <v>164</v>
      </c>
      <c r="F272" s="263" t="s">
        <v>163</v>
      </c>
      <c r="G272" s="264">
        <v>3</v>
      </c>
      <c r="H272" s="135" t="s">
        <v>34</v>
      </c>
      <c r="I272" s="135">
        <v>7</v>
      </c>
      <c r="J272" s="135" t="s">
        <v>165</v>
      </c>
      <c r="K272" s="135">
        <v>0</v>
      </c>
      <c r="L272" s="135">
        <v>0</v>
      </c>
      <c r="M272" s="135">
        <v>62</v>
      </c>
      <c r="N272" s="135" t="s">
        <v>47</v>
      </c>
      <c r="O272" s="135"/>
    </row>
    <row r="273" spans="1:15" ht="24.95" customHeight="1" x14ac:dyDescent="0.3">
      <c r="A273" s="236" t="s">
        <v>51</v>
      </c>
      <c r="B273" s="245">
        <v>0.65416666666666667</v>
      </c>
      <c r="C273" s="237" t="s">
        <v>12</v>
      </c>
      <c r="D273" s="237">
        <v>4</v>
      </c>
      <c r="E273" s="253" t="s">
        <v>188</v>
      </c>
      <c r="F273" s="238" t="s">
        <v>187</v>
      </c>
      <c r="G273" s="239">
        <v>1</v>
      </c>
      <c r="H273" s="135" t="s">
        <v>33</v>
      </c>
      <c r="I273" s="135">
        <v>3</v>
      </c>
      <c r="J273" s="135" t="s">
        <v>168</v>
      </c>
      <c r="K273" s="135">
        <v>0</v>
      </c>
      <c r="L273" s="135">
        <v>0</v>
      </c>
      <c r="M273" s="135">
        <v>50</v>
      </c>
      <c r="N273" s="135" t="s">
        <v>47</v>
      </c>
      <c r="O273" s="135"/>
    </row>
    <row r="274" spans="1:15" ht="24.95" customHeight="1" x14ac:dyDescent="0.3">
      <c r="A274" s="236"/>
      <c r="B274" s="245"/>
      <c r="C274" s="237"/>
      <c r="D274" s="237"/>
      <c r="E274" s="253" t="s">
        <v>202</v>
      </c>
      <c r="F274" s="238" t="s">
        <v>201</v>
      </c>
      <c r="G274" s="239">
        <v>2</v>
      </c>
      <c r="H274" s="135" t="s">
        <v>34</v>
      </c>
      <c r="I274" s="135">
        <v>41</v>
      </c>
      <c r="J274" s="135" t="s">
        <v>148</v>
      </c>
      <c r="K274" s="135">
        <v>0</v>
      </c>
      <c r="L274" s="135">
        <v>0</v>
      </c>
      <c r="M274" s="135">
        <v>55</v>
      </c>
      <c r="N274" s="135" t="s">
        <v>47</v>
      </c>
      <c r="O274" s="135"/>
    </row>
    <row r="275" spans="1:15" ht="24.95" customHeight="1" x14ac:dyDescent="0.3">
      <c r="A275" s="236"/>
      <c r="B275" s="245"/>
      <c r="C275" s="237"/>
      <c r="D275" s="237"/>
      <c r="E275" s="253" t="s">
        <v>164</v>
      </c>
      <c r="F275" s="238" t="s">
        <v>163</v>
      </c>
      <c r="G275" s="239">
        <v>3</v>
      </c>
      <c r="H275" s="135" t="s">
        <v>34</v>
      </c>
      <c r="I275" s="135">
        <v>7</v>
      </c>
      <c r="J275" s="135" t="s">
        <v>165</v>
      </c>
      <c r="K275" s="135">
        <v>0</v>
      </c>
      <c r="L275" s="135">
        <v>0</v>
      </c>
      <c r="M275" s="135">
        <v>62</v>
      </c>
      <c r="N275" s="135" t="s">
        <v>47</v>
      </c>
      <c r="O275" s="135"/>
    </row>
    <row r="276" spans="1:15" ht="24.95" customHeight="1" x14ac:dyDescent="0.3">
      <c r="A276" s="240" t="s">
        <v>51</v>
      </c>
      <c r="B276" s="246">
        <v>0.65625</v>
      </c>
      <c r="C276" s="241" t="s">
        <v>9</v>
      </c>
      <c r="D276" s="241">
        <v>4</v>
      </c>
      <c r="E276" s="254" t="s">
        <v>188</v>
      </c>
      <c r="F276" s="242" t="s">
        <v>187</v>
      </c>
      <c r="G276" s="243">
        <v>1</v>
      </c>
      <c r="H276" s="135" t="s">
        <v>33</v>
      </c>
      <c r="I276" s="135">
        <v>3</v>
      </c>
      <c r="J276" s="135" t="s">
        <v>168</v>
      </c>
      <c r="K276" s="135">
        <v>0</v>
      </c>
      <c r="L276" s="135">
        <v>0</v>
      </c>
      <c r="M276" s="135">
        <v>50</v>
      </c>
      <c r="N276" s="135" t="s">
        <v>47</v>
      </c>
      <c r="O276" s="135"/>
    </row>
    <row r="277" spans="1:15" ht="24.95" customHeight="1" x14ac:dyDescent="0.3">
      <c r="A277" s="240"/>
      <c r="B277" s="246"/>
      <c r="C277" s="241"/>
      <c r="D277" s="241"/>
      <c r="E277" s="254" t="s">
        <v>202</v>
      </c>
      <c r="F277" s="242" t="s">
        <v>201</v>
      </c>
      <c r="G277" s="243">
        <v>2</v>
      </c>
      <c r="H277" s="135" t="s">
        <v>34</v>
      </c>
      <c r="I277" s="135">
        <v>41</v>
      </c>
      <c r="J277" s="135" t="s">
        <v>148</v>
      </c>
      <c r="K277" s="135">
        <v>0</v>
      </c>
      <c r="L277" s="135">
        <v>0</v>
      </c>
      <c r="M277" s="135">
        <v>55</v>
      </c>
      <c r="N277" s="135" t="s">
        <v>47</v>
      </c>
      <c r="O277" s="135"/>
    </row>
    <row r="278" spans="1:15" ht="24.95" customHeight="1" x14ac:dyDescent="0.3">
      <c r="A278" s="240"/>
      <c r="B278" s="246"/>
      <c r="C278" s="241"/>
      <c r="D278" s="241"/>
      <c r="E278" s="254" t="s">
        <v>164</v>
      </c>
      <c r="F278" s="242" t="s">
        <v>163</v>
      </c>
      <c r="G278" s="243">
        <v>3</v>
      </c>
      <c r="H278" s="135" t="s">
        <v>34</v>
      </c>
      <c r="I278" s="135">
        <v>7</v>
      </c>
      <c r="J278" s="135" t="s">
        <v>165</v>
      </c>
      <c r="K278" s="135">
        <v>0</v>
      </c>
      <c r="L278" s="135">
        <v>0</v>
      </c>
      <c r="M278" s="135">
        <v>62</v>
      </c>
      <c r="N278" s="135" t="s">
        <v>47</v>
      </c>
      <c r="O278" s="135"/>
    </row>
    <row r="279" spans="1:15" ht="24.95" customHeight="1" x14ac:dyDescent="0.3">
      <c r="A279" s="232" t="s">
        <v>51</v>
      </c>
      <c r="B279" s="244">
        <v>0.65625</v>
      </c>
      <c r="C279" s="233" t="s">
        <v>10</v>
      </c>
      <c r="D279" s="233">
        <v>7</v>
      </c>
      <c r="E279" s="252"/>
      <c r="F279" s="234"/>
      <c r="G279" s="235"/>
      <c r="H279" s="135"/>
      <c r="I279" s="135"/>
      <c r="J279" s="135"/>
      <c r="K279" s="135"/>
      <c r="L279" s="135"/>
      <c r="M279" s="135"/>
      <c r="N279" s="135"/>
      <c r="O279" s="135"/>
    </row>
    <row r="280" spans="1:15" ht="24.95" customHeight="1" x14ac:dyDescent="0.3">
      <c r="A280" s="259" t="s">
        <v>51</v>
      </c>
      <c r="B280" s="260">
        <v>0.66041666666666665</v>
      </c>
      <c r="C280" s="261" t="s">
        <v>11</v>
      </c>
      <c r="D280" s="261">
        <v>5</v>
      </c>
      <c r="E280" s="262" t="s">
        <v>99</v>
      </c>
      <c r="F280" s="263" t="s">
        <v>203</v>
      </c>
      <c r="G280" s="264">
        <v>1</v>
      </c>
      <c r="H280" s="135" t="s">
        <v>33</v>
      </c>
      <c r="I280" s="135">
        <v>48</v>
      </c>
      <c r="J280" s="135" t="s">
        <v>153</v>
      </c>
      <c r="K280" s="135">
        <v>0</v>
      </c>
      <c r="L280" s="135">
        <v>0</v>
      </c>
      <c r="M280" s="135">
        <v>90</v>
      </c>
      <c r="N280" s="135" t="s">
        <v>47</v>
      </c>
      <c r="O280" s="135"/>
    </row>
    <row r="281" spans="1:15" ht="24.95" customHeight="1" x14ac:dyDescent="0.3">
      <c r="A281" s="259"/>
      <c r="B281" s="260"/>
      <c r="C281" s="261"/>
      <c r="D281" s="261"/>
      <c r="E281" s="262" t="s">
        <v>211</v>
      </c>
      <c r="F281" s="263" t="s">
        <v>118</v>
      </c>
      <c r="G281" s="264">
        <v>2</v>
      </c>
      <c r="H281" s="135" t="s">
        <v>33</v>
      </c>
      <c r="I281" s="135">
        <v>28</v>
      </c>
      <c r="J281" s="135" t="s">
        <v>178</v>
      </c>
      <c r="K281" s="135">
        <v>0</v>
      </c>
      <c r="L281" s="135">
        <v>0</v>
      </c>
      <c r="M281" s="135">
        <v>100</v>
      </c>
      <c r="N281" s="135" t="s">
        <v>47</v>
      </c>
      <c r="O281" s="135"/>
    </row>
    <row r="282" spans="1:15" ht="24.95" customHeight="1" x14ac:dyDescent="0.3">
      <c r="A282" s="259"/>
      <c r="B282" s="260"/>
      <c r="C282" s="261"/>
      <c r="D282" s="261"/>
      <c r="E282" s="262" t="s">
        <v>116</v>
      </c>
      <c r="F282" s="263" t="s">
        <v>117</v>
      </c>
      <c r="G282" s="264">
        <v>3</v>
      </c>
      <c r="H282" s="135" t="s">
        <v>34</v>
      </c>
      <c r="I282" s="135">
        <v>29</v>
      </c>
      <c r="J282" s="135" t="s">
        <v>178</v>
      </c>
      <c r="K282" s="135">
        <v>0</v>
      </c>
      <c r="L282" s="135">
        <v>0</v>
      </c>
      <c r="M282" s="135">
        <v>100</v>
      </c>
      <c r="N282" s="135" t="s">
        <v>47</v>
      </c>
      <c r="O282" s="135"/>
    </row>
    <row r="283" spans="1:15" ht="24.95" customHeight="1" x14ac:dyDescent="0.3">
      <c r="A283" s="236" t="s">
        <v>51</v>
      </c>
      <c r="B283" s="245">
        <v>0.66111111111111109</v>
      </c>
      <c r="C283" s="237" t="s">
        <v>12</v>
      </c>
      <c r="D283" s="237">
        <v>5</v>
      </c>
      <c r="E283" s="253" t="s">
        <v>99</v>
      </c>
      <c r="F283" s="238" t="s">
        <v>203</v>
      </c>
      <c r="G283" s="239">
        <v>1</v>
      </c>
      <c r="H283" s="135" t="s">
        <v>33</v>
      </c>
      <c r="I283" s="135">
        <v>48</v>
      </c>
      <c r="J283" s="135" t="s">
        <v>153</v>
      </c>
      <c r="K283" s="135">
        <v>0</v>
      </c>
      <c r="L283" s="135">
        <v>0</v>
      </c>
      <c r="M283" s="135">
        <v>90</v>
      </c>
      <c r="N283" s="135" t="s">
        <v>47</v>
      </c>
      <c r="O283" s="135"/>
    </row>
    <row r="284" spans="1:15" ht="24.95" customHeight="1" x14ac:dyDescent="0.3">
      <c r="A284" s="236"/>
      <c r="B284" s="245"/>
      <c r="C284" s="237"/>
      <c r="D284" s="237"/>
      <c r="E284" s="253" t="s">
        <v>211</v>
      </c>
      <c r="F284" s="238" t="s">
        <v>118</v>
      </c>
      <c r="G284" s="239">
        <v>2</v>
      </c>
      <c r="H284" s="135" t="s">
        <v>33</v>
      </c>
      <c r="I284" s="135">
        <v>28</v>
      </c>
      <c r="J284" s="135" t="s">
        <v>178</v>
      </c>
      <c r="K284" s="135">
        <v>0</v>
      </c>
      <c r="L284" s="135">
        <v>0</v>
      </c>
      <c r="M284" s="135">
        <v>100</v>
      </c>
      <c r="N284" s="135" t="s">
        <v>47</v>
      </c>
      <c r="O284" s="135"/>
    </row>
    <row r="285" spans="1:15" ht="24.95" customHeight="1" x14ac:dyDescent="0.3">
      <c r="A285" s="236"/>
      <c r="B285" s="245"/>
      <c r="C285" s="237"/>
      <c r="D285" s="237"/>
      <c r="E285" s="253" t="s">
        <v>116</v>
      </c>
      <c r="F285" s="238" t="s">
        <v>117</v>
      </c>
      <c r="G285" s="239">
        <v>3</v>
      </c>
      <c r="H285" s="135" t="s">
        <v>34</v>
      </c>
      <c r="I285" s="135">
        <v>29</v>
      </c>
      <c r="J285" s="135" t="s">
        <v>178</v>
      </c>
      <c r="K285" s="135">
        <v>0</v>
      </c>
      <c r="L285" s="135">
        <v>0</v>
      </c>
      <c r="M285" s="135">
        <v>100</v>
      </c>
      <c r="N285" s="135" t="s">
        <v>47</v>
      </c>
      <c r="O285" s="135"/>
    </row>
    <row r="286" spans="1:15" ht="24.95" customHeight="1" x14ac:dyDescent="0.3">
      <c r="A286" s="240" t="s">
        <v>51</v>
      </c>
      <c r="B286" s="246">
        <v>0.66319444444444442</v>
      </c>
      <c r="C286" s="241" t="s">
        <v>9</v>
      </c>
      <c r="D286" s="241">
        <v>5</v>
      </c>
      <c r="E286" s="254" t="s">
        <v>99</v>
      </c>
      <c r="F286" s="242" t="s">
        <v>203</v>
      </c>
      <c r="G286" s="243">
        <v>1</v>
      </c>
      <c r="H286" s="135" t="s">
        <v>33</v>
      </c>
      <c r="I286" s="135">
        <v>48</v>
      </c>
      <c r="J286" s="135" t="s">
        <v>153</v>
      </c>
      <c r="K286" s="135">
        <v>0</v>
      </c>
      <c r="L286" s="135">
        <v>0</v>
      </c>
      <c r="M286" s="135">
        <v>90</v>
      </c>
      <c r="N286" s="135" t="s">
        <v>47</v>
      </c>
      <c r="O286" s="135"/>
    </row>
    <row r="287" spans="1:15" ht="24.95" customHeight="1" x14ac:dyDescent="0.3">
      <c r="A287" s="240"/>
      <c r="B287" s="246"/>
      <c r="C287" s="241"/>
      <c r="D287" s="241"/>
      <c r="E287" s="254" t="s">
        <v>211</v>
      </c>
      <c r="F287" s="242" t="s">
        <v>118</v>
      </c>
      <c r="G287" s="243">
        <v>2</v>
      </c>
      <c r="H287" s="135" t="s">
        <v>33</v>
      </c>
      <c r="I287" s="135">
        <v>28</v>
      </c>
      <c r="J287" s="135" t="s">
        <v>178</v>
      </c>
      <c r="K287" s="135">
        <v>0</v>
      </c>
      <c r="L287" s="135">
        <v>0</v>
      </c>
      <c r="M287" s="135">
        <v>100</v>
      </c>
      <c r="N287" s="135" t="s">
        <v>47</v>
      </c>
      <c r="O287" s="135"/>
    </row>
    <row r="288" spans="1:15" ht="24.95" customHeight="1" x14ac:dyDescent="0.3">
      <c r="A288" s="240"/>
      <c r="B288" s="246"/>
      <c r="C288" s="241"/>
      <c r="D288" s="241"/>
      <c r="E288" s="254" t="s">
        <v>116</v>
      </c>
      <c r="F288" s="242" t="s">
        <v>117</v>
      </c>
      <c r="G288" s="243">
        <v>3</v>
      </c>
      <c r="H288" s="135" t="s">
        <v>34</v>
      </c>
      <c r="I288" s="135">
        <v>29</v>
      </c>
      <c r="J288" s="135" t="s">
        <v>178</v>
      </c>
      <c r="K288" s="135">
        <v>0</v>
      </c>
      <c r="L288" s="135">
        <v>0</v>
      </c>
      <c r="M288" s="135">
        <v>100</v>
      </c>
      <c r="N288" s="135" t="s">
        <v>47</v>
      </c>
      <c r="O288" s="135"/>
    </row>
    <row r="289" spans="1:15" ht="24.95" customHeight="1" x14ac:dyDescent="0.3">
      <c r="A289" s="232" t="s">
        <v>51</v>
      </c>
      <c r="B289" s="244">
        <v>0.66319444444444442</v>
      </c>
      <c r="C289" s="233" t="s">
        <v>10</v>
      </c>
      <c r="D289" s="233">
        <v>8</v>
      </c>
      <c r="E289" s="252"/>
      <c r="F289" s="234"/>
      <c r="G289" s="235"/>
      <c r="H289" s="135"/>
      <c r="I289" s="135"/>
      <c r="J289" s="135"/>
      <c r="K289" s="135"/>
      <c r="L289" s="135"/>
      <c r="M289" s="135"/>
      <c r="N289" s="135"/>
      <c r="O289" s="135"/>
    </row>
    <row r="290" spans="1:15" ht="24.95" customHeight="1" x14ac:dyDescent="0.3">
      <c r="A290" s="259" t="s">
        <v>51</v>
      </c>
      <c r="B290" s="260">
        <v>0.66736111111111107</v>
      </c>
      <c r="C290" s="261" t="s">
        <v>11</v>
      </c>
      <c r="D290" s="261">
        <v>6</v>
      </c>
      <c r="E290" s="262" t="s">
        <v>155</v>
      </c>
      <c r="F290" s="263" t="s">
        <v>154</v>
      </c>
      <c r="G290" s="264">
        <v>1</v>
      </c>
      <c r="H290" s="135" t="s">
        <v>34</v>
      </c>
      <c r="I290" s="135">
        <v>12</v>
      </c>
      <c r="J290" s="135" t="s">
        <v>143</v>
      </c>
      <c r="K290" s="135">
        <v>0</v>
      </c>
      <c r="L290" s="135">
        <v>0</v>
      </c>
      <c r="M290" s="135">
        <v>100</v>
      </c>
      <c r="N290" s="135" t="s">
        <v>47</v>
      </c>
      <c r="O290" s="135"/>
    </row>
    <row r="291" spans="1:15" ht="24.95" customHeight="1" x14ac:dyDescent="0.3">
      <c r="A291" s="259"/>
      <c r="B291" s="260"/>
      <c r="C291" s="261"/>
      <c r="D291" s="261"/>
      <c r="E291" s="262" t="s">
        <v>207</v>
      </c>
      <c r="F291" s="263" t="s">
        <v>206</v>
      </c>
      <c r="G291" s="264">
        <v>2</v>
      </c>
      <c r="H291" s="135" t="s">
        <v>33</v>
      </c>
      <c r="I291" s="135">
        <v>31</v>
      </c>
      <c r="J291" s="135" t="s">
        <v>145</v>
      </c>
      <c r="K291" s="135">
        <v>0</v>
      </c>
      <c r="L291" s="135">
        <v>0</v>
      </c>
      <c r="M291" s="135">
        <v>100</v>
      </c>
      <c r="N291" s="135" t="s">
        <v>47</v>
      </c>
      <c r="O291" s="135"/>
    </row>
    <row r="292" spans="1:15" ht="24.95" customHeight="1" x14ac:dyDescent="0.3">
      <c r="A292" s="259"/>
      <c r="B292" s="260"/>
      <c r="C292" s="261"/>
      <c r="D292" s="261"/>
      <c r="E292" s="262" t="s">
        <v>213</v>
      </c>
      <c r="F292" s="263" t="s">
        <v>212</v>
      </c>
      <c r="G292" s="264">
        <v>3</v>
      </c>
      <c r="H292" s="135" t="s">
        <v>34</v>
      </c>
      <c r="I292" s="135">
        <v>21</v>
      </c>
      <c r="J292" s="135" t="s">
        <v>162</v>
      </c>
      <c r="K292" s="135">
        <v>0</v>
      </c>
      <c r="L292" s="135">
        <v>0</v>
      </c>
      <c r="M292" s="135">
        <v>110</v>
      </c>
      <c r="N292" s="135" t="s">
        <v>47</v>
      </c>
      <c r="O292" s="135"/>
    </row>
    <row r="293" spans="1:15" ht="24.95" customHeight="1" x14ac:dyDescent="0.3">
      <c r="A293" s="236" t="s">
        <v>51</v>
      </c>
      <c r="B293" s="245">
        <v>0.66805555555555551</v>
      </c>
      <c r="C293" s="237" t="s">
        <v>12</v>
      </c>
      <c r="D293" s="237">
        <v>6</v>
      </c>
      <c r="E293" s="253" t="s">
        <v>155</v>
      </c>
      <c r="F293" s="238" t="s">
        <v>154</v>
      </c>
      <c r="G293" s="239">
        <v>1</v>
      </c>
      <c r="H293" s="135" t="s">
        <v>34</v>
      </c>
      <c r="I293" s="135">
        <v>12</v>
      </c>
      <c r="J293" s="135" t="s">
        <v>143</v>
      </c>
      <c r="K293" s="135">
        <v>0</v>
      </c>
      <c r="L293" s="135">
        <v>0</v>
      </c>
      <c r="M293" s="135">
        <v>100</v>
      </c>
      <c r="N293" s="135" t="s">
        <v>47</v>
      </c>
      <c r="O293" s="135"/>
    </row>
    <row r="294" spans="1:15" ht="24.95" customHeight="1" x14ac:dyDescent="0.3">
      <c r="A294" s="236"/>
      <c r="B294" s="245"/>
      <c r="C294" s="237"/>
      <c r="D294" s="237"/>
      <c r="E294" s="253" t="s">
        <v>207</v>
      </c>
      <c r="F294" s="238" t="s">
        <v>206</v>
      </c>
      <c r="G294" s="239">
        <v>2</v>
      </c>
      <c r="H294" s="135" t="s">
        <v>33</v>
      </c>
      <c r="I294" s="135">
        <v>31</v>
      </c>
      <c r="J294" s="135" t="s">
        <v>145</v>
      </c>
      <c r="K294" s="135">
        <v>0</v>
      </c>
      <c r="L294" s="135">
        <v>0</v>
      </c>
      <c r="M294" s="135">
        <v>100</v>
      </c>
      <c r="N294" s="135" t="s">
        <v>47</v>
      </c>
      <c r="O294" s="135"/>
    </row>
    <row r="295" spans="1:15" ht="24.95" customHeight="1" x14ac:dyDescent="0.3">
      <c r="A295" s="236"/>
      <c r="B295" s="245"/>
      <c r="C295" s="237"/>
      <c r="D295" s="237"/>
      <c r="E295" s="253" t="s">
        <v>213</v>
      </c>
      <c r="F295" s="238" t="s">
        <v>212</v>
      </c>
      <c r="G295" s="239">
        <v>3</v>
      </c>
      <c r="H295" s="135" t="s">
        <v>34</v>
      </c>
      <c r="I295" s="135">
        <v>21</v>
      </c>
      <c r="J295" s="135" t="s">
        <v>162</v>
      </c>
      <c r="K295" s="135">
        <v>0</v>
      </c>
      <c r="L295" s="135">
        <v>0</v>
      </c>
      <c r="M295" s="135">
        <v>110</v>
      </c>
      <c r="N295" s="135" t="s">
        <v>47</v>
      </c>
      <c r="O295" s="135"/>
    </row>
    <row r="296" spans="1:15" ht="24.95" customHeight="1" x14ac:dyDescent="0.3">
      <c r="A296" s="240" t="s">
        <v>51</v>
      </c>
      <c r="B296" s="246">
        <v>0.67013888888888884</v>
      </c>
      <c r="C296" s="241" t="s">
        <v>9</v>
      </c>
      <c r="D296" s="241">
        <v>6</v>
      </c>
      <c r="E296" s="254" t="s">
        <v>155</v>
      </c>
      <c r="F296" s="242" t="s">
        <v>154</v>
      </c>
      <c r="G296" s="243">
        <v>1</v>
      </c>
      <c r="H296" s="135" t="s">
        <v>34</v>
      </c>
      <c r="I296" s="135">
        <v>12</v>
      </c>
      <c r="J296" s="135" t="s">
        <v>143</v>
      </c>
      <c r="K296" s="135">
        <v>0</v>
      </c>
      <c r="L296" s="135">
        <v>0</v>
      </c>
      <c r="M296" s="135">
        <v>100</v>
      </c>
      <c r="N296" s="135" t="s">
        <v>47</v>
      </c>
      <c r="O296" s="135"/>
    </row>
    <row r="297" spans="1:15" ht="24.95" customHeight="1" x14ac:dyDescent="0.3">
      <c r="A297" s="240"/>
      <c r="B297" s="246"/>
      <c r="C297" s="241"/>
      <c r="D297" s="241"/>
      <c r="E297" s="254" t="s">
        <v>207</v>
      </c>
      <c r="F297" s="242" t="s">
        <v>206</v>
      </c>
      <c r="G297" s="243">
        <v>2</v>
      </c>
      <c r="H297" s="135" t="s">
        <v>33</v>
      </c>
      <c r="I297" s="135">
        <v>31</v>
      </c>
      <c r="J297" s="135" t="s">
        <v>145</v>
      </c>
      <c r="K297" s="135">
        <v>0</v>
      </c>
      <c r="L297" s="135">
        <v>0</v>
      </c>
      <c r="M297" s="135">
        <v>100</v>
      </c>
      <c r="N297" s="135" t="s">
        <v>47</v>
      </c>
      <c r="O297" s="135"/>
    </row>
    <row r="298" spans="1:15" ht="24.95" customHeight="1" x14ac:dyDescent="0.3">
      <c r="A298" s="240"/>
      <c r="B298" s="246"/>
      <c r="C298" s="241"/>
      <c r="D298" s="241"/>
      <c r="E298" s="254" t="s">
        <v>213</v>
      </c>
      <c r="F298" s="242" t="s">
        <v>212</v>
      </c>
      <c r="G298" s="243">
        <v>3</v>
      </c>
      <c r="H298" s="135" t="s">
        <v>34</v>
      </c>
      <c r="I298" s="135">
        <v>21</v>
      </c>
      <c r="J298" s="135" t="s">
        <v>162</v>
      </c>
      <c r="K298" s="135">
        <v>0</v>
      </c>
      <c r="L298" s="135">
        <v>0</v>
      </c>
      <c r="M298" s="135">
        <v>110</v>
      </c>
      <c r="N298" s="135" t="s">
        <v>47</v>
      </c>
      <c r="O298" s="135"/>
    </row>
    <row r="299" spans="1:15" ht="24.95" customHeight="1" x14ac:dyDescent="0.3">
      <c r="A299" s="259" t="s">
        <v>51</v>
      </c>
      <c r="B299" s="260">
        <v>0.6743055555555556</v>
      </c>
      <c r="C299" s="261" t="s">
        <v>11</v>
      </c>
      <c r="D299" s="261">
        <v>7</v>
      </c>
      <c r="E299" s="262" t="s">
        <v>205</v>
      </c>
      <c r="F299" s="263" t="s">
        <v>204</v>
      </c>
      <c r="G299" s="264">
        <v>1</v>
      </c>
      <c r="H299" s="135" t="s">
        <v>33</v>
      </c>
      <c r="I299" s="135">
        <v>9</v>
      </c>
      <c r="J299" s="135" t="s">
        <v>165</v>
      </c>
      <c r="K299" s="135">
        <v>0</v>
      </c>
      <c r="L299" s="135">
        <v>0</v>
      </c>
      <c r="M299" s="135">
        <v>110</v>
      </c>
      <c r="N299" s="135" t="s">
        <v>47</v>
      </c>
      <c r="O299" s="135"/>
    </row>
    <row r="300" spans="1:15" ht="24.95" customHeight="1" x14ac:dyDescent="0.3">
      <c r="A300" s="259"/>
      <c r="B300" s="260"/>
      <c r="C300" s="261"/>
      <c r="D300" s="261"/>
      <c r="E300" s="262" t="s">
        <v>215</v>
      </c>
      <c r="F300" s="263" t="s">
        <v>100</v>
      </c>
      <c r="G300" s="264">
        <v>2</v>
      </c>
      <c r="H300" s="135" t="s">
        <v>34</v>
      </c>
      <c r="I300" s="135">
        <v>49</v>
      </c>
      <c r="J300" s="135" t="s">
        <v>153</v>
      </c>
      <c r="K300" s="135">
        <v>0</v>
      </c>
      <c r="L300" s="135">
        <v>0</v>
      </c>
      <c r="M300" s="135">
        <v>125</v>
      </c>
      <c r="N300" s="135" t="s">
        <v>47</v>
      </c>
      <c r="O300" s="135"/>
    </row>
    <row r="301" spans="1:15" ht="24.95" customHeight="1" x14ac:dyDescent="0.3">
      <c r="A301" s="259"/>
      <c r="B301" s="260"/>
      <c r="C301" s="261"/>
      <c r="D301" s="261"/>
      <c r="E301" s="262" t="s">
        <v>133</v>
      </c>
      <c r="F301" s="263" t="s">
        <v>134</v>
      </c>
      <c r="G301" s="264">
        <v>3</v>
      </c>
      <c r="H301" s="135" t="s">
        <v>34</v>
      </c>
      <c r="I301" s="135">
        <v>53</v>
      </c>
      <c r="J301" s="135" t="s">
        <v>176</v>
      </c>
      <c r="K301" s="135">
        <v>0</v>
      </c>
      <c r="L301" s="135">
        <v>0</v>
      </c>
      <c r="M301" s="135">
        <v>125</v>
      </c>
      <c r="N301" s="135" t="s">
        <v>47</v>
      </c>
      <c r="O301" s="135"/>
    </row>
    <row r="302" spans="1:15" ht="24.95" customHeight="1" x14ac:dyDescent="0.3">
      <c r="A302" s="236" t="s">
        <v>51</v>
      </c>
      <c r="B302" s="245">
        <v>0.67500000000000004</v>
      </c>
      <c r="C302" s="237" t="s">
        <v>12</v>
      </c>
      <c r="D302" s="237">
        <v>7</v>
      </c>
      <c r="E302" s="253" t="s">
        <v>205</v>
      </c>
      <c r="F302" s="238" t="s">
        <v>204</v>
      </c>
      <c r="G302" s="239">
        <v>1</v>
      </c>
      <c r="H302" s="135" t="s">
        <v>33</v>
      </c>
      <c r="I302" s="135">
        <v>9</v>
      </c>
      <c r="J302" s="135" t="s">
        <v>165</v>
      </c>
      <c r="K302" s="135">
        <v>0</v>
      </c>
      <c r="L302" s="135">
        <v>0</v>
      </c>
      <c r="M302" s="135">
        <v>110</v>
      </c>
      <c r="N302" s="135" t="s">
        <v>47</v>
      </c>
      <c r="O302" s="135"/>
    </row>
    <row r="303" spans="1:15" ht="24.95" customHeight="1" x14ac:dyDescent="0.3">
      <c r="A303" s="236"/>
      <c r="B303" s="245"/>
      <c r="C303" s="237"/>
      <c r="D303" s="237"/>
      <c r="E303" s="253" t="s">
        <v>215</v>
      </c>
      <c r="F303" s="238" t="s">
        <v>100</v>
      </c>
      <c r="G303" s="239">
        <v>2</v>
      </c>
      <c r="H303" s="135" t="s">
        <v>34</v>
      </c>
      <c r="I303" s="135">
        <v>49</v>
      </c>
      <c r="J303" s="135" t="s">
        <v>153</v>
      </c>
      <c r="K303" s="135">
        <v>0</v>
      </c>
      <c r="L303" s="135">
        <v>0</v>
      </c>
      <c r="M303" s="135">
        <v>125</v>
      </c>
      <c r="N303" s="135" t="s">
        <v>47</v>
      </c>
      <c r="O303" s="135"/>
    </row>
    <row r="304" spans="1:15" ht="24.95" customHeight="1" x14ac:dyDescent="0.3">
      <c r="A304" s="236"/>
      <c r="B304" s="245"/>
      <c r="C304" s="237"/>
      <c r="D304" s="237"/>
      <c r="E304" s="253" t="s">
        <v>133</v>
      </c>
      <c r="F304" s="238" t="s">
        <v>134</v>
      </c>
      <c r="G304" s="239">
        <v>3</v>
      </c>
      <c r="H304" s="135" t="s">
        <v>34</v>
      </c>
      <c r="I304" s="135">
        <v>53</v>
      </c>
      <c r="J304" s="135" t="s">
        <v>176</v>
      </c>
      <c r="K304" s="135">
        <v>0</v>
      </c>
      <c r="L304" s="135">
        <v>0</v>
      </c>
      <c r="M304" s="135">
        <v>125</v>
      </c>
      <c r="N304" s="135" t="s">
        <v>47</v>
      </c>
      <c r="O304" s="135"/>
    </row>
    <row r="305" spans="1:15" ht="24.95" customHeight="1" x14ac:dyDescent="0.3">
      <c r="A305" s="240" t="s">
        <v>51</v>
      </c>
      <c r="B305" s="246">
        <v>0.67708333333333337</v>
      </c>
      <c r="C305" s="241" t="s">
        <v>9</v>
      </c>
      <c r="D305" s="241">
        <v>7</v>
      </c>
      <c r="E305" s="254" t="s">
        <v>205</v>
      </c>
      <c r="F305" s="242" t="s">
        <v>204</v>
      </c>
      <c r="G305" s="243">
        <v>1</v>
      </c>
      <c r="H305" s="135" t="s">
        <v>33</v>
      </c>
      <c r="I305" s="135">
        <v>9</v>
      </c>
      <c r="J305" s="135" t="s">
        <v>165</v>
      </c>
      <c r="K305" s="135">
        <v>0</v>
      </c>
      <c r="L305" s="135">
        <v>0</v>
      </c>
      <c r="M305" s="135">
        <v>110</v>
      </c>
      <c r="N305" s="135" t="s">
        <v>47</v>
      </c>
      <c r="O305" s="135"/>
    </row>
    <row r="306" spans="1:15" ht="24.95" customHeight="1" x14ac:dyDescent="0.3">
      <c r="A306" s="240"/>
      <c r="B306" s="246"/>
      <c r="C306" s="241"/>
      <c r="D306" s="241"/>
      <c r="E306" s="254" t="s">
        <v>215</v>
      </c>
      <c r="F306" s="242" t="s">
        <v>100</v>
      </c>
      <c r="G306" s="243">
        <v>2</v>
      </c>
      <c r="H306" s="135" t="s">
        <v>34</v>
      </c>
      <c r="I306" s="135">
        <v>49</v>
      </c>
      <c r="J306" s="135" t="s">
        <v>153</v>
      </c>
      <c r="K306" s="135">
        <v>0</v>
      </c>
      <c r="L306" s="135">
        <v>0</v>
      </c>
      <c r="M306" s="135">
        <v>125</v>
      </c>
      <c r="N306" s="135" t="s">
        <v>47</v>
      </c>
      <c r="O306" s="135"/>
    </row>
    <row r="307" spans="1:15" ht="24.95" customHeight="1" x14ac:dyDescent="0.3">
      <c r="A307" s="240"/>
      <c r="B307" s="246"/>
      <c r="C307" s="241"/>
      <c r="D307" s="241"/>
      <c r="E307" s="254" t="s">
        <v>133</v>
      </c>
      <c r="F307" s="242" t="s">
        <v>134</v>
      </c>
      <c r="G307" s="243">
        <v>3</v>
      </c>
      <c r="H307" s="135" t="s">
        <v>34</v>
      </c>
      <c r="I307" s="135">
        <v>53</v>
      </c>
      <c r="J307" s="135" t="s">
        <v>176</v>
      </c>
      <c r="K307" s="135">
        <v>0</v>
      </c>
      <c r="L307" s="135">
        <v>0</v>
      </c>
      <c r="M307" s="135">
        <v>125</v>
      </c>
      <c r="N307" s="135" t="s">
        <v>47</v>
      </c>
      <c r="O307" s="135"/>
    </row>
    <row r="308" spans="1:15" ht="24.95" customHeight="1" x14ac:dyDescent="0.3">
      <c r="A308" s="232" t="s">
        <v>50</v>
      </c>
      <c r="B308" s="244">
        <v>0.68055555555555547</v>
      </c>
      <c r="C308" s="233" t="s">
        <v>10</v>
      </c>
      <c r="D308" s="233">
        <v>1</v>
      </c>
      <c r="E308" s="252"/>
      <c r="F308" s="234"/>
      <c r="G308" s="235"/>
      <c r="H308" s="135"/>
      <c r="I308" s="135"/>
      <c r="J308" s="135"/>
      <c r="K308" s="135"/>
      <c r="L308" s="135"/>
      <c r="M308" s="135"/>
      <c r="N308" s="135"/>
      <c r="O308" s="135"/>
    </row>
    <row r="309" spans="1:15" ht="24.95" customHeight="1" x14ac:dyDescent="0.3">
      <c r="A309" s="259" t="s">
        <v>51</v>
      </c>
      <c r="B309" s="260">
        <v>0.68125000000000002</v>
      </c>
      <c r="C309" s="261" t="s">
        <v>11</v>
      </c>
      <c r="D309" s="261">
        <v>8</v>
      </c>
      <c r="E309" s="262" t="s">
        <v>180</v>
      </c>
      <c r="F309" s="263" t="s">
        <v>179</v>
      </c>
      <c r="G309" s="264">
        <v>1</v>
      </c>
      <c r="H309" s="135" t="s">
        <v>33</v>
      </c>
      <c r="I309" s="135">
        <v>51</v>
      </c>
      <c r="J309" s="135" t="s">
        <v>176</v>
      </c>
      <c r="K309" s="135">
        <v>0</v>
      </c>
      <c r="L309" s="135">
        <v>0</v>
      </c>
      <c r="M309" s="135">
        <v>130</v>
      </c>
      <c r="N309" s="135" t="s">
        <v>47</v>
      </c>
      <c r="O309" s="135"/>
    </row>
    <row r="310" spans="1:15" ht="24.95" customHeight="1" x14ac:dyDescent="0.3">
      <c r="A310" s="259"/>
      <c r="B310" s="260"/>
      <c r="C310" s="261"/>
      <c r="D310" s="261"/>
      <c r="E310" s="262" t="s">
        <v>98</v>
      </c>
      <c r="F310" s="263" t="s">
        <v>208</v>
      </c>
      <c r="G310" s="264">
        <v>2</v>
      </c>
      <c r="H310" s="135" t="s">
        <v>34</v>
      </c>
      <c r="I310" s="135">
        <v>2</v>
      </c>
      <c r="J310" s="135" t="s">
        <v>168</v>
      </c>
      <c r="K310" s="135">
        <v>0</v>
      </c>
      <c r="L310" s="135">
        <v>0</v>
      </c>
      <c r="M310" s="135">
        <v>130</v>
      </c>
      <c r="N310" s="135" t="s">
        <v>47</v>
      </c>
      <c r="O310" s="135"/>
    </row>
    <row r="311" spans="1:15" ht="24.95" customHeight="1" x14ac:dyDescent="0.3">
      <c r="A311" s="259"/>
      <c r="B311" s="260"/>
      <c r="C311" s="261"/>
      <c r="D311" s="261"/>
      <c r="E311" s="262" t="s">
        <v>214</v>
      </c>
      <c r="F311" s="263" t="s">
        <v>206</v>
      </c>
      <c r="G311" s="264">
        <v>3</v>
      </c>
      <c r="H311" s="135" t="s">
        <v>33</v>
      </c>
      <c r="I311" s="135">
        <v>14</v>
      </c>
      <c r="J311" s="135" t="s">
        <v>143</v>
      </c>
      <c r="K311" s="135">
        <v>0</v>
      </c>
      <c r="L311" s="135">
        <v>0</v>
      </c>
      <c r="M311" s="135">
        <v>145</v>
      </c>
      <c r="N311" s="135" t="s">
        <v>47</v>
      </c>
      <c r="O311" s="135"/>
    </row>
    <row r="312" spans="1:15" ht="24.95" customHeight="1" x14ac:dyDescent="0.3">
      <c r="A312" s="236" t="s">
        <v>51</v>
      </c>
      <c r="B312" s="245">
        <v>0.68194444444444446</v>
      </c>
      <c r="C312" s="237" t="s">
        <v>12</v>
      </c>
      <c r="D312" s="237">
        <v>8</v>
      </c>
      <c r="E312" s="253" t="s">
        <v>180</v>
      </c>
      <c r="F312" s="238" t="s">
        <v>179</v>
      </c>
      <c r="G312" s="239">
        <v>1</v>
      </c>
      <c r="H312" s="135" t="s">
        <v>33</v>
      </c>
      <c r="I312" s="135">
        <v>51</v>
      </c>
      <c r="J312" s="135" t="s">
        <v>176</v>
      </c>
      <c r="K312" s="135">
        <v>0</v>
      </c>
      <c r="L312" s="135">
        <v>0</v>
      </c>
      <c r="M312" s="135">
        <v>130</v>
      </c>
      <c r="N312" s="135" t="s">
        <v>47</v>
      </c>
      <c r="O312" s="135"/>
    </row>
    <row r="313" spans="1:15" ht="24.95" customHeight="1" x14ac:dyDescent="0.3">
      <c r="A313" s="236"/>
      <c r="B313" s="245"/>
      <c r="C313" s="237"/>
      <c r="D313" s="237"/>
      <c r="E313" s="253" t="s">
        <v>98</v>
      </c>
      <c r="F313" s="238" t="s">
        <v>208</v>
      </c>
      <c r="G313" s="239">
        <v>2</v>
      </c>
      <c r="H313" s="135" t="s">
        <v>34</v>
      </c>
      <c r="I313" s="135">
        <v>2</v>
      </c>
      <c r="J313" s="135" t="s">
        <v>168</v>
      </c>
      <c r="K313" s="135">
        <v>0</v>
      </c>
      <c r="L313" s="135">
        <v>0</v>
      </c>
      <c r="M313" s="135">
        <v>130</v>
      </c>
      <c r="N313" s="135" t="s">
        <v>47</v>
      </c>
      <c r="O313" s="135"/>
    </row>
    <row r="314" spans="1:15" ht="24.95" customHeight="1" x14ac:dyDescent="0.3">
      <c r="A314" s="236"/>
      <c r="B314" s="245"/>
      <c r="C314" s="237"/>
      <c r="D314" s="237"/>
      <c r="E314" s="253" t="s">
        <v>214</v>
      </c>
      <c r="F314" s="238" t="s">
        <v>206</v>
      </c>
      <c r="G314" s="239">
        <v>3</v>
      </c>
      <c r="H314" s="135" t="s">
        <v>33</v>
      </c>
      <c r="I314" s="135">
        <v>14</v>
      </c>
      <c r="J314" s="135" t="s">
        <v>143</v>
      </c>
      <c r="K314" s="135">
        <v>0</v>
      </c>
      <c r="L314" s="135">
        <v>0</v>
      </c>
      <c r="M314" s="135">
        <v>145</v>
      </c>
      <c r="N314" s="135" t="s">
        <v>47</v>
      </c>
      <c r="O314" s="135"/>
    </row>
    <row r="315" spans="1:15" ht="24.95" customHeight="1" x14ac:dyDescent="0.3">
      <c r="A315" s="240" t="s">
        <v>51</v>
      </c>
      <c r="B315" s="246">
        <v>0.68402777777777779</v>
      </c>
      <c r="C315" s="241" t="s">
        <v>9</v>
      </c>
      <c r="D315" s="241">
        <v>8</v>
      </c>
      <c r="E315" s="254" t="s">
        <v>180</v>
      </c>
      <c r="F315" s="242" t="s">
        <v>179</v>
      </c>
      <c r="G315" s="243">
        <v>1</v>
      </c>
      <c r="H315" s="135" t="s">
        <v>33</v>
      </c>
      <c r="I315" s="135">
        <v>51</v>
      </c>
      <c r="J315" s="135" t="s">
        <v>176</v>
      </c>
      <c r="K315" s="135">
        <v>0</v>
      </c>
      <c r="L315" s="135">
        <v>0</v>
      </c>
      <c r="M315" s="135">
        <v>130</v>
      </c>
      <c r="N315" s="135" t="s">
        <v>47</v>
      </c>
      <c r="O315" s="135"/>
    </row>
    <row r="316" spans="1:15" ht="24.95" customHeight="1" x14ac:dyDescent="0.3">
      <c r="A316" s="240"/>
      <c r="B316" s="246"/>
      <c r="C316" s="241"/>
      <c r="D316" s="241"/>
      <c r="E316" s="254" t="s">
        <v>98</v>
      </c>
      <c r="F316" s="242" t="s">
        <v>208</v>
      </c>
      <c r="G316" s="243">
        <v>2</v>
      </c>
      <c r="H316" s="135" t="s">
        <v>34</v>
      </c>
      <c r="I316" s="135">
        <v>2</v>
      </c>
      <c r="J316" s="135" t="s">
        <v>168</v>
      </c>
      <c r="K316" s="135">
        <v>0</v>
      </c>
      <c r="L316" s="135">
        <v>0</v>
      </c>
      <c r="M316" s="135">
        <v>130</v>
      </c>
      <c r="N316" s="135" t="s">
        <v>47</v>
      </c>
      <c r="O316" s="135"/>
    </row>
    <row r="317" spans="1:15" ht="24.95" customHeight="1" x14ac:dyDescent="0.3">
      <c r="A317" s="240"/>
      <c r="B317" s="246"/>
      <c r="C317" s="241"/>
      <c r="D317" s="241"/>
      <c r="E317" s="254" t="s">
        <v>214</v>
      </c>
      <c r="F317" s="242" t="s">
        <v>206</v>
      </c>
      <c r="G317" s="243">
        <v>3</v>
      </c>
      <c r="H317" s="135" t="s">
        <v>33</v>
      </c>
      <c r="I317" s="135">
        <v>14</v>
      </c>
      <c r="J317" s="135" t="s">
        <v>143</v>
      </c>
      <c r="K317" s="135">
        <v>0</v>
      </c>
      <c r="L317" s="135">
        <v>0</v>
      </c>
      <c r="M317" s="135">
        <v>145</v>
      </c>
      <c r="N317" s="135" t="s">
        <v>47</v>
      </c>
      <c r="O317" s="135"/>
    </row>
    <row r="318" spans="1:15" ht="24.95" customHeight="1" x14ac:dyDescent="0.3">
      <c r="A318" s="232" t="s">
        <v>50</v>
      </c>
      <c r="B318" s="244">
        <v>0.68541666666666656</v>
      </c>
      <c r="C318" s="233" t="s">
        <v>10</v>
      </c>
      <c r="D318" s="233">
        <v>2</v>
      </c>
      <c r="E318" s="252"/>
      <c r="F318" s="234"/>
      <c r="G318" s="235"/>
      <c r="H318" s="135"/>
      <c r="I318" s="135"/>
      <c r="J318" s="135"/>
      <c r="K318" s="135"/>
      <c r="L318" s="135"/>
      <c r="M318" s="135"/>
      <c r="N318" s="135"/>
      <c r="O318" s="135"/>
    </row>
    <row r="319" spans="1:15" ht="24.95" customHeight="1" x14ac:dyDescent="0.3">
      <c r="A319" s="232" t="s">
        <v>50</v>
      </c>
      <c r="B319" s="244">
        <v>0.69027777777777777</v>
      </c>
      <c r="C319" s="233" t="s">
        <v>10</v>
      </c>
      <c r="D319" s="233">
        <v>3</v>
      </c>
      <c r="E319" s="252"/>
      <c r="F319" s="234"/>
      <c r="G319" s="235"/>
      <c r="H319" s="135"/>
      <c r="I319" s="135"/>
      <c r="J319" s="135"/>
      <c r="K319" s="135"/>
      <c r="L319" s="135"/>
      <c r="M319" s="135"/>
      <c r="N319" s="135"/>
      <c r="O319" s="135"/>
    </row>
    <row r="320" spans="1:15" ht="24.95" customHeight="1" x14ac:dyDescent="0.3">
      <c r="A320" s="232" t="s">
        <v>50</v>
      </c>
      <c r="B320" s="244">
        <v>0.69513888888888886</v>
      </c>
      <c r="C320" s="233" t="s">
        <v>10</v>
      </c>
      <c r="D320" s="233">
        <v>4</v>
      </c>
      <c r="E320" s="252"/>
      <c r="F320" s="234"/>
      <c r="G320" s="235"/>
      <c r="H320" s="135"/>
      <c r="I320" s="135"/>
      <c r="J320" s="135"/>
      <c r="K320" s="135"/>
      <c r="L320" s="135"/>
      <c r="M320" s="135"/>
      <c r="N320" s="135"/>
      <c r="O320" s="135"/>
    </row>
    <row r="321" spans="1:15" ht="24.95" customHeight="1" x14ac:dyDescent="0.3">
      <c r="A321" s="259" t="s">
        <v>50</v>
      </c>
      <c r="B321" s="260">
        <v>0.69861111111111107</v>
      </c>
      <c r="C321" s="261" t="s">
        <v>11</v>
      </c>
      <c r="D321" s="261">
        <v>1</v>
      </c>
      <c r="E321" s="262" t="s">
        <v>232</v>
      </c>
      <c r="F321" s="263" t="s">
        <v>177</v>
      </c>
      <c r="G321" s="264">
        <v>1</v>
      </c>
      <c r="H321" s="135" t="s">
        <v>34</v>
      </c>
      <c r="I321" s="135">
        <v>34</v>
      </c>
      <c r="J321" s="135" t="s">
        <v>145</v>
      </c>
      <c r="K321" s="135">
        <v>3</v>
      </c>
      <c r="L321" s="135" t="s">
        <v>45</v>
      </c>
      <c r="M321" s="135">
        <v>0</v>
      </c>
      <c r="N321" s="135" t="s">
        <v>46</v>
      </c>
      <c r="O321" s="135"/>
    </row>
    <row r="322" spans="1:15" ht="24.95" customHeight="1" x14ac:dyDescent="0.3">
      <c r="A322" s="259"/>
      <c r="B322" s="260"/>
      <c r="C322" s="261"/>
      <c r="D322" s="261"/>
      <c r="E322" s="262" t="s">
        <v>150</v>
      </c>
      <c r="F322" s="263" t="s">
        <v>152</v>
      </c>
      <c r="G322" s="264">
        <v>2</v>
      </c>
      <c r="H322" s="135" t="s">
        <v>34</v>
      </c>
      <c r="I322" s="135">
        <v>50</v>
      </c>
      <c r="J322" s="135" t="s">
        <v>153</v>
      </c>
      <c r="K322" s="135">
        <v>2</v>
      </c>
      <c r="L322" s="135" t="s">
        <v>45</v>
      </c>
      <c r="M322" s="135">
        <v>30</v>
      </c>
      <c r="N322" s="135" t="s">
        <v>46</v>
      </c>
      <c r="O322" s="135"/>
    </row>
    <row r="323" spans="1:15" ht="24.95" customHeight="1" x14ac:dyDescent="0.3">
      <c r="A323" s="259"/>
      <c r="B323" s="260"/>
      <c r="C323" s="261"/>
      <c r="D323" s="261"/>
      <c r="E323" s="262" t="s">
        <v>140</v>
      </c>
      <c r="F323" s="263" t="s">
        <v>218</v>
      </c>
      <c r="G323" s="264">
        <v>3</v>
      </c>
      <c r="H323" s="135" t="s">
        <v>34</v>
      </c>
      <c r="I323" s="135">
        <v>59</v>
      </c>
      <c r="J323" s="135" t="s">
        <v>141</v>
      </c>
      <c r="K323" s="135">
        <v>2</v>
      </c>
      <c r="L323" s="135" t="s">
        <v>45</v>
      </c>
      <c r="M323" s="135">
        <v>0</v>
      </c>
      <c r="N323" s="135" t="s">
        <v>46</v>
      </c>
      <c r="O323" s="135"/>
    </row>
    <row r="324" spans="1:15" ht="24.95" customHeight="1" x14ac:dyDescent="0.3">
      <c r="A324" s="259"/>
      <c r="B324" s="260"/>
      <c r="C324" s="261"/>
      <c r="D324" s="261"/>
      <c r="E324" s="262" t="s">
        <v>140</v>
      </c>
      <c r="F324" s="263" t="s">
        <v>142</v>
      </c>
      <c r="G324" s="264">
        <v>4</v>
      </c>
      <c r="H324" s="135" t="s">
        <v>33</v>
      </c>
      <c r="I324" s="135">
        <v>58</v>
      </c>
      <c r="J324" s="135" t="s">
        <v>141</v>
      </c>
      <c r="K324" s="135">
        <v>2</v>
      </c>
      <c r="L324" s="135" t="s">
        <v>45</v>
      </c>
      <c r="M324" s="135">
        <v>0</v>
      </c>
      <c r="N324" s="135" t="s">
        <v>46</v>
      </c>
      <c r="O324" s="135"/>
    </row>
    <row r="325" spans="1:15" ht="24.95" customHeight="1" x14ac:dyDescent="0.3">
      <c r="A325" s="236" t="s">
        <v>50</v>
      </c>
      <c r="B325" s="245">
        <v>0.69930555555555551</v>
      </c>
      <c r="C325" s="237" t="s">
        <v>12</v>
      </c>
      <c r="D325" s="237">
        <v>1</v>
      </c>
      <c r="E325" s="253" t="s">
        <v>232</v>
      </c>
      <c r="F325" s="238" t="s">
        <v>177</v>
      </c>
      <c r="G325" s="239">
        <v>1</v>
      </c>
      <c r="H325" s="135" t="s">
        <v>34</v>
      </c>
      <c r="I325" s="135">
        <v>34</v>
      </c>
      <c r="J325" s="135" t="s">
        <v>145</v>
      </c>
      <c r="K325" s="135">
        <v>3</v>
      </c>
      <c r="L325" s="135" t="s">
        <v>45</v>
      </c>
      <c r="M325" s="135">
        <v>0</v>
      </c>
      <c r="N325" s="135" t="s">
        <v>46</v>
      </c>
      <c r="O325" s="135"/>
    </row>
    <row r="326" spans="1:15" ht="24.95" customHeight="1" x14ac:dyDescent="0.3">
      <c r="A326" s="236"/>
      <c r="B326" s="245"/>
      <c r="C326" s="237"/>
      <c r="D326" s="237"/>
      <c r="E326" s="253" t="s">
        <v>150</v>
      </c>
      <c r="F326" s="238" t="s">
        <v>152</v>
      </c>
      <c r="G326" s="239">
        <v>2</v>
      </c>
      <c r="H326" s="135" t="s">
        <v>34</v>
      </c>
      <c r="I326" s="135">
        <v>50</v>
      </c>
      <c r="J326" s="135" t="s">
        <v>153</v>
      </c>
      <c r="K326" s="135">
        <v>2</v>
      </c>
      <c r="L326" s="135" t="s">
        <v>45</v>
      </c>
      <c r="M326" s="135">
        <v>30</v>
      </c>
      <c r="N326" s="135" t="s">
        <v>46</v>
      </c>
      <c r="O326" s="135"/>
    </row>
    <row r="327" spans="1:15" ht="24.95" customHeight="1" x14ac:dyDescent="0.3">
      <c r="A327" s="236"/>
      <c r="B327" s="245"/>
      <c r="C327" s="237"/>
      <c r="D327" s="237"/>
      <c r="E327" s="253" t="s">
        <v>140</v>
      </c>
      <c r="F327" s="238" t="s">
        <v>218</v>
      </c>
      <c r="G327" s="239">
        <v>3</v>
      </c>
      <c r="H327" s="135" t="s">
        <v>34</v>
      </c>
      <c r="I327" s="135">
        <v>59</v>
      </c>
      <c r="J327" s="135" t="s">
        <v>141</v>
      </c>
      <c r="K327" s="135">
        <v>2</v>
      </c>
      <c r="L327" s="135" t="s">
        <v>45</v>
      </c>
      <c r="M327" s="135">
        <v>0</v>
      </c>
      <c r="N327" s="135" t="s">
        <v>46</v>
      </c>
      <c r="O327" s="135"/>
    </row>
    <row r="328" spans="1:15" ht="24.95" customHeight="1" x14ac:dyDescent="0.3">
      <c r="A328" s="236"/>
      <c r="B328" s="245"/>
      <c r="C328" s="237"/>
      <c r="D328" s="237"/>
      <c r="E328" s="253" t="s">
        <v>140</v>
      </c>
      <c r="F328" s="238" t="s">
        <v>142</v>
      </c>
      <c r="G328" s="239">
        <v>4</v>
      </c>
      <c r="H328" s="135" t="s">
        <v>33</v>
      </c>
      <c r="I328" s="135">
        <v>58</v>
      </c>
      <c r="J328" s="135" t="s">
        <v>141</v>
      </c>
      <c r="K328" s="135">
        <v>2</v>
      </c>
      <c r="L328" s="135" t="s">
        <v>45</v>
      </c>
      <c r="M328" s="135">
        <v>0</v>
      </c>
      <c r="N328" s="135" t="s">
        <v>46</v>
      </c>
      <c r="O328" s="135"/>
    </row>
    <row r="329" spans="1:15" ht="24.95" customHeight="1" x14ac:dyDescent="0.3">
      <c r="A329" s="232" t="s">
        <v>50</v>
      </c>
      <c r="B329" s="244">
        <v>0.7</v>
      </c>
      <c r="C329" s="233" t="s">
        <v>10</v>
      </c>
      <c r="D329" s="233">
        <v>5</v>
      </c>
      <c r="E329" s="252"/>
      <c r="F329" s="234"/>
      <c r="G329" s="235"/>
      <c r="H329" s="135"/>
      <c r="I329" s="135"/>
      <c r="J329" s="135"/>
      <c r="K329" s="135"/>
      <c r="L329" s="135"/>
      <c r="M329" s="135"/>
      <c r="N329" s="135"/>
      <c r="O329" s="135"/>
    </row>
    <row r="330" spans="1:15" ht="24.95" customHeight="1" x14ac:dyDescent="0.3">
      <c r="A330" s="240" t="s">
        <v>50</v>
      </c>
      <c r="B330" s="246">
        <v>0.70138888888888884</v>
      </c>
      <c r="C330" s="241" t="s">
        <v>9</v>
      </c>
      <c r="D330" s="241">
        <v>1</v>
      </c>
      <c r="E330" s="254" t="s">
        <v>232</v>
      </c>
      <c r="F330" s="242" t="s">
        <v>177</v>
      </c>
      <c r="G330" s="243">
        <v>1</v>
      </c>
      <c r="H330" s="135" t="s">
        <v>34</v>
      </c>
      <c r="I330" s="135">
        <v>34</v>
      </c>
      <c r="J330" s="135" t="s">
        <v>145</v>
      </c>
      <c r="K330" s="135">
        <v>3</v>
      </c>
      <c r="L330" s="135" t="s">
        <v>45</v>
      </c>
      <c r="M330" s="135">
        <v>0</v>
      </c>
      <c r="N330" s="135" t="s">
        <v>46</v>
      </c>
      <c r="O330" s="135"/>
    </row>
    <row r="331" spans="1:15" ht="24.95" customHeight="1" x14ac:dyDescent="0.3">
      <c r="A331" s="240"/>
      <c r="B331" s="246"/>
      <c r="C331" s="241"/>
      <c r="D331" s="241"/>
      <c r="E331" s="254" t="s">
        <v>150</v>
      </c>
      <c r="F331" s="242" t="s">
        <v>152</v>
      </c>
      <c r="G331" s="243">
        <v>2</v>
      </c>
      <c r="H331" s="135" t="s">
        <v>34</v>
      </c>
      <c r="I331" s="135">
        <v>50</v>
      </c>
      <c r="J331" s="135" t="s">
        <v>153</v>
      </c>
      <c r="K331" s="135">
        <v>2</v>
      </c>
      <c r="L331" s="135" t="s">
        <v>45</v>
      </c>
      <c r="M331" s="135">
        <v>30</v>
      </c>
      <c r="N331" s="135" t="s">
        <v>46</v>
      </c>
      <c r="O331" s="135"/>
    </row>
    <row r="332" spans="1:15" ht="24.95" customHeight="1" x14ac:dyDescent="0.3">
      <c r="A332" s="240"/>
      <c r="B332" s="246"/>
      <c r="C332" s="241"/>
      <c r="D332" s="241"/>
      <c r="E332" s="254" t="s">
        <v>140</v>
      </c>
      <c r="F332" s="242" t="s">
        <v>218</v>
      </c>
      <c r="G332" s="243">
        <v>3</v>
      </c>
      <c r="H332" s="135" t="s">
        <v>34</v>
      </c>
      <c r="I332" s="135">
        <v>59</v>
      </c>
      <c r="J332" s="135" t="s">
        <v>141</v>
      </c>
      <c r="K332" s="135">
        <v>2</v>
      </c>
      <c r="L332" s="135" t="s">
        <v>45</v>
      </c>
      <c r="M332" s="135">
        <v>0</v>
      </c>
      <c r="N332" s="135" t="s">
        <v>46</v>
      </c>
      <c r="O332" s="135"/>
    </row>
    <row r="333" spans="1:15" ht="24.95" customHeight="1" x14ac:dyDescent="0.3">
      <c r="A333" s="240"/>
      <c r="B333" s="246"/>
      <c r="C333" s="241"/>
      <c r="D333" s="241"/>
      <c r="E333" s="254" t="s">
        <v>140</v>
      </c>
      <c r="F333" s="242" t="s">
        <v>142</v>
      </c>
      <c r="G333" s="243">
        <v>4</v>
      </c>
      <c r="H333" s="135" t="s">
        <v>33</v>
      </c>
      <c r="I333" s="135">
        <v>58</v>
      </c>
      <c r="J333" s="135" t="s">
        <v>141</v>
      </c>
      <c r="K333" s="135">
        <v>2</v>
      </c>
      <c r="L333" s="135" t="s">
        <v>45</v>
      </c>
      <c r="M333" s="135">
        <v>0</v>
      </c>
      <c r="N333" s="135" t="s">
        <v>46</v>
      </c>
      <c r="O333" s="135"/>
    </row>
    <row r="334" spans="1:15" ht="24.95" customHeight="1" x14ac:dyDescent="0.3">
      <c r="A334" s="259" t="s">
        <v>50</v>
      </c>
      <c r="B334" s="260">
        <v>0.70347222222222217</v>
      </c>
      <c r="C334" s="261" t="s">
        <v>11</v>
      </c>
      <c r="D334" s="261">
        <v>2</v>
      </c>
      <c r="E334" s="262" t="s">
        <v>198</v>
      </c>
      <c r="F334" s="263" t="s">
        <v>197</v>
      </c>
      <c r="G334" s="264">
        <v>1</v>
      </c>
      <c r="H334" s="135" t="s">
        <v>34</v>
      </c>
      <c r="I334" s="135">
        <v>13</v>
      </c>
      <c r="J334" s="135" t="s">
        <v>143</v>
      </c>
      <c r="K334" s="135">
        <v>2</v>
      </c>
      <c r="L334" s="135" t="s">
        <v>45</v>
      </c>
      <c r="M334" s="135">
        <v>0</v>
      </c>
      <c r="N334" s="135" t="s">
        <v>46</v>
      </c>
      <c r="O334" s="135"/>
    </row>
    <row r="335" spans="1:15" ht="24.95" customHeight="1" x14ac:dyDescent="0.3">
      <c r="A335" s="259"/>
      <c r="B335" s="260"/>
      <c r="C335" s="261"/>
      <c r="D335" s="261"/>
      <c r="E335" s="262" t="s">
        <v>190</v>
      </c>
      <c r="F335" s="263" t="s">
        <v>189</v>
      </c>
      <c r="G335" s="264">
        <v>2</v>
      </c>
      <c r="H335" s="135" t="s">
        <v>34</v>
      </c>
      <c r="I335" s="135">
        <v>38</v>
      </c>
      <c r="J335" s="135" t="s">
        <v>158</v>
      </c>
      <c r="K335" s="135">
        <v>2</v>
      </c>
      <c r="L335" s="135" t="s">
        <v>45</v>
      </c>
      <c r="M335" s="135">
        <v>0</v>
      </c>
      <c r="N335" s="135" t="s">
        <v>46</v>
      </c>
      <c r="O335" s="135"/>
    </row>
    <row r="336" spans="1:15" ht="24.95" customHeight="1" x14ac:dyDescent="0.3">
      <c r="A336" s="259"/>
      <c r="B336" s="260"/>
      <c r="C336" s="261"/>
      <c r="D336" s="261"/>
      <c r="E336" s="262" t="s">
        <v>217</v>
      </c>
      <c r="F336" s="263" t="s">
        <v>216</v>
      </c>
      <c r="G336" s="264">
        <v>3</v>
      </c>
      <c r="H336" s="135" t="s">
        <v>34</v>
      </c>
      <c r="I336" s="135">
        <v>37</v>
      </c>
      <c r="J336" s="135" t="s">
        <v>158</v>
      </c>
      <c r="K336" s="135">
        <v>2</v>
      </c>
      <c r="L336" s="135" t="s">
        <v>45</v>
      </c>
      <c r="M336" s="135">
        <v>0</v>
      </c>
      <c r="N336" s="135" t="s">
        <v>46</v>
      </c>
      <c r="O336" s="135"/>
    </row>
    <row r="337" spans="1:15" ht="24.95" customHeight="1" x14ac:dyDescent="0.3">
      <c r="A337" s="259"/>
      <c r="B337" s="260"/>
      <c r="C337" s="261"/>
      <c r="D337" s="261"/>
      <c r="E337" s="262" t="s">
        <v>167</v>
      </c>
      <c r="F337" s="263" t="s">
        <v>166</v>
      </c>
      <c r="G337" s="264">
        <v>4</v>
      </c>
      <c r="H337" s="135" t="s">
        <v>33</v>
      </c>
      <c r="I337" s="135">
        <v>4</v>
      </c>
      <c r="J337" s="135" t="s">
        <v>168</v>
      </c>
      <c r="K337" s="135">
        <v>1</v>
      </c>
      <c r="L337" s="135" t="s">
        <v>45</v>
      </c>
      <c r="M337" s="135">
        <v>50</v>
      </c>
      <c r="N337" s="135" t="s">
        <v>46</v>
      </c>
      <c r="O337" s="135"/>
    </row>
    <row r="338" spans="1:15" ht="24.95" customHeight="1" x14ac:dyDescent="0.3">
      <c r="A338" s="236" t="s">
        <v>50</v>
      </c>
      <c r="B338" s="245">
        <v>0.70416666666666661</v>
      </c>
      <c r="C338" s="237" t="s">
        <v>12</v>
      </c>
      <c r="D338" s="237">
        <v>2</v>
      </c>
      <c r="E338" s="253" t="s">
        <v>198</v>
      </c>
      <c r="F338" s="238" t="s">
        <v>197</v>
      </c>
      <c r="G338" s="239">
        <v>1</v>
      </c>
      <c r="H338" s="135" t="s">
        <v>34</v>
      </c>
      <c r="I338" s="135">
        <v>13</v>
      </c>
      <c r="J338" s="135" t="s">
        <v>143</v>
      </c>
      <c r="K338" s="135">
        <v>2</v>
      </c>
      <c r="L338" s="135" t="s">
        <v>45</v>
      </c>
      <c r="M338" s="135">
        <v>0</v>
      </c>
      <c r="N338" s="135" t="s">
        <v>46</v>
      </c>
      <c r="O338" s="135"/>
    </row>
    <row r="339" spans="1:15" ht="24.95" customHeight="1" x14ac:dyDescent="0.3">
      <c r="A339" s="236"/>
      <c r="B339" s="245"/>
      <c r="C339" s="237"/>
      <c r="D339" s="237"/>
      <c r="E339" s="253" t="s">
        <v>190</v>
      </c>
      <c r="F339" s="238" t="s">
        <v>189</v>
      </c>
      <c r="G339" s="239">
        <v>2</v>
      </c>
      <c r="H339" s="135" t="s">
        <v>34</v>
      </c>
      <c r="I339" s="135">
        <v>38</v>
      </c>
      <c r="J339" s="135" t="s">
        <v>158</v>
      </c>
      <c r="K339" s="135">
        <v>2</v>
      </c>
      <c r="L339" s="135" t="s">
        <v>45</v>
      </c>
      <c r="M339" s="135">
        <v>0</v>
      </c>
      <c r="N339" s="135" t="s">
        <v>46</v>
      </c>
      <c r="O339" s="135"/>
    </row>
    <row r="340" spans="1:15" ht="24.95" customHeight="1" x14ac:dyDescent="0.3">
      <c r="A340" s="236"/>
      <c r="B340" s="245"/>
      <c r="C340" s="237"/>
      <c r="D340" s="237"/>
      <c r="E340" s="253" t="s">
        <v>217</v>
      </c>
      <c r="F340" s="238" t="s">
        <v>216</v>
      </c>
      <c r="G340" s="239">
        <v>3</v>
      </c>
      <c r="H340" s="135" t="s">
        <v>34</v>
      </c>
      <c r="I340" s="135">
        <v>37</v>
      </c>
      <c r="J340" s="135" t="s">
        <v>158</v>
      </c>
      <c r="K340" s="135">
        <v>2</v>
      </c>
      <c r="L340" s="135" t="s">
        <v>45</v>
      </c>
      <c r="M340" s="135">
        <v>0</v>
      </c>
      <c r="N340" s="135" t="s">
        <v>46</v>
      </c>
      <c r="O340" s="135"/>
    </row>
    <row r="341" spans="1:15" ht="24.95" customHeight="1" x14ac:dyDescent="0.3">
      <c r="A341" s="236"/>
      <c r="B341" s="245"/>
      <c r="C341" s="237"/>
      <c r="D341" s="237"/>
      <c r="E341" s="253" t="s">
        <v>167</v>
      </c>
      <c r="F341" s="238" t="s">
        <v>166</v>
      </c>
      <c r="G341" s="239">
        <v>4</v>
      </c>
      <c r="H341" s="135" t="s">
        <v>33</v>
      </c>
      <c r="I341" s="135">
        <v>4</v>
      </c>
      <c r="J341" s="135" t="s">
        <v>168</v>
      </c>
      <c r="K341" s="135">
        <v>1</v>
      </c>
      <c r="L341" s="135" t="s">
        <v>45</v>
      </c>
      <c r="M341" s="135">
        <v>50</v>
      </c>
      <c r="N341" s="135" t="s">
        <v>46</v>
      </c>
      <c r="O341" s="135"/>
    </row>
    <row r="342" spans="1:15" ht="24.95" customHeight="1" x14ac:dyDescent="0.3">
      <c r="A342" s="232" t="s">
        <v>50</v>
      </c>
      <c r="B342" s="244">
        <v>0.70486111111111116</v>
      </c>
      <c r="C342" s="233" t="s">
        <v>10</v>
      </c>
      <c r="D342" s="233">
        <v>6</v>
      </c>
      <c r="E342" s="252"/>
      <c r="F342" s="234"/>
      <c r="G342" s="235"/>
      <c r="H342" s="135"/>
      <c r="I342" s="135"/>
      <c r="J342" s="135"/>
      <c r="K342" s="135"/>
      <c r="L342" s="135"/>
      <c r="M342" s="135"/>
      <c r="N342" s="135"/>
      <c r="O342" s="135"/>
    </row>
    <row r="343" spans="1:15" ht="24.95" customHeight="1" x14ac:dyDescent="0.3">
      <c r="A343" s="240" t="s">
        <v>50</v>
      </c>
      <c r="B343" s="246">
        <v>0.70624999999999993</v>
      </c>
      <c r="C343" s="241" t="s">
        <v>9</v>
      </c>
      <c r="D343" s="241">
        <v>2</v>
      </c>
      <c r="E343" s="254" t="s">
        <v>198</v>
      </c>
      <c r="F343" s="242" t="s">
        <v>197</v>
      </c>
      <c r="G343" s="243">
        <v>1</v>
      </c>
      <c r="H343" s="135" t="s">
        <v>34</v>
      </c>
      <c r="I343" s="135">
        <v>13</v>
      </c>
      <c r="J343" s="135" t="s">
        <v>143</v>
      </c>
      <c r="K343" s="135">
        <v>2</v>
      </c>
      <c r="L343" s="135" t="s">
        <v>45</v>
      </c>
      <c r="M343" s="135">
        <v>0</v>
      </c>
      <c r="N343" s="135" t="s">
        <v>46</v>
      </c>
      <c r="O343" s="135"/>
    </row>
    <row r="344" spans="1:15" ht="24.95" customHeight="1" x14ac:dyDescent="0.3">
      <c r="A344" s="240"/>
      <c r="B344" s="248"/>
      <c r="C344" s="241"/>
      <c r="D344" s="241"/>
      <c r="E344" s="254" t="s">
        <v>190</v>
      </c>
      <c r="F344" s="242" t="s">
        <v>189</v>
      </c>
      <c r="G344" s="243">
        <v>2</v>
      </c>
      <c r="H344" s="135" t="s">
        <v>34</v>
      </c>
      <c r="I344" s="135">
        <v>38</v>
      </c>
      <c r="J344" s="135" t="s">
        <v>158</v>
      </c>
      <c r="K344" s="135">
        <v>2</v>
      </c>
      <c r="L344" s="135" t="s">
        <v>45</v>
      </c>
      <c r="M344" s="135">
        <v>0</v>
      </c>
      <c r="N344" s="135" t="s">
        <v>46</v>
      </c>
      <c r="O344" s="135"/>
    </row>
    <row r="345" spans="1:15" ht="24.95" customHeight="1" x14ac:dyDescent="0.3">
      <c r="A345" s="240"/>
      <c r="B345" s="246"/>
      <c r="C345" s="241"/>
      <c r="D345" s="241"/>
      <c r="E345" s="254" t="s">
        <v>217</v>
      </c>
      <c r="F345" s="242" t="s">
        <v>216</v>
      </c>
      <c r="G345" s="243">
        <v>3</v>
      </c>
      <c r="H345" s="135" t="s">
        <v>34</v>
      </c>
      <c r="I345" s="135">
        <v>37</v>
      </c>
      <c r="J345" s="135" t="s">
        <v>158</v>
      </c>
      <c r="K345" s="135">
        <v>2</v>
      </c>
      <c r="L345" s="135" t="s">
        <v>45</v>
      </c>
      <c r="M345" s="135">
        <v>0</v>
      </c>
      <c r="N345" s="135" t="s">
        <v>46</v>
      </c>
      <c r="O345" s="135"/>
    </row>
    <row r="346" spans="1:15" ht="24.95" customHeight="1" x14ac:dyDescent="0.3">
      <c r="A346" s="240"/>
      <c r="B346" s="246"/>
      <c r="C346" s="241"/>
      <c r="D346" s="241"/>
      <c r="E346" s="254" t="s">
        <v>167</v>
      </c>
      <c r="F346" s="242" t="s">
        <v>166</v>
      </c>
      <c r="G346" s="243">
        <v>4</v>
      </c>
      <c r="H346" s="135" t="s">
        <v>33</v>
      </c>
      <c r="I346" s="135">
        <v>4</v>
      </c>
      <c r="J346" s="135" t="s">
        <v>168</v>
      </c>
      <c r="K346" s="135">
        <v>1</v>
      </c>
      <c r="L346" s="135" t="s">
        <v>45</v>
      </c>
      <c r="M346" s="135">
        <v>50</v>
      </c>
      <c r="N346" s="135" t="s">
        <v>46</v>
      </c>
      <c r="O346" s="135"/>
    </row>
    <row r="347" spans="1:15" ht="24.95" customHeight="1" x14ac:dyDescent="0.3">
      <c r="A347" s="259" t="s">
        <v>50</v>
      </c>
      <c r="B347" s="260">
        <v>0.70833333333333337</v>
      </c>
      <c r="C347" s="261" t="s">
        <v>11</v>
      </c>
      <c r="D347" s="261">
        <v>3</v>
      </c>
      <c r="E347" s="262" t="s">
        <v>200</v>
      </c>
      <c r="F347" s="263" t="s">
        <v>199</v>
      </c>
      <c r="G347" s="264">
        <v>1</v>
      </c>
      <c r="H347" s="135" t="s">
        <v>33</v>
      </c>
      <c r="I347" s="135">
        <v>44</v>
      </c>
      <c r="J347" s="135" t="s">
        <v>148</v>
      </c>
      <c r="K347" s="135">
        <v>1</v>
      </c>
      <c r="L347" s="135" t="s">
        <v>45</v>
      </c>
      <c r="M347" s="135">
        <v>30</v>
      </c>
      <c r="N347" s="135" t="s">
        <v>46</v>
      </c>
      <c r="O347" s="135"/>
    </row>
    <row r="348" spans="1:15" ht="24.95" customHeight="1" x14ac:dyDescent="0.3">
      <c r="A348" s="259"/>
      <c r="B348" s="260"/>
      <c r="C348" s="261"/>
      <c r="D348" s="261"/>
      <c r="E348" s="262" t="s">
        <v>160</v>
      </c>
      <c r="F348" s="263" t="s">
        <v>159</v>
      </c>
      <c r="G348" s="264">
        <v>2</v>
      </c>
      <c r="H348" s="135" t="s">
        <v>33</v>
      </c>
      <c r="I348" s="135">
        <v>19</v>
      </c>
      <c r="J348" s="135" t="s">
        <v>151</v>
      </c>
      <c r="K348" s="135">
        <v>1</v>
      </c>
      <c r="L348" s="135" t="s">
        <v>45</v>
      </c>
      <c r="M348" s="135">
        <v>30</v>
      </c>
      <c r="N348" s="135" t="s">
        <v>46</v>
      </c>
      <c r="O348" s="135"/>
    </row>
    <row r="349" spans="1:15" ht="24.95" customHeight="1" x14ac:dyDescent="0.3">
      <c r="A349" s="259"/>
      <c r="B349" s="260"/>
      <c r="C349" s="261"/>
      <c r="D349" s="261"/>
      <c r="E349" s="262" t="s">
        <v>224</v>
      </c>
      <c r="F349" s="263" t="s">
        <v>223</v>
      </c>
      <c r="G349" s="264">
        <v>3</v>
      </c>
      <c r="H349" s="135" t="s">
        <v>33</v>
      </c>
      <c r="I349" s="135">
        <v>33</v>
      </c>
      <c r="J349" s="135" t="s">
        <v>145</v>
      </c>
      <c r="K349" s="135">
        <v>1</v>
      </c>
      <c r="L349" s="135" t="s">
        <v>45</v>
      </c>
      <c r="M349" s="135">
        <v>30</v>
      </c>
      <c r="N349" s="135" t="s">
        <v>46</v>
      </c>
      <c r="O349" s="135"/>
    </row>
    <row r="350" spans="1:15" ht="24.95" customHeight="1" x14ac:dyDescent="0.3">
      <c r="A350" s="259"/>
      <c r="B350" s="260"/>
      <c r="C350" s="261"/>
      <c r="D350" s="261"/>
      <c r="E350" s="262" t="s">
        <v>38</v>
      </c>
      <c r="F350" s="263" t="s">
        <v>37</v>
      </c>
      <c r="G350" s="264">
        <v>4</v>
      </c>
      <c r="H350" s="135" t="s">
        <v>33</v>
      </c>
      <c r="I350" s="135">
        <v>46</v>
      </c>
      <c r="J350" s="135" t="s">
        <v>153</v>
      </c>
      <c r="K350" s="135">
        <v>1</v>
      </c>
      <c r="L350" s="135" t="s">
        <v>45</v>
      </c>
      <c r="M350" s="135">
        <v>20</v>
      </c>
      <c r="N350" s="135" t="s">
        <v>46</v>
      </c>
      <c r="O350" s="135"/>
    </row>
    <row r="351" spans="1:15" ht="24.95" customHeight="1" x14ac:dyDescent="0.3">
      <c r="A351" s="236" t="s">
        <v>50</v>
      </c>
      <c r="B351" s="245">
        <v>0.70902777777777781</v>
      </c>
      <c r="C351" s="237" t="s">
        <v>12</v>
      </c>
      <c r="D351" s="237">
        <v>3</v>
      </c>
      <c r="E351" s="253" t="s">
        <v>200</v>
      </c>
      <c r="F351" s="238" t="s">
        <v>199</v>
      </c>
      <c r="G351" s="239">
        <v>1</v>
      </c>
      <c r="H351" s="135" t="s">
        <v>33</v>
      </c>
      <c r="I351" s="135">
        <v>44</v>
      </c>
      <c r="J351" s="135" t="s">
        <v>148</v>
      </c>
      <c r="K351" s="135">
        <v>1</v>
      </c>
      <c r="L351" s="135" t="s">
        <v>45</v>
      </c>
      <c r="M351" s="135">
        <v>30</v>
      </c>
      <c r="N351" s="135" t="s">
        <v>46</v>
      </c>
      <c r="O351" s="135"/>
    </row>
    <row r="352" spans="1:15" ht="24.95" customHeight="1" x14ac:dyDescent="0.3">
      <c r="A352" s="236"/>
      <c r="B352" s="247"/>
      <c r="C352" s="237"/>
      <c r="D352" s="237"/>
      <c r="E352" s="253" t="s">
        <v>160</v>
      </c>
      <c r="F352" s="238" t="s">
        <v>159</v>
      </c>
      <c r="G352" s="239">
        <v>2</v>
      </c>
      <c r="H352" s="135" t="s">
        <v>33</v>
      </c>
      <c r="I352" s="135">
        <v>19</v>
      </c>
      <c r="J352" s="135" t="s">
        <v>151</v>
      </c>
      <c r="K352" s="135">
        <v>1</v>
      </c>
      <c r="L352" s="135" t="s">
        <v>45</v>
      </c>
      <c r="M352" s="135">
        <v>30</v>
      </c>
      <c r="N352" s="135" t="s">
        <v>46</v>
      </c>
      <c r="O352" s="135"/>
    </row>
    <row r="353" spans="1:15" ht="24.95" customHeight="1" x14ac:dyDescent="0.3">
      <c r="A353" s="236"/>
      <c r="B353" s="245"/>
      <c r="C353" s="237"/>
      <c r="D353" s="237"/>
      <c r="E353" s="253" t="s">
        <v>224</v>
      </c>
      <c r="F353" s="238" t="s">
        <v>223</v>
      </c>
      <c r="G353" s="239">
        <v>3</v>
      </c>
      <c r="H353" s="135" t="s">
        <v>33</v>
      </c>
      <c r="I353" s="135">
        <v>33</v>
      </c>
      <c r="J353" s="135" t="s">
        <v>145</v>
      </c>
      <c r="K353" s="135">
        <v>1</v>
      </c>
      <c r="L353" s="135" t="s">
        <v>45</v>
      </c>
      <c r="M353" s="135">
        <v>30</v>
      </c>
      <c r="N353" s="135" t="s">
        <v>46</v>
      </c>
      <c r="O353" s="135"/>
    </row>
    <row r="354" spans="1:15" ht="24.95" customHeight="1" x14ac:dyDescent="0.3">
      <c r="A354" s="236"/>
      <c r="B354" s="245"/>
      <c r="C354" s="237"/>
      <c r="D354" s="237"/>
      <c r="E354" s="253" t="s">
        <v>38</v>
      </c>
      <c r="F354" s="238" t="s">
        <v>37</v>
      </c>
      <c r="G354" s="239">
        <v>4</v>
      </c>
      <c r="H354" s="135" t="s">
        <v>33</v>
      </c>
      <c r="I354" s="135">
        <v>46</v>
      </c>
      <c r="J354" s="135" t="s">
        <v>153</v>
      </c>
      <c r="K354" s="135">
        <v>1</v>
      </c>
      <c r="L354" s="135" t="s">
        <v>45</v>
      </c>
      <c r="M354" s="135">
        <v>20</v>
      </c>
      <c r="N354" s="135" t="s">
        <v>46</v>
      </c>
      <c r="O354" s="135"/>
    </row>
    <row r="355" spans="1:15" ht="24.95" customHeight="1" x14ac:dyDescent="0.3">
      <c r="A355" s="240" t="s">
        <v>50</v>
      </c>
      <c r="B355" s="246">
        <v>0.71111111111111114</v>
      </c>
      <c r="C355" s="241" t="s">
        <v>9</v>
      </c>
      <c r="D355" s="241">
        <v>3</v>
      </c>
      <c r="E355" s="254" t="s">
        <v>200</v>
      </c>
      <c r="F355" s="242" t="s">
        <v>199</v>
      </c>
      <c r="G355" s="243">
        <v>1</v>
      </c>
      <c r="H355" s="135" t="s">
        <v>33</v>
      </c>
      <c r="I355" s="135">
        <v>44</v>
      </c>
      <c r="J355" s="135" t="s">
        <v>148</v>
      </c>
      <c r="K355" s="135">
        <v>1</v>
      </c>
      <c r="L355" s="135" t="s">
        <v>45</v>
      </c>
      <c r="M355" s="135">
        <v>30</v>
      </c>
      <c r="N355" s="135" t="s">
        <v>46</v>
      </c>
      <c r="O355" s="135"/>
    </row>
    <row r="356" spans="1:15" ht="24.95" customHeight="1" x14ac:dyDescent="0.3">
      <c r="A356" s="240"/>
      <c r="B356" s="246"/>
      <c r="C356" s="241"/>
      <c r="D356" s="241"/>
      <c r="E356" s="254" t="s">
        <v>160</v>
      </c>
      <c r="F356" s="242" t="s">
        <v>159</v>
      </c>
      <c r="G356" s="243">
        <v>2</v>
      </c>
      <c r="H356" s="135" t="s">
        <v>33</v>
      </c>
      <c r="I356" s="135">
        <v>19</v>
      </c>
      <c r="J356" s="135" t="s">
        <v>151</v>
      </c>
      <c r="K356" s="135">
        <v>1</v>
      </c>
      <c r="L356" s="135" t="s">
        <v>45</v>
      </c>
      <c r="M356" s="135">
        <v>30</v>
      </c>
      <c r="N356" s="135" t="s">
        <v>46</v>
      </c>
      <c r="O356" s="135"/>
    </row>
    <row r="357" spans="1:15" ht="24.95" customHeight="1" x14ac:dyDescent="0.3">
      <c r="A357" s="240"/>
      <c r="B357" s="246"/>
      <c r="C357" s="241"/>
      <c r="D357" s="241"/>
      <c r="E357" s="254" t="s">
        <v>224</v>
      </c>
      <c r="F357" s="242" t="s">
        <v>223</v>
      </c>
      <c r="G357" s="243">
        <v>3</v>
      </c>
      <c r="H357" s="135" t="s">
        <v>33</v>
      </c>
      <c r="I357" s="135">
        <v>33</v>
      </c>
      <c r="J357" s="135" t="s">
        <v>145</v>
      </c>
      <c r="K357" s="135">
        <v>1</v>
      </c>
      <c r="L357" s="135" t="s">
        <v>45</v>
      </c>
      <c r="M357" s="135">
        <v>30</v>
      </c>
      <c r="N357" s="135" t="s">
        <v>46</v>
      </c>
      <c r="O357" s="135"/>
    </row>
    <row r="358" spans="1:15" ht="24.95" customHeight="1" x14ac:dyDescent="0.3">
      <c r="A358" s="240"/>
      <c r="B358" s="246"/>
      <c r="C358" s="241"/>
      <c r="D358" s="241"/>
      <c r="E358" s="254" t="s">
        <v>38</v>
      </c>
      <c r="F358" s="242" t="s">
        <v>37</v>
      </c>
      <c r="G358" s="243">
        <v>4</v>
      </c>
      <c r="H358" s="135" t="s">
        <v>33</v>
      </c>
      <c r="I358" s="135">
        <v>46</v>
      </c>
      <c r="J358" s="135" t="s">
        <v>153</v>
      </c>
      <c r="K358" s="135">
        <v>1</v>
      </c>
      <c r="L358" s="135" t="s">
        <v>45</v>
      </c>
      <c r="M358" s="135">
        <v>20</v>
      </c>
      <c r="N358" s="135" t="s">
        <v>46</v>
      </c>
      <c r="O358" s="135"/>
    </row>
    <row r="359" spans="1:15" ht="24.95" customHeight="1" x14ac:dyDescent="0.3">
      <c r="A359" s="259" t="s">
        <v>50</v>
      </c>
      <c r="B359" s="260">
        <v>0.71319444444444446</v>
      </c>
      <c r="C359" s="261" t="s">
        <v>11</v>
      </c>
      <c r="D359" s="261">
        <v>4</v>
      </c>
      <c r="E359" s="262" t="s">
        <v>173</v>
      </c>
      <c r="F359" s="263" t="s">
        <v>172</v>
      </c>
      <c r="G359" s="264">
        <v>1</v>
      </c>
      <c r="H359" s="135" t="s">
        <v>33</v>
      </c>
      <c r="I359" s="135">
        <v>23</v>
      </c>
      <c r="J359" s="135" t="s">
        <v>162</v>
      </c>
      <c r="K359" s="135">
        <v>1</v>
      </c>
      <c r="L359" s="135" t="s">
        <v>45</v>
      </c>
      <c r="M359" s="135">
        <v>10</v>
      </c>
      <c r="N359" s="135" t="s">
        <v>46</v>
      </c>
      <c r="O359" s="135"/>
    </row>
    <row r="360" spans="1:15" ht="24.95" customHeight="1" x14ac:dyDescent="0.3">
      <c r="A360" s="259"/>
      <c r="B360" s="260"/>
      <c r="C360" s="261"/>
      <c r="D360" s="261"/>
      <c r="E360" s="262" t="s">
        <v>222</v>
      </c>
      <c r="F360" s="263" t="s">
        <v>221</v>
      </c>
      <c r="G360" s="264">
        <v>2</v>
      </c>
      <c r="H360" s="135" t="s">
        <v>33</v>
      </c>
      <c r="I360" s="135">
        <v>16</v>
      </c>
      <c r="J360" s="135" t="s">
        <v>151</v>
      </c>
      <c r="K360" s="135">
        <v>1</v>
      </c>
      <c r="L360" s="135" t="s">
        <v>45</v>
      </c>
      <c r="M360" s="135">
        <v>10</v>
      </c>
      <c r="N360" s="135" t="s">
        <v>46</v>
      </c>
      <c r="O360" s="135"/>
    </row>
    <row r="361" spans="1:15" ht="24.95" customHeight="1" x14ac:dyDescent="0.3">
      <c r="A361" s="259"/>
      <c r="B361" s="260"/>
      <c r="C361" s="261"/>
      <c r="D361" s="261"/>
      <c r="E361" s="262" t="s">
        <v>217</v>
      </c>
      <c r="F361" s="263" t="s">
        <v>225</v>
      </c>
      <c r="G361" s="264">
        <v>3</v>
      </c>
      <c r="H361" s="135" t="s">
        <v>33</v>
      </c>
      <c r="I361" s="135">
        <v>43</v>
      </c>
      <c r="J361" s="135" t="s">
        <v>148</v>
      </c>
      <c r="K361" s="135">
        <v>1</v>
      </c>
      <c r="L361" s="135" t="s">
        <v>45</v>
      </c>
      <c r="M361" s="135">
        <v>5</v>
      </c>
      <c r="N361" s="135" t="s">
        <v>46</v>
      </c>
      <c r="O361" s="135"/>
    </row>
    <row r="362" spans="1:15" ht="24.95" customHeight="1" x14ac:dyDescent="0.3">
      <c r="A362" s="259"/>
      <c r="B362" s="260"/>
      <c r="C362" s="261"/>
      <c r="D362" s="261"/>
      <c r="E362" s="262" t="s">
        <v>106</v>
      </c>
      <c r="F362" s="263" t="s">
        <v>107</v>
      </c>
      <c r="G362" s="264">
        <v>4</v>
      </c>
      <c r="H362" s="135" t="s">
        <v>34</v>
      </c>
      <c r="I362" s="135">
        <v>1</v>
      </c>
      <c r="J362" s="135" t="s">
        <v>168</v>
      </c>
      <c r="K362" s="135">
        <v>1</v>
      </c>
      <c r="L362" s="135" t="s">
        <v>45</v>
      </c>
      <c r="M362" s="135">
        <v>0</v>
      </c>
      <c r="N362" s="135" t="s">
        <v>46</v>
      </c>
      <c r="O362" s="135"/>
    </row>
    <row r="363" spans="1:15" ht="24.95" customHeight="1" x14ac:dyDescent="0.3">
      <c r="A363" s="236" t="s">
        <v>50</v>
      </c>
      <c r="B363" s="245">
        <v>0.71388888888888891</v>
      </c>
      <c r="C363" s="237" t="s">
        <v>12</v>
      </c>
      <c r="D363" s="237">
        <v>4</v>
      </c>
      <c r="E363" s="253" t="s">
        <v>173</v>
      </c>
      <c r="F363" s="238" t="s">
        <v>172</v>
      </c>
      <c r="G363" s="239">
        <v>1</v>
      </c>
      <c r="H363" s="135" t="s">
        <v>33</v>
      </c>
      <c r="I363" s="135">
        <v>23</v>
      </c>
      <c r="J363" s="135" t="s">
        <v>162</v>
      </c>
      <c r="K363" s="135">
        <v>1</v>
      </c>
      <c r="L363" s="135" t="s">
        <v>45</v>
      </c>
      <c r="M363" s="135">
        <v>10</v>
      </c>
      <c r="N363" s="135" t="s">
        <v>46</v>
      </c>
      <c r="O363" s="135"/>
    </row>
    <row r="364" spans="1:15" ht="24.95" customHeight="1" x14ac:dyDescent="0.3">
      <c r="A364" s="236"/>
      <c r="B364" s="245"/>
      <c r="C364" s="237"/>
      <c r="D364" s="237"/>
      <c r="E364" s="253" t="s">
        <v>222</v>
      </c>
      <c r="F364" s="238" t="s">
        <v>221</v>
      </c>
      <c r="G364" s="239">
        <v>2</v>
      </c>
      <c r="H364" s="135" t="s">
        <v>33</v>
      </c>
      <c r="I364" s="135">
        <v>16</v>
      </c>
      <c r="J364" s="135" t="s">
        <v>151</v>
      </c>
      <c r="K364" s="135">
        <v>1</v>
      </c>
      <c r="L364" s="135" t="s">
        <v>45</v>
      </c>
      <c r="M364" s="135">
        <v>10</v>
      </c>
      <c r="N364" s="135" t="s">
        <v>46</v>
      </c>
      <c r="O364" s="135"/>
    </row>
    <row r="365" spans="1:15" ht="24.95" customHeight="1" x14ac:dyDescent="0.3">
      <c r="A365" s="236"/>
      <c r="B365" s="245"/>
      <c r="C365" s="237"/>
      <c r="D365" s="237"/>
      <c r="E365" s="253" t="s">
        <v>217</v>
      </c>
      <c r="F365" s="238" t="s">
        <v>225</v>
      </c>
      <c r="G365" s="239">
        <v>3</v>
      </c>
      <c r="H365" s="135" t="s">
        <v>33</v>
      </c>
      <c r="I365" s="135">
        <v>43</v>
      </c>
      <c r="J365" s="135" t="s">
        <v>148</v>
      </c>
      <c r="K365" s="135">
        <v>1</v>
      </c>
      <c r="L365" s="135" t="s">
        <v>45</v>
      </c>
      <c r="M365" s="135">
        <v>5</v>
      </c>
      <c r="N365" s="135" t="s">
        <v>46</v>
      </c>
      <c r="O365" s="135"/>
    </row>
    <row r="366" spans="1:15" ht="24.95" customHeight="1" x14ac:dyDescent="0.3">
      <c r="A366" s="236"/>
      <c r="B366" s="245"/>
      <c r="C366" s="237"/>
      <c r="D366" s="237"/>
      <c r="E366" s="253" t="s">
        <v>106</v>
      </c>
      <c r="F366" s="238" t="s">
        <v>107</v>
      </c>
      <c r="G366" s="239">
        <v>4</v>
      </c>
      <c r="H366" s="135" t="s">
        <v>34</v>
      </c>
      <c r="I366" s="135">
        <v>1</v>
      </c>
      <c r="J366" s="135" t="s">
        <v>168</v>
      </c>
      <c r="K366" s="135">
        <v>1</v>
      </c>
      <c r="L366" s="135" t="s">
        <v>45</v>
      </c>
      <c r="M366" s="135">
        <v>0</v>
      </c>
      <c r="N366" s="135" t="s">
        <v>46</v>
      </c>
      <c r="O366" s="135"/>
    </row>
    <row r="367" spans="1:15" ht="24.95" customHeight="1" x14ac:dyDescent="0.3">
      <c r="A367" s="240" t="s">
        <v>50</v>
      </c>
      <c r="B367" s="246">
        <v>0.71597222222222223</v>
      </c>
      <c r="C367" s="241" t="s">
        <v>9</v>
      </c>
      <c r="D367" s="241">
        <v>4</v>
      </c>
      <c r="E367" s="254" t="s">
        <v>173</v>
      </c>
      <c r="F367" s="242" t="s">
        <v>172</v>
      </c>
      <c r="G367" s="243">
        <v>1</v>
      </c>
      <c r="H367" s="135" t="s">
        <v>33</v>
      </c>
      <c r="I367" s="135">
        <v>23</v>
      </c>
      <c r="J367" s="135" t="s">
        <v>162</v>
      </c>
      <c r="K367" s="135">
        <v>1</v>
      </c>
      <c r="L367" s="135" t="s">
        <v>45</v>
      </c>
      <c r="M367" s="135">
        <v>10</v>
      </c>
      <c r="N367" s="135" t="s">
        <v>46</v>
      </c>
      <c r="O367" s="135"/>
    </row>
    <row r="368" spans="1:15" ht="24.95" customHeight="1" x14ac:dyDescent="0.3">
      <c r="A368" s="240"/>
      <c r="B368" s="246"/>
      <c r="C368" s="241"/>
      <c r="D368" s="241"/>
      <c r="E368" s="254" t="s">
        <v>222</v>
      </c>
      <c r="F368" s="242" t="s">
        <v>221</v>
      </c>
      <c r="G368" s="243">
        <v>2</v>
      </c>
      <c r="H368" s="135" t="s">
        <v>33</v>
      </c>
      <c r="I368" s="135">
        <v>16</v>
      </c>
      <c r="J368" s="135" t="s">
        <v>151</v>
      </c>
      <c r="K368" s="135">
        <v>1</v>
      </c>
      <c r="L368" s="135" t="s">
        <v>45</v>
      </c>
      <c r="M368" s="135">
        <v>10</v>
      </c>
      <c r="N368" s="135" t="s">
        <v>46</v>
      </c>
      <c r="O368" s="135"/>
    </row>
    <row r="369" spans="1:15" ht="24.95" customHeight="1" x14ac:dyDescent="0.3">
      <c r="A369" s="240"/>
      <c r="B369" s="246"/>
      <c r="C369" s="241"/>
      <c r="D369" s="241"/>
      <c r="E369" s="254" t="s">
        <v>217</v>
      </c>
      <c r="F369" s="242" t="s">
        <v>225</v>
      </c>
      <c r="G369" s="243">
        <v>3</v>
      </c>
      <c r="H369" s="135" t="s">
        <v>33</v>
      </c>
      <c r="I369" s="135">
        <v>43</v>
      </c>
      <c r="J369" s="135" t="s">
        <v>148</v>
      </c>
      <c r="K369" s="135">
        <v>1</v>
      </c>
      <c r="L369" s="135" t="s">
        <v>45</v>
      </c>
      <c r="M369" s="135">
        <v>5</v>
      </c>
      <c r="N369" s="135" t="s">
        <v>46</v>
      </c>
      <c r="O369" s="135"/>
    </row>
    <row r="370" spans="1:15" ht="24.95" customHeight="1" x14ac:dyDescent="0.3">
      <c r="A370" s="240"/>
      <c r="B370" s="246"/>
      <c r="C370" s="241"/>
      <c r="D370" s="241"/>
      <c r="E370" s="254" t="s">
        <v>106</v>
      </c>
      <c r="F370" s="242" t="s">
        <v>107</v>
      </c>
      <c r="G370" s="243">
        <v>4</v>
      </c>
      <c r="H370" s="135" t="s">
        <v>34</v>
      </c>
      <c r="I370" s="135">
        <v>1</v>
      </c>
      <c r="J370" s="135" t="s">
        <v>168</v>
      </c>
      <c r="K370" s="135">
        <v>1</v>
      </c>
      <c r="L370" s="135" t="s">
        <v>45</v>
      </c>
      <c r="M370" s="135">
        <v>0</v>
      </c>
      <c r="N370" s="135" t="s">
        <v>46</v>
      </c>
      <c r="O370" s="135"/>
    </row>
    <row r="371" spans="1:15" ht="24.95" customHeight="1" x14ac:dyDescent="0.3">
      <c r="A371" s="259" t="s">
        <v>50</v>
      </c>
      <c r="B371" s="260">
        <v>0.71805555555555556</v>
      </c>
      <c r="C371" s="261" t="s">
        <v>11</v>
      </c>
      <c r="D371" s="261">
        <v>5</v>
      </c>
      <c r="E371" s="262" t="s">
        <v>220</v>
      </c>
      <c r="F371" s="263" t="s">
        <v>219</v>
      </c>
      <c r="G371" s="264">
        <v>1</v>
      </c>
      <c r="H371" s="135" t="s">
        <v>33</v>
      </c>
      <c r="I371" s="135">
        <v>24</v>
      </c>
      <c r="J371" s="135" t="s">
        <v>162</v>
      </c>
      <c r="K371" s="135">
        <v>1</v>
      </c>
      <c r="L371" s="135" t="s">
        <v>45</v>
      </c>
      <c r="M371" s="135">
        <v>0</v>
      </c>
      <c r="N371" s="135" t="s">
        <v>46</v>
      </c>
      <c r="O371" s="135"/>
    </row>
    <row r="372" spans="1:15" ht="24.95" customHeight="1" x14ac:dyDescent="0.3">
      <c r="A372" s="259"/>
      <c r="B372" s="260"/>
      <c r="C372" s="261"/>
      <c r="D372" s="261"/>
      <c r="E372" s="262" t="s">
        <v>227</v>
      </c>
      <c r="F372" s="263" t="s">
        <v>226</v>
      </c>
      <c r="G372" s="264">
        <v>2</v>
      </c>
      <c r="H372" s="135" t="s">
        <v>34</v>
      </c>
      <c r="I372" s="135">
        <v>30</v>
      </c>
      <c r="J372" s="135" t="s">
        <v>178</v>
      </c>
      <c r="K372" s="135">
        <v>0</v>
      </c>
      <c r="L372" s="135" t="s">
        <v>45</v>
      </c>
      <c r="M372" s="135">
        <v>50</v>
      </c>
      <c r="N372" s="135" t="s">
        <v>46</v>
      </c>
      <c r="O372" s="135"/>
    </row>
    <row r="373" spans="1:15" ht="24.95" customHeight="1" x14ac:dyDescent="0.3">
      <c r="A373" s="259"/>
      <c r="B373" s="260"/>
      <c r="C373" s="261"/>
      <c r="D373" s="261"/>
      <c r="E373" s="262" t="s">
        <v>229</v>
      </c>
      <c r="F373" s="263" t="s">
        <v>228</v>
      </c>
      <c r="G373" s="264">
        <v>3</v>
      </c>
      <c r="H373" s="135" t="s">
        <v>34</v>
      </c>
      <c r="I373" s="135">
        <v>8</v>
      </c>
      <c r="J373" s="135" t="s">
        <v>165</v>
      </c>
      <c r="K373" s="135">
        <v>0</v>
      </c>
      <c r="L373" s="135" t="s">
        <v>45</v>
      </c>
      <c r="M373" s="135">
        <v>45</v>
      </c>
      <c r="N373" s="135" t="s">
        <v>46</v>
      </c>
      <c r="O373" s="135"/>
    </row>
    <row r="374" spans="1:15" ht="24.95" customHeight="1" x14ac:dyDescent="0.3">
      <c r="A374" s="259"/>
      <c r="B374" s="260"/>
      <c r="C374" s="261"/>
      <c r="D374" s="261"/>
      <c r="E374" s="262" t="s">
        <v>39</v>
      </c>
      <c r="F374" s="263" t="s">
        <v>37</v>
      </c>
      <c r="G374" s="264">
        <v>4</v>
      </c>
      <c r="H374" s="135" t="s">
        <v>33</v>
      </c>
      <c r="I374" s="135">
        <v>54</v>
      </c>
      <c r="J374" s="135" t="s">
        <v>176</v>
      </c>
      <c r="K374" s="135">
        <v>0</v>
      </c>
      <c r="L374" s="135" t="s">
        <v>45</v>
      </c>
      <c r="M374" s="135">
        <v>45</v>
      </c>
      <c r="N374" s="135" t="s">
        <v>46</v>
      </c>
      <c r="O374" s="135"/>
    </row>
    <row r="375" spans="1:15" ht="24.95" customHeight="1" x14ac:dyDescent="0.3">
      <c r="A375" s="236" t="s">
        <v>50</v>
      </c>
      <c r="B375" s="245">
        <v>0.71875</v>
      </c>
      <c r="C375" s="237" t="s">
        <v>12</v>
      </c>
      <c r="D375" s="237">
        <v>5</v>
      </c>
      <c r="E375" s="253" t="s">
        <v>220</v>
      </c>
      <c r="F375" s="238" t="s">
        <v>219</v>
      </c>
      <c r="G375" s="239">
        <v>1</v>
      </c>
      <c r="H375" s="135" t="s">
        <v>33</v>
      </c>
      <c r="I375" s="135">
        <v>24</v>
      </c>
      <c r="J375" s="135" t="s">
        <v>162</v>
      </c>
      <c r="K375" s="135">
        <v>1</v>
      </c>
      <c r="L375" s="135" t="s">
        <v>45</v>
      </c>
      <c r="M375" s="135">
        <v>0</v>
      </c>
      <c r="N375" s="135" t="s">
        <v>46</v>
      </c>
      <c r="O375" s="135"/>
    </row>
    <row r="376" spans="1:15" ht="24.95" customHeight="1" x14ac:dyDescent="0.3">
      <c r="A376" s="236"/>
      <c r="B376" s="245"/>
      <c r="C376" s="237"/>
      <c r="D376" s="237"/>
      <c r="E376" s="253" t="s">
        <v>227</v>
      </c>
      <c r="F376" s="238" t="s">
        <v>226</v>
      </c>
      <c r="G376" s="239">
        <v>2</v>
      </c>
      <c r="H376" s="135" t="s">
        <v>34</v>
      </c>
      <c r="I376" s="135">
        <v>30</v>
      </c>
      <c r="J376" s="135" t="s">
        <v>178</v>
      </c>
      <c r="K376" s="135">
        <v>0</v>
      </c>
      <c r="L376" s="135" t="s">
        <v>45</v>
      </c>
      <c r="M376" s="135">
        <v>50</v>
      </c>
      <c r="N376" s="135" t="s">
        <v>46</v>
      </c>
      <c r="O376" s="135"/>
    </row>
    <row r="377" spans="1:15" ht="24.95" customHeight="1" x14ac:dyDescent="0.3">
      <c r="A377" s="236"/>
      <c r="B377" s="245"/>
      <c r="C377" s="237"/>
      <c r="D377" s="237"/>
      <c r="E377" s="253" t="s">
        <v>229</v>
      </c>
      <c r="F377" s="238" t="s">
        <v>228</v>
      </c>
      <c r="G377" s="239">
        <v>3</v>
      </c>
      <c r="H377" s="135" t="s">
        <v>34</v>
      </c>
      <c r="I377" s="135">
        <v>8</v>
      </c>
      <c r="J377" s="135" t="s">
        <v>165</v>
      </c>
      <c r="K377" s="135">
        <v>0</v>
      </c>
      <c r="L377" s="135" t="s">
        <v>45</v>
      </c>
      <c r="M377" s="135">
        <v>45</v>
      </c>
      <c r="N377" s="135" t="s">
        <v>46</v>
      </c>
      <c r="O377" s="135"/>
    </row>
    <row r="378" spans="1:15" ht="24.95" customHeight="1" x14ac:dyDescent="0.3">
      <c r="A378" s="236"/>
      <c r="B378" s="245"/>
      <c r="C378" s="237"/>
      <c r="D378" s="237"/>
      <c r="E378" s="253" t="s">
        <v>39</v>
      </c>
      <c r="F378" s="238" t="s">
        <v>37</v>
      </c>
      <c r="G378" s="239">
        <v>4</v>
      </c>
      <c r="H378" s="135" t="s">
        <v>33</v>
      </c>
      <c r="I378" s="135">
        <v>54</v>
      </c>
      <c r="J378" s="135" t="s">
        <v>176</v>
      </c>
      <c r="K378" s="135">
        <v>0</v>
      </c>
      <c r="L378" s="135" t="s">
        <v>45</v>
      </c>
      <c r="M378" s="135">
        <v>45</v>
      </c>
      <c r="N378" s="135" t="s">
        <v>46</v>
      </c>
      <c r="O378" s="135"/>
    </row>
    <row r="379" spans="1:15" ht="24.95" customHeight="1" x14ac:dyDescent="0.3">
      <c r="A379" s="240" t="s">
        <v>50</v>
      </c>
      <c r="B379" s="246">
        <v>0.72083333333333333</v>
      </c>
      <c r="C379" s="241" t="s">
        <v>9</v>
      </c>
      <c r="D379" s="241">
        <v>5</v>
      </c>
      <c r="E379" s="254" t="s">
        <v>220</v>
      </c>
      <c r="F379" s="242" t="s">
        <v>219</v>
      </c>
      <c r="G379" s="243">
        <v>1</v>
      </c>
      <c r="H379" s="135" t="s">
        <v>33</v>
      </c>
      <c r="I379" s="135">
        <v>24</v>
      </c>
      <c r="J379" s="135" t="s">
        <v>162</v>
      </c>
      <c r="K379" s="135">
        <v>1</v>
      </c>
      <c r="L379" s="135" t="s">
        <v>45</v>
      </c>
      <c r="M379" s="135">
        <v>0</v>
      </c>
      <c r="N379" s="135" t="s">
        <v>46</v>
      </c>
      <c r="O379" s="135"/>
    </row>
    <row r="380" spans="1:15" ht="24.95" customHeight="1" x14ac:dyDescent="0.3">
      <c r="A380" s="240"/>
      <c r="B380" s="246"/>
      <c r="C380" s="241"/>
      <c r="D380" s="241"/>
      <c r="E380" s="254" t="s">
        <v>227</v>
      </c>
      <c r="F380" s="242" t="s">
        <v>226</v>
      </c>
      <c r="G380" s="243">
        <v>2</v>
      </c>
      <c r="H380" s="135" t="s">
        <v>34</v>
      </c>
      <c r="I380" s="135">
        <v>30</v>
      </c>
      <c r="J380" s="135" t="s">
        <v>178</v>
      </c>
      <c r="K380" s="135">
        <v>0</v>
      </c>
      <c r="L380" s="135" t="s">
        <v>45</v>
      </c>
      <c r="M380" s="135">
        <v>50</v>
      </c>
      <c r="N380" s="135" t="s">
        <v>46</v>
      </c>
      <c r="O380" s="135"/>
    </row>
    <row r="381" spans="1:15" ht="24.95" customHeight="1" x14ac:dyDescent="0.3">
      <c r="A381" s="240"/>
      <c r="B381" s="246"/>
      <c r="C381" s="241"/>
      <c r="D381" s="241"/>
      <c r="E381" s="254" t="s">
        <v>229</v>
      </c>
      <c r="F381" s="242" t="s">
        <v>228</v>
      </c>
      <c r="G381" s="243">
        <v>3</v>
      </c>
      <c r="H381" s="135" t="s">
        <v>34</v>
      </c>
      <c r="I381" s="135">
        <v>8</v>
      </c>
      <c r="J381" s="135" t="s">
        <v>165</v>
      </c>
      <c r="K381" s="135">
        <v>0</v>
      </c>
      <c r="L381" s="135" t="s">
        <v>45</v>
      </c>
      <c r="M381" s="135">
        <v>45</v>
      </c>
      <c r="N381" s="135" t="s">
        <v>46</v>
      </c>
      <c r="O381" s="135"/>
    </row>
    <row r="382" spans="1:15" ht="24.95" customHeight="1" x14ac:dyDescent="0.3">
      <c r="A382" s="240"/>
      <c r="B382" s="246"/>
      <c r="C382" s="241"/>
      <c r="D382" s="241"/>
      <c r="E382" s="254" t="s">
        <v>39</v>
      </c>
      <c r="F382" s="242" t="s">
        <v>37</v>
      </c>
      <c r="G382" s="243">
        <v>4</v>
      </c>
      <c r="H382" s="135" t="s">
        <v>33</v>
      </c>
      <c r="I382" s="135">
        <v>54</v>
      </c>
      <c r="J382" s="135" t="s">
        <v>176</v>
      </c>
      <c r="K382" s="135">
        <v>0</v>
      </c>
      <c r="L382" s="135" t="s">
        <v>45</v>
      </c>
      <c r="M382" s="135">
        <v>45</v>
      </c>
      <c r="N382" s="135" t="s">
        <v>46</v>
      </c>
      <c r="O382" s="135"/>
    </row>
    <row r="383" spans="1:15" ht="24.95" customHeight="1" x14ac:dyDescent="0.3">
      <c r="A383" s="259" t="s">
        <v>50</v>
      </c>
      <c r="B383" s="260">
        <v>0.72291666666666676</v>
      </c>
      <c r="C383" s="261" t="s">
        <v>11</v>
      </c>
      <c r="D383" s="261">
        <v>6</v>
      </c>
      <c r="E383" s="262" t="s">
        <v>210</v>
      </c>
      <c r="F383" s="263" t="s">
        <v>209</v>
      </c>
      <c r="G383" s="264">
        <v>1</v>
      </c>
      <c r="H383" s="135" t="s">
        <v>33</v>
      </c>
      <c r="I383" s="135">
        <v>6</v>
      </c>
      <c r="J383" s="135" t="s">
        <v>165</v>
      </c>
      <c r="K383" s="135">
        <v>0</v>
      </c>
      <c r="L383" s="135" t="s">
        <v>45</v>
      </c>
      <c r="M383" s="135">
        <v>45</v>
      </c>
      <c r="N383" s="135" t="s">
        <v>46</v>
      </c>
      <c r="O383" s="135"/>
    </row>
    <row r="384" spans="1:15" ht="24.95" customHeight="1" x14ac:dyDescent="0.3">
      <c r="A384" s="259"/>
      <c r="B384" s="260"/>
      <c r="C384" s="261"/>
      <c r="D384" s="261"/>
      <c r="E384" s="262" t="s">
        <v>231</v>
      </c>
      <c r="F384" s="263" t="s">
        <v>230</v>
      </c>
      <c r="G384" s="264">
        <v>2</v>
      </c>
      <c r="H384" s="135" t="s">
        <v>33</v>
      </c>
      <c r="I384" s="135">
        <v>11</v>
      </c>
      <c r="J384" s="135" t="s">
        <v>143</v>
      </c>
      <c r="K384" s="135">
        <v>0</v>
      </c>
      <c r="L384" s="135" t="s">
        <v>45</v>
      </c>
      <c r="M384" s="135">
        <v>45</v>
      </c>
      <c r="N384" s="135" t="s">
        <v>46</v>
      </c>
      <c r="O384" s="135"/>
    </row>
    <row r="385" spans="1:15" ht="24.95" customHeight="1" x14ac:dyDescent="0.3">
      <c r="A385" s="259"/>
      <c r="B385" s="260"/>
      <c r="C385" s="261"/>
      <c r="D385" s="261"/>
      <c r="E385" s="262" t="s">
        <v>113</v>
      </c>
      <c r="F385" s="263" t="s">
        <v>114</v>
      </c>
      <c r="G385" s="264">
        <v>3</v>
      </c>
      <c r="H385" s="135" t="s">
        <v>33</v>
      </c>
      <c r="I385" s="135">
        <v>26</v>
      </c>
      <c r="J385" s="135" t="s">
        <v>178</v>
      </c>
      <c r="K385" s="135">
        <v>0</v>
      </c>
      <c r="L385" s="135" t="s">
        <v>45</v>
      </c>
      <c r="M385" s="135">
        <v>40</v>
      </c>
      <c r="N385" s="135" t="s">
        <v>46</v>
      </c>
      <c r="O385" s="135"/>
    </row>
    <row r="386" spans="1:15" ht="24.95" customHeight="1" x14ac:dyDescent="0.3">
      <c r="A386" s="259"/>
      <c r="B386" s="260"/>
      <c r="C386" s="261"/>
      <c r="D386" s="261"/>
      <c r="E386" s="262" t="s">
        <v>111</v>
      </c>
      <c r="F386" s="263" t="s">
        <v>101</v>
      </c>
      <c r="G386" s="264">
        <v>4</v>
      </c>
      <c r="H386" s="135" t="s">
        <v>33</v>
      </c>
      <c r="I386" s="135">
        <v>52</v>
      </c>
      <c r="J386" s="135" t="s">
        <v>176</v>
      </c>
      <c r="K386" s="135">
        <v>0</v>
      </c>
      <c r="L386" s="135" t="s">
        <v>45</v>
      </c>
      <c r="M386" s="135">
        <v>37</v>
      </c>
      <c r="N386" s="135" t="s">
        <v>46</v>
      </c>
      <c r="O386" s="135"/>
    </row>
    <row r="387" spans="1:15" ht="24.95" customHeight="1" x14ac:dyDescent="0.3">
      <c r="A387" s="236" t="s">
        <v>50</v>
      </c>
      <c r="B387" s="245">
        <v>0.7236111111111112</v>
      </c>
      <c r="C387" s="237" t="s">
        <v>12</v>
      </c>
      <c r="D387" s="237">
        <v>6</v>
      </c>
      <c r="E387" s="253" t="s">
        <v>210</v>
      </c>
      <c r="F387" s="238" t="s">
        <v>209</v>
      </c>
      <c r="G387" s="239">
        <v>1</v>
      </c>
      <c r="H387" s="135" t="s">
        <v>33</v>
      </c>
      <c r="I387" s="135">
        <v>6</v>
      </c>
      <c r="J387" s="135" t="s">
        <v>165</v>
      </c>
      <c r="K387" s="135">
        <v>0</v>
      </c>
      <c r="L387" s="135" t="s">
        <v>45</v>
      </c>
      <c r="M387" s="135">
        <v>45</v>
      </c>
      <c r="N387" s="135" t="s">
        <v>46</v>
      </c>
      <c r="O387" s="135"/>
    </row>
    <row r="388" spans="1:15" ht="24.95" customHeight="1" x14ac:dyDescent="0.3">
      <c r="A388" s="236"/>
      <c r="B388" s="245"/>
      <c r="C388" s="237"/>
      <c r="D388" s="237"/>
      <c r="E388" s="253" t="s">
        <v>231</v>
      </c>
      <c r="F388" s="238" t="s">
        <v>230</v>
      </c>
      <c r="G388" s="239">
        <v>2</v>
      </c>
      <c r="H388" s="135" t="s">
        <v>33</v>
      </c>
      <c r="I388" s="135">
        <v>11</v>
      </c>
      <c r="J388" s="135" t="s">
        <v>143</v>
      </c>
      <c r="K388" s="135">
        <v>0</v>
      </c>
      <c r="L388" s="135" t="s">
        <v>45</v>
      </c>
      <c r="M388" s="135">
        <v>45</v>
      </c>
      <c r="N388" s="135" t="s">
        <v>46</v>
      </c>
      <c r="O388" s="135"/>
    </row>
    <row r="389" spans="1:15" ht="24.95" customHeight="1" x14ac:dyDescent="0.3">
      <c r="A389" s="236"/>
      <c r="B389" s="245"/>
      <c r="C389" s="237"/>
      <c r="D389" s="237"/>
      <c r="E389" s="253" t="s">
        <v>113</v>
      </c>
      <c r="F389" s="238" t="s">
        <v>114</v>
      </c>
      <c r="G389" s="239">
        <v>3</v>
      </c>
      <c r="H389" s="135" t="s">
        <v>33</v>
      </c>
      <c r="I389" s="135">
        <v>26</v>
      </c>
      <c r="J389" s="135" t="s">
        <v>178</v>
      </c>
      <c r="K389" s="135">
        <v>0</v>
      </c>
      <c r="L389" s="135" t="s">
        <v>45</v>
      </c>
      <c r="M389" s="135">
        <v>40</v>
      </c>
      <c r="N389" s="135" t="s">
        <v>46</v>
      </c>
      <c r="O389" s="135"/>
    </row>
    <row r="390" spans="1:15" ht="24.95" customHeight="1" x14ac:dyDescent="0.3">
      <c r="A390" s="236"/>
      <c r="B390" s="245"/>
      <c r="C390" s="237"/>
      <c r="D390" s="237"/>
      <c r="E390" s="253" t="s">
        <v>111</v>
      </c>
      <c r="F390" s="238" t="s">
        <v>101</v>
      </c>
      <c r="G390" s="239">
        <v>4</v>
      </c>
      <c r="H390" s="135" t="s">
        <v>33</v>
      </c>
      <c r="I390" s="135">
        <v>52</v>
      </c>
      <c r="J390" s="135" t="s">
        <v>176</v>
      </c>
      <c r="K390" s="135">
        <v>0</v>
      </c>
      <c r="L390" s="135" t="s">
        <v>45</v>
      </c>
      <c r="M390" s="135">
        <v>37</v>
      </c>
      <c r="N390" s="135" t="s">
        <v>46</v>
      </c>
      <c r="O390" s="135"/>
    </row>
    <row r="391" spans="1:15" ht="24.95" customHeight="1" x14ac:dyDescent="0.3">
      <c r="A391" s="240" t="s">
        <v>50</v>
      </c>
      <c r="B391" s="246">
        <v>0.72569444444444453</v>
      </c>
      <c r="C391" s="241" t="s">
        <v>9</v>
      </c>
      <c r="D391" s="241">
        <v>6</v>
      </c>
      <c r="E391" s="254" t="s">
        <v>210</v>
      </c>
      <c r="F391" s="242" t="s">
        <v>209</v>
      </c>
      <c r="G391" s="243">
        <v>1</v>
      </c>
      <c r="H391" s="135" t="s">
        <v>33</v>
      </c>
      <c r="I391" s="135">
        <v>6</v>
      </c>
      <c r="J391" s="135" t="s">
        <v>165</v>
      </c>
      <c r="K391" s="135">
        <v>0</v>
      </c>
      <c r="L391" s="135" t="s">
        <v>45</v>
      </c>
      <c r="M391" s="135">
        <v>45</v>
      </c>
      <c r="N391" s="135" t="s">
        <v>46</v>
      </c>
      <c r="O391" s="135"/>
    </row>
    <row r="392" spans="1:15" ht="24.95" customHeight="1" x14ac:dyDescent="0.3">
      <c r="A392" s="240"/>
      <c r="B392" s="246"/>
      <c r="C392" s="241"/>
      <c r="D392" s="241"/>
      <c r="E392" s="254" t="s">
        <v>231</v>
      </c>
      <c r="F392" s="242" t="s">
        <v>230</v>
      </c>
      <c r="G392" s="243">
        <v>2</v>
      </c>
      <c r="H392" s="135" t="s">
        <v>33</v>
      </c>
      <c r="I392" s="135">
        <v>11</v>
      </c>
      <c r="J392" s="135" t="s">
        <v>143</v>
      </c>
      <c r="K392" s="135">
        <v>0</v>
      </c>
      <c r="L392" s="135" t="s">
        <v>45</v>
      </c>
      <c r="M392" s="135">
        <v>45</v>
      </c>
      <c r="N392" s="135" t="s">
        <v>46</v>
      </c>
      <c r="O392" s="135"/>
    </row>
    <row r="393" spans="1:15" ht="24.95" customHeight="1" x14ac:dyDescent="0.3">
      <c r="A393" s="240"/>
      <c r="B393" s="246"/>
      <c r="C393" s="241"/>
      <c r="D393" s="241"/>
      <c r="E393" s="254" t="s">
        <v>113</v>
      </c>
      <c r="F393" s="242" t="s">
        <v>114</v>
      </c>
      <c r="G393" s="243">
        <v>3</v>
      </c>
      <c r="H393" s="135" t="s">
        <v>33</v>
      </c>
      <c r="I393" s="135">
        <v>26</v>
      </c>
      <c r="J393" s="135" t="s">
        <v>178</v>
      </c>
      <c r="K393" s="135">
        <v>0</v>
      </c>
      <c r="L393" s="135" t="s">
        <v>45</v>
      </c>
      <c r="M393" s="135">
        <v>40</v>
      </c>
      <c r="N393" s="135" t="s">
        <v>46</v>
      </c>
      <c r="O393" s="135"/>
    </row>
    <row r="394" spans="1:15" ht="24.95" customHeight="1" x14ac:dyDescent="0.3">
      <c r="A394" s="240"/>
      <c r="B394" s="246"/>
      <c r="C394" s="241"/>
      <c r="D394" s="241"/>
      <c r="E394" s="254" t="s">
        <v>111</v>
      </c>
      <c r="F394" s="242" t="s">
        <v>101</v>
      </c>
      <c r="G394" s="243">
        <v>4</v>
      </c>
      <c r="H394" s="135" t="s">
        <v>33</v>
      </c>
      <c r="I394" s="135">
        <v>52</v>
      </c>
      <c r="J394" s="135" t="s">
        <v>176</v>
      </c>
      <c r="K394" s="135">
        <v>0</v>
      </c>
      <c r="L394" s="135" t="s">
        <v>45</v>
      </c>
      <c r="M394" s="135">
        <v>37</v>
      </c>
      <c r="N394" s="135" t="s">
        <v>46</v>
      </c>
      <c r="O394" s="135"/>
    </row>
    <row r="395" spans="1:15" ht="24.95" customHeight="1" x14ac:dyDescent="0.3">
      <c r="A395" s="266"/>
      <c r="B395" s="267"/>
      <c r="C395" s="226"/>
      <c r="D395" s="226"/>
      <c r="E395" s="268"/>
      <c r="F395" s="227"/>
      <c r="G395" s="269"/>
      <c r="H395" s="135"/>
      <c r="I395" s="135"/>
      <c r="J395" s="135"/>
      <c r="K395" s="135"/>
      <c r="L395" s="135"/>
      <c r="M395" s="135"/>
      <c r="N395" s="135"/>
      <c r="O395" s="135"/>
    </row>
    <row r="396" spans="1:15" ht="24.95" customHeight="1" x14ac:dyDescent="0.3">
      <c r="A396" s="266"/>
      <c r="B396" s="267"/>
      <c r="C396" s="226"/>
      <c r="D396" s="226"/>
      <c r="E396" s="268"/>
      <c r="F396" s="227"/>
      <c r="G396" s="269"/>
      <c r="H396" s="135"/>
      <c r="I396" s="135"/>
      <c r="J396" s="135"/>
      <c r="K396" s="135"/>
      <c r="L396" s="135"/>
      <c r="M396" s="135"/>
      <c r="N396" s="135"/>
      <c r="O396" s="135"/>
    </row>
    <row r="397" spans="1:15" ht="24.95" customHeight="1" x14ac:dyDescent="0.3">
      <c r="A397" s="266"/>
      <c r="B397" s="267"/>
      <c r="C397" s="226"/>
      <c r="D397" s="226"/>
      <c r="E397" s="268"/>
      <c r="F397" s="227"/>
      <c r="G397" s="269"/>
      <c r="H397" s="135"/>
      <c r="I397" s="135"/>
      <c r="J397" s="135"/>
      <c r="K397" s="135"/>
      <c r="L397" s="135"/>
      <c r="M397" s="135"/>
      <c r="N397" s="135"/>
      <c r="O397" s="135"/>
    </row>
    <row r="398" spans="1:15" ht="24.95" customHeight="1" x14ac:dyDescent="0.3">
      <c r="A398" s="266"/>
      <c r="B398" s="267"/>
      <c r="C398" s="226"/>
      <c r="D398" s="226"/>
      <c r="E398" s="268"/>
      <c r="F398" s="227"/>
      <c r="G398" s="269"/>
      <c r="H398" s="135"/>
      <c r="I398" s="135"/>
      <c r="J398" s="135"/>
      <c r="K398" s="135"/>
      <c r="L398" s="135"/>
      <c r="M398" s="135"/>
      <c r="N398" s="135"/>
      <c r="O398" s="135"/>
    </row>
    <row r="399" spans="1:15" ht="24.95" customHeight="1" x14ac:dyDescent="0.3">
      <c r="A399" s="266"/>
      <c r="B399" s="267"/>
      <c r="C399" s="226"/>
      <c r="D399" s="226"/>
      <c r="E399" s="268"/>
      <c r="F399" s="227"/>
      <c r="G399" s="269"/>
      <c r="H399" s="135"/>
      <c r="I399" s="135"/>
      <c r="J399" s="135"/>
      <c r="K399" s="135"/>
      <c r="L399" s="135"/>
      <c r="M399" s="135"/>
      <c r="N399" s="135"/>
      <c r="O399" s="135"/>
    </row>
    <row r="400" spans="1:15" ht="24.95" customHeight="1" x14ac:dyDescent="0.3">
      <c r="A400" s="266"/>
      <c r="B400" s="267"/>
      <c r="C400" s="226"/>
      <c r="D400" s="226"/>
      <c r="E400" s="268"/>
      <c r="F400" s="227"/>
      <c r="G400" s="269"/>
      <c r="H400" s="135"/>
      <c r="I400" s="135"/>
      <c r="J400" s="135"/>
      <c r="K400" s="135"/>
      <c r="L400" s="135"/>
      <c r="M400" s="135"/>
      <c r="N400" s="135"/>
      <c r="O400" s="135"/>
    </row>
    <row r="401" spans="1:15" ht="24.95" customHeight="1" x14ac:dyDescent="0.3">
      <c r="A401" s="266"/>
      <c r="B401" s="267"/>
      <c r="C401" s="226"/>
      <c r="D401" s="226"/>
      <c r="E401" s="268"/>
      <c r="F401" s="227"/>
      <c r="G401" s="269"/>
      <c r="H401" s="135"/>
      <c r="I401" s="135"/>
      <c r="J401" s="135"/>
      <c r="K401" s="135"/>
      <c r="L401" s="135"/>
      <c r="M401" s="135"/>
      <c r="N401" s="135"/>
      <c r="O401" s="135"/>
    </row>
    <row r="402" spans="1:15" ht="24.95" customHeight="1" x14ac:dyDescent="0.3">
      <c r="A402" s="266"/>
      <c r="B402" s="267"/>
      <c r="C402" s="226"/>
      <c r="D402" s="226"/>
      <c r="E402" s="268"/>
      <c r="F402" s="227"/>
      <c r="G402" s="269"/>
      <c r="H402" s="135"/>
      <c r="I402" s="135"/>
      <c r="J402" s="135"/>
      <c r="K402" s="135"/>
      <c r="L402" s="135"/>
      <c r="M402" s="135"/>
      <c r="N402" s="135"/>
      <c r="O402" s="135"/>
    </row>
    <row r="403" spans="1:15" ht="24.95" customHeight="1" x14ac:dyDescent="0.3">
      <c r="A403" s="266"/>
      <c r="B403" s="267"/>
      <c r="C403" s="226"/>
      <c r="D403" s="226"/>
      <c r="E403" s="268"/>
      <c r="F403" s="227"/>
      <c r="G403" s="269"/>
      <c r="H403" s="135"/>
      <c r="I403" s="135"/>
      <c r="J403" s="135"/>
      <c r="K403" s="135"/>
      <c r="L403" s="135"/>
      <c r="M403" s="135"/>
      <c r="N403" s="135"/>
      <c r="O403" s="135"/>
    </row>
    <row r="404" spans="1:15" ht="24.95" customHeight="1" x14ac:dyDescent="0.3">
      <c r="A404" s="266"/>
      <c r="B404" s="267"/>
      <c r="C404" s="226"/>
      <c r="D404" s="226"/>
      <c r="E404" s="268"/>
      <c r="F404" s="227"/>
      <c r="G404" s="269"/>
      <c r="H404" s="135"/>
      <c r="I404" s="135"/>
      <c r="J404" s="135"/>
      <c r="K404" s="135"/>
      <c r="L404" s="135"/>
      <c r="M404" s="135"/>
      <c r="N404" s="135"/>
      <c r="O404" s="135"/>
    </row>
    <row r="405" spans="1:15" ht="24.95" customHeight="1" x14ac:dyDescent="0.3">
      <c r="A405" s="266"/>
      <c r="B405" s="267"/>
      <c r="C405" s="226"/>
      <c r="D405" s="226"/>
      <c r="E405" s="268"/>
      <c r="F405" s="227"/>
      <c r="G405" s="269"/>
      <c r="H405" s="135"/>
      <c r="I405" s="135"/>
      <c r="J405" s="135"/>
      <c r="K405" s="135"/>
      <c r="L405" s="135"/>
      <c r="M405" s="135"/>
      <c r="N405" s="135"/>
      <c r="O405" s="135"/>
    </row>
    <row r="406" spans="1:15" ht="24.95" customHeight="1" x14ac:dyDescent="0.3">
      <c r="A406" s="266"/>
      <c r="B406" s="267"/>
      <c r="C406" s="226"/>
      <c r="D406" s="226"/>
      <c r="E406" s="268"/>
      <c r="F406" s="227"/>
      <c r="G406" s="269"/>
      <c r="H406" s="135"/>
      <c r="I406" s="135"/>
      <c r="J406" s="135"/>
      <c r="K406" s="135"/>
      <c r="L406" s="135"/>
      <c r="M406" s="135"/>
      <c r="N406" s="135"/>
      <c r="O406" s="135"/>
    </row>
    <row r="407" spans="1:15" ht="24.95" customHeight="1" x14ac:dyDescent="0.3">
      <c r="A407" s="266"/>
      <c r="B407" s="267"/>
      <c r="C407" s="226"/>
      <c r="D407" s="226"/>
      <c r="E407" s="268"/>
      <c r="F407" s="227"/>
      <c r="G407" s="269"/>
      <c r="H407" s="135"/>
      <c r="I407" s="135"/>
      <c r="J407" s="135"/>
      <c r="K407" s="135"/>
      <c r="L407" s="135"/>
      <c r="M407" s="135"/>
      <c r="N407" s="135"/>
      <c r="O407" s="135"/>
    </row>
    <row r="408" spans="1:15" ht="24.95" customHeight="1" x14ac:dyDescent="0.3">
      <c r="A408" s="266"/>
      <c r="B408" s="267"/>
      <c r="C408" s="226"/>
      <c r="D408" s="226"/>
      <c r="E408" s="268"/>
      <c r="F408" s="227"/>
      <c r="G408" s="269"/>
      <c r="H408" s="135"/>
      <c r="I408" s="135"/>
      <c r="J408" s="135"/>
      <c r="K408" s="135"/>
      <c r="L408" s="135"/>
      <c r="M408" s="135"/>
      <c r="N408" s="135"/>
      <c r="O408" s="135"/>
    </row>
    <row r="409" spans="1:15" ht="24.95" customHeight="1" x14ac:dyDescent="0.3">
      <c r="A409" s="266"/>
      <c r="B409" s="272"/>
      <c r="C409" s="226"/>
      <c r="D409" s="226"/>
      <c r="E409" s="268"/>
      <c r="F409" s="227"/>
      <c r="G409" s="269"/>
      <c r="H409" s="135"/>
      <c r="I409" s="135"/>
      <c r="J409" s="135"/>
      <c r="K409" s="135"/>
      <c r="L409" s="135"/>
      <c r="M409" s="135"/>
      <c r="N409" s="135"/>
      <c r="O409" s="135"/>
    </row>
    <row r="410" spans="1:15" ht="24.95" customHeight="1" x14ac:dyDescent="0.3">
      <c r="A410" s="266"/>
      <c r="B410" s="272"/>
      <c r="C410" s="226"/>
      <c r="D410" s="226"/>
      <c r="E410" s="268"/>
      <c r="F410" s="227"/>
      <c r="G410" s="269"/>
      <c r="H410" s="135"/>
      <c r="I410" s="135"/>
      <c r="J410" s="135"/>
      <c r="K410" s="135"/>
      <c r="L410" s="135"/>
      <c r="M410" s="135"/>
      <c r="N410" s="135"/>
      <c r="O410" s="135"/>
    </row>
    <row r="411" spans="1:15" ht="24.95" customHeight="1" x14ac:dyDescent="0.3">
      <c r="A411" s="266"/>
      <c r="B411" s="267"/>
      <c r="C411" s="226"/>
      <c r="D411" s="226"/>
      <c r="E411" s="268"/>
      <c r="F411" s="227"/>
      <c r="G411" s="269"/>
      <c r="H411" s="135"/>
      <c r="I411" s="135"/>
      <c r="J411" s="135"/>
      <c r="K411" s="135"/>
      <c r="L411" s="135"/>
      <c r="M411" s="135"/>
      <c r="N411" s="135"/>
      <c r="O411" s="135"/>
    </row>
    <row r="412" spans="1:15" ht="24.95" customHeight="1" x14ac:dyDescent="0.3">
      <c r="A412" s="266"/>
      <c r="B412" s="267"/>
      <c r="C412" s="226"/>
      <c r="D412" s="226"/>
      <c r="E412" s="268"/>
      <c r="F412" s="227"/>
      <c r="G412" s="269"/>
      <c r="H412" s="135"/>
      <c r="I412" s="135"/>
      <c r="J412" s="135"/>
      <c r="K412" s="135"/>
      <c r="L412" s="135"/>
      <c r="M412" s="135"/>
      <c r="N412" s="135"/>
      <c r="O412" s="135"/>
    </row>
    <row r="413" spans="1:15" ht="24.95" customHeight="1" x14ac:dyDescent="0.3">
      <c r="A413" s="266"/>
      <c r="B413" s="267"/>
      <c r="C413" s="226"/>
      <c r="D413" s="226"/>
      <c r="E413" s="268"/>
      <c r="F413" s="227"/>
      <c r="G413" s="269"/>
      <c r="H413" s="135"/>
      <c r="I413" s="135"/>
      <c r="J413" s="135"/>
      <c r="K413" s="135"/>
      <c r="L413" s="135"/>
      <c r="M413" s="135"/>
      <c r="N413" s="135"/>
      <c r="O413" s="135"/>
    </row>
    <row r="414" spans="1:15" ht="24.95" customHeight="1" x14ac:dyDescent="0.3">
      <c r="A414" s="266"/>
      <c r="B414" s="267"/>
      <c r="C414" s="226"/>
      <c r="D414" s="226"/>
      <c r="E414" s="268"/>
      <c r="F414" s="227"/>
      <c r="G414" s="269"/>
      <c r="H414" s="135"/>
      <c r="I414" s="135"/>
      <c r="J414" s="135"/>
      <c r="K414" s="135"/>
      <c r="L414" s="135"/>
      <c r="M414" s="135"/>
      <c r="N414" s="135"/>
      <c r="O414" s="135"/>
    </row>
    <row r="415" spans="1:15" ht="24.95" customHeight="1" x14ac:dyDescent="0.3">
      <c r="A415" s="266"/>
      <c r="B415" s="267"/>
      <c r="C415" s="226"/>
      <c r="D415" s="226"/>
      <c r="E415" s="268"/>
      <c r="F415" s="227"/>
      <c r="G415" s="269"/>
      <c r="H415" s="135"/>
      <c r="I415" s="135"/>
      <c r="J415" s="135"/>
      <c r="K415" s="135"/>
      <c r="L415" s="135"/>
      <c r="M415" s="135"/>
      <c r="N415" s="135"/>
      <c r="O415" s="135"/>
    </row>
    <row r="416" spans="1:15" ht="24.95" customHeight="1" x14ac:dyDescent="0.3">
      <c r="A416" s="266"/>
      <c r="B416" s="267"/>
      <c r="C416" s="226"/>
      <c r="D416" s="226"/>
      <c r="E416" s="268"/>
      <c r="F416" s="227"/>
      <c r="G416" s="269"/>
      <c r="H416" s="135"/>
      <c r="I416" s="135"/>
      <c r="J416" s="135"/>
      <c r="K416" s="135"/>
      <c r="L416" s="135"/>
      <c r="M416" s="135"/>
      <c r="N416" s="135"/>
      <c r="O416" s="135"/>
    </row>
    <row r="417" spans="1:15" ht="24.95" customHeight="1" x14ac:dyDescent="0.3">
      <c r="A417" s="266"/>
      <c r="B417" s="267"/>
      <c r="C417" s="226"/>
      <c r="D417" s="226"/>
      <c r="E417" s="268"/>
      <c r="F417" s="227"/>
      <c r="G417" s="269"/>
      <c r="H417" s="135"/>
      <c r="I417" s="135"/>
      <c r="J417" s="135"/>
      <c r="K417" s="135"/>
      <c r="L417" s="135"/>
      <c r="M417" s="135"/>
      <c r="N417" s="135"/>
      <c r="O417" s="135"/>
    </row>
    <row r="418" spans="1:15" ht="24.95" customHeight="1" x14ac:dyDescent="0.3">
      <c r="A418" s="266"/>
      <c r="B418" s="267"/>
      <c r="C418" s="226"/>
      <c r="D418" s="226"/>
      <c r="E418" s="268"/>
      <c r="F418" s="227"/>
      <c r="G418" s="269"/>
      <c r="H418" s="135"/>
      <c r="I418" s="135"/>
      <c r="J418" s="135"/>
      <c r="K418" s="135"/>
      <c r="L418" s="135"/>
      <c r="M418" s="135"/>
      <c r="N418" s="135"/>
      <c r="O418" s="135"/>
    </row>
    <row r="419" spans="1:15" ht="24.95" customHeight="1" x14ac:dyDescent="0.3">
      <c r="A419" s="266"/>
      <c r="B419" s="267"/>
      <c r="C419" s="226"/>
      <c r="D419" s="226"/>
      <c r="E419" s="268"/>
      <c r="F419" s="227"/>
      <c r="G419" s="269"/>
      <c r="H419" s="135"/>
      <c r="I419" s="135"/>
      <c r="J419" s="135"/>
      <c r="K419" s="135"/>
      <c r="L419" s="135"/>
      <c r="M419" s="135"/>
      <c r="N419" s="135"/>
      <c r="O419" s="135"/>
    </row>
    <row r="420" spans="1:15" ht="24.95" customHeight="1" x14ac:dyDescent="0.3">
      <c r="A420" s="266"/>
      <c r="B420" s="267"/>
      <c r="C420" s="226"/>
      <c r="D420" s="226"/>
      <c r="E420" s="268"/>
      <c r="F420" s="227"/>
      <c r="G420" s="269"/>
      <c r="H420" s="135"/>
      <c r="I420" s="135"/>
      <c r="J420" s="135"/>
      <c r="K420" s="135"/>
      <c r="L420" s="135"/>
      <c r="M420" s="135"/>
      <c r="N420" s="135"/>
      <c r="O420" s="135"/>
    </row>
    <row r="421" spans="1:15" ht="24.95" customHeight="1" x14ac:dyDescent="0.3">
      <c r="A421" s="266"/>
      <c r="B421" s="267"/>
      <c r="C421" s="226"/>
      <c r="D421" s="226"/>
      <c r="E421" s="268"/>
      <c r="F421" s="227"/>
      <c r="G421" s="269"/>
      <c r="H421" s="135"/>
      <c r="I421" s="135"/>
      <c r="J421" s="135"/>
      <c r="K421" s="135"/>
      <c r="L421" s="135"/>
      <c r="M421" s="135"/>
      <c r="N421" s="135"/>
      <c r="O421" s="135"/>
    </row>
    <row r="422" spans="1:15" ht="24.95" customHeight="1" x14ac:dyDescent="0.3">
      <c r="A422" s="266"/>
      <c r="B422" s="272"/>
      <c r="C422" s="226"/>
      <c r="D422" s="226"/>
      <c r="E422" s="268"/>
      <c r="F422" s="227"/>
      <c r="G422" s="269"/>
      <c r="H422" s="135"/>
      <c r="I422" s="135"/>
      <c r="J422" s="135"/>
      <c r="K422" s="135"/>
      <c r="L422" s="135"/>
      <c r="M422" s="135"/>
      <c r="N422" s="135"/>
      <c r="O422" s="135"/>
    </row>
    <row r="423" spans="1:15" ht="24.95" customHeight="1" x14ac:dyDescent="0.3">
      <c r="A423" s="266"/>
      <c r="B423" s="267"/>
      <c r="C423" s="226"/>
      <c r="D423" s="226"/>
      <c r="E423" s="268"/>
      <c r="F423" s="227"/>
      <c r="G423" s="269"/>
      <c r="H423" s="135"/>
      <c r="I423" s="135"/>
      <c r="J423" s="135"/>
      <c r="K423" s="135"/>
      <c r="L423" s="135"/>
      <c r="M423" s="135"/>
      <c r="N423" s="135"/>
      <c r="O423" s="135"/>
    </row>
    <row r="424" spans="1:15" ht="24.95" customHeight="1" x14ac:dyDescent="0.3">
      <c r="A424" s="266"/>
      <c r="B424" s="267"/>
      <c r="C424" s="226"/>
      <c r="D424" s="226"/>
      <c r="E424" s="268"/>
      <c r="F424" s="227"/>
      <c r="G424" s="269"/>
      <c r="H424" s="135"/>
      <c r="I424" s="135"/>
      <c r="J424" s="135"/>
      <c r="K424" s="135"/>
      <c r="L424" s="135"/>
      <c r="M424" s="135"/>
      <c r="N424" s="135"/>
      <c r="O424" s="135"/>
    </row>
    <row r="425" spans="1:15" ht="24.95" customHeight="1" x14ac:dyDescent="0.3">
      <c r="A425" s="266"/>
      <c r="B425" s="267"/>
      <c r="C425" s="226"/>
      <c r="D425" s="226"/>
      <c r="E425" s="268"/>
      <c r="F425" s="227"/>
      <c r="G425" s="269"/>
      <c r="H425" s="135"/>
      <c r="I425" s="135"/>
      <c r="J425" s="135"/>
      <c r="K425" s="135"/>
      <c r="L425" s="135"/>
      <c r="M425" s="135"/>
      <c r="N425" s="135"/>
      <c r="O425" s="135"/>
    </row>
    <row r="426" spans="1:15" ht="24.95" customHeight="1" x14ac:dyDescent="0.3">
      <c r="A426" s="266"/>
      <c r="B426" s="267"/>
      <c r="C426" s="226"/>
      <c r="D426" s="226"/>
      <c r="E426" s="268"/>
      <c r="F426" s="227"/>
      <c r="G426" s="269"/>
      <c r="H426" s="135"/>
      <c r="I426" s="135"/>
      <c r="J426" s="135"/>
      <c r="K426" s="135"/>
      <c r="L426" s="135"/>
      <c r="M426" s="135"/>
      <c r="N426" s="135"/>
      <c r="O426" s="135"/>
    </row>
    <row r="427" spans="1:15" ht="24.95" customHeight="1" x14ac:dyDescent="0.3">
      <c r="A427" s="266"/>
      <c r="B427" s="267"/>
      <c r="C427" s="226"/>
      <c r="D427" s="226"/>
      <c r="E427" s="268"/>
      <c r="F427" s="227"/>
      <c r="G427" s="269"/>
      <c r="H427" s="135"/>
      <c r="I427" s="135"/>
      <c r="J427" s="135"/>
      <c r="K427" s="135"/>
      <c r="L427" s="135"/>
      <c r="M427" s="135"/>
      <c r="N427" s="135"/>
      <c r="O427" s="135"/>
    </row>
    <row r="428" spans="1:15" ht="24.95" customHeight="1" x14ac:dyDescent="0.3">
      <c r="A428" s="266"/>
      <c r="B428" s="267"/>
      <c r="C428" s="226"/>
      <c r="D428" s="226"/>
      <c r="E428" s="268"/>
      <c r="F428" s="227"/>
      <c r="G428" s="269"/>
      <c r="H428" s="135"/>
      <c r="I428" s="135"/>
      <c r="J428" s="135"/>
      <c r="K428" s="135"/>
      <c r="L428" s="135"/>
      <c r="M428" s="135"/>
      <c r="N428" s="135"/>
      <c r="O428" s="135"/>
    </row>
    <row r="429" spans="1:15" ht="24.95" customHeight="1" x14ac:dyDescent="0.3">
      <c r="A429" s="266"/>
      <c r="B429" s="267"/>
      <c r="C429" s="226"/>
      <c r="D429" s="226"/>
      <c r="E429" s="268"/>
      <c r="F429" s="227"/>
      <c r="G429" s="269"/>
      <c r="H429" s="135"/>
      <c r="I429" s="135"/>
      <c r="J429" s="135"/>
      <c r="K429" s="135"/>
      <c r="L429" s="135"/>
      <c r="M429" s="135"/>
      <c r="N429" s="135"/>
      <c r="O429" s="135"/>
    </row>
    <row r="430" spans="1:15" ht="24.95" customHeight="1" x14ac:dyDescent="0.3">
      <c r="A430" s="266"/>
      <c r="B430" s="267"/>
      <c r="C430" s="226"/>
      <c r="D430" s="226"/>
      <c r="E430" s="268"/>
      <c r="F430" s="227"/>
      <c r="G430" s="269"/>
      <c r="H430" s="135"/>
      <c r="I430" s="135"/>
      <c r="J430" s="135"/>
      <c r="K430" s="135"/>
      <c r="L430" s="135"/>
      <c r="M430" s="135"/>
      <c r="N430" s="135"/>
      <c r="O430" s="135"/>
    </row>
    <row r="431" spans="1:15" ht="24.95" customHeight="1" x14ac:dyDescent="0.3">
      <c r="A431" s="266"/>
      <c r="B431" s="267"/>
      <c r="C431" s="226"/>
      <c r="D431" s="226"/>
      <c r="E431" s="268"/>
      <c r="F431" s="227"/>
      <c r="G431" s="269"/>
      <c r="H431" s="135"/>
      <c r="I431" s="135"/>
      <c r="J431" s="135"/>
      <c r="K431" s="135"/>
      <c r="L431" s="135"/>
      <c r="M431" s="135"/>
      <c r="N431" s="135"/>
      <c r="O431" s="135"/>
    </row>
    <row r="432" spans="1:15" ht="24.95" customHeight="1" x14ac:dyDescent="0.3">
      <c r="A432" s="266"/>
      <c r="B432" s="267"/>
      <c r="C432" s="226"/>
      <c r="D432" s="226"/>
      <c r="E432" s="268"/>
      <c r="F432" s="227"/>
      <c r="G432" s="269"/>
      <c r="H432" s="135"/>
      <c r="I432" s="135"/>
      <c r="J432" s="135"/>
      <c r="K432" s="135"/>
      <c r="L432" s="135"/>
      <c r="M432" s="135"/>
      <c r="N432" s="135"/>
      <c r="O432" s="135"/>
    </row>
    <row r="433" spans="1:15" ht="24.95" customHeight="1" x14ac:dyDescent="0.3">
      <c r="A433" s="266"/>
      <c r="B433" s="272"/>
      <c r="C433" s="226"/>
      <c r="D433" s="226"/>
      <c r="E433" s="268"/>
      <c r="F433" s="227"/>
      <c r="G433" s="269"/>
      <c r="H433" s="135"/>
      <c r="I433" s="135"/>
      <c r="J433" s="135"/>
      <c r="K433" s="135"/>
      <c r="L433" s="135"/>
      <c r="M433" s="135"/>
      <c r="N433" s="135"/>
      <c r="O433" s="135"/>
    </row>
    <row r="434" spans="1:15" ht="24.95" customHeight="1" x14ac:dyDescent="0.3">
      <c r="A434" s="266"/>
      <c r="B434" s="267"/>
      <c r="C434" s="226"/>
      <c r="D434" s="226"/>
      <c r="E434" s="268"/>
      <c r="F434" s="227"/>
      <c r="G434" s="269"/>
      <c r="H434" s="135"/>
      <c r="I434" s="135"/>
      <c r="J434" s="135"/>
      <c r="K434" s="135"/>
      <c r="L434" s="135"/>
      <c r="M434" s="135"/>
      <c r="N434" s="135"/>
      <c r="O434" s="135"/>
    </row>
    <row r="435" spans="1:15" ht="24.95" customHeight="1" x14ac:dyDescent="0.3">
      <c r="A435" s="266"/>
      <c r="B435" s="267"/>
      <c r="C435" s="226"/>
      <c r="D435" s="226"/>
      <c r="E435" s="268"/>
      <c r="F435" s="227"/>
      <c r="G435" s="269"/>
      <c r="H435" s="135"/>
      <c r="I435" s="135"/>
      <c r="J435" s="135"/>
      <c r="K435" s="135"/>
      <c r="L435" s="135"/>
      <c r="M435" s="135"/>
      <c r="N435" s="135"/>
      <c r="O435" s="135"/>
    </row>
    <row r="436" spans="1:15" ht="24.95" customHeight="1" x14ac:dyDescent="0.3">
      <c r="A436" s="266"/>
      <c r="B436" s="267"/>
      <c r="C436" s="226"/>
      <c r="D436" s="226"/>
      <c r="E436" s="268"/>
      <c r="F436" s="227"/>
      <c r="G436" s="269"/>
      <c r="H436" s="135"/>
      <c r="I436" s="135"/>
      <c r="J436" s="135"/>
      <c r="K436" s="135"/>
      <c r="L436" s="135"/>
      <c r="M436" s="135"/>
      <c r="N436" s="135"/>
      <c r="O436" s="135"/>
    </row>
    <row r="437" spans="1:15" ht="24.95" customHeight="1" x14ac:dyDescent="0.3">
      <c r="A437" s="266"/>
      <c r="B437" s="267"/>
      <c r="C437" s="226"/>
      <c r="D437" s="226"/>
      <c r="E437" s="268"/>
      <c r="F437" s="227"/>
      <c r="G437" s="269"/>
      <c r="H437" s="135"/>
      <c r="I437" s="135"/>
      <c r="J437" s="135"/>
      <c r="K437" s="135"/>
      <c r="L437" s="135"/>
      <c r="M437" s="135"/>
      <c r="N437" s="135"/>
      <c r="O437" s="135"/>
    </row>
    <row r="438" spans="1:15" ht="24.95" customHeight="1" x14ac:dyDescent="0.3">
      <c r="A438" s="266"/>
      <c r="B438" s="267"/>
      <c r="C438" s="226"/>
      <c r="D438" s="226"/>
      <c r="E438" s="268"/>
      <c r="F438" s="227"/>
      <c r="G438" s="269"/>
      <c r="H438" s="135"/>
      <c r="I438" s="135"/>
      <c r="J438" s="135"/>
      <c r="K438" s="135"/>
      <c r="L438" s="135"/>
      <c r="M438" s="135"/>
      <c r="N438" s="135"/>
      <c r="O438" s="135"/>
    </row>
    <row r="439" spans="1:15" ht="24.95" customHeight="1" x14ac:dyDescent="0.3">
      <c r="A439" s="266"/>
      <c r="B439" s="267"/>
      <c r="C439" s="226"/>
      <c r="D439" s="226"/>
      <c r="E439" s="268"/>
      <c r="F439" s="227"/>
      <c r="G439" s="269"/>
      <c r="H439" s="135"/>
      <c r="I439" s="135"/>
      <c r="J439" s="135"/>
      <c r="K439" s="135"/>
      <c r="L439" s="135"/>
      <c r="M439" s="135"/>
      <c r="N439" s="135"/>
      <c r="O439" s="135"/>
    </row>
    <row r="440" spans="1:15" ht="24.95" customHeight="1" x14ac:dyDescent="0.3">
      <c r="A440" s="266"/>
      <c r="B440" s="267"/>
      <c r="C440" s="226"/>
      <c r="D440" s="226"/>
      <c r="E440" s="268"/>
      <c r="F440" s="227"/>
      <c r="G440" s="269"/>
      <c r="H440" s="135"/>
      <c r="I440" s="135"/>
      <c r="J440" s="135"/>
      <c r="K440" s="135"/>
      <c r="L440" s="135"/>
      <c r="M440" s="135"/>
      <c r="N440" s="135"/>
      <c r="O440" s="135"/>
    </row>
    <row r="441" spans="1:15" ht="24.95" customHeight="1" x14ac:dyDescent="0.3">
      <c r="A441" s="266"/>
      <c r="B441" s="267"/>
      <c r="C441" s="226"/>
      <c r="D441" s="226"/>
      <c r="E441" s="268"/>
      <c r="F441" s="227"/>
      <c r="G441" s="269"/>
      <c r="H441" s="135"/>
      <c r="I441" s="135"/>
      <c r="J441" s="135"/>
      <c r="K441" s="135"/>
      <c r="L441" s="135"/>
      <c r="M441" s="135"/>
      <c r="N441" s="135"/>
      <c r="O441" s="135"/>
    </row>
    <row r="442" spans="1:15" ht="24.95" customHeight="1" x14ac:dyDescent="0.3">
      <c r="A442" s="266"/>
      <c r="B442" s="267"/>
      <c r="C442" s="226"/>
      <c r="D442" s="226"/>
      <c r="E442" s="268"/>
      <c r="F442" s="227"/>
      <c r="G442" s="269"/>
      <c r="H442" s="135"/>
      <c r="I442" s="135"/>
      <c r="J442" s="135"/>
      <c r="K442" s="135"/>
      <c r="L442" s="135"/>
      <c r="M442" s="135"/>
      <c r="N442" s="135"/>
      <c r="O442" s="135"/>
    </row>
    <row r="443" spans="1:15" ht="24.95" customHeight="1" x14ac:dyDescent="0.3">
      <c r="A443" s="266"/>
      <c r="B443" s="267"/>
      <c r="C443" s="226"/>
      <c r="D443" s="226"/>
      <c r="E443" s="268"/>
      <c r="F443" s="227"/>
      <c r="G443" s="269"/>
      <c r="H443" s="135"/>
      <c r="I443" s="135"/>
      <c r="J443" s="135"/>
      <c r="K443" s="135"/>
      <c r="L443" s="135"/>
      <c r="M443" s="135"/>
      <c r="N443" s="135"/>
      <c r="O443" s="135"/>
    </row>
    <row r="444" spans="1:15" ht="24.95" customHeight="1" x14ac:dyDescent="0.3">
      <c r="A444" s="266"/>
      <c r="B444" s="267"/>
      <c r="C444" s="226"/>
      <c r="D444" s="226"/>
      <c r="E444" s="268"/>
      <c r="F444" s="227"/>
      <c r="G444" s="269"/>
      <c r="H444" s="135"/>
      <c r="I444" s="135"/>
      <c r="J444" s="135"/>
      <c r="K444" s="135"/>
      <c r="L444" s="135"/>
      <c r="M444" s="135"/>
      <c r="N444" s="135"/>
      <c r="O444" s="135"/>
    </row>
    <row r="445" spans="1:15" ht="24.95" customHeight="1" x14ac:dyDescent="0.3">
      <c r="A445" s="266"/>
      <c r="B445" s="272"/>
      <c r="C445" s="226"/>
      <c r="D445" s="226"/>
      <c r="E445" s="268"/>
      <c r="F445" s="227"/>
      <c r="G445" s="269"/>
      <c r="H445" s="135"/>
      <c r="I445" s="135"/>
      <c r="J445" s="135"/>
      <c r="K445" s="135"/>
      <c r="L445" s="135"/>
      <c r="M445" s="135"/>
      <c r="N445" s="135"/>
      <c r="O445" s="135"/>
    </row>
    <row r="446" spans="1:15" ht="24.95" customHeight="1" x14ac:dyDescent="0.3">
      <c r="A446" s="266"/>
      <c r="B446" s="267"/>
      <c r="C446" s="226"/>
      <c r="D446" s="226"/>
      <c r="E446" s="268"/>
      <c r="F446" s="227"/>
      <c r="G446" s="269"/>
      <c r="H446" s="135"/>
      <c r="I446" s="135"/>
      <c r="J446" s="135"/>
      <c r="K446" s="135"/>
      <c r="L446" s="135"/>
      <c r="M446" s="135"/>
      <c r="N446" s="135"/>
      <c r="O446" s="135"/>
    </row>
    <row r="447" spans="1:15" ht="24.95" customHeight="1" x14ac:dyDescent="0.3">
      <c r="A447" s="266"/>
      <c r="B447" s="272"/>
      <c r="C447" s="226"/>
      <c r="D447" s="226"/>
      <c r="E447" s="268"/>
      <c r="F447" s="227"/>
      <c r="G447" s="269"/>
      <c r="H447" s="135"/>
      <c r="I447" s="135"/>
      <c r="J447" s="135"/>
      <c r="K447" s="135"/>
      <c r="L447" s="135"/>
      <c r="M447" s="135"/>
      <c r="N447" s="135"/>
      <c r="O447" s="135"/>
    </row>
    <row r="448" spans="1:15" ht="24.95" customHeight="1" x14ac:dyDescent="0.3">
      <c r="A448" s="266"/>
      <c r="B448" s="267"/>
      <c r="C448" s="226"/>
      <c r="D448" s="226"/>
      <c r="E448" s="268"/>
      <c r="F448" s="227"/>
      <c r="G448" s="269"/>
      <c r="H448" s="135"/>
      <c r="I448" s="135"/>
      <c r="J448" s="135"/>
      <c r="K448" s="135"/>
      <c r="L448" s="135"/>
      <c r="M448" s="135"/>
      <c r="N448" s="135"/>
      <c r="O448" s="135"/>
    </row>
    <row r="449" spans="1:15" ht="24.95" customHeight="1" x14ac:dyDescent="0.3">
      <c r="A449" s="266"/>
      <c r="B449" s="267"/>
      <c r="C449" s="226"/>
      <c r="D449" s="226"/>
      <c r="E449" s="268"/>
      <c r="F449" s="227"/>
      <c r="G449" s="269"/>
      <c r="H449" s="135"/>
      <c r="I449" s="135"/>
      <c r="J449" s="135"/>
      <c r="K449" s="135"/>
      <c r="L449" s="135"/>
      <c r="M449" s="135"/>
      <c r="N449" s="135"/>
      <c r="O449" s="135"/>
    </row>
    <row r="450" spans="1:15" ht="24.95" customHeight="1" x14ac:dyDescent="0.3">
      <c r="A450" s="240"/>
      <c r="B450" s="246"/>
      <c r="C450" s="241"/>
      <c r="D450" s="241"/>
      <c r="E450" s="254"/>
      <c r="F450" s="242"/>
      <c r="G450" s="243"/>
      <c r="H450" s="135"/>
      <c r="I450" s="135"/>
      <c r="J450" s="135"/>
      <c r="K450" s="135"/>
      <c r="L450" s="135"/>
      <c r="M450" s="135"/>
      <c r="N450" s="135"/>
      <c r="O450" s="135"/>
    </row>
    <row r="451" spans="1:15" ht="24.95" customHeight="1" x14ac:dyDescent="0.3">
      <c r="A451" s="259"/>
      <c r="B451" s="260"/>
      <c r="C451" s="261"/>
      <c r="D451" s="261"/>
      <c r="E451" s="262"/>
      <c r="F451" s="263"/>
      <c r="G451" s="264"/>
      <c r="H451" s="135"/>
      <c r="I451" s="135"/>
      <c r="J451" s="135"/>
      <c r="K451" s="135"/>
      <c r="L451" s="135"/>
      <c r="M451" s="135"/>
      <c r="N451" s="135"/>
      <c r="O451" s="135"/>
    </row>
    <row r="452" spans="1:15" ht="24.95" customHeight="1" x14ac:dyDescent="0.3">
      <c r="A452" s="232"/>
      <c r="B452" s="244"/>
      <c r="C452" s="233"/>
      <c r="D452" s="233"/>
      <c r="E452" s="252"/>
      <c r="F452" s="234"/>
      <c r="G452" s="235"/>
      <c r="H452" s="135"/>
      <c r="I452" s="135"/>
      <c r="J452" s="135"/>
      <c r="K452" s="135"/>
      <c r="L452" s="135"/>
      <c r="M452" s="135"/>
      <c r="N452" s="135"/>
      <c r="O452" s="135"/>
    </row>
    <row r="453" spans="1:15" ht="24.95" customHeight="1" x14ac:dyDescent="0.3">
      <c r="A453" s="236"/>
      <c r="B453" s="245"/>
      <c r="C453" s="237"/>
      <c r="D453" s="237"/>
      <c r="E453" s="253"/>
      <c r="F453" s="238"/>
      <c r="G453" s="239"/>
      <c r="H453" s="135"/>
      <c r="I453" s="135"/>
      <c r="J453" s="135"/>
      <c r="K453" s="135"/>
      <c r="L453" s="135"/>
      <c r="M453" s="135"/>
      <c r="N453" s="135"/>
      <c r="O453" s="135"/>
    </row>
    <row r="454" spans="1:15" ht="24.95" customHeight="1" x14ac:dyDescent="0.3">
      <c r="A454" s="232"/>
      <c r="B454" s="244"/>
      <c r="C454" s="233"/>
      <c r="D454" s="233"/>
      <c r="E454" s="252"/>
      <c r="F454" s="234"/>
      <c r="G454" s="235"/>
      <c r="H454" s="135"/>
      <c r="I454" s="135"/>
      <c r="J454" s="135"/>
      <c r="K454" s="135"/>
      <c r="L454" s="135"/>
      <c r="M454" s="135"/>
      <c r="N454" s="135"/>
      <c r="O454" s="135"/>
    </row>
    <row r="455" spans="1:15" ht="24.95" customHeight="1" x14ac:dyDescent="0.3">
      <c r="A455" s="259"/>
      <c r="B455" s="260"/>
      <c r="C455" s="261"/>
      <c r="D455" s="261"/>
      <c r="E455" s="262"/>
      <c r="F455" s="263"/>
      <c r="G455" s="264"/>
      <c r="H455" s="135"/>
      <c r="I455" s="135"/>
      <c r="J455" s="135"/>
      <c r="K455" s="135"/>
      <c r="L455" s="135"/>
      <c r="M455" s="135"/>
      <c r="N455" s="135"/>
      <c r="O455" s="135"/>
    </row>
    <row r="456" spans="1:15" ht="24.95" customHeight="1" x14ac:dyDescent="0.3">
      <c r="A456" s="240"/>
      <c r="B456" s="246"/>
      <c r="C456" s="241"/>
      <c r="D456" s="241"/>
      <c r="E456" s="254"/>
      <c r="F456" s="242"/>
      <c r="G456" s="243"/>
      <c r="H456" s="135"/>
      <c r="I456" s="135"/>
      <c r="J456" s="135"/>
      <c r="K456" s="135"/>
      <c r="L456" s="135"/>
      <c r="M456" s="135"/>
      <c r="N456" s="135"/>
      <c r="O456" s="135"/>
    </row>
    <row r="457" spans="1:15" ht="24.95" customHeight="1" x14ac:dyDescent="0.3">
      <c r="A457" s="259"/>
      <c r="B457" s="260"/>
      <c r="C457" s="261"/>
      <c r="D457" s="261"/>
      <c r="E457" s="262"/>
      <c r="F457" s="263"/>
      <c r="G457" s="264"/>
      <c r="H457" s="135"/>
      <c r="I457" s="135"/>
      <c r="J457" s="135"/>
      <c r="K457" s="135"/>
      <c r="L457" s="135"/>
      <c r="M457" s="135"/>
      <c r="N457" s="135"/>
      <c r="O457" s="135"/>
    </row>
    <row r="458" spans="1:15" ht="24.95" customHeight="1" x14ac:dyDescent="0.3">
      <c r="A458" s="240"/>
      <c r="B458" s="246"/>
      <c r="C458" s="241"/>
      <c r="D458" s="241"/>
      <c r="E458" s="254"/>
      <c r="F458" s="242"/>
      <c r="G458" s="243"/>
      <c r="H458" s="135"/>
      <c r="I458" s="135"/>
      <c r="J458" s="135"/>
      <c r="K458" s="135"/>
      <c r="L458" s="135"/>
      <c r="M458" s="135"/>
      <c r="N458" s="135"/>
      <c r="O458" s="135"/>
    </row>
    <row r="459" spans="1:15" ht="24.95" customHeight="1" x14ac:dyDescent="0.3">
      <c r="A459" s="259"/>
      <c r="B459" s="260"/>
      <c r="C459" s="261"/>
      <c r="D459" s="261"/>
      <c r="E459" s="262"/>
      <c r="F459" s="263"/>
      <c r="G459" s="264"/>
      <c r="H459" s="135"/>
      <c r="I459" s="135"/>
      <c r="J459" s="135"/>
      <c r="K459" s="135"/>
      <c r="L459" s="135"/>
      <c r="M459" s="135"/>
      <c r="N459" s="135"/>
      <c r="O459" s="135"/>
    </row>
    <row r="460" spans="1:15" ht="24.95" customHeight="1" x14ac:dyDescent="0.3">
      <c r="A460" s="240"/>
      <c r="B460" s="246"/>
      <c r="C460" s="241"/>
      <c r="D460" s="241"/>
      <c r="E460" s="254"/>
      <c r="F460" s="242"/>
      <c r="G460" s="243"/>
      <c r="H460" s="135"/>
      <c r="I460" s="135"/>
      <c r="J460" s="135"/>
      <c r="K460" s="135"/>
      <c r="L460" s="135"/>
      <c r="M460" s="135"/>
      <c r="N460" s="135"/>
      <c r="O460" s="135"/>
    </row>
    <row r="461" spans="1:15" ht="24.95" customHeight="1" x14ac:dyDescent="0.3">
      <c r="A461" s="259"/>
      <c r="B461" s="260"/>
      <c r="C461" s="261"/>
      <c r="D461" s="261"/>
      <c r="E461" s="262"/>
      <c r="F461" s="263"/>
      <c r="G461" s="264"/>
      <c r="H461" s="135"/>
      <c r="I461" s="135"/>
      <c r="J461" s="135"/>
      <c r="K461" s="135"/>
      <c r="L461" s="135"/>
      <c r="M461" s="135"/>
      <c r="N461" s="135"/>
      <c r="O461" s="135"/>
    </row>
    <row r="462" spans="1:15" ht="24.95" customHeight="1" x14ac:dyDescent="0.3">
      <c r="A462" s="240"/>
      <c r="B462" s="246"/>
      <c r="C462" s="241"/>
      <c r="D462" s="241"/>
      <c r="E462" s="254"/>
      <c r="F462" s="242"/>
      <c r="G462" s="243"/>
      <c r="H462" s="135"/>
      <c r="I462" s="135"/>
      <c r="J462" s="135"/>
      <c r="K462" s="135"/>
      <c r="L462" s="135"/>
      <c r="M462" s="135"/>
      <c r="N462" s="135"/>
      <c r="O462" s="135"/>
    </row>
    <row r="463" spans="1:15" ht="24.95" customHeight="1" x14ac:dyDescent="0.3">
      <c r="A463" s="259"/>
      <c r="B463" s="260"/>
      <c r="C463" s="261"/>
      <c r="D463" s="261"/>
      <c r="E463" s="262"/>
      <c r="F463" s="263"/>
      <c r="G463" s="264"/>
      <c r="H463" s="135"/>
      <c r="I463" s="135"/>
      <c r="J463" s="135"/>
      <c r="K463" s="135"/>
      <c r="L463" s="135"/>
      <c r="M463" s="135"/>
      <c r="N463" s="135"/>
      <c r="O463" s="135"/>
    </row>
    <row r="464" spans="1:15" ht="24.95" customHeight="1" x14ac:dyDescent="0.3">
      <c r="A464" s="240"/>
      <c r="B464" s="246"/>
      <c r="C464" s="241"/>
      <c r="D464" s="241"/>
      <c r="E464" s="254"/>
      <c r="F464" s="242"/>
      <c r="G464" s="243"/>
      <c r="H464" s="135"/>
      <c r="I464" s="135"/>
      <c r="J464" s="135"/>
      <c r="K464" s="135"/>
      <c r="L464" s="135"/>
      <c r="M464" s="135"/>
      <c r="N464" s="135"/>
      <c r="O464" s="135"/>
    </row>
    <row r="465" spans="1:15" ht="24.95" customHeight="1" x14ac:dyDescent="0.3">
      <c r="A465" s="259"/>
      <c r="B465" s="260"/>
      <c r="C465" s="261"/>
      <c r="D465" s="261"/>
      <c r="E465" s="262"/>
      <c r="F465" s="263"/>
      <c r="G465" s="264"/>
      <c r="H465" s="135"/>
      <c r="I465" s="135"/>
      <c r="J465" s="135"/>
      <c r="K465" s="135"/>
      <c r="L465" s="135"/>
      <c r="M465" s="135"/>
      <c r="N465" s="135"/>
      <c r="O465" s="135"/>
    </row>
    <row r="466" spans="1:15" ht="24.95" customHeight="1" x14ac:dyDescent="0.3">
      <c r="A466" s="240"/>
      <c r="B466" s="246"/>
      <c r="C466" s="241"/>
      <c r="D466" s="241"/>
      <c r="E466" s="254"/>
      <c r="F466" s="242"/>
      <c r="G466" s="243"/>
      <c r="H466" s="135"/>
      <c r="I466" s="135"/>
      <c r="J466" s="135"/>
      <c r="K466" s="135"/>
      <c r="L466" s="135"/>
      <c r="M466" s="135"/>
      <c r="N466" s="135"/>
      <c r="O466" s="135"/>
    </row>
    <row r="467" spans="1:15" ht="24.95" customHeight="1" x14ac:dyDescent="0.3">
      <c r="A467" s="266"/>
      <c r="B467" s="267"/>
      <c r="C467" s="226"/>
      <c r="D467" s="226"/>
      <c r="E467" s="268"/>
      <c r="F467" s="227"/>
      <c r="G467" s="269"/>
      <c r="H467" s="135"/>
      <c r="I467" s="135"/>
      <c r="J467" s="135"/>
      <c r="K467" s="135"/>
      <c r="L467" s="135"/>
      <c r="M467" s="135"/>
      <c r="N467" s="135"/>
      <c r="O467" s="135"/>
    </row>
    <row r="468" spans="1:15" ht="24.95" customHeight="1" x14ac:dyDescent="0.3">
      <c r="A468" s="266"/>
      <c r="B468" s="267"/>
      <c r="C468" s="226"/>
      <c r="D468" s="226"/>
      <c r="E468" s="268"/>
      <c r="F468" s="227"/>
      <c r="G468" s="269"/>
      <c r="H468" s="135"/>
      <c r="I468" s="135"/>
      <c r="J468" s="135"/>
      <c r="K468" s="135"/>
      <c r="L468" s="135"/>
      <c r="M468" s="135"/>
      <c r="N468" s="135"/>
      <c r="O468" s="135"/>
    </row>
    <row r="469" spans="1:15" ht="24.95" customHeight="1" x14ac:dyDescent="0.3">
      <c r="A469" s="266"/>
      <c r="B469" s="267"/>
      <c r="C469" s="226"/>
      <c r="D469" s="226"/>
      <c r="E469" s="268"/>
      <c r="F469" s="227"/>
      <c r="G469" s="269"/>
      <c r="H469" s="135"/>
      <c r="I469" s="135"/>
      <c r="J469" s="135"/>
      <c r="K469" s="135"/>
      <c r="L469" s="135"/>
      <c r="M469" s="135"/>
      <c r="N469" s="135"/>
      <c r="O469" s="135"/>
    </row>
    <row r="470" spans="1:15" ht="24.95" customHeight="1" x14ac:dyDescent="0.3">
      <c r="A470" s="266"/>
      <c r="B470" s="267"/>
      <c r="C470" s="226"/>
      <c r="D470" s="226"/>
      <c r="E470" s="268"/>
      <c r="F470" s="227"/>
      <c r="G470" s="269"/>
      <c r="H470" s="135"/>
      <c r="I470" s="135"/>
      <c r="J470" s="135"/>
      <c r="K470" s="135"/>
      <c r="L470" s="135"/>
      <c r="M470" s="135"/>
      <c r="N470" s="135"/>
      <c r="O470" s="135"/>
    </row>
    <row r="471" spans="1:15" ht="24.95" customHeight="1" x14ac:dyDescent="0.3">
      <c r="A471" s="266"/>
      <c r="B471" s="267"/>
      <c r="C471" s="226"/>
      <c r="D471" s="226"/>
      <c r="E471" s="268"/>
      <c r="F471" s="227"/>
      <c r="G471" s="269"/>
      <c r="H471" s="135"/>
      <c r="I471" s="135"/>
      <c r="J471" s="135"/>
      <c r="K471" s="135"/>
      <c r="L471" s="135"/>
      <c r="M471" s="135"/>
      <c r="N471" s="135"/>
      <c r="O471" s="135"/>
    </row>
    <row r="472" spans="1:15" ht="24.95" customHeight="1" x14ac:dyDescent="0.3">
      <c r="A472" s="266"/>
      <c r="B472" s="267"/>
      <c r="C472" s="226"/>
      <c r="D472" s="226"/>
      <c r="E472" s="268"/>
      <c r="F472" s="227"/>
      <c r="G472" s="269"/>
      <c r="H472" s="135"/>
      <c r="I472" s="135"/>
      <c r="J472" s="135"/>
      <c r="K472" s="135"/>
      <c r="L472" s="135"/>
      <c r="M472" s="135"/>
      <c r="N472" s="135"/>
      <c r="O472" s="135"/>
    </row>
    <row r="473" spans="1:15" ht="24.95" customHeight="1" x14ac:dyDescent="0.3">
      <c r="A473" s="266"/>
      <c r="B473" s="267"/>
      <c r="C473" s="226"/>
      <c r="D473" s="226"/>
      <c r="E473" s="268"/>
      <c r="F473" s="227"/>
      <c r="G473" s="269"/>
      <c r="H473" s="135"/>
      <c r="I473" s="135"/>
      <c r="J473" s="135"/>
      <c r="K473" s="135"/>
      <c r="L473" s="135"/>
      <c r="M473" s="135"/>
      <c r="N473" s="135"/>
      <c r="O473" s="135"/>
    </row>
    <row r="474" spans="1:15" ht="24.95" customHeight="1" x14ac:dyDescent="0.3">
      <c r="A474" s="266"/>
      <c r="B474" s="267"/>
      <c r="C474" s="226"/>
      <c r="D474" s="226"/>
      <c r="E474" s="268"/>
      <c r="F474" s="227"/>
      <c r="G474" s="269"/>
      <c r="H474" s="135"/>
      <c r="I474" s="135"/>
      <c r="J474" s="135"/>
      <c r="K474" s="135"/>
      <c r="L474" s="135"/>
      <c r="M474" s="135"/>
      <c r="N474" s="135"/>
      <c r="O474" s="135"/>
    </row>
    <row r="475" spans="1:15" ht="24.95" customHeight="1" x14ac:dyDescent="0.3">
      <c r="A475" s="266"/>
      <c r="B475" s="267"/>
      <c r="C475" s="226"/>
      <c r="D475" s="226"/>
      <c r="E475" s="268"/>
      <c r="F475" s="227"/>
      <c r="G475" s="269"/>
      <c r="H475" s="135"/>
      <c r="I475" s="135"/>
      <c r="J475" s="135"/>
      <c r="K475" s="135"/>
      <c r="L475" s="135"/>
      <c r="M475" s="135"/>
      <c r="N475" s="135"/>
      <c r="O475" s="135"/>
    </row>
    <row r="476" spans="1:15" ht="24.95" customHeight="1" x14ac:dyDescent="0.3">
      <c r="A476" s="266"/>
      <c r="B476" s="267"/>
      <c r="C476" s="226"/>
      <c r="D476" s="226"/>
      <c r="E476" s="268"/>
      <c r="F476" s="227"/>
      <c r="G476" s="269"/>
      <c r="H476" s="135"/>
      <c r="I476" s="135"/>
      <c r="J476" s="135"/>
      <c r="K476" s="135"/>
      <c r="L476" s="135"/>
      <c r="M476" s="135"/>
      <c r="N476" s="135"/>
      <c r="O476" s="135"/>
    </row>
    <row r="477" spans="1:15" ht="24.95" customHeight="1" x14ac:dyDescent="0.3">
      <c r="A477" s="266"/>
      <c r="B477" s="267"/>
      <c r="C477" s="226"/>
      <c r="D477" s="226"/>
      <c r="E477" s="268"/>
      <c r="F477" s="227"/>
      <c r="G477" s="269"/>
      <c r="H477" s="135"/>
      <c r="I477" s="135"/>
      <c r="J477" s="135"/>
      <c r="K477" s="135"/>
      <c r="L477" s="135"/>
      <c r="M477" s="135"/>
      <c r="N477" s="135"/>
      <c r="O477" s="135"/>
    </row>
    <row r="478" spans="1:15" ht="24.95" customHeight="1" x14ac:dyDescent="0.3">
      <c r="A478" s="240"/>
      <c r="B478" s="246"/>
      <c r="C478" s="241"/>
      <c r="D478" s="241"/>
      <c r="E478" s="254"/>
      <c r="F478" s="242"/>
      <c r="G478" s="243"/>
      <c r="H478" s="135"/>
      <c r="I478" s="135"/>
      <c r="J478" s="135"/>
      <c r="K478" s="135"/>
      <c r="L478" s="135"/>
      <c r="M478" s="135"/>
      <c r="N478" s="135"/>
      <c r="O478" s="135"/>
    </row>
    <row r="479" spans="1:15" ht="24.95" customHeight="1" x14ac:dyDescent="0.3">
      <c r="A479" s="240"/>
      <c r="B479" s="246"/>
      <c r="C479" s="241"/>
      <c r="D479" s="241"/>
      <c r="E479" s="254"/>
      <c r="F479" s="242"/>
      <c r="G479" s="243"/>
      <c r="H479" s="135"/>
      <c r="I479" s="135"/>
      <c r="J479" s="135"/>
      <c r="K479" s="135"/>
      <c r="L479" s="135"/>
      <c r="M479" s="135"/>
      <c r="N479" s="135"/>
      <c r="O479" s="135"/>
    </row>
    <row r="480" spans="1:15" ht="24.95" customHeight="1" x14ac:dyDescent="0.3">
      <c r="A480" s="240"/>
      <c r="B480" s="246"/>
      <c r="C480" s="241"/>
      <c r="D480" s="241"/>
      <c r="E480" s="254"/>
      <c r="F480" s="242"/>
      <c r="G480" s="243"/>
      <c r="H480" s="135"/>
      <c r="I480" s="135"/>
      <c r="J480" s="135"/>
      <c r="K480" s="135"/>
      <c r="L480" s="135"/>
      <c r="M480" s="135"/>
      <c r="N480" s="135"/>
      <c r="O480" s="135"/>
    </row>
    <row r="481" spans="1:15" ht="24.95" customHeight="1" x14ac:dyDescent="0.3">
      <c r="A481" s="266"/>
      <c r="B481" s="267"/>
      <c r="C481" s="226"/>
      <c r="D481" s="226"/>
      <c r="E481" s="268"/>
      <c r="F481" s="227"/>
      <c r="G481" s="269"/>
      <c r="H481" s="135"/>
      <c r="I481" s="135"/>
      <c r="J481" s="135"/>
      <c r="K481" s="135"/>
      <c r="L481" s="135"/>
      <c r="M481" s="135"/>
      <c r="N481" s="135"/>
      <c r="O481" s="135"/>
    </row>
    <row r="482" spans="1:15" ht="24.95" customHeight="1" x14ac:dyDescent="0.3">
      <c r="A482" s="266"/>
      <c r="B482" s="267"/>
      <c r="C482" s="226"/>
      <c r="D482" s="226"/>
      <c r="E482" s="268"/>
      <c r="F482" s="227"/>
      <c r="G482" s="269"/>
      <c r="H482" s="135"/>
      <c r="I482" s="135"/>
      <c r="J482" s="135"/>
      <c r="K482" s="135"/>
      <c r="L482" s="135"/>
      <c r="M482" s="135"/>
      <c r="N482" s="135"/>
      <c r="O482" s="135"/>
    </row>
    <row r="483" spans="1:15" ht="24.95" customHeight="1" x14ac:dyDescent="0.3">
      <c r="A483" s="240"/>
      <c r="B483" s="246"/>
      <c r="C483" s="241"/>
      <c r="D483" s="241"/>
      <c r="E483" s="254"/>
      <c r="F483" s="242"/>
      <c r="G483" s="243"/>
      <c r="H483" s="135"/>
      <c r="I483" s="135"/>
      <c r="J483" s="135"/>
      <c r="K483" s="135"/>
      <c r="L483" s="135"/>
      <c r="M483" s="135"/>
      <c r="N483" s="135"/>
      <c r="O483" s="135"/>
    </row>
    <row r="484" spans="1:15" ht="24.95" customHeight="1" x14ac:dyDescent="0.3">
      <c r="A484" s="222"/>
      <c r="B484" s="249"/>
      <c r="C484" s="219"/>
      <c r="D484" s="219"/>
      <c r="E484" s="255"/>
      <c r="F484" s="136"/>
      <c r="G484" s="137"/>
      <c r="H484" s="135"/>
      <c r="I484" s="135"/>
      <c r="J484" s="135"/>
      <c r="K484" s="135"/>
      <c r="L484" s="135"/>
      <c r="M484" s="135"/>
      <c r="N484" s="135"/>
      <c r="O484" s="135"/>
    </row>
    <row r="485" spans="1:15" ht="24.95" customHeight="1" x14ac:dyDescent="0.3">
      <c r="A485" s="222"/>
      <c r="B485" s="249"/>
      <c r="C485" s="219"/>
      <c r="D485" s="219"/>
      <c r="E485" s="255"/>
      <c r="F485" s="136"/>
      <c r="G485" s="137"/>
      <c r="H485" s="135"/>
      <c r="I485" s="135"/>
      <c r="J485" s="135"/>
      <c r="K485" s="135"/>
      <c r="L485" s="135"/>
      <c r="M485" s="135"/>
      <c r="N485" s="135"/>
      <c r="O485" s="135"/>
    </row>
    <row r="486" spans="1:15" ht="24.95" customHeight="1" x14ac:dyDescent="0.3">
      <c r="A486" s="222"/>
      <c r="B486" s="249"/>
      <c r="C486" s="219"/>
      <c r="D486" s="219"/>
      <c r="E486" s="255"/>
      <c r="F486" s="136"/>
      <c r="G486" s="137"/>
      <c r="H486" s="135"/>
      <c r="I486" s="135"/>
      <c r="J486" s="135"/>
      <c r="K486" s="135"/>
      <c r="L486" s="135"/>
      <c r="M486" s="135"/>
      <c r="N486" s="135"/>
      <c r="O486" s="135"/>
    </row>
    <row r="487" spans="1:15" ht="24.95" customHeight="1" x14ac:dyDescent="0.3">
      <c r="A487" s="222"/>
      <c r="B487" s="249"/>
      <c r="C487" s="219"/>
      <c r="D487" s="219"/>
      <c r="E487" s="255"/>
      <c r="F487" s="136"/>
      <c r="G487" s="137"/>
      <c r="H487" s="135"/>
      <c r="I487" s="135"/>
      <c r="J487" s="135"/>
      <c r="K487" s="135"/>
      <c r="L487" s="135"/>
      <c r="M487" s="135"/>
      <c r="N487" s="135"/>
      <c r="O487" s="135"/>
    </row>
    <row r="488" spans="1:15" ht="24.95" customHeight="1" x14ac:dyDescent="0.3">
      <c r="A488" s="222"/>
      <c r="B488" s="249"/>
      <c r="C488" s="219"/>
      <c r="D488" s="219"/>
      <c r="E488" s="255"/>
      <c r="F488" s="136"/>
      <c r="G488" s="137"/>
      <c r="H488" s="135"/>
      <c r="I488" s="135"/>
      <c r="J488" s="135"/>
      <c r="K488" s="135"/>
      <c r="L488" s="135"/>
      <c r="M488" s="135"/>
      <c r="N488" s="135"/>
      <c r="O488" s="135"/>
    </row>
    <row r="489" spans="1:15" ht="24.95" customHeight="1" x14ac:dyDescent="0.3">
      <c r="A489" s="222"/>
      <c r="B489" s="249"/>
      <c r="C489" s="219"/>
      <c r="D489" s="219"/>
      <c r="E489" s="255"/>
      <c r="F489" s="136"/>
      <c r="G489" s="137"/>
      <c r="H489" s="135"/>
      <c r="I489" s="135"/>
      <c r="J489" s="135"/>
      <c r="K489" s="135"/>
      <c r="L489" s="135"/>
      <c r="M489" s="135"/>
      <c r="N489" s="135"/>
      <c r="O489" s="135"/>
    </row>
    <row r="490" spans="1:15" ht="24.95" customHeight="1" x14ac:dyDescent="0.3">
      <c r="A490" s="222"/>
      <c r="B490" s="249"/>
      <c r="C490" s="219"/>
      <c r="D490" s="219"/>
      <c r="E490" s="255"/>
      <c r="F490" s="136"/>
      <c r="G490" s="137"/>
      <c r="H490" s="135"/>
      <c r="I490" s="135"/>
      <c r="J490" s="135"/>
      <c r="K490" s="135"/>
      <c r="L490" s="135"/>
      <c r="M490" s="135"/>
      <c r="N490" s="135"/>
      <c r="O490" s="135"/>
    </row>
    <row r="491" spans="1:15" ht="24.95" customHeight="1" x14ac:dyDescent="0.3">
      <c r="A491" s="222"/>
      <c r="B491" s="249"/>
      <c r="C491" s="219"/>
      <c r="D491" s="219"/>
      <c r="E491" s="255"/>
      <c r="F491" s="136"/>
      <c r="G491" s="137"/>
      <c r="H491" s="135"/>
      <c r="I491" s="135"/>
      <c r="J491" s="135"/>
      <c r="K491" s="135"/>
      <c r="L491" s="135"/>
      <c r="M491" s="135"/>
      <c r="N491" s="135"/>
      <c r="O491" s="135"/>
    </row>
    <row r="492" spans="1:15" ht="24.95" customHeight="1" x14ac:dyDescent="0.3">
      <c r="A492" s="222"/>
      <c r="B492" s="249"/>
      <c r="C492" s="219"/>
      <c r="D492" s="219"/>
      <c r="E492" s="255"/>
      <c r="F492" s="136"/>
      <c r="G492" s="137"/>
      <c r="H492" s="135"/>
      <c r="I492" s="135"/>
      <c r="J492" s="135"/>
      <c r="K492" s="135"/>
      <c r="L492" s="135"/>
      <c r="M492" s="135"/>
      <c r="N492" s="135"/>
      <c r="O492" s="135"/>
    </row>
    <row r="493" spans="1:15" ht="24.95" customHeight="1" x14ac:dyDescent="0.3">
      <c r="A493" s="222"/>
      <c r="B493" s="249"/>
      <c r="C493" s="219"/>
      <c r="D493" s="219"/>
      <c r="E493" s="255"/>
      <c r="F493" s="136"/>
      <c r="G493" s="137"/>
      <c r="H493" s="135"/>
      <c r="I493" s="135"/>
      <c r="J493" s="135"/>
      <c r="K493" s="135"/>
      <c r="L493" s="135"/>
      <c r="M493" s="135"/>
      <c r="N493" s="135"/>
      <c r="O493" s="135"/>
    </row>
    <row r="494" spans="1:15" ht="24.95" customHeight="1" x14ac:dyDescent="0.3">
      <c r="A494" s="222"/>
      <c r="B494" s="249"/>
      <c r="C494" s="219"/>
      <c r="D494" s="219"/>
      <c r="E494" s="255"/>
      <c r="F494" s="136"/>
      <c r="G494" s="137"/>
      <c r="H494" s="135"/>
      <c r="I494" s="135"/>
      <c r="J494" s="135"/>
      <c r="K494" s="135"/>
      <c r="L494" s="135"/>
      <c r="M494" s="135"/>
      <c r="N494" s="135"/>
      <c r="O494" s="135"/>
    </row>
    <row r="495" spans="1:15" ht="24.95" customHeight="1" x14ac:dyDescent="0.3">
      <c r="A495" s="222"/>
      <c r="B495" s="249"/>
      <c r="C495" s="219"/>
      <c r="D495" s="219"/>
      <c r="E495" s="255"/>
      <c r="F495" s="136"/>
      <c r="G495" s="137"/>
      <c r="H495" s="135"/>
      <c r="I495" s="135"/>
      <c r="J495" s="135"/>
      <c r="K495" s="135"/>
      <c r="L495" s="135"/>
      <c r="M495" s="135"/>
      <c r="N495" s="135"/>
      <c r="O495" s="135"/>
    </row>
    <row r="496" spans="1:15" ht="24.95" customHeight="1" x14ac:dyDescent="0.3">
      <c r="A496" s="222"/>
      <c r="B496" s="249"/>
      <c r="C496" s="219"/>
      <c r="D496" s="219"/>
      <c r="E496" s="255"/>
      <c r="F496" s="136"/>
      <c r="G496" s="137"/>
      <c r="H496" s="135"/>
      <c r="I496" s="135"/>
      <c r="J496" s="135"/>
      <c r="K496" s="135"/>
      <c r="L496" s="135"/>
      <c r="M496" s="135"/>
      <c r="N496" s="135"/>
      <c r="O496" s="135"/>
    </row>
    <row r="497" spans="1:15" ht="24.95" customHeight="1" x14ac:dyDescent="0.3">
      <c r="A497" s="222"/>
      <c r="B497" s="249"/>
      <c r="C497" s="219"/>
      <c r="D497" s="219"/>
      <c r="E497" s="255"/>
      <c r="F497" s="136"/>
      <c r="G497" s="137"/>
      <c r="H497" s="135"/>
      <c r="I497" s="135"/>
      <c r="J497" s="135"/>
      <c r="K497" s="135"/>
      <c r="L497" s="135"/>
      <c r="M497" s="135"/>
      <c r="N497" s="135"/>
      <c r="O497" s="135"/>
    </row>
    <row r="498" spans="1:15" ht="24.95" customHeight="1" x14ac:dyDescent="0.3">
      <c r="A498" s="222"/>
      <c r="B498" s="249"/>
      <c r="C498" s="219"/>
      <c r="D498" s="219"/>
      <c r="E498" s="255"/>
      <c r="F498" s="136"/>
      <c r="G498" s="137"/>
      <c r="H498" s="135"/>
      <c r="I498" s="135"/>
      <c r="J498" s="135"/>
      <c r="K498" s="135"/>
      <c r="L498" s="135"/>
      <c r="M498" s="135"/>
      <c r="N498" s="135"/>
      <c r="O498" s="135"/>
    </row>
    <row r="499" spans="1:15" ht="24.95" customHeight="1" x14ac:dyDescent="0.3">
      <c r="A499" s="222"/>
      <c r="B499" s="249"/>
      <c r="C499" s="219"/>
      <c r="D499" s="219"/>
      <c r="E499" s="255"/>
      <c r="F499" s="136"/>
      <c r="G499" s="137"/>
      <c r="H499" s="135"/>
      <c r="I499" s="135"/>
      <c r="J499" s="135"/>
      <c r="K499" s="135"/>
      <c r="L499" s="135"/>
      <c r="M499" s="135"/>
      <c r="N499" s="135"/>
      <c r="O499" s="135"/>
    </row>
    <row r="500" spans="1:15" ht="24.95" customHeight="1" x14ac:dyDescent="0.3">
      <c r="A500" s="222"/>
      <c r="B500" s="249"/>
      <c r="C500" s="219"/>
      <c r="D500" s="219"/>
      <c r="E500" s="255"/>
      <c r="F500" s="136"/>
      <c r="G500" s="137"/>
      <c r="H500" s="135"/>
      <c r="I500" s="135"/>
      <c r="J500" s="135"/>
      <c r="K500" s="135"/>
      <c r="L500" s="135"/>
      <c r="M500" s="135"/>
      <c r="N500" s="135"/>
      <c r="O500" s="135"/>
    </row>
    <row r="501" spans="1:15" ht="24.95" customHeight="1" x14ac:dyDescent="0.3">
      <c r="A501" s="222"/>
      <c r="B501" s="249"/>
      <c r="C501" s="219"/>
      <c r="D501" s="219"/>
      <c r="E501" s="255"/>
      <c r="F501" s="136"/>
      <c r="G501" s="137"/>
      <c r="H501" s="135"/>
      <c r="I501" s="135"/>
      <c r="J501" s="135"/>
      <c r="K501" s="135"/>
      <c r="L501" s="135"/>
      <c r="M501" s="135"/>
      <c r="N501" s="135"/>
      <c r="O501" s="135"/>
    </row>
    <row r="502" spans="1:15" ht="24.95" customHeight="1" x14ac:dyDescent="0.3">
      <c r="A502" s="222"/>
      <c r="B502" s="249"/>
      <c r="C502" s="219"/>
      <c r="D502" s="219"/>
      <c r="E502" s="255"/>
      <c r="F502" s="136"/>
      <c r="G502" s="137"/>
      <c r="H502" s="135"/>
      <c r="I502" s="135"/>
      <c r="J502" s="135"/>
      <c r="K502" s="135"/>
      <c r="L502" s="135"/>
      <c r="M502" s="135"/>
      <c r="N502" s="135"/>
      <c r="O502" s="135"/>
    </row>
    <row r="503" spans="1:15" ht="24.95" customHeight="1" x14ac:dyDescent="0.3">
      <c r="A503" s="222"/>
      <c r="B503" s="249"/>
      <c r="C503" s="219"/>
      <c r="D503" s="219"/>
      <c r="E503" s="255"/>
      <c r="F503" s="136"/>
      <c r="G503" s="137"/>
      <c r="H503" s="135"/>
      <c r="I503" s="135"/>
      <c r="J503" s="135"/>
      <c r="K503" s="135"/>
      <c r="L503" s="135"/>
      <c r="M503" s="135"/>
      <c r="N503" s="135"/>
      <c r="O503" s="135"/>
    </row>
    <row r="504" spans="1:15" ht="24.95" customHeight="1" x14ac:dyDescent="0.3">
      <c r="A504" s="222"/>
      <c r="B504" s="249"/>
      <c r="C504" s="219"/>
      <c r="D504" s="219"/>
      <c r="E504" s="255"/>
      <c r="F504" s="136"/>
      <c r="G504" s="137"/>
      <c r="H504" s="135"/>
      <c r="I504" s="135"/>
      <c r="J504" s="135"/>
      <c r="K504" s="135"/>
      <c r="L504" s="135"/>
      <c r="M504" s="135"/>
      <c r="N504" s="135"/>
      <c r="O504" s="135"/>
    </row>
    <row r="505" spans="1:15" ht="24.95" customHeight="1" x14ac:dyDescent="0.3">
      <c r="A505" s="222"/>
      <c r="B505" s="249"/>
      <c r="C505" s="219"/>
      <c r="D505" s="219"/>
      <c r="E505" s="255"/>
      <c r="F505" s="136"/>
      <c r="G505" s="137"/>
      <c r="H505" s="135"/>
      <c r="I505" s="135"/>
      <c r="J505" s="135"/>
      <c r="K505" s="135"/>
      <c r="L505" s="135"/>
      <c r="M505" s="135"/>
      <c r="N505" s="135"/>
      <c r="O505" s="135"/>
    </row>
    <row r="506" spans="1:15" ht="24.95" customHeight="1" x14ac:dyDescent="0.3">
      <c r="A506" s="222"/>
      <c r="B506" s="249"/>
      <c r="C506" s="219"/>
      <c r="D506" s="219"/>
      <c r="E506" s="255"/>
      <c r="F506" s="136"/>
      <c r="G506" s="137"/>
      <c r="H506" s="135"/>
      <c r="I506" s="135"/>
      <c r="J506" s="135"/>
      <c r="K506" s="135"/>
      <c r="L506" s="135"/>
      <c r="M506" s="135"/>
      <c r="N506" s="135"/>
      <c r="O506" s="135"/>
    </row>
    <row r="507" spans="1:15" ht="24.95" customHeight="1" x14ac:dyDescent="0.3">
      <c r="A507" s="222"/>
      <c r="B507" s="249"/>
      <c r="C507" s="219"/>
      <c r="D507" s="219"/>
      <c r="E507" s="255"/>
      <c r="F507" s="136"/>
      <c r="G507" s="137"/>
      <c r="H507" s="135"/>
      <c r="I507" s="135"/>
      <c r="J507" s="135"/>
      <c r="K507" s="135"/>
      <c r="L507" s="135"/>
      <c r="M507" s="135"/>
      <c r="N507" s="135"/>
      <c r="O507" s="135"/>
    </row>
    <row r="508" spans="1:15" ht="24.95" customHeight="1" x14ac:dyDescent="0.3">
      <c r="A508" s="222"/>
      <c r="B508" s="249"/>
      <c r="C508" s="219"/>
      <c r="D508" s="219"/>
      <c r="E508" s="255"/>
      <c r="F508" s="136"/>
      <c r="G508" s="137"/>
      <c r="H508" s="135"/>
      <c r="I508" s="135"/>
      <c r="J508" s="135"/>
      <c r="K508" s="135"/>
      <c r="L508" s="135"/>
      <c r="M508" s="135"/>
      <c r="N508" s="135"/>
      <c r="O508" s="135"/>
    </row>
    <row r="509" spans="1:15" ht="24.95" customHeight="1" x14ac:dyDescent="0.3">
      <c r="A509" s="222"/>
      <c r="B509" s="249"/>
      <c r="C509" s="219"/>
      <c r="D509" s="219"/>
      <c r="E509" s="255"/>
      <c r="F509" s="136"/>
      <c r="G509" s="137"/>
      <c r="H509" s="135"/>
      <c r="I509" s="135"/>
      <c r="J509" s="135"/>
      <c r="K509" s="135"/>
      <c r="L509" s="135"/>
      <c r="M509" s="135"/>
      <c r="N509" s="135"/>
      <c r="O509" s="135"/>
    </row>
    <row r="510" spans="1:15" ht="24.95" customHeight="1" x14ac:dyDescent="0.3">
      <c r="A510" s="222"/>
      <c r="B510" s="249"/>
      <c r="C510" s="219"/>
      <c r="D510" s="219"/>
      <c r="E510" s="255"/>
      <c r="F510" s="136"/>
      <c r="G510" s="137"/>
      <c r="H510" s="135"/>
      <c r="I510" s="135"/>
      <c r="J510" s="135"/>
      <c r="K510" s="135"/>
      <c r="L510" s="135"/>
      <c r="M510" s="135"/>
      <c r="N510" s="135"/>
      <c r="O510" s="135"/>
    </row>
    <row r="511" spans="1:15" ht="24.95" customHeight="1" x14ac:dyDescent="0.3">
      <c r="A511" s="222"/>
      <c r="B511" s="249"/>
      <c r="C511" s="219"/>
      <c r="D511" s="219"/>
      <c r="E511" s="255"/>
      <c r="F511" s="136"/>
      <c r="G511" s="137"/>
      <c r="H511" s="135"/>
      <c r="I511" s="135"/>
      <c r="J511" s="135"/>
      <c r="K511" s="135"/>
      <c r="L511" s="135"/>
      <c r="M511" s="135"/>
      <c r="N511" s="135"/>
      <c r="O511" s="135"/>
    </row>
    <row r="512" spans="1:15" ht="24.95" customHeight="1" x14ac:dyDescent="0.3">
      <c r="A512" s="222"/>
      <c r="B512" s="249"/>
      <c r="C512" s="219"/>
      <c r="D512" s="219"/>
      <c r="E512" s="255"/>
      <c r="F512" s="136"/>
      <c r="G512" s="137"/>
      <c r="H512" s="135"/>
      <c r="I512" s="135"/>
      <c r="J512" s="135"/>
      <c r="K512" s="135"/>
      <c r="L512" s="135"/>
      <c r="M512" s="135"/>
      <c r="N512" s="135"/>
      <c r="O512" s="135"/>
    </row>
    <row r="513" spans="1:15" ht="24.95" customHeight="1" x14ac:dyDescent="0.3">
      <c r="A513" s="222"/>
      <c r="B513" s="249"/>
      <c r="C513" s="219"/>
      <c r="D513" s="219"/>
      <c r="E513" s="255"/>
      <c r="F513" s="136"/>
      <c r="G513" s="137"/>
      <c r="H513" s="135"/>
      <c r="I513" s="135"/>
      <c r="J513" s="135"/>
      <c r="K513" s="135"/>
      <c r="L513" s="135"/>
      <c r="M513" s="135"/>
      <c r="N513" s="135"/>
      <c r="O513" s="135"/>
    </row>
    <row r="514" spans="1:15" ht="24.95" customHeight="1" x14ac:dyDescent="0.3">
      <c r="A514" s="222"/>
      <c r="B514" s="249"/>
      <c r="C514" s="219"/>
      <c r="D514" s="219"/>
      <c r="E514" s="255"/>
      <c r="F514" s="136"/>
      <c r="G514" s="137"/>
      <c r="H514" s="135"/>
      <c r="I514" s="135"/>
      <c r="J514" s="135"/>
      <c r="K514" s="135"/>
      <c r="L514" s="135"/>
      <c r="M514" s="135"/>
      <c r="N514" s="135"/>
      <c r="O514" s="135"/>
    </row>
    <row r="515" spans="1:15" ht="24.95" customHeight="1" x14ac:dyDescent="0.3">
      <c r="A515" s="222"/>
      <c r="B515" s="249"/>
      <c r="C515" s="219"/>
      <c r="D515" s="219"/>
      <c r="E515" s="255"/>
      <c r="F515" s="136"/>
      <c r="G515" s="137"/>
      <c r="H515" s="135"/>
      <c r="I515" s="135"/>
      <c r="J515" s="135"/>
      <c r="K515" s="135"/>
      <c r="L515" s="135"/>
      <c r="M515" s="135"/>
      <c r="N515" s="135"/>
      <c r="O515" s="135"/>
    </row>
    <row r="516" spans="1:15" ht="24.95" customHeight="1" x14ac:dyDescent="0.3">
      <c r="A516" s="222"/>
      <c r="B516" s="249"/>
      <c r="C516" s="219"/>
      <c r="D516" s="219"/>
      <c r="E516" s="255"/>
      <c r="F516" s="136"/>
      <c r="G516" s="137"/>
      <c r="H516" s="135"/>
      <c r="I516" s="135"/>
      <c r="J516" s="138"/>
      <c r="K516" s="135"/>
      <c r="L516" s="135"/>
      <c r="M516" s="135"/>
      <c r="N516" s="135"/>
      <c r="O516" s="135"/>
    </row>
    <row r="517" spans="1:15" ht="24.95" customHeight="1" x14ac:dyDescent="0.3">
      <c r="A517" s="222"/>
      <c r="B517" s="249"/>
      <c r="C517" s="219"/>
      <c r="D517" s="219"/>
      <c r="E517" s="255"/>
      <c r="F517" s="136"/>
      <c r="G517" s="137"/>
      <c r="H517" s="135"/>
      <c r="I517" s="135"/>
      <c r="J517" s="138"/>
      <c r="K517" s="135"/>
      <c r="L517" s="135"/>
      <c r="M517" s="135"/>
      <c r="N517" s="135"/>
      <c r="O517" s="135"/>
    </row>
    <row r="518" spans="1:15" ht="24.95" customHeight="1" x14ac:dyDescent="0.3">
      <c r="A518" s="222"/>
      <c r="B518" s="249"/>
      <c r="C518" s="219"/>
      <c r="D518" s="219"/>
      <c r="E518" s="255"/>
      <c r="F518" s="136"/>
      <c r="G518" s="137"/>
      <c r="H518" s="135"/>
      <c r="I518" s="135"/>
      <c r="J518" s="138"/>
      <c r="K518" s="135"/>
      <c r="L518" s="135"/>
      <c r="M518" s="135"/>
      <c r="N518" s="135"/>
      <c r="O518" s="135"/>
    </row>
    <row r="519" spans="1:15" ht="24.95" customHeight="1" x14ac:dyDescent="0.3">
      <c r="A519" s="222"/>
      <c r="B519" s="249"/>
      <c r="C519" s="219"/>
      <c r="D519" s="219"/>
      <c r="E519" s="255"/>
      <c r="F519" s="136"/>
      <c r="G519" s="137"/>
      <c r="H519" s="135"/>
      <c r="I519" s="135"/>
      <c r="J519" s="138"/>
      <c r="K519" s="135"/>
      <c r="L519" s="135"/>
      <c r="M519" s="135"/>
      <c r="N519" s="135"/>
      <c r="O519" s="135"/>
    </row>
    <row r="520" spans="1:15" ht="24.95" customHeight="1" x14ac:dyDescent="0.3">
      <c r="A520" s="222"/>
      <c r="B520" s="249"/>
      <c r="C520" s="219"/>
      <c r="D520" s="219"/>
      <c r="E520" s="255"/>
      <c r="F520" s="136"/>
      <c r="G520" s="137"/>
      <c r="H520" s="135"/>
      <c r="I520" s="135"/>
      <c r="J520" s="138"/>
      <c r="K520" s="135"/>
      <c r="L520" s="135"/>
      <c r="M520" s="135"/>
      <c r="N520" s="135"/>
      <c r="O520" s="135"/>
    </row>
    <row r="521" spans="1:15" ht="24.95" customHeight="1" x14ac:dyDescent="0.3">
      <c r="A521" s="222"/>
      <c r="B521" s="249"/>
      <c r="C521" s="219"/>
      <c r="D521" s="219"/>
      <c r="E521" s="255"/>
      <c r="F521" s="136"/>
      <c r="G521" s="137"/>
      <c r="H521" s="135"/>
      <c r="I521" s="135"/>
      <c r="J521" s="138"/>
      <c r="K521" s="135"/>
      <c r="L521" s="135"/>
      <c r="M521" s="135"/>
      <c r="N521" s="135"/>
      <c r="O521" s="135"/>
    </row>
    <row r="522" spans="1:15" ht="24.95" customHeight="1" x14ac:dyDescent="0.3">
      <c r="A522" s="222"/>
      <c r="B522" s="249"/>
      <c r="C522" s="219"/>
      <c r="D522" s="219"/>
      <c r="E522" s="255"/>
      <c r="F522" s="136"/>
      <c r="G522" s="137"/>
      <c r="H522" s="135"/>
      <c r="I522" s="135"/>
      <c r="J522" s="138"/>
      <c r="K522" s="135"/>
      <c r="L522" s="135"/>
      <c r="M522" s="135"/>
      <c r="N522" s="135"/>
      <c r="O522" s="135"/>
    </row>
    <row r="523" spans="1:15" ht="24.95" customHeight="1" x14ac:dyDescent="0.3">
      <c r="A523" s="222"/>
      <c r="B523" s="249"/>
      <c r="C523" s="219"/>
      <c r="D523" s="219"/>
      <c r="E523" s="255"/>
      <c r="F523" s="136"/>
      <c r="G523" s="137"/>
      <c r="H523" s="135"/>
      <c r="I523" s="135"/>
      <c r="J523" s="138"/>
      <c r="K523" s="135"/>
      <c r="L523" s="135"/>
      <c r="M523" s="135"/>
      <c r="N523" s="135"/>
      <c r="O523" s="135"/>
    </row>
    <row r="524" spans="1:15" ht="24.95" customHeight="1" x14ac:dyDescent="0.3">
      <c r="A524" s="222"/>
      <c r="B524" s="249"/>
      <c r="C524" s="219"/>
      <c r="D524" s="219"/>
      <c r="E524" s="255"/>
      <c r="F524" s="136"/>
      <c r="G524" s="137"/>
      <c r="H524" s="135"/>
      <c r="I524" s="135"/>
      <c r="J524" s="138"/>
      <c r="K524" s="135"/>
      <c r="L524" s="135"/>
      <c r="M524" s="135"/>
      <c r="N524" s="135"/>
      <c r="O524" s="135"/>
    </row>
    <row r="525" spans="1:15" ht="24.95" customHeight="1" x14ac:dyDescent="0.3">
      <c r="A525" s="222"/>
      <c r="B525" s="249"/>
      <c r="C525" s="219"/>
      <c r="D525" s="219"/>
      <c r="E525" s="255"/>
      <c r="F525" s="136"/>
      <c r="G525" s="137"/>
      <c r="H525" s="135"/>
      <c r="I525" s="135"/>
      <c r="J525" s="138"/>
      <c r="K525" s="135"/>
      <c r="L525" s="135"/>
      <c r="M525" s="135"/>
      <c r="N525" s="135"/>
      <c r="O525" s="135"/>
    </row>
    <row r="526" spans="1:15" ht="24.95" customHeight="1" x14ac:dyDescent="0.3">
      <c r="A526" s="222"/>
      <c r="B526" s="249"/>
      <c r="C526" s="219"/>
      <c r="D526" s="219"/>
      <c r="E526" s="255"/>
      <c r="F526" s="136"/>
      <c r="G526" s="137"/>
      <c r="H526" s="135"/>
      <c r="I526" s="135"/>
      <c r="J526" s="138"/>
      <c r="K526" s="135"/>
      <c r="L526" s="135"/>
      <c r="M526" s="135"/>
      <c r="N526" s="135"/>
      <c r="O526" s="135"/>
    </row>
    <row r="527" spans="1:15" ht="24.95" customHeight="1" x14ac:dyDescent="0.3">
      <c r="A527" s="222"/>
      <c r="B527" s="249"/>
      <c r="C527" s="219"/>
      <c r="D527" s="219"/>
      <c r="E527" s="255"/>
      <c r="F527" s="136"/>
      <c r="G527" s="137"/>
      <c r="H527" s="135"/>
      <c r="I527" s="135"/>
      <c r="J527" s="138"/>
      <c r="K527" s="135"/>
      <c r="L527" s="135"/>
      <c r="M527" s="135"/>
      <c r="N527" s="135"/>
      <c r="O527" s="135"/>
    </row>
    <row r="528" spans="1:15" ht="24.95" customHeight="1" x14ac:dyDescent="0.3">
      <c r="A528" s="222"/>
      <c r="B528" s="249"/>
      <c r="C528" s="219"/>
      <c r="D528" s="219"/>
      <c r="E528" s="255"/>
      <c r="F528" s="136"/>
      <c r="G528" s="137"/>
      <c r="H528" s="135"/>
      <c r="I528" s="135"/>
      <c r="J528" s="138"/>
      <c r="K528" s="135"/>
      <c r="L528" s="135"/>
      <c r="M528" s="135"/>
      <c r="N528" s="135"/>
      <c r="O528" s="135"/>
    </row>
    <row r="529" spans="1:15" ht="24.95" customHeight="1" x14ac:dyDescent="0.3">
      <c r="A529" s="222"/>
      <c r="B529" s="249"/>
      <c r="C529" s="219"/>
      <c r="D529" s="219"/>
      <c r="E529" s="255"/>
      <c r="F529" s="136"/>
      <c r="G529" s="137"/>
      <c r="H529" s="135"/>
      <c r="I529" s="135"/>
      <c r="J529" s="138"/>
      <c r="K529" s="135"/>
      <c r="L529" s="135"/>
      <c r="M529" s="135"/>
      <c r="N529" s="135"/>
      <c r="O529" s="135"/>
    </row>
    <row r="530" spans="1:15" ht="24.95" customHeight="1" x14ac:dyDescent="0.3">
      <c r="A530" s="222"/>
      <c r="B530" s="249"/>
      <c r="C530" s="219"/>
      <c r="D530" s="219"/>
      <c r="E530" s="255"/>
      <c r="F530" s="136"/>
      <c r="G530" s="137"/>
      <c r="H530" s="135"/>
      <c r="I530" s="135"/>
      <c r="J530" s="138"/>
      <c r="K530" s="135"/>
      <c r="L530" s="135"/>
      <c r="M530" s="135"/>
      <c r="N530" s="135"/>
      <c r="O530" s="135"/>
    </row>
    <row r="531" spans="1:15" ht="24.95" customHeight="1" x14ac:dyDescent="0.3">
      <c r="A531" s="222"/>
      <c r="B531" s="249"/>
      <c r="C531" s="219"/>
      <c r="D531" s="219"/>
      <c r="E531" s="255"/>
      <c r="F531" s="136"/>
      <c r="G531" s="137"/>
      <c r="H531" s="135"/>
      <c r="I531" s="135"/>
      <c r="J531" s="138"/>
      <c r="K531" s="135"/>
      <c r="L531" s="135"/>
      <c r="M531" s="135"/>
      <c r="N531" s="135"/>
      <c r="O531" s="135"/>
    </row>
    <row r="532" spans="1:15" ht="24.95" customHeight="1" x14ac:dyDescent="0.3">
      <c r="A532" s="222"/>
      <c r="B532" s="249"/>
      <c r="C532" s="219"/>
      <c r="D532" s="219"/>
      <c r="E532" s="255"/>
      <c r="F532" s="136"/>
      <c r="G532" s="137"/>
      <c r="H532" s="135"/>
      <c r="I532" s="135"/>
      <c r="J532" s="138"/>
      <c r="K532" s="135"/>
      <c r="L532" s="135"/>
      <c r="M532" s="135"/>
      <c r="N532" s="135"/>
      <c r="O532" s="135"/>
    </row>
    <row r="533" spans="1:15" ht="24.95" customHeight="1" x14ac:dyDescent="0.3">
      <c r="A533" s="222"/>
      <c r="B533" s="249"/>
      <c r="C533" s="219"/>
      <c r="D533" s="219"/>
      <c r="E533" s="255"/>
      <c r="F533" s="136"/>
      <c r="G533" s="137"/>
      <c r="H533" s="135"/>
      <c r="I533" s="135"/>
      <c r="J533" s="138"/>
      <c r="K533" s="135"/>
      <c r="L533" s="135"/>
      <c r="M533" s="135"/>
      <c r="N533" s="135"/>
      <c r="O533" s="135"/>
    </row>
    <row r="534" spans="1:15" ht="24.95" customHeight="1" x14ac:dyDescent="0.3">
      <c r="A534" s="222"/>
      <c r="B534" s="249"/>
      <c r="C534" s="219"/>
      <c r="D534" s="219"/>
      <c r="E534" s="255"/>
      <c r="F534" s="136"/>
      <c r="G534" s="137"/>
      <c r="H534" s="135"/>
      <c r="I534" s="135"/>
      <c r="J534" s="138"/>
      <c r="K534" s="135"/>
      <c r="L534" s="135"/>
      <c r="M534" s="135"/>
      <c r="N534" s="135"/>
      <c r="O534" s="135"/>
    </row>
    <row r="535" spans="1:15" ht="24.95" customHeight="1" x14ac:dyDescent="0.3">
      <c r="A535" s="222"/>
      <c r="B535" s="249"/>
      <c r="C535" s="219"/>
      <c r="D535" s="219"/>
      <c r="E535" s="255"/>
      <c r="F535" s="136"/>
      <c r="G535" s="137"/>
      <c r="H535" s="135"/>
      <c r="I535" s="135"/>
      <c r="J535" s="138"/>
      <c r="K535" s="135"/>
      <c r="L535" s="135"/>
      <c r="M535" s="135"/>
      <c r="N535" s="135"/>
      <c r="O535" s="135"/>
    </row>
    <row r="536" spans="1:15" ht="24.95" customHeight="1" x14ac:dyDescent="0.3">
      <c r="A536" s="222"/>
      <c r="B536" s="249"/>
      <c r="C536" s="219"/>
      <c r="D536" s="219"/>
      <c r="E536" s="255"/>
      <c r="F536" s="136"/>
      <c r="G536" s="137"/>
      <c r="H536" s="135"/>
      <c r="I536" s="135"/>
      <c r="J536" s="138"/>
      <c r="K536" s="135"/>
      <c r="L536" s="135"/>
      <c r="M536" s="135"/>
      <c r="N536" s="135"/>
      <c r="O536" s="135"/>
    </row>
    <row r="537" spans="1:15" ht="24.95" customHeight="1" x14ac:dyDescent="0.3">
      <c r="A537" s="222"/>
      <c r="B537" s="249"/>
      <c r="C537" s="219"/>
      <c r="D537" s="219"/>
      <c r="E537" s="255"/>
      <c r="F537" s="136"/>
      <c r="G537" s="137"/>
      <c r="H537" s="135"/>
      <c r="I537" s="135"/>
      <c r="J537" s="138"/>
      <c r="K537" s="135"/>
      <c r="L537" s="135"/>
      <c r="M537" s="135"/>
      <c r="N537" s="135"/>
      <c r="O537" s="135"/>
    </row>
    <row r="538" spans="1:15" ht="24.95" customHeight="1" x14ac:dyDescent="0.3">
      <c r="A538" s="222"/>
      <c r="B538" s="249"/>
      <c r="C538" s="219"/>
      <c r="D538" s="219"/>
      <c r="E538" s="255"/>
      <c r="F538" s="136"/>
      <c r="G538" s="137"/>
      <c r="H538" s="135"/>
      <c r="I538" s="135"/>
      <c r="J538" s="138"/>
      <c r="K538" s="135"/>
      <c r="L538" s="135"/>
      <c r="M538" s="135"/>
      <c r="N538" s="135"/>
      <c r="O538" s="135"/>
    </row>
    <row r="539" spans="1:15" ht="24.95" customHeight="1" x14ac:dyDescent="0.3">
      <c r="A539" s="222"/>
      <c r="B539" s="249"/>
      <c r="C539" s="219"/>
      <c r="D539" s="219"/>
      <c r="E539" s="255"/>
      <c r="F539" s="136"/>
      <c r="G539" s="137"/>
      <c r="H539" s="135"/>
      <c r="I539" s="135"/>
      <c r="J539" s="138"/>
      <c r="K539" s="135"/>
      <c r="L539" s="135"/>
      <c r="M539" s="135"/>
      <c r="N539" s="135"/>
      <c r="O539" s="135"/>
    </row>
    <row r="540" spans="1:15" ht="24.95" customHeight="1" x14ac:dyDescent="0.3">
      <c r="A540" s="222"/>
      <c r="B540" s="249"/>
      <c r="C540" s="219"/>
      <c r="D540" s="219"/>
      <c r="E540" s="255"/>
      <c r="F540" s="136"/>
      <c r="G540" s="137"/>
      <c r="H540" s="135"/>
      <c r="I540" s="135"/>
      <c r="J540" s="138"/>
      <c r="K540" s="135"/>
      <c r="L540" s="135"/>
      <c r="M540" s="135"/>
      <c r="N540" s="135"/>
      <c r="O540" s="135"/>
    </row>
    <row r="541" spans="1:15" ht="24.95" customHeight="1" x14ac:dyDescent="0.3">
      <c r="A541" s="222"/>
      <c r="B541" s="249"/>
      <c r="C541" s="219"/>
      <c r="D541" s="219"/>
      <c r="E541" s="255"/>
      <c r="F541" s="136"/>
      <c r="G541" s="137"/>
      <c r="H541" s="135"/>
      <c r="I541" s="135"/>
      <c r="J541" s="138"/>
      <c r="K541" s="135"/>
      <c r="L541" s="135"/>
      <c r="M541" s="135"/>
      <c r="N541" s="135"/>
      <c r="O541" s="135"/>
    </row>
    <row r="542" spans="1:15" ht="24.95" customHeight="1" x14ac:dyDescent="0.3">
      <c r="A542" s="222"/>
      <c r="B542" s="249"/>
      <c r="C542" s="219"/>
      <c r="D542" s="219"/>
      <c r="E542" s="255"/>
      <c r="F542" s="136"/>
      <c r="G542" s="137"/>
      <c r="H542" s="135"/>
      <c r="I542" s="135"/>
      <c r="J542" s="138"/>
      <c r="K542" s="135"/>
      <c r="L542" s="135"/>
      <c r="M542" s="135"/>
      <c r="N542" s="135"/>
      <c r="O542" s="135"/>
    </row>
    <row r="543" spans="1:15" ht="24.95" customHeight="1" x14ac:dyDescent="0.3">
      <c r="A543" s="222"/>
      <c r="B543" s="249"/>
      <c r="C543" s="219"/>
      <c r="D543" s="219"/>
      <c r="E543" s="255"/>
      <c r="F543" s="136"/>
      <c r="G543" s="137"/>
      <c r="H543" s="135"/>
      <c r="I543" s="135"/>
      <c r="J543" s="138"/>
      <c r="K543" s="135"/>
      <c r="L543" s="135"/>
      <c r="M543" s="135"/>
      <c r="N543" s="135"/>
      <c r="O543" s="135"/>
    </row>
    <row r="544" spans="1:15" ht="24.95" customHeight="1" x14ac:dyDescent="0.3">
      <c r="A544" s="222"/>
      <c r="B544" s="249"/>
      <c r="C544" s="219"/>
      <c r="D544" s="219"/>
      <c r="E544" s="255"/>
      <c r="F544" s="136"/>
      <c r="G544" s="137"/>
      <c r="H544" s="135"/>
      <c r="I544" s="135"/>
      <c r="J544" s="138"/>
      <c r="K544" s="135"/>
      <c r="L544" s="135"/>
      <c r="M544" s="135"/>
      <c r="N544" s="135"/>
      <c r="O544" s="135"/>
    </row>
    <row r="545" spans="1:15" ht="24.95" customHeight="1" x14ac:dyDescent="0.3">
      <c r="A545" s="222"/>
      <c r="B545" s="249"/>
      <c r="C545" s="219"/>
      <c r="D545" s="219"/>
      <c r="E545" s="255"/>
      <c r="F545" s="136"/>
      <c r="G545" s="137"/>
      <c r="H545" s="135"/>
      <c r="I545" s="135"/>
      <c r="J545" s="138"/>
      <c r="K545" s="135"/>
      <c r="L545" s="135"/>
      <c r="M545" s="135"/>
      <c r="N545" s="135"/>
      <c r="O545" s="135"/>
    </row>
    <row r="546" spans="1:15" ht="24.95" customHeight="1" x14ac:dyDescent="0.3">
      <c r="A546" s="222"/>
      <c r="B546" s="249"/>
      <c r="C546" s="219"/>
      <c r="D546" s="219"/>
      <c r="E546" s="255"/>
      <c r="F546" s="136"/>
      <c r="G546" s="137"/>
      <c r="H546" s="135"/>
      <c r="I546" s="135"/>
      <c r="J546" s="138"/>
      <c r="K546" s="135"/>
      <c r="L546" s="135"/>
      <c r="M546" s="135"/>
      <c r="N546" s="135"/>
      <c r="O546" s="135"/>
    </row>
    <row r="547" spans="1:15" ht="24.95" customHeight="1" x14ac:dyDescent="0.3">
      <c r="A547" s="222"/>
      <c r="B547" s="249"/>
      <c r="C547" s="219"/>
      <c r="D547" s="219"/>
      <c r="E547" s="255"/>
      <c r="F547" s="136"/>
      <c r="G547" s="137"/>
      <c r="H547" s="135"/>
      <c r="I547" s="135"/>
      <c r="J547" s="138"/>
      <c r="K547" s="135"/>
      <c r="L547" s="135"/>
      <c r="M547" s="135"/>
      <c r="N547" s="135"/>
      <c r="O547" s="135"/>
    </row>
    <row r="548" spans="1:15" ht="24.95" customHeight="1" x14ac:dyDescent="0.3">
      <c r="A548" s="222"/>
      <c r="B548" s="249"/>
      <c r="C548" s="219"/>
      <c r="D548" s="219"/>
      <c r="E548" s="255"/>
      <c r="F548" s="136"/>
      <c r="G548" s="137"/>
      <c r="H548" s="135"/>
      <c r="I548" s="135"/>
      <c r="J548" s="138"/>
      <c r="K548" s="135"/>
      <c r="L548" s="135"/>
      <c r="M548" s="135"/>
      <c r="N548" s="135"/>
      <c r="O548" s="135"/>
    </row>
    <row r="549" spans="1:15" ht="24.95" customHeight="1" x14ac:dyDescent="0.3">
      <c r="A549" s="222"/>
      <c r="B549" s="249"/>
      <c r="C549" s="219"/>
      <c r="D549" s="219"/>
      <c r="E549" s="255"/>
      <c r="F549" s="136"/>
      <c r="G549" s="137"/>
      <c r="H549" s="135"/>
      <c r="I549" s="135"/>
      <c r="J549" s="138"/>
      <c r="K549" s="135"/>
      <c r="L549" s="135"/>
      <c r="M549" s="135"/>
      <c r="N549" s="135"/>
      <c r="O549" s="135"/>
    </row>
    <row r="550" spans="1:15" ht="24.95" customHeight="1" x14ac:dyDescent="0.3">
      <c r="A550" s="222"/>
      <c r="B550" s="249"/>
      <c r="C550" s="219"/>
      <c r="D550" s="219"/>
      <c r="E550" s="255"/>
      <c r="F550" s="136"/>
      <c r="G550" s="137"/>
      <c r="H550" s="135"/>
      <c r="I550" s="135"/>
      <c r="J550" s="138"/>
      <c r="K550" s="135"/>
      <c r="L550" s="135"/>
      <c r="M550" s="135"/>
      <c r="N550" s="135"/>
      <c r="O550" s="135"/>
    </row>
    <row r="551" spans="1:15" ht="24.95" customHeight="1" x14ac:dyDescent="0.3">
      <c r="A551" s="222"/>
      <c r="B551" s="249"/>
      <c r="C551" s="219"/>
      <c r="D551" s="219"/>
      <c r="E551" s="255"/>
      <c r="F551" s="136"/>
      <c r="G551" s="137"/>
      <c r="H551" s="135"/>
      <c r="I551" s="135"/>
      <c r="J551" s="138"/>
      <c r="K551" s="135"/>
      <c r="L551" s="135"/>
      <c r="M551" s="135"/>
      <c r="N551" s="135"/>
      <c r="O551" s="135"/>
    </row>
    <row r="552" spans="1:15" ht="24.95" customHeight="1" x14ac:dyDescent="0.3">
      <c r="A552" s="222"/>
      <c r="B552" s="249"/>
      <c r="C552" s="219"/>
      <c r="D552" s="219"/>
      <c r="E552" s="255"/>
      <c r="F552" s="136"/>
      <c r="G552" s="137"/>
      <c r="H552" s="135"/>
      <c r="I552" s="135"/>
      <c r="J552" s="138"/>
      <c r="K552" s="135"/>
      <c r="L552" s="135"/>
      <c r="M552" s="135"/>
      <c r="N552" s="135"/>
      <c r="O552" s="135"/>
    </row>
    <row r="553" spans="1:15" ht="24.95" customHeight="1" x14ac:dyDescent="0.3">
      <c r="A553" s="222"/>
      <c r="B553" s="249"/>
      <c r="C553" s="219"/>
      <c r="D553" s="219"/>
      <c r="E553" s="255"/>
      <c r="F553" s="136"/>
      <c r="G553" s="137"/>
      <c r="H553" s="135"/>
      <c r="I553" s="135"/>
      <c r="J553" s="138"/>
      <c r="K553" s="135"/>
      <c r="L553" s="135"/>
      <c r="M553" s="135"/>
      <c r="N553" s="135"/>
      <c r="O553" s="135"/>
    </row>
    <row r="554" spans="1:15" ht="24.95" customHeight="1" x14ac:dyDescent="0.3">
      <c r="A554" s="222"/>
      <c r="B554" s="249"/>
      <c r="C554" s="219"/>
      <c r="D554" s="219"/>
      <c r="E554" s="255"/>
      <c r="F554" s="136"/>
      <c r="G554" s="137"/>
      <c r="H554" s="135"/>
      <c r="I554" s="135"/>
      <c r="J554" s="138"/>
      <c r="K554" s="135"/>
      <c r="L554" s="135"/>
      <c r="M554" s="135"/>
      <c r="N554" s="135"/>
      <c r="O554" s="135"/>
    </row>
    <row r="555" spans="1:15" ht="24.95" customHeight="1" x14ac:dyDescent="0.3">
      <c r="A555" s="222"/>
      <c r="B555" s="249"/>
      <c r="C555" s="219"/>
      <c r="D555" s="219"/>
      <c r="E555" s="255"/>
      <c r="F555" s="136"/>
      <c r="G555" s="137"/>
      <c r="H555" s="135"/>
      <c r="I555" s="135"/>
      <c r="J555" s="138"/>
      <c r="K555" s="135"/>
      <c r="L555" s="135"/>
      <c r="M555" s="135"/>
      <c r="N555" s="135"/>
      <c r="O555" s="135"/>
    </row>
    <row r="556" spans="1:15" ht="24.95" customHeight="1" x14ac:dyDescent="0.3">
      <c r="A556" s="222"/>
      <c r="B556" s="249"/>
      <c r="C556" s="219"/>
      <c r="D556" s="219"/>
      <c r="E556" s="255"/>
      <c r="F556" s="136"/>
      <c r="G556" s="137"/>
      <c r="H556" s="135"/>
      <c r="I556" s="135"/>
      <c r="J556" s="138"/>
      <c r="K556" s="135"/>
      <c r="L556" s="135"/>
      <c r="M556" s="135"/>
      <c r="N556" s="135"/>
      <c r="O556" s="135"/>
    </row>
    <row r="557" spans="1:15" ht="24.95" customHeight="1" x14ac:dyDescent="0.3">
      <c r="A557" s="222"/>
      <c r="B557" s="249"/>
      <c r="C557" s="219"/>
      <c r="D557" s="219"/>
      <c r="E557" s="255"/>
      <c r="F557" s="136"/>
      <c r="G557" s="137"/>
      <c r="H557" s="135"/>
      <c r="I557" s="135"/>
      <c r="J557" s="138"/>
      <c r="K557" s="135"/>
      <c r="L557" s="135"/>
      <c r="M557" s="135"/>
      <c r="N557" s="135"/>
      <c r="O557" s="135"/>
    </row>
    <row r="558" spans="1:15" ht="24.95" customHeight="1" x14ac:dyDescent="0.3">
      <c r="A558" s="222"/>
      <c r="B558" s="249"/>
      <c r="C558" s="219"/>
      <c r="D558" s="219"/>
      <c r="E558" s="255"/>
      <c r="F558" s="136"/>
      <c r="G558" s="137"/>
      <c r="H558" s="135"/>
      <c r="I558" s="135"/>
      <c r="J558" s="138"/>
      <c r="K558" s="135"/>
      <c r="L558" s="135"/>
      <c r="M558" s="135"/>
      <c r="N558" s="135"/>
      <c r="O558" s="135"/>
    </row>
    <row r="559" spans="1:15" ht="24.95" customHeight="1" x14ac:dyDescent="0.3">
      <c r="A559" s="222"/>
      <c r="B559" s="249"/>
      <c r="C559" s="219"/>
      <c r="D559" s="219"/>
      <c r="E559" s="255"/>
      <c r="F559" s="136"/>
      <c r="G559" s="137"/>
      <c r="H559" s="135"/>
      <c r="I559" s="135"/>
      <c r="J559" s="138"/>
      <c r="K559" s="135"/>
      <c r="L559" s="135"/>
      <c r="M559" s="135"/>
      <c r="N559" s="135"/>
      <c r="O559" s="135"/>
    </row>
    <row r="560" spans="1:15" ht="24.95" customHeight="1" x14ac:dyDescent="0.3">
      <c r="A560" s="222"/>
      <c r="B560" s="249"/>
      <c r="C560" s="219"/>
      <c r="D560" s="219"/>
      <c r="E560" s="255"/>
      <c r="F560" s="136"/>
      <c r="G560" s="137"/>
      <c r="H560" s="135"/>
      <c r="I560" s="135"/>
      <c r="J560" s="138"/>
      <c r="K560" s="135"/>
      <c r="L560" s="135"/>
      <c r="M560" s="135"/>
      <c r="N560" s="135"/>
      <c r="O560" s="135"/>
    </row>
    <row r="561" spans="1:15" ht="24.95" customHeight="1" x14ac:dyDescent="0.3">
      <c r="A561" s="222"/>
      <c r="B561" s="249"/>
      <c r="C561" s="219"/>
      <c r="D561" s="219"/>
      <c r="E561" s="255"/>
      <c r="F561" s="136"/>
      <c r="G561" s="137"/>
      <c r="H561" s="135"/>
      <c r="I561" s="135"/>
      <c r="J561" s="138"/>
      <c r="K561" s="135"/>
      <c r="L561" s="135"/>
      <c r="M561" s="135"/>
      <c r="N561" s="135"/>
      <c r="O561" s="135"/>
    </row>
    <row r="562" spans="1:15" ht="24.95" customHeight="1" x14ac:dyDescent="0.3">
      <c r="A562" s="222"/>
      <c r="B562" s="249"/>
      <c r="C562" s="219"/>
      <c r="D562" s="219"/>
      <c r="E562" s="255"/>
      <c r="F562" s="136"/>
      <c r="G562" s="137"/>
      <c r="H562" s="135"/>
      <c r="I562" s="135"/>
      <c r="J562" s="138"/>
      <c r="K562" s="135"/>
      <c r="L562" s="135"/>
      <c r="M562" s="135"/>
      <c r="N562" s="135"/>
      <c r="O562" s="135"/>
    </row>
    <row r="563" spans="1:15" ht="24.95" customHeight="1" x14ac:dyDescent="0.3">
      <c r="A563" s="222"/>
      <c r="B563" s="249"/>
      <c r="C563" s="219"/>
      <c r="D563" s="219"/>
      <c r="E563" s="255"/>
      <c r="F563" s="136"/>
      <c r="G563" s="137"/>
      <c r="H563" s="135"/>
      <c r="I563" s="135"/>
      <c r="J563" s="138"/>
      <c r="K563" s="135"/>
      <c r="L563" s="135"/>
      <c r="M563" s="135"/>
      <c r="N563" s="135"/>
      <c r="O563" s="135"/>
    </row>
    <row r="564" spans="1:15" ht="24.95" customHeight="1" x14ac:dyDescent="0.3">
      <c r="A564" s="222"/>
      <c r="B564" s="249"/>
      <c r="C564" s="219"/>
      <c r="D564" s="219"/>
      <c r="E564" s="255"/>
      <c r="F564" s="136"/>
      <c r="G564" s="137"/>
      <c r="H564" s="135"/>
      <c r="I564" s="135"/>
      <c r="J564" s="138"/>
      <c r="K564" s="135"/>
      <c r="L564" s="135"/>
      <c r="M564" s="135"/>
      <c r="N564" s="135"/>
      <c r="O564" s="135"/>
    </row>
    <row r="565" spans="1:15" ht="24.95" customHeight="1" x14ac:dyDescent="0.3">
      <c r="A565" s="222"/>
      <c r="B565" s="249"/>
      <c r="C565" s="219"/>
      <c r="D565" s="219"/>
      <c r="E565" s="255"/>
      <c r="F565" s="136"/>
      <c r="G565" s="137"/>
      <c r="H565" s="135"/>
      <c r="I565" s="135"/>
      <c r="J565" s="138"/>
      <c r="K565" s="135"/>
      <c r="L565" s="135"/>
      <c r="M565" s="135"/>
      <c r="N565" s="135"/>
      <c r="O565" s="135"/>
    </row>
    <row r="566" spans="1:15" ht="24.95" customHeight="1" x14ac:dyDescent="0.3">
      <c r="A566" s="222"/>
      <c r="B566" s="249"/>
      <c r="C566" s="219"/>
      <c r="D566" s="219"/>
      <c r="E566" s="255"/>
      <c r="F566" s="136"/>
      <c r="G566" s="137"/>
      <c r="H566" s="135"/>
      <c r="I566" s="135"/>
      <c r="J566" s="138"/>
      <c r="K566" s="135"/>
      <c r="L566" s="135"/>
      <c r="M566" s="135"/>
      <c r="N566" s="135"/>
      <c r="O566" s="135"/>
    </row>
    <row r="567" spans="1:15" ht="24.95" customHeight="1" x14ac:dyDescent="0.3">
      <c r="A567" s="222"/>
      <c r="B567" s="249"/>
      <c r="C567" s="219"/>
      <c r="D567" s="219"/>
      <c r="E567" s="255"/>
      <c r="F567" s="136"/>
      <c r="G567" s="137"/>
      <c r="H567" s="135"/>
      <c r="I567" s="135"/>
      <c r="J567" s="138"/>
      <c r="K567" s="135"/>
      <c r="L567" s="135"/>
      <c r="M567" s="135"/>
      <c r="N567" s="135"/>
      <c r="O567" s="135"/>
    </row>
    <row r="568" spans="1:15" ht="24.95" customHeight="1" x14ac:dyDescent="0.3">
      <c r="A568" s="222"/>
      <c r="B568" s="249"/>
      <c r="C568" s="219"/>
      <c r="D568" s="219"/>
      <c r="E568" s="255"/>
      <c r="F568" s="136"/>
      <c r="G568" s="137"/>
      <c r="H568" s="135"/>
      <c r="I568" s="135"/>
      <c r="J568" s="138"/>
      <c r="K568" s="135"/>
      <c r="L568" s="135"/>
      <c r="M568" s="135"/>
      <c r="N568" s="135"/>
      <c r="O568" s="135"/>
    </row>
    <row r="569" spans="1:15" ht="24.95" customHeight="1" x14ac:dyDescent="0.3">
      <c r="A569" s="222"/>
      <c r="B569" s="249"/>
      <c r="C569" s="219"/>
      <c r="D569" s="219"/>
      <c r="E569" s="255"/>
      <c r="F569" s="136"/>
      <c r="G569" s="137"/>
      <c r="H569" s="135"/>
      <c r="I569" s="135"/>
      <c r="J569" s="138"/>
      <c r="K569" s="135"/>
      <c r="L569" s="135"/>
      <c r="M569" s="135"/>
      <c r="N569" s="135"/>
      <c r="O569" s="135"/>
    </row>
    <row r="570" spans="1:15" ht="24.95" customHeight="1" x14ac:dyDescent="0.3">
      <c r="A570" s="222"/>
      <c r="B570" s="249"/>
      <c r="C570" s="219"/>
      <c r="D570" s="219"/>
      <c r="E570" s="255"/>
      <c r="F570" s="136"/>
      <c r="G570" s="137"/>
      <c r="H570" s="135"/>
      <c r="I570" s="135"/>
      <c r="J570" s="138"/>
      <c r="K570" s="135"/>
      <c r="L570" s="135"/>
      <c r="M570" s="135"/>
      <c r="N570" s="135"/>
      <c r="O570" s="135"/>
    </row>
    <row r="571" spans="1:15" ht="24.95" customHeight="1" x14ac:dyDescent="0.3">
      <c r="A571" s="222"/>
      <c r="B571" s="249"/>
      <c r="C571" s="219"/>
      <c r="D571" s="219"/>
      <c r="E571" s="255"/>
      <c r="F571" s="136"/>
      <c r="G571" s="137"/>
      <c r="H571" s="135"/>
      <c r="I571" s="135"/>
      <c r="J571" s="138"/>
      <c r="K571" s="135"/>
      <c r="L571" s="135"/>
      <c r="M571" s="135"/>
      <c r="N571" s="135"/>
      <c r="O571" s="135"/>
    </row>
    <row r="572" spans="1:15" ht="24.95" customHeight="1" x14ac:dyDescent="0.3">
      <c r="A572" s="222"/>
      <c r="B572" s="249"/>
      <c r="C572" s="219"/>
      <c r="D572" s="219"/>
      <c r="E572" s="255"/>
      <c r="F572" s="136"/>
      <c r="G572" s="137"/>
      <c r="H572" s="135"/>
      <c r="I572" s="135"/>
      <c r="J572" s="138"/>
      <c r="K572" s="135"/>
      <c r="L572" s="135"/>
      <c r="M572" s="135"/>
      <c r="N572" s="135"/>
      <c r="O572" s="135"/>
    </row>
    <row r="573" spans="1:15" ht="24.95" customHeight="1" x14ac:dyDescent="0.3">
      <c r="A573" s="222"/>
      <c r="B573" s="249"/>
      <c r="C573" s="219"/>
      <c r="D573" s="219"/>
      <c r="E573" s="255"/>
      <c r="F573" s="136"/>
      <c r="G573" s="137"/>
      <c r="H573" s="135"/>
      <c r="I573" s="135"/>
      <c r="J573" s="138"/>
      <c r="K573" s="135"/>
      <c r="L573" s="135"/>
      <c r="M573" s="135"/>
      <c r="N573" s="135"/>
      <c r="O573" s="135"/>
    </row>
    <row r="574" spans="1:15" ht="24.95" customHeight="1" x14ac:dyDescent="0.3">
      <c r="A574" s="222"/>
      <c r="B574" s="249"/>
      <c r="C574" s="219"/>
      <c r="D574" s="219"/>
      <c r="E574" s="255"/>
      <c r="F574" s="136"/>
      <c r="G574" s="137"/>
      <c r="H574" s="135"/>
      <c r="I574" s="135"/>
      <c r="J574" s="138"/>
      <c r="K574" s="135"/>
      <c r="L574" s="135"/>
      <c r="M574" s="135"/>
      <c r="N574" s="135"/>
      <c r="O574" s="135"/>
    </row>
    <row r="575" spans="1:15" ht="24.95" customHeight="1" x14ac:dyDescent="0.3">
      <c r="A575" s="222"/>
      <c r="B575" s="249"/>
      <c r="C575" s="219"/>
      <c r="D575" s="219"/>
      <c r="E575" s="255"/>
      <c r="F575" s="136"/>
      <c r="G575" s="137"/>
      <c r="H575" s="135"/>
      <c r="I575" s="135"/>
      <c r="J575" s="138"/>
      <c r="K575" s="135"/>
      <c r="L575" s="135"/>
      <c r="M575" s="135"/>
      <c r="N575" s="135"/>
      <c r="O575" s="135"/>
    </row>
    <row r="576" spans="1:15" ht="24.95" customHeight="1" x14ac:dyDescent="0.3">
      <c r="A576" s="222"/>
      <c r="B576" s="249"/>
      <c r="C576" s="219"/>
      <c r="D576" s="219"/>
      <c r="E576" s="255"/>
      <c r="F576" s="136"/>
      <c r="G576" s="135"/>
      <c r="H576" s="135"/>
      <c r="I576" s="135"/>
      <c r="J576" s="138"/>
      <c r="K576" s="135"/>
      <c r="L576" s="135"/>
      <c r="M576" s="135"/>
      <c r="N576" s="135"/>
      <c r="O576" s="135"/>
    </row>
    <row r="577" spans="1:15" ht="24.95" customHeight="1" x14ac:dyDescent="0.3">
      <c r="A577" s="222"/>
      <c r="B577" s="249"/>
      <c r="C577" s="219"/>
      <c r="D577" s="219"/>
      <c r="E577" s="255"/>
      <c r="F577" s="136"/>
      <c r="G577" s="135"/>
      <c r="H577" s="135"/>
      <c r="I577" s="135"/>
      <c r="J577" s="138"/>
      <c r="K577" s="135"/>
      <c r="L577" s="135"/>
      <c r="M577" s="135"/>
      <c r="N577" s="135"/>
      <c r="O577" s="135"/>
    </row>
    <row r="578" spans="1:15" ht="24.95" customHeight="1" x14ac:dyDescent="0.3">
      <c r="A578" s="222"/>
      <c r="B578" s="249"/>
      <c r="C578" s="219"/>
      <c r="D578" s="219"/>
      <c r="E578" s="255"/>
      <c r="F578" s="136"/>
      <c r="G578" s="135"/>
      <c r="H578" s="135"/>
      <c r="I578" s="135"/>
      <c r="J578" s="138"/>
      <c r="K578" s="135"/>
      <c r="L578" s="135"/>
      <c r="M578" s="135"/>
      <c r="N578" s="135"/>
      <c r="O578" s="135"/>
    </row>
    <row r="579" spans="1:15" ht="24.95" customHeight="1" x14ac:dyDescent="0.3">
      <c r="A579" s="222"/>
      <c r="B579" s="249"/>
      <c r="C579" s="219"/>
      <c r="D579" s="219"/>
      <c r="E579" s="255"/>
      <c r="F579" s="136"/>
      <c r="G579" s="135"/>
      <c r="H579" s="135"/>
      <c r="I579" s="135"/>
      <c r="J579" s="138"/>
      <c r="K579" s="135"/>
      <c r="L579" s="135"/>
      <c r="M579" s="135"/>
      <c r="N579" s="135"/>
      <c r="O579" s="135"/>
    </row>
    <row r="580" spans="1:15" ht="24.95" customHeight="1" x14ac:dyDescent="0.3">
      <c r="A580" s="222"/>
      <c r="B580" s="249"/>
      <c r="C580" s="219"/>
      <c r="D580" s="219"/>
      <c r="E580" s="255"/>
      <c r="F580" s="136"/>
      <c r="G580" s="135"/>
      <c r="H580" s="135"/>
      <c r="I580" s="135"/>
      <c r="J580" s="138"/>
      <c r="K580" s="135"/>
      <c r="L580" s="135"/>
      <c r="M580" s="135"/>
      <c r="N580" s="135"/>
      <c r="O580" s="135"/>
    </row>
    <row r="581" spans="1:15" ht="24.95" customHeight="1" x14ac:dyDescent="0.3">
      <c r="A581" s="222"/>
      <c r="B581" s="249"/>
      <c r="C581" s="219"/>
      <c r="D581" s="219"/>
      <c r="E581" s="255"/>
      <c r="F581" s="136"/>
      <c r="G581" s="135"/>
      <c r="H581" s="135"/>
      <c r="I581" s="135"/>
      <c r="J581" s="138"/>
      <c r="K581" s="135"/>
      <c r="L581" s="135"/>
      <c r="M581" s="135"/>
      <c r="N581" s="135"/>
      <c r="O581" s="135"/>
    </row>
    <row r="582" spans="1:15" ht="24.95" customHeight="1" x14ac:dyDescent="0.3">
      <c r="A582" s="222"/>
      <c r="B582" s="249"/>
      <c r="C582" s="219"/>
      <c r="D582" s="219"/>
      <c r="E582" s="255"/>
      <c r="F582" s="136"/>
      <c r="G582" s="135"/>
      <c r="H582" s="135"/>
      <c r="I582" s="135"/>
      <c r="J582" s="138"/>
      <c r="K582" s="135"/>
      <c r="L582" s="135"/>
      <c r="M582" s="135"/>
      <c r="N582" s="135"/>
      <c r="O582" s="135"/>
    </row>
    <row r="583" spans="1:15" ht="24.95" customHeight="1" x14ac:dyDescent="0.3">
      <c r="A583" s="222"/>
      <c r="B583" s="249"/>
      <c r="C583" s="219"/>
      <c r="D583" s="219"/>
      <c r="E583" s="255"/>
      <c r="F583" s="136"/>
      <c r="G583" s="135"/>
      <c r="H583" s="135"/>
      <c r="I583" s="135"/>
      <c r="J583" s="138"/>
      <c r="K583" s="135"/>
      <c r="L583" s="135"/>
      <c r="M583" s="135"/>
      <c r="N583" s="135"/>
      <c r="O583" s="135"/>
    </row>
    <row r="584" spans="1:15" ht="24.95" customHeight="1" x14ac:dyDescent="0.3">
      <c r="A584" s="222"/>
      <c r="B584" s="249"/>
      <c r="C584" s="219"/>
      <c r="D584" s="219"/>
      <c r="E584" s="255"/>
      <c r="F584" s="136"/>
      <c r="G584" s="135"/>
      <c r="H584" s="135"/>
      <c r="I584" s="135"/>
      <c r="J584" s="138"/>
      <c r="K584" s="135"/>
      <c r="L584" s="135"/>
      <c r="M584" s="135"/>
      <c r="N584" s="135"/>
      <c r="O584" s="135"/>
    </row>
    <row r="585" spans="1:15" ht="24.95" customHeight="1" x14ac:dyDescent="0.3">
      <c r="A585" s="222"/>
      <c r="B585" s="249"/>
      <c r="C585" s="219"/>
      <c r="D585" s="219"/>
      <c r="E585" s="255"/>
      <c r="F585" s="136"/>
      <c r="G585" s="135"/>
      <c r="H585" s="135"/>
      <c r="I585" s="135"/>
      <c r="J585" s="138"/>
      <c r="K585" s="135"/>
      <c r="L585" s="135"/>
      <c r="M585" s="135"/>
      <c r="N585" s="135"/>
      <c r="O585" s="135"/>
    </row>
    <row r="586" spans="1:15" ht="24.95" customHeight="1" x14ac:dyDescent="0.3">
      <c r="A586" s="222"/>
      <c r="B586" s="249"/>
      <c r="C586" s="219"/>
      <c r="D586" s="219"/>
      <c r="E586" s="255"/>
      <c r="F586" s="136"/>
      <c r="G586" s="135"/>
      <c r="H586" s="135"/>
      <c r="I586" s="135"/>
      <c r="J586" s="138"/>
      <c r="K586" s="135"/>
      <c r="L586" s="135"/>
      <c r="M586" s="135"/>
      <c r="N586" s="135"/>
      <c r="O586" s="135"/>
    </row>
    <row r="587" spans="1:15" ht="24.95" customHeight="1" x14ac:dyDescent="0.3">
      <c r="A587" s="222"/>
      <c r="B587" s="249"/>
      <c r="C587" s="219"/>
      <c r="D587" s="219"/>
      <c r="E587" s="255"/>
      <c r="F587" s="136"/>
      <c r="G587" s="135"/>
      <c r="H587" s="135"/>
      <c r="I587" s="135"/>
      <c r="J587" s="138"/>
      <c r="K587" s="135"/>
      <c r="L587" s="135"/>
      <c r="M587" s="135"/>
      <c r="N587" s="135"/>
      <c r="O587" s="135"/>
    </row>
    <row r="588" spans="1:15" ht="24.95" customHeight="1" x14ac:dyDescent="0.3">
      <c r="A588" s="222"/>
      <c r="B588" s="249"/>
      <c r="C588" s="219"/>
      <c r="D588" s="219"/>
      <c r="E588" s="255"/>
      <c r="F588" s="136"/>
      <c r="G588" s="135"/>
      <c r="H588" s="135"/>
      <c r="I588" s="135"/>
      <c r="J588" s="138"/>
      <c r="K588" s="135"/>
      <c r="L588" s="135"/>
      <c r="M588" s="135"/>
      <c r="N588" s="135"/>
      <c r="O588" s="135"/>
    </row>
    <row r="589" spans="1:15" ht="24.95" customHeight="1" x14ac:dyDescent="0.3">
      <c r="A589" s="222"/>
      <c r="B589" s="249"/>
      <c r="C589" s="219"/>
      <c r="D589" s="219"/>
      <c r="E589" s="255"/>
      <c r="F589" s="136"/>
      <c r="G589" s="135"/>
      <c r="H589" s="135"/>
      <c r="I589" s="135"/>
      <c r="J589" s="138"/>
      <c r="K589" s="135"/>
      <c r="L589" s="135"/>
      <c r="M589" s="135"/>
      <c r="N589" s="135"/>
      <c r="O589" s="135"/>
    </row>
    <row r="590" spans="1:15" ht="24.95" customHeight="1" x14ac:dyDescent="0.3">
      <c r="A590" s="222"/>
      <c r="B590" s="249"/>
      <c r="C590" s="219"/>
      <c r="D590" s="219"/>
      <c r="E590" s="255"/>
      <c r="F590" s="136"/>
      <c r="G590" s="135"/>
      <c r="H590" s="135"/>
      <c r="I590" s="135"/>
      <c r="J590" s="138"/>
      <c r="K590" s="135"/>
      <c r="L590" s="135"/>
      <c r="M590" s="135"/>
      <c r="N590" s="135"/>
      <c r="O590" s="135"/>
    </row>
    <row r="591" spans="1:15" ht="24.95" customHeight="1" x14ac:dyDescent="0.3">
      <c r="A591" s="222"/>
      <c r="B591" s="249"/>
      <c r="C591" s="219"/>
      <c r="D591" s="219"/>
      <c r="E591" s="255"/>
      <c r="F591" s="136"/>
      <c r="G591" s="135"/>
      <c r="H591" s="135"/>
      <c r="I591" s="135"/>
      <c r="J591" s="138"/>
      <c r="K591" s="135"/>
      <c r="L591" s="135"/>
      <c r="M591" s="135"/>
      <c r="N591" s="135"/>
      <c r="O591" s="135"/>
    </row>
    <row r="592" spans="1:15" ht="24.95" customHeight="1" x14ac:dyDescent="0.3">
      <c r="A592" s="222"/>
      <c r="B592" s="249"/>
      <c r="C592" s="219"/>
      <c r="D592" s="219"/>
      <c r="E592" s="255"/>
      <c r="F592" s="136"/>
      <c r="G592" s="135"/>
      <c r="H592" s="135"/>
      <c r="I592" s="135"/>
      <c r="J592" s="138"/>
      <c r="K592" s="135"/>
      <c r="L592" s="135"/>
      <c r="M592" s="135"/>
      <c r="N592" s="135"/>
      <c r="O592" s="135"/>
    </row>
    <row r="593" spans="1:15" ht="24.95" customHeight="1" x14ac:dyDescent="0.3">
      <c r="A593" s="222"/>
      <c r="B593" s="249"/>
      <c r="C593" s="219"/>
      <c r="D593" s="219"/>
      <c r="E593" s="255"/>
      <c r="F593" s="136"/>
      <c r="G593" s="135"/>
      <c r="H593" s="135"/>
      <c r="I593" s="135"/>
      <c r="J593" s="138"/>
      <c r="K593" s="135"/>
      <c r="L593" s="135"/>
      <c r="M593" s="135"/>
      <c r="N593" s="135"/>
      <c r="O593" s="135"/>
    </row>
    <row r="594" spans="1:15" ht="24.95" customHeight="1" x14ac:dyDescent="0.3">
      <c r="A594" s="222"/>
      <c r="B594" s="249"/>
      <c r="C594" s="219"/>
      <c r="D594" s="219"/>
      <c r="E594" s="255"/>
      <c r="F594" s="136"/>
      <c r="G594" s="135"/>
      <c r="H594" s="135"/>
      <c r="I594" s="135"/>
      <c r="J594" s="138"/>
      <c r="K594" s="135"/>
      <c r="L594" s="135"/>
      <c r="M594" s="135"/>
      <c r="N594" s="135"/>
      <c r="O594" s="135"/>
    </row>
    <row r="595" spans="1:15" ht="24.95" customHeight="1" x14ac:dyDescent="0.3">
      <c r="A595" s="222"/>
      <c r="B595" s="249"/>
      <c r="C595" s="219"/>
      <c r="D595" s="219"/>
      <c r="E595" s="255"/>
      <c r="F595" s="136"/>
      <c r="G595" s="135"/>
      <c r="H595" s="135"/>
      <c r="I595" s="135"/>
      <c r="J595" s="138"/>
      <c r="K595" s="135"/>
      <c r="L595" s="135"/>
      <c r="M595" s="135"/>
      <c r="N595" s="135"/>
      <c r="O595" s="135"/>
    </row>
    <row r="596" spans="1:15" ht="24.95" customHeight="1" x14ac:dyDescent="0.3">
      <c r="A596" s="222"/>
      <c r="B596" s="249"/>
      <c r="C596" s="219"/>
      <c r="D596" s="219"/>
      <c r="E596" s="255"/>
      <c r="F596" s="136"/>
      <c r="G596" s="135"/>
      <c r="H596" s="135"/>
      <c r="I596" s="135"/>
      <c r="J596" s="138"/>
      <c r="K596" s="135"/>
      <c r="L596" s="135"/>
      <c r="M596" s="135"/>
      <c r="N596" s="135"/>
      <c r="O596" s="135"/>
    </row>
    <row r="597" spans="1:15" ht="24.95" customHeight="1" x14ac:dyDescent="0.3">
      <c r="A597" s="222"/>
      <c r="B597" s="249"/>
      <c r="C597" s="219"/>
      <c r="D597" s="219"/>
      <c r="E597" s="255"/>
      <c r="F597" s="136"/>
      <c r="G597" s="135"/>
      <c r="H597" s="135"/>
      <c r="I597" s="135"/>
      <c r="J597" s="138"/>
      <c r="K597" s="135"/>
      <c r="L597" s="135"/>
      <c r="M597" s="135"/>
      <c r="N597" s="135"/>
      <c r="O597" s="135"/>
    </row>
    <row r="598" spans="1:15" ht="24.95" customHeight="1" x14ac:dyDescent="0.3">
      <c r="A598" s="222"/>
      <c r="B598" s="249"/>
      <c r="C598" s="219"/>
      <c r="D598" s="219"/>
      <c r="E598" s="255"/>
      <c r="F598" s="136"/>
      <c r="G598" s="135"/>
      <c r="H598" s="135"/>
      <c r="I598" s="135"/>
      <c r="J598" s="138"/>
      <c r="K598" s="135"/>
      <c r="L598" s="135"/>
      <c r="M598" s="135"/>
      <c r="N598" s="135"/>
      <c r="O598" s="135"/>
    </row>
    <row r="599" spans="1:15" ht="24.95" customHeight="1" x14ac:dyDescent="0.3">
      <c r="A599" s="222"/>
      <c r="B599" s="249"/>
      <c r="C599" s="219"/>
      <c r="D599" s="219"/>
      <c r="E599" s="255"/>
      <c r="F599" s="136"/>
      <c r="G599" s="135"/>
      <c r="H599" s="135"/>
      <c r="I599" s="135"/>
      <c r="J599" s="138"/>
      <c r="K599" s="135"/>
      <c r="L599" s="135"/>
      <c r="M599" s="135"/>
      <c r="N599" s="135"/>
      <c r="O599" s="135"/>
    </row>
    <row r="600" spans="1:15" ht="24.95" customHeight="1" x14ac:dyDescent="0.3">
      <c r="A600" s="222"/>
      <c r="B600" s="249"/>
      <c r="C600" s="219"/>
      <c r="D600" s="219"/>
      <c r="E600" s="255"/>
      <c r="F600" s="136"/>
      <c r="G600" s="135"/>
      <c r="H600" s="135"/>
      <c r="I600" s="135"/>
      <c r="J600" s="138"/>
      <c r="K600" s="135"/>
      <c r="L600" s="135"/>
      <c r="M600" s="135"/>
      <c r="N600" s="135"/>
      <c r="O600" s="135"/>
    </row>
    <row r="601" spans="1:15" ht="24.95" customHeight="1" x14ac:dyDescent="0.3">
      <c r="A601" s="222"/>
      <c r="B601" s="249"/>
      <c r="C601" s="219"/>
      <c r="D601" s="219"/>
      <c r="E601" s="255"/>
      <c r="F601" s="136"/>
      <c r="G601" s="135"/>
      <c r="H601" s="135"/>
      <c r="I601" s="135"/>
      <c r="J601" s="138"/>
      <c r="K601" s="135"/>
      <c r="L601" s="135"/>
      <c r="M601" s="135"/>
      <c r="N601" s="135"/>
      <c r="O601" s="135"/>
    </row>
    <row r="602" spans="1:15" ht="24.95" customHeight="1" x14ac:dyDescent="0.3">
      <c r="A602" s="222"/>
      <c r="B602" s="249"/>
      <c r="C602" s="219"/>
      <c r="D602" s="219"/>
      <c r="E602" s="255"/>
      <c r="F602" s="136"/>
      <c r="G602" s="135"/>
      <c r="H602" s="135"/>
      <c r="I602" s="135"/>
      <c r="J602" s="138"/>
      <c r="K602" s="135"/>
      <c r="L602" s="135"/>
      <c r="M602" s="135"/>
      <c r="N602" s="135"/>
      <c r="O602" s="135"/>
    </row>
    <row r="603" spans="1:15" ht="24.95" customHeight="1" x14ac:dyDescent="0.3">
      <c r="A603" s="222"/>
      <c r="B603" s="249"/>
      <c r="C603" s="219"/>
      <c r="D603" s="219"/>
      <c r="E603" s="255"/>
      <c r="F603" s="136"/>
      <c r="G603" s="135"/>
      <c r="H603" s="135"/>
      <c r="I603" s="135"/>
      <c r="J603" s="138"/>
      <c r="K603" s="135"/>
      <c r="L603" s="135"/>
      <c r="M603" s="135"/>
      <c r="N603" s="135"/>
      <c r="O603" s="135"/>
    </row>
    <row r="604" spans="1:15" ht="24.95" customHeight="1" x14ac:dyDescent="0.3">
      <c r="A604" s="222"/>
      <c r="B604" s="249"/>
      <c r="C604" s="219"/>
      <c r="D604" s="219"/>
      <c r="E604" s="255"/>
      <c r="F604" s="136"/>
      <c r="G604" s="135"/>
      <c r="H604" s="135"/>
      <c r="I604" s="135"/>
      <c r="J604" s="138"/>
      <c r="K604" s="135"/>
      <c r="L604" s="135"/>
      <c r="M604" s="135"/>
      <c r="N604" s="135"/>
      <c r="O604" s="135"/>
    </row>
    <row r="605" spans="1:15" ht="24.95" customHeight="1" x14ac:dyDescent="0.3">
      <c r="A605" s="222"/>
      <c r="B605" s="249"/>
      <c r="C605" s="219"/>
      <c r="D605" s="219"/>
      <c r="E605" s="255"/>
      <c r="F605" s="136"/>
      <c r="G605" s="135"/>
      <c r="H605" s="135"/>
      <c r="I605" s="135"/>
      <c r="J605" s="138"/>
      <c r="K605" s="135"/>
      <c r="L605" s="135"/>
      <c r="M605" s="135"/>
      <c r="N605" s="135"/>
      <c r="O605" s="135"/>
    </row>
    <row r="606" spans="1:15" ht="24.95" customHeight="1" x14ac:dyDescent="0.3">
      <c r="A606" s="222"/>
      <c r="B606" s="249"/>
      <c r="C606" s="219"/>
      <c r="D606" s="219"/>
      <c r="E606" s="255"/>
      <c r="F606" s="136"/>
      <c r="G606" s="135"/>
      <c r="H606" s="135"/>
      <c r="I606" s="135"/>
      <c r="J606" s="138"/>
      <c r="K606" s="135"/>
      <c r="L606" s="135"/>
      <c r="M606" s="135"/>
      <c r="N606" s="135"/>
      <c r="O606" s="135"/>
    </row>
    <row r="607" spans="1:15" ht="24.95" customHeight="1" x14ac:dyDescent="0.3">
      <c r="A607" s="222"/>
      <c r="B607" s="250"/>
      <c r="C607" s="219"/>
      <c r="D607" s="219"/>
      <c r="E607" s="255"/>
      <c r="F607" s="136"/>
      <c r="G607" s="135"/>
      <c r="H607" s="135"/>
      <c r="I607" s="135"/>
      <c r="J607" s="138"/>
      <c r="K607" s="135"/>
      <c r="L607" s="135"/>
      <c r="M607" s="135"/>
      <c r="N607" s="135"/>
      <c r="O607" s="135"/>
    </row>
    <row r="608" spans="1:15" ht="24.95" customHeight="1" x14ac:dyDescent="0.3">
      <c r="A608" s="222"/>
      <c r="B608" s="250"/>
      <c r="C608" s="219"/>
      <c r="D608" s="219"/>
      <c r="E608" s="255"/>
      <c r="F608" s="136"/>
      <c r="G608" s="135"/>
      <c r="H608" s="135"/>
      <c r="I608" s="135"/>
      <c r="J608" s="138"/>
      <c r="K608" s="135"/>
      <c r="L608" s="135"/>
      <c r="M608" s="135"/>
      <c r="N608" s="135"/>
      <c r="O608" s="135"/>
    </row>
    <row r="609" spans="1:15" ht="24.95" customHeight="1" x14ac:dyDescent="0.3">
      <c r="A609" s="222"/>
      <c r="B609" s="250"/>
      <c r="C609" s="219"/>
      <c r="D609" s="219"/>
      <c r="E609" s="255"/>
      <c r="F609" s="136"/>
      <c r="G609" s="135"/>
      <c r="H609" s="135"/>
      <c r="I609" s="135"/>
      <c r="J609" s="138"/>
      <c r="K609" s="135"/>
      <c r="L609" s="135"/>
      <c r="M609" s="135"/>
      <c r="N609" s="135"/>
      <c r="O609" s="135"/>
    </row>
    <row r="610" spans="1:15" ht="24.95" customHeight="1" x14ac:dyDescent="0.3">
      <c r="A610" s="222"/>
      <c r="B610" s="250"/>
      <c r="C610" s="219"/>
      <c r="D610" s="219"/>
      <c r="E610" s="255"/>
      <c r="F610" s="136"/>
      <c r="G610" s="135"/>
      <c r="H610" s="135"/>
      <c r="I610" s="135"/>
      <c r="J610" s="138"/>
      <c r="K610" s="135"/>
      <c r="L610" s="135"/>
      <c r="M610" s="135"/>
      <c r="N610" s="135"/>
      <c r="O610" s="135"/>
    </row>
    <row r="611" spans="1:15" ht="24.95" customHeight="1" x14ac:dyDescent="0.3">
      <c r="A611" s="222"/>
      <c r="B611" s="250"/>
      <c r="C611" s="219"/>
      <c r="D611" s="219"/>
      <c r="E611" s="255"/>
      <c r="F611" s="136"/>
      <c r="G611" s="135"/>
      <c r="H611" s="135"/>
      <c r="I611" s="135"/>
      <c r="J611" s="138"/>
      <c r="K611" s="135"/>
      <c r="L611" s="135"/>
      <c r="M611" s="135"/>
      <c r="N611" s="135"/>
      <c r="O611" s="135"/>
    </row>
    <row r="612" spans="1:15" ht="24.95" customHeight="1" x14ac:dyDescent="0.3">
      <c r="A612" s="222"/>
      <c r="B612" s="250"/>
      <c r="C612" s="219"/>
      <c r="D612" s="219"/>
      <c r="E612" s="255"/>
      <c r="F612" s="136"/>
      <c r="G612" s="135"/>
      <c r="H612" s="135"/>
      <c r="I612" s="135"/>
      <c r="J612" s="138"/>
      <c r="K612" s="135"/>
      <c r="L612" s="135"/>
      <c r="M612" s="135"/>
      <c r="N612" s="135"/>
      <c r="O612" s="135"/>
    </row>
    <row r="613" spans="1:15" ht="24.95" customHeight="1" x14ac:dyDescent="0.3">
      <c r="A613" s="222"/>
      <c r="B613" s="250"/>
      <c r="C613" s="219"/>
      <c r="D613" s="219"/>
      <c r="E613" s="255"/>
      <c r="F613" s="136"/>
      <c r="G613" s="135"/>
      <c r="H613" s="135"/>
      <c r="I613" s="135"/>
      <c r="J613" s="138"/>
      <c r="K613" s="135"/>
      <c r="L613" s="135"/>
      <c r="M613" s="135"/>
      <c r="N613" s="135"/>
      <c r="O613" s="135"/>
    </row>
    <row r="614" spans="1:15" ht="24.95" customHeight="1" x14ac:dyDescent="0.3">
      <c r="A614" s="222"/>
      <c r="B614" s="250"/>
      <c r="C614" s="219"/>
      <c r="D614" s="219"/>
      <c r="E614" s="255"/>
      <c r="F614" s="136"/>
      <c r="G614" s="135"/>
      <c r="H614" s="135"/>
      <c r="I614" s="135"/>
      <c r="J614" s="138"/>
      <c r="K614" s="135"/>
      <c r="L614" s="135"/>
      <c r="M614" s="135"/>
      <c r="N614" s="135"/>
      <c r="O614" s="135"/>
    </row>
    <row r="615" spans="1:15" ht="24.95" customHeight="1" x14ac:dyDescent="0.3">
      <c r="A615" s="222"/>
      <c r="B615" s="250"/>
      <c r="C615" s="219"/>
      <c r="D615" s="219"/>
      <c r="E615" s="255"/>
      <c r="F615" s="136"/>
      <c r="G615" s="135"/>
      <c r="H615" s="135"/>
      <c r="I615" s="135"/>
      <c r="J615" s="138"/>
      <c r="K615" s="135"/>
      <c r="L615" s="135"/>
      <c r="M615" s="135"/>
      <c r="N615" s="135"/>
      <c r="O615" s="135"/>
    </row>
    <row r="616" spans="1:15" ht="24.95" customHeight="1" x14ac:dyDescent="0.3">
      <c r="A616" s="222"/>
      <c r="B616" s="250"/>
      <c r="C616" s="219"/>
      <c r="D616" s="219"/>
      <c r="E616" s="255"/>
      <c r="F616" s="136"/>
      <c r="G616" s="135"/>
      <c r="H616" s="135"/>
      <c r="I616" s="135"/>
      <c r="J616" s="138"/>
      <c r="K616" s="135"/>
      <c r="L616" s="135"/>
      <c r="M616" s="135"/>
      <c r="N616" s="135"/>
      <c r="O616" s="135"/>
    </row>
    <row r="617" spans="1:15" ht="24.95" customHeight="1" x14ac:dyDescent="0.3">
      <c r="A617" s="222"/>
      <c r="B617" s="250"/>
      <c r="C617" s="219"/>
      <c r="D617" s="219"/>
      <c r="E617" s="255"/>
      <c r="F617" s="136"/>
      <c r="G617" s="135"/>
      <c r="H617" s="135"/>
      <c r="I617" s="135"/>
      <c r="J617" s="138"/>
      <c r="K617" s="135"/>
      <c r="L617" s="135"/>
      <c r="M617" s="135"/>
      <c r="N617" s="135"/>
      <c r="O617" s="135"/>
    </row>
    <row r="618" spans="1:15" ht="24.95" customHeight="1" x14ac:dyDescent="0.3">
      <c r="A618" s="222"/>
      <c r="B618" s="250"/>
      <c r="C618" s="219"/>
      <c r="D618" s="219"/>
      <c r="E618" s="255"/>
      <c r="F618" s="136"/>
      <c r="G618" s="135"/>
      <c r="H618" s="135"/>
      <c r="I618" s="135"/>
      <c r="J618" s="138"/>
      <c r="K618" s="135"/>
      <c r="L618" s="135"/>
      <c r="M618" s="135"/>
      <c r="N618" s="135"/>
      <c r="O618" s="135"/>
    </row>
    <row r="619" spans="1:15" ht="24.95" customHeight="1" x14ac:dyDescent="0.3">
      <c r="A619" s="222"/>
      <c r="B619" s="250"/>
      <c r="C619" s="219"/>
      <c r="D619" s="219"/>
      <c r="E619" s="255"/>
      <c r="F619" s="136"/>
      <c r="G619" s="135"/>
      <c r="H619" s="135"/>
      <c r="I619" s="135"/>
      <c r="J619" s="138"/>
      <c r="K619" s="135"/>
      <c r="L619" s="135"/>
      <c r="M619" s="135"/>
      <c r="N619" s="135"/>
      <c r="O619" s="135"/>
    </row>
    <row r="620" spans="1:15" ht="24.95" customHeight="1" x14ac:dyDescent="0.3">
      <c r="A620" s="222"/>
      <c r="B620" s="250"/>
      <c r="C620" s="219"/>
      <c r="D620" s="219"/>
      <c r="E620" s="255"/>
      <c r="F620" s="136"/>
      <c r="G620" s="135"/>
      <c r="H620" s="135"/>
      <c r="I620" s="135"/>
      <c r="J620" s="138"/>
      <c r="K620" s="135"/>
      <c r="L620" s="135"/>
      <c r="M620" s="135"/>
      <c r="N620" s="135"/>
      <c r="O620" s="135"/>
    </row>
    <row r="621" spans="1:15" ht="24.95" customHeight="1" x14ac:dyDescent="0.3">
      <c r="A621" s="222"/>
      <c r="B621" s="250"/>
      <c r="C621" s="219"/>
      <c r="D621" s="219"/>
      <c r="E621" s="255"/>
      <c r="F621" s="136"/>
      <c r="G621" s="135"/>
      <c r="H621" s="135"/>
      <c r="I621" s="135"/>
      <c r="J621" s="138"/>
      <c r="K621" s="135"/>
      <c r="L621" s="135"/>
      <c r="M621" s="135"/>
      <c r="N621" s="135"/>
      <c r="O621" s="135"/>
    </row>
    <row r="622" spans="1:15" ht="24.95" customHeight="1" x14ac:dyDescent="0.3">
      <c r="A622" s="222"/>
      <c r="B622" s="250"/>
      <c r="C622" s="219"/>
      <c r="D622" s="219"/>
      <c r="E622" s="255"/>
      <c r="F622" s="136"/>
      <c r="G622" s="135"/>
      <c r="H622" s="135"/>
      <c r="I622" s="135"/>
      <c r="J622" s="138"/>
      <c r="K622" s="135"/>
      <c r="L622" s="135"/>
      <c r="M622" s="135"/>
      <c r="N622" s="135"/>
      <c r="O622" s="135"/>
    </row>
    <row r="623" spans="1:15" ht="24.95" customHeight="1" x14ac:dyDescent="0.3">
      <c r="A623" s="222"/>
      <c r="B623" s="250"/>
      <c r="C623" s="219"/>
      <c r="D623" s="219"/>
      <c r="E623" s="255"/>
      <c r="F623" s="136"/>
      <c r="G623" s="135"/>
      <c r="H623" s="135"/>
      <c r="I623" s="135"/>
      <c r="J623" s="138"/>
      <c r="K623" s="135"/>
      <c r="L623" s="135"/>
      <c r="M623" s="135"/>
      <c r="N623" s="135"/>
      <c r="O623" s="135"/>
    </row>
    <row r="624" spans="1:15" ht="24.95" customHeight="1" x14ac:dyDescent="0.3">
      <c r="A624" s="222"/>
      <c r="B624" s="250"/>
      <c r="C624" s="219"/>
      <c r="D624" s="219"/>
      <c r="E624" s="255"/>
      <c r="F624" s="136"/>
      <c r="G624" s="135"/>
      <c r="H624" s="135"/>
      <c r="I624" s="135"/>
      <c r="J624" s="138"/>
      <c r="K624" s="135"/>
      <c r="L624" s="135"/>
      <c r="M624" s="135"/>
      <c r="N624" s="135"/>
      <c r="O624" s="135"/>
    </row>
    <row r="625" spans="1:15" ht="24.95" customHeight="1" x14ac:dyDescent="0.3">
      <c r="A625" s="222"/>
      <c r="B625" s="250"/>
      <c r="C625" s="219"/>
      <c r="D625" s="219"/>
      <c r="E625" s="255"/>
      <c r="F625" s="136"/>
      <c r="G625" s="135"/>
      <c r="H625" s="135"/>
      <c r="I625" s="135"/>
      <c r="J625" s="138"/>
      <c r="K625" s="135"/>
      <c r="L625" s="135"/>
      <c r="M625" s="135"/>
      <c r="N625" s="135"/>
      <c r="O625" s="135"/>
    </row>
    <row r="626" spans="1:15" ht="24.95" customHeight="1" x14ac:dyDescent="0.3">
      <c r="A626" s="222"/>
      <c r="B626" s="250"/>
      <c r="C626" s="219"/>
      <c r="D626" s="219"/>
      <c r="E626" s="255"/>
      <c r="F626" s="136"/>
      <c r="G626" s="135"/>
      <c r="H626" s="135"/>
      <c r="I626" s="135"/>
      <c r="J626" s="138"/>
      <c r="K626" s="135"/>
      <c r="L626" s="135"/>
      <c r="M626" s="135"/>
      <c r="N626" s="135"/>
      <c r="O626" s="135"/>
    </row>
    <row r="627" spans="1:15" ht="24.95" customHeight="1" x14ac:dyDescent="0.3">
      <c r="A627" s="222"/>
      <c r="B627" s="250"/>
      <c r="C627" s="219"/>
      <c r="D627" s="219"/>
      <c r="E627" s="255"/>
      <c r="F627" s="136"/>
      <c r="G627" s="135"/>
      <c r="H627" s="135"/>
      <c r="I627" s="135"/>
      <c r="J627" s="138"/>
      <c r="K627" s="135"/>
      <c r="L627" s="135"/>
      <c r="M627" s="135"/>
      <c r="N627" s="135"/>
      <c r="O627" s="135"/>
    </row>
    <row r="628" spans="1:15" ht="24.95" customHeight="1" x14ac:dyDescent="0.3">
      <c r="A628" s="222"/>
      <c r="B628" s="250"/>
      <c r="C628" s="219"/>
      <c r="D628" s="219"/>
      <c r="E628" s="255"/>
      <c r="F628" s="136"/>
      <c r="G628" s="135"/>
      <c r="H628" s="135"/>
      <c r="I628" s="135"/>
      <c r="J628" s="138"/>
      <c r="K628" s="135"/>
      <c r="L628" s="135"/>
      <c r="M628" s="135"/>
      <c r="N628" s="135"/>
      <c r="O628" s="135"/>
    </row>
    <row r="629" spans="1:15" ht="24.95" customHeight="1" x14ac:dyDescent="0.3">
      <c r="A629" s="222"/>
      <c r="B629" s="250"/>
      <c r="C629" s="219"/>
      <c r="D629" s="219"/>
      <c r="E629" s="255"/>
      <c r="F629" s="136"/>
      <c r="G629" s="135"/>
      <c r="H629" s="135"/>
      <c r="I629" s="135"/>
      <c r="J629" s="138"/>
      <c r="K629" s="135"/>
      <c r="L629" s="135"/>
      <c r="M629" s="135"/>
      <c r="N629" s="135"/>
      <c r="O629" s="135"/>
    </row>
    <row r="630" spans="1:15" ht="24.95" customHeight="1" x14ac:dyDescent="0.3">
      <c r="A630" s="222"/>
      <c r="B630" s="250"/>
      <c r="C630" s="219"/>
      <c r="D630" s="219"/>
      <c r="E630" s="255"/>
      <c r="F630" s="136"/>
      <c r="G630" s="135"/>
      <c r="H630" s="135"/>
      <c r="I630" s="135"/>
      <c r="J630" s="138"/>
      <c r="K630" s="135"/>
      <c r="L630" s="135"/>
      <c r="M630" s="135"/>
      <c r="N630" s="135"/>
      <c r="O630" s="135"/>
    </row>
    <row r="631" spans="1:15" ht="24.95" customHeight="1" x14ac:dyDescent="0.3">
      <c r="A631" s="222"/>
      <c r="B631" s="250"/>
      <c r="C631" s="219"/>
      <c r="D631" s="219"/>
      <c r="E631" s="255"/>
      <c r="F631" s="136"/>
      <c r="G631" s="135"/>
      <c r="H631" s="135"/>
      <c r="I631" s="135"/>
      <c r="J631" s="138"/>
      <c r="K631" s="135"/>
      <c r="L631" s="135"/>
      <c r="M631" s="135"/>
      <c r="N631" s="135"/>
      <c r="O631" s="135"/>
    </row>
    <row r="632" spans="1:15" ht="24.95" customHeight="1" x14ac:dyDescent="0.3">
      <c r="A632" s="222"/>
      <c r="B632" s="250"/>
      <c r="C632" s="219"/>
      <c r="D632" s="219"/>
      <c r="E632" s="255"/>
      <c r="F632" s="136"/>
      <c r="G632" s="135"/>
      <c r="H632" s="135"/>
      <c r="I632" s="135"/>
      <c r="J632" s="138"/>
      <c r="K632" s="135"/>
      <c r="L632" s="135"/>
      <c r="M632" s="135"/>
      <c r="N632" s="135"/>
      <c r="O632" s="135"/>
    </row>
    <row r="633" spans="1:15" ht="24.95" customHeight="1" x14ac:dyDescent="0.3">
      <c r="A633" s="222"/>
      <c r="B633" s="250"/>
      <c r="C633" s="219"/>
      <c r="D633" s="219"/>
      <c r="E633" s="255"/>
      <c r="F633" s="136"/>
      <c r="G633" s="135"/>
      <c r="H633" s="135"/>
      <c r="I633" s="135"/>
      <c r="J633" s="138"/>
      <c r="K633" s="135"/>
      <c r="L633" s="135"/>
      <c r="M633" s="135"/>
      <c r="N633" s="135"/>
      <c r="O633" s="135"/>
    </row>
    <row r="634" spans="1:15" ht="24.95" customHeight="1" x14ac:dyDescent="0.3">
      <c r="A634" s="222"/>
      <c r="B634" s="250"/>
      <c r="C634" s="219"/>
      <c r="D634" s="219"/>
      <c r="E634" s="255"/>
      <c r="F634" s="136"/>
      <c r="G634" s="135"/>
      <c r="H634" s="135"/>
      <c r="I634" s="135"/>
      <c r="J634" s="138"/>
      <c r="K634" s="135"/>
      <c r="L634" s="135"/>
      <c r="M634" s="135"/>
      <c r="N634" s="135"/>
      <c r="O634" s="135"/>
    </row>
    <row r="635" spans="1:15" ht="24.95" customHeight="1" x14ac:dyDescent="0.3">
      <c r="A635" s="222"/>
      <c r="B635" s="250"/>
      <c r="C635" s="219"/>
      <c r="D635" s="219"/>
      <c r="E635" s="255"/>
      <c r="F635" s="136"/>
      <c r="G635" s="135"/>
      <c r="H635" s="135"/>
      <c r="I635" s="135"/>
      <c r="J635" s="138"/>
      <c r="K635" s="135"/>
      <c r="L635" s="135"/>
      <c r="M635" s="135"/>
      <c r="N635" s="135"/>
      <c r="O635" s="135"/>
    </row>
    <row r="636" spans="1:15" ht="24.95" customHeight="1" x14ac:dyDescent="0.3">
      <c r="A636" s="222"/>
      <c r="B636" s="250"/>
      <c r="C636" s="219"/>
      <c r="D636" s="219"/>
      <c r="E636" s="255"/>
      <c r="F636" s="136"/>
      <c r="G636" s="135"/>
      <c r="H636" s="135"/>
      <c r="I636" s="135"/>
      <c r="J636" s="138"/>
      <c r="K636" s="135"/>
      <c r="L636" s="135"/>
      <c r="M636" s="135"/>
      <c r="N636" s="135"/>
      <c r="O636" s="135"/>
    </row>
    <row r="637" spans="1:15" ht="24.95" customHeight="1" x14ac:dyDescent="0.3">
      <c r="A637" s="222"/>
      <c r="B637" s="250"/>
      <c r="C637" s="219"/>
      <c r="D637" s="219"/>
      <c r="E637" s="255"/>
      <c r="F637" s="136"/>
      <c r="G637" s="135"/>
      <c r="H637" s="135"/>
      <c r="I637" s="135"/>
      <c r="J637" s="138"/>
      <c r="K637" s="135"/>
      <c r="L637" s="135"/>
      <c r="M637" s="135"/>
      <c r="N637" s="135"/>
      <c r="O637" s="135"/>
    </row>
    <row r="638" spans="1:15" ht="24.95" customHeight="1" x14ac:dyDescent="0.3">
      <c r="A638" s="222"/>
      <c r="B638" s="250"/>
      <c r="C638" s="219"/>
      <c r="D638" s="219"/>
      <c r="E638" s="255"/>
      <c r="F638" s="136"/>
      <c r="G638" s="135"/>
      <c r="H638" s="135"/>
      <c r="I638" s="135"/>
      <c r="J638" s="138"/>
      <c r="K638" s="135"/>
      <c r="L638" s="135"/>
      <c r="M638" s="135"/>
      <c r="N638" s="135"/>
      <c r="O638" s="135"/>
    </row>
    <row r="639" spans="1:15" ht="24.95" customHeight="1" x14ac:dyDescent="0.3">
      <c r="A639" s="222"/>
      <c r="B639" s="250"/>
      <c r="C639" s="219"/>
      <c r="D639" s="219"/>
      <c r="E639" s="255"/>
      <c r="F639" s="136"/>
      <c r="G639" s="135"/>
      <c r="H639" s="135"/>
      <c r="I639" s="135"/>
      <c r="J639" s="138"/>
      <c r="K639" s="135"/>
      <c r="L639" s="135"/>
      <c r="M639" s="135"/>
      <c r="N639" s="135"/>
      <c r="O639" s="135"/>
    </row>
    <row r="640" spans="1:15" ht="24.95" customHeight="1" x14ac:dyDescent="0.3">
      <c r="A640" s="222"/>
      <c r="B640" s="250"/>
      <c r="C640" s="219"/>
      <c r="D640" s="219"/>
      <c r="E640" s="255"/>
      <c r="F640" s="136"/>
      <c r="G640" s="135"/>
      <c r="H640" s="135"/>
      <c r="I640" s="135"/>
      <c r="J640" s="138"/>
      <c r="K640" s="135"/>
      <c r="L640" s="135"/>
      <c r="M640" s="135"/>
      <c r="N640" s="135"/>
      <c r="O640" s="135"/>
    </row>
    <row r="641" spans="1:15" ht="24.95" customHeight="1" x14ac:dyDescent="0.3">
      <c r="A641" s="222"/>
      <c r="B641" s="250"/>
      <c r="C641" s="219"/>
      <c r="D641" s="219"/>
      <c r="E641" s="255"/>
      <c r="F641" s="136"/>
      <c r="G641" s="135"/>
      <c r="H641" s="135"/>
      <c r="I641" s="135"/>
      <c r="J641" s="138"/>
      <c r="K641" s="135"/>
      <c r="L641" s="135"/>
      <c r="M641" s="135"/>
      <c r="N641" s="135"/>
      <c r="O641" s="135"/>
    </row>
    <row r="642" spans="1:15" ht="24.95" customHeight="1" x14ac:dyDescent="0.3">
      <c r="A642" s="222"/>
      <c r="B642" s="250"/>
      <c r="C642" s="219"/>
      <c r="D642" s="219"/>
      <c r="E642" s="255"/>
      <c r="F642" s="136"/>
      <c r="G642" s="135"/>
      <c r="H642" s="135"/>
      <c r="I642" s="135"/>
      <c r="J642" s="138"/>
      <c r="K642" s="135"/>
      <c r="L642" s="135"/>
      <c r="M642" s="135"/>
      <c r="N642" s="135"/>
      <c r="O642" s="135"/>
    </row>
    <row r="643" spans="1:15" ht="24.95" customHeight="1" x14ac:dyDescent="0.3">
      <c r="A643" s="222"/>
      <c r="B643" s="250"/>
      <c r="C643" s="219"/>
      <c r="D643" s="219"/>
      <c r="E643" s="255"/>
      <c r="F643" s="136"/>
      <c r="G643" s="135"/>
      <c r="H643" s="135"/>
      <c r="I643" s="135"/>
      <c r="J643" s="138"/>
      <c r="K643" s="135"/>
      <c r="L643" s="135"/>
      <c r="M643" s="135"/>
      <c r="N643" s="135"/>
      <c r="O643" s="135"/>
    </row>
    <row r="644" spans="1:15" ht="24.95" customHeight="1" x14ac:dyDescent="0.3">
      <c r="A644" s="222"/>
      <c r="B644" s="250"/>
      <c r="C644" s="219"/>
      <c r="D644" s="219"/>
      <c r="E644" s="255"/>
      <c r="F644" s="136"/>
      <c r="G644" s="135"/>
      <c r="H644" s="135"/>
      <c r="I644" s="135"/>
      <c r="J644" s="138"/>
      <c r="K644" s="135"/>
      <c r="L644" s="135"/>
      <c r="M644" s="135"/>
      <c r="N644" s="135"/>
      <c r="O644" s="135"/>
    </row>
    <row r="645" spans="1:15" ht="24.95" customHeight="1" x14ac:dyDescent="0.3">
      <c r="A645" s="222"/>
      <c r="B645" s="250"/>
      <c r="C645" s="219"/>
      <c r="D645" s="219"/>
      <c r="E645" s="255"/>
      <c r="F645" s="136"/>
      <c r="G645" s="135"/>
      <c r="H645" s="135"/>
      <c r="I645" s="135"/>
      <c r="J645" s="138"/>
      <c r="K645" s="135"/>
      <c r="L645" s="135"/>
      <c r="M645" s="135"/>
      <c r="N645" s="135"/>
      <c r="O645" s="135"/>
    </row>
    <row r="646" spans="1:15" ht="24.95" customHeight="1" x14ac:dyDescent="0.3">
      <c r="A646" s="222"/>
      <c r="B646" s="250"/>
      <c r="C646" s="219"/>
      <c r="D646" s="219"/>
      <c r="E646" s="255"/>
      <c r="F646" s="136"/>
      <c r="G646" s="135"/>
      <c r="H646" s="135"/>
      <c r="I646" s="135"/>
      <c r="J646" s="138"/>
      <c r="K646" s="135"/>
      <c r="L646" s="135"/>
      <c r="M646" s="135"/>
      <c r="N646" s="135"/>
      <c r="O646" s="135"/>
    </row>
    <row r="647" spans="1:15" ht="24.95" customHeight="1" x14ac:dyDescent="0.3">
      <c r="A647" s="222"/>
      <c r="B647" s="250"/>
      <c r="C647" s="219"/>
      <c r="D647" s="219"/>
      <c r="E647" s="255"/>
      <c r="F647" s="136"/>
      <c r="G647" s="135"/>
      <c r="H647" s="135"/>
      <c r="I647" s="135"/>
      <c r="J647" s="138"/>
      <c r="K647" s="135"/>
      <c r="L647" s="135"/>
      <c r="M647" s="135"/>
      <c r="N647" s="135"/>
      <c r="O647" s="135"/>
    </row>
    <row r="648" spans="1:15" ht="24.95" customHeight="1" x14ac:dyDescent="0.3">
      <c r="A648" s="222"/>
      <c r="B648" s="250"/>
      <c r="C648" s="219"/>
      <c r="D648" s="219"/>
      <c r="E648" s="255"/>
      <c r="F648" s="136"/>
      <c r="G648" s="135"/>
      <c r="H648" s="135"/>
      <c r="I648" s="135"/>
      <c r="J648" s="138"/>
      <c r="K648" s="135"/>
      <c r="L648" s="135"/>
      <c r="M648" s="135"/>
      <c r="N648" s="135"/>
      <c r="O648" s="135"/>
    </row>
    <row r="649" spans="1:15" ht="24.95" customHeight="1" x14ac:dyDescent="0.3">
      <c r="A649" s="222"/>
      <c r="B649" s="250"/>
      <c r="C649" s="219"/>
      <c r="D649" s="219"/>
      <c r="E649" s="255"/>
      <c r="F649" s="136"/>
      <c r="G649" s="135"/>
      <c r="H649" s="135"/>
      <c r="I649" s="135"/>
      <c r="J649" s="138"/>
      <c r="K649" s="135"/>
      <c r="L649" s="135"/>
      <c r="M649" s="135"/>
      <c r="N649" s="135"/>
      <c r="O649" s="135"/>
    </row>
    <row r="650" spans="1:15" ht="24.95" customHeight="1" x14ac:dyDescent="0.3">
      <c r="A650" s="222"/>
      <c r="B650" s="250"/>
      <c r="C650" s="219"/>
      <c r="D650" s="219"/>
      <c r="E650" s="255"/>
      <c r="F650" s="136"/>
      <c r="G650" s="135"/>
      <c r="H650" s="135"/>
      <c r="I650" s="135"/>
      <c r="J650" s="138"/>
      <c r="K650" s="135"/>
      <c r="L650" s="135"/>
      <c r="M650" s="135"/>
      <c r="N650" s="135"/>
      <c r="O650" s="135"/>
    </row>
    <row r="651" spans="1:15" ht="24.95" customHeight="1" x14ac:dyDescent="0.3">
      <c r="A651" s="222"/>
      <c r="B651" s="250"/>
      <c r="C651" s="219"/>
      <c r="D651" s="219"/>
      <c r="E651" s="255"/>
      <c r="F651" s="136"/>
      <c r="G651" s="135"/>
      <c r="H651" s="135"/>
      <c r="I651" s="135"/>
      <c r="J651" s="138"/>
      <c r="K651" s="135"/>
      <c r="L651" s="135"/>
      <c r="M651" s="135"/>
      <c r="N651" s="135"/>
      <c r="O651" s="135"/>
    </row>
    <row r="652" spans="1:15" ht="24.95" customHeight="1" x14ac:dyDescent="0.3">
      <c r="A652" s="222"/>
      <c r="B652" s="250"/>
      <c r="C652" s="219"/>
      <c r="D652" s="219"/>
      <c r="E652" s="255"/>
      <c r="F652" s="136"/>
      <c r="G652" s="135"/>
      <c r="H652" s="135"/>
      <c r="I652" s="135"/>
      <c r="J652" s="138"/>
      <c r="K652" s="135"/>
      <c r="L652" s="135"/>
      <c r="M652" s="135"/>
      <c r="N652" s="135"/>
      <c r="O652" s="135"/>
    </row>
    <row r="653" spans="1:15" ht="24.95" customHeight="1" x14ac:dyDescent="0.3">
      <c r="A653" s="222"/>
      <c r="B653" s="250"/>
      <c r="C653" s="219"/>
      <c r="D653" s="219"/>
      <c r="E653" s="255"/>
      <c r="F653" s="136"/>
      <c r="G653" s="135"/>
      <c r="H653" s="135"/>
      <c r="I653" s="135"/>
      <c r="J653" s="138"/>
      <c r="K653" s="135"/>
      <c r="L653" s="135"/>
      <c r="M653" s="135"/>
      <c r="N653" s="135"/>
      <c r="O653" s="135"/>
    </row>
    <row r="654" spans="1:15" ht="24.95" customHeight="1" x14ac:dyDescent="0.3">
      <c r="A654" s="222"/>
      <c r="B654" s="250"/>
      <c r="C654" s="219"/>
      <c r="D654" s="219"/>
      <c r="E654" s="255"/>
      <c r="F654" s="136"/>
      <c r="G654" s="135"/>
      <c r="H654" s="135"/>
      <c r="I654" s="135"/>
      <c r="J654" s="138"/>
      <c r="K654" s="135"/>
      <c r="L654" s="135"/>
      <c r="M654" s="135"/>
      <c r="N654" s="135"/>
      <c r="O654" s="135"/>
    </row>
    <row r="655" spans="1:15" ht="24.95" customHeight="1" x14ac:dyDescent="0.3">
      <c r="A655" s="222"/>
      <c r="B655" s="250"/>
      <c r="C655" s="219"/>
      <c r="D655" s="219"/>
      <c r="E655" s="255"/>
      <c r="F655" s="136"/>
      <c r="G655" s="135"/>
      <c r="H655" s="135"/>
      <c r="I655" s="135"/>
      <c r="J655" s="138"/>
      <c r="K655" s="135"/>
      <c r="L655" s="135"/>
      <c r="M655" s="135"/>
      <c r="N655" s="135"/>
      <c r="O655" s="135"/>
    </row>
    <row r="656" spans="1:15" ht="24.95" customHeight="1" x14ac:dyDescent="0.3">
      <c r="A656" s="222"/>
      <c r="B656" s="250"/>
      <c r="C656" s="219"/>
      <c r="D656" s="219"/>
      <c r="E656" s="255"/>
      <c r="F656" s="136"/>
      <c r="G656" s="135"/>
      <c r="H656" s="135"/>
      <c r="I656" s="135"/>
      <c r="J656" s="138"/>
      <c r="K656" s="135"/>
      <c r="L656" s="135"/>
      <c r="M656" s="135"/>
      <c r="N656" s="135"/>
      <c r="O656" s="135"/>
    </row>
    <row r="657" spans="1:15" ht="24.95" customHeight="1" x14ac:dyDescent="0.3">
      <c r="A657" s="222"/>
      <c r="B657" s="250"/>
      <c r="C657" s="219"/>
      <c r="D657" s="219"/>
      <c r="E657" s="255"/>
      <c r="F657" s="136"/>
      <c r="G657" s="135"/>
      <c r="H657" s="135"/>
      <c r="I657" s="135"/>
      <c r="J657" s="138"/>
      <c r="K657" s="135"/>
      <c r="L657" s="135"/>
      <c r="M657" s="135"/>
      <c r="N657" s="135"/>
      <c r="O657" s="135"/>
    </row>
    <row r="658" spans="1:15" ht="24.95" customHeight="1" x14ac:dyDescent="0.3">
      <c r="A658" s="222"/>
      <c r="B658" s="250"/>
      <c r="C658" s="219"/>
      <c r="D658" s="219"/>
      <c r="E658" s="255"/>
      <c r="F658" s="136"/>
      <c r="G658" s="135"/>
      <c r="H658" s="135"/>
      <c r="I658" s="135"/>
      <c r="J658" s="138"/>
      <c r="K658" s="135"/>
      <c r="L658" s="135"/>
      <c r="M658" s="135"/>
      <c r="N658" s="135"/>
      <c r="O658" s="135"/>
    </row>
    <row r="659" spans="1:15" ht="24.95" customHeight="1" x14ac:dyDescent="0.3">
      <c r="A659" s="222"/>
      <c r="B659" s="250"/>
      <c r="C659" s="219"/>
      <c r="D659" s="219"/>
      <c r="E659" s="255"/>
      <c r="F659" s="136"/>
      <c r="G659" s="135"/>
      <c r="H659" s="135"/>
      <c r="I659" s="135"/>
      <c r="J659" s="138"/>
      <c r="K659" s="135"/>
      <c r="L659" s="135"/>
      <c r="M659" s="135"/>
      <c r="N659" s="135"/>
      <c r="O659" s="135"/>
    </row>
    <row r="660" spans="1:15" ht="24.95" customHeight="1" x14ac:dyDescent="0.3">
      <c r="A660" s="222"/>
      <c r="B660" s="250"/>
      <c r="C660" s="219"/>
      <c r="D660" s="219"/>
      <c r="E660" s="255"/>
      <c r="F660" s="136"/>
      <c r="G660" s="135"/>
      <c r="H660" s="135"/>
      <c r="I660" s="135"/>
      <c r="J660" s="138"/>
      <c r="K660" s="135"/>
      <c r="L660" s="135"/>
      <c r="M660" s="135"/>
      <c r="N660" s="135"/>
      <c r="O660" s="135"/>
    </row>
    <row r="661" spans="1:15" ht="24.95" customHeight="1" x14ac:dyDescent="0.3">
      <c r="A661" s="222"/>
      <c r="B661" s="250"/>
      <c r="C661" s="219"/>
      <c r="D661" s="219"/>
      <c r="E661" s="255"/>
      <c r="F661" s="136"/>
      <c r="G661" s="135"/>
      <c r="H661" s="135"/>
      <c r="I661" s="135"/>
      <c r="J661" s="138"/>
      <c r="K661" s="135"/>
      <c r="L661" s="135"/>
      <c r="M661" s="135"/>
      <c r="N661" s="135"/>
      <c r="O661" s="135"/>
    </row>
    <row r="662" spans="1:15" ht="24.95" customHeight="1" x14ac:dyDescent="0.3">
      <c r="A662" s="222"/>
      <c r="B662" s="250"/>
      <c r="C662" s="219"/>
      <c r="D662" s="219"/>
      <c r="E662" s="255"/>
      <c r="F662" s="136"/>
      <c r="G662" s="135"/>
      <c r="H662" s="135"/>
      <c r="I662" s="135"/>
      <c r="J662" s="138"/>
      <c r="K662" s="135"/>
      <c r="L662" s="135"/>
      <c r="M662" s="135"/>
      <c r="N662" s="135"/>
      <c r="O662" s="135"/>
    </row>
    <row r="663" spans="1:15" ht="24.95" customHeight="1" x14ac:dyDescent="0.3">
      <c r="A663" s="222"/>
      <c r="B663" s="250"/>
      <c r="C663" s="219"/>
      <c r="D663" s="219"/>
      <c r="E663" s="255"/>
      <c r="F663" s="136"/>
      <c r="G663" s="135"/>
      <c r="H663" s="135"/>
      <c r="I663" s="135"/>
      <c r="J663" s="138"/>
      <c r="K663" s="135"/>
      <c r="L663" s="135"/>
      <c r="M663" s="135"/>
      <c r="N663" s="135"/>
      <c r="O663" s="135"/>
    </row>
    <row r="664" spans="1:15" ht="24.95" customHeight="1" x14ac:dyDescent="0.3">
      <c r="A664" s="222"/>
      <c r="B664" s="250"/>
      <c r="C664" s="219"/>
      <c r="D664" s="219"/>
      <c r="E664" s="255"/>
      <c r="F664" s="136"/>
      <c r="G664" s="135"/>
      <c r="H664" s="135"/>
      <c r="I664" s="135"/>
      <c r="J664" s="138"/>
      <c r="K664" s="135"/>
      <c r="L664" s="135"/>
      <c r="M664" s="135"/>
      <c r="N664" s="135"/>
      <c r="O664" s="135"/>
    </row>
    <row r="665" spans="1:15" ht="24.95" customHeight="1" x14ac:dyDescent="0.3">
      <c r="A665" s="222"/>
      <c r="B665" s="250"/>
      <c r="C665" s="219"/>
      <c r="D665" s="219"/>
      <c r="E665" s="255"/>
      <c r="F665" s="136"/>
      <c r="G665" s="135"/>
      <c r="H665" s="135"/>
      <c r="I665" s="135"/>
      <c r="J665" s="138"/>
      <c r="K665" s="135"/>
      <c r="L665" s="135"/>
      <c r="M665" s="135"/>
      <c r="N665" s="135"/>
      <c r="O665" s="135"/>
    </row>
    <row r="666" spans="1:15" ht="24.95" customHeight="1" x14ac:dyDescent="0.3">
      <c r="A666" s="222"/>
      <c r="B666" s="250"/>
      <c r="C666" s="219"/>
      <c r="D666" s="219"/>
      <c r="E666" s="255"/>
      <c r="F666" s="136"/>
      <c r="G666" s="135"/>
      <c r="H666" s="135"/>
      <c r="I666" s="135"/>
      <c r="J666" s="138"/>
      <c r="K666" s="135"/>
      <c r="L666" s="135"/>
      <c r="M666" s="135"/>
      <c r="N666" s="135"/>
      <c r="O666" s="135"/>
    </row>
    <row r="667" spans="1:15" ht="24.95" customHeight="1" x14ac:dyDescent="0.3">
      <c r="A667" s="222"/>
      <c r="B667" s="250"/>
      <c r="C667" s="219"/>
      <c r="D667" s="219"/>
      <c r="E667" s="255"/>
      <c r="F667" s="136"/>
      <c r="G667" s="135"/>
      <c r="H667" s="135"/>
      <c r="I667" s="135"/>
      <c r="J667" s="138"/>
      <c r="K667" s="135"/>
      <c r="L667" s="135"/>
      <c r="M667" s="135"/>
      <c r="N667" s="135"/>
      <c r="O667" s="135"/>
    </row>
    <row r="668" spans="1:15" ht="24.95" customHeight="1" x14ac:dyDescent="0.3">
      <c r="A668" s="222"/>
      <c r="B668" s="250"/>
      <c r="C668" s="219"/>
      <c r="D668" s="219"/>
      <c r="E668" s="255"/>
      <c r="F668" s="136"/>
      <c r="G668" s="135"/>
      <c r="H668" s="135"/>
      <c r="I668" s="135"/>
      <c r="J668" s="138"/>
      <c r="K668" s="135"/>
      <c r="L668" s="135"/>
      <c r="M668" s="135"/>
      <c r="N668" s="135"/>
      <c r="O668" s="135"/>
    </row>
    <row r="669" spans="1:15" ht="24.95" customHeight="1" x14ac:dyDescent="0.3">
      <c r="A669" s="222"/>
      <c r="B669" s="250"/>
      <c r="C669" s="219"/>
      <c r="D669" s="219"/>
      <c r="E669" s="255"/>
      <c r="F669" s="136"/>
      <c r="G669" s="135"/>
      <c r="H669" s="135"/>
      <c r="I669" s="135"/>
      <c r="J669" s="138"/>
      <c r="K669" s="135"/>
      <c r="L669" s="135"/>
      <c r="M669" s="135"/>
      <c r="N669" s="135"/>
      <c r="O669" s="135"/>
    </row>
    <row r="670" spans="1:15" ht="24.95" customHeight="1" x14ac:dyDescent="0.3">
      <c r="A670" s="222"/>
      <c r="B670" s="250"/>
      <c r="C670" s="219"/>
      <c r="D670" s="219"/>
      <c r="E670" s="255"/>
      <c r="F670" s="136"/>
      <c r="G670" s="135"/>
      <c r="H670" s="135"/>
      <c r="I670" s="135"/>
      <c r="J670" s="138"/>
      <c r="K670" s="135"/>
      <c r="L670" s="135"/>
      <c r="M670" s="135"/>
      <c r="N670" s="135"/>
      <c r="O670" s="135"/>
    </row>
    <row r="671" spans="1:15" ht="24.95" customHeight="1" x14ac:dyDescent="0.3">
      <c r="A671" s="222"/>
      <c r="B671" s="250"/>
      <c r="C671" s="219"/>
      <c r="D671" s="219"/>
      <c r="E671" s="255"/>
      <c r="F671" s="136"/>
      <c r="G671" s="135"/>
      <c r="H671" s="135"/>
      <c r="I671" s="135"/>
      <c r="J671" s="138"/>
      <c r="K671" s="135"/>
      <c r="L671" s="135"/>
      <c r="M671" s="135"/>
      <c r="N671" s="135"/>
      <c r="O671" s="135"/>
    </row>
    <row r="672" spans="1:15" ht="24.95" customHeight="1" x14ac:dyDescent="0.3">
      <c r="A672" s="222"/>
      <c r="B672" s="250"/>
      <c r="C672" s="219"/>
      <c r="D672" s="219"/>
      <c r="E672" s="255"/>
      <c r="F672" s="136"/>
      <c r="G672" s="135"/>
      <c r="H672" s="135"/>
      <c r="I672" s="135"/>
      <c r="J672" s="138"/>
      <c r="K672" s="135"/>
      <c r="L672" s="135"/>
      <c r="M672" s="135"/>
      <c r="N672" s="135"/>
      <c r="O672" s="135"/>
    </row>
    <row r="673" spans="1:15" ht="24.95" customHeight="1" x14ac:dyDescent="0.3">
      <c r="A673" s="222"/>
      <c r="B673" s="250"/>
      <c r="C673" s="219"/>
      <c r="D673" s="219"/>
      <c r="E673" s="255"/>
      <c r="F673" s="136"/>
      <c r="G673" s="135"/>
      <c r="H673" s="135"/>
      <c r="I673" s="135"/>
      <c r="J673" s="138"/>
      <c r="K673" s="135"/>
      <c r="L673" s="135"/>
      <c r="M673" s="135"/>
      <c r="N673" s="135"/>
      <c r="O673" s="135"/>
    </row>
    <row r="674" spans="1:15" ht="24.95" customHeight="1" x14ac:dyDescent="0.3">
      <c r="A674" s="222"/>
      <c r="B674" s="250"/>
      <c r="C674" s="219"/>
      <c r="D674" s="219"/>
      <c r="E674" s="255"/>
      <c r="F674" s="136"/>
      <c r="G674" s="135"/>
      <c r="H674" s="135"/>
      <c r="I674" s="135"/>
      <c r="J674" s="138"/>
      <c r="K674" s="135"/>
      <c r="L674" s="135"/>
      <c r="M674" s="135"/>
      <c r="N674" s="135"/>
      <c r="O674" s="135"/>
    </row>
    <row r="675" spans="1:15" ht="24.95" customHeight="1" x14ac:dyDescent="0.3">
      <c r="A675" s="222"/>
      <c r="B675" s="250"/>
      <c r="C675" s="219"/>
      <c r="D675" s="219"/>
      <c r="E675" s="255"/>
      <c r="F675" s="136"/>
      <c r="G675" s="135"/>
      <c r="H675" s="135"/>
      <c r="I675" s="135"/>
      <c r="J675" s="138"/>
      <c r="K675" s="135"/>
      <c r="L675" s="135"/>
      <c r="M675" s="135"/>
      <c r="N675" s="135"/>
      <c r="O675" s="135"/>
    </row>
    <row r="676" spans="1:15" ht="24.95" customHeight="1" x14ac:dyDescent="0.3">
      <c r="A676" s="222"/>
      <c r="B676" s="250"/>
      <c r="C676" s="219"/>
      <c r="D676" s="219"/>
      <c r="E676" s="255"/>
      <c r="F676" s="136"/>
      <c r="G676" s="135"/>
      <c r="H676" s="135"/>
      <c r="I676" s="135"/>
      <c r="J676" s="138"/>
      <c r="K676" s="135"/>
      <c r="L676" s="135"/>
      <c r="M676" s="135"/>
      <c r="N676" s="135"/>
      <c r="O676" s="135"/>
    </row>
    <row r="677" spans="1:15" ht="24.95" customHeight="1" x14ac:dyDescent="0.3">
      <c r="A677" s="222"/>
      <c r="B677" s="250"/>
      <c r="C677" s="219"/>
      <c r="D677" s="219"/>
      <c r="E677" s="255"/>
      <c r="F677" s="136"/>
      <c r="G677" s="135"/>
      <c r="H677" s="135"/>
      <c r="I677" s="135"/>
      <c r="J677" s="138"/>
      <c r="K677" s="135"/>
      <c r="L677" s="135"/>
      <c r="M677" s="135"/>
      <c r="N677" s="135"/>
      <c r="O677" s="135"/>
    </row>
    <row r="678" spans="1:15" ht="24.95" customHeight="1" x14ac:dyDescent="0.3">
      <c r="A678" s="222"/>
      <c r="B678" s="250"/>
      <c r="C678" s="219"/>
      <c r="D678" s="219"/>
      <c r="E678" s="255"/>
      <c r="F678" s="136"/>
      <c r="G678" s="135"/>
      <c r="H678" s="135"/>
      <c r="I678" s="135"/>
      <c r="J678" s="138"/>
      <c r="K678" s="135"/>
      <c r="L678" s="135"/>
      <c r="M678" s="135"/>
      <c r="N678" s="135"/>
      <c r="O678" s="135"/>
    </row>
    <row r="679" spans="1:15" ht="24.95" customHeight="1" x14ac:dyDescent="0.3">
      <c r="A679" s="222"/>
      <c r="B679" s="250"/>
      <c r="C679" s="219"/>
      <c r="D679" s="219"/>
      <c r="E679" s="255"/>
      <c r="F679" s="136"/>
      <c r="G679" s="135"/>
      <c r="H679" s="135"/>
      <c r="I679" s="135"/>
      <c r="J679" s="138"/>
      <c r="K679" s="135"/>
      <c r="L679" s="135"/>
      <c r="M679" s="135"/>
      <c r="N679" s="135"/>
      <c r="O679" s="135"/>
    </row>
    <row r="680" spans="1:15" ht="24.95" customHeight="1" x14ac:dyDescent="0.3">
      <c r="A680" s="222"/>
      <c r="B680" s="250"/>
      <c r="C680" s="219"/>
      <c r="D680" s="219"/>
      <c r="E680" s="255"/>
      <c r="F680" s="136"/>
      <c r="G680" s="135"/>
      <c r="H680" s="135"/>
      <c r="I680" s="135"/>
      <c r="J680" s="138"/>
      <c r="K680" s="135"/>
      <c r="L680" s="135"/>
      <c r="M680" s="135"/>
      <c r="N680" s="135"/>
      <c r="O680" s="135"/>
    </row>
    <row r="681" spans="1:15" ht="24.95" customHeight="1" x14ac:dyDescent="0.3">
      <c r="A681" s="222"/>
      <c r="B681" s="250"/>
      <c r="C681" s="219"/>
      <c r="D681" s="219"/>
      <c r="E681" s="255"/>
      <c r="F681" s="136"/>
      <c r="G681" s="135"/>
      <c r="H681" s="135"/>
      <c r="I681" s="135"/>
      <c r="J681" s="138"/>
      <c r="K681" s="135"/>
      <c r="L681" s="135"/>
      <c r="M681" s="135"/>
      <c r="N681" s="135"/>
      <c r="O681" s="135"/>
    </row>
    <row r="682" spans="1:15" ht="24.95" customHeight="1" x14ac:dyDescent="0.3">
      <c r="A682" s="222"/>
      <c r="B682" s="250"/>
      <c r="C682" s="219"/>
      <c r="D682" s="219"/>
      <c r="E682" s="255"/>
      <c r="F682" s="136"/>
      <c r="G682" s="135"/>
      <c r="H682" s="135"/>
      <c r="I682" s="135"/>
      <c r="J682" s="138"/>
      <c r="K682" s="135"/>
      <c r="L682" s="135"/>
      <c r="M682" s="135"/>
      <c r="N682" s="135"/>
      <c r="O682" s="135"/>
    </row>
    <row r="683" spans="1:15" ht="24.95" customHeight="1" x14ac:dyDescent="0.3">
      <c r="A683" s="222"/>
      <c r="B683" s="250"/>
      <c r="C683" s="219"/>
      <c r="D683" s="219"/>
      <c r="E683" s="255"/>
      <c r="F683" s="136"/>
      <c r="G683" s="135"/>
      <c r="H683" s="135"/>
      <c r="I683" s="135"/>
      <c r="J683" s="138"/>
      <c r="K683" s="135"/>
      <c r="L683" s="135"/>
      <c r="M683" s="135"/>
      <c r="N683" s="135"/>
      <c r="O683" s="135"/>
    </row>
    <row r="684" spans="1:15" ht="24.95" customHeight="1" x14ac:dyDescent="0.3">
      <c r="A684" s="222"/>
      <c r="B684" s="250"/>
      <c r="C684" s="219"/>
      <c r="D684" s="219"/>
      <c r="E684" s="255"/>
      <c r="F684" s="136"/>
      <c r="G684" s="135"/>
      <c r="H684" s="135"/>
      <c r="I684" s="135"/>
      <c r="J684" s="138"/>
      <c r="K684" s="135"/>
      <c r="L684" s="135"/>
      <c r="M684" s="135"/>
      <c r="N684" s="135"/>
      <c r="O684" s="135"/>
    </row>
    <row r="685" spans="1:15" ht="24.95" customHeight="1" x14ac:dyDescent="0.3">
      <c r="A685" s="222"/>
      <c r="B685" s="250"/>
      <c r="C685" s="219"/>
      <c r="D685" s="219"/>
      <c r="E685" s="255"/>
      <c r="F685" s="136"/>
      <c r="G685" s="135"/>
      <c r="H685" s="135"/>
      <c r="I685" s="135"/>
      <c r="J685" s="138"/>
      <c r="K685" s="135"/>
      <c r="L685" s="135"/>
      <c r="M685" s="135"/>
      <c r="N685" s="135"/>
      <c r="O685" s="135"/>
    </row>
    <row r="686" spans="1:15" ht="24.95" customHeight="1" x14ac:dyDescent="0.3">
      <c r="A686" s="222"/>
      <c r="B686" s="250"/>
      <c r="C686" s="219"/>
      <c r="D686" s="219"/>
      <c r="E686" s="255"/>
      <c r="F686" s="136"/>
      <c r="G686" s="135"/>
      <c r="H686" s="135"/>
      <c r="I686" s="135"/>
      <c r="J686" s="138"/>
      <c r="K686" s="135"/>
      <c r="L686" s="135"/>
      <c r="M686" s="135"/>
      <c r="N686" s="135"/>
      <c r="O686" s="135"/>
    </row>
    <row r="687" spans="1:15" ht="24.95" customHeight="1" x14ac:dyDescent="0.3">
      <c r="A687" s="222"/>
      <c r="B687" s="250"/>
      <c r="C687" s="219"/>
      <c r="D687" s="219"/>
      <c r="E687" s="255"/>
      <c r="F687" s="136"/>
      <c r="G687" s="135"/>
      <c r="H687" s="135"/>
      <c r="I687" s="135"/>
      <c r="J687" s="138"/>
      <c r="K687" s="135"/>
      <c r="L687" s="135"/>
      <c r="M687" s="135"/>
      <c r="N687" s="135"/>
      <c r="O687" s="135"/>
    </row>
    <row r="688" spans="1:15" ht="24.95" customHeight="1" x14ac:dyDescent="0.3">
      <c r="A688" s="222"/>
      <c r="B688" s="250"/>
      <c r="C688" s="219"/>
      <c r="D688" s="219"/>
      <c r="E688" s="255"/>
      <c r="F688" s="136"/>
      <c r="G688" s="135"/>
      <c r="H688" s="135"/>
      <c r="I688" s="135"/>
      <c r="J688" s="138"/>
      <c r="K688" s="135"/>
      <c r="L688" s="135"/>
      <c r="M688" s="135"/>
      <c r="N688" s="135"/>
      <c r="O688" s="135"/>
    </row>
    <row r="689" spans="1:15" ht="24.95" customHeight="1" x14ac:dyDescent="0.3">
      <c r="A689" s="222"/>
      <c r="B689" s="250"/>
      <c r="C689" s="219"/>
      <c r="D689" s="219"/>
      <c r="E689" s="255"/>
      <c r="F689" s="136"/>
      <c r="G689" s="135"/>
      <c r="H689" s="135"/>
      <c r="I689" s="135"/>
      <c r="J689" s="138"/>
      <c r="K689" s="135"/>
      <c r="L689" s="135"/>
      <c r="M689" s="135"/>
      <c r="N689" s="135"/>
      <c r="O689" s="135"/>
    </row>
    <row r="690" spans="1:15" ht="24.95" customHeight="1" x14ac:dyDescent="0.3">
      <c r="A690" s="222"/>
      <c r="B690" s="250"/>
      <c r="C690" s="219"/>
      <c r="D690" s="219"/>
      <c r="E690" s="255"/>
      <c r="F690" s="136"/>
      <c r="G690" s="135"/>
      <c r="H690" s="135"/>
      <c r="I690" s="135"/>
      <c r="J690" s="138"/>
      <c r="K690" s="135"/>
      <c r="L690" s="135"/>
      <c r="M690" s="135"/>
      <c r="N690" s="135"/>
      <c r="O690" s="135"/>
    </row>
    <row r="691" spans="1:15" ht="24.95" customHeight="1" x14ac:dyDescent="0.3">
      <c r="A691" s="222"/>
      <c r="B691" s="250"/>
      <c r="C691" s="219"/>
      <c r="D691" s="219"/>
      <c r="E691" s="255"/>
      <c r="F691" s="136"/>
      <c r="G691" s="135"/>
      <c r="H691" s="135"/>
      <c r="I691" s="135"/>
      <c r="J691" s="138"/>
      <c r="K691" s="135"/>
      <c r="L691" s="135"/>
      <c r="M691" s="135"/>
      <c r="N691" s="135"/>
      <c r="O691" s="135"/>
    </row>
    <row r="692" spans="1:15" ht="24.95" customHeight="1" x14ac:dyDescent="0.3">
      <c r="A692" s="222"/>
      <c r="B692" s="250"/>
      <c r="C692" s="219"/>
      <c r="D692" s="219"/>
      <c r="E692" s="255"/>
      <c r="F692" s="136"/>
      <c r="G692" s="135"/>
      <c r="H692" s="135"/>
      <c r="I692" s="135"/>
      <c r="J692" s="138"/>
      <c r="K692" s="135"/>
      <c r="L692" s="135"/>
      <c r="M692" s="135"/>
      <c r="N692" s="135"/>
      <c r="O692" s="135"/>
    </row>
    <row r="693" spans="1:15" ht="24.95" customHeight="1" x14ac:dyDescent="0.3">
      <c r="A693" s="222"/>
      <c r="B693" s="250"/>
      <c r="C693" s="219"/>
      <c r="D693" s="219"/>
      <c r="E693" s="255"/>
      <c r="F693" s="136"/>
      <c r="G693" s="135"/>
      <c r="H693" s="135"/>
      <c r="I693" s="135"/>
      <c r="J693" s="138"/>
      <c r="K693" s="135"/>
      <c r="L693" s="135"/>
      <c r="M693" s="135"/>
      <c r="N693" s="135"/>
      <c r="O693" s="135"/>
    </row>
    <row r="694" spans="1:15" ht="24.95" customHeight="1" x14ac:dyDescent="0.3">
      <c r="A694" s="222"/>
      <c r="B694" s="250"/>
      <c r="C694" s="219"/>
      <c r="D694" s="219"/>
      <c r="E694" s="255"/>
      <c r="F694" s="136"/>
      <c r="G694" s="135"/>
      <c r="H694" s="135"/>
      <c r="I694" s="135"/>
      <c r="J694" s="138"/>
      <c r="K694" s="135"/>
      <c r="L694" s="135"/>
      <c r="M694" s="135"/>
      <c r="N694" s="135"/>
      <c r="O694" s="135"/>
    </row>
    <row r="695" spans="1:15" ht="24.95" customHeight="1" x14ac:dyDescent="0.3">
      <c r="A695" s="222"/>
      <c r="B695" s="250"/>
      <c r="C695" s="219"/>
      <c r="D695" s="219"/>
      <c r="E695" s="255"/>
      <c r="F695" s="136"/>
      <c r="G695" s="135"/>
      <c r="H695" s="135"/>
      <c r="I695" s="135"/>
      <c r="J695" s="138"/>
      <c r="K695" s="135"/>
      <c r="L695" s="135"/>
      <c r="M695" s="135"/>
      <c r="N695" s="135"/>
      <c r="O695" s="135"/>
    </row>
    <row r="696" spans="1:15" ht="24.95" customHeight="1" x14ac:dyDescent="0.3">
      <c r="A696" s="222"/>
      <c r="B696" s="250"/>
      <c r="C696" s="219"/>
      <c r="D696" s="219"/>
      <c r="E696" s="255"/>
      <c r="F696" s="136"/>
      <c r="G696" s="135"/>
      <c r="H696" s="135"/>
      <c r="I696" s="135"/>
      <c r="J696" s="138"/>
      <c r="K696" s="135"/>
      <c r="L696" s="135"/>
      <c r="M696" s="135"/>
      <c r="N696" s="135"/>
      <c r="O696" s="135"/>
    </row>
    <row r="697" spans="1:15" ht="24.95" customHeight="1" x14ac:dyDescent="0.3">
      <c r="A697" s="222"/>
      <c r="B697" s="250"/>
      <c r="C697" s="219"/>
      <c r="D697" s="219"/>
      <c r="E697" s="255"/>
      <c r="F697" s="136"/>
      <c r="G697" s="135"/>
      <c r="H697" s="135"/>
      <c r="I697" s="135"/>
      <c r="J697" s="138"/>
      <c r="K697" s="135"/>
      <c r="L697" s="135"/>
      <c r="M697" s="135"/>
      <c r="N697" s="135"/>
      <c r="O697" s="135"/>
    </row>
    <row r="698" spans="1:15" ht="24.95" customHeight="1" x14ac:dyDescent="0.3">
      <c r="A698" s="222"/>
      <c r="B698" s="250"/>
      <c r="C698" s="219"/>
      <c r="D698" s="219"/>
      <c r="E698" s="255"/>
      <c r="F698" s="136"/>
      <c r="G698" s="135"/>
      <c r="H698" s="135"/>
      <c r="I698" s="135"/>
      <c r="J698" s="138"/>
      <c r="K698" s="135"/>
      <c r="L698" s="135"/>
      <c r="M698" s="135"/>
      <c r="N698" s="135"/>
      <c r="O698" s="135"/>
    </row>
    <row r="699" spans="1:15" ht="24.95" customHeight="1" x14ac:dyDescent="0.3">
      <c r="A699" s="222"/>
      <c r="B699" s="250"/>
      <c r="C699" s="219"/>
      <c r="D699" s="219"/>
      <c r="E699" s="255"/>
      <c r="F699" s="136"/>
      <c r="G699" s="135"/>
      <c r="H699" s="135"/>
      <c r="I699" s="135"/>
      <c r="J699" s="138"/>
      <c r="K699" s="135"/>
      <c r="L699" s="135"/>
      <c r="M699" s="135"/>
      <c r="N699" s="135"/>
      <c r="O699" s="135"/>
    </row>
    <row r="700" spans="1:15" ht="24.95" customHeight="1" x14ac:dyDescent="0.3">
      <c r="A700" s="222"/>
      <c r="B700" s="250"/>
      <c r="C700" s="219"/>
      <c r="D700" s="219"/>
      <c r="E700" s="255"/>
      <c r="F700" s="136"/>
      <c r="G700" s="135"/>
      <c r="H700" s="135"/>
      <c r="I700" s="135"/>
      <c r="J700" s="138"/>
      <c r="K700" s="135"/>
      <c r="L700" s="135"/>
      <c r="M700" s="135"/>
      <c r="N700" s="135"/>
      <c r="O700" s="135"/>
    </row>
    <row r="701" spans="1:15" ht="24.95" customHeight="1" x14ac:dyDescent="0.3">
      <c r="A701" s="222"/>
      <c r="B701" s="250"/>
      <c r="C701" s="219"/>
      <c r="D701" s="219"/>
      <c r="E701" s="255"/>
      <c r="F701" s="136"/>
      <c r="G701" s="135"/>
      <c r="H701" s="135"/>
      <c r="I701" s="135"/>
      <c r="J701" s="138"/>
      <c r="K701" s="135"/>
      <c r="L701" s="135"/>
      <c r="M701" s="135"/>
      <c r="N701" s="135"/>
      <c r="O701" s="135"/>
    </row>
    <row r="702" spans="1:15" ht="24.95" customHeight="1" x14ac:dyDescent="0.3">
      <c r="A702" s="222"/>
      <c r="B702" s="250"/>
      <c r="C702" s="219"/>
      <c r="D702" s="219"/>
      <c r="E702" s="255"/>
      <c r="F702" s="136"/>
      <c r="G702" s="135"/>
      <c r="H702" s="135"/>
      <c r="I702" s="135"/>
      <c r="J702" s="138"/>
      <c r="K702" s="135"/>
      <c r="L702" s="135"/>
      <c r="M702" s="135"/>
      <c r="N702" s="135"/>
      <c r="O702" s="135"/>
    </row>
    <row r="703" spans="1:15" ht="24.95" customHeight="1" x14ac:dyDescent="0.3">
      <c r="A703" s="222"/>
      <c r="B703" s="250"/>
      <c r="C703" s="219"/>
      <c r="D703" s="219"/>
      <c r="E703" s="255"/>
      <c r="F703" s="136"/>
      <c r="G703" s="135"/>
      <c r="H703" s="135"/>
      <c r="I703" s="135"/>
      <c r="J703" s="138"/>
      <c r="K703" s="135"/>
      <c r="L703" s="135"/>
      <c r="M703" s="135"/>
      <c r="N703" s="135"/>
      <c r="O703" s="135"/>
    </row>
    <row r="704" spans="1:15" ht="24.95" customHeight="1" x14ac:dyDescent="0.3">
      <c r="A704" s="222"/>
      <c r="B704" s="250"/>
      <c r="C704" s="219"/>
      <c r="D704" s="219"/>
      <c r="E704" s="255"/>
      <c r="F704" s="136"/>
      <c r="G704" s="135"/>
      <c r="H704" s="135"/>
      <c r="I704" s="135"/>
      <c r="J704" s="138"/>
      <c r="K704" s="135"/>
      <c r="L704" s="135"/>
      <c r="M704" s="135"/>
      <c r="N704" s="135"/>
      <c r="O704" s="135"/>
    </row>
    <row r="705" spans="1:15" ht="24.95" customHeight="1" x14ac:dyDescent="0.3">
      <c r="A705" s="222"/>
      <c r="B705" s="250"/>
      <c r="C705" s="219"/>
      <c r="D705" s="219"/>
      <c r="E705" s="255"/>
      <c r="F705" s="136"/>
      <c r="G705" s="135"/>
      <c r="H705" s="135"/>
      <c r="I705" s="135"/>
      <c r="J705" s="138"/>
      <c r="K705" s="135"/>
      <c r="L705" s="135"/>
      <c r="M705" s="135"/>
      <c r="N705" s="135"/>
      <c r="O705" s="135"/>
    </row>
    <row r="706" spans="1:15" ht="24.95" customHeight="1" x14ac:dyDescent="0.3">
      <c r="A706" s="222"/>
      <c r="B706" s="250"/>
      <c r="C706" s="219"/>
      <c r="D706" s="219"/>
      <c r="E706" s="255"/>
      <c r="F706" s="136"/>
      <c r="G706" s="135"/>
      <c r="H706" s="135"/>
      <c r="I706" s="135"/>
      <c r="J706" s="138"/>
      <c r="K706" s="135"/>
      <c r="L706" s="135"/>
      <c r="M706" s="135"/>
      <c r="N706" s="135"/>
      <c r="O706" s="135"/>
    </row>
    <row r="707" spans="1:15" ht="24.95" customHeight="1" x14ac:dyDescent="0.3">
      <c r="A707" s="222"/>
      <c r="B707" s="250"/>
      <c r="C707" s="219"/>
      <c r="D707" s="219"/>
      <c r="E707" s="255"/>
      <c r="F707" s="136"/>
      <c r="G707" s="135"/>
      <c r="H707" s="135"/>
      <c r="I707" s="135"/>
      <c r="J707" s="138"/>
      <c r="K707" s="135"/>
      <c r="L707" s="135"/>
      <c r="M707" s="135"/>
      <c r="N707" s="135"/>
      <c r="O707" s="135"/>
    </row>
    <row r="708" spans="1:15" ht="24.95" customHeight="1" x14ac:dyDescent="0.3">
      <c r="A708" s="222"/>
      <c r="B708" s="250"/>
      <c r="C708" s="219"/>
      <c r="D708" s="219"/>
      <c r="E708" s="255"/>
      <c r="F708" s="136"/>
      <c r="G708" s="135"/>
      <c r="H708" s="135"/>
      <c r="I708" s="135"/>
      <c r="J708" s="138"/>
      <c r="K708" s="135"/>
      <c r="L708" s="135"/>
      <c r="M708" s="135"/>
      <c r="N708" s="135"/>
      <c r="O708" s="135"/>
    </row>
    <row r="709" spans="1:15" ht="24.95" customHeight="1" x14ac:dyDescent="0.3">
      <c r="A709" s="222"/>
      <c r="B709" s="250"/>
      <c r="C709" s="219"/>
      <c r="D709" s="219"/>
      <c r="E709" s="255"/>
      <c r="F709" s="136"/>
      <c r="G709" s="135"/>
      <c r="H709" s="135"/>
      <c r="I709" s="135"/>
      <c r="J709" s="138"/>
      <c r="K709" s="135"/>
      <c r="L709" s="135"/>
      <c r="M709" s="135"/>
      <c r="N709" s="135"/>
      <c r="O709" s="135"/>
    </row>
    <row r="710" spans="1:15" ht="24.95" customHeight="1" x14ac:dyDescent="0.3">
      <c r="A710" s="222"/>
      <c r="B710" s="250"/>
      <c r="C710" s="219"/>
      <c r="D710" s="219"/>
      <c r="E710" s="255"/>
      <c r="F710" s="136"/>
      <c r="G710" s="135"/>
      <c r="H710" s="135"/>
      <c r="I710" s="135"/>
      <c r="J710" s="138"/>
      <c r="K710" s="135"/>
      <c r="L710" s="135"/>
      <c r="M710" s="135"/>
      <c r="N710" s="135"/>
      <c r="O710" s="135"/>
    </row>
    <row r="711" spans="1:15" ht="24.95" customHeight="1" x14ac:dyDescent="0.3">
      <c r="A711" s="222"/>
      <c r="B711" s="250"/>
      <c r="C711" s="219"/>
      <c r="D711" s="219"/>
      <c r="E711" s="255"/>
      <c r="F711" s="136"/>
      <c r="G711" s="135"/>
      <c r="H711" s="135"/>
      <c r="I711" s="135"/>
      <c r="J711" s="138"/>
      <c r="K711" s="135"/>
      <c r="L711" s="135"/>
      <c r="M711" s="135"/>
      <c r="N711" s="135"/>
      <c r="O711" s="135"/>
    </row>
    <row r="712" spans="1:15" ht="24.95" customHeight="1" x14ac:dyDescent="0.3">
      <c r="A712" s="222"/>
      <c r="B712" s="250"/>
      <c r="C712" s="219"/>
      <c r="D712" s="219"/>
      <c r="E712" s="255"/>
      <c r="F712" s="136"/>
      <c r="G712" s="135"/>
      <c r="H712" s="135"/>
      <c r="I712" s="135"/>
      <c r="J712" s="138"/>
      <c r="K712" s="135"/>
      <c r="L712" s="135"/>
      <c r="M712" s="135"/>
      <c r="N712" s="135"/>
      <c r="O712" s="135"/>
    </row>
    <row r="713" spans="1:15" ht="24.95" customHeight="1" x14ac:dyDescent="0.3">
      <c r="A713" s="222"/>
      <c r="B713" s="250"/>
      <c r="C713" s="219"/>
      <c r="D713" s="219"/>
      <c r="E713" s="255"/>
      <c r="F713" s="136"/>
      <c r="G713" s="135"/>
      <c r="H713" s="135"/>
      <c r="I713" s="135"/>
      <c r="J713" s="138"/>
      <c r="K713" s="135"/>
      <c r="L713" s="135"/>
      <c r="M713" s="135"/>
      <c r="N713" s="135"/>
      <c r="O713" s="135"/>
    </row>
    <row r="714" spans="1:15" ht="24.95" customHeight="1" x14ac:dyDescent="0.3">
      <c r="A714" s="222"/>
      <c r="B714" s="250"/>
      <c r="C714" s="219"/>
      <c r="D714" s="219"/>
      <c r="E714" s="255"/>
      <c r="F714" s="136"/>
      <c r="G714" s="135"/>
      <c r="H714" s="135"/>
      <c r="I714" s="135"/>
      <c r="J714" s="138"/>
      <c r="K714" s="135"/>
      <c r="L714" s="135"/>
      <c r="M714" s="135"/>
      <c r="N714" s="135"/>
      <c r="O714" s="135"/>
    </row>
    <row r="715" spans="1:15" ht="24.95" customHeight="1" x14ac:dyDescent="0.3">
      <c r="A715" s="222"/>
      <c r="B715" s="250"/>
      <c r="C715" s="219"/>
      <c r="D715" s="219"/>
      <c r="E715" s="255"/>
      <c r="F715" s="136"/>
      <c r="G715" s="135"/>
      <c r="H715" s="135"/>
      <c r="I715" s="135"/>
      <c r="J715" s="138"/>
      <c r="K715" s="135"/>
      <c r="L715" s="135"/>
      <c r="M715" s="135"/>
      <c r="N715" s="135"/>
      <c r="O715" s="135"/>
    </row>
    <row r="716" spans="1:15" ht="24.95" customHeight="1" x14ac:dyDescent="0.3">
      <c r="A716" s="222"/>
      <c r="B716" s="250"/>
      <c r="C716" s="219"/>
      <c r="D716" s="219"/>
      <c r="E716" s="255"/>
      <c r="F716" s="136"/>
      <c r="G716" s="135"/>
      <c r="H716" s="135"/>
      <c r="I716" s="135"/>
      <c r="J716" s="138"/>
      <c r="K716" s="135"/>
      <c r="L716" s="135"/>
      <c r="M716" s="135"/>
      <c r="N716" s="135"/>
      <c r="O716" s="135"/>
    </row>
    <row r="717" spans="1:15" ht="24.95" customHeight="1" x14ac:dyDescent="0.3">
      <c r="A717" s="222"/>
      <c r="B717" s="250"/>
      <c r="C717" s="219"/>
      <c r="D717" s="219"/>
      <c r="E717" s="255"/>
      <c r="F717" s="136"/>
      <c r="G717" s="135"/>
      <c r="H717" s="135"/>
      <c r="I717" s="135"/>
      <c r="J717" s="138"/>
      <c r="K717" s="135"/>
      <c r="L717" s="135"/>
      <c r="M717" s="135"/>
      <c r="N717" s="135"/>
      <c r="O717" s="135"/>
    </row>
    <row r="718" spans="1:15" ht="24.95" customHeight="1" x14ac:dyDescent="0.3">
      <c r="A718" s="222"/>
      <c r="B718" s="250"/>
      <c r="C718" s="219"/>
      <c r="D718" s="219"/>
      <c r="E718" s="255"/>
      <c r="F718" s="136"/>
      <c r="G718" s="135"/>
      <c r="H718" s="135"/>
      <c r="I718" s="135"/>
      <c r="J718" s="138"/>
      <c r="K718" s="135"/>
      <c r="L718" s="135"/>
      <c r="M718" s="135"/>
      <c r="N718" s="135"/>
      <c r="O718" s="135"/>
    </row>
    <row r="719" spans="1:15" ht="24.95" customHeight="1" x14ac:dyDescent="0.3">
      <c r="A719" s="222"/>
      <c r="B719" s="250"/>
      <c r="C719" s="219"/>
      <c r="D719" s="219"/>
      <c r="E719" s="255"/>
      <c r="F719" s="136"/>
      <c r="G719" s="135"/>
      <c r="H719" s="135"/>
      <c r="I719" s="135"/>
      <c r="J719" s="138"/>
      <c r="K719" s="135"/>
      <c r="L719" s="135"/>
      <c r="M719" s="135"/>
      <c r="N719" s="135"/>
      <c r="O719" s="135"/>
    </row>
    <row r="720" spans="1:15" ht="24.95" customHeight="1" x14ac:dyDescent="0.3">
      <c r="A720" s="222"/>
      <c r="B720" s="250"/>
      <c r="C720" s="219"/>
      <c r="D720" s="219"/>
      <c r="E720" s="255"/>
      <c r="F720" s="136"/>
      <c r="G720" s="135"/>
      <c r="H720" s="135"/>
      <c r="I720" s="135"/>
      <c r="J720" s="138"/>
      <c r="K720" s="135"/>
      <c r="L720" s="135"/>
      <c r="M720" s="135"/>
      <c r="N720" s="135"/>
      <c r="O720" s="135"/>
    </row>
    <row r="721" spans="1:15" ht="24.95" customHeight="1" x14ac:dyDescent="0.3">
      <c r="A721" s="222"/>
      <c r="B721" s="250"/>
      <c r="C721" s="219"/>
      <c r="D721" s="219"/>
      <c r="E721" s="255"/>
      <c r="F721" s="136"/>
      <c r="G721" s="135"/>
      <c r="H721" s="135"/>
      <c r="I721" s="135"/>
      <c r="J721" s="138"/>
      <c r="K721" s="135"/>
      <c r="L721" s="135"/>
      <c r="M721" s="135"/>
      <c r="N721" s="135"/>
      <c r="O721" s="135"/>
    </row>
    <row r="722" spans="1:15" ht="24.95" customHeight="1" x14ac:dyDescent="0.3">
      <c r="A722" s="222"/>
      <c r="B722" s="250"/>
      <c r="C722" s="219"/>
      <c r="D722" s="219"/>
      <c r="E722" s="255"/>
      <c r="F722" s="136"/>
      <c r="G722" s="135"/>
      <c r="H722" s="135"/>
      <c r="I722" s="135"/>
      <c r="J722" s="138"/>
      <c r="K722" s="135"/>
      <c r="L722" s="135"/>
      <c r="M722" s="135"/>
      <c r="N722" s="135"/>
      <c r="O722" s="135"/>
    </row>
    <row r="723" spans="1:15" ht="24.95" customHeight="1" x14ac:dyDescent="0.3">
      <c r="A723" s="222"/>
      <c r="B723" s="250"/>
      <c r="C723" s="219"/>
      <c r="D723" s="219"/>
      <c r="E723" s="255"/>
      <c r="F723" s="136"/>
      <c r="G723" s="135"/>
      <c r="H723" s="135"/>
      <c r="I723" s="135"/>
      <c r="J723" s="138"/>
      <c r="K723" s="135"/>
      <c r="L723" s="135"/>
      <c r="M723" s="135"/>
      <c r="N723" s="135"/>
      <c r="O723" s="135"/>
    </row>
    <row r="724" spans="1:15" ht="24.95" customHeight="1" x14ac:dyDescent="0.3">
      <c r="A724" s="222"/>
      <c r="B724" s="250"/>
      <c r="C724" s="219"/>
      <c r="D724" s="219"/>
      <c r="E724" s="255"/>
      <c r="F724" s="136"/>
      <c r="G724" s="135"/>
      <c r="H724" s="135"/>
      <c r="I724" s="135"/>
      <c r="J724" s="138"/>
      <c r="K724" s="135"/>
      <c r="L724" s="135"/>
      <c r="M724" s="135"/>
      <c r="N724" s="135"/>
      <c r="O724" s="135"/>
    </row>
    <row r="725" spans="1:15" ht="24.95" customHeight="1" x14ac:dyDescent="0.3">
      <c r="A725" s="222"/>
      <c r="B725" s="250"/>
      <c r="C725" s="219"/>
      <c r="D725" s="219"/>
      <c r="E725" s="255"/>
      <c r="F725" s="136"/>
      <c r="G725" s="135"/>
      <c r="H725" s="135"/>
      <c r="I725" s="135"/>
      <c r="J725" s="138"/>
      <c r="K725" s="135"/>
      <c r="L725" s="135"/>
      <c r="M725" s="135"/>
      <c r="N725" s="135"/>
      <c r="O725" s="135"/>
    </row>
    <row r="726" spans="1:15" ht="24.95" customHeight="1" x14ac:dyDescent="0.3">
      <c r="A726" s="222"/>
      <c r="B726" s="250"/>
      <c r="C726" s="219"/>
      <c r="D726" s="219"/>
      <c r="E726" s="255"/>
      <c r="F726" s="136"/>
      <c r="G726" s="135"/>
      <c r="H726" s="135"/>
      <c r="I726" s="135"/>
      <c r="J726" s="138"/>
      <c r="K726" s="135"/>
      <c r="L726" s="135"/>
      <c r="M726" s="135"/>
      <c r="N726" s="135"/>
      <c r="O726" s="135"/>
    </row>
    <row r="727" spans="1:15" ht="24.95" customHeight="1" x14ac:dyDescent="0.3">
      <c r="A727" s="222"/>
      <c r="B727" s="250"/>
      <c r="C727" s="219"/>
      <c r="D727" s="219"/>
      <c r="E727" s="255"/>
      <c r="F727" s="136"/>
      <c r="G727" s="135"/>
      <c r="H727" s="135"/>
      <c r="I727" s="135"/>
      <c r="J727" s="138"/>
      <c r="K727" s="135"/>
      <c r="L727" s="135"/>
      <c r="M727" s="135"/>
      <c r="N727" s="135"/>
      <c r="O727" s="135"/>
    </row>
    <row r="728" spans="1:15" ht="24.95" customHeight="1" x14ac:dyDescent="0.3">
      <c r="A728" s="222"/>
      <c r="B728" s="250"/>
      <c r="C728" s="219"/>
      <c r="D728" s="219"/>
      <c r="E728" s="255"/>
      <c r="F728" s="136"/>
      <c r="G728" s="135"/>
      <c r="H728" s="135"/>
      <c r="I728" s="135"/>
      <c r="J728" s="138"/>
      <c r="K728" s="135"/>
      <c r="L728" s="135"/>
      <c r="M728" s="135"/>
      <c r="N728" s="135"/>
      <c r="O728" s="135"/>
    </row>
    <row r="729" spans="1:15" ht="24.95" customHeight="1" x14ac:dyDescent="0.3">
      <c r="A729" s="222"/>
      <c r="B729" s="250"/>
      <c r="C729" s="219"/>
      <c r="D729" s="219"/>
      <c r="E729" s="255"/>
      <c r="F729" s="136"/>
      <c r="G729" s="135"/>
      <c r="H729" s="135"/>
      <c r="I729" s="135"/>
      <c r="J729" s="138"/>
      <c r="K729" s="135"/>
      <c r="L729" s="135"/>
      <c r="M729" s="135"/>
      <c r="N729" s="135"/>
      <c r="O729" s="135"/>
    </row>
    <row r="730" spans="1:15" ht="24.95" customHeight="1" x14ac:dyDescent="0.3">
      <c r="A730" s="222"/>
      <c r="B730" s="250"/>
      <c r="C730" s="219"/>
      <c r="D730" s="219"/>
      <c r="E730" s="255"/>
      <c r="F730" s="136"/>
      <c r="G730" s="135"/>
      <c r="H730" s="135"/>
      <c r="I730" s="135"/>
      <c r="J730" s="138"/>
      <c r="K730" s="135"/>
      <c r="L730" s="135"/>
      <c r="M730" s="135"/>
      <c r="N730" s="135"/>
      <c r="O730" s="135"/>
    </row>
    <row r="731" spans="1:15" ht="24.95" customHeight="1" x14ac:dyDescent="0.3">
      <c r="A731" s="222"/>
      <c r="B731" s="250"/>
      <c r="C731" s="219"/>
      <c r="D731" s="219"/>
      <c r="E731" s="255"/>
      <c r="F731" s="136"/>
      <c r="G731" s="135"/>
      <c r="H731" s="135"/>
      <c r="I731" s="135"/>
      <c r="J731" s="138"/>
      <c r="K731" s="135"/>
      <c r="L731" s="135"/>
      <c r="M731" s="135"/>
      <c r="N731" s="135"/>
      <c r="O731" s="135"/>
    </row>
    <row r="732" spans="1:15" ht="24.95" customHeight="1" x14ac:dyDescent="0.3">
      <c r="A732" s="222"/>
      <c r="B732" s="250"/>
      <c r="C732" s="219"/>
      <c r="D732" s="219"/>
      <c r="E732" s="255"/>
      <c r="F732" s="136"/>
      <c r="G732" s="135"/>
      <c r="H732" s="135"/>
      <c r="I732" s="135"/>
      <c r="J732" s="138"/>
      <c r="K732" s="135"/>
      <c r="L732" s="135"/>
      <c r="M732" s="135"/>
      <c r="N732" s="135"/>
      <c r="O732" s="135"/>
    </row>
    <row r="733" spans="1:15" ht="24.95" customHeight="1" x14ac:dyDescent="0.3">
      <c r="A733" s="222"/>
      <c r="B733" s="250"/>
      <c r="C733" s="219"/>
      <c r="D733" s="219"/>
      <c r="E733" s="255"/>
      <c r="F733" s="136"/>
      <c r="G733" s="135"/>
      <c r="H733" s="135"/>
      <c r="I733" s="135"/>
      <c r="J733" s="138"/>
      <c r="K733" s="135"/>
      <c r="L733" s="135"/>
      <c r="M733" s="135"/>
      <c r="N733" s="135"/>
      <c r="O733" s="135"/>
    </row>
    <row r="734" spans="1:15" ht="24.95" customHeight="1" x14ac:dyDescent="0.3">
      <c r="A734" s="222"/>
      <c r="B734" s="250"/>
      <c r="C734" s="219"/>
      <c r="D734" s="219"/>
      <c r="E734" s="255"/>
      <c r="F734" s="136"/>
      <c r="G734" s="135"/>
      <c r="H734" s="135"/>
      <c r="I734" s="135"/>
      <c r="J734" s="138"/>
      <c r="K734" s="135"/>
      <c r="L734" s="135"/>
      <c r="M734" s="135"/>
      <c r="N734" s="135"/>
      <c r="O734" s="135"/>
    </row>
    <row r="735" spans="1:15" ht="24.95" customHeight="1" x14ac:dyDescent="0.3">
      <c r="A735" s="222"/>
      <c r="B735" s="250"/>
      <c r="C735" s="219"/>
      <c r="D735" s="219"/>
      <c r="E735" s="255"/>
      <c r="F735" s="136"/>
      <c r="G735" s="135"/>
      <c r="H735" s="135"/>
      <c r="I735" s="135"/>
      <c r="J735" s="138"/>
      <c r="K735" s="135"/>
      <c r="L735" s="135"/>
      <c r="M735" s="135"/>
      <c r="N735" s="135"/>
      <c r="O735" s="135"/>
    </row>
    <row r="736" spans="1:15" ht="24.95" customHeight="1" x14ac:dyDescent="0.3">
      <c r="A736" s="222"/>
      <c r="B736" s="250"/>
      <c r="C736" s="219"/>
      <c r="D736" s="219"/>
      <c r="E736" s="255"/>
      <c r="F736" s="136"/>
      <c r="G736" s="135"/>
      <c r="H736" s="135"/>
      <c r="I736" s="135"/>
      <c r="J736" s="138"/>
      <c r="K736" s="135"/>
      <c r="L736" s="135"/>
      <c r="M736" s="135"/>
      <c r="N736" s="135"/>
      <c r="O736" s="135"/>
    </row>
    <row r="737" spans="1:15" ht="24.95" customHeight="1" x14ac:dyDescent="0.3">
      <c r="A737" s="222"/>
      <c r="B737" s="250"/>
      <c r="C737" s="219"/>
      <c r="D737" s="219"/>
      <c r="E737" s="255"/>
      <c r="F737" s="136"/>
      <c r="G737" s="135"/>
      <c r="H737" s="135"/>
      <c r="I737" s="135"/>
      <c r="J737" s="138"/>
      <c r="K737" s="135"/>
      <c r="L737" s="135"/>
      <c r="M737" s="135"/>
      <c r="N737" s="135"/>
      <c r="O737" s="135"/>
    </row>
    <row r="738" spans="1:15" ht="24.95" customHeight="1" x14ac:dyDescent="0.3">
      <c r="A738" s="222"/>
      <c r="B738" s="250"/>
      <c r="C738" s="219"/>
      <c r="D738" s="219"/>
      <c r="E738" s="255"/>
      <c r="F738" s="136"/>
      <c r="G738" s="135"/>
      <c r="H738" s="135"/>
      <c r="I738" s="135"/>
      <c r="J738" s="138"/>
      <c r="K738" s="135"/>
      <c r="L738" s="135"/>
      <c r="M738" s="135"/>
      <c r="N738" s="135"/>
      <c r="O738" s="135"/>
    </row>
    <row r="739" spans="1:15" ht="24.95" customHeight="1" x14ac:dyDescent="0.3">
      <c r="A739" s="222"/>
      <c r="B739" s="250"/>
      <c r="C739" s="219"/>
      <c r="D739" s="219"/>
      <c r="E739" s="255"/>
      <c r="F739" s="136"/>
      <c r="G739" s="135"/>
      <c r="H739" s="135"/>
      <c r="I739" s="135"/>
      <c r="J739" s="138"/>
      <c r="K739" s="135"/>
      <c r="L739" s="135"/>
      <c r="M739" s="135"/>
      <c r="N739" s="135"/>
      <c r="O739" s="135"/>
    </row>
    <row r="740" spans="1:15" ht="24.95" customHeight="1" x14ac:dyDescent="0.3">
      <c r="A740" s="222"/>
      <c r="B740" s="250"/>
      <c r="C740" s="219"/>
      <c r="D740" s="219"/>
      <c r="E740" s="255"/>
      <c r="F740" s="136"/>
      <c r="G740" s="135"/>
      <c r="H740" s="135"/>
      <c r="I740" s="135"/>
      <c r="J740" s="138"/>
      <c r="K740" s="135"/>
      <c r="L740" s="135"/>
      <c r="M740" s="135"/>
      <c r="N740" s="135"/>
      <c r="O740" s="135"/>
    </row>
    <row r="741" spans="1:15" ht="24.95" customHeight="1" x14ac:dyDescent="0.3">
      <c r="A741" s="222"/>
      <c r="B741" s="250"/>
      <c r="C741" s="219"/>
      <c r="D741" s="219"/>
      <c r="E741" s="255"/>
      <c r="F741" s="136"/>
      <c r="G741" s="135"/>
      <c r="H741" s="135"/>
      <c r="I741" s="135"/>
      <c r="J741" s="138"/>
      <c r="K741" s="135"/>
      <c r="L741" s="135"/>
      <c r="M741" s="135"/>
      <c r="N741" s="135"/>
      <c r="O741" s="135"/>
    </row>
    <row r="742" spans="1:15" ht="24.95" customHeight="1" x14ac:dyDescent="0.3">
      <c r="A742" s="222"/>
      <c r="B742" s="250"/>
      <c r="C742" s="219"/>
      <c r="D742" s="219"/>
      <c r="E742" s="255"/>
      <c r="F742" s="136"/>
      <c r="G742" s="135"/>
      <c r="H742" s="135"/>
      <c r="I742" s="135"/>
      <c r="J742" s="138"/>
      <c r="K742" s="135"/>
      <c r="L742" s="135"/>
      <c r="M742" s="135"/>
      <c r="N742" s="135"/>
      <c r="O742" s="135"/>
    </row>
    <row r="743" spans="1:15" ht="24.95" customHeight="1" x14ac:dyDescent="0.3">
      <c r="A743" s="222"/>
      <c r="B743" s="250"/>
      <c r="C743" s="219"/>
      <c r="D743" s="219"/>
      <c r="E743" s="255"/>
      <c r="F743" s="136"/>
      <c r="G743" s="135"/>
      <c r="H743" s="135"/>
      <c r="I743" s="135"/>
      <c r="J743" s="138"/>
      <c r="K743" s="135"/>
      <c r="L743" s="135"/>
      <c r="M743" s="135"/>
      <c r="N743" s="135"/>
      <c r="O743" s="135"/>
    </row>
    <row r="744" spans="1:15" ht="24.95" customHeight="1" x14ac:dyDescent="0.3">
      <c r="A744" s="222"/>
      <c r="B744" s="250"/>
      <c r="C744" s="219"/>
      <c r="D744" s="219"/>
      <c r="E744" s="255"/>
      <c r="F744" s="136"/>
      <c r="G744" s="135"/>
      <c r="H744" s="135"/>
      <c r="I744" s="135"/>
      <c r="J744" s="138"/>
      <c r="K744" s="135"/>
      <c r="L744" s="135"/>
      <c r="M744" s="135"/>
      <c r="N744" s="135"/>
      <c r="O744" s="135"/>
    </row>
    <row r="745" spans="1:15" ht="24.95" customHeight="1" x14ac:dyDescent="0.3">
      <c r="A745" s="222"/>
      <c r="B745" s="250"/>
      <c r="C745" s="219"/>
      <c r="D745" s="219"/>
      <c r="E745" s="255"/>
      <c r="F745" s="136"/>
      <c r="G745" s="135"/>
      <c r="H745" s="135"/>
      <c r="I745" s="135"/>
      <c r="J745" s="138"/>
      <c r="K745" s="135"/>
      <c r="L745" s="135"/>
      <c r="M745" s="135"/>
      <c r="N745" s="135"/>
      <c r="O745" s="135"/>
    </row>
    <row r="746" spans="1:15" ht="24.95" customHeight="1" x14ac:dyDescent="0.3">
      <c r="A746" s="222"/>
      <c r="B746" s="250"/>
      <c r="C746" s="219"/>
      <c r="D746" s="219"/>
      <c r="E746" s="255"/>
      <c r="F746" s="136"/>
      <c r="G746" s="135"/>
      <c r="H746" s="135"/>
      <c r="I746" s="135"/>
      <c r="J746" s="138"/>
      <c r="K746" s="135"/>
      <c r="L746" s="135"/>
      <c r="M746" s="135"/>
      <c r="N746" s="135"/>
      <c r="O746" s="135"/>
    </row>
    <row r="747" spans="1:15" ht="24.95" customHeight="1" x14ac:dyDescent="0.3">
      <c r="A747" s="222"/>
      <c r="B747" s="250"/>
      <c r="C747" s="219"/>
      <c r="D747" s="219"/>
      <c r="E747" s="255"/>
      <c r="F747" s="136"/>
      <c r="G747" s="135"/>
      <c r="H747" s="135"/>
      <c r="I747" s="135"/>
      <c r="J747" s="138"/>
      <c r="K747" s="135"/>
      <c r="L747" s="135"/>
      <c r="M747" s="135"/>
      <c r="N747" s="135"/>
      <c r="O747" s="135"/>
    </row>
    <row r="748" spans="1:15" ht="24.95" customHeight="1" x14ac:dyDescent="0.3">
      <c r="A748" s="222"/>
      <c r="B748" s="250"/>
      <c r="C748" s="219"/>
      <c r="D748" s="219"/>
      <c r="E748" s="255"/>
      <c r="F748" s="136"/>
      <c r="G748" s="135"/>
      <c r="H748" s="135"/>
      <c r="I748" s="135"/>
      <c r="J748" s="138"/>
      <c r="K748" s="135"/>
      <c r="L748" s="135"/>
      <c r="M748" s="135"/>
      <c r="N748" s="135"/>
      <c r="O748" s="135"/>
    </row>
    <row r="749" spans="1:15" ht="24.95" customHeight="1" x14ac:dyDescent="0.3">
      <c r="A749" s="222"/>
      <c r="B749" s="250"/>
      <c r="C749" s="219"/>
      <c r="D749" s="219"/>
      <c r="E749" s="255"/>
      <c r="F749" s="136"/>
      <c r="G749" s="135"/>
      <c r="H749" s="135"/>
      <c r="I749" s="135"/>
      <c r="J749" s="138"/>
      <c r="K749" s="135"/>
      <c r="L749" s="135"/>
      <c r="M749" s="135"/>
      <c r="N749" s="135"/>
      <c r="O749" s="135"/>
    </row>
    <row r="750" spans="1:15" ht="24.95" customHeight="1" x14ac:dyDescent="0.3">
      <c r="A750" s="222"/>
      <c r="B750" s="250"/>
      <c r="C750" s="219"/>
      <c r="D750" s="219"/>
      <c r="E750" s="255"/>
      <c r="F750" s="136"/>
      <c r="G750" s="135"/>
      <c r="H750" s="135"/>
      <c r="I750" s="135"/>
      <c r="J750" s="138"/>
      <c r="K750" s="135"/>
      <c r="L750" s="135"/>
      <c r="M750" s="135"/>
      <c r="N750" s="135"/>
      <c r="O750" s="135"/>
    </row>
    <row r="751" spans="1:15" ht="24.95" customHeight="1" x14ac:dyDescent="0.3">
      <c r="A751" s="222"/>
      <c r="B751" s="250"/>
      <c r="C751" s="219"/>
      <c r="D751" s="219"/>
      <c r="E751" s="255"/>
      <c r="F751" s="136"/>
      <c r="G751" s="135"/>
      <c r="H751" s="135"/>
      <c r="I751" s="135"/>
      <c r="J751" s="138"/>
      <c r="K751" s="135"/>
      <c r="L751" s="135"/>
      <c r="M751" s="135"/>
      <c r="N751" s="135"/>
      <c r="O751" s="135"/>
    </row>
    <row r="752" spans="1:15" ht="24.95" customHeight="1" x14ac:dyDescent="0.3">
      <c r="A752" s="222"/>
      <c r="B752" s="250"/>
      <c r="C752" s="219"/>
      <c r="D752" s="219"/>
      <c r="E752" s="255"/>
      <c r="F752" s="136"/>
      <c r="G752" s="135"/>
      <c r="H752" s="135"/>
      <c r="I752" s="135"/>
      <c r="J752" s="138"/>
      <c r="K752" s="135"/>
      <c r="L752" s="135"/>
      <c r="M752" s="135"/>
      <c r="N752" s="135"/>
      <c r="O752" s="135"/>
    </row>
    <row r="753" spans="1:15" ht="24.95" customHeight="1" x14ac:dyDescent="0.3">
      <c r="A753" s="222"/>
      <c r="B753" s="250"/>
      <c r="C753" s="219"/>
      <c r="D753" s="219"/>
      <c r="E753" s="255"/>
      <c r="F753" s="136"/>
      <c r="G753" s="135"/>
      <c r="H753" s="135"/>
      <c r="I753" s="135"/>
      <c r="J753" s="138"/>
      <c r="K753" s="135"/>
      <c r="L753" s="135"/>
      <c r="M753" s="135"/>
      <c r="N753" s="135"/>
      <c r="O753" s="135"/>
    </row>
    <row r="754" spans="1:15" ht="24.95" customHeight="1" x14ac:dyDescent="0.3">
      <c r="A754" s="222"/>
      <c r="B754" s="250"/>
      <c r="C754" s="219"/>
      <c r="D754" s="219"/>
      <c r="E754" s="255"/>
      <c r="F754" s="136"/>
      <c r="G754" s="135"/>
      <c r="H754" s="135"/>
      <c r="I754" s="135"/>
      <c r="J754" s="138"/>
      <c r="K754" s="135"/>
      <c r="L754" s="135"/>
      <c r="M754" s="135"/>
      <c r="N754" s="135"/>
      <c r="O754" s="135"/>
    </row>
    <row r="755" spans="1:15" ht="24.95" customHeight="1" x14ac:dyDescent="0.3">
      <c r="A755" s="222"/>
      <c r="B755" s="250"/>
      <c r="C755" s="219"/>
      <c r="D755" s="219"/>
      <c r="E755" s="255"/>
      <c r="F755" s="136"/>
      <c r="G755" s="135"/>
      <c r="H755" s="135"/>
      <c r="I755" s="135"/>
      <c r="J755" s="138"/>
      <c r="K755" s="135"/>
      <c r="L755" s="135"/>
      <c r="M755" s="135"/>
      <c r="N755" s="135"/>
      <c r="O755" s="135"/>
    </row>
    <row r="756" spans="1:15" ht="24.95" customHeight="1" x14ac:dyDescent="0.3">
      <c r="A756" s="222"/>
      <c r="B756" s="250"/>
      <c r="C756" s="219"/>
      <c r="D756" s="219"/>
      <c r="E756" s="255"/>
      <c r="F756" s="136"/>
      <c r="G756" s="135"/>
      <c r="H756" s="135"/>
      <c r="I756" s="135"/>
      <c r="J756" s="138"/>
      <c r="K756" s="135"/>
      <c r="L756" s="135"/>
      <c r="M756" s="135"/>
      <c r="N756" s="135"/>
      <c r="O756" s="135"/>
    </row>
    <row r="757" spans="1:15" ht="24.95" customHeight="1" x14ac:dyDescent="0.3">
      <c r="A757" s="222"/>
      <c r="B757" s="250"/>
      <c r="C757" s="219"/>
      <c r="D757" s="219"/>
      <c r="E757" s="255"/>
      <c r="F757" s="136"/>
      <c r="G757" s="135"/>
      <c r="H757" s="135"/>
      <c r="I757" s="135"/>
      <c r="J757" s="138"/>
      <c r="K757" s="135"/>
      <c r="L757" s="135"/>
      <c r="M757" s="135"/>
      <c r="N757" s="135"/>
      <c r="O757" s="135"/>
    </row>
    <row r="758" spans="1:15" ht="24.95" customHeight="1" x14ac:dyDescent="0.3">
      <c r="A758" s="222"/>
      <c r="B758" s="250"/>
      <c r="C758" s="219"/>
      <c r="D758" s="219"/>
      <c r="E758" s="255"/>
      <c r="F758" s="136"/>
      <c r="G758" s="135"/>
      <c r="H758" s="135"/>
      <c r="I758" s="135"/>
      <c r="J758" s="138"/>
      <c r="K758" s="135"/>
      <c r="L758" s="135"/>
      <c r="M758" s="135"/>
      <c r="N758" s="135"/>
      <c r="O758" s="135"/>
    </row>
    <row r="759" spans="1:15" ht="24.95" customHeight="1" x14ac:dyDescent="0.3">
      <c r="A759" s="222"/>
      <c r="B759" s="250"/>
      <c r="C759" s="219"/>
      <c r="D759" s="219"/>
      <c r="E759" s="255"/>
      <c r="F759" s="136"/>
      <c r="G759" s="135"/>
      <c r="H759" s="135"/>
      <c r="I759" s="135"/>
      <c r="J759" s="138"/>
      <c r="K759" s="135"/>
      <c r="L759" s="135"/>
      <c r="M759" s="135"/>
      <c r="N759" s="135"/>
      <c r="O759" s="135"/>
    </row>
    <row r="760" spans="1:15" ht="24.95" customHeight="1" x14ac:dyDescent="0.3">
      <c r="A760" s="222"/>
      <c r="B760" s="250"/>
      <c r="C760" s="219"/>
      <c r="D760" s="219"/>
      <c r="E760" s="255"/>
      <c r="F760" s="136"/>
      <c r="G760" s="135"/>
      <c r="H760" s="135"/>
      <c r="I760" s="135"/>
      <c r="J760" s="138"/>
      <c r="K760" s="135"/>
      <c r="L760" s="135"/>
      <c r="M760" s="135"/>
      <c r="N760" s="135"/>
      <c r="O760" s="135"/>
    </row>
    <row r="761" spans="1:15" ht="24.95" customHeight="1" x14ac:dyDescent="0.3">
      <c r="A761" s="222"/>
      <c r="B761" s="250"/>
      <c r="C761" s="219"/>
      <c r="D761" s="219"/>
      <c r="E761" s="255"/>
      <c r="F761" s="136"/>
      <c r="G761" s="135"/>
      <c r="H761" s="135"/>
      <c r="I761" s="135"/>
      <c r="J761" s="138"/>
      <c r="K761" s="135"/>
      <c r="L761" s="135"/>
      <c r="M761" s="135"/>
      <c r="N761" s="135"/>
      <c r="O761" s="135"/>
    </row>
    <row r="762" spans="1:15" ht="24.95" customHeight="1" x14ac:dyDescent="0.3">
      <c r="A762" s="222"/>
      <c r="B762" s="250"/>
      <c r="C762" s="219"/>
      <c r="D762" s="219"/>
      <c r="E762" s="255"/>
      <c r="F762" s="136"/>
      <c r="G762" s="135"/>
      <c r="H762" s="135"/>
      <c r="I762" s="135"/>
      <c r="J762" s="138"/>
      <c r="K762" s="135"/>
      <c r="L762" s="135"/>
      <c r="M762" s="135"/>
      <c r="N762" s="135"/>
      <c r="O762" s="135"/>
    </row>
    <row r="763" spans="1:15" ht="24.95" customHeight="1" x14ac:dyDescent="0.3">
      <c r="A763" s="222"/>
      <c r="B763" s="250"/>
      <c r="C763" s="219"/>
      <c r="D763" s="219"/>
      <c r="E763" s="255"/>
      <c r="F763" s="136"/>
      <c r="G763" s="135"/>
      <c r="H763" s="135"/>
      <c r="I763" s="135"/>
      <c r="J763" s="138"/>
      <c r="K763" s="135"/>
      <c r="L763" s="135"/>
      <c r="M763" s="135"/>
      <c r="N763" s="135"/>
      <c r="O763" s="135"/>
    </row>
    <row r="764" spans="1:15" ht="24.95" customHeight="1" x14ac:dyDescent="0.3">
      <c r="A764" s="222"/>
      <c r="B764" s="250"/>
      <c r="C764" s="219"/>
      <c r="D764" s="219"/>
      <c r="E764" s="255"/>
      <c r="F764" s="136"/>
      <c r="G764" s="135"/>
      <c r="H764" s="135"/>
      <c r="I764" s="135"/>
      <c r="J764" s="138"/>
      <c r="K764" s="135"/>
      <c r="L764" s="135"/>
      <c r="M764" s="135"/>
      <c r="N764" s="135"/>
      <c r="O764" s="135"/>
    </row>
    <row r="765" spans="1:15" ht="24.95" customHeight="1" x14ac:dyDescent="0.3">
      <c r="A765" s="222"/>
      <c r="B765" s="250"/>
      <c r="C765" s="219"/>
      <c r="D765" s="219"/>
      <c r="E765" s="255"/>
      <c r="F765" s="136"/>
      <c r="G765" s="135"/>
      <c r="H765" s="135"/>
      <c r="I765" s="135"/>
      <c r="J765" s="138"/>
      <c r="K765" s="135"/>
      <c r="L765" s="135"/>
      <c r="M765" s="135"/>
      <c r="N765" s="135"/>
      <c r="O765" s="135"/>
    </row>
    <row r="766" spans="1:15" ht="24.95" customHeight="1" x14ac:dyDescent="0.3">
      <c r="A766" s="222"/>
      <c r="B766" s="250"/>
      <c r="C766" s="219"/>
      <c r="D766" s="219"/>
      <c r="E766" s="255"/>
      <c r="F766" s="136"/>
      <c r="G766" s="135"/>
      <c r="H766" s="135"/>
      <c r="I766" s="135"/>
      <c r="J766" s="138"/>
      <c r="K766" s="135"/>
      <c r="L766" s="135"/>
      <c r="M766" s="135"/>
      <c r="N766" s="135"/>
      <c r="O766" s="135"/>
    </row>
    <row r="767" spans="1:15" ht="24.95" customHeight="1" x14ac:dyDescent="0.3">
      <c r="A767" s="222"/>
      <c r="B767" s="250"/>
      <c r="C767" s="219"/>
      <c r="D767" s="219"/>
      <c r="E767" s="255"/>
      <c r="F767" s="136"/>
      <c r="G767" s="135"/>
      <c r="H767" s="135"/>
      <c r="I767" s="135"/>
      <c r="J767" s="138"/>
      <c r="K767" s="135"/>
      <c r="L767" s="135"/>
      <c r="M767" s="135"/>
      <c r="N767" s="135"/>
      <c r="O767" s="135"/>
    </row>
    <row r="768" spans="1:15" ht="24.95" customHeight="1" x14ac:dyDescent="0.3">
      <c r="A768" s="222"/>
      <c r="B768" s="250"/>
      <c r="C768" s="219"/>
      <c r="D768" s="219"/>
      <c r="E768" s="255"/>
      <c r="F768" s="136"/>
      <c r="G768" s="135"/>
      <c r="H768" s="135"/>
      <c r="I768" s="135"/>
      <c r="J768" s="138"/>
      <c r="K768" s="135"/>
      <c r="L768" s="135"/>
      <c r="M768" s="135"/>
      <c r="N768" s="135"/>
      <c r="O768" s="135"/>
    </row>
    <row r="769" spans="1:15" ht="24.95" customHeight="1" x14ac:dyDescent="0.3">
      <c r="A769" s="222"/>
      <c r="B769" s="250"/>
      <c r="C769" s="219"/>
      <c r="D769" s="219"/>
      <c r="E769" s="255"/>
      <c r="F769" s="136"/>
      <c r="G769" s="135"/>
      <c r="H769" s="135"/>
      <c r="I769" s="135"/>
      <c r="J769" s="138"/>
      <c r="K769" s="135"/>
      <c r="L769" s="135"/>
      <c r="M769" s="135"/>
      <c r="N769" s="135"/>
      <c r="O769" s="135"/>
    </row>
    <row r="770" spans="1:15" ht="24.95" customHeight="1" x14ac:dyDescent="0.3">
      <c r="A770" s="222"/>
      <c r="B770" s="250"/>
      <c r="C770" s="219"/>
      <c r="D770" s="219"/>
      <c r="E770" s="255"/>
      <c r="F770" s="136"/>
      <c r="G770" s="135"/>
      <c r="H770" s="135"/>
      <c r="I770" s="135"/>
      <c r="J770" s="138"/>
      <c r="K770" s="135"/>
      <c r="L770" s="135"/>
      <c r="M770" s="135"/>
      <c r="N770" s="135"/>
      <c r="O770" s="135"/>
    </row>
    <row r="771" spans="1:15" ht="24.95" customHeight="1" x14ac:dyDescent="0.3">
      <c r="A771" s="222"/>
      <c r="B771" s="250"/>
      <c r="C771" s="219"/>
      <c r="D771" s="219"/>
      <c r="E771" s="255"/>
      <c r="F771" s="136"/>
      <c r="G771" s="135"/>
      <c r="H771" s="135"/>
      <c r="I771" s="135"/>
      <c r="J771" s="138"/>
      <c r="K771" s="135"/>
      <c r="L771" s="135"/>
      <c r="M771" s="135"/>
      <c r="N771" s="135"/>
      <c r="O771" s="135"/>
    </row>
    <row r="772" spans="1:15" ht="24.95" customHeight="1" x14ac:dyDescent="0.3">
      <c r="A772" s="222"/>
      <c r="B772" s="250"/>
      <c r="C772" s="219"/>
      <c r="D772" s="219"/>
      <c r="E772" s="255"/>
      <c r="F772" s="136"/>
      <c r="G772" s="135"/>
      <c r="H772" s="135"/>
      <c r="I772" s="135"/>
      <c r="J772" s="138"/>
      <c r="K772" s="135"/>
      <c r="L772" s="135"/>
      <c r="M772" s="135"/>
      <c r="N772" s="135"/>
      <c r="O772" s="135"/>
    </row>
    <row r="773" spans="1:15" ht="24.95" customHeight="1" x14ac:dyDescent="0.3">
      <c r="A773" s="222"/>
      <c r="B773" s="250"/>
      <c r="C773" s="219"/>
      <c r="D773" s="219"/>
      <c r="E773" s="255"/>
      <c r="F773" s="136"/>
      <c r="G773" s="135"/>
      <c r="H773" s="135"/>
      <c r="I773" s="135"/>
      <c r="J773" s="138"/>
      <c r="K773" s="135"/>
      <c r="L773" s="135"/>
      <c r="M773" s="135"/>
      <c r="N773" s="135"/>
      <c r="O773" s="135"/>
    </row>
    <row r="774" spans="1:15" ht="24.95" customHeight="1" x14ac:dyDescent="0.3">
      <c r="A774" s="222"/>
      <c r="B774" s="250"/>
      <c r="C774" s="219"/>
      <c r="D774" s="219"/>
      <c r="E774" s="255"/>
      <c r="F774" s="136"/>
      <c r="G774" s="135"/>
      <c r="H774" s="135"/>
      <c r="I774" s="135"/>
      <c r="J774" s="138"/>
      <c r="K774" s="135"/>
      <c r="L774" s="135"/>
      <c r="M774" s="135"/>
      <c r="N774" s="135"/>
      <c r="O774" s="135"/>
    </row>
    <row r="775" spans="1:15" ht="24.95" customHeight="1" x14ac:dyDescent="0.3">
      <c r="A775" s="222"/>
      <c r="B775" s="250"/>
      <c r="C775" s="219"/>
      <c r="D775" s="219"/>
      <c r="E775" s="256"/>
      <c r="F775" s="136"/>
      <c r="G775" s="135"/>
      <c r="H775" s="135"/>
      <c r="I775" s="135"/>
      <c r="J775" s="138"/>
      <c r="K775" s="135"/>
      <c r="L775" s="135"/>
      <c r="M775" s="135"/>
      <c r="N775" s="135"/>
      <c r="O775" s="135"/>
    </row>
    <row r="776" spans="1:15" ht="24.95" customHeight="1" x14ac:dyDescent="0.3">
      <c r="A776" s="222"/>
      <c r="B776" s="250"/>
      <c r="C776" s="219"/>
      <c r="D776" s="219"/>
      <c r="E776" s="256"/>
      <c r="F776" s="136"/>
      <c r="G776" s="135"/>
      <c r="H776" s="135"/>
      <c r="I776" s="135"/>
      <c r="J776" s="138"/>
      <c r="K776" s="135"/>
      <c r="L776" s="135"/>
      <c r="M776" s="135"/>
      <c r="N776" s="135"/>
      <c r="O776" s="135"/>
    </row>
    <row r="777" spans="1:15" ht="24.95" customHeight="1" x14ac:dyDescent="0.3">
      <c r="A777" s="222"/>
      <c r="B777" s="250"/>
      <c r="C777" s="219"/>
      <c r="D777" s="219"/>
      <c r="E777" s="256"/>
      <c r="F777" s="136"/>
      <c r="G777" s="135"/>
      <c r="H777" s="135"/>
      <c r="I777" s="135"/>
      <c r="J777" s="138"/>
      <c r="K777" s="135"/>
      <c r="L777" s="135"/>
      <c r="M777" s="135"/>
      <c r="N777" s="135"/>
      <c r="O777" s="135"/>
    </row>
    <row r="778" spans="1:15" ht="24.95" customHeight="1" x14ac:dyDescent="0.3">
      <c r="A778" s="222"/>
      <c r="B778" s="250"/>
      <c r="C778" s="219"/>
      <c r="D778" s="219"/>
      <c r="E778" s="256"/>
      <c r="F778" s="136"/>
      <c r="G778" s="135"/>
      <c r="H778" s="135"/>
      <c r="I778" s="135"/>
      <c r="J778" s="138"/>
      <c r="K778" s="135"/>
      <c r="L778" s="135"/>
      <c r="M778" s="135"/>
      <c r="N778" s="135"/>
      <c r="O778" s="135"/>
    </row>
    <row r="779" spans="1:15" ht="24.95" customHeight="1" x14ac:dyDescent="0.3">
      <c r="A779" s="222"/>
      <c r="B779" s="250"/>
      <c r="C779" s="219"/>
      <c r="D779" s="219"/>
      <c r="E779" s="256"/>
      <c r="F779" s="136"/>
      <c r="G779" s="135"/>
      <c r="H779" s="135"/>
      <c r="I779" s="135"/>
      <c r="J779" s="138"/>
      <c r="K779" s="135"/>
      <c r="L779" s="135"/>
      <c r="M779" s="135"/>
      <c r="N779" s="135"/>
      <c r="O779" s="135"/>
    </row>
    <row r="780" spans="1:15" ht="24.95" customHeight="1" x14ac:dyDescent="0.3">
      <c r="A780" s="222"/>
      <c r="B780" s="250"/>
      <c r="C780" s="219"/>
      <c r="D780" s="219"/>
      <c r="E780" s="256"/>
      <c r="F780" s="136"/>
      <c r="G780" s="135"/>
      <c r="H780" s="135"/>
      <c r="I780" s="135"/>
      <c r="J780" s="138"/>
      <c r="K780" s="135"/>
      <c r="L780" s="135"/>
      <c r="M780" s="135"/>
      <c r="N780" s="135"/>
      <c r="O780" s="135"/>
    </row>
    <row r="781" spans="1:15" ht="24.95" customHeight="1" x14ac:dyDescent="0.3">
      <c r="A781" s="222"/>
      <c r="B781" s="250"/>
      <c r="C781" s="219"/>
      <c r="D781" s="219"/>
      <c r="E781" s="256"/>
      <c r="F781" s="136"/>
      <c r="G781" s="135"/>
      <c r="H781" s="135"/>
      <c r="I781" s="135"/>
      <c r="J781" s="138"/>
      <c r="K781" s="135"/>
      <c r="L781" s="135"/>
      <c r="M781" s="135"/>
      <c r="N781" s="135"/>
      <c r="O781" s="135"/>
    </row>
    <row r="782" spans="1:15" ht="24.95" customHeight="1" x14ac:dyDescent="0.3">
      <c r="A782" s="222"/>
      <c r="B782" s="250"/>
      <c r="C782" s="219"/>
      <c r="D782" s="219"/>
      <c r="E782" s="256"/>
      <c r="F782" s="136"/>
      <c r="G782" s="135"/>
      <c r="H782" s="135"/>
      <c r="I782" s="135"/>
      <c r="J782" s="138"/>
      <c r="K782" s="135"/>
      <c r="L782" s="135"/>
      <c r="M782" s="135"/>
      <c r="N782" s="135"/>
      <c r="O782" s="135"/>
    </row>
    <row r="783" spans="1:15" ht="24.95" customHeight="1" x14ac:dyDescent="0.3">
      <c r="A783" s="222"/>
      <c r="B783" s="250"/>
      <c r="C783" s="219"/>
      <c r="D783" s="219"/>
      <c r="E783" s="256"/>
      <c r="F783" s="136"/>
      <c r="G783" s="135"/>
      <c r="H783" s="135"/>
      <c r="I783" s="135"/>
      <c r="J783" s="138"/>
      <c r="K783" s="135"/>
      <c r="L783" s="135"/>
      <c r="M783" s="135"/>
      <c r="N783" s="135"/>
      <c r="O783" s="135"/>
    </row>
    <row r="784" spans="1:15" ht="24.95" customHeight="1" x14ac:dyDescent="0.3">
      <c r="A784" s="222"/>
      <c r="B784" s="250"/>
      <c r="C784" s="219"/>
      <c r="D784" s="219"/>
      <c r="E784" s="256"/>
      <c r="F784" s="136"/>
      <c r="G784" s="135"/>
      <c r="H784" s="135"/>
      <c r="I784" s="135"/>
      <c r="J784" s="138"/>
      <c r="K784" s="135"/>
      <c r="L784" s="135"/>
      <c r="M784" s="135"/>
      <c r="N784" s="135"/>
      <c r="O784" s="135"/>
    </row>
    <row r="785" spans="1:15" ht="24.95" customHeight="1" x14ac:dyDescent="0.3">
      <c r="A785" s="222"/>
      <c r="B785" s="250"/>
      <c r="C785" s="219"/>
      <c r="D785" s="219"/>
      <c r="E785" s="256"/>
      <c r="F785" s="136"/>
      <c r="G785" s="135"/>
      <c r="H785" s="135"/>
      <c r="I785" s="135"/>
      <c r="J785" s="138"/>
      <c r="K785" s="135"/>
      <c r="L785" s="135"/>
      <c r="M785" s="135"/>
      <c r="N785" s="135"/>
      <c r="O785" s="135"/>
    </row>
    <row r="786" spans="1:15" ht="24.95" customHeight="1" x14ac:dyDescent="0.3">
      <c r="A786" s="222"/>
      <c r="B786" s="250"/>
      <c r="C786" s="219"/>
      <c r="D786" s="219"/>
      <c r="E786" s="256"/>
      <c r="F786" s="136"/>
      <c r="G786" s="135"/>
      <c r="H786" s="135"/>
      <c r="I786" s="135"/>
      <c r="J786" s="138"/>
      <c r="K786" s="135"/>
      <c r="L786" s="135"/>
      <c r="M786" s="135"/>
      <c r="N786" s="135"/>
      <c r="O786" s="135"/>
    </row>
    <row r="787" spans="1:15" ht="24.95" customHeight="1" x14ac:dyDescent="0.3">
      <c r="A787" s="222"/>
      <c r="B787" s="250"/>
      <c r="C787" s="219"/>
      <c r="D787" s="219"/>
      <c r="E787" s="256"/>
      <c r="F787" s="136"/>
      <c r="G787" s="135"/>
      <c r="H787" s="135"/>
      <c r="I787" s="135"/>
      <c r="J787" s="138"/>
      <c r="K787" s="135"/>
      <c r="L787" s="135"/>
      <c r="M787" s="135"/>
      <c r="N787" s="135"/>
      <c r="O787" s="135"/>
    </row>
    <row r="788" spans="1:15" ht="24.95" customHeight="1" x14ac:dyDescent="0.3">
      <c r="A788" s="222"/>
      <c r="B788" s="250"/>
      <c r="C788" s="219"/>
      <c r="D788" s="219"/>
      <c r="E788" s="256"/>
      <c r="F788" s="136"/>
      <c r="G788" s="135"/>
      <c r="H788" s="135"/>
      <c r="I788" s="135"/>
      <c r="J788" s="138"/>
      <c r="K788" s="135"/>
      <c r="L788" s="135"/>
      <c r="M788" s="135"/>
      <c r="N788" s="135"/>
      <c r="O788" s="135"/>
    </row>
    <row r="789" spans="1:15" ht="24.95" customHeight="1" x14ac:dyDescent="0.3">
      <c r="A789" s="222"/>
      <c r="B789" s="250"/>
      <c r="C789" s="219"/>
      <c r="D789" s="219"/>
      <c r="E789" s="256"/>
      <c r="F789" s="136"/>
      <c r="G789" s="135"/>
      <c r="H789" s="135"/>
      <c r="I789" s="135"/>
      <c r="J789" s="138"/>
      <c r="K789" s="135"/>
      <c r="L789" s="135"/>
      <c r="M789" s="135"/>
      <c r="N789" s="135"/>
      <c r="O789" s="135"/>
    </row>
    <row r="790" spans="1:15" ht="24.95" customHeight="1" x14ac:dyDescent="0.3">
      <c r="A790" s="223"/>
      <c r="B790" s="220"/>
      <c r="C790" s="220"/>
      <c r="D790" s="220"/>
      <c r="E790" s="257"/>
      <c r="F790" s="141"/>
      <c r="G790" s="139"/>
      <c r="H790" s="139"/>
      <c r="I790" s="139"/>
      <c r="J790" s="140"/>
      <c r="K790" s="139"/>
      <c r="L790" s="139"/>
      <c r="M790" s="139"/>
      <c r="N790" s="139"/>
      <c r="O790" s="139"/>
    </row>
    <row r="791" spans="1:15" ht="24.95" customHeight="1" x14ac:dyDescent="0.3">
      <c r="A791" s="223"/>
      <c r="B791" s="220"/>
      <c r="C791" s="220"/>
      <c r="D791" s="220"/>
      <c r="E791" s="257"/>
      <c r="F791" s="141"/>
      <c r="G791" s="139"/>
      <c r="H791" s="139"/>
      <c r="I791" s="139"/>
      <c r="J791" s="140"/>
      <c r="K791" s="139"/>
      <c r="L791" s="139"/>
      <c r="M791" s="139"/>
      <c r="N791" s="139"/>
      <c r="O791" s="139"/>
    </row>
    <row r="792" spans="1:15" ht="24.95" customHeight="1" x14ac:dyDescent="0.3">
      <c r="A792" s="223"/>
      <c r="B792" s="220"/>
      <c r="C792" s="220"/>
      <c r="D792" s="220"/>
      <c r="E792" s="257"/>
      <c r="F792" s="141"/>
      <c r="G792" s="139"/>
      <c r="H792" s="139"/>
      <c r="I792" s="139"/>
      <c r="J792" s="140"/>
      <c r="K792" s="139"/>
      <c r="L792" s="139"/>
      <c r="M792" s="139"/>
      <c r="N792" s="139"/>
      <c r="O792" s="139"/>
    </row>
    <row r="793" spans="1:15" ht="24.95" customHeight="1" x14ac:dyDescent="0.3">
      <c r="A793" s="223"/>
      <c r="B793" s="220"/>
      <c r="C793" s="220"/>
      <c r="D793" s="220"/>
      <c r="E793" s="257"/>
      <c r="F793" s="141"/>
      <c r="G793" s="139"/>
      <c r="H793" s="139"/>
      <c r="I793" s="139"/>
      <c r="J793" s="140"/>
      <c r="K793" s="139"/>
      <c r="L793" s="139"/>
      <c r="M793" s="139"/>
      <c r="N793" s="139"/>
      <c r="O793" s="139"/>
    </row>
    <row r="794" spans="1:15" ht="24.95" customHeight="1" x14ac:dyDescent="0.3">
      <c r="A794" s="223"/>
      <c r="B794" s="220"/>
      <c r="C794" s="220"/>
      <c r="D794" s="220"/>
      <c r="E794" s="257"/>
      <c r="F794" s="141"/>
      <c r="G794" s="139"/>
      <c r="H794" s="139"/>
      <c r="I794" s="139"/>
      <c r="J794" s="140"/>
      <c r="K794" s="139"/>
      <c r="L794" s="139"/>
      <c r="M794" s="139"/>
      <c r="N794" s="139"/>
      <c r="O794" s="139"/>
    </row>
    <row r="795" spans="1:15" ht="24.95" customHeight="1" x14ac:dyDescent="0.3">
      <c r="A795" s="223"/>
      <c r="B795" s="220"/>
      <c r="C795" s="220"/>
      <c r="D795" s="220"/>
      <c r="E795" s="257"/>
      <c r="F795" s="141"/>
      <c r="G795" s="139"/>
      <c r="H795" s="139"/>
      <c r="I795" s="139"/>
      <c r="J795" s="140"/>
      <c r="K795" s="139"/>
      <c r="L795" s="139"/>
      <c r="M795" s="139"/>
      <c r="N795" s="139"/>
      <c r="O795" s="139"/>
    </row>
    <row r="796" spans="1:15" ht="24.95" customHeight="1" x14ac:dyDescent="0.3">
      <c r="A796" s="223"/>
      <c r="B796" s="220"/>
      <c r="C796" s="220"/>
      <c r="D796" s="220"/>
      <c r="E796" s="257"/>
      <c r="F796" s="141"/>
      <c r="G796" s="139"/>
      <c r="H796" s="139"/>
      <c r="I796" s="139"/>
      <c r="J796" s="140"/>
      <c r="K796" s="139"/>
      <c r="L796" s="139"/>
      <c r="M796" s="139"/>
      <c r="N796" s="139"/>
      <c r="O796" s="139"/>
    </row>
    <row r="797" spans="1:15" ht="24.95" customHeight="1" x14ac:dyDescent="0.3">
      <c r="A797" s="223"/>
      <c r="B797" s="220"/>
      <c r="C797" s="220"/>
      <c r="D797" s="220"/>
      <c r="E797" s="257"/>
      <c r="F797" s="141"/>
      <c r="G797" s="139"/>
      <c r="H797" s="139"/>
      <c r="I797" s="139"/>
      <c r="J797" s="140"/>
      <c r="K797" s="139"/>
      <c r="L797" s="139"/>
      <c r="M797" s="139"/>
      <c r="N797" s="139"/>
      <c r="O797" s="139"/>
    </row>
    <row r="798" spans="1:15" ht="24.95" customHeight="1" x14ac:dyDescent="0.3">
      <c r="A798" s="223"/>
      <c r="B798" s="220"/>
      <c r="C798" s="220"/>
      <c r="D798" s="220"/>
      <c r="E798" s="257"/>
      <c r="F798" s="141"/>
      <c r="G798" s="139"/>
      <c r="H798" s="139"/>
      <c r="I798" s="139"/>
      <c r="J798" s="140"/>
      <c r="K798" s="139"/>
      <c r="L798" s="139"/>
      <c r="M798" s="139"/>
      <c r="N798" s="139"/>
      <c r="O798" s="139"/>
    </row>
    <row r="799" spans="1:15" ht="24.95" customHeight="1" x14ac:dyDescent="0.3">
      <c r="A799" s="223"/>
      <c r="B799" s="220"/>
      <c r="C799" s="220"/>
      <c r="D799" s="220"/>
      <c r="E799" s="257"/>
      <c r="F799" s="141"/>
      <c r="G799" s="139"/>
      <c r="H799" s="139"/>
      <c r="I799" s="139"/>
      <c r="J799" s="140"/>
      <c r="K799" s="139"/>
      <c r="L799" s="139"/>
      <c r="M799" s="139"/>
      <c r="N799" s="139"/>
      <c r="O799" s="139"/>
    </row>
    <row r="800" spans="1:15" ht="24.95" customHeight="1" x14ac:dyDescent="0.3">
      <c r="A800" s="223"/>
      <c r="B800" s="220"/>
      <c r="C800" s="220"/>
      <c r="D800" s="220"/>
      <c r="E800" s="257"/>
      <c r="F800" s="141"/>
      <c r="G800" s="139"/>
      <c r="H800" s="139"/>
      <c r="I800" s="139"/>
      <c r="J800" s="140"/>
      <c r="K800" s="139"/>
      <c r="L800" s="139"/>
      <c r="M800" s="139"/>
      <c r="N800" s="139"/>
      <c r="O800" s="139"/>
    </row>
    <row r="801" spans="1:15" ht="24.95" customHeight="1" x14ac:dyDescent="0.3">
      <c r="A801" s="223"/>
      <c r="B801" s="220"/>
      <c r="C801" s="220"/>
      <c r="D801" s="220"/>
      <c r="E801" s="257"/>
      <c r="F801" s="141"/>
      <c r="G801" s="139"/>
      <c r="H801" s="139"/>
      <c r="I801" s="139"/>
      <c r="J801" s="140"/>
      <c r="K801" s="139"/>
      <c r="L801" s="139"/>
      <c r="M801" s="139"/>
      <c r="N801" s="139"/>
      <c r="O801" s="139"/>
    </row>
    <row r="802" spans="1:15" ht="24.95" customHeight="1" x14ac:dyDescent="0.3">
      <c r="A802" s="223"/>
      <c r="B802" s="220"/>
      <c r="C802" s="220"/>
      <c r="D802" s="220"/>
      <c r="E802" s="257"/>
      <c r="F802" s="141"/>
      <c r="G802" s="139"/>
      <c r="H802" s="139"/>
      <c r="I802" s="139"/>
      <c r="J802" s="140"/>
      <c r="K802" s="139"/>
      <c r="L802" s="139"/>
      <c r="M802" s="139"/>
      <c r="N802" s="139"/>
      <c r="O802" s="139"/>
    </row>
    <row r="803" spans="1:15" ht="24.95" customHeight="1" x14ac:dyDescent="0.3">
      <c r="A803" s="223"/>
      <c r="B803" s="220"/>
      <c r="C803" s="220"/>
      <c r="D803" s="220"/>
      <c r="E803" s="257"/>
      <c r="F803" s="141"/>
      <c r="G803" s="139"/>
      <c r="H803" s="139"/>
      <c r="I803" s="139"/>
      <c r="J803" s="140"/>
      <c r="K803" s="139"/>
      <c r="L803" s="139"/>
      <c r="M803" s="139"/>
      <c r="N803" s="139"/>
      <c r="O803" s="139"/>
    </row>
    <row r="804" spans="1:15" ht="24.95" customHeight="1" x14ac:dyDescent="0.3">
      <c r="A804" s="223"/>
      <c r="B804" s="220"/>
      <c r="C804" s="220"/>
      <c r="D804" s="220"/>
      <c r="E804" s="257"/>
      <c r="F804" s="141"/>
      <c r="G804" s="139"/>
      <c r="H804" s="139"/>
      <c r="I804" s="139"/>
      <c r="J804" s="140"/>
      <c r="K804" s="139"/>
      <c r="L804" s="139"/>
      <c r="M804" s="139"/>
      <c r="N804" s="139"/>
      <c r="O804" s="139"/>
    </row>
    <row r="805" spans="1:15" ht="24.95" customHeight="1" x14ac:dyDescent="0.3">
      <c r="A805" s="223"/>
      <c r="B805" s="220"/>
      <c r="C805" s="220"/>
      <c r="D805" s="220"/>
      <c r="E805" s="257"/>
      <c r="F805" s="141"/>
      <c r="G805" s="139"/>
      <c r="H805" s="139"/>
      <c r="I805" s="139"/>
      <c r="J805" s="140"/>
      <c r="K805" s="139"/>
      <c r="L805" s="139"/>
      <c r="M805" s="139"/>
      <c r="N805" s="139"/>
      <c r="O805" s="139"/>
    </row>
    <row r="806" spans="1:15" ht="24.95" customHeight="1" x14ac:dyDescent="0.3">
      <c r="A806" s="223"/>
      <c r="B806" s="220"/>
      <c r="C806" s="220"/>
      <c r="D806" s="220"/>
      <c r="E806" s="257"/>
      <c r="F806" s="141"/>
      <c r="G806" s="139"/>
      <c r="H806" s="139"/>
      <c r="I806" s="139"/>
      <c r="J806" s="140"/>
      <c r="K806" s="139"/>
      <c r="L806" s="139"/>
      <c r="M806" s="139"/>
      <c r="N806" s="139"/>
      <c r="O806" s="139"/>
    </row>
    <row r="807" spans="1:15" ht="24.95" customHeight="1" x14ac:dyDescent="0.3">
      <c r="A807" s="223"/>
      <c r="B807" s="220"/>
      <c r="C807" s="220"/>
      <c r="D807" s="220"/>
      <c r="E807" s="257"/>
      <c r="F807" s="141"/>
      <c r="G807" s="139"/>
      <c r="H807" s="139"/>
      <c r="I807" s="139"/>
      <c r="J807" s="140"/>
      <c r="K807" s="139"/>
      <c r="L807" s="139"/>
      <c r="M807" s="139"/>
      <c r="N807" s="139"/>
      <c r="O807" s="139"/>
    </row>
    <row r="808" spans="1:15" ht="24.95" customHeight="1" x14ac:dyDescent="0.3">
      <c r="A808" s="223"/>
      <c r="B808" s="220"/>
      <c r="C808" s="220"/>
      <c r="D808" s="220"/>
      <c r="E808" s="257"/>
      <c r="F808" s="141"/>
      <c r="G808" s="139"/>
      <c r="H808" s="139"/>
      <c r="I808" s="139"/>
      <c r="J808" s="140"/>
      <c r="K808" s="139"/>
      <c r="L808" s="139"/>
      <c r="M808" s="139"/>
      <c r="N808" s="139"/>
      <c r="O808" s="139"/>
    </row>
    <row r="809" spans="1:15" ht="24.95" customHeight="1" x14ac:dyDescent="0.3">
      <c r="A809" s="223"/>
      <c r="B809" s="220"/>
      <c r="C809" s="220"/>
      <c r="D809" s="220"/>
      <c r="E809" s="257"/>
      <c r="F809" s="141"/>
      <c r="G809" s="139"/>
      <c r="H809" s="139"/>
      <c r="I809" s="139"/>
      <c r="J809" s="140"/>
      <c r="K809" s="139"/>
      <c r="L809" s="139"/>
      <c r="M809" s="139"/>
      <c r="N809" s="139"/>
      <c r="O809" s="139"/>
    </row>
    <row r="810" spans="1:15" ht="24.95" customHeight="1" x14ac:dyDescent="0.3">
      <c r="A810" s="223"/>
      <c r="B810" s="220"/>
      <c r="C810" s="220"/>
      <c r="D810" s="220"/>
      <c r="E810" s="257"/>
      <c r="F810" s="141"/>
      <c r="G810" s="139"/>
      <c r="H810" s="139"/>
      <c r="I810" s="139"/>
      <c r="J810" s="140"/>
      <c r="K810" s="139"/>
      <c r="L810" s="139"/>
      <c r="M810" s="139"/>
      <c r="N810" s="139"/>
      <c r="O810" s="139"/>
    </row>
    <row r="811" spans="1:15" ht="24.95" customHeight="1" x14ac:dyDescent="0.3">
      <c r="A811" s="223"/>
      <c r="B811" s="220"/>
      <c r="C811" s="220"/>
      <c r="D811" s="220"/>
      <c r="E811" s="257"/>
      <c r="F811" s="141"/>
      <c r="G811" s="139"/>
      <c r="H811" s="139"/>
      <c r="I811" s="139"/>
      <c r="J811" s="140"/>
      <c r="K811" s="139"/>
      <c r="L811" s="139"/>
      <c r="M811" s="139"/>
      <c r="N811" s="139"/>
      <c r="O811" s="139"/>
    </row>
    <row r="812" spans="1:15" ht="24.95" customHeight="1" x14ac:dyDescent="0.3">
      <c r="A812" s="223"/>
      <c r="B812" s="220"/>
      <c r="C812" s="220"/>
      <c r="D812" s="220"/>
      <c r="E812" s="257"/>
      <c r="F812" s="141"/>
      <c r="G812" s="139"/>
      <c r="H812" s="139"/>
      <c r="I812" s="139"/>
      <c r="J812" s="140"/>
      <c r="K812" s="139"/>
      <c r="L812" s="139"/>
      <c r="M812" s="139"/>
      <c r="N812" s="139"/>
      <c r="O812" s="139"/>
    </row>
    <row r="813" spans="1:15" ht="24.95" customHeight="1" x14ac:dyDescent="0.3">
      <c r="A813" s="223"/>
      <c r="B813" s="220"/>
      <c r="C813" s="220"/>
      <c r="D813" s="220"/>
      <c r="E813" s="257"/>
      <c r="F813" s="141"/>
      <c r="G813" s="139"/>
      <c r="H813" s="139"/>
      <c r="I813" s="139"/>
      <c r="J813" s="140"/>
      <c r="K813" s="139"/>
      <c r="L813" s="139"/>
      <c r="M813" s="139"/>
      <c r="N813" s="139"/>
      <c r="O813" s="139"/>
    </row>
    <row r="814" spans="1:15" ht="24.95" customHeight="1" x14ac:dyDescent="0.3">
      <c r="A814" s="223"/>
      <c r="B814" s="220"/>
      <c r="C814" s="220"/>
      <c r="D814" s="220"/>
      <c r="E814" s="257"/>
      <c r="F814" s="141"/>
      <c r="G814" s="139"/>
      <c r="H814" s="139"/>
      <c r="I814" s="139"/>
      <c r="J814" s="140"/>
      <c r="K814" s="139"/>
      <c r="L814" s="139"/>
      <c r="M814" s="139"/>
      <c r="N814" s="139"/>
      <c r="O814" s="139"/>
    </row>
    <row r="815" spans="1:15" ht="24.95" customHeight="1" x14ac:dyDescent="0.3">
      <c r="A815" s="223"/>
      <c r="B815" s="220"/>
      <c r="C815" s="220"/>
      <c r="D815" s="220"/>
      <c r="E815" s="257"/>
      <c r="F815" s="141"/>
      <c r="G815" s="139"/>
      <c r="H815" s="139"/>
      <c r="I815" s="139"/>
      <c r="J815" s="140"/>
      <c r="K815" s="139"/>
      <c r="L815" s="139"/>
      <c r="M815" s="139"/>
      <c r="N815" s="139"/>
      <c r="O815" s="139"/>
    </row>
    <row r="816" spans="1:15" ht="24.95" customHeight="1" x14ac:dyDescent="0.3">
      <c r="A816" s="223"/>
      <c r="B816" s="220"/>
      <c r="C816" s="220"/>
      <c r="D816" s="220"/>
      <c r="E816" s="257"/>
      <c r="F816" s="141"/>
      <c r="G816" s="139"/>
      <c r="H816" s="139"/>
      <c r="I816" s="139"/>
      <c r="J816" s="140"/>
      <c r="K816" s="139"/>
      <c r="L816" s="139"/>
      <c r="M816" s="139"/>
      <c r="N816" s="139"/>
      <c r="O816" s="139"/>
    </row>
    <row r="817" spans="1:15" ht="24.95" customHeight="1" x14ac:dyDescent="0.3">
      <c r="A817" s="223"/>
      <c r="B817" s="220"/>
      <c r="C817" s="220"/>
      <c r="D817" s="220"/>
      <c r="E817" s="257"/>
      <c r="F817" s="141"/>
      <c r="G817" s="139"/>
      <c r="H817" s="139"/>
      <c r="I817" s="139"/>
      <c r="J817" s="140"/>
      <c r="K817" s="139"/>
      <c r="L817" s="139"/>
      <c r="M817" s="139"/>
      <c r="N817" s="139"/>
      <c r="O817" s="139"/>
    </row>
    <row r="818" spans="1:15" ht="24.95" customHeight="1" x14ac:dyDescent="0.3">
      <c r="A818" s="223"/>
      <c r="B818" s="220"/>
      <c r="C818" s="220"/>
      <c r="D818" s="220"/>
      <c r="E818" s="257"/>
      <c r="F818" s="141"/>
      <c r="G818" s="139"/>
      <c r="H818" s="139"/>
      <c r="I818" s="139"/>
      <c r="J818" s="140"/>
      <c r="K818" s="139"/>
      <c r="L818" s="139"/>
      <c r="M818" s="139"/>
      <c r="N818" s="139"/>
      <c r="O818" s="139"/>
    </row>
    <row r="819" spans="1:15" ht="24.95" customHeight="1" x14ac:dyDescent="0.3">
      <c r="A819" s="223"/>
      <c r="B819" s="220"/>
      <c r="C819" s="220"/>
      <c r="D819" s="220"/>
      <c r="E819" s="257"/>
      <c r="F819" s="141"/>
      <c r="G819" s="139"/>
      <c r="H819" s="139"/>
      <c r="I819" s="139"/>
      <c r="J819" s="140"/>
      <c r="K819" s="139"/>
      <c r="L819" s="139"/>
      <c r="M819" s="139"/>
      <c r="N819" s="139"/>
      <c r="O819" s="139"/>
    </row>
    <row r="820" spans="1:15" ht="24.95" customHeight="1" x14ac:dyDescent="0.3">
      <c r="A820" s="223"/>
      <c r="B820" s="220"/>
      <c r="C820" s="220"/>
      <c r="D820" s="220"/>
      <c r="E820" s="257"/>
      <c r="F820" s="141"/>
      <c r="G820" s="139"/>
      <c r="H820" s="139"/>
      <c r="I820" s="139"/>
      <c r="J820" s="140"/>
      <c r="K820" s="139"/>
      <c r="L820" s="139"/>
      <c r="M820" s="139"/>
      <c r="N820" s="139"/>
      <c r="O820" s="139"/>
    </row>
    <row r="821" spans="1:15" ht="24.95" customHeight="1" x14ac:dyDescent="0.3">
      <c r="A821" s="223"/>
      <c r="B821" s="220"/>
      <c r="C821" s="220"/>
      <c r="D821" s="220"/>
      <c r="E821" s="257"/>
      <c r="F821" s="141"/>
      <c r="G821" s="139"/>
      <c r="H821" s="139"/>
      <c r="I821" s="139"/>
      <c r="J821" s="140"/>
      <c r="K821" s="139"/>
      <c r="L821" s="139"/>
      <c r="M821" s="139"/>
      <c r="N821" s="139"/>
      <c r="O821" s="139"/>
    </row>
    <row r="822" spans="1:15" ht="24.95" customHeight="1" x14ac:dyDescent="0.3">
      <c r="A822" s="223"/>
      <c r="B822" s="220"/>
      <c r="C822" s="220"/>
      <c r="D822" s="220"/>
      <c r="E822" s="257"/>
      <c r="F822" s="141"/>
      <c r="G822" s="139"/>
      <c r="H822" s="139"/>
      <c r="I822" s="139"/>
      <c r="J822" s="140"/>
      <c r="K822" s="139"/>
      <c r="L822" s="139"/>
      <c r="M822" s="139"/>
      <c r="N822" s="139"/>
      <c r="O822" s="139"/>
    </row>
    <row r="823" spans="1:15" ht="24.95" customHeight="1" x14ac:dyDescent="0.3">
      <c r="A823" s="223"/>
      <c r="B823" s="220"/>
      <c r="C823" s="220"/>
      <c r="D823" s="220"/>
      <c r="E823" s="257"/>
      <c r="F823" s="141"/>
      <c r="G823" s="139"/>
      <c r="H823" s="139"/>
      <c r="I823" s="139"/>
      <c r="J823" s="140"/>
      <c r="K823" s="139"/>
      <c r="L823" s="139"/>
      <c r="M823" s="139"/>
      <c r="N823" s="139"/>
      <c r="O823" s="139"/>
    </row>
    <row r="824" spans="1:15" ht="24.95" customHeight="1" x14ac:dyDescent="0.3">
      <c r="A824" s="223"/>
      <c r="B824" s="220"/>
      <c r="C824" s="220"/>
      <c r="D824" s="220"/>
      <c r="E824" s="257"/>
      <c r="F824" s="141"/>
      <c r="G824" s="139"/>
      <c r="H824" s="139"/>
      <c r="I824" s="139"/>
      <c r="J824" s="140"/>
      <c r="K824" s="139"/>
      <c r="L824" s="139"/>
      <c r="M824" s="139"/>
      <c r="N824" s="139"/>
      <c r="O824" s="139"/>
    </row>
    <row r="825" spans="1:15" ht="24.95" customHeight="1" x14ac:dyDescent="0.3">
      <c r="A825" s="223"/>
      <c r="B825" s="220"/>
      <c r="C825" s="220"/>
      <c r="D825" s="220"/>
      <c r="E825" s="257"/>
      <c r="F825" s="141"/>
      <c r="G825" s="139"/>
      <c r="H825" s="139"/>
      <c r="I825" s="139"/>
      <c r="J825" s="140"/>
      <c r="K825" s="139"/>
      <c r="L825" s="139"/>
      <c r="M825" s="139"/>
      <c r="N825" s="139"/>
      <c r="O825" s="139"/>
    </row>
    <row r="826" spans="1:15" ht="24.95" customHeight="1" x14ac:dyDescent="0.3">
      <c r="A826" s="223"/>
      <c r="B826" s="220"/>
      <c r="C826" s="220"/>
      <c r="D826" s="220"/>
      <c r="E826" s="257"/>
      <c r="F826" s="141"/>
      <c r="G826" s="139"/>
      <c r="H826" s="139"/>
      <c r="I826" s="139"/>
      <c r="J826" s="140"/>
      <c r="K826" s="139"/>
      <c r="L826" s="139"/>
      <c r="M826" s="139"/>
      <c r="N826" s="139"/>
      <c r="O826" s="139"/>
    </row>
    <row r="827" spans="1:15" ht="24.95" customHeight="1" x14ac:dyDescent="0.3">
      <c r="A827" s="223"/>
      <c r="B827" s="220"/>
      <c r="C827" s="220"/>
      <c r="D827" s="220"/>
      <c r="E827" s="257"/>
      <c r="F827" s="141"/>
      <c r="G827" s="139"/>
      <c r="H827" s="139"/>
      <c r="I827" s="139"/>
      <c r="J827" s="140"/>
      <c r="K827" s="139"/>
      <c r="L827" s="139"/>
      <c r="M827" s="139"/>
      <c r="N827" s="139"/>
      <c r="O827" s="139"/>
    </row>
    <row r="828" spans="1:15" ht="24.95" customHeight="1" x14ac:dyDescent="0.3">
      <c r="A828" s="223"/>
      <c r="B828" s="220"/>
      <c r="C828" s="220"/>
      <c r="D828" s="220"/>
      <c r="E828" s="257"/>
      <c r="F828" s="141"/>
      <c r="G828" s="139"/>
      <c r="H828" s="139"/>
      <c r="I828" s="139"/>
      <c r="J828" s="140"/>
      <c r="K828" s="139"/>
      <c r="L828" s="139"/>
      <c r="M828" s="139"/>
      <c r="N828" s="139"/>
      <c r="O828" s="139"/>
    </row>
    <row r="829" spans="1:15" ht="24.95" customHeight="1" x14ac:dyDescent="0.3">
      <c r="A829" s="223"/>
      <c r="B829" s="220"/>
      <c r="C829" s="220"/>
      <c r="D829" s="220"/>
      <c r="E829" s="257"/>
      <c r="F829" s="141"/>
      <c r="G829" s="139"/>
      <c r="H829" s="139"/>
      <c r="I829" s="139"/>
      <c r="J829" s="140"/>
      <c r="K829" s="139"/>
      <c r="L829" s="139"/>
      <c r="M829" s="139"/>
      <c r="N829" s="139"/>
      <c r="O829" s="139"/>
    </row>
    <row r="830" spans="1:15" ht="24.95" customHeight="1" x14ac:dyDescent="0.3">
      <c r="A830" s="223"/>
      <c r="B830" s="220"/>
      <c r="C830" s="220"/>
      <c r="D830" s="220"/>
      <c r="E830" s="257"/>
      <c r="F830" s="141"/>
      <c r="G830" s="139"/>
      <c r="H830" s="139"/>
      <c r="I830" s="139"/>
      <c r="J830" s="140"/>
      <c r="K830" s="139"/>
      <c r="L830" s="139"/>
      <c r="M830" s="139"/>
      <c r="N830" s="139"/>
      <c r="O830" s="139"/>
    </row>
    <row r="831" spans="1:15" ht="24.95" customHeight="1" x14ac:dyDescent="0.3">
      <c r="A831" s="223"/>
      <c r="B831" s="220"/>
      <c r="C831" s="220"/>
      <c r="D831" s="220"/>
      <c r="E831" s="257"/>
      <c r="F831" s="141"/>
      <c r="G831" s="139"/>
      <c r="H831" s="139"/>
      <c r="I831" s="139"/>
      <c r="J831" s="140"/>
      <c r="K831" s="139"/>
      <c r="L831" s="139"/>
      <c r="M831" s="139"/>
      <c r="N831" s="139"/>
      <c r="O831" s="139"/>
    </row>
    <row r="832" spans="1:15" ht="24.95" customHeight="1" x14ac:dyDescent="0.3">
      <c r="A832" s="223"/>
      <c r="B832" s="220"/>
      <c r="C832" s="220"/>
      <c r="D832" s="220"/>
      <c r="E832" s="257"/>
      <c r="F832" s="141"/>
      <c r="G832" s="139"/>
      <c r="H832" s="139"/>
      <c r="I832" s="139"/>
      <c r="J832" s="140"/>
      <c r="K832" s="139"/>
      <c r="L832" s="139"/>
      <c r="M832" s="139"/>
      <c r="N832" s="139"/>
      <c r="O832" s="139"/>
    </row>
    <row r="833" spans="1:15" ht="24.95" customHeight="1" x14ac:dyDescent="0.3">
      <c r="A833" s="223"/>
      <c r="B833" s="220"/>
      <c r="C833" s="220"/>
      <c r="D833" s="220"/>
      <c r="E833" s="257"/>
      <c r="F833" s="141"/>
      <c r="G833" s="139"/>
      <c r="H833" s="139"/>
      <c r="I833" s="139"/>
      <c r="J833" s="140"/>
      <c r="K833" s="139"/>
      <c r="L833" s="139"/>
      <c r="M833" s="139"/>
      <c r="N833" s="139"/>
      <c r="O833" s="139"/>
    </row>
    <row r="834" spans="1:15" ht="24.95" customHeight="1" x14ac:dyDescent="0.3">
      <c r="A834" s="223"/>
      <c r="B834" s="220"/>
      <c r="C834" s="220"/>
      <c r="D834" s="220"/>
      <c r="E834" s="257"/>
      <c r="F834" s="141"/>
      <c r="G834" s="139"/>
      <c r="H834" s="139"/>
      <c r="I834" s="139"/>
      <c r="J834" s="140"/>
      <c r="K834" s="139"/>
      <c r="L834" s="139"/>
      <c r="M834" s="139"/>
      <c r="N834" s="139"/>
      <c r="O834" s="139"/>
    </row>
    <row r="835" spans="1:15" ht="24.95" customHeight="1" x14ac:dyDescent="0.3">
      <c r="A835" s="223"/>
      <c r="B835" s="220"/>
      <c r="C835" s="220"/>
      <c r="D835" s="220"/>
      <c r="E835" s="257"/>
      <c r="F835" s="141"/>
      <c r="G835" s="139"/>
      <c r="H835" s="139"/>
      <c r="I835" s="139"/>
      <c r="J835" s="140"/>
      <c r="K835" s="139"/>
      <c r="L835" s="139"/>
      <c r="M835" s="139"/>
      <c r="N835" s="139"/>
      <c r="O835" s="139"/>
    </row>
    <row r="836" spans="1:15" ht="24.95" customHeight="1" x14ac:dyDescent="0.3">
      <c r="A836" s="223"/>
      <c r="B836" s="220"/>
      <c r="C836" s="220"/>
      <c r="D836" s="220"/>
      <c r="E836" s="257"/>
      <c r="F836" s="141"/>
      <c r="G836" s="139"/>
      <c r="H836" s="139"/>
      <c r="I836" s="139"/>
      <c r="J836" s="140"/>
      <c r="K836" s="139"/>
      <c r="L836" s="139"/>
      <c r="M836" s="139"/>
      <c r="N836" s="139"/>
      <c r="O836" s="139"/>
    </row>
    <row r="837" spans="1:15" ht="24.95" customHeight="1" x14ac:dyDescent="0.3">
      <c r="A837" s="223"/>
      <c r="B837" s="220"/>
      <c r="C837" s="220"/>
      <c r="D837" s="220"/>
      <c r="E837" s="257"/>
      <c r="F837" s="141"/>
      <c r="G837" s="139"/>
      <c r="H837" s="139"/>
      <c r="I837" s="139"/>
      <c r="J837" s="140"/>
      <c r="K837" s="139"/>
      <c r="L837" s="139"/>
      <c r="M837" s="139"/>
      <c r="N837" s="139"/>
      <c r="O837" s="139"/>
    </row>
    <row r="838" spans="1:15" ht="24.95" customHeight="1" x14ac:dyDescent="0.3">
      <c r="A838" s="223"/>
      <c r="B838" s="220"/>
      <c r="C838" s="220"/>
      <c r="D838" s="220"/>
      <c r="E838" s="257"/>
      <c r="F838" s="141"/>
      <c r="G838" s="139"/>
      <c r="H838" s="139"/>
      <c r="I838" s="139"/>
      <c r="J838" s="140"/>
      <c r="K838" s="139"/>
      <c r="L838" s="139"/>
      <c r="M838" s="139"/>
      <c r="N838" s="139"/>
      <c r="O838" s="139"/>
    </row>
    <row r="839" spans="1:15" ht="24.95" customHeight="1" x14ac:dyDescent="0.3">
      <c r="A839" s="223"/>
      <c r="B839" s="220"/>
      <c r="C839" s="220"/>
      <c r="D839" s="220"/>
      <c r="E839" s="257"/>
      <c r="F839" s="141"/>
      <c r="G839" s="139"/>
      <c r="H839" s="139"/>
      <c r="I839" s="139"/>
      <c r="J839" s="140"/>
      <c r="K839" s="139"/>
      <c r="L839" s="139"/>
      <c r="M839" s="139"/>
      <c r="N839" s="139"/>
      <c r="O839" s="139"/>
    </row>
    <row r="840" spans="1:15" ht="24.95" customHeight="1" x14ac:dyDescent="0.3">
      <c r="A840" s="223"/>
      <c r="B840" s="220"/>
      <c r="C840" s="220"/>
      <c r="D840" s="220"/>
      <c r="E840" s="257"/>
      <c r="F840" s="141"/>
      <c r="G840" s="139"/>
      <c r="H840" s="139"/>
      <c r="I840" s="139"/>
      <c r="J840" s="140"/>
      <c r="K840" s="139"/>
      <c r="L840" s="139"/>
      <c r="M840" s="139"/>
      <c r="N840" s="139"/>
      <c r="O840" s="139"/>
    </row>
    <row r="841" spans="1:15" ht="24.95" customHeight="1" x14ac:dyDescent="0.3">
      <c r="A841" s="223"/>
      <c r="B841" s="220"/>
      <c r="C841" s="220"/>
      <c r="D841" s="220"/>
      <c r="E841" s="257"/>
      <c r="F841" s="141"/>
      <c r="G841" s="139"/>
      <c r="H841" s="139"/>
      <c r="I841" s="139"/>
      <c r="J841" s="140"/>
      <c r="K841" s="139"/>
      <c r="L841" s="139"/>
      <c r="M841" s="139"/>
      <c r="N841" s="139"/>
      <c r="O841" s="139"/>
    </row>
    <row r="842" spans="1:15" ht="24.95" customHeight="1" x14ac:dyDescent="0.3">
      <c r="A842" s="223"/>
      <c r="B842" s="220"/>
      <c r="C842" s="220"/>
      <c r="D842" s="220"/>
      <c r="E842" s="257"/>
      <c r="F842" s="141"/>
      <c r="G842" s="139"/>
      <c r="H842" s="139"/>
      <c r="I842" s="139"/>
      <c r="J842" s="140"/>
      <c r="K842" s="139"/>
      <c r="L842" s="139"/>
      <c r="M842" s="139"/>
      <c r="N842" s="139"/>
      <c r="O842" s="139"/>
    </row>
    <row r="843" spans="1:15" ht="24.95" customHeight="1" x14ac:dyDescent="0.3">
      <c r="A843" s="223"/>
      <c r="B843" s="220"/>
      <c r="C843" s="220"/>
      <c r="D843" s="220"/>
      <c r="E843" s="257"/>
      <c r="F843" s="141"/>
      <c r="G843" s="139"/>
      <c r="H843" s="139"/>
      <c r="I843" s="139"/>
      <c r="J843" s="140"/>
      <c r="K843" s="139"/>
      <c r="L843" s="139"/>
      <c r="M843" s="139"/>
      <c r="N843" s="139"/>
      <c r="O843" s="139"/>
    </row>
    <row r="844" spans="1:15" ht="24.95" customHeight="1" x14ac:dyDescent="0.3">
      <c r="A844" s="223"/>
      <c r="B844" s="220"/>
      <c r="C844" s="220"/>
      <c r="D844" s="220"/>
      <c r="E844" s="257"/>
      <c r="F844" s="141"/>
      <c r="G844" s="139"/>
      <c r="H844" s="139"/>
      <c r="I844" s="139"/>
      <c r="J844" s="140"/>
      <c r="K844" s="139"/>
      <c r="L844" s="139"/>
      <c r="M844" s="139"/>
      <c r="N844" s="139"/>
      <c r="O844" s="139"/>
    </row>
    <row r="845" spans="1:15" ht="24.95" customHeight="1" x14ac:dyDescent="0.3">
      <c r="A845" s="223"/>
      <c r="B845" s="220"/>
      <c r="C845" s="220"/>
      <c r="D845" s="220"/>
      <c r="E845" s="257"/>
      <c r="F845" s="141"/>
      <c r="G845" s="139"/>
      <c r="H845" s="139"/>
      <c r="I845" s="139"/>
      <c r="J845" s="140"/>
      <c r="K845" s="139"/>
      <c r="L845" s="139"/>
      <c r="M845" s="139"/>
      <c r="N845" s="139"/>
      <c r="O845" s="139"/>
    </row>
    <row r="846" spans="1:15" ht="24.95" customHeight="1" x14ac:dyDescent="0.3">
      <c r="A846" s="223"/>
      <c r="B846" s="220"/>
      <c r="C846" s="220"/>
      <c r="D846" s="220"/>
      <c r="E846" s="257"/>
      <c r="F846" s="141"/>
      <c r="G846" s="139"/>
      <c r="H846" s="139"/>
      <c r="I846" s="139"/>
      <c r="J846" s="140"/>
      <c r="K846" s="139"/>
      <c r="L846" s="139"/>
      <c r="M846" s="139"/>
      <c r="N846" s="139"/>
      <c r="O846" s="139"/>
    </row>
    <row r="847" spans="1:15" ht="24.95" customHeight="1" x14ac:dyDescent="0.3">
      <c r="A847" s="223"/>
      <c r="B847" s="220"/>
      <c r="C847" s="220"/>
      <c r="D847" s="220"/>
      <c r="E847" s="257"/>
      <c r="F847" s="141"/>
      <c r="G847" s="139"/>
      <c r="H847" s="139"/>
      <c r="I847" s="139"/>
      <c r="J847" s="140"/>
      <c r="K847" s="139"/>
      <c r="L847" s="139"/>
      <c r="M847" s="139"/>
      <c r="N847" s="139"/>
      <c r="O847" s="139"/>
    </row>
    <row r="848" spans="1:15" ht="24.95" customHeight="1" x14ac:dyDescent="0.3">
      <c r="A848" s="223"/>
      <c r="B848" s="220"/>
      <c r="C848" s="220"/>
      <c r="D848" s="220"/>
      <c r="E848" s="257"/>
      <c r="F848" s="141"/>
      <c r="G848" s="139"/>
      <c r="H848" s="139"/>
      <c r="I848" s="139"/>
      <c r="J848" s="140"/>
      <c r="K848" s="139"/>
      <c r="L848" s="139"/>
      <c r="M848" s="139"/>
      <c r="N848" s="139"/>
      <c r="O848" s="139"/>
    </row>
    <row r="849" spans="1:15" ht="24.95" customHeight="1" x14ac:dyDescent="0.3">
      <c r="A849" s="223"/>
      <c r="B849" s="220"/>
      <c r="C849" s="220"/>
      <c r="D849" s="220"/>
      <c r="E849" s="257"/>
      <c r="F849" s="141"/>
      <c r="G849" s="139"/>
      <c r="H849" s="139"/>
      <c r="I849" s="139"/>
      <c r="J849" s="140"/>
      <c r="K849" s="139"/>
      <c r="L849" s="139"/>
      <c r="M849" s="139"/>
      <c r="N849" s="139"/>
      <c r="O849" s="139"/>
    </row>
    <row r="850" spans="1:15" ht="24.95" customHeight="1" x14ac:dyDescent="0.3">
      <c r="A850" s="223"/>
      <c r="B850" s="220"/>
      <c r="C850" s="220"/>
      <c r="D850" s="220"/>
      <c r="E850" s="257"/>
      <c r="F850" s="141"/>
      <c r="G850" s="139"/>
      <c r="H850" s="139"/>
      <c r="I850" s="139"/>
      <c r="J850" s="140"/>
      <c r="K850" s="139"/>
      <c r="L850" s="139"/>
      <c r="M850" s="139"/>
      <c r="N850" s="139"/>
      <c r="O850" s="139"/>
    </row>
    <row r="851" spans="1:15" ht="24.95" customHeight="1" x14ac:dyDescent="0.3">
      <c r="A851" s="223"/>
      <c r="B851" s="220"/>
      <c r="C851" s="220"/>
      <c r="D851" s="220"/>
      <c r="E851" s="257"/>
      <c r="F851" s="141"/>
      <c r="G851" s="139"/>
      <c r="H851" s="139"/>
      <c r="I851" s="139"/>
      <c r="J851" s="140"/>
      <c r="K851" s="139"/>
      <c r="L851" s="139"/>
      <c r="M851" s="139"/>
      <c r="N851" s="139"/>
      <c r="O851" s="139"/>
    </row>
    <row r="852" spans="1:15" ht="24.95" customHeight="1" x14ac:dyDescent="0.3">
      <c r="A852" s="223"/>
      <c r="B852" s="220"/>
      <c r="C852" s="220"/>
      <c r="D852" s="220"/>
      <c r="E852" s="257"/>
      <c r="F852" s="141"/>
      <c r="G852" s="139"/>
      <c r="H852" s="139"/>
      <c r="I852" s="139"/>
      <c r="J852" s="140"/>
      <c r="K852" s="139"/>
      <c r="L852" s="139"/>
      <c r="M852" s="139"/>
      <c r="N852" s="139"/>
      <c r="O852" s="139"/>
    </row>
    <row r="853" spans="1:15" ht="24.95" customHeight="1" x14ac:dyDescent="0.3">
      <c r="A853" s="223"/>
      <c r="B853" s="220"/>
      <c r="C853" s="220"/>
      <c r="D853" s="220"/>
      <c r="E853" s="257"/>
      <c r="F853" s="141"/>
      <c r="G853" s="139"/>
      <c r="H853" s="139"/>
      <c r="I853" s="139"/>
      <c r="J853" s="140"/>
      <c r="K853" s="139"/>
      <c r="L853" s="139"/>
      <c r="M853" s="139"/>
      <c r="N853" s="139"/>
      <c r="O853" s="139"/>
    </row>
    <row r="854" spans="1:15" ht="24.95" customHeight="1" x14ac:dyDescent="0.3">
      <c r="A854" s="223"/>
      <c r="B854" s="220"/>
      <c r="C854" s="220"/>
      <c r="D854" s="220"/>
      <c r="E854" s="257"/>
      <c r="F854" s="141"/>
      <c r="G854" s="139"/>
      <c r="H854" s="139"/>
      <c r="I854" s="139"/>
      <c r="J854" s="140"/>
      <c r="K854" s="139"/>
      <c r="L854" s="139"/>
      <c r="M854" s="139"/>
      <c r="N854" s="139"/>
      <c r="O854" s="139"/>
    </row>
    <row r="855" spans="1:15" ht="24.95" customHeight="1" x14ac:dyDescent="0.3">
      <c r="A855" s="223"/>
      <c r="B855" s="220"/>
      <c r="C855" s="220"/>
      <c r="D855" s="220"/>
      <c r="E855" s="257"/>
      <c r="F855" s="141"/>
      <c r="G855" s="139"/>
      <c r="H855" s="139"/>
      <c r="I855" s="139"/>
      <c r="J855" s="140"/>
      <c r="K855" s="139"/>
      <c r="L855" s="139"/>
      <c r="M855" s="139"/>
      <c r="N855" s="139"/>
      <c r="O855" s="139"/>
    </row>
    <row r="856" spans="1:15" ht="24.95" customHeight="1" x14ac:dyDescent="0.3">
      <c r="A856" s="223"/>
      <c r="B856" s="220"/>
      <c r="C856" s="220"/>
      <c r="D856" s="220"/>
      <c r="E856" s="257"/>
      <c r="F856" s="141"/>
      <c r="G856" s="139"/>
      <c r="H856" s="139"/>
      <c r="I856" s="139"/>
      <c r="J856" s="140"/>
      <c r="K856" s="139"/>
      <c r="L856" s="139"/>
      <c r="M856" s="139"/>
      <c r="N856" s="139"/>
      <c r="O856" s="139"/>
    </row>
    <row r="857" spans="1:15" ht="24.95" customHeight="1" x14ac:dyDescent="0.3">
      <c r="A857" s="223"/>
      <c r="B857" s="220"/>
      <c r="C857" s="220"/>
      <c r="D857" s="220"/>
      <c r="E857" s="257"/>
      <c r="F857" s="141"/>
      <c r="G857" s="139"/>
      <c r="H857" s="139"/>
      <c r="I857" s="139"/>
      <c r="J857" s="140"/>
      <c r="K857" s="139"/>
      <c r="L857" s="139"/>
      <c r="M857" s="139"/>
      <c r="N857" s="139"/>
      <c r="O857" s="139"/>
    </row>
    <row r="858" spans="1:15" ht="24.95" customHeight="1" x14ac:dyDescent="0.3">
      <c r="A858" s="223"/>
      <c r="B858" s="220"/>
      <c r="C858" s="220"/>
      <c r="D858" s="220"/>
      <c r="E858" s="257"/>
      <c r="F858" s="141"/>
      <c r="G858" s="139"/>
      <c r="H858" s="139"/>
      <c r="I858" s="139"/>
      <c r="J858" s="140"/>
      <c r="K858" s="139"/>
      <c r="L858" s="139"/>
      <c r="M858" s="139"/>
      <c r="N858" s="139"/>
      <c r="O858" s="139"/>
    </row>
    <row r="859" spans="1:15" ht="24.95" customHeight="1" x14ac:dyDescent="0.3">
      <c r="A859" s="223"/>
      <c r="B859" s="220"/>
      <c r="C859" s="220"/>
      <c r="D859" s="220"/>
      <c r="E859" s="257"/>
      <c r="F859" s="141"/>
      <c r="G859" s="139"/>
      <c r="H859" s="139"/>
      <c r="I859" s="139"/>
      <c r="J859" s="140"/>
      <c r="K859" s="139"/>
      <c r="L859" s="139"/>
      <c r="M859" s="139"/>
      <c r="N859" s="139"/>
      <c r="O859" s="139"/>
    </row>
    <row r="860" spans="1:15" ht="24.95" customHeight="1" x14ac:dyDescent="0.3">
      <c r="A860" s="223"/>
      <c r="B860" s="220"/>
      <c r="C860" s="220"/>
      <c r="D860" s="220"/>
      <c r="E860" s="257"/>
      <c r="F860" s="141"/>
      <c r="G860" s="139"/>
      <c r="H860" s="139"/>
      <c r="I860" s="139"/>
      <c r="J860" s="140"/>
      <c r="K860" s="139"/>
      <c r="L860" s="139"/>
      <c r="M860" s="139"/>
      <c r="N860" s="139"/>
      <c r="O860" s="139"/>
    </row>
    <row r="861" spans="1:15" ht="24.95" customHeight="1" x14ac:dyDescent="0.3">
      <c r="A861" s="223"/>
      <c r="B861" s="220"/>
      <c r="C861" s="220"/>
      <c r="D861" s="220"/>
      <c r="E861" s="257"/>
      <c r="F861" s="141"/>
      <c r="G861" s="139"/>
      <c r="H861" s="139"/>
      <c r="I861" s="139"/>
      <c r="J861" s="140"/>
      <c r="K861" s="139"/>
      <c r="L861" s="139"/>
      <c r="M861" s="139"/>
      <c r="N861" s="139"/>
      <c r="O861" s="139"/>
    </row>
    <row r="862" spans="1:15" ht="24.95" customHeight="1" x14ac:dyDescent="0.3">
      <c r="A862" s="223"/>
      <c r="B862" s="220"/>
      <c r="C862" s="220"/>
      <c r="D862" s="220"/>
      <c r="E862" s="257"/>
      <c r="F862" s="141"/>
      <c r="G862" s="139"/>
      <c r="H862" s="139"/>
      <c r="I862" s="139"/>
      <c r="J862" s="140"/>
      <c r="K862" s="139"/>
      <c r="L862" s="139"/>
      <c r="M862" s="139"/>
      <c r="N862" s="139"/>
      <c r="O862" s="139"/>
    </row>
    <row r="863" spans="1:15" ht="24.95" customHeight="1" x14ac:dyDescent="0.3">
      <c r="A863" s="223"/>
      <c r="B863" s="220"/>
      <c r="C863" s="220"/>
      <c r="D863" s="220"/>
      <c r="E863" s="257"/>
      <c r="F863" s="141"/>
      <c r="G863" s="139"/>
      <c r="H863" s="139"/>
      <c r="I863" s="139"/>
      <c r="J863" s="140"/>
      <c r="K863" s="139"/>
      <c r="L863" s="139"/>
      <c r="M863" s="139"/>
      <c r="N863" s="139"/>
      <c r="O863" s="139"/>
    </row>
    <row r="864" spans="1:15" ht="24.95" customHeight="1" x14ac:dyDescent="0.3">
      <c r="A864" s="223"/>
      <c r="B864" s="220"/>
      <c r="C864" s="220"/>
      <c r="D864" s="220"/>
      <c r="E864" s="257"/>
      <c r="F864" s="141"/>
      <c r="G864" s="139"/>
      <c r="H864" s="139"/>
      <c r="I864" s="139"/>
      <c r="J864" s="140"/>
      <c r="K864" s="139"/>
      <c r="L864" s="139"/>
      <c r="M864" s="139"/>
      <c r="N864" s="139"/>
      <c r="O864" s="139"/>
    </row>
    <row r="865" spans="1:15" ht="24.95" customHeight="1" x14ac:dyDescent="0.3">
      <c r="A865" s="223"/>
      <c r="B865" s="220"/>
      <c r="C865" s="220"/>
      <c r="D865" s="220"/>
      <c r="E865" s="257"/>
      <c r="F865" s="141"/>
      <c r="G865" s="139"/>
      <c r="H865" s="139"/>
      <c r="I865" s="139"/>
      <c r="J865" s="140"/>
      <c r="K865" s="139"/>
      <c r="L865" s="139"/>
      <c r="M865" s="139"/>
      <c r="N865" s="139"/>
      <c r="O865" s="139"/>
    </row>
    <row r="866" spans="1:15" ht="24.95" customHeight="1" x14ac:dyDescent="0.3">
      <c r="A866" s="223"/>
      <c r="B866" s="220"/>
      <c r="C866" s="220"/>
      <c r="D866" s="220"/>
      <c r="E866" s="257"/>
      <c r="F866" s="141"/>
      <c r="G866" s="139"/>
      <c r="H866" s="139"/>
      <c r="I866" s="139"/>
      <c r="J866" s="140"/>
      <c r="K866" s="139"/>
      <c r="L866" s="139"/>
      <c r="M866" s="139"/>
      <c r="N866" s="139"/>
      <c r="O866" s="139"/>
    </row>
    <row r="867" spans="1:15" ht="24.95" customHeight="1" x14ac:dyDescent="0.3">
      <c r="A867" s="223"/>
      <c r="B867" s="220"/>
      <c r="C867" s="220"/>
      <c r="D867" s="220"/>
      <c r="E867" s="257"/>
      <c r="F867" s="141"/>
      <c r="G867" s="139"/>
      <c r="H867" s="139"/>
      <c r="I867" s="139"/>
      <c r="J867" s="140"/>
      <c r="K867" s="139"/>
      <c r="L867" s="139"/>
      <c r="M867" s="139"/>
      <c r="N867" s="139"/>
      <c r="O867" s="139"/>
    </row>
    <row r="868" spans="1:15" ht="24.95" customHeight="1" x14ac:dyDescent="0.3">
      <c r="A868" s="223"/>
      <c r="B868" s="220"/>
      <c r="C868" s="220"/>
      <c r="D868" s="220"/>
      <c r="E868" s="257"/>
      <c r="F868" s="141"/>
      <c r="G868" s="139"/>
      <c r="H868" s="139"/>
      <c r="I868" s="139"/>
      <c r="J868" s="140"/>
      <c r="K868" s="139"/>
      <c r="L868" s="139"/>
      <c r="M868" s="139"/>
      <c r="N868" s="139"/>
      <c r="O868" s="139"/>
    </row>
    <row r="869" spans="1:15" ht="24.95" customHeight="1" x14ac:dyDescent="0.3">
      <c r="A869" s="223"/>
      <c r="B869" s="220"/>
      <c r="C869" s="220"/>
      <c r="D869" s="220"/>
      <c r="E869" s="257"/>
      <c r="F869" s="141"/>
      <c r="G869" s="139"/>
      <c r="H869" s="139"/>
      <c r="I869" s="139"/>
      <c r="J869" s="140"/>
      <c r="K869" s="139"/>
      <c r="L869" s="139"/>
      <c r="M869" s="139"/>
      <c r="N869" s="139"/>
      <c r="O869" s="139"/>
    </row>
    <row r="870" spans="1:15" ht="24.95" customHeight="1" x14ac:dyDescent="0.3">
      <c r="A870" s="223"/>
      <c r="B870" s="220"/>
      <c r="C870" s="220"/>
      <c r="D870" s="220"/>
      <c r="E870" s="257"/>
      <c r="F870" s="141"/>
      <c r="G870" s="139"/>
      <c r="H870" s="139"/>
      <c r="I870" s="139"/>
      <c r="J870" s="140"/>
      <c r="K870" s="139"/>
      <c r="L870" s="139"/>
      <c r="M870" s="139"/>
      <c r="N870" s="139"/>
      <c r="O870" s="139"/>
    </row>
    <row r="871" spans="1:15" ht="24.95" customHeight="1" x14ac:dyDescent="0.3">
      <c r="A871" s="223"/>
      <c r="B871" s="220"/>
      <c r="C871" s="220"/>
      <c r="D871" s="220"/>
      <c r="E871" s="257"/>
      <c r="F871" s="141"/>
      <c r="G871" s="139"/>
      <c r="H871" s="139"/>
      <c r="I871" s="139"/>
      <c r="J871" s="140"/>
      <c r="K871" s="139"/>
      <c r="L871" s="139"/>
      <c r="M871" s="139"/>
      <c r="N871" s="139"/>
      <c r="O871" s="139"/>
    </row>
    <row r="872" spans="1:15" ht="24.95" customHeight="1" x14ac:dyDescent="0.3">
      <c r="A872" s="223"/>
      <c r="B872" s="220"/>
      <c r="C872" s="220"/>
      <c r="D872" s="220"/>
      <c r="E872" s="257"/>
      <c r="F872" s="141"/>
      <c r="G872" s="139"/>
      <c r="H872" s="139"/>
      <c r="I872" s="139"/>
      <c r="J872" s="140"/>
      <c r="K872" s="139"/>
      <c r="L872" s="139"/>
      <c r="M872" s="139"/>
      <c r="N872" s="139"/>
      <c r="O872" s="139"/>
    </row>
    <row r="873" spans="1:15" ht="24.95" customHeight="1" x14ac:dyDescent="0.3">
      <c r="A873" s="223"/>
      <c r="B873" s="220"/>
      <c r="C873" s="220"/>
      <c r="D873" s="220"/>
      <c r="E873" s="257"/>
      <c r="F873" s="141"/>
      <c r="G873" s="139"/>
      <c r="H873" s="139"/>
      <c r="I873" s="139"/>
      <c r="J873" s="140"/>
      <c r="K873" s="139"/>
      <c r="L873" s="139"/>
      <c r="M873" s="139"/>
      <c r="N873" s="139"/>
      <c r="O873" s="139"/>
    </row>
    <row r="874" spans="1:15" ht="24.95" customHeight="1" x14ac:dyDescent="0.3">
      <c r="A874" s="223"/>
      <c r="B874" s="220"/>
      <c r="C874" s="220"/>
      <c r="D874" s="220"/>
      <c r="E874" s="257"/>
      <c r="F874" s="141"/>
      <c r="G874" s="139"/>
      <c r="H874" s="139"/>
      <c r="I874" s="139"/>
      <c r="J874" s="140"/>
      <c r="K874" s="139"/>
      <c r="L874" s="139"/>
      <c r="M874" s="139"/>
      <c r="N874" s="139"/>
      <c r="O874" s="139"/>
    </row>
    <row r="875" spans="1:15" ht="24.95" customHeight="1" x14ac:dyDescent="0.3">
      <c r="A875" s="223"/>
      <c r="B875" s="220"/>
      <c r="C875" s="220"/>
      <c r="D875" s="220"/>
      <c r="E875" s="257"/>
      <c r="F875" s="141"/>
      <c r="G875" s="139"/>
      <c r="H875" s="139"/>
      <c r="I875" s="139"/>
      <c r="J875" s="140"/>
      <c r="K875" s="139"/>
      <c r="L875" s="139"/>
      <c r="M875" s="139"/>
      <c r="N875" s="139"/>
      <c r="O875" s="139"/>
    </row>
    <row r="876" spans="1:15" ht="24.95" customHeight="1" x14ac:dyDescent="0.3">
      <c r="A876" s="223"/>
      <c r="B876" s="220"/>
      <c r="C876" s="220"/>
      <c r="D876" s="220"/>
      <c r="E876" s="257"/>
      <c r="F876" s="141"/>
      <c r="G876" s="139"/>
      <c r="H876" s="139"/>
      <c r="I876" s="139"/>
      <c r="J876" s="140"/>
      <c r="K876" s="139"/>
      <c r="L876" s="139"/>
      <c r="M876" s="139"/>
      <c r="N876" s="139"/>
      <c r="O876" s="139"/>
    </row>
    <row r="877" spans="1:15" ht="24.95" customHeight="1" x14ac:dyDescent="0.3">
      <c r="A877" s="223"/>
      <c r="B877" s="220"/>
      <c r="C877" s="220"/>
      <c r="D877" s="220"/>
      <c r="E877" s="257"/>
      <c r="F877" s="141"/>
      <c r="G877" s="139"/>
      <c r="H877" s="139"/>
      <c r="I877" s="139"/>
      <c r="J877" s="140"/>
      <c r="K877" s="139"/>
      <c r="L877" s="139"/>
      <c r="M877" s="139"/>
      <c r="N877" s="139"/>
      <c r="O877" s="139"/>
    </row>
    <row r="878" spans="1:15" ht="24.95" customHeight="1" x14ac:dyDescent="0.3">
      <c r="A878" s="223"/>
      <c r="B878" s="220"/>
      <c r="C878" s="220"/>
      <c r="D878" s="220"/>
      <c r="E878" s="257"/>
      <c r="F878" s="141"/>
      <c r="G878" s="139"/>
      <c r="H878" s="139"/>
      <c r="I878" s="139"/>
      <c r="J878" s="140"/>
      <c r="K878" s="139"/>
      <c r="L878" s="139"/>
      <c r="M878" s="139"/>
      <c r="N878" s="139"/>
      <c r="O878" s="139"/>
    </row>
    <row r="879" spans="1:15" ht="24.95" customHeight="1" x14ac:dyDescent="0.3">
      <c r="A879" s="223"/>
      <c r="B879" s="220"/>
      <c r="C879" s="220"/>
      <c r="D879" s="220"/>
      <c r="E879" s="257"/>
      <c r="F879" s="141"/>
      <c r="G879" s="139"/>
      <c r="H879" s="139"/>
      <c r="I879" s="139"/>
      <c r="J879" s="140"/>
      <c r="K879" s="139"/>
      <c r="L879" s="139"/>
      <c r="M879" s="139"/>
      <c r="N879" s="139"/>
      <c r="O879" s="139"/>
    </row>
    <row r="880" spans="1:15" ht="24.95" customHeight="1" x14ac:dyDescent="0.3">
      <c r="A880" s="223"/>
      <c r="B880" s="220"/>
      <c r="C880" s="220"/>
      <c r="D880" s="220"/>
      <c r="E880" s="257"/>
      <c r="F880" s="141"/>
      <c r="G880" s="139"/>
      <c r="H880" s="139"/>
      <c r="I880" s="139"/>
      <c r="J880" s="140"/>
      <c r="K880" s="139"/>
      <c r="L880" s="139"/>
      <c r="M880" s="139"/>
      <c r="N880" s="139"/>
      <c r="O880" s="139"/>
    </row>
    <row r="881" spans="1:15" ht="24.95" customHeight="1" x14ac:dyDescent="0.3">
      <c r="A881" s="223"/>
      <c r="B881" s="220"/>
      <c r="C881" s="220"/>
      <c r="D881" s="220"/>
      <c r="E881" s="257"/>
      <c r="F881" s="141"/>
      <c r="G881" s="139"/>
      <c r="H881" s="139"/>
      <c r="I881" s="139"/>
      <c r="J881" s="140"/>
      <c r="K881" s="139"/>
      <c r="L881" s="139"/>
      <c r="M881" s="139"/>
      <c r="N881" s="139"/>
      <c r="O881" s="139"/>
    </row>
    <row r="882" spans="1:15" ht="24.95" customHeight="1" x14ac:dyDescent="0.3">
      <c r="A882" s="223"/>
      <c r="B882" s="220"/>
      <c r="C882" s="220"/>
      <c r="D882" s="220"/>
      <c r="E882" s="257"/>
      <c r="F882" s="141"/>
      <c r="G882" s="139"/>
      <c r="H882" s="139"/>
      <c r="I882" s="139"/>
      <c r="J882" s="140"/>
      <c r="K882" s="139"/>
      <c r="L882" s="139"/>
      <c r="M882" s="139"/>
      <c r="N882" s="139"/>
      <c r="O882" s="139"/>
    </row>
    <row r="883" spans="1:15" ht="24.95" customHeight="1" x14ac:dyDescent="0.3">
      <c r="A883" s="223"/>
      <c r="B883" s="220"/>
      <c r="C883" s="220"/>
      <c r="D883" s="220"/>
      <c r="E883" s="257"/>
      <c r="F883" s="141"/>
      <c r="G883" s="139"/>
      <c r="H883" s="139"/>
      <c r="I883" s="139"/>
      <c r="J883" s="140"/>
      <c r="K883" s="139"/>
      <c r="L883" s="139"/>
      <c r="M883" s="139"/>
      <c r="N883" s="139"/>
      <c r="O883" s="139"/>
    </row>
    <row r="884" spans="1:15" ht="24.95" customHeight="1" x14ac:dyDescent="0.3">
      <c r="A884" s="223"/>
      <c r="B884" s="220"/>
      <c r="C884" s="220"/>
      <c r="D884" s="220"/>
      <c r="E884" s="257"/>
      <c r="F884" s="141"/>
      <c r="G884" s="139"/>
      <c r="H884" s="139"/>
      <c r="I884" s="139"/>
      <c r="J884" s="140"/>
      <c r="K884" s="139"/>
      <c r="L884" s="139"/>
      <c r="M884" s="139"/>
      <c r="N884" s="139"/>
      <c r="O884" s="139"/>
    </row>
    <row r="885" spans="1:15" ht="24.95" customHeight="1" x14ac:dyDescent="0.3">
      <c r="A885" s="223"/>
      <c r="B885" s="220"/>
      <c r="C885" s="220"/>
      <c r="D885" s="220"/>
      <c r="E885" s="257"/>
      <c r="F885" s="141"/>
      <c r="G885" s="139"/>
      <c r="H885" s="139"/>
      <c r="I885" s="139"/>
      <c r="J885" s="140"/>
      <c r="K885" s="139"/>
      <c r="L885" s="139"/>
      <c r="M885" s="139"/>
      <c r="N885" s="139"/>
      <c r="O885" s="139"/>
    </row>
    <row r="886" spans="1:15" ht="24.95" customHeight="1" x14ac:dyDescent="0.3">
      <c r="A886" s="223"/>
      <c r="B886" s="220"/>
      <c r="C886" s="220"/>
      <c r="D886" s="220"/>
      <c r="E886" s="257"/>
      <c r="F886" s="141"/>
      <c r="G886" s="139"/>
      <c r="H886" s="139"/>
      <c r="I886" s="139"/>
      <c r="J886" s="140"/>
      <c r="K886" s="139"/>
      <c r="L886" s="139"/>
      <c r="M886" s="139"/>
      <c r="N886" s="139"/>
      <c r="O886" s="139"/>
    </row>
    <row r="887" spans="1:15" ht="24.95" customHeight="1" x14ac:dyDescent="0.3">
      <c r="A887" s="223"/>
      <c r="B887" s="220"/>
      <c r="C887" s="220"/>
      <c r="D887" s="220"/>
      <c r="E887" s="257"/>
      <c r="F887" s="141"/>
      <c r="G887" s="139"/>
      <c r="H887" s="139"/>
      <c r="I887" s="139"/>
      <c r="J887" s="140"/>
      <c r="K887" s="139"/>
      <c r="L887" s="139"/>
      <c r="M887" s="139"/>
      <c r="N887" s="139"/>
      <c r="O887" s="139"/>
    </row>
    <row r="888" spans="1:15" ht="24.95" customHeight="1" x14ac:dyDescent="0.3">
      <c r="A888" s="223"/>
      <c r="B888" s="220"/>
      <c r="C888" s="220"/>
      <c r="D888" s="220"/>
      <c r="E888" s="257"/>
      <c r="F888" s="141"/>
      <c r="G888" s="139"/>
      <c r="H888" s="139"/>
      <c r="I888" s="139"/>
      <c r="J888" s="140"/>
      <c r="K888" s="139"/>
      <c r="L888" s="139"/>
      <c r="M888" s="139"/>
      <c r="N888" s="139"/>
      <c r="O888" s="139"/>
    </row>
    <row r="889" spans="1:15" ht="24.95" customHeight="1" x14ac:dyDescent="0.3">
      <c r="A889" s="223"/>
      <c r="B889" s="220"/>
      <c r="C889" s="220"/>
      <c r="D889" s="220"/>
      <c r="E889" s="257"/>
      <c r="F889" s="141"/>
      <c r="G889" s="139"/>
      <c r="H889" s="139"/>
      <c r="I889" s="139"/>
      <c r="J889" s="140"/>
      <c r="K889" s="139"/>
      <c r="L889" s="139"/>
      <c r="M889" s="139"/>
      <c r="N889" s="139"/>
      <c r="O889" s="139"/>
    </row>
    <row r="890" spans="1:15" ht="24.95" customHeight="1" x14ac:dyDescent="0.3">
      <c r="A890" s="223"/>
      <c r="B890" s="220"/>
      <c r="C890" s="220"/>
      <c r="D890" s="220"/>
      <c r="E890" s="257"/>
      <c r="F890" s="141"/>
      <c r="G890" s="139"/>
      <c r="H890" s="139"/>
      <c r="I890" s="139"/>
      <c r="J890" s="140"/>
      <c r="K890" s="139"/>
      <c r="L890" s="139"/>
      <c r="M890" s="139"/>
      <c r="N890" s="139"/>
      <c r="O890" s="139"/>
    </row>
    <row r="891" spans="1:15" ht="24.95" customHeight="1" x14ac:dyDescent="0.3">
      <c r="A891" s="223"/>
      <c r="B891" s="220"/>
      <c r="C891" s="220"/>
      <c r="D891" s="220"/>
      <c r="E891" s="257"/>
      <c r="F891" s="141"/>
      <c r="G891" s="139"/>
      <c r="H891" s="139"/>
      <c r="I891" s="139"/>
      <c r="J891" s="140"/>
      <c r="K891" s="139"/>
      <c r="L891" s="139"/>
      <c r="M891" s="139"/>
      <c r="N891" s="139"/>
      <c r="O891" s="139"/>
    </row>
    <row r="892" spans="1:15" ht="24.95" customHeight="1" x14ac:dyDescent="0.3">
      <c r="A892" s="223"/>
      <c r="B892" s="220"/>
      <c r="C892" s="220"/>
      <c r="D892" s="220"/>
      <c r="E892" s="257"/>
      <c r="F892" s="141"/>
      <c r="G892" s="139"/>
      <c r="H892" s="139"/>
      <c r="I892" s="139"/>
      <c r="J892" s="140"/>
      <c r="K892" s="139"/>
      <c r="L892" s="139"/>
      <c r="M892" s="139"/>
      <c r="N892" s="139"/>
      <c r="O892" s="139"/>
    </row>
    <row r="893" spans="1:15" ht="24.95" customHeight="1" x14ac:dyDescent="0.3">
      <c r="A893" s="223"/>
      <c r="B893" s="220"/>
      <c r="C893" s="220"/>
      <c r="D893" s="220"/>
      <c r="E893" s="257"/>
      <c r="F893" s="141"/>
      <c r="G893" s="139"/>
      <c r="H893" s="139"/>
      <c r="I893" s="139"/>
      <c r="J893" s="140"/>
      <c r="K893" s="139"/>
      <c r="L893" s="139"/>
      <c r="M893" s="139"/>
      <c r="N893" s="139"/>
      <c r="O893" s="139"/>
    </row>
    <row r="894" spans="1:15" ht="24.95" customHeight="1" x14ac:dyDescent="0.3">
      <c r="A894" s="223"/>
      <c r="B894" s="220"/>
      <c r="C894" s="220"/>
      <c r="D894" s="220"/>
      <c r="E894" s="257"/>
      <c r="F894" s="141"/>
      <c r="G894" s="139"/>
      <c r="H894" s="139"/>
      <c r="I894" s="139"/>
      <c r="J894" s="140"/>
      <c r="K894" s="139"/>
      <c r="L894" s="139"/>
      <c r="M894" s="139"/>
      <c r="N894" s="139"/>
      <c r="O894" s="139"/>
    </row>
    <row r="895" spans="1:15" ht="24.95" customHeight="1" x14ac:dyDescent="0.3">
      <c r="A895" s="223"/>
      <c r="B895" s="220"/>
      <c r="C895" s="220"/>
      <c r="D895" s="220"/>
      <c r="E895" s="257"/>
      <c r="F895" s="141"/>
      <c r="G895" s="139"/>
      <c r="H895" s="139"/>
      <c r="I895" s="139"/>
      <c r="J895" s="140"/>
      <c r="K895" s="139"/>
      <c r="L895" s="139"/>
      <c r="M895" s="139"/>
      <c r="N895" s="139"/>
      <c r="O895" s="139"/>
    </row>
    <row r="896" spans="1:15" ht="24.95" customHeight="1" x14ac:dyDescent="0.3">
      <c r="A896" s="223"/>
      <c r="B896" s="220"/>
      <c r="C896" s="220"/>
      <c r="D896" s="220"/>
      <c r="E896" s="257"/>
      <c r="F896" s="141"/>
      <c r="G896" s="139"/>
      <c r="H896" s="139"/>
      <c r="I896" s="139"/>
      <c r="J896" s="140"/>
      <c r="K896" s="139"/>
      <c r="L896" s="139"/>
      <c r="M896" s="139"/>
      <c r="N896" s="139"/>
      <c r="O896" s="139"/>
    </row>
    <row r="897" spans="1:15" ht="24.95" customHeight="1" x14ac:dyDescent="0.3">
      <c r="A897" s="223"/>
      <c r="B897" s="220"/>
      <c r="C897" s="220"/>
      <c r="D897" s="220"/>
      <c r="E897" s="257"/>
      <c r="F897" s="141"/>
      <c r="G897" s="139"/>
      <c r="H897" s="139"/>
      <c r="I897" s="139"/>
      <c r="J897" s="140"/>
      <c r="K897" s="139"/>
      <c r="L897" s="139"/>
      <c r="M897" s="139"/>
      <c r="N897" s="139"/>
      <c r="O897" s="139"/>
    </row>
    <row r="898" spans="1:15" ht="24.95" customHeight="1" x14ac:dyDescent="0.3">
      <c r="A898" s="223"/>
      <c r="B898" s="220"/>
      <c r="C898" s="220"/>
      <c r="D898" s="220"/>
      <c r="E898" s="257"/>
      <c r="F898" s="141"/>
      <c r="G898" s="139"/>
      <c r="H898" s="139"/>
      <c r="I898" s="139"/>
      <c r="J898" s="140"/>
      <c r="K898" s="139"/>
      <c r="L898" s="139"/>
      <c r="M898" s="139"/>
      <c r="N898" s="139"/>
      <c r="O898" s="139"/>
    </row>
    <row r="899" spans="1:15" ht="24.95" customHeight="1" x14ac:dyDescent="0.3">
      <c r="A899" s="223"/>
      <c r="B899" s="220"/>
      <c r="C899" s="220"/>
      <c r="D899" s="220"/>
      <c r="E899" s="257"/>
      <c r="F899" s="141"/>
      <c r="G899" s="139"/>
      <c r="H899" s="139"/>
      <c r="I899" s="139"/>
      <c r="J899" s="140"/>
      <c r="K899" s="139"/>
      <c r="L899" s="139"/>
      <c r="M899" s="139"/>
      <c r="N899" s="139"/>
      <c r="O899" s="139"/>
    </row>
    <row r="900" spans="1:15" ht="24.95" customHeight="1" x14ac:dyDescent="0.3">
      <c r="A900" s="223"/>
      <c r="B900" s="220"/>
      <c r="C900" s="220"/>
      <c r="D900" s="220"/>
      <c r="E900" s="257"/>
      <c r="F900" s="141"/>
      <c r="G900" s="139"/>
      <c r="H900" s="139"/>
      <c r="I900" s="139"/>
      <c r="J900" s="140"/>
      <c r="K900" s="139"/>
      <c r="L900" s="139"/>
      <c r="M900" s="139"/>
      <c r="N900" s="139"/>
      <c r="O900" s="139"/>
    </row>
    <row r="901" spans="1:15" ht="24.95" customHeight="1" x14ac:dyDescent="0.3">
      <c r="A901" s="223"/>
      <c r="B901" s="220"/>
      <c r="C901" s="220"/>
      <c r="D901" s="220"/>
      <c r="E901" s="257"/>
      <c r="F901" s="141"/>
      <c r="G901" s="139"/>
      <c r="H901" s="139"/>
      <c r="I901" s="139"/>
      <c r="J901" s="140"/>
      <c r="K901" s="139"/>
      <c r="L901" s="139"/>
      <c r="M901" s="139"/>
      <c r="N901" s="139"/>
      <c r="O901" s="139"/>
    </row>
    <row r="902" spans="1:15" ht="24.95" customHeight="1" x14ac:dyDescent="0.3">
      <c r="A902" s="223"/>
      <c r="B902" s="220"/>
      <c r="C902" s="220"/>
      <c r="D902" s="220"/>
      <c r="E902" s="257"/>
      <c r="F902" s="141"/>
      <c r="G902" s="139"/>
      <c r="H902" s="139"/>
      <c r="I902" s="139"/>
      <c r="J902" s="140"/>
      <c r="K902" s="139"/>
      <c r="L902" s="139"/>
      <c r="M902" s="139"/>
      <c r="N902" s="139"/>
      <c r="O902" s="139"/>
    </row>
    <row r="903" spans="1:15" ht="24.95" customHeight="1" x14ac:dyDescent="0.3">
      <c r="A903" s="223"/>
      <c r="B903" s="220"/>
      <c r="C903" s="220"/>
      <c r="D903" s="220"/>
      <c r="E903" s="257"/>
      <c r="F903" s="141"/>
      <c r="G903" s="139"/>
      <c r="H903" s="139"/>
      <c r="I903" s="139"/>
      <c r="J903" s="140"/>
      <c r="K903" s="139"/>
      <c r="L903" s="139"/>
      <c r="M903" s="139"/>
      <c r="N903" s="139"/>
      <c r="O903" s="139"/>
    </row>
    <row r="904" spans="1:15" ht="24.95" customHeight="1" x14ac:dyDescent="0.3">
      <c r="A904" s="223"/>
      <c r="B904" s="220"/>
      <c r="C904" s="220"/>
      <c r="D904" s="220"/>
      <c r="E904" s="257"/>
      <c r="F904" s="141"/>
      <c r="G904" s="139"/>
      <c r="H904" s="139"/>
      <c r="I904" s="139"/>
      <c r="J904" s="140"/>
      <c r="K904" s="139"/>
      <c r="L904" s="139"/>
      <c r="M904" s="139"/>
      <c r="N904" s="139"/>
      <c r="O904" s="139"/>
    </row>
    <row r="905" spans="1:15" ht="24.95" customHeight="1" x14ac:dyDescent="0.3">
      <c r="A905" s="223"/>
      <c r="B905" s="220"/>
      <c r="C905" s="220"/>
      <c r="D905" s="220"/>
      <c r="E905" s="257"/>
      <c r="F905" s="141"/>
      <c r="G905" s="139"/>
      <c r="H905" s="139"/>
      <c r="I905" s="139"/>
      <c r="J905" s="140"/>
      <c r="K905" s="139"/>
      <c r="L905" s="139"/>
      <c r="M905" s="139"/>
      <c r="N905" s="139"/>
      <c r="O905" s="139"/>
    </row>
    <row r="906" spans="1:15" ht="24.95" customHeight="1" x14ac:dyDescent="0.3">
      <c r="A906" s="223"/>
      <c r="B906" s="220"/>
      <c r="C906" s="220"/>
      <c r="D906" s="220"/>
      <c r="E906" s="257"/>
      <c r="F906" s="141"/>
      <c r="G906" s="139"/>
      <c r="H906" s="139"/>
      <c r="I906" s="139"/>
      <c r="J906" s="140"/>
      <c r="K906" s="139"/>
      <c r="L906" s="139"/>
      <c r="M906" s="139"/>
      <c r="N906" s="139"/>
      <c r="O906" s="139"/>
    </row>
    <row r="907" spans="1:15" ht="24.95" customHeight="1" x14ac:dyDescent="0.3">
      <c r="A907" s="223"/>
      <c r="B907" s="220"/>
      <c r="C907" s="220"/>
      <c r="D907" s="220"/>
      <c r="E907" s="257"/>
      <c r="F907" s="141"/>
      <c r="G907" s="139"/>
      <c r="H907" s="139"/>
      <c r="I907" s="139"/>
      <c r="J907" s="140"/>
      <c r="K907" s="139"/>
      <c r="L907" s="139"/>
      <c r="M907" s="139"/>
      <c r="N907" s="139"/>
      <c r="O907" s="139"/>
    </row>
    <row r="908" spans="1:15" ht="24.95" customHeight="1" x14ac:dyDescent="0.3">
      <c r="A908" s="223"/>
      <c r="B908" s="220"/>
      <c r="C908" s="220"/>
      <c r="D908" s="220"/>
      <c r="E908" s="257"/>
      <c r="F908" s="141"/>
      <c r="G908" s="139"/>
      <c r="H908" s="139"/>
      <c r="I908" s="139"/>
      <c r="J908" s="140"/>
      <c r="K908" s="139"/>
      <c r="L908" s="139"/>
      <c r="M908" s="139"/>
      <c r="N908" s="139"/>
      <c r="O908" s="139"/>
    </row>
    <row r="909" spans="1:15" ht="24.95" customHeight="1" x14ac:dyDescent="0.3">
      <c r="A909" s="223"/>
      <c r="B909" s="220"/>
      <c r="C909" s="220"/>
      <c r="D909" s="220"/>
      <c r="E909" s="257"/>
      <c r="F909" s="141"/>
      <c r="G909" s="139"/>
      <c r="H909" s="139"/>
      <c r="I909" s="139"/>
      <c r="J909" s="140"/>
      <c r="K909" s="139"/>
      <c r="L909" s="139"/>
      <c r="M909" s="139"/>
      <c r="N909" s="139"/>
      <c r="O909" s="139"/>
    </row>
    <row r="910" spans="1:15" ht="24.95" customHeight="1" x14ac:dyDescent="0.3">
      <c r="A910" s="223"/>
      <c r="B910" s="220"/>
      <c r="C910" s="220"/>
      <c r="D910" s="220"/>
      <c r="E910" s="257"/>
      <c r="F910" s="141"/>
      <c r="G910" s="139"/>
      <c r="H910" s="139"/>
      <c r="I910" s="139"/>
      <c r="J910" s="140"/>
      <c r="K910" s="139"/>
      <c r="L910" s="139"/>
      <c r="M910" s="139"/>
      <c r="N910" s="139"/>
      <c r="O910" s="139"/>
    </row>
    <row r="911" spans="1:15" ht="24.95" customHeight="1" x14ac:dyDescent="0.3">
      <c r="A911" s="223"/>
      <c r="B911" s="220"/>
      <c r="C911" s="220"/>
      <c r="D911" s="220"/>
      <c r="E911" s="257"/>
      <c r="F911" s="141"/>
      <c r="G911" s="139"/>
      <c r="H911" s="139"/>
      <c r="I911" s="139"/>
      <c r="J911" s="140"/>
      <c r="K911" s="139"/>
      <c r="L911" s="139"/>
      <c r="M911" s="139"/>
      <c r="N911" s="139"/>
      <c r="O911" s="139"/>
    </row>
    <row r="912" spans="1:15" ht="24.95" customHeight="1" x14ac:dyDescent="0.3">
      <c r="A912" s="223"/>
      <c r="B912" s="220"/>
      <c r="C912" s="220"/>
      <c r="D912" s="220"/>
      <c r="E912" s="257"/>
      <c r="F912" s="141"/>
      <c r="G912" s="139"/>
      <c r="H912" s="139"/>
      <c r="I912" s="139"/>
      <c r="J912" s="140"/>
      <c r="K912" s="139"/>
      <c r="L912" s="139"/>
      <c r="M912" s="139"/>
      <c r="N912" s="139"/>
      <c r="O912" s="139"/>
    </row>
    <row r="913" spans="1:15" ht="24.95" customHeight="1" x14ac:dyDescent="0.3">
      <c r="A913" s="223"/>
      <c r="B913" s="220"/>
      <c r="C913" s="220"/>
      <c r="D913" s="220"/>
      <c r="E913" s="257"/>
      <c r="F913" s="141"/>
      <c r="G913" s="139"/>
      <c r="H913" s="139"/>
      <c r="I913" s="139"/>
      <c r="J913" s="140"/>
      <c r="K913" s="139"/>
      <c r="L913" s="139"/>
      <c r="M913" s="139"/>
      <c r="N913" s="139"/>
      <c r="O913" s="139"/>
    </row>
    <row r="914" spans="1:15" ht="24.95" customHeight="1" x14ac:dyDescent="0.3">
      <c r="A914" s="223"/>
      <c r="B914" s="220"/>
      <c r="C914" s="220"/>
      <c r="D914" s="220"/>
      <c r="E914" s="257"/>
      <c r="F914" s="141"/>
      <c r="G914" s="139"/>
      <c r="H914" s="139"/>
      <c r="I914" s="139"/>
      <c r="J914" s="140"/>
      <c r="K914" s="139"/>
      <c r="L914" s="139"/>
      <c r="M914" s="139"/>
      <c r="N914" s="139"/>
      <c r="O914" s="139"/>
    </row>
    <row r="915" spans="1:15" ht="24.95" customHeight="1" x14ac:dyDescent="0.3">
      <c r="A915" s="223"/>
      <c r="B915" s="220"/>
      <c r="C915" s="220"/>
      <c r="D915" s="220"/>
      <c r="E915" s="257"/>
      <c r="F915" s="141"/>
      <c r="G915" s="139"/>
      <c r="H915" s="139"/>
      <c r="I915" s="139"/>
      <c r="J915" s="140"/>
      <c r="K915" s="139"/>
      <c r="L915" s="139"/>
      <c r="M915" s="139"/>
      <c r="N915" s="139"/>
      <c r="O915" s="139"/>
    </row>
    <row r="916" spans="1:15" ht="24.95" customHeight="1" x14ac:dyDescent="0.3">
      <c r="A916" s="223"/>
      <c r="B916" s="220"/>
      <c r="C916" s="220"/>
      <c r="D916" s="220"/>
      <c r="E916" s="257"/>
      <c r="F916" s="141"/>
      <c r="G916" s="139"/>
      <c r="H916" s="139"/>
      <c r="I916" s="139"/>
      <c r="J916" s="140"/>
      <c r="K916" s="139"/>
      <c r="L916" s="139"/>
      <c r="M916" s="139"/>
      <c r="N916" s="139"/>
      <c r="O916" s="139"/>
    </row>
    <row r="917" spans="1:15" ht="24.95" customHeight="1" x14ac:dyDescent="0.3">
      <c r="A917" s="223"/>
      <c r="B917" s="220"/>
      <c r="C917" s="220"/>
      <c r="D917" s="220"/>
      <c r="E917" s="257"/>
      <c r="F917" s="141"/>
      <c r="G917" s="139"/>
      <c r="H917" s="139"/>
      <c r="I917" s="139"/>
      <c r="J917" s="140"/>
      <c r="K917" s="139"/>
      <c r="L917" s="139"/>
      <c r="M917" s="139"/>
      <c r="N917" s="139"/>
      <c r="O917" s="139"/>
    </row>
    <row r="918" spans="1:15" ht="24.95" customHeight="1" x14ac:dyDescent="0.3">
      <c r="A918" s="223"/>
      <c r="B918" s="220"/>
      <c r="C918" s="220"/>
      <c r="D918" s="220"/>
      <c r="E918" s="257"/>
      <c r="F918" s="141"/>
      <c r="G918" s="139"/>
      <c r="H918" s="139"/>
      <c r="I918" s="139"/>
      <c r="J918" s="140"/>
      <c r="K918" s="139"/>
      <c r="L918" s="139"/>
      <c r="M918" s="139"/>
      <c r="N918" s="139"/>
      <c r="O918" s="139"/>
    </row>
    <row r="919" spans="1:15" ht="24.95" customHeight="1" x14ac:dyDescent="0.3">
      <c r="A919" s="223"/>
      <c r="B919" s="220"/>
      <c r="C919" s="220"/>
      <c r="D919" s="220"/>
      <c r="E919" s="257"/>
      <c r="F919" s="141"/>
      <c r="G919" s="139"/>
      <c r="H919" s="139"/>
      <c r="I919" s="139"/>
      <c r="J919" s="140"/>
      <c r="K919" s="139"/>
      <c r="L919" s="139"/>
      <c r="M919" s="139"/>
      <c r="N919" s="139"/>
      <c r="O919" s="139"/>
    </row>
    <row r="920" spans="1:15" ht="24.95" customHeight="1" x14ac:dyDescent="0.3">
      <c r="A920" s="223"/>
      <c r="B920" s="220"/>
      <c r="C920" s="220"/>
      <c r="D920" s="220"/>
      <c r="E920" s="257"/>
      <c r="F920" s="141"/>
      <c r="G920" s="139"/>
      <c r="H920" s="139"/>
      <c r="I920" s="139"/>
      <c r="J920" s="140"/>
      <c r="K920" s="139"/>
      <c r="L920" s="139"/>
      <c r="M920" s="139"/>
      <c r="N920" s="139"/>
      <c r="O920" s="139"/>
    </row>
    <row r="921" spans="1:15" ht="24.95" customHeight="1" x14ac:dyDescent="0.3">
      <c r="A921" s="223"/>
      <c r="B921" s="220"/>
      <c r="C921" s="220"/>
      <c r="D921" s="220"/>
      <c r="E921" s="257"/>
      <c r="F921" s="141"/>
      <c r="G921" s="139"/>
      <c r="H921" s="139"/>
      <c r="I921" s="139"/>
      <c r="J921" s="140"/>
      <c r="K921" s="139"/>
      <c r="L921" s="139"/>
      <c r="M921" s="139"/>
      <c r="N921" s="139"/>
      <c r="O921" s="139"/>
    </row>
    <row r="922" spans="1:15" ht="24.95" customHeight="1" x14ac:dyDescent="0.3">
      <c r="A922" s="223"/>
      <c r="B922" s="220"/>
      <c r="C922" s="220"/>
      <c r="D922" s="220"/>
      <c r="E922" s="257"/>
      <c r="F922" s="141"/>
      <c r="G922" s="139"/>
      <c r="H922" s="139"/>
      <c r="I922" s="139"/>
      <c r="J922" s="140"/>
      <c r="K922" s="139"/>
      <c r="L922" s="139"/>
      <c r="M922" s="139"/>
      <c r="N922" s="139"/>
      <c r="O922" s="139"/>
    </row>
    <row r="923" spans="1:15" ht="24.95" customHeight="1" x14ac:dyDescent="0.3">
      <c r="A923" s="223"/>
      <c r="B923" s="220"/>
      <c r="C923" s="220"/>
      <c r="D923" s="220"/>
      <c r="E923" s="257"/>
      <c r="F923" s="141"/>
      <c r="G923" s="139"/>
      <c r="H923" s="139"/>
      <c r="I923" s="139"/>
      <c r="J923" s="140"/>
      <c r="K923" s="139"/>
      <c r="L923" s="139"/>
      <c r="M923" s="139"/>
      <c r="N923" s="139"/>
      <c r="O923" s="139"/>
    </row>
    <row r="924" spans="1:15" ht="24.95" customHeight="1" x14ac:dyDescent="0.3">
      <c r="A924" s="223"/>
      <c r="B924" s="220"/>
      <c r="C924" s="220"/>
      <c r="D924" s="220"/>
      <c r="E924" s="257"/>
      <c r="F924" s="141"/>
      <c r="G924" s="139"/>
      <c r="H924" s="139"/>
      <c r="I924" s="139"/>
      <c r="J924" s="140"/>
      <c r="K924" s="139"/>
      <c r="L924" s="139"/>
      <c r="M924" s="139"/>
      <c r="N924" s="139"/>
      <c r="O924" s="139"/>
    </row>
    <row r="925" spans="1:15" ht="24.95" customHeight="1" x14ac:dyDescent="0.3">
      <c r="A925" s="223"/>
      <c r="B925" s="220"/>
      <c r="C925" s="220"/>
      <c r="D925" s="220"/>
      <c r="E925" s="257"/>
      <c r="F925" s="141"/>
      <c r="G925" s="139"/>
      <c r="H925" s="139"/>
      <c r="I925" s="139"/>
      <c r="J925" s="140"/>
      <c r="K925" s="139"/>
      <c r="L925" s="139"/>
      <c r="M925" s="139"/>
      <c r="N925" s="139"/>
      <c r="O925" s="139"/>
    </row>
    <row r="926" spans="1:15" ht="24.95" customHeight="1" x14ac:dyDescent="0.3">
      <c r="A926" s="223"/>
      <c r="B926" s="220"/>
      <c r="C926" s="220"/>
      <c r="D926" s="220"/>
      <c r="E926" s="257"/>
      <c r="F926" s="141"/>
      <c r="G926" s="139"/>
      <c r="H926" s="139"/>
      <c r="I926" s="139"/>
      <c r="J926" s="140"/>
      <c r="K926" s="139"/>
      <c r="L926" s="139"/>
      <c r="M926" s="139"/>
      <c r="N926" s="139"/>
      <c r="O926" s="139"/>
    </row>
    <row r="927" spans="1:15" ht="24.95" customHeight="1" x14ac:dyDescent="0.3">
      <c r="A927" s="223"/>
      <c r="B927" s="220"/>
      <c r="C927" s="220"/>
      <c r="D927" s="220"/>
      <c r="E927" s="257"/>
      <c r="F927" s="141"/>
      <c r="G927" s="139"/>
      <c r="H927" s="139"/>
      <c r="I927" s="139"/>
      <c r="J927" s="140"/>
      <c r="K927" s="139"/>
      <c r="L927" s="139"/>
      <c r="M927" s="139"/>
      <c r="N927" s="139"/>
      <c r="O927" s="139"/>
    </row>
    <row r="928" spans="1:15" ht="24.95" customHeight="1" x14ac:dyDescent="0.3">
      <c r="A928" s="223"/>
      <c r="B928" s="220"/>
      <c r="C928" s="220"/>
      <c r="D928" s="220"/>
      <c r="E928" s="257"/>
      <c r="F928" s="141"/>
      <c r="G928" s="139"/>
      <c r="H928" s="139"/>
      <c r="I928" s="139"/>
      <c r="J928" s="140"/>
      <c r="K928" s="139"/>
      <c r="L928" s="139"/>
      <c r="M928" s="139"/>
      <c r="N928" s="139"/>
      <c r="O928" s="139"/>
    </row>
    <row r="929" spans="1:15" ht="24.95" customHeight="1" x14ac:dyDescent="0.3">
      <c r="A929" s="223"/>
      <c r="B929" s="220"/>
      <c r="C929" s="220"/>
      <c r="D929" s="220"/>
      <c r="E929" s="257"/>
      <c r="F929" s="141"/>
      <c r="G929" s="139"/>
      <c r="H929" s="139"/>
      <c r="I929" s="139"/>
      <c r="J929" s="140"/>
      <c r="K929" s="139"/>
      <c r="L929" s="139"/>
      <c r="M929" s="139"/>
      <c r="N929" s="139"/>
      <c r="O929" s="139"/>
    </row>
    <row r="930" spans="1:15" ht="24.95" customHeight="1" x14ac:dyDescent="0.3">
      <c r="A930" s="223"/>
      <c r="B930" s="220"/>
      <c r="C930" s="220"/>
      <c r="D930" s="220"/>
      <c r="E930" s="257"/>
      <c r="F930" s="141"/>
      <c r="G930" s="139"/>
      <c r="H930" s="139"/>
      <c r="I930" s="139"/>
      <c r="J930" s="140"/>
      <c r="K930" s="139"/>
      <c r="L930" s="139"/>
      <c r="M930" s="139"/>
      <c r="N930" s="139"/>
      <c r="O930" s="139"/>
    </row>
    <row r="931" spans="1:15" ht="24.95" customHeight="1" x14ac:dyDescent="0.3">
      <c r="A931" s="223"/>
      <c r="B931" s="220"/>
      <c r="C931" s="220"/>
      <c r="D931" s="220"/>
      <c r="E931" s="257"/>
      <c r="F931" s="141"/>
      <c r="G931" s="139"/>
      <c r="H931" s="139"/>
      <c r="I931" s="139"/>
      <c r="J931" s="140"/>
      <c r="K931" s="139"/>
      <c r="L931" s="139"/>
      <c r="M931" s="139"/>
      <c r="N931" s="139"/>
      <c r="O931" s="139"/>
    </row>
    <row r="932" spans="1:15" ht="24.95" customHeight="1" x14ac:dyDescent="0.3">
      <c r="A932" s="223"/>
      <c r="B932" s="220"/>
      <c r="C932" s="220"/>
      <c r="D932" s="220"/>
      <c r="E932" s="257"/>
      <c r="F932" s="141"/>
      <c r="G932" s="139"/>
      <c r="H932" s="139"/>
      <c r="I932" s="139"/>
      <c r="J932" s="140"/>
      <c r="K932" s="139"/>
      <c r="L932" s="139"/>
      <c r="M932" s="139"/>
      <c r="N932" s="139"/>
      <c r="O932" s="139"/>
    </row>
    <row r="933" spans="1:15" ht="24.95" customHeight="1" x14ac:dyDescent="0.3">
      <c r="A933" s="223"/>
      <c r="B933" s="220"/>
      <c r="C933" s="220"/>
      <c r="D933" s="220"/>
      <c r="E933" s="257"/>
      <c r="F933" s="141"/>
      <c r="G933" s="139"/>
      <c r="H933" s="139"/>
      <c r="I933" s="139"/>
      <c r="J933" s="140"/>
      <c r="K933" s="139"/>
      <c r="L933" s="139"/>
      <c r="M933" s="139"/>
      <c r="N933" s="139"/>
      <c r="O933" s="139"/>
    </row>
    <row r="934" spans="1:15" ht="24.95" customHeight="1" x14ac:dyDescent="0.3">
      <c r="A934" s="223"/>
      <c r="B934" s="220"/>
      <c r="C934" s="220"/>
      <c r="D934" s="220"/>
      <c r="E934" s="257"/>
      <c r="F934" s="141"/>
      <c r="G934" s="139"/>
      <c r="H934" s="139"/>
      <c r="I934" s="139"/>
      <c r="J934" s="140"/>
      <c r="K934" s="139"/>
      <c r="L934" s="139"/>
      <c r="M934" s="139"/>
      <c r="N934" s="139"/>
      <c r="O934" s="139"/>
    </row>
    <row r="935" spans="1:15" ht="24.95" customHeight="1" x14ac:dyDescent="0.3">
      <c r="A935" s="223"/>
      <c r="B935" s="220"/>
      <c r="C935" s="220"/>
      <c r="D935" s="220"/>
      <c r="E935" s="257"/>
      <c r="F935" s="141"/>
      <c r="G935" s="139"/>
      <c r="H935" s="139"/>
      <c r="I935" s="139"/>
      <c r="J935" s="140"/>
      <c r="K935" s="139"/>
      <c r="L935" s="139"/>
      <c r="M935" s="139"/>
      <c r="N935" s="139"/>
      <c r="O935" s="139"/>
    </row>
    <row r="936" spans="1:15" ht="24.95" customHeight="1" x14ac:dyDescent="0.3">
      <c r="A936" s="223"/>
      <c r="B936" s="220"/>
      <c r="C936" s="220"/>
      <c r="D936" s="220"/>
      <c r="E936" s="257"/>
      <c r="F936" s="141"/>
      <c r="G936" s="139"/>
      <c r="H936" s="139"/>
      <c r="I936" s="139"/>
      <c r="J936" s="140"/>
      <c r="K936" s="139"/>
      <c r="L936" s="139"/>
      <c r="M936" s="139"/>
      <c r="N936" s="139"/>
      <c r="O936" s="139"/>
    </row>
    <row r="937" spans="1:15" ht="24.95" customHeight="1" x14ac:dyDescent="0.3">
      <c r="A937" s="223"/>
      <c r="B937" s="220"/>
      <c r="C937" s="220"/>
      <c r="D937" s="220"/>
      <c r="E937" s="257"/>
      <c r="F937" s="141"/>
      <c r="G937" s="139"/>
      <c r="H937" s="139"/>
      <c r="I937" s="139"/>
      <c r="J937" s="140"/>
      <c r="K937" s="139"/>
      <c r="L937" s="139"/>
      <c r="M937" s="139"/>
      <c r="N937" s="139"/>
      <c r="O937" s="139"/>
    </row>
    <row r="938" spans="1:15" ht="24.95" customHeight="1" x14ac:dyDescent="0.3">
      <c r="A938" s="223"/>
      <c r="B938" s="220"/>
      <c r="C938" s="220"/>
      <c r="D938" s="220"/>
      <c r="E938" s="257"/>
      <c r="F938" s="141"/>
      <c r="G938" s="139"/>
      <c r="H938" s="139"/>
      <c r="I938" s="139"/>
      <c r="J938" s="140"/>
      <c r="K938" s="139"/>
      <c r="L938" s="139"/>
      <c r="M938" s="139"/>
      <c r="N938" s="139"/>
      <c r="O938" s="139"/>
    </row>
    <row r="939" spans="1:15" ht="24.95" customHeight="1" x14ac:dyDescent="0.3">
      <c r="A939" s="223"/>
      <c r="B939" s="220"/>
      <c r="C939" s="220"/>
      <c r="D939" s="220"/>
      <c r="E939" s="257"/>
      <c r="F939" s="141"/>
      <c r="G939" s="139"/>
      <c r="H939" s="139"/>
      <c r="I939" s="139"/>
      <c r="J939" s="140"/>
      <c r="K939" s="139"/>
      <c r="L939" s="139"/>
      <c r="M939" s="139"/>
      <c r="N939" s="139"/>
      <c r="O939" s="139"/>
    </row>
    <row r="940" spans="1:15" ht="24.95" customHeight="1" x14ac:dyDescent="0.3">
      <c r="A940" s="223"/>
      <c r="B940" s="220"/>
      <c r="C940" s="220"/>
      <c r="D940" s="220"/>
      <c r="E940" s="257"/>
      <c r="F940" s="141"/>
      <c r="G940" s="139"/>
      <c r="H940" s="139"/>
      <c r="I940" s="139"/>
      <c r="J940" s="140"/>
      <c r="K940" s="139"/>
      <c r="L940" s="139"/>
      <c r="M940" s="139"/>
      <c r="N940" s="139"/>
      <c r="O940" s="139"/>
    </row>
    <row r="941" spans="1:15" ht="24.95" customHeight="1" x14ac:dyDescent="0.3">
      <c r="A941" s="223"/>
      <c r="B941" s="220"/>
      <c r="C941" s="220"/>
      <c r="D941" s="220"/>
      <c r="E941" s="257"/>
      <c r="F941" s="141"/>
      <c r="G941" s="139"/>
      <c r="H941" s="139"/>
      <c r="I941" s="139"/>
      <c r="J941" s="140"/>
      <c r="K941" s="139"/>
      <c r="L941" s="139"/>
      <c r="M941" s="139"/>
      <c r="N941" s="139"/>
      <c r="O941" s="139"/>
    </row>
    <row r="942" spans="1:15" ht="24.95" customHeight="1" x14ac:dyDescent="0.3">
      <c r="A942" s="223"/>
      <c r="B942" s="220"/>
      <c r="C942" s="220"/>
      <c r="D942" s="220"/>
      <c r="E942" s="257"/>
      <c r="F942" s="141"/>
      <c r="G942" s="139"/>
      <c r="H942" s="139"/>
      <c r="I942" s="139"/>
      <c r="J942" s="140"/>
      <c r="K942" s="139"/>
      <c r="L942" s="139"/>
      <c r="M942" s="139"/>
      <c r="N942" s="139"/>
      <c r="O942" s="139"/>
    </row>
    <row r="943" spans="1:15" ht="24.95" customHeight="1" x14ac:dyDescent="0.3">
      <c r="A943" s="223"/>
      <c r="B943" s="220"/>
      <c r="C943" s="220"/>
      <c r="D943" s="220"/>
      <c r="E943" s="257"/>
      <c r="F943" s="141"/>
      <c r="G943" s="139"/>
      <c r="H943" s="139"/>
      <c r="I943" s="139"/>
      <c r="J943" s="140"/>
      <c r="K943" s="139"/>
      <c r="L943" s="139"/>
      <c r="M943" s="139"/>
      <c r="N943" s="139"/>
      <c r="O943" s="139"/>
    </row>
    <row r="944" spans="1:15" ht="24.95" customHeight="1" x14ac:dyDescent="0.3">
      <c r="A944" s="223"/>
      <c r="B944" s="220"/>
      <c r="C944" s="220"/>
      <c r="D944" s="220"/>
      <c r="E944" s="257"/>
      <c r="F944" s="141"/>
      <c r="G944" s="139"/>
      <c r="H944" s="139"/>
      <c r="I944" s="139"/>
      <c r="J944" s="140"/>
      <c r="K944" s="139"/>
      <c r="L944" s="139"/>
      <c r="M944" s="139"/>
      <c r="N944" s="139"/>
      <c r="O944" s="139"/>
    </row>
    <row r="945" spans="1:15" ht="24.95" customHeight="1" x14ac:dyDescent="0.3">
      <c r="A945" s="223"/>
      <c r="B945" s="220"/>
      <c r="C945" s="220"/>
      <c r="D945" s="220"/>
      <c r="E945" s="257"/>
      <c r="F945" s="141"/>
      <c r="G945" s="139"/>
      <c r="H945" s="139"/>
      <c r="I945" s="139"/>
      <c r="J945" s="140"/>
      <c r="K945" s="139"/>
      <c r="L945" s="139"/>
      <c r="M945" s="139"/>
      <c r="N945" s="139"/>
      <c r="O945" s="139"/>
    </row>
    <row r="946" spans="1:15" ht="24.95" customHeight="1" x14ac:dyDescent="0.3">
      <c r="A946" s="223"/>
      <c r="B946" s="220"/>
      <c r="C946" s="220"/>
      <c r="D946" s="220"/>
      <c r="E946" s="257"/>
      <c r="F946" s="141"/>
      <c r="G946" s="139"/>
      <c r="H946" s="139"/>
      <c r="I946" s="139"/>
      <c r="J946" s="140"/>
      <c r="K946" s="139"/>
      <c r="L946" s="139"/>
      <c r="M946" s="139"/>
      <c r="N946" s="139"/>
      <c r="O946" s="139"/>
    </row>
    <row r="947" spans="1:15" ht="24.95" customHeight="1" x14ac:dyDescent="0.3">
      <c r="A947" s="223"/>
      <c r="B947" s="220"/>
      <c r="C947" s="220"/>
      <c r="D947" s="220"/>
      <c r="E947" s="257"/>
      <c r="F947" s="141"/>
      <c r="G947" s="139"/>
      <c r="H947" s="139"/>
      <c r="I947" s="139"/>
      <c r="J947" s="140"/>
      <c r="K947" s="139"/>
      <c r="L947" s="139"/>
      <c r="M947" s="139"/>
      <c r="N947" s="139"/>
      <c r="O947" s="139"/>
    </row>
    <row r="948" spans="1:15" ht="24.95" customHeight="1" x14ac:dyDescent="0.3">
      <c r="A948" s="223"/>
      <c r="B948" s="220"/>
      <c r="C948" s="220"/>
      <c r="D948" s="220"/>
      <c r="E948" s="257"/>
      <c r="F948" s="141"/>
      <c r="G948" s="139"/>
      <c r="H948" s="139"/>
      <c r="I948" s="139"/>
      <c r="J948" s="140"/>
      <c r="K948" s="139"/>
      <c r="L948" s="139"/>
      <c r="M948" s="139"/>
      <c r="N948" s="139"/>
      <c r="O948" s="139"/>
    </row>
    <row r="949" spans="1:15" ht="24.95" customHeight="1" x14ac:dyDescent="0.3">
      <c r="A949" s="223"/>
      <c r="B949" s="220"/>
      <c r="C949" s="220"/>
      <c r="D949" s="220"/>
      <c r="E949" s="257"/>
      <c r="F949" s="141"/>
      <c r="G949" s="139"/>
      <c r="H949" s="139"/>
      <c r="I949" s="139"/>
      <c r="J949" s="140"/>
      <c r="K949" s="139"/>
      <c r="L949" s="139"/>
      <c r="M949" s="139"/>
      <c r="N949" s="139"/>
      <c r="O949" s="139"/>
    </row>
    <row r="950" spans="1:15" ht="24.95" customHeight="1" x14ac:dyDescent="0.3">
      <c r="A950" s="223"/>
      <c r="B950" s="220"/>
      <c r="C950" s="220"/>
      <c r="D950" s="220"/>
      <c r="E950" s="257"/>
      <c r="F950" s="141"/>
      <c r="G950" s="139"/>
      <c r="H950" s="139"/>
      <c r="I950" s="139"/>
      <c r="J950" s="140"/>
      <c r="K950" s="139"/>
      <c r="L950" s="139"/>
      <c r="M950" s="139"/>
      <c r="N950" s="139"/>
      <c r="O950" s="139"/>
    </row>
    <row r="951" spans="1:15" ht="24.95" customHeight="1" x14ac:dyDescent="0.3">
      <c r="A951" s="223"/>
      <c r="B951" s="220"/>
      <c r="C951" s="220"/>
      <c r="D951" s="220"/>
      <c r="E951" s="257"/>
      <c r="F951" s="141"/>
      <c r="G951" s="139"/>
      <c r="H951" s="139"/>
      <c r="I951" s="139"/>
      <c r="J951" s="140"/>
      <c r="K951" s="139"/>
      <c r="L951" s="139"/>
      <c r="M951" s="139"/>
      <c r="N951" s="139"/>
      <c r="O951" s="139"/>
    </row>
    <row r="952" spans="1:15" ht="24.95" customHeight="1" x14ac:dyDescent="0.3">
      <c r="A952" s="223"/>
      <c r="B952" s="220"/>
      <c r="C952" s="220"/>
      <c r="D952" s="220"/>
      <c r="E952" s="257"/>
      <c r="F952" s="141"/>
      <c r="G952" s="139"/>
      <c r="H952" s="139"/>
      <c r="I952" s="139"/>
      <c r="J952" s="140"/>
      <c r="K952" s="139"/>
      <c r="L952" s="139"/>
      <c r="M952" s="139"/>
      <c r="N952" s="139"/>
      <c r="O952" s="139"/>
    </row>
    <row r="953" spans="1:15" ht="24.95" customHeight="1" x14ac:dyDescent="0.3">
      <c r="A953" s="223"/>
      <c r="B953" s="220"/>
      <c r="C953" s="220"/>
      <c r="D953" s="220"/>
      <c r="E953" s="257"/>
      <c r="F953" s="141"/>
      <c r="G953" s="139"/>
      <c r="H953" s="139"/>
      <c r="I953" s="139"/>
      <c r="J953" s="140"/>
      <c r="K953" s="139"/>
      <c r="L953" s="139"/>
      <c r="M953" s="139"/>
      <c r="N953" s="139"/>
      <c r="O953" s="139"/>
    </row>
    <row r="954" spans="1:15" ht="24.95" customHeight="1" x14ac:dyDescent="0.3">
      <c r="A954" s="223"/>
      <c r="B954" s="220"/>
      <c r="C954" s="220"/>
      <c r="D954" s="220"/>
      <c r="E954" s="257"/>
      <c r="F954" s="141"/>
      <c r="G954" s="139"/>
      <c r="H954" s="139"/>
      <c r="I954" s="139"/>
      <c r="J954" s="140"/>
      <c r="K954" s="139"/>
      <c r="L954" s="139"/>
      <c r="M954" s="139"/>
      <c r="N954" s="139"/>
      <c r="O954" s="139"/>
    </row>
    <row r="955" spans="1:15" ht="24.95" customHeight="1" x14ac:dyDescent="0.3">
      <c r="A955" s="223"/>
      <c r="B955" s="220"/>
      <c r="C955" s="220"/>
      <c r="D955" s="220"/>
      <c r="E955" s="257"/>
      <c r="F955" s="141"/>
      <c r="G955" s="139"/>
      <c r="H955" s="139"/>
      <c r="I955" s="139"/>
      <c r="J955" s="140"/>
      <c r="K955" s="139"/>
      <c r="L955" s="139"/>
      <c r="M955" s="139"/>
      <c r="N955" s="139"/>
      <c r="O955" s="139"/>
    </row>
    <row r="956" spans="1:15" ht="24.95" customHeight="1" x14ac:dyDescent="0.3">
      <c r="A956" s="223"/>
      <c r="B956" s="220"/>
      <c r="C956" s="220"/>
      <c r="D956" s="220"/>
      <c r="E956" s="257"/>
      <c r="F956" s="141"/>
      <c r="G956" s="139"/>
      <c r="H956" s="139"/>
      <c r="I956" s="139"/>
      <c r="J956" s="140"/>
      <c r="K956" s="139"/>
      <c r="L956" s="139"/>
      <c r="M956" s="139"/>
      <c r="N956" s="139"/>
      <c r="O956" s="139"/>
    </row>
    <row r="957" spans="1:15" ht="24.95" customHeight="1" x14ac:dyDescent="0.3">
      <c r="A957" s="223"/>
      <c r="B957" s="220"/>
      <c r="C957" s="220"/>
      <c r="D957" s="220"/>
      <c r="E957" s="257"/>
      <c r="F957" s="141"/>
      <c r="G957" s="139"/>
      <c r="H957" s="139"/>
      <c r="I957" s="139"/>
      <c r="J957" s="140"/>
      <c r="K957" s="139"/>
      <c r="L957" s="139"/>
      <c r="M957" s="139"/>
      <c r="N957" s="139"/>
      <c r="O957" s="139"/>
    </row>
    <row r="958" spans="1:15" ht="24.95" customHeight="1" x14ac:dyDescent="0.3">
      <c r="A958" s="223"/>
      <c r="B958" s="220"/>
      <c r="C958" s="220"/>
      <c r="D958" s="220"/>
      <c r="E958" s="257"/>
      <c r="F958" s="141"/>
      <c r="G958" s="139"/>
      <c r="H958" s="139"/>
      <c r="I958" s="139"/>
      <c r="J958" s="140"/>
      <c r="K958" s="139"/>
      <c r="L958" s="139"/>
      <c r="M958" s="139"/>
      <c r="N958" s="139"/>
      <c r="O958" s="139"/>
    </row>
    <row r="959" spans="1:15" ht="24.95" customHeight="1" x14ac:dyDescent="0.3">
      <c r="A959" s="223"/>
      <c r="B959" s="220"/>
      <c r="C959" s="220"/>
      <c r="D959" s="220"/>
      <c r="E959" s="257"/>
      <c r="F959" s="141"/>
      <c r="G959" s="139"/>
      <c r="H959" s="139"/>
      <c r="I959" s="139"/>
      <c r="J959" s="140"/>
      <c r="K959" s="139"/>
      <c r="L959" s="139"/>
      <c r="M959" s="139"/>
      <c r="N959" s="139"/>
      <c r="O959" s="139"/>
    </row>
    <row r="960" spans="1:15" ht="24.95" customHeight="1" x14ac:dyDescent="0.3">
      <c r="A960" s="223"/>
      <c r="B960" s="220"/>
      <c r="C960" s="220"/>
      <c r="D960" s="220"/>
      <c r="E960" s="257"/>
      <c r="F960" s="141"/>
      <c r="G960" s="139"/>
      <c r="H960" s="139"/>
      <c r="I960" s="139"/>
      <c r="J960" s="140"/>
      <c r="K960" s="139"/>
      <c r="L960" s="139"/>
      <c r="M960" s="139"/>
      <c r="N960" s="139"/>
      <c r="O960" s="139"/>
    </row>
    <row r="961" spans="1:15" ht="24.95" customHeight="1" x14ac:dyDescent="0.3">
      <c r="A961" s="223"/>
      <c r="B961" s="220"/>
      <c r="C961" s="220"/>
      <c r="D961" s="220"/>
      <c r="E961" s="257"/>
      <c r="F961" s="141"/>
      <c r="G961" s="139"/>
      <c r="H961" s="139"/>
      <c r="I961" s="139"/>
      <c r="J961" s="140"/>
      <c r="K961" s="139"/>
      <c r="L961" s="139"/>
      <c r="M961" s="139"/>
      <c r="N961" s="139"/>
      <c r="O961" s="139"/>
    </row>
    <row r="962" spans="1:15" ht="24.95" customHeight="1" x14ac:dyDescent="0.3">
      <c r="A962" s="223"/>
      <c r="B962" s="220"/>
      <c r="C962" s="220"/>
      <c r="D962" s="220"/>
      <c r="E962" s="257"/>
      <c r="F962" s="141"/>
      <c r="G962" s="139"/>
      <c r="H962" s="139"/>
      <c r="I962" s="139"/>
      <c r="J962" s="140"/>
      <c r="K962" s="139"/>
      <c r="L962" s="139"/>
      <c r="M962" s="139"/>
      <c r="N962" s="139"/>
      <c r="O962" s="139"/>
    </row>
    <row r="963" spans="1:15" ht="24.95" customHeight="1" x14ac:dyDescent="0.3">
      <c r="A963" s="223"/>
      <c r="B963" s="220"/>
      <c r="C963" s="220"/>
      <c r="D963" s="220"/>
      <c r="E963" s="257"/>
      <c r="F963" s="141"/>
      <c r="G963" s="139"/>
      <c r="H963" s="139"/>
      <c r="I963" s="139"/>
      <c r="J963" s="140"/>
      <c r="K963" s="139"/>
      <c r="L963" s="139"/>
      <c r="M963" s="139"/>
      <c r="N963" s="139"/>
      <c r="O963" s="139"/>
    </row>
    <row r="964" spans="1:15" ht="24.95" customHeight="1" x14ac:dyDescent="0.3">
      <c r="A964" s="223"/>
      <c r="B964" s="220"/>
      <c r="C964" s="220"/>
      <c r="D964" s="220"/>
      <c r="E964" s="257"/>
      <c r="F964" s="141"/>
      <c r="G964" s="139"/>
      <c r="H964" s="139"/>
      <c r="I964" s="139"/>
      <c r="J964" s="140"/>
      <c r="K964" s="139"/>
      <c r="L964" s="139"/>
      <c r="M964" s="139"/>
      <c r="N964" s="139"/>
      <c r="O964" s="139"/>
    </row>
    <row r="965" spans="1:15" ht="24.95" customHeight="1" x14ac:dyDescent="0.3">
      <c r="A965" s="223"/>
      <c r="B965" s="220"/>
      <c r="C965" s="220"/>
      <c r="D965" s="220"/>
      <c r="E965" s="257"/>
      <c r="F965" s="141"/>
      <c r="G965" s="139"/>
      <c r="H965" s="139"/>
      <c r="I965" s="139"/>
      <c r="J965" s="140"/>
      <c r="K965" s="139"/>
      <c r="L965" s="139"/>
      <c r="M965" s="139"/>
      <c r="N965" s="139"/>
      <c r="O965" s="139"/>
    </row>
    <row r="966" spans="1:15" ht="24.95" customHeight="1" x14ac:dyDescent="0.3">
      <c r="A966" s="223"/>
      <c r="B966" s="220"/>
      <c r="C966" s="220"/>
      <c r="D966" s="220"/>
      <c r="E966" s="257"/>
      <c r="F966" s="141"/>
      <c r="G966" s="139"/>
      <c r="H966" s="139"/>
      <c r="I966" s="139"/>
      <c r="J966" s="140"/>
      <c r="K966" s="139"/>
      <c r="L966" s="139"/>
      <c r="M966" s="139"/>
      <c r="N966" s="139"/>
      <c r="O966" s="139"/>
    </row>
    <row r="967" spans="1:15" ht="24.95" customHeight="1" x14ac:dyDescent="0.3">
      <c r="A967" s="223"/>
      <c r="B967" s="220"/>
      <c r="C967" s="220"/>
      <c r="D967" s="220"/>
      <c r="E967" s="257"/>
      <c r="F967" s="141"/>
      <c r="G967" s="139"/>
      <c r="H967" s="139"/>
      <c r="I967" s="139"/>
      <c r="J967" s="140"/>
      <c r="K967" s="139"/>
      <c r="L967" s="139"/>
      <c r="M967" s="139"/>
      <c r="N967" s="139"/>
      <c r="O967" s="139"/>
    </row>
    <row r="968" spans="1:15" ht="24.95" customHeight="1" x14ac:dyDescent="0.3">
      <c r="A968" s="223"/>
      <c r="B968" s="220"/>
      <c r="C968" s="220"/>
      <c r="D968" s="220"/>
      <c r="E968" s="257"/>
      <c r="F968" s="141"/>
      <c r="G968" s="139"/>
      <c r="H968" s="139"/>
      <c r="I968" s="139"/>
      <c r="J968" s="140"/>
      <c r="K968" s="139"/>
      <c r="L968" s="139"/>
      <c r="M968" s="139"/>
      <c r="N968" s="139"/>
      <c r="O968" s="139"/>
    </row>
    <row r="969" spans="1:15" ht="24.95" customHeight="1" x14ac:dyDescent="0.3">
      <c r="A969" s="223"/>
      <c r="B969" s="220"/>
      <c r="C969" s="220"/>
      <c r="D969" s="220"/>
      <c r="E969" s="257"/>
      <c r="F969" s="141"/>
      <c r="G969" s="139"/>
      <c r="H969" s="139"/>
      <c r="I969" s="139"/>
      <c r="J969" s="140"/>
      <c r="K969" s="139"/>
      <c r="L969" s="139"/>
      <c r="M969" s="139"/>
      <c r="N969" s="139"/>
      <c r="O969" s="139"/>
    </row>
    <row r="970" spans="1:15" ht="24.95" customHeight="1" x14ac:dyDescent="0.3">
      <c r="A970" s="223"/>
      <c r="B970" s="220"/>
      <c r="C970" s="220"/>
      <c r="D970" s="220"/>
      <c r="E970" s="257"/>
      <c r="F970" s="141"/>
      <c r="G970" s="139"/>
      <c r="H970" s="139"/>
      <c r="I970" s="139"/>
      <c r="J970" s="140"/>
      <c r="K970" s="139"/>
      <c r="L970" s="139"/>
      <c r="M970" s="139"/>
      <c r="N970" s="139"/>
      <c r="O970" s="139"/>
    </row>
    <row r="971" spans="1:15" ht="24.95" customHeight="1" x14ac:dyDescent="0.3">
      <c r="A971" s="223"/>
      <c r="B971" s="220"/>
      <c r="C971" s="220"/>
      <c r="D971" s="220"/>
      <c r="E971" s="257"/>
      <c r="F971" s="141"/>
      <c r="G971" s="139"/>
      <c r="H971" s="139"/>
      <c r="I971" s="139"/>
      <c r="J971" s="140"/>
      <c r="K971" s="139"/>
      <c r="L971" s="139"/>
      <c r="M971" s="139"/>
      <c r="N971" s="139"/>
      <c r="O971" s="139"/>
    </row>
    <row r="972" spans="1:15" ht="24.95" customHeight="1" x14ac:dyDescent="0.3">
      <c r="A972" s="223"/>
      <c r="B972" s="220"/>
      <c r="C972" s="220"/>
      <c r="D972" s="220"/>
      <c r="E972" s="257"/>
      <c r="F972" s="141"/>
      <c r="G972" s="139"/>
      <c r="H972" s="139"/>
      <c r="I972" s="139"/>
      <c r="J972" s="140"/>
      <c r="K972" s="139"/>
      <c r="L972" s="139"/>
      <c r="M972" s="139"/>
      <c r="N972" s="139"/>
      <c r="O972" s="139"/>
    </row>
    <row r="973" spans="1:15" ht="24.95" customHeight="1" x14ac:dyDescent="0.3">
      <c r="A973" s="223"/>
      <c r="B973" s="220"/>
      <c r="C973" s="220"/>
      <c r="D973" s="220"/>
      <c r="E973" s="257"/>
      <c r="F973" s="141"/>
      <c r="G973" s="139"/>
      <c r="H973" s="139"/>
      <c r="I973" s="139"/>
      <c r="J973" s="140"/>
      <c r="K973" s="139"/>
      <c r="L973" s="139"/>
      <c r="M973" s="139"/>
      <c r="N973" s="139"/>
      <c r="O973" s="139"/>
    </row>
    <row r="974" spans="1:15" ht="24.95" customHeight="1" x14ac:dyDescent="0.3">
      <c r="A974" s="223"/>
      <c r="B974" s="220"/>
      <c r="C974" s="220"/>
      <c r="D974" s="220"/>
      <c r="E974" s="257"/>
      <c r="F974" s="141"/>
      <c r="G974" s="139"/>
      <c r="H974" s="139"/>
      <c r="I974" s="139"/>
      <c r="J974" s="140"/>
      <c r="K974" s="139"/>
      <c r="L974" s="139"/>
      <c r="M974" s="139"/>
      <c r="N974" s="139"/>
      <c r="O974" s="139"/>
    </row>
    <row r="975" spans="1:15" ht="24.95" customHeight="1" x14ac:dyDescent="0.3">
      <c r="A975" s="223"/>
      <c r="B975" s="220"/>
      <c r="C975" s="220"/>
      <c r="D975" s="220"/>
      <c r="E975" s="257"/>
      <c r="F975" s="141"/>
      <c r="G975" s="139"/>
      <c r="H975" s="139"/>
      <c r="I975" s="139"/>
      <c r="J975" s="140"/>
      <c r="K975" s="139"/>
      <c r="L975" s="139"/>
      <c r="M975" s="139"/>
      <c r="N975" s="139"/>
      <c r="O975" s="139"/>
    </row>
    <row r="976" spans="1:15" ht="24.95" customHeight="1" x14ac:dyDescent="0.3">
      <c r="A976" s="223"/>
      <c r="B976" s="220"/>
      <c r="C976" s="220"/>
      <c r="D976" s="220"/>
      <c r="E976" s="257"/>
      <c r="F976" s="141"/>
      <c r="G976" s="139"/>
      <c r="H976" s="139"/>
      <c r="I976" s="139"/>
      <c r="J976" s="140"/>
      <c r="K976" s="139"/>
      <c r="L976" s="139"/>
      <c r="M976" s="139"/>
      <c r="N976" s="139"/>
      <c r="O976" s="139"/>
    </row>
    <row r="977" spans="1:15" ht="24.95" customHeight="1" x14ac:dyDescent="0.3">
      <c r="A977" s="223"/>
      <c r="B977" s="220"/>
      <c r="C977" s="220"/>
      <c r="D977" s="220"/>
      <c r="E977" s="257"/>
      <c r="F977" s="141"/>
      <c r="G977" s="139"/>
      <c r="H977" s="139"/>
      <c r="I977" s="139"/>
      <c r="J977" s="140"/>
      <c r="K977" s="139"/>
      <c r="L977" s="139"/>
      <c r="M977" s="139"/>
      <c r="N977" s="139"/>
      <c r="O977" s="139"/>
    </row>
    <row r="978" spans="1:15" ht="24.95" customHeight="1" x14ac:dyDescent="0.3">
      <c r="A978" s="223"/>
      <c r="B978" s="220"/>
      <c r="C978" s="220"/>
      <c r="D978" s="220"/>
      <c r="E978" s="257"/>
      <c r="F978" s="141"/>
      <c r="G978" s="139"/>
      <c r="H978" s="139"/>
      <c r="I978" s="139"/>
      <c r="J978" s="140"/>
      <c r="K978" s="139"/>
      <c r="L978" s="139"/>
      <c r="M978" s="139"/>
      <c r="N978" s="139"/>
      <c r="O978" s="139"/>
    </row>
    <row r="979" spans="1:15" ht="24.95" customHeight="1" x14ac:dyDescent="0.3">
      <c r="A979" s="223"/>
      <c r="B979" s="220"/>
      <c r="C979" s="220"/>
      <c r="D979" s="220"/>
      <c r="E979" s="257"/>
      <c r="F979" s="141"/>
      <c r="G979" s="139"/>
      <c r="H979" s="139"/>
      <c r="I979" s="139"/>
      <c r="J979" s="140"/>
      <c r="K979" s="139"/>
      <c r="L979" s="139"/>
      <c r="M979" s="139"/>
      <c r="N979" s="139"/>
      <c r="O979" s="139"/>
    </row>
    <row r="980" spans="1:15" ht="24.95" customHeight="1" x14ac:dyDescent="0.3">
      <c r="A980" s="223"/>
      <c r="B980" s="220"/>
      <c r="C980" s="220"/>
      <c r="D980" s="220"/>
      <c r="E980" s="257"/>
      <c r="F980" s="141"/>
      <c r="G980" s="139"/>
      <c r="H980" s="139"/>
      <c r="I980" s="139"/>
      <c r="J980" s="140"/>
      <c r="K980" s="139"/>
      <c r="L980" s="139"/>
      <c r="M980" s="139"/>
      <c r="N980" s="139"/>
      <c r="O980" s="139"/>
    </row>
    <row r="981" spans="1:15" ht="24.95" customHeight="1" x14ac:dyDescent="0.3">
      <c r="A981" s="223"/>
      <c r="B981" s="220"/>
      <c r="C981" s="220"/>
      <c r="D981" s="220"/>
      <c r="E981" s="257"/>
      <c r="F981" s="141"/>
      <c r="G981" s="139"/>
      <c r="H981" s="139"/>
      <c r="I981" s="139"/>
      <c r="J981" s="140"/>
      <c r="K981" s="139"/>
      <c r="L981" s="139"/>
      <c r="M981" s="139"/>
      <c r="N981" s="139"/>
      <c r="O981" s="139"/>
    </row>
    <row r="982" spans="1:15" ht="24.95" customHeight="1" x14ac:dyDescent="0.3">
      <c r="A982" s="223"/>
      <c r="B982" s="220"/>
      <c r="C982" s="220"/>
      <c r="D982" s="220"/>
      <c r="E982" s="257"/>
      <c r="F982" s="141"/>
      <c r="G982" s="139"/>
      <c r="H982" s="139"/>
      <c r="I982" s="139"/>
      <c r="J982" s="140"/>
      <c r="K982" s="139"/>
      <c r="L982" s="139"/>
      <c r="M982" s="139"/>
      <c r="N982" s="139"/>
      <c r="O982" s="139"/>
    </row>
    <row r="983" spans="1:15" ht="24.95" customHeight="1" x14ac:dyDescent="0.3">
      <c r="A983" s="223"/>
      <c r="B983" s="220"/>
      <c r="C983" s="220"/>
      <c r="D983" s="220"/>
      <c r="E983" s="257"/>
      <c r="F983" s="141"/>
      <c r="G983" s="139"/>
      <c r="H983" s="139"/>
      <c r="I983" s="139"/>
      <c r="J983" s="140"/>
      <c r="K983" s="139"/>
      <c r="L983" s="139"/>
      <c r="M983" s="139"/>
      <c r="N983" s="139"/>
      <c r="O983" s="139"/>
    </row>
    <row r="984" spans="1:15" ht="24.95" customHeight="1" x14ac:dyDescent="0.3">
      <c r="A984" s="223"/>
      <c r="B984" s="220"/>
      <c r="C984" s="220"/>
      <c r="D984" s="220"/>
      <c r="E984" s="257"/>
      <c r="F984" s="141"/>
      <c r="G984" s="139"/>
      <c r="H984" s="139"/>
      <c r="I984" s="139"/>
      <c r="J984" s="140"/>
      <c r="K984" s="139"/>
      <c r="L984" s="139"/>
      <c r="M984" s="139"/>
      <c r="N984" s="139"/>
      <c r="O984" s="139"/>
    </row>
    <row r="985" spans="1:15" ht="24.95" customHeight="1" x14ac:dyDescent="0.3">
      <c r="A985" s="223"/>
      <c r="B985" s="220"/>
      <c r="C985" s="220"/>
      <c r="D985" s="220"/>
      <c r="E985" s="257"/>
      <c r="F985" s="141"/>
      <c r="G985" s="139"/>
      <c r="H985" s="139"/>
      <c r="I985" s="139"/>
      <c r="J985" s="140"/>
      <c r="K985" s="139"/>
      <c r="L985" s="139"/>
      <c r="M985" s="139"/>
      <c r="N985" s="139"/>
      <c r="O985" s="139"/>
    </row>
    <row r="986" spans="1:15" ht="24.95" customHeight="1" x14ac:dyDescent="0.3">
      <c r="A986" s="223"/>
      <c r="B986" s="220"/>
      <c r="C986" s="220"/>
      <c r="D986" s="220"/>
      <c r="E986" s="257"/>
      <c r="F986" s="141"/>
      <c r="G986" s="139"/>
      <c r="H986" s="139"/>
      <c r="I986" s="139"/>
      <c r="J986" s="140"/>
      <c r="K986" s="139"/>
      <c r="L986" s="139"/>
      <c r="M986" s="139"/>
      <c r="N986" s="139"/>
      <c r="O986" s="139"/>
    </row>
    <row r="987" spans="1:15" ht="24.95" customHeight="1" x14ac:dyDescent="0.3">
      <c r="A987" s="223"/>
      <c r="B987" s="220"/>
      <c r="C987" s="220"/>
      <c r="D987" s="220"/>
      <c r="E987" s="257"/>
      <c r="F987" s="141"/>
      <c r="G987" s="139"/>
      <c r="H987" s="139"/>
      <c r="I987" s="139"/>
      <c r="J987" s="140"/>
      <c r="K987" s="139"/>
      <c r="L987" s="139"/>
      <c r="M987" s="139"/>
      <c r="N987" s="139"/>
      <c r="O987" s="139"/>
    </row>
    <row r="988" spans="1:15" ht="24.95" customHeight="1" x14ac:dyDescent="0.3">
      <c r="A988" s="223"/>
      <c r="B988" s="220"/>
      <c r="C988" s="220"/>
      <c r="D988" s="220"/>
      <c r="E988" s="257"/>
      <c r="F988" s="141"/>
      <c r="G988" s="139"/>
      <c r="H988" s="139"/>
      <c r="I988" s="139"/>
      <c r="J988" s="140"/>
      <c r="K988" s="139"/>
      <c r="L988" s="139"/>
      <c r="M988" s="139"/>
      <c r="N988" s="139"/>
      <c r="O988" s="139"/>
    </row>
    <row r="989" spans="1:15" ht="24.95" customHeight="1" x14ac:dyDescent="0.3">
      <c r="A989" s="223"/>
      <c r="B989" s="220"/>
      <c r="C989" s="220"/>
      <c r="D989" s="220"/>
      <c r="E989" s="257"/>
      <c r="F989" s="141"/>
      <c r="G989" s="139"/>
      <c r="H989" s="139"/>
      <c r="I989" s="139"/>
      <c r="J989" s="140"/>
      <c r="K989" s="139"/>
      <c r="L989" s="139"/>
      <c r="M989" s="139"/>
      <c r="N989" s="139"/>
      <c r="O989" s="139"/>
    </row>
    <row r="990" spans="1:15" ht="24.95" customHeight="1" x14ac:dyDescent="0.3">
      <c r="A990" s="223"/>
      <c r="B990" s="220"/>
      <c r="C990" s="220"/>
      <c r="D990" s="220"/>
      <c r="E990" s="257"/>
      <c r="F990" s="141"/>
      <c r="G990" s="139"/>
      <c r="H990" s="139"/>
      <c r="I990" s="139"/>
      <c r="J990" s="140"/>
      <c r="K990" s="139"/>
      <c r="L990" s="139"/>
      <c r="M990" s="139"/>
      <c r="N990" s="139"/>
      <c r="O990" s="139"/>
    </row>
    <row r="991" spans="1:15" ht="24.95" customHeight="1" x14ac:dyDescent="0.3">
      <c r="A991" s="223"/>
      <c r="B991" s="220"/>
      <c r="C991" s="220"/>
      <c r="D991" s="220"/>
      <c r="E991" s="257"/>
      <c r="F991" s="141"/>
      <c r="G991" s="139"/>
      <c r="H991" s="139"/>
      <c r="I991" s="139"/>
      <c r="J991" s="140"/>
      <c r="K991" s="139"/>
      <c r="L991" s="139"/>
      <c r="M991" s="139"/>
      <c r="N991" s="139"/>
      <c r="O991" s="139"/>
    </row>
    <row r="992" spans="1:15" ht="24.95" customHeight="1" x14ac:dyDescent="0.3">
      <c r="A992" s="223"/>
      <c r="B992" s="220"/>
      <c r="C992" s="220"/>
      <c r="D992" s="220"/>
      <c r="E992" s="257"/>
      <c r="F992" s="141"/>
      <c r="G992" s="139"/>
      <c r="H992" s="139"/>
      <c r="I992" s="139"/>
      <c r="J992" s="140"/>
      <c r="K992" s="139"/>
      <c r="L992" s="139"/>
      <c r="M992" s="139"/>
      <c r="N992" s="139"/>
      <c r="O992" s="139"/>
    </row>
    <row r="993" spans="1:15" ht="24.95" customHeight="1" x14ac:dyDescent="0.3">
      <c r="A993" s="223"/>
      <c r="B993" s="220"/>
      <c r="C993" s="220"/>
      <c r="D993" s="220"/>
      <c r="E993" s="257"/>
      <c r="F993" s="141"/>
      <c r="G993" s="139"/>
      <c r="H993" s="139"/>
      <c r="I993" s="139"/>
      <c r="J993" s="140"/>
      <c r="K993" s="139"/>
      <c r="L993" s="139"/>
      <c r="M993" s="139"/>
      <c r="N993" s="139"/>
      <c r="O993" s="139"/>
    </row>
    <row r="994" spans="1:15" ht="24.95" customHeight="1" x14ac:dyDescent="0.3">
      <c r="A994" s="223"/>
      <c r="B994" s="220"/>
      <c r="C994" s="220"/>
      <c r="D994" s="220"/>
      <c r="E994" s="257"/>
      <c r="F994" s="141"/>
      <c r="G994" s="139"/>
      <c r="H994" s="139"/>
      <c r="I994" s="139"/>
      <c r="J994" s="140"/>
      <c r="K994" s="139"/>
      <c r="L994" s="139"/>
      <c r="M994" s="139"/>
      <c r="N994" s="139"/>
      <c r="O994" s="139"/>
    </row>
    <row r="995" spans="1:15" ht="24.95" customHeight="1" x14ac:dyDescent="0.3">
      <c r="A995" s="223"/>
      <c r="B995" s="220"/>
      <c r="C995" s="220"/>
      <c r="D995" s="220"/>
      <c r="E995" s="257"/>
      <c r="F995" s="141"/>
      <c r="G995" s="139"/>
      <c r="H995" s="139"/>
      <c r="I995" s="139"/>
      <c r="J995" s="140"/>
      <c r="K995" s="139"/>
      <c r="L995" s="139"/>
      <c r="M995" s="139"/>
      <c r="N995" s="139"/>
      <c r="O995" s="139"/>
    </row>
    <row r="996" spans="1:15" ht="24.95" customHeight="1" x14ac:dyDescent="0.3">
      <c r="A996" s="223"/>
      <c r="B996" s="220"/>
      <c r="C996" s="220"/>
      <c r="D996" s="220"/>
      <c r="E996" s="257"/>
      <c r="F996" s="141"/>
      <c r="G996" s="139"/>
      <c r="H996" s="139"/>
      <c r="I996" s="139"/>
      <c r="J996" s="140"/>
      <c r="K996" s="139"/>
      <c r="L996" s="139"/>
      <c r="M996" s="139"/>
      <c r="N996" s="139"/>
      <c r="O996" s="139"/>
    </row>
    <row r="997" spans="1:15" ht="24.95" customHeight="1" x14ac:dyDescent="0.3">
      <c r="A997" s="223"/>
      <c r="B997" s="220"/>
      <c r="C997" s="220"/>
      <c r="D997" s="220"/>
      <c r="E997" s="257"/>
      <c r="F997" s="141"/>
      <c r="G997" s="139"/>
      <c r="H997" s="139"/>
      <c r="I997" s="139"/>
      <c r="J997" s="140"/>
      <c r="K997" s="139"/>
      <c r="L997" s="139"/>
      <c r="M997" s="139"/>
      <c r="N997" s="139"/>
      <c r="O997" s="139"/>
    </row>
    <row r="998" spans="1:15" ht="24.95" customHeight="1" x14ac:dyDescent="0.3">
      <c r="A998" s="223"/>
      <c r="B998" s="220"/>
      <c r="C998" s="220"/>
      <c r="D998" s="220"/>
      <c r="E998" s="257"/>
      <c r="F998" s="141"/>
      <c r="G998" s="139"/>
      <c r="H998" s="139"/>
      <c r="I998" s="139"/>
      <c r="J998" s="140"/>
      <c r="K998" s="139"/>
      <c r="L998" s="139"/>
      <c r="M998" s="139"/>
      <c r="N998" s="139"/>
      <c r="O998" s="139"/>
    </row>
    <row r="999" spans="1:15" ht="24.95" customHeight="1" x14ac:dyDescent="0.3">
      <c r="A999" s="223"/>
      <c r="B999" s="220"/>
      <c r="C999" s="220"/>
      <c r="D999" s="220"/>
      <c r="E999" s="257"/>
      <c r="F999" s="141"/>
      <c r="G999" s="139"/>
      <c r="H999" s="139"/>
      <c r="I999" s="139"/>
      <c r="J999" s="140"/>
      <c r="K999" s="139"/>
      <c r="L999" s="139"/>
      <c r="M999" s="139"/>
      <c r="N999" s="139"/>
      <c r="O999" s="139"/>
    </row>
    <row r="1000" spans="1:15" ht="24.95" customHeight="1" x14ac:dyDescent="0.3">
      <c r="A1000" s="223"/>
      <c r="B1000" s="220"/>
      <c r="C1000" s="220"/>
      <c r="D1000" s="220"/>
      <c r="E1000" s="257"/>
      <c r="F1000" s="141"/>
      <c r="G1000" s="139"/>
      <c r="H1000" s="139"/>
      <c r="I1000" s="139"/>
      <c r="J1000" s="140"/>
      <c r="K1000" s="139"/>
      <c r="L1000" s="139"/>
      <c r="M1000" s="139"/>
      <c r="N1000" s="139"/>
      <c r="O1000" s="139"/>
    </row>
  </sheetData>
  <autoFilter ref="A3:O304"/>
  <sortState ref="A4:O1000">
    <sortCondition ref="B4"/>
  </sortState>
  <mergeCells count="5">
    <mergeCell ref="B2:C2"/>
    <mergeCell ref="A1:O1"/>
    <mergeCell ref="K2:N2"/>
    <mergeCell ref="E2:F2"/>
    <mergeCell ref="H2:J2"/>
  </mergeCells>
  <conditionalFormatting sqref="K1:N1048576">
    <cfRule type="cellIs" dxfId="5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filterMode="1">
    <pageSetUpPr fitToPage="1"/>
  </sheetPr>
  <dimension ref="A1:AA500"/>
  <sheetViews>
    <sheetView zoomScale="70" zoomScaleNormal="70" workbookViewId="0">
      <pane ySplit="3" topLeftCell="A4" activePane="bottomLeft" state="frozen"/>
      <selection pane="bottomLeft" activeCell="S412" sqref="S412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310" t="s">
        <v>120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2"/>
      <c r="T1" s="312"/>
      <c r="U1" s="312"/>
      <c r="V1" s="312"/>
      <c r="W1" s="312"/>
      <c r="X1" s="312"/>
      <c r="Y1" s="312"/>
      <c r="Z1" s="312"/>
      <c r="AA1" s="313"/>
    </row>
    <row r="2" spans="1:27" ht="33" customHeight="1" thickBot="1" x14ac:dyDescent="0.4">
      <c r="A2" s="314" t="s">
        <v>2</v>
      </c>
      <c r="B2" s="315" t="s">
        <v>3</v>
      </c>
      <c r="C2" s="316"/>
      <c r="D2" s="316"/>
      <c r="E2" s="317"/>
      <c r="F2" s="318" t="s">
        <v>4</v>
      </c>
      <c r="G2" s="319" t="s">
        <v>121</v>
      </c>
      <c r="H2" s="320"/>
      <c r="I2" s="320"/>
      <c r="J2" s="321"/>
      <c r="K2" s="322" t="s">
        <v>6</v>
      </c>
      <c r="L2" s="323"/>
      <c r="M2" s="323"/>
      <c r="N2" s="324"/>
      <c r="O2" s="319" t="s">
        <v>121</v>
      </c>
      <c r="P2" s="320"/>
      <c r="Q2" s="320"/>
      <c r="R2" s="320"/>
      <c r="S2" s="328" t="s">
        <v>122</v>
      </c>
      <c r="T2" s="329"/>
      <c r="U2" s="329"/>
      <c r="V2" s="329"/>
      <c r="W2" s="330"/>
      <c r="X2" s="329" t="s">
        <v>123</v>
      </c>
      <c r="Y2" s="329"/>
      <c r="Z2" s="329"/>
      <c r="AA2" s="331" t="s">
        <v>124</v>
      </c>
    </row>
    <row r="3" spans="1:27" ht="33" customHeight="1" thickBot="1" x14ac:dyDescent="0.3">
      <c r="A3" s="314"/>
      <c r="B3" s="88" t="s">
        <v>13</v>
      </c>
      <c r="C3" s="89" t="s">
        <v>14</v>
      </c>
      <c r="D3" s="89" t="s">
        <v>15</v>
      </c>
      <c r="E3" s="90" t="s">
        <v>16</v>
      </c>
      <c r="F3" s="318"/>
      <c r="G3" s="306" t="s">
        <v>17</v>
      </c>
      <c r="H3" s="307"/>
      <c r="I3" s="307"/>
      <c r="J3" s="308"/>
      <c r="K3" s="325"/>
      <c r="L3" s="326"/>
      <c r="M3" s="326"/>
      <c r="N3" s="327"/>
      <c r="O3" s="306" t="s">
        <v>18</v>
      </c>
      <c r="P3" s="307"/>
      <c r="Q3" s="307"/>
      <c r="R3" s="309"/>
      <c r="S3" s="91" t="s">
        <v>125</v>
      </c>
      <c r="T3" s="92" t="s">
        <v>126</v>
      </c>
      <c r="U3" s="92" t="s">
        <v>127</v>
      </c>
      <c r="V3" s="92" t="s">
        <v>128</v>
      </c>
      <c r="W3" s="93" t="s">
        <v>129</v>
      </c>
      <c r="X3" s="94" t="s">
        <v>130</v>
      </c>
      <c r="Y3" s="92" t="s">
        <v>131</v>
      </c>
      <c r="Z3" s="95" t="s">
        <v>129</v>
      </c>
      <c r="AA3" s="332"/>
    </row>
    <row r="4" spans="1:27" ht="33" hidden="1" customHeight="1" x14ac:dyDescent="0.3">
      <c r="A4" s="113" t="str">
        <f>Visu_Planning!H94</f>
        <v>BBIG</v>
      </c>
      <c r="B4" s="114">
        <f>Visu_Planning!I94</f>
        <v>9</v>
      </c>
      <c r="C4" s="116" t="str">
        <f>Visu_Planning!J94</f>
        <v>ISNARD</v>
      </c>
      <c r="D4" s="116" t="str">
        <f>Visu_Planning!K94</f>
        <v>Rodolphe</v>
      </c>
      <c r="E4" s="118" t="str">
        <f>Visu_Planning!L94</f>
        <v>H</v>
      </c>
      <c r="F4" s="120" t="str">
        <f>Visu_Planning!A94</f>
        <v>dnf</v>
      </c>
      <c r="G4" s="122" t="e">
        <f>Visu_Planning!#REF!</f>
        <v>#REF!</v>
      </c>
      <c r="H4" s="123" t="e">
        <f>Visu_Planning!#REF!</f>
        <v>#REF!</v>
      </c>
      <c r="I4" s="123" t="str">
        <f>Visu_Planning!M94</f>
        <v>85</v>
      </c>
      <c r="J4" s="124" t="str">
        <f>Visu_Planning!N94</f>
        <v>m</v>
      </c>
      <c r="K4" s="125">
        <f>Visu_Planning!O94</f>
        <v>0</v>
      </c>
      <c r="L4" s="126">
        <f>Visu_Planning!P94</f>
        <v>0</v>
      </c>
      <c r="M4" s="126">
        <f>Visu_Planning!Q94</f>
        <v>110</v>
      </c>
      <c r="N4" s="127" t="str">
        <f>Visu_Planning!R94</f>
        <v>m</v>
      </c>
      <c r="O4" s="122" t="e">
        <f>Visu_Planning!#REF!</f>
        <v>#REF!</v>
      </c>
      <c r="P4" s="123" t="e">
        <f>Visu_Planning!#REF!</f>
        <v>#REF!</v>
      </c>
      <c r="Q4" s="123" t="str">
        <f>Visu_Planning!S94</f>
        <v>135</v>
      </c>
      <c r="R4" s="124" t="str">
        <f>Visu_Planning!T94</f>
        <v>m</v>
      </c>
      <c r="S4" s="3"/>
      <c r="T4" s="47"/>
      <c r="U4" s="47"/>
      <c r="V4" s="47"/>
      <c r="W4" s="128"/>
      <c r="X4" s="129"/>
      <c r="Y4" s="47"/>
      <c r="Z4" s="5"/>
      <c r="AA4" s="4"/>
    </row>
    <row r="5" spans="1:27" ht="33" hidden="1" customHeight="1" x14ac:dyDescent="0.3">
      <c r="A5" s="96" t="str">
        <f>Visu_Planning!H95</f>
        <v>Pussy French</v>
      </c>
      <c r="B5" s="97">
        <f>Visu_Planning!I95</f>
        <v>49</v>
      </c>
      <c r="C5" s="98" t="str">
        <f>Visu_Planning!J95</f>
        <v>Borgat</v>
      </c>
      <c r="D5" s="98" t="str">
        <f>Visu_Planning!K95</f>
        <v>Anne</v>
      </c>
      <c r="E5" s="99" t="str">
        <f>Visu_Planning!L95</f>
        <v>F</v>
      </c>
      <c r="F5" s="100" t="str">
        <f>Visu_Planning!A95</f>
        <v>dnf</v>
      </c>
      <c r="G5" s="101" t="e">
        <f>Visu_Planning!#REF!</f>
        <v>#REF!</v>
      </c>
      <c r="H5" s="102" t="e">
        <f>Visu_Planning!#REF!</f>
        <v>#REF!</v>
      </c>
      <c r="I5" s="102" t="str">
        <f>Visu_Planning!M95</f>
        <v>100</v>
      </c>
      <c r="J5" s="103" t="str">
        <f>Visu_Planning!N95</f>
        <v>m</v>
      </c>
      <c r="K5" s="104">
        <f>Visu_Planning!O95</f>
        <v>0</v>
      </c>
      <c r="L5" s="105">
        <f>Visu_Planning!P95</f>
        <v>0</v>
      </c>
      <c r="M5" s="105">
        <f>Visu_Planning!Q95</f>
        <v>125</v>
      </c>
      <c r="N5" s="106" t="str">
        <f>Visu_Planning!R95</f>
        <v>m</v>
      </c>
      <c r="O5" s="101" t="e">
        <f>Visu_Planning!#REF!</f>
        <v>#REF!</v>
      </c>
      <c r="P5" s="102" t="e">
        <f>Visu_Planning!#REF!</f>
        <v>#REF!</v>
      </c>
      <c r="Q5" s="102" t="str">
        <f>Visu_Planning!S95</f>
        <v>150</v>
      </c>
      <c r="R5" s="103" t="str">
        <f>Visu_Planning!T95</f>
        <v>m</v>
      </c>
      <c r="S5" s="2"/>
      <c r="T5" s="10"/>
      <c r="U5" s="10"/>
      <c r="V5" s="10"/>
      <c r="W5" s="14"/>
      <c r="X5" s="13"/>
      <c r="Y5" s="10"/>
      <c r="Z5" s="6"/>
      <c r="AA5" s="131"/>
    </row>
    <row r="6" spans="1:27" ht="33" hidden="1" customHeight="1" x14ac:dyDescent="0.3">
      <c r="A6" s="96" t="str">
        <f>Visu_Planning!H96</f>
        <v>TOPSTAR</v>
      </c>
      <c r="B6" s="97">
        <f>Visu_Planning!I96</f>
        <v>53</v>
      </c>
      <c r="C6" s="98" t="str">
        <f>Visu_Planning!J96</f>
        <v>MURBACH</v>
      </c>
      <c r="D6" s="98" t="str">
        <f>Visu_Planning!K96</f>
        <v>Sandrine</v>
      </c>
      <c r="E6" s="99" t="str">
        <f>Visu_Planning!L96</f>
        <v>F</v>
      </c>
      <c r="F6" s="100" t="str">
        <f>Visu_Planning!A96</f>
        <v>dnf</v>
      </c>
      <c r="G6" s="101" t="e">
        <f>Visu_Planning!#REF!</f>
        <v>#REF!</v>
      </c>
      <c r="H6" s="102" t="e">
        <f>Visu_Planning!#REF!</f>
        <v>#REF!</v>
      </c>
      <c r="I6" s="102" t="str">
        <f>Visu_Planning!M96</f>
        <v>100</v>
      </c>
      <c r="J6" s="103" t="str">
        <f>Visu_Planning!N96</f>
        <v>m</v>
      </c>
      <c r="K6" s="104">
        <f>Visu_Planning!O96</f>
        <v>0</v>
      </c>
      <c r="L6" s="105">
        <f>Visu_Planning!P96</f>
        <v>0</v>
      </c>
      <c r="M6" s="105">
        <f>Visu_Planning!Q96</f>
        <v>125</v>
      </c>
      <c r="N6" s="106" t="str">
        <f>Visu_Planning!R96</f>
        <v>m</v>
      </c>
      <c r="O6" s="101" t="e">
        <f>Visu_Planning!#REF!</f>
        <v>#REF!</v>
      </c>
      <c r="P6" s="102" t="e">
        <f>Visu_Planning!#REF!</f>
        <v>#REF!</v>
      </c>
      <c r="Q6" s="102" t="str">
        <f>Visu_Planning!S96</f>
        <v>150</v>
      </c>
      <c r="R6" s="103" t="str">
        <f>Visu_Planning!T96</f>
        <v>m</v>
      </c>
      <c r="S6" s="2"/>
      <c r="T6" s="10"/>
      <c r="U6" s="10"/>
      <c r="V6" s="10"/>
      <c r="W6" s="14"/>
      <c r="X6" s="13"/>
      <c r="Y6" s="10"/>
      <c r="Z6" s="6"/>
      <c r="AA6" s="130"/>
    </row>
    <row r="7" spans="1:27" ht="33" hidden="1" customHeight="1" x14ac:dyDescent="0.3">
      <c r="A7" s="96" t="str">
        <f>Visu_Planning!H97</f>
        <v>TOPSTAR</v>
      </c>
      <c r="B7" s="97">
        <f>Visu_Planning!I97</f>
        <v>51</v>
      </c>
      <c r="C7" s="98" t="str">
        <f>Visu_Planning!J97</f>
        <v>BOUCHARD</v>
      </c>
      <c r="D7" s="98" t="str">
        <f>Visu_Planning!K97</f>
        <v>Thomas</v>
      </c>
      <c r="E7" s="99" t="str">
        <f>Visu_Planning!L97</f>
        <v>H</v>
      </c>
      <c r="F7" s="100" t="str">
        <f>Visu_Planning!A97</f>
        <v>dnf</v>
      </c>
      <c r="G7" s="101" t="e">
        <f>Visu_Planning!#REF!</f>
        <v>#REF!</v>
      </c>
      <c r="H7" s="102" t="e">
        <f>Visu_Planning!#REF!</f>
        <v>#REF!</v>
      </c>
      <c r="I7" s="102" t="str">
        <f>Visu_Planning!M97</f>
        <v>105</v>
      </c>
      <c r="J7" s="103" t="str">
        <f>Visu_Planning!N97</f>
        <v>m</v>
      </c>
      <c r="K7" s="104">
        <f>Visu_Planning!O97</f>
        <v>0</v>
      </c>
      <c r="L7" s="105">
        <f>Visu_Planning!P97</f>
        <v>0</v>
      </c>
      <c r="M7" s="105">
        <f>Visu_Planning!Q97</f>
        <v>130</v>
      </c>
      <c r="N7" s="106" t="str">
        <f>Visu_Planning!R97</f>
        <v>m</v>
      </c>
      <c r="O7" s="101" t="e">
        <f>Visu_Planning!#REF!</f>
        <v>#REF!</v>
      </c>
      <c r="P7" s="102" t="e">
        <f>Visu_Planning!#REF!</f>
        <v>#REF!</v>
      </c>
      <c r="Q7" s="102" t="str">
        <f>Visu_Planning!S97</f>
        <v>155</v>
      </c>
      <c r="R7" s="103" t="str">
        <f>Visu_Planning!T97</f>
        <v>m</v>
      </c>
      <c r="S7" s="2"/>
      <c r="T7" s="10"/>
      <c r="U7" s="10"/>
      <c r="V7" s="10"/>
      <c r="W7" s="14"/>
      <c r="X7" s="13"/>
      <c r="Y7" s="10"/>
      <c r="Z7" s="6"/>
      <c r="AA7" s="131"/>
    </row>
    <row r="8" spans="1:27" ht="33" hidden="1" customHeight="1" x14ac:dyDescent="0.3">
      <c r="A8" s="96" t="str">
        <f>Visu_Planning!H98</f>
        <v>AURApnea</v>
      </c>
      <c r="B8" s="97">
        <f>Visu_Planning!I98</f>
        <v>2</v>
      </c>
      <c r="C8" s="98" t="str">
        <f>Visu_Planning!J98</f>
        <v>CORDIER</v>
      </c>
      <c r="D8" s="98" t="str">
        <f>Visu_Planning!K98</f>
        <v>Frederique</v>
      </c>
      <c r="E8" s="99" t="str">
        <f>Visu_Planning!L98</f>
        <v>F</v>
      </c>
      <c r="F8" s="100" t="str">
        <f>Visu_Planning!A98</f>
        <v>dnf</v>
      </c>
      <c r="G8" s="101" t="e">
        <f>Visu_Planning!#REF!</f>
        <v>#REF!</v>
      </c>
      <c r="H8" s="102" t="e">
        <f>Visu_Planning!#REF!</f>
        <v>#REF!</v>
      </c>
      <c r="I8" s="102" t="str">
        <f>Visu_Planning!M98</f>
        <v>105</v>
      </c>
      <c r="J8" s="103" t="str">
        <f>Visu_Planning!N98</f>
        <v>m</v>
      </c>
      <c r="K8" s="104">
        <f>Visu_Planning!O98</f>
        <v>0</v>
      </c>
      <c r="L8" s="105">
        <f>Visu_Planning!P98</f>
        <v>0</v>
      </c>
      <c r="M8" s="105">
        <f>Visu_Planning!Q98</f>
        <v>130</v>
      </c>
      <c r="N8" s="106" t="str">
        <f>Visu_Planning!R98</f>
        <v>m</v>
      </c>
      <c r="O8" s="101" t="e">
        <f>Visu_Planning!#REF!</f>
        <v>#REF!</v>
      </c>
      <c r="P8" s="102" t="e">
        <f>Visu_Planning!#REF!</f>
        <v>#REF!</v>
      </c>
      <c r="Q8" s="102" t="str">
        <f>Visu_Planning!S98</f>
        <v>155</v>
      </c>
      <c r="R8" s="103" t="str">
        <f>Visu_Planning!T98</f>
        <v>m</v>
      </c>
      <c r="S8" s="2"/>
      <c r="T8" s="10"/>
      <c r="U8" s="10"/>
      <c r="V8" s="10"/>
      <c r="W8" s="14"/>
      <c r="X8" s="13"/>
      <c r="Y8" s="10"/>
      <c r="Z8" s="6"/>
      <c r="AA8" s="130"/>
    </row>
    <row r="9" spans="1:27" ht="33" hidden="1" customHeight="1" x14ac:dyDescent="0.3">
      <c r="A9" s="96" t="str">
        <f>Visu_Planning!H99</f>
        <v>FORZAPNEA</v>
      </c>
      <c r="B9" s="97">
        <f>Visu_Planning!I99</f>
        <v>14</v>
      </c>
      <c r="C9" s="98" t="str">
        <f>Visu_Planning!J99</f>
        <v>BOURDILLA</v>
      </c>
      <c r="D9" s="98" t="str">
        <f>Visu_Planning!K99</f>
        <v>Guillaume</v>
      </c>
      <c r="E9" s="99" t="str">
        <f>Visu_Planning!L99</f>
        <v>H</v>
      </c>
      <c r="F9" s="100" t="str">
        <f>Visu_Planning!A99</f>
        <v>dnf</v>
      </c>
      <c r="G9" s="101" t="e">
        <f>Visu_Planning!#REF!</f>
        <v>#REF!</v>
      </c>
      <c r="H9" s="102" t="e">
        <f>Visu_Planning!#REF!</f>
        <v>#REF!</v>
      </c>
      <c r="I9" s="102" t="str">
        <f>Visu_Planning!M99</f>
        <v>120</v>
      </c>
      <c r="J9" s="103" t="str">
        <f>Visu_Planning!N99</f>
        <v>m</v>
      </c>
      <c r="K9" s="104">
        <f>Visu_Planning!O99</f>
        <v>0</v>
      </c>
      <c r="L9" s="105">
        <f>Visu_Planning!P99</f>
        <v>0</v>
      </c>
      <c r="M9" s="105">
        <f>Visu_Planning!Q99</f>
        <v>145</v>
      </c>
      <c r="N9" s="106" t="str">
        <f>Visu_Planning!R99</f>
        <v>m</v>
      </c>
      <c r="O9" s="101" t="e">
        <f>Visu_Planning!#REF!</f>
        <v>#REF!</v>
      </c>
      <c r="P9" s="102" t="e">
        <f>Visu_Planning!#REF!</f>
        <v>#REF!</v>
      </c>
      <c r="Q9" s="102" t="str">
        <f>Visu_Planning!S99</f>
        <v>170</v>
      </c>
      <c r="R9" s="103" t="str">
        <f>Visu_Planning!T99</f>
        <v>m</v>
      </c>
      <c r="S9" s="2"/>
      <c r="T9" s="10"/>
      <c r="U9" s="10"/>
      <c r="V9" s="10"/>
      <c r="W9" s="14"/>
      <c r="X9" s="13"/>
      <c r="Y9" s="10"/>
      <c r="Z9" s="6"/>
      <c r="AA9" s="131"/>
    </row>
    <row r="10" spans="1:27" ht="33" hidden="1" customHeight="1" x14ac:dyDescent="0.3">
      <c r="A10" s="96" t="str">
        <f>Visu_Planning!H100</f>
        <v>Cantal Apnee</v>
      </c>
      <c r="B10" s="97">
        <f>Visu_Planning!I100</f>
        <v>34</v>
      </c>
      <c r="C10" s="98" t="str">
        <f>Visu_Planning!J100</f>
        <v>Valeille</v>
      </c>
      <c r="D10" s="98" t="str">
        <f>Visu_Planning!K100</f>
        <v>Aurelien</v>
      </c>
      <c r="E10" s="99" t="str">
        <f>Visu_Planning!L100</f>
        <v>F</v>
      </c>
      <c r="F10" s="100" t="str">
        <f>Visu_Planning!A100</f>
        <v>spd</v>
      </c>
      <c r="G10" s="101" t="e">
        <f>Visu_Planning!#REF!</f>
        <v>#REF!</v>
      </c>
      <c r="H10" s="102" t="e">
        <f>Visu_Planning!#REF!</f>
        <v>#REF!</v>
      </c>
      <c r="I10" s="102" t="str">
        <f>Visu_Planning!M100</f>
        <v>2'50</v>
      </c>
      <c r="J10" s="103" t="str">
        <f>Visu_Planning!N100</f>
        <v>min</v>
      </c>
      <c r="K10" s="104">
        <f>Visu_Planning!O100</f>
        <v>3</v>
      </c>
      <c r="L10" s="105" t="str">
        <f>Visu_Planning!P100</f>
        <v>min</v>
      </c>
      <c r="M10" s="105">
        <f>Visu_Planning!Q100</f>
        <v>0</v>
      </c>
      <c r="N10" s="106" t="str">
        <f>Visu_Planning!R100</f>
        <v>s</v>
      </c>
      <c r="O10" s="101" t="e">
        <f>Visu_Planning!#REF!</f>
        <v>#REF!</v>
      </c>
      <c r="P10" s="102" t="e">
        <f>Visu_Planning!#REF!</f>
        <v>#REF!</v>
      </c>
      <c r="Q10" s="102" t="str">
        <f>Visu_Planning!S100</f>
        <v>3'20</v>
      </c>
      <c r="R10" s="103" t="str">
        <f>Visu_Planning!T100</f>
        <v>min</v>
      </c>
      <c r="S10" s="2"/>
      <c r="T10" s="10"/>
      <c r="U10" s="10"/>
      <c r="V10" s="10"/>
      <c r="W10" s="14"/>
      <c r="X10" s="13"/>
      <c r="Y10" s="10"/>
      <c r="Z10" s="6"/>
      <c r="AA10" s="130"/>
    </row>
    <row r="11" spans="1:27" ht="33" hidden="1" customHeight="1" x14ac:dyDescent="0.3">
      <c r="A11" s="96" t="str">
        <f>Visu_Planning!H101</f>
        <v>Pussy French</v>
      </c>
      <c r="B11" s="97">
        <f>Visu_Planning!I101</f>
        <v>50</v>
      </c>
      <c r="C11" s="98" t="str">
        <f>Visu_Planning!J101</f>
        <v>DERRIER</v>
      </c>
      <c r="D11" s="98" t="str">
        <f>Visu_Planning!K101</f>
        <v>Sabine</v>
      </c>
      <c r="E11" s="99" t="str">
        <f>Visu_Planning!L101</f>
        <v>F</v>
      </c>
      <c r="F11" s="100" t="str">
        <f>Visu_Planning!A101</f>
        <v>spd</v>
      </c>
      <c r="G11" s="101" t="e">
        <f>Visu_Planning!#REF!</f>
        <v>#REF!</v>
      </c>
      <c r="H11" s="102" t="e">
        <f>Visu_Planning!#REF!</f>
        <v>#REF!</v>
      </c>
      <c r="I11" s="102" t="str">
        <f>Visu_Planning!M101</f>
        <v>2'20</v>
      </c>
      <c r="J11" s="103" t="str">
        <f>Visu_Planning!N101</f>
        <v>min</v>
      </c>
      <c r="K11" s="104">
        <f>Visu_Planning!O101</f>
        <v>2</v>
      </c>
      <c r="L11" s="105" t="str">
        <f>Visu_Planning!P101</f>
        <v>min</v>
      </c>
      <c r="M11" s="105">
        <f>Visu_Planning!Q101</f>
        <v>30</v>
      </c>
      <c r="N11" s="106" t="str">
        <f>Visu_Planning!R101</f>
        <v>s</v>
      </c>
      <c r="O11" s="101" t="e">
        <f>Visu_Planning!#REF!</f>
        <v>#REF!</v>
      </c>
      <c r="P11" s="102" t="e">
        <f>Visu_Planning!#REF!</f>
        <v>#REF!</v>
      </c>
      <c r="Q11" s="102" t="str">
        <f>Visu_Planning!S101</f>
        <v>2'50</v>
      </c>
      <c r="R11" s="103" t="str">
        <f>Visu_Planning!T101</f>
        <v>min</v>
      </c>
      <c r="S11" s="2"/>
      <c r="T11" s="10"/>
      <c r="U11" s="10"/>
      <c r="V11" s="10"/>
      <c r="W11" s="14"/>
      <c r="X11" s="13"/>
      <c r="Y11" s="10"/>
      <c r="Z11" s="6"/>
      <c r="AA11" s="131"/>
    </row>
    <row r="12" spans="1:27" ht="33" hidden="1" customHeight="1" x14ac:dyDescent="0.3">
      <c r="A12" s="96" t="str">
        <f>Visu_Planning!H102</f>
        <v>Equipe12</v>
      </c>
      <c r="B12" s="97">
        <f>Visu_Planning!I102</f>
        <v>59</v>
      </c>
      <c r="C12" s="98" t="str">
        <f>Visu_Planning!J102</f>
        <v>bbb</v>
      </c>
      <c r="D12" s="98" t="str">
        <f>Visu_Planning!K102</f>
        <v>ddou</v>
      </c>
      <c r="E12" s="99" t="str">
        <f>Visu_Planning!L102</f>
        <v>F</v>
      </c>
      <c r="F12" s="100" t="str">
        <f>Visu_Planning!A102</f>
        <v>spd</v>
      </c>
      <c r="G12" s="101" t="e">
        <f>Visu_Planning!#REF!</f>
        <v>#REF!</v>
      </c>
      <c r="H12" s="102" t="e">
        <f>Visu_Planning!#REF!</f>
        <v>#REF!</v>
      </c>
      <c r="I12" s="102" t="str">
        <f>Visu_Planning!M102</f>
        <v>1'50</v>
      </c>
      <c r="J12" s="103" t="str">
        <f>Visu_Planning!N102</f>
        <v>min</v>
      </c>
      <c r="K12" s="104">
        <f>Visu_Planning!O102</f>
        <v>2</v>
      </c>
      <c r="L12" s="105" t="str">
        <f>Visu_Planning!P102</f>
        <v>min</v>
      </c>
      <c r="M12" s="105">
        <f>Visu_Planning!Q102</f>
        <v>0</v>
      </c>
      <c r="N12" s="106" t="str">
        <f>Visu_Planning!R102</f>
        <v>s</v>
      </c>
      <c r="O12" s="101" t="e">
        <f>Visu_Planning!#REF!</f>
        <v>#REF!</v>
      </c>
      <c r="P12" s="102" t="e">
        <f>Visu_Planning!#REF!</f>
        <v>#REF!</v>
      </c>
      <c r="Q12" s="102" t="str">
        <f>Visu_Planning!S102</f>
        <v>2'20</v>
      </c>
      <c r="R12" s="103" t="str">
        <f>Visu_Planning!T102</f>
        <v>min</v>
      </c>
      <c r="S12" s="2"/>
      <c r="T12" s="10"/>
      <c r="U12" s="10"/>
      <c r="V12" s="10"/>
      <c r="W12" s="14"/>
      <c r="X12" s="13"/>
      <c r="Y12" s="10"/>
      <c r="Z12" s="6"/>
      <c r="AA12" s="130"/>
    </row>
    <row r="13" spans="1:27" ht="33" hidden="1" customHeight="1" x14ac:dyDescent="0.3">
      <c r="A13" s="96" t="str">
        <f>Visu_Planning!H103</f>
        <v>Equipe12</v>
      </c>
      <c r="B13" s="97">
        <f>Visu_Planning!I103</f>
        <v>58</v>
      </c>
      <c r="C13" s="98" t="str">
        <f>Visu_Planning!J103</f>
        <v>bbb</v>
      </c>
      <c r="D13" s="98" t="str">
        <f>Visu_Planning!K103</f>
        <v>cdou</v>
      </c>
      <c r="E13" s="99" t="str">
        <f>Visu_Planning!L103</f>
        <v>H</v>
      </c>
      <c r="F13" s="100" t="str">
        <f>Visu_Planning!A103</f>
        <v>spd</v>
      </c>
      <c r="G13" s="101" t="e">
        <f>Visu_Planning!#REF!</f>
        <v>#REF!</v>
      </c>
      <c r="H13" s="102" t="e">
        <f>Visu_Planning!#REF!</f>
        <v>#REF!</v>
      </c>
      <c r="I13" s="102" t="str">
        <f>Visu_Planning!M103</f>
        <v>1'50</v>
      </c>
      <c r="J13" s="103" t="str">
        <f>Visu_Planning!N103</f>
        <v>min</v>
      </c>
      <c r="K13" s="104">
        <f>Visu_Planning!O103</f>
        <v>2</v>
      </c>
      <c r="L13" s="105" t="str">
        <f>Visu_Planning!P103</f>
        <v>min</v>
      </c>
      <c r="M13" s="105">
        <f>Visu_Planning!Q103</f>
        <v>0</v>
      </c>
      <c r="N13" s="106" t="str">
        <f>Visu_Planning!R103</f>
        <v>s</v>
      </c>
      <c r="O13" s="101" t="e">
        <f>Visu_Planning!#REF!</f>
        <v>#REF!</v>
      </c>
      <c r="P13" s="102" t="e">
        <f>Visu_Planning!#REF!</f>
        <v>#REF!</v>
      </c>
      <c r="Q13" s="102" t="str">
        <f>Visu_Planning!S103</f>
        <v>2'20</v>
      </c>
      <c r="R13" s="103" t="str">
        <f>Visu_Planning!T103</f>
        <v>min</v>
      </c>
      <c r="S13" s="2"/>
      <c r="T13" s="10"/>
      <c r="U13" s="10"/>
      <c r="V13" s="10"/>
      <c r="W13" s="14"/>
      <c r="X13" s="13"/>
      <c r="Y13" s="10"/>
      <c r="Z13" s="6"/>
      <c r="AA13" s="131"/>
    </row>
    <row r="14" spans="1:27" ht="33" hidden="1" customHeight="1" x14ac:dyDescent="0.3">
      <c r="A14" s="96" t="str">
        <f>Visu_Planning!H104</f>
        <v>FORZAPNEA</v>
      </c>
      <c r="B14" s="97">
        <f>Visu_Planning!I104</f>
        <v>13</v>
      </c>
      <c r="C14" s="98" t="str">
        <f>Visu_Planning!J104</f>
        <v>BOURRIEN</v>
      </c>
      <c r="D14" s="98" t="str">
        <f>Visu_Planning!K104</f>
        <v>Joanna</v>
      </c>
      <c r="E14" s="99" t="str">
        <f>Visu_Planning!L104</f>
        <v>F</v>
      </c>
      <c r="F14" s="100" t="str">
        <f>Visu_Planning!A104</f>
        <v>spd</v>
      </c>
      <c r="G14" s="101" t="e">
        <f>Visu_Planning!#REF!</f>
        <v>#REF!</v>
      </c>
      <c r="H14" s="102" t="e">
        <f>Visu_Planning!#REF!</f>
        <v>#REF!</v>
      </c>
      <c r="I14" s="102" t="str">
        <f>Visu_Planning!M104</f>
        <v>1'50</v>
      </c>
      <c r="J14" s="103" t="str">
        <f>Visu_Planning!N104</f>
        <v>min</v>
      </c>
      <c r="K14" s="104">
        <f>Visu_Planning!O104</f>
        <v>2</v>
      </c>
      <c r="L14" s="105" t="str">
        <f>Visu_Planning!P104</f>
        <v>min</v>
      </c>
      <c r="M14" s="105">
        <f>Visu_Planning!Q104</f>
        <v>0</v>
      </c>
      <c r="N14" s="106" t="str">
        <f>Visu_Planning!R104</f>
        <v>s</v>
      </c>
      <c r="O14" s="101" t="e">
        <f>Visu_Planning!#REF!</f>
        <v>#REF!</v>
      </c>
      <c r="P14" s="102" t="e">
        <f>Visu_Planning!#REF!</f>
        <v>#REF!</v>
      </c>
      <c r="Q14" s="102" t="str">
        <f>Visu_Planning!S104</f>
        <v>2'20</v>
      </c>
      <c r="R14" s="103" t="str">
        <f>Visu_Planning!T104</f>
        <v>min</v>
      </c>
      <c r="S14" s="2"/>
      <c r="T14" s="10"/>
      <c r="U14" s="10"/>
      <c r="V14" s="10"/>
      <c r="W14" s="14"/>
      <c r="X14" s="13"/>
      <c r="Y14" s="10"/>
      <c r="Z14" s="6"/>
      <c r="AA14" s="130"/>
    </row>
    <row r="15" spans="1:27" ht="33" hidden="1" customHeight="1" x14ac:dyDescent="0.3">
      <c r="A15" s="96" t="str">
        <f>Visu_Planning!H105</f>
        <v>Les ponneys fringants</v>
      </c>
      <c r="B15" s="97">
        <f>Visu_Planning!I105</f>
        <v>38</v>
      </c>
      <c r="C15" s="98" t="str">
        <f>Visu_Planning!J105</f>
        <v>HUGON</v>
      </c>
      <c r="D15" s="98" t="str">
        <f>Visu_Planning!K105</f>
        <v>Clara</v>
      </c>
      <c r="E15" s="99" t="str">
        <f>Visu_Planning!L105</f>
        <v>F</v>
      </c>
      <c r="F15" s="100" t="str">
        <f>Visu_Planning!A105</f>
        <v>spd</v>
      </c>
      <c r="G15" s="101" t="e">
        <f>Visu_Planning!#REF!</f>
        <v>#REF!</v>
      </c>
      <c r="H15" s="102" t="e">
        <f>Visu_Planning!#REF!</f>
        <v>#REF!</v>
      </c>
      <c r="I15" s="102" t="str">
        <f>Visu_Planning!M105</f>
        <v>1'50</v>
      </c>
      <c r="J15" s="103" t="str">
        <f>Visu_Planning!N105</f>
        <v>min</v>
      </c>
      <c r="K15" s="104">
        <f>Visu_Planning!O105</f>
        <v>2</v>
      </c>
      <c r="L15" s="105" t="str">
        <f>Visu_Planning!P105</f>
        <v>min</v>
      </c>
      <c r="M15" s="105">
        <f>Visu_Planning!Q105</f>
        <v>0</v>
      </c>
      <c r="N15" s="106" t="str">
        <f>Visu_Planning!R105</f>
        <v>s</v>
      </c>
      <c r="O15" s="101" t="e">
        <f>Visu_Planning!#REF!</f>
        <v>#REF!</v>
      </c>
      <c r="P15" s="102" t="e">
        <f>Visu_Planning!#REF!</f>
        <v>#REF!</v>
      </c>
      <c r="Q15" s="102" t="str">
        <f>Visu_Planning!S105</f>
        <v>2'20</v>
      </c>
      <c r="R15" s="103" t="str">
        <f>Visu_Planning!T105</f>
        <v>min</v>
      </c>
      <c r="S15" s="2"/>
      <c r="T15" s="10"/>
      <c r="U15" s="10"/>
      <c r="V15" s="10"/>
      <c r="W15" s="14"/>
      <c r="X15" s="13"/>
      <c r="Y15" s="10"/>
      <c r="Z15" s="6"/>
      <c r="AA15" s="131"/>
    </row>
    <row r="16" spans="1:27" ht="33" hidden="1" customHeight="1" x14ac:dyDescent="0.3">
      <c r="A16" s="96" t="str">
        <f>Visu_Planning!H106</f>
        <v>Les ponneys fringants</v>
      </c>
      <c r="B16" s="97">
        <f>Visu_Planning!I106</f>
        <v>37</v>
      </c>
      <c r="C16" s="98" t="str">
        <f>Visu_Planning!J106</f>
        <v>FABBI</v>
      </c>
      <c r="D16" s="98" t="str">
        <f>Visu_Planning!K106</f>
        <v>Leila</v>
      </c>
      <c r="E16" s="99" t="str">
        <f>Visu_Planning!L106</f>
        <v>F</v>
      </c>
      <c r="F16" s="100" t="str">
        <f>Visu_Planning!A106</f>
        <v>spd</v>
      </c>
      <c r="G16" s="101" t="e">
        <f>Visu_Planning!#REF!</f>
        <v>#REF!</v>
      </c>
      <c r="H16" s="102" t="e">
        <f>Visu_Planning!#REF!</f>
        <v>#REF!</v>
      </c>
      <c r="I16" s="102" t="str">
        <f>Visu_Planning!M106</f>
        <v>1'50</v>
      </c>
      <c r="J16" s="103" t="str">
        <f>Visu_Planning!N106</f>
        <v>min</v>
      </c>
      <c r="K16" s="104">
        <f>Visu_Planning!O106</f>
        <v>2</v>
      </c>
      <c r="L16" s="105" t="str">
        <f>Visu_Planning!P106</f>
        <v>min</v>
      </c>
      <c r="M16" s="105">
        <f>Visu_Planning!Q106</f>
        <v>0</v>
      </c>
      <c r="N16" s="106" t="str">
        <f>Visu_Planning!R106</f>
        <v>s</v>
      </c>
      <c r="O16" s="101" t="e">
        <f>Visu_Planning!#REF!</f>
        <v>#REF!</v>
      </c>
      <c r="P16" s="102" t="e">
        <f>Visu_Planning!#REF!</f>
        <v>#REF!</v>
      </c>
      <c r="Q16" s="102" t="str">
        <f>Visu_Planning!S106</f>
        <v>2'20</v>
      </c>
      <c r="R16" s="103" t="str">
        <f>Visu_Planning!T106</f>
        <v>min</v>
      </c>
      <c r="S16" s="2"/>
      <c r="T16" s="10"/>
      <c r="U16" s="10"/>
      <c r="V16" s="10"/>
      <c r="W16" s="14"/>
      <c r="X16" s="13"/>
      <c r="Y16" s="10"/>
      <c r="Z16" s="6"/>
      <c r="AA16" s="130"/>
    </row>
    <row r="17" spans="1:27" ht="33" hidden="1" customHeight="1" x14ac:dyDescent="0.3">
      <c r="A17" s="96" t="str">
        <f>Visu_Planning!H107</f>
        <v>AURApnea</v>
      </c>
      <c r="B17" s="97">
        <f>Visu_Planning!I107</f>
        <v>4</v>
      </c>
      <c r="C17" s="98" t="str">
        <f>Visu_Planning!J107</f>
        <v>BLASQUEZ</v>
      </c>
      <c r="D17" s="98" t="str">
        <f>Visu_Planning!K107</f>
        <v>Remi</v>
      </c>
      <c r="E17" s="99" t="str">
        <f>Visu_Planning!L107</f>
        <v>H</v>
      </c>
      <c r="F17" s="100" t="str">
        <f>Visu_Planning!A107</f>
        <v>spd</v>
      </c>
      <c r="G17" s="101" t="e">
        <f>Visu_Planning!#REF!</f>
        <v>#REF!</v>
      </c>
      <c r="H17" s="102" t="e">
        <f>Visu_Planning!#REF!</f>
        <v>#REF!</v>
      </c>
      <c r="I17" s="102" t="str">
        <f>Visu_Planning!M107</f>
        <v>1'40</v>
      </c>
      <c r="J17" s="103" t="str">
        <f>Visu_Planning!N107</f>
        <v>min</v>
      </c>
      <c r="K17" s="104">
        <f>Visu_Planning!O107</f>
        <v>1</v>
      </c>
      <c r="L17" s="105" t="str">
        <f>Visu_Planning!P107</f>
        <v>min</v>
      </c>
      <c r="M17" s="105">
        <f>Visu_Planning!Q107</f>
        <v>50</v>
      </c>
      <c r="N17" s="106" t="str">
        <f>Visu_Planning!R107</f>
        <v>s</v>
      </c>
      <c r="O17" s="101" t="e">
        <f>Visu_Planning!#REF!</f>
        <v>#REF!</v>
      </c>
      <c r="P17" s="102" t="e">
        <f>Visu_Planning!#REF!</f>
        <v>#REF!</v>
      </c>
      <c r="Q17" s="102" t="str">
        <f>Visu_Planning!S107</f>
        <v>2'10</v>
      </c>
      <c r="R17" s="103" t="str">
        <f>Visu_Planning!T107</f>
        <v>min</v>
      </c>
      <c r="S17" s="2"/>
      <c r="T17" s="10"/>
      <c r="U17" s="10"/>
      <c r="V17" s="10"/>
      <c r="W17" s="14"/>
      <c r="X17" s="13"/>
      <c r="Y17" s="10"/>
      <c r="Z17" s="6"/>
      <c r="AA17" s="131"/>
    </row>
    <row r="18" spans="1:27" ht="33" hidden="1" customHeight="1" x14ac:dyDescent="0.3">
      <c r="A18" s="96" t="str">
        <f>Visu_Planning!H108</f>
        <v>Les vieux de la vieille</v>
      </c>
      <c r="B18" s="97">
        <f>Visu_Planning!I108</f>
        <v>44</v>
      </c>
      <c r="C18" s="98" t="str">
        <f>Visu_Planning!J108</f>
        <v>BOUZAT</v>
      </c>
      <c r="D18" s="98" t="str">
        <f>Visu_Planning!K108</f>
        <v>Patrick</v>
      </c>
      <c r="E18" s="99" t="str">
        <f>Visu_Planning!L108</f>
        <v>H</v>
      </c>
      <c r="F18" s="100" t="str">
        <f>Visu_Planning!A108</f>
        <v>spd</v>
      </c>
      <c r="G18" s="101" t="e">
        <f>Visu_Planning!#REF!</f>
        <v>#REF!</v>
      </c>
      <c r="H18" s="102" t="e">
        <f>Visu_Planning!#REF!</f>
        <v>#REF!</v>
      </c>
      <c r="I18" s="102" t="str">
        <f>Visu_Planning!M108</f>
        <v>1'20</v>
      </c>
      <c r="J18" s="103" t="str">
        <f>Visu_Planning!N108</f>
        <v>min</v>
      </c>
      <c r="K18" s="104">
        <f>Visu_Planning!O108</f>
        <v>1</v>
      </c>
      <c r="L18" s="105" t="str">
        <f>Visu_Planning!P108</f>
        <v>min</v>
      </c>
      <c r="M18" s="105">
        <f>Visu_Planning!Q108</f>
        <v>30</v>
      </c>
      <c r="N18" s="106" t="str">
        <f>Visu_Planning!R108</f>
        <v>s</v>
      </c>
      <c r="O18" s="101" t="e">
        <f>Visu_Planning!#REF!</f>
        <v>#REF!</v>
      </c>
      <c r="P18" s="102" t="e">
        <f>Visu_Planning!#REF!</f>
        <v>#REF!</v>
      </c>
      <c r="Q18" s="102" t="str">
        <f>Visu_Planning!S108</f>
        <v>1'50</v>
      </c>
      <c r="R18" s="103" t="str">
        <f>Visu_Planning!T108</f>
        <v>min</v>
      </c>
      <c r="S18" s="2"/>
      <c r="T18" s="10"/>
      <c r="U18" s="10"/>
      <c r="V18" s="10"/>
      <c r="W18" s="14"/>
      <c r="X18" s="13"/>
      <c r="Y18" s="10"/>
      <c r="Z18" s="6"/>
      <c r="AA18" s="130"/>
    </row>
    <row r="19" spans="1:27" ht="33" hidden="1" customHeight="1" x14ac:dyDescent="0.3">
      <c r="A19" s="96" t="str">
        <f>Visu_Planning!H109</f>
        <v>Les Bras casses</v>
      </c>
      <c r="B19" s="97">
        <f>Visu_Planning!I109</f>
        <v>19</v>
      </c>
      <c r="C19" s="98" t="str">
        <f>Visu_Planning!J109</f>
        <v>REIGNEAUD</v>
      </c>
      <c r="D19" s="98" t="str">
        <f>Visu_Planning!K109</f>
        <v>Odilon</v>
      </c>
      <c r="E19" s="99" t="str">
        <f>Visu_Planning!L109</f>
        <v>H</v>
      </c>
      <c r="F19" s="100" t="str">
        <f>Visu_Planning!A109</f>
        <v>spd</v>
      </c>
      <c r="G19" s="101" t="e">
        <f>Visu_Planning!#REF!</f>
        <v>#REF!</v>
      </c>
      <c r="H19" s="102" t="e">
        <f>Visu_Planning!#REF!</f>
        <v>#REF!</v>
      </c>
      <c r="I19" s="102" t="str">
        <f>Visu_Planning!M109</f>
        <v>1'20</v>
      </c>
      <c r="J19" s="103" t="str">
        <f>Visu_Planning!N109</f>
        <v>min</v>
      </c>
      <c r="K19" s="104">
        <f>Visu_Planning!O109</f>
        <v>1</v>
      </c>
      <c r="L19" s="105" t="str">
        <f>Visu_Planning!P109</f>
        <v>min</v>
      </c>
      <c r="M19" s="105">
        <f>Visu_Planning!Q109</f>
        <v>30</v>
      </c>
      <c r="N19" s="106" t="str">
        <f>Visu_Planning!R109</f>
        <v>s</v>
      </c>
      <c r="O19" s="101" t="e">
        <f>Visu_Planning!#REF!</f>
        <v>#REF!</v>
      </c>
      <c r="P19" s="102" t="e">
        <f>Visu_Planning!#REF!</f>
        <v>#REF!</v>
      </c>
      <c r="Q19" s="102" t="str">
        <f>Visu_Planning!S109</f>
        <v>1'50</v>
      </c>
      <c r="R19" s="103" t="str">
        <f>Visu_Planning!T109</f>
        <v>min</v>
      </c>
      <c r="S19" s="2"/>
      <c r="T19" s="10"/>
      <c r="U19" s="10"/>
      <c r="V19" s="10"/>
      <c r="W19" s="14"/>
      <c r="X19" s="13"/>
      <c r="Y19" s="10"/>
      <c r="Z19" s="6"/>
      <c r="AA19" s="131"/>
    </row>
    <row r="20" spans="1:27" ht="33" hidden="1" customHeight="1" x14ac:dyDescent="0.3">
      <c r="A20" s="96" t="str">
        <f>Visu_Planning!H110</f>
        <v>Cantal Apnee</v>
      </c>
      <c r="B20" s="97">
        <f>Visu_Planning!I110</f>
        <v>33</v>
      </c>
      <c r="C20" s="98" t="str">
        <f>Visu_Planning!J110</f>
        <v>VERBIGUIE</v>
      </c>
      <c r="D20" s="98" t="str">
        <f>Visu_Planning!K110</f>
        <v>Regis</v>
      </c>
      <c r="E20" s="99" t="str">
        <f>Visu_Planning!L110</f>
        <v>H</v>
      </c>
      <c r="F20" s="100" t="str">
        <f>Visu_Planning!A110</f>
        <v>spd</v>
      </c>
      <c r="G20" s="101" t="e">
        <f>Visu_Planning!#REF!</f>
        <v>#REF!</v>
      </c>
      <c r="H20" s="102" t="e">
        <f>Visu_Planning!#REF!</f>
        <v>#REF!</v>
      </c>
      <c r="I20" s="102" t="str">
        <f>Visu_Planning!M110</f>
        <v>1'20</v>
      </c>
      <c r="J20" s="103" t="str">
        <f>Visu_Planning!N110</f>
        <v>min</v>
      </c>
      <c r="K20" s="104">
        <f>Visu_Planning!O110</f>
        <v>1</v>
      </c>
      <c r="L20" s="105" t="str">
        <f>Visu_Planning!P110</f>
        <v>min</v>
      </c>
      <c r="M20" s="105">
        <f>Visu_Planning!Q110</f>
        <v>30</v>
      </c>
      <c r="N20" s="106" t="str">
        <f>Visu_Planning!R110</f>
        <v>s</v>
      </c>
      <c r="O20" s="101" t="e">
        <f>Visu_Planning!#REF!</f>
        <v>#REF!</v>
      </c>
      <c r="P20" s="102" t="e">
        <f>Visu_Planning!#REF!</f>
        <v>#REF!</v>
      </c>
      <c r="Q20" s="102" t="str">
        <f>Visu_Planning!S110</f>
        <v>1'50</v>
      </c>
      <c r="R20" s="103" t="str">
        <f>Visu_Planning!T110</f>
        <v>min</v>
      </c>
      <c r="S20" s="2"/>
      <c r="T20" s="10"/>
      <c r="U20" s="10"/>
      <c r="V20" s="10"/>
      <c r="W20" s="14"/>
      <c r="X20" s="13"/>
      <c r="Y20" s="10"/>
      <c r="Z20" s="6"/>
      <c r="AA20" s="130"/>
    </row>
    <row r="21" spans="1:27" ht="33" hidden="1" customHeight="1" x14ac:dyDescent="0.3">
      <c r="A21" s="96" t="str">
        <f>Visu_Planning!H111</f>
        <v>Pussy French</v>
      </c>
      <c r="B21" s="97">
        <f>Visu_Planning!I111</f>
        <v>46</v>
      </c>
      <c r="C21" s="98" t="str">
        <f>Visu_Planning!J111</f>
        <v>DURET</v>
      </c>
      <c r="D21" s="98" t="str">
        <f>Visu_Planning!K111</f>
        <v>Olivier</v>
      </c>
      <c r="E21" s="99" t="str">
        <f>Visu_Planning!L111</f>
        <v>H</v>
      </c>
      <c r="F21" s="100" t="str">
        <f>Visu_Planning!A111</f>
        <v>spd</v>
      </c>
      <c r="G21" s="101" t="e">
        <f>Visu_Planning!#REF!</f>
        <v>#REF!</v>
      </c>
      <c r="H21" s="102" t="e">
        <f>Visu_Planning!#REF!</f>
        <v>#REF!</v>
      </c>
      <c r="I21" s="102" t="str">
        <f>Visu_Planning!M111</f>
        <v>1'10</v>
      </c>
      <c r="J21" s="103" t="str">
        <f>Visu_Planning!N111</f>
        <v>min</v>
      </c>
      <c r="K21" s="104">
        <f>Visu_Planning!O111</f>
        <v>1</v>
      </c>
      <c r="L21" s="105" t="str">
        <f>Visu_Planning!P111</f>
        <v>min</v>
      </c>
      <c r="M21" s="105">
        <f>Visu_Planning!Q111</f>
        <v>20</v>
      </c>
      <c r="N21" s="106" t="str">
        <f>Visu_Planning!R111</f>
        <v>s</v>
      </c>
      <c r="O21" s="101" t="e">
        <f>Visu_Planning!#REF!</f>
        <v>#REF!</v>
      </c>
      <c r="P21" s="102" t="e">
        <f>Visu_Planning!#REF!</f>
        <v>#REF!</v>
      </c>
      <c r="Q21" s="102" t="str">
        <f>Visu_Planning!S111</f>
        <v>1'40</v>
      </c>
      <c r="R21" s="103" t="str">
        <f>Visu_Planning!T111</f>
        <v>min</v>
      </c>
      <c r="S21" s="2"/>
      <c r="T21" s="10"/>
      <c r="U21" s="10"/>
      <c r="V21" s="10"/>
      <c r="W21" s="14"/>
      <c r="X21" s="13"/>
      <c r="Y21" s="10"/>
      <c r="Z21" s="6"/>
      <c r="AA21" s="131"/>
    </row>
    <row r="22" spans="1:27" ht="33" hidden="1" customHeight="1" x14ac:dyDescent="0.3">
      <c r="A22" s="96" t="str">
        <f>Visu_Planning!H112</f>
        <v>Les Chocs Eau Suisses</v>
      </c>
      <c r="B22" s="97">
        <f>Visu_Planning!I112</f>
        <v>23</v>
      </c>
      <c r="C22" s="98" t="str">
        <f>Visu_Planning!J112</f>
        <v>DESVALLEES</v>
      </c>
      <c r="D22" s="98" t="str">
        <f>Visu_Planning!K112</f>
        <v>Nicolas</v>
      </c>
      <c r="E22" s="99" t="str">
        <f>Visu_Planning!L112</f>
        <v>H</v>
      </c>
      <c r="F22" s="100" t="str">
        <f>Visu_Planning!A112</f>
        <v>spd</v>
      </c>
      <c r="G22" s="101" t="e">
        <f>Visu_Planning!#REF!</f>
        <v>#REF!</v>
      </c>
      <c r="H22" s="102" t="e">
        <f>Visu_Planning!#REF!</f>
        <v>#REF!</v>
      </c>
      <c r="I22" s="102" t="str">
        <f>Visu_Planning!M112</f>
        <v>1'0</v>
      </c>
      <c r="J22" s="103" t="str">
        <f>Visu_Planning!N112</f>
        <v>min</v>
      </c>
      <c r="K22" s="104">
        <f>Visu_Planning!O112</f>
        <v>1</v>
      </c>
      <c r="L22" s="105" t="str">
        <f>Visu_Planning!P112</f>
        <v>min</v>
      </c>
      <c r="M22" s="105">
        <f>Visu_Planning!Q112</f>
        <v>10</v>
      </c>
      <c r="N22" s="106" t="str">
        <f>Visu_Planning!R112</f>
        <v>s</v>
      </c>
      <c r="O22" s="101" t="e">
        <f>Visu_Planning!#REF!</f>
        <v>#REF!</v>
      </c>
      <c r="P22" s="102" t="e">
        <f>Visu_Planning!#REF!</f>
        <v>#REF!</v>
      </c>
      <c r="Q22" s="102" t="str">
        <f>Visu_Planning!S112</f>
        <v>1'30</v>
      </c>
      <c r="R22" s="103" t="str">
        <f>Visu_Planning!T112</f>
        <v>min</v>
      </c>
      <c r="S22" s="2"/>
      <c r="T22" s="10"/>
      <c r="U22" s="10"/>
      <c r="V22" s="10"/>
      <c r="W22" s="14"/>
      <c r="X22" s="13"/>
      <c r="Y22" s="10"/>
      <c r="Z22" s="6"/>
      <c r="AA22" s="130"/>
    </row>
    <row r="23" spans="1:27" ht="33" hidden="1" customHeight="1" x14ac:dyDescent="0.3">
      <c r="A23" s="96" t="str">
        <f>Visu_Planning!H113</f>
        <v>Les Bras casses</v>
      </c>
      <c r="B23" s="97">
        <f>Visu_Planning!I113</f>
        <v>16</v>
      </c>
      <c r="C23" s="98" t="str">
        <f>Visu_Planning!J113</f>
        <v>CHAUMARD</v>
      </c>
      <c r="D23" s="98" t="str">
        <f>Visu_Planning!K113</f>
        <v>Cedrick</v>
      </c>
      <c r="E23" s="99" t="str">
        <f>Visu_Planning!L113</f>
        <v>H</v>
      </c>
      <c r="F23" s="100" t="str">
        <f>Visu_Planning!A113</f>
        <v>spd</v>
      </c>
      <c r="G23" s="101" t="e">
        <f>Visu_Planning!#REF!</f>
        <v>#REF!</v>
      </c>
      <c r="H23" s="102" t="e">
        <f>Visu_Planning!#REF!</f>
        <v>#REF!</v>
      </c>
      <c r="I23" s="102" t="str">
        <f>Visu_Planning!M113</f>
        <v>1'0</v>
      </c>
      <c r="J23" s="103" t="str">
        <f>Visu_Planning!N113</f>
        <v>min</v>
      </c>
      <c r="K23" s="104">
        <f>Visu_Planning!O113</f>
        <v>1</v>
      </c>
      <c r="L23" s="105" t="str">
        <f>Visu_Planning!P113</f>
        <v>min</v>
      </c>
      <c r="M23" s="105">
        <f>Visu_Planning!Q113</f>
        <v>10</v>
      </c>
      <c r="N23" s="106" t="str">
        <f>Visu_Planning!R113</f>
        <v>s</v>
      </c>
      <c r="O23" s="101" t="e">
        <f>Visu_Planning!#REF!</f>
        <v>#REF!</v>
      </c>
      <c r="P23" s="102" t="e">
        <f>Visu_Planning!#REF!</f>
        <v>#REF!</v>
      </c>
      <c r="Q23" s="102" t="str">
        <f>Visu_Planning!S113</f>
        <v>1'30</v>
      </c>
      <c r="R23" s="103" t="str">
        <f>Visu_Planning!T113</f>
        <v>min</v>
      </c>
      <c r="S23" s="2"/>
      <c r="T23" s="10"/>
      <c r="U23" s="10"/>
      <c r="V23" s="10"/>
      <c r="W23" s="14"/>
      <c r="X23" s="13"/>
      <c r="Y23" s="10"/>
      <c r="Z23" s="6"/>
      <c r="AA23" s="131"/>
    </row>
    <row r="24" spans="1:27" ht="33" hidden="1" customHeight="1" x14ac:dyDescent="0.3">
      <c r="A24" s="96" t="str">
        <f>Visu_Planning!H114</f>
        <v>Les vieux de la vieille</v>
      </c>
      <c r="B24" s="97">
        <f>Visu_Planning!I114</f>
        <v>43</v>
      </c>
      <c r="C24" s="98" t="str">
        <f>Visu_Planning!J114</f>
        <v>FABBI</v>
      </c>
      <c r="D24" s="98" t="str">
        <f>Visu_Planning!K114</f>
        <v>Jacques</v>
      </c>
      <c r="E24" s="99" t="str">
        <f>Visu_Planning!L114</f>
        <v>H</v>
      </c>
      <c r="F24" s="100" t="str">
        <f>Visu_Planning!A114</f>
        <v>spd</v>
      </c>
      <c r="G24" s="101" t="e">
        <f>Visu_Planning!#REF!</f>
        <v>#REF!</v>
      </c>
      <c r="H24" s="102" t="e">
        <f>Visu_Planning!#REF!</f>
        <v>#REF!</v>
      </c>
      <c r="I24" s="102" t="str">
        <f>Visu_Planning!M114</f>
        <v>0'55</v>
      </c>
      <c r="J24" s="103" t="str">
        <f>Visu_Planning!N114</f>
        <v>min</v>
      </c>
      <c r="K24" s="104">
        <f>Visu_Planning!O114</f>
        <v>1</v>
      </c>
      <c r="L24" s="105" t="str">
        <f>Visu_Planning!P114</f>
        <v>min</v>
      </c>
      <c r="M24" s="105">
        <f>Visu_Planning!Q114</f>
        <v>5</v>
      </c>
      <c r="N24" s="106" t="str">
        <f>Visu_Planning!R114</f>
        <v>s</v>
      </c>
      <c r="O24" s="101" t="e">
        <f>Visu_Planning!#REF!</f>
        <v>#REF!</v>
      </c>
      <c r="P24" s="102" t="e">
        <f>Visu_Planning!#REF!</f>
        <v>#REF!</v>
      </c>
      <c r="Q24" s="102" t="str">
        <f>Visu_Planning!S114</f>
        <v>1'25</v>
      </c>
      <c r="R24" s="103" t="str">
        <f>Visu_Planning!T114</f>
        <v>min</v>
      </c>
      <c r="S24" s="2"/>
      <c r="T24" s="10"/>
      <c r="U24" s="10"/>
      <c r="V24" s="10"/>
      <c r="W24" s="14"/>
      <c r="X24" s="13"/>
      <c r="Y24" s="10"/>
      <c r="Z24" s="6"/>
      <c r="AA24" s="130"/>
    </row>
    <row r="25" spans="1:27" ht="33" hidden="1" customHeight="1" x14ac:dyDescent="0.3">
      <c r="A25" s="96" t="str">
        <f>Visu_Planning!H115</f>
        <v>AURApnea</v>
      </c>
      <c r="B25" s="97">
        <f>Visu_Planning!I115</f>
        <v>1</v>
      </c>
      <c r="C25" s="98" t="str">
        <f>Visu_Planning!J115</f>
        <v>TABOUREL</v>
      </c>
      <c r="D25" s="98" t="str">
        <f>Visu_Planning!K115</f>
        <v>Florence</v>
      </c>
      <c r="E25" s="99" t="str">
        <f>Visu_Planning!L115</f>
        <v>F</v>
      </c>
      <c r="F25" s="100" t="str">
        <f>Visu_Planning!A115</f>
        <v>spd</v>
      </c>
      <c r="G25" s="101" t="e">
        <f>Visu_Planning!#REF!</f>
        <v>#REF!</v>
      </c>
      <c r="H25" s="102" t="e">
        <f>Visu_Planning!#REF!</f>
        <v>#REF!</v>
      </c>
      <c r="I25" s="102" t="str">
        <f>Visu_Planning!M115</f>
        <v>0'50</v>
      </c>
      <c r="J25" s="103" t="str">
        <f>Visu_Planning!N115</f>
        <v>min</v>
      </c>
      <c r="K25" s="104">
        <f>Visu_Planning!O115</f>
        <v>1</v>
      </c>
      <c r="L25" s="105" t="str">
        <f>Visu_Planning!P115</f>
        <v>min</v>
      </c>
      <c r="M25" s="105">
        <f>Visu_Planning!Q115</f>
        <v>0</v>
      </c>
      <c r="N25" s="106" t="str">
        <f>Visu_Planning!R115</f>
        <v>s</v>
      </c>
      <c r="O25" s="101" t="e">
        <f>Visu_Planning!#REF!</f>
        <v>#REF!</v>
      </c>
      <c r="P25" s="102" t="e">
        <f>Visu_Planning!#REF!</f>
        <v>#REF!</v>
      </c>
      <c r="Q25" s="102" t="str">
        <f>Visu_Planning!S115</f>
        <v>1'20</v>
      </c>
      <c r="R25" s="103" t="str">
        <f>Visu_Planning!T115</f>
        <v>min</v>
      </c>
      <c r="S25" s="2"/>
      <c r="T25" s="10"/>
      <c r="U25" s="10"/>
      <c r="V25" s="10"/>
      <c r="W25" s="14"/>
      <c r="X25" s="13"/>
      <c r="Y25" s="10"/>
      <c r="Z25" s="6"/>
      <c r="AA25" s="132"/>
    </row>
    <row r="26" spans="1:27" ht="33" hidden="1" customHeight="1" x14ac:dyDescent="0.3">
      <c r="A26" s="96" t="str">
        <f>Visu_Planning!H116</f>
        <v>Les Chocs Eau Suisses</v>
      </c>
      <c r="B26" s="97">
        <f>Visu_Planning!I116</f>
        <v>24</v>
      </c>
      <c r="C26" s="98" t="str">
        <f>Visu_Planning!J116</f>
        <v>PEDROLETTI</v>
      </c>
      <c r="D26" s="98" t="str">
        <f>Visu_Planning!K116</f>
        <v>Florian</v>
      </c>
      <c r="E26" s="99" t="str">
        <f>Visu_Planning!L116</f>
        <v>H</v>
      </c>
      <c r="F26" s="100" t="str">
        <f>Visu_Planning!A116</f>
        <v>spd</v>
      </c>
      <c r="G26" s="101" t="e">
        <f>Visu_Planning!#REF!</f>
        <v>#REF!</v>
      </c>
      <c r="H26" s="102" t="e">
        <f>Visu_Planning!#REF!</f>
        <v>#REF!</v>
      </c>
      <c r="I26" s="102" t="str">
        <f>Visu_Planning!M116</f>
        <v>0'50</v>
      </c>
      <c r="J26" s="103" t="str">
        <f>Visu_Planning!N116</f>
        <v>min</v>
      </c>
      <c r="K26" s="104">
        <f>Visu_Planning!O116</f>
        <v>1</v>
      </c>
      <c r="L26" s="105" t="str">
        <f>Visu_Planning!P116</f>
        <v>min</v>
      </c>
      <c r="M26" s="105">
        <f>Visu_Planning!Q116</f>
        <v>0</v>
      </c>
      <c r="N26" s="106" t="str">
        <f>Visu_Planning!R116</f>
        <v>s</v>
      </c>
      <c r="O26" s="101" t="e">
        <f>Visu_Planning!#REF!</f>
        <v>#REF!</v>
      </c>
      <c r="P26" s="102" t="e">
        <f>Visu_Planning!#REF!</f>
        <v>#REF!</v>
      </c>
      <c r="Q26" s="102" t="str">
        <f>Visu_Planning!S116</f>
        <v>1'20</v>
      </c>
      <c r="R26" s="103" t="str">
        <f>Visu_Planning!T116</f>
        <v>min</v>
      </c>
      <c r="S26" s="2"/>
      <c r="T26" s="10"/>
      <c r="U26" s="10"/>
      <c r="V26" s="10"/>
      <c r="W26" s="14"/>
      <c r="X26" s="13"/>
      <c r="Y26" s="10"/>
      <c r="Z26" s="6"/>
      <c r="AA26" s="132"/>
    </row>
    <row r="27" spans="1:27" ht="33" hidden="1" customHeight="1" x14ac:dyDescent="0.3">
      <c r="A27" s="96" t="str">
        <f>Visu_Planning!H117</f>
        <v>Apneaman CZE</v>
      </c>
      <c r="B27" s="97">
        <f>Visu_Planning!I117</f>
        <v>30</v>
      </c>
      <c r="C27" s="98" t="str">
        <f>Visu_Planning!J117</f>
        <v>ZAJACOVA</v>
      </c>
      <c r="D27" s="98" t="str">
        <f>Visu_Planning!K117</f>
        <v>Jindriska</v>
      </c>
      <c r="E27" s="99" t="str">
        <f>Visu_Planning!L117</f>
        <v>F</v>
      </c>
      <c r="F27" s="100" t="str">
        <f>Visu_Planning!A117</f>
        <v>spd</v>
      </c>
      <c r="G27" s="101" t="e">
        <f>Visu_Planning!#REF!</f>
        <v>#REF!</v>
      </c>
      <c r="H27" s="102" t="e">
        <f>Visu_Planning!#REF!</f>
        <v>#REF!</v>
      </c>
      <c r="I27" s="102" t="str">
        <f>Visu_Planning!M117</f>
        <v>0'40</v>
      </c>
      <c r="J27" s="103" t="str">
        <f>Visu_Planning!N117</f>
        <v>min</v>
      </c>
      <c r="K27" s="104">
        <f>Visu_Planning!O117</f>
        <v>0</v>
      </c>
      <c r="L27" s="105" t="str">
        <f>Visu_Planning!P117</f>
        <v>min</v>
      </c>
      <c r="M27" s="105">
        <f>Visu_Planning!Q117</f>
        <v>50</v>
      </c>
      <c r="N27" s="106" t="str">
        <f>Visu_Planning!R117</f>
        <v>s</v>
      </c>
      <c r="O27" s="101" t="e">
        <f>Visu_Planning!#REF!</f>
        <v>#REF!</v>
      </c>
      <c r="P27" s="102" t="e">
        <f>Visu_Planning!#REF!</f>
        <v>#REF!</v>
      </c>
      <c r="Q27" s="102" t="str">
        <f>Visu_Planning!S117</f>
        <v>1'10</v>
      </c>
      <c r="R27" s="103" t="str">
        <f>Visu_Planning!T117</f>
        <v>min</v>
      </c>
      <c r="S27" s="2"/>
      <c r="T27" s="10"/>
      <c r="U27" s="10"/>
      <c r="V27" s="10"/>
      <c r="W27" s="14"/>
      <c r="X27" s="13"/>
      <c r="Y27" s="10"/>
      <c r="Z27" s="6"/>
      <c r="AA27" s="131"/>
    </row>
    <row r="28" spans="1:27" ht="33" hidden="1" customHeight="1" x14ac:dyDescent="0.3">
      <c r="A28" s="96" t="str">
        <f>Visu_Planning!H118</f>
        <v>BBIG</v>
      </c>
      <c r="B28" s="97">
        <f>Visu_Planning!I118</f>
        <v>8</v>
      </c>
      <c r="C28" s="98" t="str">
        <f>Visu_Planning!J118</f>
        <v>XIROUXAKI</v>
      </c>
      <c r="D28" s="98" t="str">
        <f>Visu_Planning!K118</f>
        <v>Maria</v>
      </c>
      <c r="E28" s="99" t="str">
        <f>Visu_Planning!L118</f>
        <v>F</v>
      </c>
      <c r="F28" s="100" t="str">
        <f>Visu_Planning!A118</f>
        <v>spd</v>
      </c>
      <c r="G28" s="101" t="e">
        <f>Visu_Planning!#REF!</f>
        <v>#REF!</v>
      </c>
      <c r="H28" s="102" t="e">
        <f>Visu_Planning!#REF!</f>
        <v>#REF!</v>
      </c>
      <c r="I28" s="102" t="str">
        <f>Visu_Planning!M118</f>
        <v>0'35</v>
      </c>
      <c r="J28" s="103" t="str">
        <f>Visu_Planning!N118</f>
        <v>min</v>
      </c>
      <c r="K28" s="104">
        <f>Visu_Planning!O118</f>
        <v>0</v>
      </c>
      <c r="L28" s="105" t="str">
        <f>Visu_Planning!P118</f>
        <v>min</v>
      </c>
      <c r="M28" s="105">
        <f>Visu_Planning!Q118</f>
        <v>45</v>
      </c>
      <c r="N28" s="106" t="str">
        <f>Visu_Planning!R118</f>
        <v>s</v>
      </c>
      <c r="O28" s="101" t="e">
        <f>Visu_Planning!#REF!</f>
        <v>#REF!</v>
      </c>
      <c r="P28" s="102" t="e">
        <f>Visu_Planning!#REF!</f>
        <v>#REF!</v>
      </c>
      <c r="Q28" s="102" t="str">
        <f>Visu_Planning!S118</f>
        <v>1'5</v>
      </c>
      <c r="R28" s="103" t="str">
        <f>Visu_Planning!T118</f>
        <v>min</v>
      </c>
      <c r="S28" s="2"/>
      <c r="T28" s="10"/>
      <c r="U28" s="10"/>
      <c r="V28" s="10"/>
      <c r="W28" s="14"/>
      <c r="X28" s="13"/>
      <c r="Y28" s="10"/>
      <c r="Z28" s="6"/>
      <c r="AA28" s="130"/>
    </row>
    <row r="29" spans="1:27" ht="33" hidden="1" customHeight="1" x14ac:dyDescent="0.3">
      <c r="A29" s="96" t="str">
        <f>Visu_Planning!H119</f>
        <v>TOPSTAR</v>
      </c>
      <c r="B29" s="97">
        <f>Visu_Planning!I119</f>
        <v>54</v>
      </c>
      <c r="C29" s="98" t="str">
        <f>Visu_Planning!J119</f>
        <v>ELU</v>
      </c>
      <c r="D29" s="98" t="str">
        <f>Visu_Planning!K119</f>
        <v>Olivier</v>
      </c>
      <c r="E29" s="99" t="str">
        <f>Visu_Planning!L119</f>
        <v>H</v>
      </c>
      <c r="F29" s="100" t="str">
        <f>Visu_Planning!A119</f>
        <v>spd</v>
      </c>
      <c r="G29" s="101" t="e">
        <f>Visu_Planning!#REF!</f>
        <v>#REF!</v>
      </c>
      <c r="H29" s="102" t="e">
        <f>Visu_Planning!#REF!</f>
        <v>#REF!</v>
      </c>
      <c r="I29" s="102" t="str">
        <f>Visu_Planning!M119</f>
        <v>0'35</v>
      </c>
      <c r="J29" s="103" t="str">
        <f>Visu_Planning!N119</f>
        <v>min</v>
      </c>
      <c r="K29" s="104">
        <f>Visu_Planning!O119</f>
        <v>0</v>
      </c>
      <c r="L29" s="105" t="str">
        <f>Visu_Planning!P119</f>
        <v>min</v>
      </c>
      <c r="M29" s="105">
        <f>Visu_Planning!Q119</f>
        <v>45</v>
      </c>
      <c r="N29" s="106" t="str">
        <f>Visu_Planning!R119</f>
        <v>s</v>
      </c>
      <c r="O29" s="101" t="e">
        <f>Visu_Planning!#REF!</f>
        <v>#REF!</v>
      </c>
      <c r="P29" s="102" t="e">
        <f>Visu_Planning!#REF!</f>
        <v>#REF!</v>
      </c>
      <c r="Q29" s="102" t="str">
        <f>Visu_Planning!S119</f>
        <v>1'5</v>
      </c>
      <c r="R29" s="103" t="str">
        <f>Visu_Planning!T119</f>
        <v>min</v>
      </c>
      <c r="S29" s="2"/>
      <c r="T29" s="10"/>
      <c r="U29" s="10"/>
      <c r="V29" s="10"/>
      <c r="W29" s="14"/>
      <c r="X29" s="13"/>
      <c r="Y29" s="10"/>
      <c r="Z29" s="6"/>
      <c r="AA29" s="131"/>
    </row>
    <row r="30" spans="1:27" ht="33" hidden="1" customHeight="1" x14ac:dyDescent="0.3">
      <c r="A30" s="96" t="str">
        <f>Visu_Planning!H120</f>
        <v>BBIG</v>
      </c>
      <c r="B30" s="97">
        <f>Visu_Planning!I120</f>
        <v>6</v>
      </c>
      <c r="C30" s="98" t="str">
        <f>Visu_Planning!J120</f>
        <v>STIENNE</v>
      </c>
      <c r="D30" s="98" t="str">
        <f>Visu_Planning!K120</f>
        <v>Loick</v>
      </c>
      <c r="E30" s="99" t="str">
        <f>Visu_Planning!L120</f>
        <v>H</v>
      </c>
      <c r="F30" s="100" t="str">
        <f>Visu_Planning!A120</f>
        <v>spd</v>
      </c>
      <c r="G30" s="101" t="e">
        <f>Visu_Planning!#REF!</f>
        <v>#REF!</v>
      </c>
      <c r="H30" s="102" t="e">
        <f>Visu_Planning!#REF!</f>
        <v>#REF!</v>
      </c>
      <c r="I30" s="102" t="str">
        <f>Visu_Planning!M120</f>
        <v>0'35</v>
      </c>
      <c r="J30" s="103" t="str">
        <f>Visu_Planning!N120</f>
        <v>min</v>
      </c>
      <c r="K30" s="104">
        <f>Visu_Planning!O120</f>
        <v>0</v>
      </c>
      <c r="L30" s="105" t="str">
        <f>Visu_Planning!P120</f>
        <v>min</v>
      </c>
      <c r="M30" s="105">
        <f>Visu_Planning!Q120</f>
        <v>45</v>
      </c>
      <c r="N30" s="106" t="str">
        <f>Visu_Planning!R120</f>
        <v>s</v>
      </c>
      <c r="O30" s="101" t="e">
        <f>Visu_Planning!#REF!</f>
        <v>#REF!</v>
      </c>
      <c r="P30" s="102" t="e">
        <f>Visu_Planning!#REF!</f>
        <v>#REF!</v>
      </c>
      <c r="Q30" s="102" t="str">
        <f>Visu_Planning!S120</f>
        <v>1'5</v>
      </c>
      <c r="R30" s="103" t="str">
        <f>Visu_Planning!T120</f>
        <v>min</v>
      </c>
      <c r="S30" s="2"/>
      <c r="T30" s="10"/>
      <c r="U30" s="10"/>
      <c r="V30" s="10"/>
      <c r="W30" s="14"/>
      <c r="X30" s="13"/>
      <c r="Y30" s="10"/>
      <c r="Z30" s="6"/>
      <c r="AA30" s="130"/>
    </row>
    <row r="31" spans="1:27" ht="33" hidden="1" customHeight="1" x14ac:dyDescent="0.3">
      <c r="A31" s="96" t="str">
        <f>Visu_Planning!H121</f>
        <v>FORZAPNEA</v>
      </c>
      <c r="B31" s="97">
        <f>Visu_Planning!I121</f>
        <v>11</v>
      </c>
      <c r="C31" s="98" t="str">
        <f>Visu_Planning!J121</f>
        <v>PROVENZANI</v>
      </c>
      <c r="D31" s="98" t="str">
        <f>Visu_Planning!K121</f>
        <v>Kevin</v>
      </c>
      <c r="E31" s="99" t="str">
        <f>Visu_Planning!L121</f>
        <v>H</v>
      </c>
      <c r="F31" s="100" t="str">
        <f>Visu_Planning!A121</f>
        <v>spd</v>
      </c>
      <c r="G31" s="101" t="e">
        <f>Visu_Planning!#REF!</f>
        <v>#REF!</v>
      </c>
      <c r="H31" s="102" t="e">
        <f>Visu_Planning!#REF!</f>
        <v>#REF!</v>
      </c>
      <c r="I31" s="102" t="str">
        <f>Visu_Planning!M121</f>
        <v>0'35</v>
      </c>
      <c r="J31" s="103" t="str">
        <f>Visu_Planning!N121</f>
        <v>min</v>
      </c>
      <c r="K31" s="104">
        <f>Visu_Planning!O121</f>
        <v>0</v>
      </c>
      <c r="L31" s="105" t="str">
        <f>Visu_Planning!P121</f>
        <v>min</v>
      </c>
      <c r="M31" s="105">
        <f>Visu_Planning!Q121</f>
        <v>45</v>
      </c>
      <c r="N31" s="106" t="str">
        <f>Visu_Planning!R121</f>
        <v>s</v>
      </c>
      <c r="O31" s="101" t="e">
        <f>Visu_Planning!#REF!</f>
        <v>#REF!</v>
      </c>
      <c r="P31" s="102" t="e">
        <f>Visu_Planning!#REF!</f>
        <v>#REF!</v>
      </c>
      <c r="Q31" s="102" t="str">
        <f>Visu_Planning!S121</f>
        <v>1'5</v>
      </c>
      <c r="R31" s="103" t="str">
        <f>Visu_Planning!T121</f>
        <v>min</v>
      </c>
      <c r="S31" s="2"/>
      <c r="T31" s="10"/>
      <c r="U31" s="10"/>
      <c r="V31" s="10"/>
      <c r="W31" s="14"/>
      <c r="X31" s="13"/>
      <c r="Y31" s="10"/>
      <c r="Z31" s="6"/>
      <c r="AA31" s="131"/>
    </row>
    <row r="32" spans="1:27" ht="33" hidden="1" customHeight="1" x14ac:dyDescent="0.3">
      <c r="A32" s="96" t="str">
        <f>Visu_Planning!H122</f>
        <v>Apneaman CZE</v>
      </c>
      <c r="B32" s="97">
        <f>Visu_Planning!I122</f>
        <v>26</v>
      </c>
      <c r="C32" s="98" t="str">
        <f>Visu_Planning!J122</f>
        <v>ZAJAC</v>
      </c>
      <c r="D32" s="98" t="str">
        <f>Visu_Planning!K122</f>
        <v>Martin</v>
      </c>
      <c r="E32" s="99" t="str">
        <f>Visu_Planning!L122</f>
        <v>H</v>
      </c>
      <c r="F32" s="100" t="str">
        <f>Visu_Planning!A122</f>
        <v>spd</v>
      </c>
      <c r="G32" s="101" t="e">
        <f>Visu_Planning!#REF!</f>
        <v>#REF!</v>
      </c>
      <c r="H32" s="102" t="e">
        <f>Visu_Planning!#REF!</f>
        <v>#REF!</v>
      </c>
      <c r="I32" s="102" t="str">
        <f>Visu_Planning!M122</f>
        <v>0'30</v>
      </c>
      <c r="J32" s="103" t="str">
        <f>Visu_Planning!N122</f>
        <v>min</v>
      </c>
      <c r="K32" s="104">
        <f>Visu_Planning!O122</f>
        <v>0</v>
      </c>
      <c r="L32" s="105" t="str">
        <f>Visu_Planning!P122</f>
        <v>min</v>
      </c>
      <c r="M32" s="105">
        <f>Visu_Planning!Q122</f>
        <v>40</v>
      </c>
      <c r="N32" s="106" t="str">
        <f>Visu_Planning!R122</f>
        <v>s</v>
      </c>
      <c r="O32" s="101" t="e">
        <f>Visu_Planning!#REF!</f>
        <v>#REF!</v>
      </c>
      <c r="P32" s="102" t="e">
        <f>Visu_Planning!#REF!</f>
        <v>#REF!</v>
      </c>
      <c r="Q32" s="102" t="str">
        <f>Visu_Planning!S122</f>
        <v>1'0</v>
      </c>
      <c r="R32" s="103" t="str">
        <f>Visu_Planning!T122</f>
        <v>min</v>
      </c>
      <c r="S32" s="2"/>
      <c r="T32" s="10"/>
      <c r="U32" s="10"/>
      <c r="V32" s="10"/>
      <c r="W32" s="14"/>
      <c r="X32" s="13"/>
      <c r="Y32" s="10"/>
      <c r="Z32" s="6"/>
      <c r="AA32" s="130"/>
    </row>
    <row r="33" spans="1:27" ht="33" hidden="1" customHeight="1" x14ac:dyDescent="0.3">
      <c r="A33" s="96" t="str">
        <f>Visu_Planning!H123</f>
        <v>TOPSTAR</v>
      </c>
      <c r="B33" s="97">
        <f>Visu_Planning!I123</f>
        <v>52</v>
      </c>
      <c r="C33" s="98" t="str">
        <f>Visu_Planning!J123</f>
        <v>BREIDENBACH</v>
      </c>
      <c r="D33" s="98" t="str">
        <f>Visu_Planning!K123</f>
        <v>Laurent</v>
      </c>
      <c r="E33" s="99" t="str">
        <f>Visu_Planning!L123</f>
        <v>H</v>
      </c>
      <c r="F33" s="100" t="str">
        <f>Visu_Planning!A123</f>
        <v>spd</v>
      </c>
      <c r="G33" s="101" t="e">
        <f>Visu_Planning!#REF!</f>
        <v>#REF!</v>
      </c>
      <c r="H33" s="102" t="e">
        <f>Visu_Planning!#REF!</f>
        <v>#REF!</v>
      </c>
      <c r="I33" s="102" t="str">
        <f>Visu_Planning!M123</f>
        <v>0'27</v>
      </c>
      <c r="J33" s="103" t="str">
        <f>Visu_Planning!N123</f>
        <v>min</v>
      </c>
      <c r="K33" s="104">
        <f>Visu_Planning!O123</f>
        <v>0</v>
      </c>
      <c r="L33" s="105" t="str">
        <f>Visu_Planning!P123</f>
        <v>min</v>
      </c>
      <c r="M33" s="105">
        <f>Visu_Planning!Q123</f>
        <v>37</v>
      </c>
      <c r="N33" s="106" t="str">
        <f>Visu_Planning!R123</f>
        <v>s</v>
      </c>
      <c r="O33" s="101" t="e">
        <f>Visu_Planning!#REF!</f>
        <v>#REF!</v>
      </c>
      <c r="P33" s="102" t="e">
        <f>Visu_Planning!#REF!</f>
        <v>#REF!</v>
      </c>
      <c r="Q33" s="102" t="str">
        <f>Visu_Planning!S123</f>
        <v>0'57</v>
      </c>
      <c r="R33" s="103" t="str">
        <f>Visu_Planning!T123</f>
        <v>min</v>
      </c>
      <c r="S33" s="2"/>
      <c r="T33" s="10"/>
      <c r="U33" s="10"/>
      <c r="V33" s="10"/>
      <c r="W33" s="14"/>
      <c r="X33" s="13"/>
      <c r="Y33" s="10"/>
      <c r="Z33" s="6"/>
      <c r="AA33" s="131"/>
    </row>
    <row r="34" spans="1:27" ht="33" hidden="1" customHeight="1" x14ac:dyDescent="0.3">
      <c r="A34" s="96">
        <f>Visu_Planning!H124</f>
        <v>0</v>
      </c>
      <c r="B34" s="97">
        <f>Visu_Planning!I124</f>
        <v>0</v>
      </c>
      <c r="C34" s="98">
        <f>Visu_Planning!J124</f>
        <v>0</v>
      </c>
      <c r="D34" s="98">
        <f>Visu_Planning!K124</f>
        <v>0</v>
      </c>
      <c r="E34" s="99">
        <f>Visu_Planning!L124</f>
        <v>0</v>
      </c>
      <c r="F34" s="100">
        <f>Visu_Planning!A124</f>
        <v>0</v>
      </c>
      <c r="G34" s="101" t="e">
        <f>Visu_Planning!#REF!</f>
        <v>#REF!</v>
      </c>
      <c r="H34" s="102" t="e">
        <f>Visu_Planning!#REF!</f>
        <v>#REF!</v>
      </c>
      <c r="I34" s="102" t="str">
        <f>Visu_Planning!M124</f>
        <v>0'0</v>
      </c>
      <c r="J34" s="103" t="str">
        <f>Visu_Planning!N124</f>
        <v>min</v>
      </c>
      <c r="K34" s="104">
        <f>Visu_Planning!O124</f>
        <v>0</v>
      </c>
      <c r="L34" s="105" t="str">
        <f>Visu_Planning!P124</f>
        <v>min</v>
      </c>
      <c r="M34" s="105">
        <f>Visu_Planning!Q124</f>
        <v>0</v>
      </c>
      <c r="N34" s="106" t="str">
        <f>Visu_Planning!R124</f>
        <v>s</v>
      </c>
      <c r="O34" s="101" t="e">
        <f>Visu_Planning!#REF!</f>
        <v>#REF!</v>
      </c>
      <c r="P34" s="102" t="e">
        <f>Visu_Planning!#REF!</f>
        <v>#REF!</v>
      </c>
      <c r="Q34" s="102" t="str">
        <f>Visu_Planning!S124</f>
        <v>0'0</v>
      </c>
      <c r="R34" s="103" t="str">
        <f>Visu_Planning!T124</f>
        <v>min</v>
      </c>
      <c r="S34" s="2"/>
      <c r="T34" s="10"/>
      <c r="U34" s="10"/>
      <c r="V34" s="10"/>
      <c r="W34" s="14"/>
      <c r="X34" s="13"/>
      <c r="Y34" s="10"/>
      <c r="Z34" s="6"/>
      <c r="AA34" s="130"/>
    </row>
    <row r="35" spans="1:27" ht="33" hidden="1" customHeight="1" x14ac:dyDescent="0.3">
      <c r="A35" s="96">
        <f>Visu_Planning!H125</f>
        <v>0</v>
      </c>
      <c r="B35" s="97">
        <f>Visu_Planning!I125</f>
        <v>0</v>
      </c>
      <c r="C35" s="98">
        <f>Visu_Planning!J125</f>
        <v>0</v>
      </c>
      <c r="D35" s="98">
        <f>Visu_Planning!K125</f>
        <v>0</v>
      </c>
      <c r="E35" s="99">
        <f>Visu_Planning!L125</f>
        <v>0</v>
      </c>
      <c r="F35" s="100">
        <f>Visu_Planning!A125</f>
        <v>0</v>
      </c>
      <c r="G35" s="101" t="e">
        <f>Visu_Planning!#REF!</f>
        <v>#REF!</v>
      </c>
      <c r="H35" s="102" t="e">
        <f>Visu_Planning!#REF!</f>
        <v>#REF!</v>
      </c>
      <c r="I35" s="102" t="str">
        <f>Visu_Planning!M125</f>
        <v>0'0</v>
      </c>
      <c r="J35" s="103" t="str">
        <f>Visu_Planning!N125</f>
        <v>min</v>
      </c>
      <c r="K35" s="104">
        <f>Visu_Planning!O125</f>
        <v>0</v>
      </c>
      <c r="L35" s="105" t="str">
        <f>Visu_Planning!P125</f>
        <v>min</v>
      </c>
      <c r="M35" s="105">
        <f>Visu_Planning!Q125</f>
        <v>0</v>
      </c>
      <c r="N35" s="106" t="str">
        <f>Visu_Planning!R125</f>
        <v>s</v>
      </c>
      <c r="O35" s="101" t="e">
        <f>Visu_Planning!#REF!</f>
        <v>#REF!</v>
      </c>
      <c r="P35" s="102" t="e">
        <f>Visu_Planning!#REF!</f>
        <v>#REF!</v>
      </c>
      <c r="Q35" s="102" t="str">
        <f>Visu_Planning!S125</f>
        <v>0'0</v>
      </c>
      <c r="R35" s="103" t="str">
        <f>Visu_Planning!T125</f>
        <v>min</v>
      </c>
      <c r="S35" s="2"/>
      <c r="T35" s="10"/>
      <c r="U35" s="10"/>
      <c r="V35" s="10"/>
      <c r="W35" s="14"/>
      <c r="X35" s="13"/>
      <c r="Y35" s="10"/>
      <c r="Z35" s="6"/>
      <c r="AA35" s="130"/>
    </row>
    <row r="36" spans="1:27" ht="33" hidden="1" customHeight="1" x14ac:dyDescent="0.3">
      <c r="A36" s="96">
        <f>Visu_Planning!H126</f>
        <v>0</v>
      </c>
      <c r="B36" s="97">
        <f>Visu_Planning!I126</f>
        <v>0</v>
      </c>
      <c r="C36" s="98">
        <f>Visu_Planning!J126</f>
        <v>0</v>
      </c>
      <c r="D36" s="98">
        <f>Visu_Planning!K126</f>
        <v>0</v>
      </c>
      <c r="E36" s="99">
        <f>Visu_Planning!L126</f>
        <v>0</v>
      </c>
      <c r="F36" s="100">
        <f>Visu_Planning!A126</f>
        <v>0</v>
      </c>
      <c r="G36" s="101" t="e">
        <f>Visu_Planning!#REF!</f>
        <v>#REF!</v>
      </c>
      <c r="H36" s="102" t="e">
        <f>Visu_Planning!#REF!</f>
        <v>#REF!</v>
      </c>
      <c r="I36" s="102" t="str">
        <f>Visu_Planning!M126</f>
        <v>0'0</v>
      </c>
      <c r="J36" s="103" t="str">
        <f>Visu_Planning!N126</f>
        <v>min</v>
      </c>
      <c r="K36" s="104">
        <f>Visu_Planning!O126</f>
        <v>0</v>
      </c>
      <c r="L36" s="105" t="str">
        <f>Visu_Planning!P126</f>
        <v>min</v>
      </c>
      <c r="M36" s="105">
        <f>Visu_Planning!Q126</f>
        <v>0</v>
      </c>
      <c r="N36" s="106" t="str">
        <f>Visu_Planning!R126</f>
        <v>s</v>
      </c>
      <c r="O36" s="101" t="e">
        <f>Visu_Planning!#REF!</f>
        <v>#REF!</v>
      </c>
      <c r="P36" s="102" t="e">
        <f>Visu_Planning!#REF!</f>
        <v>#REF!</v>
      </c>
      <c r="Q36" s="102" t="str">
        <f>Visu_Planning!S126</f>
        <v>0'0</v>
      </c>
      <c r="R36" s="103" t="str">
        <f>Visu_Planning!T126</f>
        <v>min</v>
      </c>
      <c r="S36" s="2"/>
      <c r="T36" s="10"/>
      <c r="U36" s="10"/>
      <c r="V36" s="10"/>
      <c r="W36" s="14"/>
      <c r="X36" s="13"/>
      <c r="Y36" s="10"/>
      <c r="Z36" s="6"/>
      <c r="AA36" s="130"/>
    </row>
    <row r="37" spans="1:27" ht="33" hidden="1" customHeight="1" x14ac:dyDescent="0.3">
      <c r="A37" s="96">
        <f>Visu_Planning!H127</f>
        <v>0</v>
      </c>
      <c r="B37" s="97">
        <f>Visu_Planning!I127</f>
        <v>0</v>
      </c>
      <c r="C37" s="98">
        <f>Visu_Planning!J127</f>
        <v>0</v>
      </c>
      <c r="D37" s="98">
        <f>Visu_Planning!K127</f>
        <v>0</v>
      </c>
      <c r="E37" s="99">
        <f>Visu_Planning!L127</f>
        <v>0</v>
      </c>
      <c r="F37" s="100">
        <f>Visu_Planning!A127</f>
        <v>0</v>
      </c>
      <c r="G37" s="101" t="e">
        <f>Visu_Planning!#REF!</f>
        <v>#REF!</v>
      </c>
      <c r="H37" s="102" t="e">
        <f>Visu_Planning!#REF!</f>
        <v>#REF!</v>
      </c>
      <c r="I37" s="102" t="str">
        <f>Visu_Planning!M127</f>
        <v>0'0</v>
      </c>
      <c r="J37" s="103" t="str">
        <f>Visu_Planning!N127</f>
        <v>min</v>
      </c>
      <c r="K37" s="104">
        <f>Visu_Planning!O127</f>
        <v>0</v>
      </c>
      <c r="L37" s="105" t="str">
        <f>Visu_Planning!P127</f>
        <v>min</v>
      </c>
      <c r="M37" s="105">
        <f>Visu_Planning!Q127</f>
        <v>0</v>
      </c>
      <c r="N37" s="106" t="str">
        <f>Visu_Planning!R127</f>
        <v>s</v>
      </c>
      <c r="O37" s="101" t="e">
        <f>Visu_Planning!#REF!</f>
        <v>#REF!</v>
      </c>
      <c r="P37" s="102" t="e">
        <f>Visu_Planning!#REF!</f>
        <v>#REF!</v>
      </c>
      <c r="Q37" s="102" t="str">
        <f>Visu_Planning!S127</f>
        <v>0'0</v>
      </c>
      <c r="R37" s="103" t="str">
        <f>Visu_Planning!T127</f>
        <v>min</v>
      </c>
      <c r="S37" s="2"/>
      <c r="T37" s="10"/>
      <c r="U37" s="10"/>
      <c r="V37" s="10"/>
      <c r="W37" s="14"/>
      <c r="X37" s="13"/>
      <c r="Y37" s="10"/>
      <c r="Z37" s="6"/>
      <c r="AA37" s="130"/>
    </row>
    <row r="38" spans="1:27" ht="33" hidden="1" customHeight="1" x14ac:dyDescent="0.3">
      <c r="A38" s="96">
        <f>Visu_Planning!H128</f>
        <v>0</v>
      </c>
      <c r="B38" s="97">
        <f>Visu_Planning!I128</f>
        <v>0</v>
      </c>
      <c r="C38" s="98">
        <f>Visu_Planning!J128</f>
        <v>0</v>
      </c>
      <c r="D38" s="98">
        <f>Visu_Planning!K128</f>
        <v>0</v>
      </c>
      <c r="E38" s="99">
        <f>Visu_Planning!L128</f>
        <v>0</v>
      </c>
      <c r="F38" s="100">
        <f>Visu_Planning!A128</f>
        <v>0</v>
      </c>
      <c r="G38" s="101" t="e">
        <f>Visu_Planning!#REF!</f>
        <v>#REF!</v>
      </c>
      <c r="H38" s="102" t="e">
        <f>Visu_Planning!#REF!</f>
        <v>#REF!</v>
      </c>
      <c r="I38" s="102" t="str">
        <f>Visu_Planning!M128</f>
        <v>0'0</v>
      </c>
      <c r="J38" s="103" t="str">
        <f>Visu_Planning!N128</f>
        <v>min</v>
      </c>
      <c r="K38" s="104">
        <f>Visu_Planning!O128</f>
        <v>0</v>
      </c>
      <c r="L38" s="105" t="str">
        <f>Visu_Planning!P128</f>
        <v>min</v>
      </c>
      <c r="M38" s="105">
        <f>Visu_Planning!Q128</f>
        <v>0</v>
      </c>
      <c r="N38" s="106" t="str">
        <f>Visu_Planning!R128</f>
        <v>s</v>
      </c>
      <c r="O38" s="101" t="e">
        <f>Visu_Planning!#REF!</f>
        <v>#REF!</v>
      </c>
      <c r="P38" s="102" t="e">
        <f>Visu_Planning!#REF!</f>
        <v>#REF!</v>
      </c>
      <c r="Q38" s="102" t="str">
        <f>Visu_Planning!S128</f>
        <v>0'0</v>
      </c>
      <c r="R38" s="103" t="str">
        <f>Visu_Planning!T128</f>
        <v>min</v>
      </c>
      <c r="S38" s="2"/>
      <c r="T38" s="10"/>
      <c r="U38" s="10"/>
      <c r="V38" s="10"/>
      <c r="W38" s="14"/>
      <c r="X38" s="13"/>
      <c r="Y38" s="10"/>
      <c r="Z38" s="6"/>
      <c r="AA38" s="130"/>
    </row>
    <row r="39" spans="1:27" ht="33" hidden="1" customHeight="1" x14ac:dyDescent="0.3">
      <c r="A39" s="96">
        <f>Visu_Planning!H129</f>
        <v>0</v>
      </c>
      <c r="B39" s="97">
        <f>Visu_Planning!I129</f>
        <v>0</v>
      </c>
      <c r="C39" s="98">
        <f>Visu_Planning!J129</f>
        <v>0</v>
      </c>
      <c r="D39" s="98">
        <f>Visu_Planning!K129</f>
        <v>0</v>
      </c>
      <c r="E39" s="99">
        <f>Visu_Planning!L129</f>
        <v>0</v>
      </c>
      <c r="F39" s="100">
        <f>Visu_Planning!A129</f>
        <v>0</v>
      </c>
      <c r="G39" s="101" t="e">
        <f>Visu_Planning!#REF!</f>
        <v>#REF!</v>
      </c>
      <c r="H39" s="102" t="e">
        <f>Visu_Planning!#REF!</f>
        <v>#REF!</v>
      </c>
      <c r="I39" s="102" t="str">
        <f>Visu_Planning!M129</f>
        <v>0'0</v>
      </c>
      <c r="J39" s="103" t="str">
        <f>Visu_Planning!N129</f>
        <v>min</v>
      </c>
      <c r="K39" s="104">
        <f>Visu_Planning!O129</f>
        <v>0</v>
      </c>
      <c r="L39" s="105" t="str">
        <f>Visu_Planning!P129</f>
        <v>min</v>
      </c>
      <c r="M39" s="105">
        <f>Visu_Planning!Q129</f>
        <v>0</v>
      </c>
      <c r="N39" s="106" t="str">
        <f>Visu_Planning!R129</f>
        <v>s</v>
      </c>
      <c r="O39" s="101" t="e">
        <f>Visu_Planning!#REF!</f>
        <v>#REF!</v>
      </c>
      <c r="P39" s="102" t="e">
        <f>Visu_Planning!#REF!</f>
        <v>#REF!</v>
      </c>
      <c r="Q39" s="102" t="str">
        <f>Visu_Planning!S129</f>
        <v>0'0</v>
      </c>
      <c r="R39" s="103" t="str">
        <f>Visu_Planning!T129</f>
        <v>min</v>
      </c>
      <c r="S39" s="2"/>
      <c r="T39" s="10"/>
      <c r="U39" s="10"/>
      <c r="V39" s="10"/>
      <c r="W39" s="14"/>
      <c r="X39" s="13"/>
      <c r="Y39" s="10"/>
      <c r="Z39" s="6"/>
      <c r="AA39" s="130"/>
    </row>
    <row r="40" spans="1:27" ht="33" hidden="1" customHeight="1" x14ac:dyDescent="0.3">
      <c r="A40" s="96">
        <f>Visu_Planning!H130</f>
        <v>0</v>
      </c>
      <c r="B40" s="97">
        <f>Visu_Planning!I130</f>
        <v>0</v>
      </c>
      <c r="C40" s="98">
        <f>Visu_Planning!J130</f>
        <v>0</v>
      </c>
      <c r="D40" s="98">
        <f>Visu_Planning!K130</f>
        <v>0</v>
      </c>
      <c r="E40" s="99">
        <f>Visu_Planning!L130</f>
        <v>0</v>
      </c>
      <c r="F40" s="100">
        <f>Visu_Planning!A130</f>
        <v>0</v>
      </c>
      <c r="G40" s="101" t="e">
        <f>Visu_Planning!#REF!</f>
        <v>#REF!</v>
      </c>
      <c r="H40" s="102" t="e">
        <f>Visu_Planning!#REF!</f>
        <v>#REF!</v>
      </c>
      <c r="I40" s="102" t="str">
        <f>Visu_Planning!M130</f>
        <v>0'0</v>
      </c>
      <c r="J40" s="103" t="str">
        <f>Visu_Planning!N130</f>
        <v>min</v>
      </c>
      <c r="K40" s="104">
        <f>Visu_Planning!O130</f>
        <v>0</v>
      </c>
      <c r="L40" s="105" t="str">
        <f>Visu_Planning!P130</f>
        <v>min</v>
      </c>
      <c r="M40" s="105">
        <f>Visu_Planning!Q130</f>
        <v>0</v>
      </c>
      <c r="N40" s="106" t="str">
        <f>Visu_Planning!R130</f>
        <v>s</v>
      </c>
      <c r="O40" s="101" t="e">
        <f>Visu_Planning!#REF!</f>
        <v>#REF!</v>
      </c>
      <c r="P40" s="102" t="e">
        <f>Visu_Planning!#REF!</f>
        <v>#REF!</v>
      </c>
      <c r="Q40" s="102" t="str">
        <f>Visu_Planning!S130</f>
        <v>0'0</v>
      </c>
      <c r="R40" s="103" t="str">
        <f>Visu_Planning!T130</f>
        <v>min</v>
      </c>
      <c r="S40" s="2"/>
      <c r="T40" s="10"/>
      <c r="U40" s="10"/>
      <c r="V40" s="10"/>
      <c r="W40" s="14"/>
      <c r="X40" s="13"/>
      <c r="Y40" s="10"/>
      <c r="Z40" s="6"/>
      <c r="AA40" s="130"/>
    </row>
    <row r="41" spans="1:27" ht="33" hidden="1" customHeight="1" x14ac:dyDescent="0.3">
      <c r="A41" s="96">
        <f>Visu_Planning!H131</f>
        <v>0</v>
      </c>
      <c r="B41" s="97">
        <f>Visu_Planning!I131</f>
        <v>0</v>
      </c>
      <c r="C41" s="98">
        <f>Visu_Planning!J131</f>
        <v>0</v>
      </c>
      <c r="D41" s="98">
        <f>Visu_Planning!K131</f>
        <v>0</v>
      </c>
      <c r="E41" s="99">
        <f>Visu_Planning!L131</f>
        <v>0</v>
      </c>
      <c r="F41" s="100">
        <f>Visu_Planning!A131</f>
        <v>0</v>
      </c>
      <c r="G41" s="101" t="e">
        <f>Visu_Planning!#REF!</f>
        <v>#REF!</v>
      </c>
      <c r="H41" s="102" t="e">
        <f>Visu_Planning!#REF!</f>
        <v>#REF!</v>
      </c>
      <c r="I41" s="102" t="str">
        <f>Visu_Planning!M131</f>
        <v>0'0</v>
      </c>
      <c r="J41" s="103" t="str">
        <f>Visu_Planning!N131</f>
        <v>min</v>
      </c>
      <c r="K41" s="104">
        <f>Visu_Planning!O131</f>
        <v>0</v>
      </c>
      <c r="L41" s="105" t="str">
        <f>Visu_Planning!P131</f>
        <v>min</v>
      </c>
      <c r="M41" s="105">
        <f>Visu_Planning!Q131</f>
        <v>0</v>
      </c>
      <c r="N41" s="106" t="str">
        <f>Visu_Planning!R131</f>
        <v>s</v>
      </c>
      <c r="O41" s="101" t="e">
        <f>Visu_Planning!#REF!</f>
        <v>#REF!</v>
      </c>
      <c r="P41" s="102" t="e">
        <f>Visu_Planning!#REF!</f>
        <v>#REF!</v>
      </c>
      <c r="Q41" s="102" t="str">
        <f>Visu_Planning!S131</f>
        <v>0'0</v>
      </c>
      <c r="R41" s="103" t="str">
        <f>Visu_Planning!T131</f>
        <v>min</v>
      </c>
      <c r="S41" s="2"/>
      <c r="T41" s="10"/>
      <c r="U41" s="10"/>
      <c r="V41" s="10"/>
      <c r="W41" s="14"/>
      <c r="X41" s="13"/>
      <c r="Y41" s="10"/>
      <c r="Z41" s="6"/>
      <c r="AA41" s="130"/>
    </row>
    <row r="42" spans="1:27" ht="33" hidden="1" customHeight="1" x14ac:dyDescent="0.3">
      <c r="A42" s="96">
        <f>Visu_Planning!H132</f>
        <v>0</v>
      </c>
      <c r="B42" s="97">
        <f>Visu_Planning!I132</f>
        <v>0</v>
      </c>
      <c r="C42" s="98">
        <f>Visu_Planning!J132</f>
        <v>0</v>
      </c>
      <c r="D42" s="98">
        <f>Visu_Planning!K132</f>
        <v>0</v>
      </c>
      <c r="E42" s="99">
        <f>Visu_Planning!L132</f>
        <v>0</v>
      </c>
      <c r="F42" s="100">
        <f>Visu_Planning!A132</f>
        <v>0</v>
      </c>
      <c r="G42" s="101" t="e">
        <f>Visu_Planning!#REF!</f>
        <v>#REF!</v>
      </c>
      <c r="H42" s="102" t="e">
        <f>Visu_Planning!#REF!</f>
        <v>#REF!</v>
      </c>
      <c r="I42" s="102" t="str">
        <f>Visu_Planning!M132</f>
        <v>0'0</v>
      </c>
      <c r="J42" s="103" t="str">
        <f>Visu_Planning!N132</f>
        <v>min</v>
      </c>
      <c r="K42" s="104">
        <f>Visu_Planning!O132</f>
        <v>0</v>
      </c>
      <c r="L42" s="105" t="str">
        <f>Visu_Planning!P132</f>
        <v>min</v>
      </c>
      <c r="M42" s="105">
        <f>Visu_Planning!Q132</f>
        <v>0</v>
      </c>
      <c r="N42" s="106" t="str">
        <f>Visu_Planning!R132</f>
        <v>s</v>
      </c>
      <c r="O42" s="101" t="e">
        <f>Visu_Planning!#REF!</f>
        <v>#REF!</v>
      </c>
      <c r="P42" s="102" t="e">
        <f>Visu_Planning!#REF!</f>
        <v>#REF!</v>
      </c>
      <c r="Q42" s="102" t="str">
        <f>Visu_Planning!S132</f>
        <v>0'0</v>
      </c>
      <c r="R42" s="103" t="str">
        <f>Visu_Planning!T132</f>
        <v>min</v>
      </c>
      <c r="S42" s="2"/>
      <c r="T42" s="10"/>
      <c r="U42" s="10"/>
      <c r="V42" s="10"/>
      <c r="W42" s="14"/>
      <c r="X42" s="13"/>
      <c r="Y42" s="10"/>
      <c r="Z42" s="6"/>
      <c r="AA42" s="130"/>
    </row>
    <row r="43" spans="1:27" ht="33" hidden="1" customHeight="1" x14ac:dyDescent="0.3">
      <c r="A43" s="96">
        <f>Visu_Planning!H133</f>
        <v>0</v>
      </c>
      <c r="B43" s="97">
        <f>Visu_Planning!I133</f>
        <v>0</v>
      </c>
      <c r="C43" s="98">
        <f>Visu_Planning!J133</f>
        <v>0</v>
      </c>
      <c r="D43" s="98">
        <f>Visu_Planning!K133</f>
        <v>0</v>
      </c>
      <c r="E43" s="99">
        <f>Visu_Planning!L133</f>
        <v>0</v>
      </c>
      <c r="F43" s="100">
        <f>Visu_Planning!A133</f>
        <v>0</v>
      </c>
      <c r="G43" s="101" t="e">
        <f>Visu_Planning!#REF!</f>
        <v>#REF!</v>
      </c>
      <c r="H43" s="102" t="e">
        <f>Visu_Planning!#REF!</f>
        <v>#REF!</v>
      </c>
      <c r="I43" s="102" t="str">
        <f>Visu_Planning!M133</f>
        <v>0'0</v>
      </c>
      <c r="J43" s="103" t="str">
        <f>Visu_Planning!N133</f>
        <v>min</v>
      </c>
      <c r="K43" s="104">
        <f>Visu_Planning!O133</f>
        <v>0</v>
      </c>
      <c r="L43" s="105" t="str">
        <f>Visu_Planning!P133</f>
        <v>min</v>
      </c>
      <c r="M43" s="105">
        <f>Visu_Planning!Q133</f>
        <v>0</v>
      </c>
      <c r="N43" s="106" t="str">
        <f>Visu_Planning!R133</f>
        <v>s</v>
      </c>
      <c r="O43" s="101" t="e">
        <f>Visu_Planning!#REF!</f>
        <v>#REF!</v>
      </c>
      <c r="P43" s="102" t="e">
        <f>Visu_Planning!#REF!</f>
        <v>#REF!</v>
      </c>
      <c r="Q43" s="102" t="str">
        <f>Visu_Planning!S133</f>
        <v>0'0</v>
      </c>
      <c r="R43" s="103" t="str">
        <f>Visu_Planning!T133</f>
        <v>min</v>
      </c>
      <c r="S43" s="2"/>
      <c r="T43" s="10"/>
      <c r="U43" s="10"/>
      <c r="V43" s="10"/>
      <c r="W43" s="14"/>
      <c r="X43" s="13"/>
      <c r="Y43" s="10"/>
      <c r="Z43" s="6"/>
      <c r="AA43" s="130"/>
    </row>
    <row r="44" spans="1:27" ht="33" hidden="1" customHeight="1" x14ac:dyDescent="0.3">
      <c r="A44" s="96">
        <f>Visu_Planning!H134</f>
        <v>0</v>
      </c>
      <c r="B44" s="97">
        <f>Visu_Planning!I134</f>
        <v>0</v>
      </c>
      <c r="C44" s="98">
        <f>Visu_Planning!J134</f>
        <v>0</v>
      </c>
      <c r="D44" s="98">
        <f>Visu_Planning!K134</f>
        <v>0</v>
      </c>
      <c r="E44" s="99">
        <f>Visu_Planning!L134</f>
        <v>0</v>
      </c>
      <c r="F44" s="100">
        <f>Visu_Planning!A134</f>
        <v>0</v>
      </c>
      <c r="G44" s="101" t="e">
        <f>Visu_Planning!#REF!</f>
        <v>#REF!</v>
      </c>
      <c r="H44" s="102" t="e">
        <f>Visu_Planning!#REF!</f>
        <v>#REF!</v>
      </c>
      <c r="I44" s="102" t="str">
        <f>Visu_Planning!M134</f>
        <v>0'0</v>
      </c>
      <c r="J44" s="103" t="str">
        <f>Visu_Planning!N134</f>
        <v>min</v>
      </c>
      <c r="K44" s="104">
        <f>Visu_Planning!O134</f>
        <v>0</v>
      </c>
      <c r="L44" s="105" t="str">
        <f>Visu_Planning!P134</f>
        <v>min</v>
      </c>
      <c r="M44" s="105">
        <f>Visu_Planning!Q134</f>
        <v>0</v>
      </c>
      <c r="N44" s="106" t="str">
        <f>Visu_Planning!R134</f>
        <v>s</v>
      </c>
      <c r="O44" s="101" t="e">
        <f>Visu_Planning!#REF!</f>
        <v>#REF!</v>
      </c>
      <c r="P44" s="102" t="e">
        <f>Visu_Planning!#REF!</f>
        <v>#REF!</v>
      </c>
      <c r="Q44" s="102" t="str">
        <f>Visu_Planning!S134</f>
        <v>0'0</v>
      </c>
      <c r="R44" s="103" t="str">
        <f>Visu_Planning!T134</f>
        <v>min</v>
      </c>
      <c r="S44" s="2"/>
      <c r="T44" s="10"/>
      <c r="U44" s="10"/>
      <c r="V44" s="10"/>
      <c r="W44" s="14"/>
      <c r="X44" s="13"/>
      <c r="Y44" s="10"/>
      <c r="Z44" s="6"/>
      <c r="AA44" s="130"/>
    </row>
    <row r="45" spans="1:27" ht="33" hidden="1" customHeight="1" x14ac:dyDescent="0.3">
      <c r="A45" s="96">
        <f>Visu_Planning!H135</f>
        <v>0</v>
      </c>
      <c r="B45" s="97">
        <f>Visu_Planning!I135</f>
        <v>0</v>
      </c>
      <c r="C45" s="98">
        <f>Visu_Planning!J135</f>
        <v>0</v>
      </c>
      <c r="D45" s="98">
        <f>Visu_Planning!K135</f>
        <v>0</v>
      </c>
      <c r="E45" s="99">
        <f>Visu_Planning!L135</f>
        <v>0</v>
      </c>
      <c r="F45" s="100">
        <f>Visu_Planning!A135</f>
        <v>0</v>
      </c>
      <c r="G45" s="101" t="e">
        <f>Visu_Planning!#REF!</f>
        <v>#REF!</v>
      </c>
      <c r="H45" s="102" t="e">
        <f>Visu_Planning!#REF!</f>
        <v>#REF!</v>
      </c>
      <c r="I45" s="102" t="str">
        <f>Visu_Planning!M135</f>
        <v>0'0</v>
      </c>
      <c r="J45" s="103" t="str">
        <f>Visu_Planning!N135</f>
        <v>min</v>
      </c>
      <c r="K45" s="104">
        <f>Visu_Planning!O135</f>
        <v>0</v>
      </c>
      <c r="L45" s="105" t="str">
        <f>Visu_Planning!P135</f>
        <v>min</v>
      </c>
      <c r="M45" s="105">
        <f>Visu_Planning!Q135</f>
        <v>0</v>
      </c>
      <c r="N45" s="106" t="str">
        <f>Visu_Planning!R135</f>
        <v>s</v>
      </c>
      <c r="O45" s="101" t="e">
        <f>Visu_Planning!#REF!</f>
        <v>#REF!</v>
      </c>
      <c r="P45" s="102" t="e">
        <f>Visu_Planning!#REF!</f>
        <v>#REF!</v>
      </c>
      <c r="Q45" s="102" t="str">
        <f>Visu_Planning!S135</f>
        <v>0'0</v>
      </c>
      <c r="R45" s="103" t="str">
        <f>Visu_Planning!T135</f>
        <v>min</v>
      </c>
      <c r="S45" s="2"/>
      <c r="T45" s="10"/>
      <c r="U45" s="10"/>
      <c r="V45" s="10"/>
      <c r="W45" s="14"/>
      <c r="X45" s="13"/>
      <c r="Y45" s="10"/>
      <c r="Z45" s="6"/>
      <c r="AA45" s="130"/>
    </row>
    <row r="46" spans="1:27" ht="33" hidden="1" customHeight="1" x14ac:dyDescent="0.3">
      <c r="A46" s="96">
        <f>Visu_Planning!H136</f>
        <v>0</v>
      </c>
      <c r="B46" s="97">
        <f>Visu_Planning!I136</f>
        <v>0</v>
      </c>
      <c r="C46" s="98">
        <f>Visu_Planning!J136</f>
        <v>0</v>
      </c>
      <c r="D46" s="98">
        <f>Visu_Planning!K136</f>
        <v>0</v>
      </c>
      <c r="E46" s="99">
        <f>Visu_Planning!L136</f>
        <v>0</v>
      </c>
      <c r="F46" s="100">
        <f>Visu_Planning!A136</f>
        <v>0</v>
      </c>
      <c r="G46" s="101" t="e">
        <f>Visu_Planning!#REF!</f>
        <v>#REF!</v>
      </c>
      <c r="H46" s="102" t="e">
        <f>Visu_Planning!#REF!</f>
        <v>#REF!</v>
      </c>
      <c r="I46" s="102" t="str">
        <f>Visu_Planning!M136</f>
        <v>0'0</v>
      </c>
      <c r="J46" s="103" t="str">
        <f>Visu_Planning!N136</f>
        <v>min</v>
      </c>
      <c r="K46" s="104">
        <f>Visu_Planning!O136</f>
        <v>0</v>
      </c>
      <c r="L46" s="105" t="str">
        <f>Visu_Planning!P136</f>
        <v>min</v>
      </c>
      <c r="M46" s="105">
        <f>Visu_Planning!Q136</f>
        <v>0</v>
      </c>
      <c r="N46" s="106" t="str">
        <f>Visu_Planning!R136</f>
        <v>s</v>
      </c>
      <c r="O46" s="101" t="e">
        <f>Visu_Planning!#REF!</f>
        <v>#REF!</v>
      </c>
      <c r="P46" s="102" t="e">
        <f>Visu_Planning!#REF!</f>
        <v>#REF!</v>
      </c>
      <c r="Q46" s="102" t="str">
        <f>Visu_Planning!S136</f>
        <v>0'0</v>
      </c>
      <c r="R46" s="103" t="str">
        <f>Visu_Planning!T136</f>
        <v>min</v>
      </c>
      <c r="S46" s="2"/>
      <c r="T46" s="10"/>
      <c r="U46" s="10"/>
      <c r="V46" s="10"/>
      <c r="W46" s="14"/>
      <c r="X46" s="13"/>
      <c r="Y46" s="10"/>
      <c r="Z46" s="6"/>
      <c r="AA46" s="130"/>
    </row>
    <row r="47" spans="1:27" ht="33" hidden="1" customHeight="1" x14ac:dyDescent="0.3">
      <c r="A47" s="96">
        <f>Visu_Planning!H137</f>
        <v>0</v>
      </c>
      <c r="B47" s="97">
        <f>Visu_Planning!I137</f>
        <v>0</v>
      </c>
      <c r="C47" s="98">
        <f>Visu_Planning!J137</f>
        <v>0</v>
      </c>
      <c r="D47" s="98">
        <f>Visu_Planning!K137</f>
        <v>0</v>
      </c>
      <c r="E47" s="99">
        <f>Visu_Planning!L137</f>
        <v>0</v>
      </c>
      <c r="F47" s="100">
        <f>Visu_Planning!A137</f>
        <v>0</v>
      </c>
      <c r="G47" s="101" t="e">
        <f>Visu_Planning!#REF!</f>
        <v>#REF!</v>
      </c>
      <c r="H47" s="102" t="e">
        <f>Visu_Planning!#REF!</f>
        <v>#REF!</v>
      </c>
      <c r="I47" s="102" t="str">
        <f>Visu_Planning!M137</f>
        <v>0'0</v>
      </c>
      <c r="J47" s="103" t="str">
        <f>Visu_Planning!N137</f>
        <v>min</v>
      </c>
      <c r="K47" s="104">
        <f>Visu_Planning!O137</f>
        <v>0</v>
      </c>
      <c r="L47" s="105" t="str">
        <f>Visu_Planning!P137</f>
        <v>min</v>
      </c>
      <c r="M47" s="105">
        <f>Visu_Planning!Q137</f>
        <v>0</v>
      </c>
      <c r="N47" s="106" t="str">
        <f>Visu_Planning!R137</f>
        <v>s</v>
      </c>
      <c r="O47" s="101" t="e">
        <f>Visu_Planning!#REF!</f>
        <v>#REF!</v>
      </c>
      <c r="P47" s="102" t="e">
        <f>Visu_Planning!#REF!</f>
        <v>#REF!</v>
      </c>
      <c r="Q47" s="102" t="str">
        <f>Visu_Planning!S137</f>
        <v>0'0</v>
      </c>
      <c r="R47" s="103" t="str">
        <f>Visu_Planning!T137</f>
        <v>min</v>
      </c>
      <c r="S47" s="2"/>
      <c r="T47" s="10"/>
      <c r="U47" s="10"/>
      <c r="V47" s="10"/>
      <c r="W47" s="14"/>
      <c r="X47" s="13"/>
      <c r="Y47" s="10"/>
      <c r="Z47" s="6"/>
      <c r="AA47" s="130"/>
    </row>
    <row r="48" spans="1:27" ht="33" hidden="1" customHeight="1" x14ac:dyDescent="0.3">
      <c r="A48" s="96">
        <f>Visu_Planning!H138</f>
        <v>0</v>
      </c>
      <c r="B48" s="97">
        <f>Visu_Planning!I138</f>
        <v>0</v>
      </c>
      <c r="C48" s="98">
        <f>Visu_Planning!J138</f>
        <v>0</v>
      </c>
      <c r="D48" s="98">
        <f>Visu_Planning!K138</f>
        <v>0</v>
      </c>
      <c r="E48" s="99">
        <f>Visu_Planning!L138</f>
        <v>0</v>
      </c>
      <c r="F48" s="100">
        <f>Visu_Planning!A138</f>
        <v>0</v>
      </c>
      <c r="G48" s="101" t="e">
        <f>Visu_Planning!#REF!</f>
        <v>#REF!</v>
      </c>
      <c r="H48" s="102" t="e">
        <f>Visu_Planning!#REF!</f>
        <v>#REF!</v>
      </c>
      <c r="I48" s="102" t="str">
        <f>Visu_Planning!M138</f>
        <v>0'0</v>
      </c>
      <c r="J48" s="103" t="str">
        <f>Visu_Planning!N138</f>
        <v>min</v>
      </c>
      <c r="K48" s="104">
        <f>Visu_Planning!O138</f>
        <v>0</v>
      </c>
      <c r="L48" s="105" t="str">
        <f>Visu_Planning!P138</f>
        <v>min</v>
      </c>
      <c r="M48" s="105">
        <f>Visu_Planning!Q138</f>
        <v>0</v>
      </c>
      <c r="N48" s="106" t="str">
        <f>Visu_Planning!R138</f>
        <v>s</v>
      </c>
      <c r="O48" s="101" t="e">
        <f>Visu_Planning!#REF!</f>
        <v>#REF!</v>
      </c>
      <c r="P48" s="102" t="e">
        <f>Visu_Planning!#REF!</f>
        <v>#REF!</v>
      </c>
      <c r="Q48" s="102" t="str">
        <f>Visu_Planning!S138</f>
        <v>0'0</v>
      </c>
      <c r="R48" s="103" t="str">
        <f>Visu_Planning!T138</f>
        <v>min</v>
      </c>
      <c r="S48" s="2"/>
      <c r="T48" s="10"/>
      <c r="U48" s="10"/>
      <c r="V48" s="10"/>
      <c r="W48" s="14"/>
      <c r="X48" s="13"/>
      <c r="Y48" s="10"/>
      <c r="Z48" s="6"/>
      <c r="AA48" s="130"/>
    </row>
    <row r="49" spans="1:27" ht="33" hidden="1" customHeight="1" x14ac:dyDescent="0.3">
      <c r="A49" s="96">
        <f>Visu_Planning!H139</f>
        <v>0</v>
      </c>
      <c r="B49" s="97">
        <f>Visu_Planning!I139</f>
        <v>0</v>
      </c>
      <c r="C49" s="98">
        <f>Visu_Planning!J139</f>
        <v>0</v>
      </c>
      <c r="D49" s="98">
        <f>Visu_Planning!K139</f>
        <v>0</v>
      </c>
      <c r="E49" s="99">
        <f>Visu_Planning!L139</f>
        <v>0</v>
      </c>
      <c r="F49" s="100">
        <f>Visu_Planning!A139</f>
        <v>0</v>
      </c>
      <c r="G49" s="101" t="e">
        <f>Visu_Planning!#REF!</f>
        <v>#REF!</v>
      </c>
      <c r="H49" s="102" t="e">
        <f>Visu_Planning!#REF!</f>
        <v>#REF!</v>
      </c>
      <c r="I49" s="102" t="str">
        <f>Visu_Planning!M139</f>
        <v>0'0</v>
      </c>
      <c r="J49" s="103" t="str">
        <f>Visu_Planning!N139</f>
        <v>min</v>
      </c>
      <c r="K49" s="104">
        <f>Visu_Planning!O139</f>
        <v>0</v>
      </c>
      <c r="L49" s="105" t="str">
        <f>Visu_Planning!P139</f>
        <v>min</v>
      </c>
      <c r="M49" s="105">
        <f>Visu_Planning!Q139</f>
        <v>0</v>
      </c>
      <c r="N49" s="106" t="str">
        <f>Visu_Planning!R139</f>
        <v>s</v>
      </c>
      <c r="O49" s="101" t="e">
        <f>Visu_Planning!#REF!</f>
        <v>#REF!</v>
      </c>
      <c r="P49" s="102" t="e">
        <f>Visu_Planning!#REF!</f>
        <v>#REF!</v>
      </c>
      <c r="Q49" s="102" t="str">
        <f>Visu_Planning!S139</f>
        <v>0'0</v>
      </c>
      <c r="R49" s="103" t="str">
        <f>Visu_Planning!T139</f>
        <v>min</v>
      </c>
      <c r="S49" s="2"/>
      <c r="T49" s="10"/>
      <c r="U49" s="10"/>
      <c r="V49" s="10"/>
      <c r="W49" s="14"/>
      <c r="X49" s="13"/>
      <c r="Y49" s="10"/>
      <c r="Z49" s="6"/>
      <c r="AA49" s="130"/>
    </row>
    <row r="50" spans="1:27" ht="33" hidden="1" customHeight="1" x14ac:dyDescent="0.3">
      <c r="A50" s="96">
        <f>Visu_Planning!H140</f>
        <v>0</v>
      </c>
      <c r="B50" s="97">
        <f>Visu_Planning!I140</f>
        <v>0</v>
      </c>
      <c r="C50" s="98">
        <f>Visu_Planning!J140</f>
        <v>0</v>
      </c>
      <c r="D50" s="98">
        <f>Visu_Planning!K140</f>
        <v>0</v>
      </c>
      <c r="E50" s="99">
        <f>Visu_Planning!L140</f>
        <v>0</v>
      </c>
      <c r="F50" s="100">
        <f>Visu_Planning!A140</f>
        <v>0</v>
      </c>
      <c r="G50" s="101" t="e">
        <f>Visu_Planning!#REF!</f>
        <v>#REF!</v>
      </c>
      <c r="H50" s="102" t="e">
        <f>Visu_Planning!#REF!</f>
        <v>#REF!</v>
      </c>
      <c r="I50" s="102" t="str">
        <f>Visu_Planning!M140</f>
        <v>0'0</v>
      </c>
      <c r="J50" s="103" t="str">
        <f>Visu_Planning!N140</f>
        <v>min</v>
      </c>
      <c r="K50" s="104">
        <f>Visu_Planning!O140</f>
        <v>0</v>
      </c>
      <c r="L50" s="105" t="str">
        <f>Visu_Planning!P140</f>
        <v>min</v>
      </c>
      <c r="M50" s="105">
        <f>Visu_Planning!Q140</f>
        <v>0</v>
      </c>
      <c r="N50" s="106" t="str">
        <f>Visu_Planning!R140</f>
        <v>s</v>
      </c>
      <c r="O50" s="101" t="e">
        <f>Visu_Planning!#REF!</f>
        <v>#REF!</v>
      </c>
      <c r="P50" s="102" t="e">
        <f>Visu_Planning!#REF!</f>
        <v>#REF!</v>
      </c>
      <c r="Q50" s="102" t="str">
        <f>Visu_Planning!S140</f>
        <v>0'0</v>
      </c>
      <c r="R50" s="103" t="str">
        <f>Visu_Planning!T140</f>
        <v>min</v>
      </c>
      <c r="S50" s="2"/>
      <c r="T50" s="10"/>
      <c r="U50" s="10"/>
      <c r="V50" s="10"/>
      <c r="W50" s="14"/>
      <c r="X50" s="13"/>
      <c r="Y50" s="10"/>
      <c r="Z50" s="6"/>
      <c r="AA50" s="130"/>
    </row>
    <row r="51" spans="1:27" ht="33" hidden="1" customHeight="1" x14ac:dyDescent="0.3">
      <c r="A51" s="96">
        <f>Visu_Planning!H141</f>
        <v>0</v>
      </c>
      <c r="B51" s="97">
        <f>Visu_Planning!I141</f>
        <v>0</v>
      </c>
      <c r="C51" s="98">
        <f>Visu_Planning!J141</f>
        <v>0</v>
      </c>
      <c r="D51" s="98">
        <f>Visu_Planning!K141</f>
        <v>0</v>
      </c>
      <c r="E51" s="99">
        <f>Visu_Planning!L141</f>
        <v>0</v>
      </c>
      <c r="F51" s="100">
        <f>Visu_Planning!A141</f>
        <v>0</v>
      </c>
      <c r="G51" s="101" t="e">
        <f>Visu_Planning!#REF!</f>
        <v>#REF!</v>
      </c>
      <c r="H51" s="102" t="e">
        <f>Visu_Planning!#REF!</f>
        <v>#REF!</v>
      </c>
      <c r="I51" s="102" t="str">
        <f>Visu_Planning!M141</f>
        <v>0'0</v>
      </c>
      <c r="J51" s="103" t="str">
        <f>Visu_Planning!N141</f>
        <v>min</v>
      </c>
      <c r="K51" s="104">
        <f>Visu_Planning!O141</f>
        <v>0</v>
      </c>
      <c r="L51" s="105" t="str">
        <f>Visu_Planning!P141</f>
        <v>min</v>
      </c>
      <c r="M51" s="105">
        <f>Visu_Planning!Q141</f>
        <v>0</v>
      </c>
      <c r="N51" s="106" t="str">
        <f>Visu_Planning!R141</f>
        <v>s</v>
      </c>
      <c r="O51" s="101" t="e">
        <f>Visu_Planning!#REF!</f>
        <v>#REF!</v>
      </c>
      <c r="P51" s="102" t="e">
        <f>Visu_Planning!#REF!</f>
        <v>#REF!</v>
      </c>
      <c r="Q51" s="102" t="str">
        <f>Visu_Planning!S141</f>
        <v>0'0</v>
      </c>
      <c r="R51" s="103" t="str">
        <f>Visu_Planning!T141</f>
        <v>min</v>
      </c>
      <c r="S51" s="2"/>
      <c r="T51" s="10"/>
      <c r="U51" s="10"/>
      <c r="V51" s="10"/>
      <c r="W51" s="14"/>
      <c r="X51" s="13"/>
      <c r="Y51" s="10"/>
      <c r="Z51" s="6"/>
      <c r="AA51" s="130"/>
    </row>
    <row r="52" spans="1:27" ht="33" hidden="1" customHeight="1" x14ac:dyDescent="0.3">
      <c r="A52" s="96">
        <f>Visu_Planning!H142</f>
        <v>0</v>
      </c>
      <c r="B52" s="97">
        <f>Visu_Planning!I142</f>
        <v>0</v>
      </c>
      <c r="C52" s="98">
        <f>Visu_Planning!J142</f>
        <v>0</v>
      </c>
      <c r="D52" s="98">
        <f>Visu_Planning!K142</f>
        <v>0</v>
      </c>
      <c r="E52" s="99">
        <f>Visu_Planning!L142</f>
        <v>0</v>
      </c>
      <c r="F52" s="100">
        <f>Visu_Planning!A142</f>
        <v>0</v>
      </c>
      <c r="G52" s="101" t="e">
        <f>Visu_Planning!#REF!</f>
        <v>#REF!</v>
      </c>
      <c r="H52" s="102" t="e">
        <f>Visu_Planning!#REF!</f>
        <v>#REF!</v>
      </c>
      <c r="I52" s="102" t="str">
        <f>Visu_Planning!M142</f>
        <v>0'0</v>
      </c>
      <c r="J52" s="103" t="str">
        <f>Visu_Planning!N142</f>
        <v>min</v>
      </c>
      <c r="K52" s="104">
        <f>Visu_Planning!O142</f>
        <v>0</v>
      </c>
      <c r="L52" s="105" t="str">
        <f>Visu_Planning!P142</f>
        <v>min</v>
      </c>
      <c r="M52" s="105">
        <f>Visu_Planning!Q142</f>
        <v>0</v>
      </c>
      <c r="N52" s="106" t="str">
        <f>Visu_Planning!R142</f>
        <v>s</v>
      </c>
      <c r="O52" s="101" t="e">
        <f>Visu_Planning!#REF!</f>
        <v>#REF!</v>
      </c>
      <c r="P52" s="102" t="e">
        <f>Visu_Planning!#REF!</f>
        <v>#REF!</v>
      </c>
      <c r="Q52" s="102" t="str">
        <f>Visu_Planning!S142</f>
        <v>0'0</v>
      </c>
      <c r="R52" s="103" t="str">
        <f>Visu_Planning!T142</f>
        <v>min</v>
      </c>
      <c r="S52" s="2"/>
      <c r="T52" s="10"/>
      <c r="U52" s="10"/>
      <c r="V52" s="10"/>
      <c r="W52" s="14"/>
      <c r="X52" s="13"/>
      <c r="Y52" s="10"/>
      <c r="Z52" s="6"/>
      <c r="AA52" s="130"/>
    </row>
    <row r="53" spans="1:27" ht="33" hidden="1" customHeight="1" x14ac:dyDescent="0.3">
      <c r="A53" s="96">
        <f>Visu_Planning!H143</f>
        <v>0</v>
      </c>
      <c r="B53" s="97">
        <f>Visu_Planning!I143</f>
        <v>0</v>
      </c>
      <c r="C53" s="98">
        <f>Visu_Planning!J143</f>
        <v>0</v>
      </c>
      <c r="D53" s="98">
        <f>Visu_Planning!K143</f>
        <v>0</v>
      </c>
      <c r="E53" s="99">
        <f>Visu_Planning!L143</f>
        <v>0</v>
      </c>
      <c r="F53" s="100">
        <f>Visu_Planning!A143</f>
        <v>0</v>
      </c>
      <c r="G53" s="101" t="e">
        <f>Visu_Planning!#REF!</f>
        <v>#REF!</v>
      </c>
      <c r="H53" s="102" t="e">
        <f>Visu_Planning!#REF!</f>
        <v>#REF!</v>
      </c>
      <c r="I53" s="102" t="str">
        <f>Visu_Planning!M143</f>
        <v>0'0</v>
      </c>
      <c r="J53" s="103" t="str">
        <f>Visu_Planning!N143</f>
        <v>min</v>
      </c>
      <c r="K53" s="104">
        <f>Visu_Planning!O143</f>
        <v>0</v>
      </c>
      <c r="L53" s="105" t="str">
        <f>Visu_Planning!P143</f>
        <v>min</v>
      </c>
      <c r="M53" s="105">
        <f>Visu_Planning!Q143</f>
        <v>0</v>
      </c>
      <c r="N53" s="106" t="str">
        <f>Visu_Planning!R143</f>
        <v>s</v>
      </c>
      <c r="O53" s="101" t="e">
        <f>Visu_Planning!#REF!</f>
        <v>#REF!</v>
      </c>
      <c r="P53" s="102" t="e">
        <f>Visu_Planning!#REF!</f>
        <v>#REF!</v>
      </c>
      <c r="Q53" s="102" t="str">
        <f>Visu_Planning!S143</f>
        <v>0'0</v>
      </c>
      <c r="R53" s="103" t="str">
        <f>Visu_Planning!T143</f>
        <v>min</v>
      </c>
      <c r="S53" s="2"/>
      <c r="T53" s="10"/>
      <c r="U53" s="10"/>
      <c r="V53" s="10"/>
      <c r="W53" s="14"/>
      <c r="X53" s="13"/>
      <c r="Y53" s="10"/>
      <c r="Z53" s="6"/>
      <c r="AA53" s="130"/>
    </row>
    <row r="54" spans="1:27" ht="33" hidden="1" customHeight="1" x14ac:dyDescent="0.3">
      <c r="A54" s="96">
        <f>Visu_Planning!H144</f>
        <v>0</v>
      </c>
      <c r="B54" s="97">
        <f>Visu_Planning!I144</f>
        <v>0</v>
      </c>
      <c r="C54" s="98">
        <f>Visu_Planning!J144</f>
        <v>0</v>
      </c>
      <c r="D54" s="98">
        <f>Visu_Planning!K144</f>
        <v>0</v>
      </c>
      <c r="E54" s="99">
        <f>Visu_Planning!L144</f>
        <v>0</v>
      </c>
      <c r="F54" s="100">
        <f>Visu_Planning!A144</f>
        <v>0</v>
      </c>
      <c r="G54" s="101" t="e">
        <f>Visu_Planning!#REF!</f>
        <v>#REF!</v>
      </c>
      <c r="H54" s="102" t="e">
        <f>Visu_Planning!#REF!</f>
        <v>#REF!</v>
      </c>
      <c r="I54" s="102" t="str">
        <f>Visu_Planning!M144</f>
        <v>0'0</v>
      </c>
      <c r="J54" s="103" t="str">
        <f>Visu_Planning!N144</f>
        <v>min</v>
      </c>
      <c r="K54" s="104">
        <f>Visu_Planning!O144</f>
        <v>0</v>
      </c>
      <c r="L54" s="105" t="str">
        <f>Visu_Planning!P144</f>
        <v>min</v>
      </c>
      <c r="M54" s="105">
        <f>Visu_Planning!Q144</f>
        <v>0</v>
      </c>
      <c r="N54" s="106" t="str">
        <f>Visu_Planning!R144</f>
        <v>s</v>
      </c>
      <c r="O54" s="101" t="e">
        <f>Visu_Planning!#REF!</f>
        <v>#REF!</v>
      </c>
      <c r="P54" s="102" t="e">
        <f>Visu_Planning!#REF!</f>
        <v>#REF!</v>
      </c>
      <c r="Q54" s="102" t="str">
        <f>Visu_Planning!S144</f>
        <v>0'0</v>
      </c>
      <c r="R54" s="103" t="str">
        <f>Visu_Planning!T144</f>
        <v>min</v>
      </c>
      <c r="S54" s="2"/>
      <c r="T54" s="10"/>
      <c r="U54" s="10"/>
      <c r="V54" s="10"/>
      <c r="W54" s="14"/>
      <c r="X54" s="13"/>
      <c r="Y54" s="10"/>
      <c r="Z54" s="6"/>
      <c r="AA54" s="130"/>
    </row>
    <row r="55" spans="1:27" ht="33" hidden="1" customHeight="1" x14ac:dyDescent="0.3">
      <c r="A55" s="96">
        <f>Visu_Planning!H145</f>
        <v>0</v>
      </c>
      <c r="B55" s="97">
        <f>Visu_Planning!I145</f>
        <v>0</v>
      </c>
      <c r="C55" s="98">
        <f>Visu_Planning!J145</f>
        <v>0</v>
      </c>
      <c r="D55" s="98">
        <f>Visu_Planning!K145</f>
        <v>0</v>
      </c>
      <c r="E55" s="99">
        <f>Visu_Planning!L145</f>
        <v>0</v>
      </c>
      <c r="F55" s="100">
        <f>Visu_Planning!A145</f>
        <v>0</v>
      </c>
      <c r="G55" s="101" t="e">
        <f>Visu_Planning!#REF!</f>
        <v>#REF!</v>
      </c>
      <c r="H55" s="102" t="e">
        <f>Visu_Planning!#REF!</f>
        <v>#REF!</v>
      </c>
      <c r="I55" s="102" t="str">
        <f>Visu_Planning!M145</f>
        <v>0'0</v>
      </c>
      <c r="J55" s="103" t="str">
        <f>Visu_Planning!N145</f>
        <v>min</v>
      </c>
      <c r="K55" s="104">
        <f>Visu_Planning!O145</f>
        <v>0</v>
      </c>
      <c r="L55" s="105" t="str">
        <f>Visu_Planning!P145</f>
        <v>min</v>
      </c>
      <c r="M55" s="105">
        <f>Visu_Planning!Q145</f>
        <v>0</v>
      </c>
      <c r="N55" s="106" t="str">
        <f>Visu_Planning!R145</f>
        <v>s</v>
      </c>
      <c r="O55" s="101" t="e">
        <f>Visu_Planning!#REF!</f>
        <v>#REF!</v>
      </c>
      <c r="P55" s="102" t="e">
        <f>Visu_Planning!#REF!</f>
        <v>#REF!</v>
      </c>
      <c r="Q55" s="102" t="str">
        <f>Visu_Planning!S145</f>
        <v>0'0</v>
      </c>
      <c r="R55" s="103" t="str">
        <f>Visu_Planning!T145</f>
        <v>min</v>
      </c>
      <c r="S55" s="2"/>
      <c r="T55" s="10"/>
      <c r="U55" s="10"/>
      <c r="V55" s="10"/>
      <c r="W55" s="14"/>
      <c r="X55" s="13"/>
      <c r="Y55" s="10"/>
      <c r="Z55" s="6"/>
      <c r="AA55" s="130"/>
    </row>
    <row r="56" spans="1:27" ht="33" hidden="1" customHeight="1" x14ac:dyDescent="0.3">
      <c r="A56" s="96">
        <f>Visu_Planning!H146</f>
        <v>0</v>
      </c>
      <c r="B56" s="97">
        <f>Visu_Planning!I146</f>
        <v>0</v>
      </c>
      <c r="C56" s="98">
        <f>Visu_Planning!J146</f>
        <v>0</v>
      </c>
      <c r="D56" s="98">
        <f>Visu_Planning!K146</f>
        <v>0</v>
      </c>
      <c r="E56" s="99">
        <f>Visu_Planning!L146</f>
        <v>0</v>
      </c>
      <c r="F56" s="100">
        <f>Visu_Planning!A146</f>
        <v>0</v>
      </c>
      <c r="G56" s="101" t="e">
        <f>Visu_Planning!#REF!</f>
        <v>#REF!</v>
      </c>
      <c r="H56" s="102" t="e">
        <f>Visu_Planning!#REF!</f>
        <v>#REF!</v>
      </c>
      <c r="I56" s="102" t="str">
        <f>Visu_Planning!M146</f>
        <v>0'0</v>
      </c>
      <c r="J56" s="103" t="str">
        <f>Visu_Planning!N146</f>
        <v>min</v>
      </c>
      <c r="K56" s="104">
        <f>Visu_Planning!O146</f>
        <v>0</v>
      </c>
      <c r="L56" s="105" t="str">
        <f>Visu_Planning!P146</f>
        <v>min</v>
      </c>
      <c r="M56" s="105">
        <f>Visu_Planning!Q146</f>
        <v>0</v>
      </c>
      <c r="N56" s="106" t="str">
        <f>Visu_Planning!R146</f>
        <v>s</v>
      </c>
      <c r="O56" s="101" t="e">
        <f>Visu_Planning!#REF!</f>
        <v>#REF!</v>
      </c>
      <c r="P56" s="102" t="e">
        <f>Visu_Planning!#REF!</f>
        <v>#REF!</v>
      </c>
      <c r="Q56" s="102" t="str">
        <f>Visu_Planning!S146</f>
        <v>0'0</v>
      </c>
      <c r="R56" s="103" t="str">
        <f>Visu_Planning!T146</f>
        <v>min</v>
      </c>
      <c r="S56" s="2"/>
      <c r="T56" s="10"/>
      <c r="U56" s="10"/>
      <c r="V56" s="10"/>
      <c r="W56" s="14"/>
      <c r="X56" s="13"/>
      <c r="Y56" s="10"/>
      <c r="Z56" s="6"/>
      <c r="AA56" s="130"/>
    </row>
    <row r="57" spans="1:27" ht="33" hidden="1" customHeight="1" x14ac:dyDescent="0.3">
      <c r="A57" s="96">
        <f>Visu_Planning!H147</f>
        <v>0</v>
      </c>
      <c r="B57" s="97">
        <f>Visu_Planning!I147</f>
        <v>0</v>
      </c>
      <c r="C57" s="98">
        <f>Visu_Planning!J147</f>
        <v>0</v>
      </c>
      <c r="D57" s="98">
        <f>Visu_Planning!K147</f>
        <v>0</v>
      </c>
      <c r="E57" s="99">
        <f>Visu_Planning!L147</f>
        <v>0</v>
      </c>
      <c r="F57" s="100">
        <f>Visu_Planning!A147</f>
        <v>0</v>
      </c>
      <c r="G57" s="101" t="e">
        <f>Visu_Planning!#REF!</f>
        <v>#REF!</v>
      </c>
      <c r="H57" s="102" t="e">
        <f>Visu_Planning!#REF!</f>
        <v>#REF!</v>
      </c>
      <c r="I57" s="102" t="str">
        <f>Visu_Planning!M147</f>
        <v>0'0</v>
      </c>
      <c r="J57" s="103" t="str">
        <f>Visu_Planning!N147</f>
        <v>min</v>
      </c>
      <c r="K57" s="104">
        <f>Visu_Planning!O147</f>
        <v>0</v>
      </c>
      <c r="L57" s="105" t="str">
        <f>Visu_Planning!P147</f>
        <v>min</v>
      </c>
      <c r="M57" s="105">
        <f>Visu_Planning!Q147</f>
        <v>0</v>
      </c>
      <c r="N57" s="106" t="str">
        <f>Visu_Planning!R147</f>
        <v>s</v>
      </c>
      <c r="O57" s="101" t="e">
        <f>Visu_Planning!#REF!</f>
        <v>#REF!</v>
      </c>
      <c r="P57" s="102" t="e">
        <f>Visu_Planning!#REF!</f>
        <v>#REF!</v>
      </c>
      <c r="Q57" s="102" t="str">
        <f>Visu_Planning!S147</f>
        <v>0'0</v>
      </c>
      <c r="R57" s="103" t="str">
        <f>Visu_Planning!T147</f>
        <v>min</v>
      </c>
      <c r="S57" s="2"/>
      <c r="T57" s="10"/>
      <c r="U57" s="10"/>
      <c r="V57" s="10"/>
      <c r="W57" s="14"/>
      <c r="X57" s="13"/>
      <c r="Y57" s="10"/>
      <c r="Z57" s="6"/>
      <c r="AA57" s="130"/>
    </row>
    <row r="58" spans="1:27" ht="33" hidden="1" customHeight="1" x14ac:dyDescent="0.3">
      <c r="A58" s="96">
        <f>Visu_Planning!H148</f>
        <v>0</v>
      </c>
      <c r="B58" s="97">
        <f>Visu_Planning!I148</f>
        <v>0</v>
      </c>
      <c r="C58" s="98">
        <f>Visu_Planning!J148</f>
        <v>0</v>
      </c>
      <c r="D58" s="98">
        <f>Visu_Planning!K148</f>
        <v>0</v>
      </c>
      <c r="E58" s="99">
        <f>Visu_Planning!L148</f>
        <v>0</v>
      </c>
      <c r="F58" s="100">
        <f>Visu_Planning!A148</f>
        <v>0</v>
      </c>
      <c r="G58" s="101" t="e">
        <f>Visu_Planning!#REF!</f>
        <v>#REF!</v>
      </c>
      <c r="H58" s="102" t="e">
        <f>Visu_Planning!#REF!</f>
        <v>#REF!</v>
      </c>
      <c r="I58" s="102" t="str">
        <f>Visu_Planning!M148</f>
        <v>0'0</v>
      </c>
      <c r="J58" s="103" t="str">
        <f>Visu_Planning!N148</f>
        <v>min</v>
      </c>
      <c r="K58" s="104">
        <f>Visu_Planning!O148</f>
        <v>0</v>
      </c>
      <c r="L58" s="105" t="str">
        <f>Visu_Planning!P148</f>
        <v>min</v>
      </c>
      <c r="M58" s="105">
        <f>Visu_Planning!Q148</f>
        <v>0</v>
      </c>
      <c r="N58" s="106" t="str">
        <f>Visu_Planning!R148</f>
        <v>s</v>
      </c>
      <c r="O58" s="101" t="e">
        <f>Visu_Planning!#REF!</f>
        <v>#REF!</v>
      </c>
      <c r="P58" s="102" t="e">
        <f>Visu_Planning!#REF!</f>
        <v>#REF!</v>
      </c>
      <c r="Q58" s="102" t="str">
        <f>Visu_Planning!S148</f>
        <v>0'0</v>
      </c>
      <c r="R58" s="103" t="str">
        <f>Visu_Planning!T148</f>
        <v>min</v>
      </c>
      <c r="S58" s="2"/>
      <c r="T58" s="10"/>
      <c r="U58" s="10"/>
      <c r="V58" s="10"/>
      <c r="W58" s="14"/>
      <c r="X58" s="13"/>
      <c r="Y58" s="10"/>
      <c r="Z58" s="6"/>
      <c r="AA58" s="130"/>
    </row>
    <row r="59" spans="1:27" ht="33" hidden="1" customHeight="1" x14ac:dyDescent="0.3">
      <c r="A59" s="96">
        <f>Visu_Planning!H149</f>
        <v>0</v>
      </c>
      <c r="B59" s="97">
        <f>Visu_Planning!I149</f>
        <v>0</v>
      </c>
      <c r="C59" s="98">
        <f>Visu_Planning!J149</f>
        <v>0</v>
      </c>
      <c r="D59" s="98">
        <f>Visu_Planning!K149</f>
        <v>0</v>
      </c>
      <c r="E59" s="99">
        <f>Visu_Planning!L149</f>
        <v>0</v>
      </c>
      <c r="F59" s="100">
        <f>Visu_Planning!A149</f>
        <v>0</v>
      </c>
      <c r="G59" s="101" t="e">
        <f>Visu_Planning!#REF!</f>
        <v>#REF!</v>
      </c>
      <c r="H59" s="102" t="e">
        <f>Visu_Planning!#REF!</f>
        <v>#REF!</v>
      </c>
      <c r="I59" s="102" t="str">
        <f>Visu_Planning!M149</f>
        <v>0'0</v>
      </c>
      <c r="J59" s="103" t="str">
        <f>Visu_Planning!N149</f>
        <v>min</v>
      </c>
      <c r="K59" s="104">
        <f>Visu_Planning!O149</f>
        <v>0</v>
      </c>
      <c r="L59" s="105" t="str">
        <f>Visu_Planning!P149</f>
        <v>min</v>
      </c>
      <c r="M59" s="105">
        <f>Visu_Planning!Q149</f>
        <v>0</v>
      </c>
      <c r="N59" s="106" t="str">
        <f>Visu_Planning!R149</f>
        <v>s</v>
      </c>
      <c r="O59" s="101" t="e">
        <f>Visu_Planning!#REF!</f>
        <v>#REF!</v>
      </c>
      <c r="P59" s="102" t="e">
        <f>Visu_Planning!#REF!</f>
        <v>#REF!</v>
      </c>
      <c r="Q59" s="102" t="str">
        <f>Visu_Planning!S149</f>
        <v>0'0</v>
      </c>
      <c r="R59" s="103" t="str">
        <f>Visu_Planning!T149</f>
        <v>min</v>
      </c>
      <c r="S59" s="2"/>
      <c r="T59" s="10"/>
      <c r="U59" s="10"/>
      <c r="V59" s="10"/>
      <c r="W59" s="14"/>
      <c r="X59" s="13"/>
      <c r="Y59" s="10"/>
      <c r="Z59" s="6"/>
      <c r="AA59" s="130"/>
    </row>
    <row r="60" spans="1:27" ht="33" hidden="1" customHeight="1" x14ac:dyDescent="0.3">
      <c r="A60" s="96">
        <f>Visu_Planning!H150</f>
        <v>0</v>
      </c>
      <c r="B60" s="97">
        <f>Visu_Planning!I150</f>
        <v>0</v>
      </c>
      <c r="C60" s="98">
        <f>Visu_Planning!J150</f>
        <v>0</v>
      </c>
      <c r="D60" s="98">
        <f>Visu_Planning!K150</f>
        <v>0</v>
      </c>
      <c r="E60" s="99">
        <f>Visu_Planning!L150</f>
        <v>0</v>
      </c>
      <c r="F60" s="100">
        <f>Visu_Planning!A150</f>
        <v>0</v>
      </c>
      <c r="G60" s="101" t="e">
        <f>Visu_Planning!#REF!</f>
        <v>#REF!</v>
      </c>
      <c r="H60" s="102" t="e">
        <f>Visu_Planning!#REF!</f>
        <v>#REF!</v>
      </c>
      <c r="I60" s="102" t="str">
        <f>Visu_Planning!M150</f>
        <v>0'0</v>
      </c>
      <c r="J60" s="103" t="str">
        <f>Visu_Planning!N150</f>
        <v>min</v>
      </c>
      <c r="K60" s="104">
        <f>Visu_Planning!O150</f>
        <v>0</v>
      </c>
      <c r="L60" s="105" t="str">
        <f>Visu_Planning!P150</f>
        <v>min</v>
      </c>
      <c r="M60" s="105">
        <f>Visu_Planning!Q150</f>
        <v>0</v>
      </c>
      <c r="N60" s="106" t="str">
        <f>Visu_Planning!R150</f>
        <v>s</v>
      </c>
      <c r="O60" s="101" t="e">
        <f>Visu_Planning!#REF!</f>
        <v>#REF!</v>
      </c>
      <c r="P60" s="102" t="e">
        <f>Visu_Planning!#REF!</f>
        <v>#REF!</v>
      </c>
      <c r="Q60" s="102" t="str">
        <f>Visu_Planning!S150</f>
        <v>0'0</v>
      </c>
      <c r="R60" s="103" t="str">
        <f>Visu_Planning!T150</f>
        <v>min</v>
      </c>
      <c r="S60" s="2"/>
      <c r="T60" s="10"/>
      <c r="U60" s="10"/>
      <c r="V60" s="10"/>
      <c r="W60" s="14"/>
      <c r="X60" s="13"/>
      <c r="Y60" s="10"/>
      <c r="Z60" s="6"/>
      <c r="AA60" s="130"/>
    </row>
    <row r="61" spans="1:27" ht="33" hidden="1" customHeight="1" x14ac:dyDescent="0.3">
      <c r="A61" s="96">
        <f>Visu_Planning!H151</f>
        <v>0</v>
      </c>
      <c r="B61" s="97">
        <f>Visu_Planning!I151</f>
        <v>0</v>
      </c>
      <c r="C61" s="98">
        <f>Visu_Planning!J151</f>
        <v>0</v>
      </c>
      <c r="D61" s="98">
        <f>Visu_Planning!K151</f>
        <v>0</v>
      </c>
      <c r="E61" s="99">
        <f>Visu_Planning!L151</f>
        <v>0</v>
      </c>
      <c r="F61" s="100">
        <f>Visu_Planning!A151</f>
        <v>0</v>
      </c>
      <c r="G61" s="101" t="e">
        <f>Visu_Planning!#REF!</f>
        <v>#REF!</v>
      </c>
      <c r="H61" s="102" t="e">
        <f>Visu_Planning!#REF!</f>
        <v>#REF!</v>
      </c>
      <c r="I61" s="102" t="str">
        <f>Visu_Planning!M151</f>
        <v>0'0</v>
      </c>
      <c r="J61" s="103" t="str">
        <f>Visu_Planning!N151</f>
        <v>min</v>
      </c>
      <c r="K61" s="104">
        <f>Visu_Planning!O151</f>
        <v>0</v>
      </c>
      <c r="L61" s="105" t="str">
        <f>Visu_Planning!P151</f>
        <v>min</v>
      </c>
      <c r="M61" s="105">
        <f>Visu_Planning!Q151</f>
        <v>0</v>
      </c>
      <c r="N61" s="106" t="str">
        <f>Visu_Planning!R151</f>
        <v>s</v>
      </c>
      <c r="O61" s="101" t="e">
        <f>Visu_Planning!#REF!</f>
        <v>#REF!</v>
      </c>
      <c r="P61" s="102" t="e">
        <f>Visu_Planning!#REF!</f>
        <v>#REF!</v>
      </c>
      <c r="Q61" s="102" t="str">
        <f>Visu_Planning!S151</f>
        <v>0'0</v>
      </c>
      <c r="R61" s="103" t="str">
        <f>Visu_Planning!T151</f>
        <v>min</v>
      </c>
      <c r="S61" s="2"/>
      <c r="T61" s="10"/>
      <c r="U61" s="10"/>
      <c r="V61" s="10"/>
      <c r="W61" s="14"/>
      <c r="X61" s="13"/>
      <c r="Y61" s="10"/>
      <c r="Z61" s="6"/>
      <c r="AA61" s="130"/>
    </row>
    <row r="62" spans="1:27" ht="33" hidden="1" customHeight="1" x14ac:dyDescent="0.3">
      <c r="A62" s="96">
        <f>Visu_Planning!H152</f>
        <v>0</v>
      </c>
      <c r="B62" s="97">
        <f>Visu_Planning!I152</f>
        <v>0</v>
      </c>
      <c r="C62" s="98">
        <f>Visu_Planning!J152</f>
        <v>0</v>
      </c>
      <c r="D62" s="98">
        <f>Visu_Planning!K152</f>
        <v>0</v>
      </c>
      <c r="E62" s="99">
        <f>Visu_Planning!L152</f>
        <v>0</v>
      </c>
      <c r="F62" s="100">
        <f>Visu_Planning!A152</f>
        <v>0</v>
      </c>
      <c r="G62" s="101" t="e">
        <f>Visu_Planning!#REF!</f>
        <v>#REF!</v>
      </c>
      <c r="H62" s="102" t="e">
        <f>Visu_Planning!#REF!</f>
        <v>#REF!</v>
      </c>
      <c r="I62" s="102" t="str">
        <f>Visu_Planning!M152</f>
        <v>0'0</v>
      </c>
      <c r="J62" s="103" t="str">
        <f>Visu_Planning!N152</f>
        <v>min</v>
      </c>
      <c r="K62" s="104">
        <f>Visu_Planning!O152</f>
        <v>0</v>
      </c>
      <c r="L62" s="105" t="str">
        <f>Visu_Planning!P152</f>
        <v>min</v>
      </c>
      <c r="M62" s="105">
        <f>Visu_Planning!Q152</f>
        <v>0</v>
      </c>
      <c r="N62" s="106" t="str">
        <f>Visu_Planning!R152</f>
        <v>s</v>
      </c>
      <c r="O62" s="101" t="e">
        <f>Visu_Planning!#REF!</f>
        <v>#REF!</v>
      </c>
      <c r="P62" s="102" t="e">
        <f>Visu_Planning!#REF!</f>
        <v>#REF!</v>
      </c>
      <c r="Q62" s="102" t="str">
        <f>Visu_Planning!S152</f>
        <v>0'0</v>
      </c>
      <c r="R62" s="103" t="str">
        <f>Visu_Planning!T152</f>
        <v>min</v>
      </c>
      <c r="S62" s="2"/>
      <c r="T62" s="10"/>
      <c r="U62" s="10"/>
      <c r="V62" s="10"/>
      <c r="W62" s="14"/>
      <c r="X62" s="13"/>
      <c r="Y62" s="10"/>
      <c r="Z62" s="6"/>
      <c r="AA62" s="130"/>
    </row>
    <row r="63" spans="1:27" ht="33" hidden="1" customHeight="1" x14ac:dyDescent="0.3">
      <c r="A63" s="96">
        <f>Visu_Planning!H153</f>
        <v>0</v>
      </c>
      <c r="B63" s="97">
        <f>Visu_Planning!I153</f>
        <v>0</v>
      </c>
      <c r="C63" s="98">
        <f>Visu_Planning!J153</f>
        <v>0</v>
      </c>
      <c r="D63" s="98">
        <f>Visu_Planning!K153</f>
        <v>0</v>
      </c>
      <c r="E63" s="99">
        <f>Visu_Planning!L153</f>
        <v>0</v>
      </c>
      <c r="F63" s="100">
        <f>Visu_Planning!A153</f>
        <v>0</v>
      </c>
      <c r="G63" s="101" t="e">
        <f>Visu_Planning!#REF!</f>
        <v>#REF!</v>
      </c>
      <c r="H63" s="102" t="e">
        <f>Visu_Planning!#REF!</f>
        <v>#REF!</v>
      </c>
      <c r="I63" s="102">
        <f>Visu_Planning!M153</f>
        <v>0</v>
      </c>
      <c r="J63" s="103" t="str">
        <f>Visu_Planning!N153</f>
        <v>s</v>
      </c>
      <c r="K63" s="104">
        <f>Visu_Planning!O153</f>
        <v>0</v>
      </c>
      <c r="L63" s="105" t="str">
        <f>Visu_Planning!P153</f>
        <v>min</v>
      </c>
      <c r="M63" s="105">
        <f>Visu_Planning!Q153</f>
        <v>0</v>
      </c>
      <c r="N63" s="106" t="str">
        <f>Visu_Planning!R153</f>
        <v>s</v>
      </c>
      <c r="O63" s="101" t="e">
        <f>Visu_Planning!#REF!</f>
        <v>#REF!</v>
      </c>
      <c r="P63" s="102" t="e">
        <f>Visu_Planning!#REF!</f>
        <v>#REF!</v>
      </c>
      <c r="Q63" s="102">
        <f>Visu_Planning!S153</f>
        <v>0</v>
      </c>
      <c r="R63" s="103" t="str">
        <f>Visu_Planning!T153</f>
        <v>s</v>
      </c>
      <c r="S63" s="2"/>
      <c r="T63" s="10"/>
      <c r="U63" s="10"/>
      <c r="V63" s="10"/>
      <c r="W63" s="14"/>
      <c r="X63" s="13"/>
      <c r="Y63" s="10"/>
      <c r="Z63" s="6"/>
      <c r="AA63" s="130"/>
    </row>
    <row r="64" spans="1:27" ht="33" hidden="1" customHeight="1" x14ac:dyDescent="0.3">
      <c r="A64" s="96">
        <f>Visu_Planning!H154</f>
        <v>0</v>
      </c>
      <c r="B64" s="97">
        <f>Visu_Planning!I154</f>
        <v>0</v>
      </c>
      <c r="C64" s="98">
        <f>Visu_Planning!J154</f>
        <v>0</v>
      </c>
      <c r="D64" s="98">
        <f>Visu_Planning!K154</f>
        <v>0</v>
      </c>
      <c r="E64" s="99">
        <f>Visu_Planning!L154</f>
        <v>0</v>
      </c>
      <c r="F64" s="100">
        <f>Visu_Planning!A154</f>
        <v>0</v>
      </c>
      <c r="G64" s="101" t="e">
        <f>Visu_Planning!#REF!</f>
        <v>#REF!</v>
      </c>
      <c r="H64" s="102" t="e">
        <f>Visu_Planning!#REF!</f>
        <v>#REF!</v>
      </c>
      <c r="I64" s="102">
        <f>Visu_Planning!M154</f>
        <v>0</v>
      </c>
      <c r="J64" s="103" t="str">
        <f>Visu_Planning!N154</f>
        <v>s</v>
      </c>
      <c r="K64" s="104">
        <f>Visu_Planning!O154</f>
        <v>0</v>
      </c>
      <c r="L64" s="105" t="str">
        <f>Visu_Planning!P154</f>
        <v>min</v>
      </c>
      <c r="M64" s="105">
        <f>Visu_Planning!Q154</f>
        <v>0</v>
      </c>
      <c r="N64" s="106" t="str">
        <f>Visu_Planning!R154</f>
        <v>s</v>
      </c>
      <c r="O64" s="101" t="e">
        <f>Visu_Planning!#REF!</f>
        <v>#REF!</v>
      </c>
      <c r="P64" s="102" t="e">
        <f>Visu_Planning!#REF!</f>
        <v>#REF!</v>
      </c>
      <c r="Q64" s="102">
        <f>Visu_Planning!S154</f>
        <v>0</v>
      </c>
      <c r="R64" s="103" t="str">
        <f>Visu_Planning!T154</f>
        <v>s</v>
      </c>
      <c r="S64" s="2"/>
      <c r="T64" s="10"/>
      <c r="U64" s="10"/>
      <c r="V64" s="10"/>
      <c r="W64" s="14"/>
      <c r="X64" s="13"/>
      <c r="Y64" s="10"/>
      <c r="Z64" s="6"/>
      <c r="AA64" s="130"/>
    </row>
    <row r="65" spans="1:27" ht="33" hidden="1" customHeight="1" x14ac:dyDescent="0.3">
      <c r="A65" s="96">
        <f>Visu_Planning!H155</f>
        <v>0</v>
      </c>
      <c r="B65" s="97">
        <f>Visu_Planning!I155</f>
        <v>0</v>
      </c>
      <c r="C65" s="98">
        <f>Visu_Planning!J155</f>
        <v>0</v>
      </c>
      <c r="D65" s="98">
        <f>Visu_Planning!K155</f>
        <v>0</v>
      </c>
      <c r="E65" s="99">
        <f>Visu_Planning!L155</f>
        <v>0</v>
      </c>
      <c r="F65" s="100">
        <f>Visu_Planning!A155</f>
        <v>0</v>
      </c>
      <c r="G65" s="101" t="e">
        <f>Visu_Planning!#REF!</f>
        <v>#REF!</v>
      </c>
      <c r="H65" s="102" t="e">
        <f>Visu_Planning!#REF!</f>
        <v>#REF!</v>
      </c>
      <c r="I65" s="102">
        <f>Visu_Planning!M155</f>
        <v>0</v>
      </c>
      <c r="J65" s="103" t="str">
        <f>Visu_Planning!N155</f>
        <v>s</v>
      </c>
      <c r="K65" s="104">
        <f>Visu_Planning!O155</f>
        <v>0</v>
      </c>
      <c r="L65" s="105" t="str">
        <f>Visu_Planning!P155</f>
        <v>min</v>
      </c>
      <c r="M65" s="105">
        <f>Visu_Planning!Q155</f>
        <v>0</v>
      </c>
      <c r="N65" s="106" t="str">
        <f>Visu_Planning!R155</f>
        <v>s</v>
      </c>
      <c r="O65" s="101" t="e">
        <f>Visu_Planning!#REF!</f>
        <v>#REF!</v>
      </c>
      <c r="P65" s="102" t="e">
        <f>Visu_Planning!#REF!</f>
        <v>#REF!</v>
      </c>
      <c r="Q65" s="102">
        <f>Visu_Planning!S155</f>
        <v>0</v>
      </c>
      <c r="R65" s="103" t="str">
        <f>Visu_Planning!T155</f>
        <v>s</v>
      </c>
      <c r="S65" s="2"/>
      <c r="T65" s="10"/>
      <c r="U65" s="10"/>
      <c r="V65" s="10"/>
      <c r="W65" s="14"/>
      <c r="X65" s="13"/>
      <c r="Y65" s="10"/>
      <c r="Z65" s="6"/>
      <c r="AA65" s="130"/>
    </row>
    <row r="66" spans="1:27" ht="33" hidden="1" customHeight="1" x14ac:dyDescent="0.3">
      <c r="A66" s="96">
        <f>Visu_Planning!H156</f>
        <v>0</v>
      </c>
      <c r="B66" s="97">
        <f>Visu_Planning!I156</f>
        <v>0</v>
      </c>
      <c r="C66" s="98">
        <f>Visu_Planning!J156</f>
        <v>0</v>
      </c>
      <c r="D66" s="98">
        <f>Visu_Planning!K156</f>
        <v>0</v>
      </c>
      <c r="E66" s="99">
        <f>Visu_Planning!L156</f>
        <v>0</v>
      </c>
      <c r="F66" s="100">
        <f>Visu_Planning!A156</f>
        <v>0</v>
      </c>
      <c r="G66" s="101" t="e">
        <f>Visu_Planning!#REF!</f>
        <v>#REF!</v>
      </c>
      <c r="H66" s="102" t="e">
        <f>Visu_Planning!#REF!</f>
        <v>#REF!</v>
      </c>
      <c r="I66" s="102">
        <f>Visu_Planning!M156</f>
        <v>0</v>
      </c>
      <c r="J66" s="103" t="str">
        <f>Visu_Planning!N156</f>
        <v>s</v>
      </c>
      <c r="K66" s="104">
        <f>Visu_Planning!O156</f>
        <v>0</v>
      </c>
      <c r="L66" s="105" t="str">
        <f>Visu_Planning!P156</f>
        <v>min</v>
      </c>
      <c r="M66" s="105">
        <f>Visu_Planning!Q156</f>
        <v>0</v>
      </c>
      <c r="N66" s="106" t="str">
        <f>Visu_Planning!R156</f>
        <v>s</v>
      </c>
      <c r="O66" s="101" t="e">
        <f>Visu_Planning!#REF!</f>
        <v>#REF!</v>
      </c>
      <c r="P66" s="102" t="e">
        <f>Visu_Planning!#REF!</f>
        <v>#REF!</v>
      </c>
      <c r="Q66" s="102">
        <f>Visu_Planning!S156</f>
        <v>0</v>
      </c>
      <c r="R66" s="103" t="str">
        <f>Visu_Planning!T156</f>
        <v>s</v>
      </c>
      <c r="S66" s="2"/>
      <c r="T66" s="10"/>
      <c r="U66" s="10"/>
      <c r="V66" s="10"/>
      <c r="W66" s="14"/>
      <c r="X66" s="13"/>
      <c r="Y66" s="10"/>
      <c r="Z66" s="6"/>
      <c r="AA66" s="130"/>
    </row>
    <row r="67" spans="1:27" ht="33" hidden="1" customHeight="1" x14ac:dyDescent="0.3">
      <c r="A67" s="96">
        <f>Visu_Planning!H157</f>
        <v>0</v>
      </c>
      <c r="B67" s="97">
        <f>Visu_Planning!I157</f>
        <v>0</v>
      </c>
      <c r="C67" s="98">
        <f>Visu_Planning!J157</f>
        <v>0</v>
      </c>
      <c r="D67" s="98">
        <f>Visu_Planning!K157</f>
        <v>0</v>
      </c>
      <c r="E67" s="99">
        <f>Visu_Planning!L157</f>
        <v>0</v>
      </c>
      <c r="F67" s="100">
        <f>Visu_Planning!A157</f>
        <v>0</v>
      </c>
      <c r="G67" s="101" t="e">
        <f>Visu_Planning!#REF!</f>
        <v>#REF!</v>
      </c>
      <c r="H67" s="102" t="e">
        <f>Visu_Planning!#REF!</f>
        <v>#REF!</v>
      </c>
      <c r="I67" s="102">
        <f>Visu_Planning!M157</f>
        <v>0</v>
      </c>
      <c r="J67" s="103" t="str">
        <f>Visu_Planning!N157</f>
        <v>s</v>
      </c>
      <c r="K67" s="104">
        <f>Visu_Planning!O157</f>
        <v>0</v>
      </c>
      <c r="L67" s="105" t="str">
        <f>Visu_Planning!P157</f>
        <v>min</v>
      </c>
      <c r="M67" s="105">
        <f>Visu_Planning!Q157</f>
        <v>0</v>
      </c>
      <c r="N67" s="106" t="str">
        <f>Visu_Planning!R157</f>
        <v>s</v>
      </c>
      <c r="O67" s="101" t="e">
        <f>Visu_Planning!#REF!</f>
        <v>#REF!</v>
      </c>
      <c r="P67" s="102" t="e">
        <f>Visu_Planning!#REF!</f>
        <v>#REF!</v>
      </c>
      <c r="Q67" s="102">
        <f>Visu_Planning!S157</f>
        <v>0</v>
      </c>
      <c r="R67" s="103" t="str">
        <f>Visu_Planning!T157</f>
        <v>s</v>
      </c>
      <c r="S67" s="2"/>
      <c r="T67" s="10"/>
      <c r="U67" s="10"/>
      <c r="V67" s="10"/>
      <c r="W67" s="14"/>
      <c r="X67" s="13"/>
      <c r="Y67" s="10"/>
      <c r="Z67" s="6"/>
      <c r="AA67" s="130"/>
    </row>
    <row r="68" spans="1:27" ht="33" hidden="1" customHeight="1" x14ac:dyDescent="0.3">
      <c r="A68" s="96">
        <f>Visu_Planning!H158</f>
        <v>0</v>
      </c>
      <c r="B68" s="97">
        <f>Visu_Planning!I158</f>
        <v>0</v>
      </c>
      <c r="C68" s="98">
        <f>Visu_Planning!J158</f>
        <v>0</v>
      </c>
      <c r="D68" s="98">
        <f>Visu_Planning!K158</f>
        <v>0</v>
      </c>
      <c r="E68" s="99">
        <f>Visu_Planning!L158</f>
        <v>0</v>
      </c>
      <c r="F68" s="100">
        <f>Visu_Planning!A158</f>
        <v>0</v>
      </c>
      <c r="G68" s="101" t="e">
        <f>Visu_Planning!#REF!</f>
        <v>#REF!</v>
      </c>
      <c r="H68" s="102" t="e">
        <f>Visu_Planning!#REF!</f>
        <v>#REF!</v>
      </c>
      <c r="I68" s="102">
        <f>Visu_Planning!M158</f>
        <v>0</v>
      </c>
      <c r="J68" s="103" t="str">
        <f>Visu_Planning!N158</f>
        <v>s</v>
      </c>
      <c r="K68" s="104">
        <f>Visu_Planning!O158</f>
        <v>0</v>
      </c>
      <c r="L68" s="105" t="str">
        <f>Visu_Planning!P158</f>
        <v>min</v>
      </c>
      <c r="M68" s="105">
        <f>Visu_Planning!Q158</f>
        <v>0</v>
      </c>
      <c r="N68" s="106" t="str">
        <f>Visu_Planning!R158</f>
        <v>s</v>
      </c>
      <c r="O68" s="101" t="e">
        <f>Visu_Planning!#REF!</f>
        <v>#REF!</v>
      </c>
      <c r="P68" s="102" t="e">
        <f>Visu_Planning!#REF!</f>
        <v>#REF!</v>
      </c>
      <c r="Q68" s="102">
        <f>Visu_Planning!S158</f>
        <v>0</v>
      </c>
      <c r="R68" s="103" t="str">
        <f>Visu_Planning!T158</f>
        <v>s</v>
      </c>
      <c r="S68" s="2"/>
      <c r="T68" s="10"/>
      <c r="U68" s="10"/>
      <c r="V68" s="10"/>
      <c r="W68" s="14"/>
      <c r="X68" s="13"/>
      <c r="Y68" s="10"/>
      <c r="Z68" s="6"/>
      <c r="AA68" s="130"/>
    </row>
    <row r="69" spans="1:27" ht="33" hidden="1" customHeight="1" x14ac:dyDescent="0.3">
      <c r="A69" s="96">
        <f>Visu_Planning!H159</f>
        <v>0</v>
      </c>
      <c r="B69" s="97">
        <f>Visu_Planning!I159</f>
        <v>0</v>
      </c>
      <c r="C69" s="98">
        <f>Visu_Planning!J159</f>
        <v>0</v>
      </c>
      <c r="D69" s="98">
        <f>Visu_Planning!K159</f>
        <v>0</v>
      </c>
      <c r="E69" s="99">
        <f>Visu_Planning!L159</f>
        <v>0</v>
      </c>
      <c r="F69" s="100">
        <f>Visu_Planning!A159</f>
        <v>0</v>
      </c>
      <c r="G69" s="101" t="e">
        <f>Visu_Planning!#REF!</f>
        <v>#REF!</v>
      </c>
      <c r="H69" s="102" t="e">
        <f>Visu_Planning!#REF!</f>
        <v>#REF!</v>
      </c>
      <c r="I69" s="102">
        <f>Visu_Planning!M159</f>
        <v>0</v>
      </c>
      <c r="J69" s="103" t="str">
        <f>Visu_Planning!N159</f>
        <v>s</v>
      </c>
      <c r="K69" s="104">
        <f>Visu_Planning!O159</f>
        <v>0</v>
      </c>
      <c r="L69" s="105" t="str">
        <f>Visu_Planning!P159</f>
        <v>min</v>
      </c>
      <c r="M69" s="105">
        <f>Visu_Planning!Q159</f>
        <v>0</v>
      </c>
      <c r="N69" s="106" t="str">
        <f>Visu_Planning!R159</f>
        <v>s</v>
      </c>
      <c r="O69" s="101" t="e">
        <f>Visu_Planning!#REF!</f>
        <v>#REF!</v>
      </c>
      <c r="P69" s="102" t="e">
        <f>Visu_Planning!#REF!</f>
        <v>#REF!</v>
      </c>
      <c r="Q69" s="102">
        <f>Visu_Planning!S159</f>
        <v>0</v>
      </c>
      <c r="R69" s="103" t="str">
        <f>Visu_Planning!T159</f>
        <v>s</v>
      </c>
      <c r="S69" s="2"/>
      <c r="T69" s="10"/>
      <c r="U69" s="10"/>
      <c r="V69" s="10"/>
      <c r="W69" s="14"/>
      <c r="X69" s="13"/>
      <c r="Y69" s="10"/>
      <c r="Z69" s="6"/>
      <c r="AA69" s="130"/>
    </row>
    <row r="70" spans="1:27" ht="33" hidden="1" customHeight="1" x14ac:dyDescent="0.3">
      <c r="A70" s="96">
        <f>Visu_Planning!H160</f>
        <v>0</v>
      </c>
      <c r="B70" s="97">
        <f>Visu_Planning!I160</f>
        <v>0</v>
      </c>
      <c r="C70" s="98">
        <f>Visu_Planning!J160</f>
        <v>0</v>
      </c>
      <c r="D70" s="98">
        <f>Visu_Planning!K160</f>
        <v>0</v>
      </c>
      <c r="E70" s="99">
        <f>Visu_Planning!L160</f>
        <v>0</v>
      </c>
      <c r="F70" s="100">
        <f>Visu_Planning!A160</f>
        <v>0</v>
      </c>
      <c r="G70" s="101" t="e">
        <f>Visu_Planning!#REF!</f>
        <v>#REF!</v>
      </c>
      <c r="H70" s="102" t="e">
        <f>Visu_Planning!#REF!</f>
        <v>#REF!</v>
      </c>
      <c r="I70" s="102">
        <f>Visu_Planning!M160</f>
        <v>0</v>
      </c>
      <c r="J70" s="103" t="str">
        <f>Visu_Planning!N160</f>
        <v>s</v>
      </c>
      <c r="K70" s="104">
        <f>Visu_Planning!O160</f>
        <v>0</v>
      </c>
      <c r="L70" s="105" t="str">
        <f>Visu_Planning!P160</f>
        <v>min</v>
      </c>
      <c r="M70" s="105">
        <f>Visu_Planning!Q160</f>
        <v>0</v>
      </c>
      <c r="N70" s="106" t="str">
        <f>Visu_Planning!R160</f>
        <v>s</v>
      </c>
      <c r="O70" s="101" t="e">
        <f>Visu_Planning!#REF!</f>
        <v>#REF!</v>
      </c>
      <c r="P70" s="102" t="e">
        <f>Visu_Planning!#REF!</f>
        <v>#REF!</v>
      </c>
      <c r="Q70" s="102">
        <f>Visu_Planning!S160</f>
        <v>0</v>
      </c>
      <c r="R70" s="103" t="str">
        <f>Visu_Planning!T160</f>
        <v>s</v>
      </c>
      <c r="S70" s="2"/>
      <c r="T70" s="10"/>
      <c r="U70" s="10"/>
      <c r="V70" s="10"/>
      <c r="W70" s="14"/>
      <c r="X70" s="13"/>
      <c r="Y70" s="10"/>
      <c r="Z70" s="6"/>
      <c r="AA70" s="130"/>
    </row>
    <row r="71" spans="1:27" ht="33" hidden="1" customHeight="1" x14ac:dyDescent="0.3">
      <c r="A71" s="96">
        <f>Visu_Planning!H161</f>
        <v>0</v>
      </c>
      <c r="B71" s="97">
        <f>Visu_Planning!I161</f>
        <v>0</v>
      </c>
      <c r="C71" s="98">
        <f>Visu_Planning!J161</f>
        <v>0</v>
      </c>
      <c r="D71" s="98">
        <f>Visu_Planning!K161</f>
        <v>0</v>
      </c>
      <c r="E71" s="99">
        <f>Visu_Planning!L161</f>
        <v>0</v>
      </c>
      <c r="F71" s="100">
        <f>Visu_Planning!A161</f>
        <v>0</v>
      </c>
      <c r="G71" s="101" t="e">
        <f>Visu_Planning!#REF!</f>
        <v>#REF!</v>
      </c>
      <c r="H71" s="102" t="e">
        <f>Visu_Planning!#REF!</f>
        <v>#REF!</v>
      </c>
      <c r="I71" s="102">
        <f>Visu_Planning!M161</f>
        <v>0</v>
      </c>
      <c r="J71" s="103" t="str">
        <f>Visu_Planning!N161</f>
        <v>s</v>
      </c>
      <c r="K71" s="104">
        <f>Visu_Planning!O161</f>
        <v>0</v>
      </c>
      <c r="L71" s="105" t="str">
        <f>Visu_Planning!P161</f>
        <v>min</v>
      </c>
      <c r="M71" s="105">
        <f>Visu_Planning!Q161</f>
        <v>0</v>
      </c>
      <c r="N71" s="106" t="str">
        <f>Visu_Planning!R161</f>
        <v>s</v>
      </c>
      <c r="O71" s="101" t="e">
        <f>Visu_Planning!#REF!</f>
        <v>#REF!</v>
      </c>
      <c r="P71" s="102" t="e">
        <f>Visu_Planning!#REF!</f>
        <v>#REF!</v>
      </c>
      <c r="Q71" s="102">
        <f>Visu_Planning!S161</f>
        <v>0</v>
      </c>
      <c r="R71" s="103" t="str">
        <f>Visu_Planning!T161</f>
        <v>s</v>
      </c>
      <c r="S71" s="2"/>
      <c r="T71" s="10"/>
      <c r="U71" s="10"/>
      <c r="V71" s="10"/>
      <c r="W71" s="14"/>
      <c r="X71" s="13"/>
      <c r="Y71" s="10"/>
      <c r="Z71" s="6"/>
      <c r="AA71" s="130"/>
    </row>
    <row r="72" spans="1:27" ht="33" hidden="1" customHeight="1" x14ac:dyDescent="0.3">
      <c r="A72" s="96">
        <f>Visu_Planning!H162</f>
        <v>0</v>
      </c>
      <c r="B72" s="97">
        <f>Visu_Planning!I162</f>
        <v>0</v>
      </c>
      <c r="C72" s="98">
        <f>Visu_Planning!J162</f>
        <v>0</v>
      </c>
      <c r="D72" s="98">
        <f>Visu_Planning!K162</f>
        <v>0</v>
      </c>
      <c r="E72" s="99">
        <f>Visu_Planning!L162</f>
        <v>0</v>
      </c>
      <c r="F72" s="100">
        <f>Visu_Planning!A162</f>
        <v>0</v>
      </c>
      <c r="G72" s="101" t="e">
        <f>Visu_Planning!#REF!</f>
        <v>#REF!</v>
      </c>
      <c r="H72" s="102" t="e">
        <f>Visu_Planning!#REF!</f>
        <v>#REF!</v>
      </c>
      <c r="I72" s="102">
        <f>Visu_Planning!M162</f>
        <v>0</v>
      </c>
      <c r="J72" s="103" t="str">
        <f>Visu_Planning!N162</f>
        <v>s</v>
      </c>
      <c r="K72" s="104">
        <f>Visu_Planning!O162</f>
        <v>0</v>
      </c>
      <c r="L72" s="105" t="str">
        <f>Visu_Planning!P162</f>
        <v>min</v>
      </c>
      <c r="M72" s="105">
        <f>Visu_Planning!Q162</f>
        <v>0</v>
      </c>
      <c r="N72" s="106" t="str">
        <f>Visu_Planning!R162</f>
        <v>s</v>
      </c>
      <c r="O72" s="101" t="e">
        <f>Visu_Planning!#REF!</f>
        <v>#REF!</v>
      </c>
      <c r="P72" s="102" t="e">
        <f>Visu_Planning!#REF!</f>
        <v>#REF!</v>
      </c>
      <c r="Q72" s="102">
        <f>Visu_Planning!S162</f>
        <v>0</v>
      </c>
      <c r="R72" s="103" t="str">
        <f>Visu_Planning!T162</f>
        <v>s</v>
      </c>
      <c r="S72" s="2"/>
      <c r="T72" s="10"/>
      <c r="U72" s="10"/>
      <c r="V72" s="10"/>
      <c r="W72" s="14"/>
      <c r="X72" s="13"/>
      <c r="Y72" s="10"/>
      <c r="Z72" s="6"/>
      <c r="AA72" s="130"/>
    </row>
    <row r="73" spans="1:27" ht="33" hidden="1" customHeight="1" x14ac:dyDescent="0.3">
      <c r="A73" s="96">
        <f>Visu_Planning!H163</f>
        <v>0</v>
      </c>
      <c r="B73" s="97">
        <f>Visu_Planning!I163</f>
        <v>0</v>
      </c>
      <c r="C73" s="98">
        <f>Visu_Planning!J163</f>
        <v>0</v>
      </c>
      <c r="D73" s="98">
        <f>Visu_Planning!K163</f>
        <v>0</v>
      </c>
      <c r="E73" s="99">
        <f>Visu_Planning!L163</f>
        <v>0</v>
      </c>
      <c r="F73" s="100">
        <f>Visu_Planning!A163</f>
        <v>0</v>
      </c>
      <c r="G73" s="101" t="e">
        <f>Visu_Planning!#REF!</f>
        <v>#REF!</v>
      </c>
      <c r="H73" s="102" t="e">
        <f>Visu_Planning!#REF!</f>
        <v>#REF!</v>
      </c>
      <c r="I73" s="102">
        <f>Visu_Planning!M163</f>
        <v>0</v>
      </c>
      <c r="J73" s="103" t="str">
        <f>Visu_Planning!N163</f>
        <v>s</v>
      </c>
      <c r="K73" s="104">
        <f>Visu_Planning!O163</f>
        <v>0</v>
      </c>
      <c r="L73" s="105" t="str">
        <f>Visu_Planning!P163</f>
        <v>min</v>
      </c>
      <c r="M73" s="105">
        <f>Visu_Planning!Q163</f>
        <v>0</v>
      </c>
      <c r="N73" s="106" t="str">
        <f>Visu_Planning!R163</f>
        <v>s</v>
      </c>
      <c r="O73" s="101" t="e">
        <f>Visu_Planning!#REF!</f>
        <v>#REF!</v>
      </c>
      <c r="P73" s="102" t="e">
        <f>Visu_Planning!#REF!</f>
        <v>#REF!</v>
      </c>
      <c r="Q73" s="102">
        <f>Visu_Planning!S163</f>
        <v>0</v>
      </c>
      <c r="R73" s="103" t="str">
        <f>Visu_Planning!T163</f>
        <v>s</v>
      </c>
      <c r="S73" s="2"/>
      <c r="T73" s="10"/>
      <c r="U73" s="10"/>
      <c r="V73" s="10"/>
      <c r="W73" s="14"/>
      <c r="X73" s="13"/>
      <c r="Y73" s="10"/>
      <c r="Z73" s="6"/>
      <c r="AA73" s="130"/>
    </row>
    <row r="74" spans="1:27" ht="33" hidden="1" customHeight="1" x14ac:dyDescent="0.3">
      <c r="A74" s="96">
        <f>Visu_Planning!H164</f>
        <v>0</v>
      </c>
      <c r="B74" s="97">
        <f>Visu_Planning!I164</f>
        <v>0</v>
      </c>
      <c r="C74" s="98">
        <f>Visu_Planning!J164</f>
        <v>0</v>
      </c>
      <c r="D74" s="98">
        <f>Visu_Planning!K164</f>
        <v>0</v>
      </c>
      <c r="E74" s="99">
        <f>Visu_Planning!L164</f>
        <v>0</v>
      </c>
      <c r="F74" s="100">
        <f>Visu_Planning!A164</f>
        <v>0</v>
      </c>
      <c r="G74" s="101" t="e">
        <f>Visu_Planning!#REF!</f>
        <v>#REF!</v>
      </c>
      <c r="H74" s="102" t="e">
        <f>Visu_Planning!#REF!</f>
        <v>#REF!</v>
      </c>
      <c r="I74" s="102">
        <f>Visu_Planning!M164</f>
        <v>0</v>
      </c>
      <c r="J74" s="103" t="str">
        <f>Visu_Planning!N164</f>
        <v>s</v>
      </c>
      <c r="K74" s="104">
        <f>Visu_Planning!O164</f>
        <v>0</v>
      </c>
      <c r="L74" s="105" t="str">
        <f>Visu_Planning!P164</f>
        <v>min</v>
      </c>
      <c r="M74" s="105">
        <f>Visu_Planning!Q164</f>
        <v>0</v>
      </c>
      <c r="N74" s="106" t="str">
        <f>Visu_Planning!R164</f>
        <v>s</v>
      </c>
      <c r="O74" s="101" t="e">
        <f>Visu_Planning!#REF!</f>
        <v>#REF!</v>
      </c>
      <c r="P74" s="102" t="e">
        <f>Visu_Planning!#REF!</f>
        <v>#REF!</v>
      </c>
      <c r="Q74" s="102">
        <f>Visu_Planning!S164</f>
        <v>0</v>
      </c>
      <c r="R74" s="103" t="str">
        <f>Visu_Planning!T164</f>
        <v>s</v>
      </c>
      <c r="S74" s="2"/>
      <c r="T74" s="10"/>
      <c r="U74" s="10"/>
      <c r="V74" s="10"/>
      <c r="W74" s="14"/>
      <c r="X74" s="13"/>
      <c r="Y74" s="10"/>
      <c r="Z74" s="6"/>
      <c r="AA74" s="130"/>
    </row>
    <row r="75" spans="1:27" ht="33" hidden="1" customHeight="1" x14ac:dyDescent="0.3">
      <c r="A75" s="96">
        <f>Visu_Planning!H165</f>
        <v>0</v>
      </c>
      <c r="B75" s="97">
        <f>Visu_Planning!I165</f>
        <v>0</v>
      </c>
      <c r="C75" s="98">
        <f>Visu_Planning!J165</f>
        <v>0</v>
      </c>
      <c r="D75" s="98">
        <f>Visu_Planning!K165</f>
        <v>0</v>
      </c>
      <c r="E75" s="99">
        <f>Visu_Planning!L165</f>
        <v>0</v>
      </c>
      <c r="F75" s="100">
        <f>Visu_Planning!A165</f>
        <v>0</v>
      </c>
      <c r="G75" s="101" t="e">
        <f>Visu_Planning!#REF!</f>
        <v>#REF!</v>
      </c>
      <c r="H75" s="102" t="e">
        <f>Visu_Planning!#REF!</f>
        <v>#REF!</v>
      </c>
      <c r="I75" s="102">
        <f>Visu_Planning!M165</f>
        <v>0</v>
      </c>
      <c r="J75" s="103" t="str">
        <f>Visu_Planning!N165</f>
        <v>s</v>
      </c>
      <c r="K75" s="104">
        <f>Visu_Planning!O165</f>
        <v>0</v>
      </c>
      <c r="L75" s="105" t="str">
        <f>Visu_Planning!P165</f>
        <v>min</v>
      </c>
      <c r="M75" s="105">
        <f>Visu_Planning!Q165</f>
        <v>0</v>
      </c>
      <c r="N75" s="106" t="str">
        <f>Visu_Planning!R165</f>
        <v>s</v>
      </c>
      <c r="O75" s="101" t="e">
        <f>Visu_Planning!#REF!</f>
        <v>#REF!</v>
      </c>
      <c r="P75" s="102" t="e">
        <f>Visu_Planning!#REF!</f>
        <v>#REF!</v>
      </c>
      <c r="Q75" s="102">
        <f>Visu_Planning!S165</f>
        <v>0</v>
      </c>
      <c r="R75" s="103" t="str">
        <f>Visu_Planning!T165</f>
        <v>s</v>
      </c>
      <c r="S75" s="2"/>
      <c r="T75" s="10"/>
      <c r="U75" s="10"/>
      <c r="V75" s="10"/>
      <c r="W75" s="14"/>
      <c r="X75" s="13"/>
      <c r="Y75" s="10"/>
      <c r="Z75" s="6"/>
      <c r="AA75" s="130"/>
    </row>
    <row r="76" spans="1:27" ht="33" hidden="1" customHeight="1" x14ac:dyDescent="0.3">
      <c r="A76" s="96">
        <f>Visu_Planning!H166</f>
        <v>0</v>
      </c>
      <c r="B76" s="97">
        <f>Visu_Planning!I166</f>
        <v>0</v>
      </c>
      <c r="C76" s="98">
        <f>Visu_Planning!J166</f>
        <v>0</v>
      </c>
      <c r="D76" s="98">
        <f>Visu_Planning!K166</f>
        <v>0</v>
      </c>
      <c r="E76" s="99">
        <f>Visu_Planning!L166</f>
        <v>0</v>
      </c>
      <c r="F76" s="100">
        <f>Visu_Planning!A166</f>
        <v>0</v>
      </c>
      <c r="G76" s="101" t="e">
        <f>Visu_Planning!#REF!</f>
        <v>#REF!</v>
      </c>
      <c r="H76" s="102" t="e">
        <f>Visu_Planning!#REF!</f>
        <v>#REF!</v>
      </c>
      <c r="I76" s="102">
        <f>Visu_Planning!M166</f>
        <v>0</v>
      </c>
      <c r="J76" s="103" t="str">
        <f>Visu_Planning!N166</f>
        <v>s</v>
      </c>
      <c r="K76" s="104">
        <f>Visu_Planning!O166</f>
        <v>0</v>
      </c>
      <c r="L76" s="105" t="str">
        <f>Visu_Planning!P166</f>
        <v>min</v>
      </c>
      <c r="M76" s="105">
        <f>Visu_Planning!Q166</f>
        <v>0</v>
      </c>
      <c r="N76" s="106" t="str">
        <f>Visu_Planning!R166</f>
        <v>s</v>
      </c>
      <c r="O76" s="101" t="e">
        <f>Visu_Planning!#REF!</f>
        <v>#REF!</v>
      </c>
      <c r="P76" s="102" t="e">
        <f>Visu_Planning!#REF!</f>
        <v>#REF!</v>
      </c>
      <c r="Q76" s="102">
        <f>Visu_Planning!S166</f>
        <v>0</v>
      </c>
      <c r="R76" s="103" t="str">
        <f>Visu_Planning!T166</f>
        <v>s</v>
      </c>
      <c r="S76" s="2"/>
      <c r="T76" s="10"/>
      <c r="U76" s="10"/>
      <c r="V76" s="10"/>
      <c r="W76" s="14"/>
      <c r="X76" s="13"/>
      <c r="Y76" s="10"/>
      <c r="Z76" s="6"/>
      <c r="AA76" s="130"/>
    </row>
    <row r="77" spans="1:27" ht="33" hidden="1" customHeight="1" x14ac:dyDescent="0.3">
      <c r="A77" s="96">
        <f>Visu_Planning!H167</f>
        <v>0</v>
      </c>
      <c r="B77" s="97">
        <f>Visu_Planning!I167</f>
        <v>0</v>
      </c>
      <c r="C77" s="98">
        <f>Visu_Planning!J167</f>
        <v>0</v>
      </c>
      <c r="D77" s="98">
        <f>Visu_Planning!K167</f>
        <v>0</v>
      </c>
      <c r="E77" s="99">
        <f>Visu_Planning!L167</f>
        <v>0</v>
      </c>
      <c r="F77" s="100">
        <f>Visu_Planning!A167</f>
        <v>0</v>
      </c>
      <c r="G77" s="101" t="e">
        <f>Visu_Planning!#REF!</f>
        <v>#REF!</v>
      </c>
      <c r="H77" s="102" t="e">
        <f>Visu_Planning!#REF!</f>
        <v>#REF!</v>
      </c>
      <c r="I77" s="102">
        <f>Visu_Planning!M167</f>
        <v>0</v>
      </c>
      <c r="J77" s="103" t="str">
        <f>Visu_Planning!N167</f>
        <v>s</v>
      </c>
      <c r="K77" s="104">
        <f>Visu_Planning!O167</f>
        <v>0</v>
      </c>
      <c r="L77" s="105" t="str">
        <f>Visu_Planning!P167</f>
        <v>min</v>
      </c>
      <c r="M77" s="105">
        <f>Visu_Planning!Q167</f>
        <v>0</v>
      </c>
      <c r="N77" s="106" t="str">
        <f>Visu_Planning!R167</f>
        <v>s</v>
      </c>
      <c r="O77" s="101" t="e">
        <f>Visu_Planning!#REF!</f>
        <v>#REF!</v>
      </c>
      <c r="P77" s="102" t="e">
        <f>Visu_Planning!#REF!</f>
        <v>#REF!</v>
      </c>
      <c r="Q77" s="102">
        <f>Visu_Planning!S167</f>
        <v>0</v>
      </c>
      <c r="R77" s="103" t="str">
        <f>Visu_Planning!T167</f>
        <v>s</v>
      </c>
      <c r="S77" s="2"/>
      <c r="T77" s="10"/>
      <c r="U77" s="10"/>
      <c r="V77" s="10"/>
      <c r="W77" s="14"/>
      <c r="X77" s="13"/>
      <c r="Y77" s="10"/>
      <c r="Z77" s="6"/>
      <c r="AA77" s="130"/>
    </row>
    <row r="78" spans="1:27" ht="33" hidden="1" customHeight="1" x14ac:dyDescent="0.3">
      <c r="A78" s="96">
        <f>Visu_Planning!H168</f>
        <v>0</v>
      </c>
      <c r="B78" s="97">
        <f>Visu_Planning!I168</f>
        <v>0</v>
      </c>
      <c r="C78" s="98">
        <f>Visu_Planning!J168</f>
        <v>0</v>
      </c>
      <c r="D78" s="98">
        <f>Visu_Planning!K168</f>
        <v>0</v>
      </c>
      <c r="E78" s="99">
        <f>Visu_Planning!L168</f>
        <v>0</v>
      </c>
      <c r="F78" s="100">
        <f>Visu_Planning!A168</f>
        <v>0</v>
      </c>
      <c r="G78" s="101" t="e">
        <f>Visu_Planning!#REF!</f>
        <v>#REF!</v>
      </c>
      <c r="H78" s="102" t="e">
        <f>Visu_Planning!#REF!</f>
        <v>#REF!</v>
      </c>
      <c r="I78" s="102">
        <f>Visu_Planning!M168</f>
        <v>0</v>
      </c>
      <c r="J78" s="103" t="str">
        <f>Visu_Planning!N168</f>
        <v>s</v>
      </c>
      <c r="K78" s="104">
        <f>Visu_Planning!O168</f>
        <v>0</v>
      </c>
      <c r="L78" s="105" t="str">
        <f>Visu_Planning!P168</f>
        <v>min</v>
      </c>
      <c r="M78" s="105">
        <f>Visu_Planning!Q168</f>
        <v>0</v>
      </c>
      <c r="N78" s="106" t="str">
        <f>Visu_Planning!R168</f>
        <v>s</v>
      </c>
      <c r="O78" s="101" t="e">
        <f>Visu_Planning!#REF!</f>
        <v>#REF!</v>
      </c>
      <c r="P78" s="102" t="e">
        <f>Visu_Planning!#REF!</f>
        <v>#REF!</v>
      </c>
      <c r="Q78" s="102">
        <f>Visu_Planning!S168</f>
        <v>0</v>
      </c>
      <c r="R78" s="103" t="str">
        <f>Visu_Planning!T168</f>
        <v>s</v>
      </c>
      <c r="S78" s="2"/>
      <c r="T78" s="10"/>
      <c r="U78" s="10"/>
      <c r="V78" s="10"/>
      <c r="W78" s="14"/>
      <c r="X78" s="13"/>
      <c r="Y78" s="10"/>
      <c r="Z78" s="6"/>
      <c r="AA78" s="130"/>
    </row>
    <row r="79" spans="1:27" ht="33" hidden="1" customHeight="1" x14ac:dyDescent="0.3">
      <c r="A79" s="96">
        <f>Visu_Planning!H169</f>
        <v>0</v>
      </c>
      <c r="B79" s="97">
        <f>Visu_Planning!I169</f>
        <v>0</v>
      </c>
      <c r="C79" s="98">
        <f>Visu_Planning!J169</f>
        <v>0</v>
      </c>
      <c r="D79" s="98">
        <f>Visu_Planning!K169</f>
        <v>0</v>
      </c>
      <c r="E79" s="99">
        <f>Visu_Planning!L169</f>
        <v>0</v>
      </c>
      <c r="F79" s="100">
        <f>Visu_Planning!A169</f>
        <v>0</v>
      </c>
      <c r="G79" s="101" t="e">
        <f>Visu_Planning!#REF!</f>
        <v>#REF!</v>
      </c>
      <c r="H79" s="102" t="e">
        <f>Visu_Planning!#REF!</f>
        <v>#REF!</v>
      </c>
      <c r="I79" s="102">
        <f>Visu_Planning!M169</f>
        <v>0</v>
      </c>
      <c r="J79" s="103" t="str">
        <f>Visu_Planning!N169</f>
        <v>s</v>
      </c>
      <c r="K79" s="104">
        <f>Visu_Planning!O169</f>
        <v>0</v>
      </c>
      <c r="L79" s="105" t="str">
        <f>Visu_Planning!P169</f>
        <v>min</v>
      </c>
      <c r="M79" s="105">
        <f>Visu_Planning!Q169</f>
        <v>0</v>
      </c>
      <c r="N79" s="106" t="str">
        <f>Visu_Planning!R169</f>
        <v>s</v>
      </c>
      <c r="O79" s="101" t="e">
        <f>Visu_Planning!#REF!</f>
        <v>#REF!</v>
      </c>
      <c r="P79" s="102" t="e">
        <f>Visu_Planning!#REF!</f>
        <v>#REF!</v>
      </c>
      <c r="Q79" s="102">
        <f>Visu_Planning!S169</f>
        <v>0</v>
      </c>
      <c r="R79" s="103" t="str">
        <f>Visu_Planning!T169</f>
        <v>s</v>
      </c>
      <c r="S79" s="2"/>
      <c r="T79" s="10"/>
      <c r="U79" s="10"/>
      <c r="V79" s="10"/>
      <c r="W79" s="14"/>
      <c r="X79" s="13"/>
      <c r="Y79" s="10"/>
      <c r="Z79" s="6"/>
      <c r="AA79" s="130"/>
    </row>
    <row r="80" spans="1:27" ht="33" hidden="1" customHeight="1" x14ac:dyDescent="0.3">
      <c r="A80" s="96">
        <f>Visu_Planning!H170</f>
        <v>0</v>
      </c>
      <c r="B80" s="97">
        <f>Visu_Planning!I170</f>
        <v>0</v>
      </c>
      <c r="C80" s="98">
        <f>Visu_Planning!J170</f>
        <v>0</v>
      </c>
      <c r="D80" s="98">
        <f>Visu_Planning!K170</f>
        <v>0</v>
      </c>
      <c r="E80" s="99">
        <f>Visu_Planning!L170</f>
        <v>0</v>
      </c>
      <c r="F80" s="100">
        <f>Visu_Planning!A170</f>
        <v>0</v>
      </c>
      <c r="G80" s="101" t="e">
        <f>Visu_Planning!#REF!</f>
        <v>#REF!</v>
      </c>
      <c r="H80" s="102" t="e">
        <f>Visu_Planning!#REF!</f>
        <v>#REF!</v>
      </c>
      <c r="I80" s="102">
        <f>Visu_Planning!M170</f>
        <v>0</v>
      </c>
      <c r="J80" s="103" t="str">
        <f>Visu_Planning!N170</f>
        <v>s</v>
      </c>
      <c r="K80" s="104">
        <f>Visu_Planning!O170</f>
        <v>0</v>
      </c>
      <c r="L80" s="105" t="str">
        <f>Visu_Planning!P170</f>
        <v>min</v>
      </c>
      <c r="M80" s="105">
        <f>Visu_Planning!Q170</f>
        <v>0</v>
      </c>
      <c r="N80" s="106" t="str">
        <f>Visu_Planning!R170</f>
        <v>s</v>
      </c>
      <c r="O80" s="101" t="e">
        <f>Visu_Planning!#REF!</f>
        <v>#REF!</v>
      </c>
      <c r="P80" s="102" t="e">
        <f>Visu_Planning!#REF!</f>
        <v>#REF!</v>
      </c>
      <c r="Q80" s="102">
        <f>Visu_Planning!S170</f>
        <v>0</v>
      </c>
      <c r="R80" s="103" t="str">
        <f>Visu_Planning!T170</f>
        <v>s</v>
      </c>
      <c r="S80" s="2"/>
      <c r="T80" s="10"/>
      <c r="U80" s="10"/>
      <c r="V80" s="10"/>
      <c r="W80" s="14"/>
      <c r="X80" s="13"/>
      <c r="Y80" s="10"/>
      <c r="Z80" s="6"/>
      <c r="AA80" s="130"/>
    </row>
    <row r="81" spans="1:27" ht="33" hidden="1" customHeight="1" x14ac:dyDescent="0.3">
      <c r="A81" s="96">
        <f>Visu_Planning!H171</f>
        <v>0</v>
      </c>
      <c r="B81" s="97">
        <f>Visu_Planning!I171</f>
        <v>0</v>
      </c>
      <c r="C81" s="98">
        <f>Visu_Planning!J171</f>
        <v>0</v>
      </c>
      <c r="D81" s="98">
        <f>Visu_Planning!K171</f>
        <v>0</v>
      </c>
      <c r="E81" s="99">
        <f>Visu_Planning!L171</f>
        <v>0</v>
      </c>
      <c r="F81" s="100">
        <f>Visu_Planning!A171</f>
        <v>0</v>
      </c>
      <c r="G81" s="101" t="e">
        <f>Visu_Planning!#REF!</f>
        <v>#REF!</v>
      </c>
      <c r="H81" s="102" t="e">
        <f>Visu_Planning!#REF!</f>
        <v>#REF!</v>
      </c>
      <c r="I81" s="102">
        <f>Visu_Planning!M171</f>
        <v>0</v>
      </c>
      <c r="J81" s="103" t="str">
        <f>Visu_Planning!N171</f>
        <v>s</v>
      </c>
      <c r="K81" s="104">
        <f>Visu_Planning!O171</f>
        <v>0</v>
      </c>
      <c r="L81" s="105" t="str">
        <f>Visu_Planning!P171</f>
        <v>min</v>
      </c>
      <c r="M81" s="105">
        <f>Visu_Planning!Q171</f>
        <v>0</v>
      </c>
      <c r="N81" s="106" t="str">
        <f>Visu_Planning!R171</f>
        <v>s</v>
      </c>
      <c r="O81" s="101" t="e">
        <f>Visu_Planning!#REF!</f>
        <v>#REF!</v>
      </c>
      <c r="P81" s="102" t="e">
        <f>Visu_Planning!#REF!</f>
        <v>#REF!</v>
      </c>
      <c r="Q81" s="102">
        <f>Visu_Planning!S171</f>
        <v>0</v>
      </c>
      <c r="R81" s="103" t="str">
        <f>Visu_Planning!T171</f>
        <v>s</v>
      </c>
      <c r="S81" s="2"/>
      <c r="T81" s="10"/>
      <c r="U81" s="10"/>
      <c r="V81" s="10"/>
      <c r="W81" s="14"/>
      <c r="X81" s="13"/>
      <c r="Y81" s="10"/>
      <c r="Z81" s="6"/>
      <c r="AA81" s="130"/>
    </row>
    <row r="82" spans="1:27" ht="33" hidden="1" customHeight="1" x14ac:dyDescent="0.3">
      <c r="A82" s="96">
        <f>Visu_Planning!H172</f>
        <v>0</v>
      </c>
      <c r="B82" s="97">
        <f>Visu_Planning!I172</f>
        <v>0</v>
      </c>
      <c r="C82" s="98">
        <f>Visu_Planning!J172</f>
        <v>0</v>
      </c>
      <c r="D82" s="98">
        <f>Visu_Planning!K172</f>
        <v>0</v>
      </c>
      <c r="E82" s="99">
        <f>Visu_Planning!L172</f>
        <v>0</v>
      </c>
      <c r="F82" s="100">
        <f>Visu_Planning!A172</f>
        <v>0</v>
      </c>
      <c r="G82" s="101" t="e">
        <f>Visu_Planning!#REF!</f>
        <v>#REF!</v>
      </c>
      <c r="H82" s="102" t="e">
        <f>Visu_Planning!#REF!</f>
        <v>#REF!</v>
      </c>
      <c r="I82" s="102">
        <f>Visu_Planning!M172</f>
        <v>0</v>
      </c>
      <c r="J82" s="103" t="str">
        <f>Visu_Planning!N172</f>
        <v>s</v>
      </c>
      <c r="K82" s="104">
        <f>Visu_Planning!O172</f>
        <v>0</v>
      </c>
      <c r="L82" s="105" t="str">
        <f>Visu_Planning!P172</f>
        <v>min</v>
      </c>
      <c r="M82" s="105">
        <f>Visu_Planning!Q172</f>
        <v>0</v>
      </c>
      <c r="N82" s="106" t="str">
        <f>Visu_Planning!R172</f>
        <v>s</v>
      </c>
      <c r="O82" s="101" t="e">
        <f>Visu_Planning!#REF!</f>
        <v>#REF!</v>
      </c>
      <c r="P82" s="102" t="e">
        <f>Visu_Planning!#REF!</f>
        <v>#REF!</v>
      </c>
      <c r="Q82" s="102">
        <f>Visu_Planning!S172</f>
        <v>0</v>
      </c>
      <c r="R82" s="103" t="str">
        <f>Visu_Planning!T172</f>
        <v>s</v>
      </c>
      <c r="S82" s="2"/>
      <c r="T82" s="10"/>
      <c r="U82" s="10"/>
      <c r="V82" s="10"/>
      <c r="W82" s="14"/>
      <c r="X82" s="13"/>
      <c r="Y82" s="10"/>
      <c r="Z82" s="6"/>
      <c r="AA82" s="130"/>
    </row>
    <row r="83" spans="1:27" ht="33" hidden="1" customHeight="1" x14ac:dyDescent="0.3">
      <c r="A83" s="96">
        <f>Visu_Planning!H173</f>
        <v>0</v>
      </c>
      <c r="B83" s="97">
        <f>Visu_Planning!I173</f>
        <v>0</v>
      </c>
      <c r="C83" s="98">
        <f>Visu_Planning!J173</f>
        <v>0</v>
      </c>
      <c r="D83" s="98">
        <f>Visu_Planning!K173</f>
        <v>0</v>
      </c>
      <c r="E83" s="99">
        <f>Visu_Planning!L173</f>
        <v>0</v>
      </c>
      <c r="F83" s="100">
        <f>Visu_Planning!A173</f>
        <v>0</v>
      </c>
      <c r="G83" s="101" t="e">
        <f>Visu_Planning!#REF!</f>
        <v>#REF!</v>
      </c>
      <c r="H83" s="102" t="e">
        <f>Visu_Planning!#REF!</f>
        <v>#REF!</v>
      </c>
      <c r="I83" s="102">
        <f>Visu_Planning!M173</f>
        <v>0</v>
      </c>
      <c r="J83" s="103" t="str">
        <f>Visu_Planning!N173</f>
        <v>s</v>
      </c>
      <c r="K83" s="104">
        <f>Visu_Planning!O173</f>
        <v>0</v>
      </c>
      <c r="L83" s="105" t="str">
        <f>Visu_Planning!P173</f>
        <v>min</v>
      </c>
      <c r="M83" s="105">
        <f>Visu_Planning!Q173</f>
        <v>0</v>
      </c>
      <c r="N83" s="106" t="str">
        <f>Visu_Planning!R173</f>
        <v>s</v>
      </c>
      <c r="O83" s="101" t="e">
        <f>Visu_Planning!#REF!</f>
        <v>#REF!</v>
      </c>
      <c r="P83" s="102" t="e">
        <f>Visu_Planning!#REF!</f>
        <v>#REF!</v>
      </c>
      <c r="Q83" s="102">
        <f>Visu_Planning!S173</f>
        <v>0</v>
      </c>
      <c r="R83" s="103" t="str">
        <f>Visu_Planning!T173</f>
        <v>s</v>
      </c>
      <c r="S83" s="2"/>
      <c r="T83" s="10"/>
      <c r="U83" s="10"/>
      <c r="V83" s="10"/>
      <c r="W83" s="14"/>
      <c r="X83" s="13"/>
      <c r="Y83" s="10"/>
      <c r="Z83" s="6"/>
      <c r="AA83" s="130"/>
    </row>
    <row r="84" spans="1:27" ht="33" hidden="1" customHeight="1" x14ac:dyDescent="0.3">
      <c r="A84" s="96">
        <f>Visu_Planning!H174</f>
        <v>0</v>
      </c>
      <c r="B84" s="97">
        <f>Visu_Planning!I174</f>
        <v>0</v>
      </c>
      <c r="C84" s="98">
        <f>Visu_Planning!J174</f>
        <v>0</v>
      </c>
      <c r="D84" s="98">
        <f>Visu_Planning!K174</f>
        <v>0</v>
      </c>
      <c r="E84" s="99">
        <f>Visu_Planning!L174</f>
        <v>0</v>
      </c>
      <c r="F84" s="100">
        <f>Visu_Planning!A174</f>
        <v>0</v>
      </c>
      <c r="G84" s="101" t="e">
        <f>Visu_Planning!#REF!</f>
        <v>#REF!</v>
      </c>
      <c r="H84" s="102" t="e">
        <f>Visu_Planning!#REF!</f>
        <v>#REF!</v>
      </c>
      <c r="I84" s="102">
        <f>Visu_Planning!M174</f>
        <v>0</v>
      </c>
      <c r="J84" s="103" t="str">
        <f>Visu_Planning!N174</f>
        <v>s</v>
      </c>
      <c r="K84" s="104">
        <f>Visu_Planning!O174</f>
        <v>0</v>
      </c>
      <c r="L84" s="105" t="str">
        <f>Visu_Planning!P174</f>
        <v>min</v>
      </c>
      <c r="M84" s="105">
        <f>Visu_Planning!Q174</f>
        <v>0</v>
      </c>
      <c r="N84" s="106" t="str">
        <f>Visu_Planning!R174</f>
        <v>s</v>
      </c>
      <c r="O84" s="101" t="e">
        <f>Visu_Planning!#REF!</f>
        <v>#REF!</v>
      </c>
      <c r="P84" s="102" t="e">
        <f>Visu_Planning!#REF!</f>
        <v>#REF!</v>
      </c>
      <c r="Q84" s="102">
        <f>Visu_Planning!S174</f>
        <v>0</v>
      </c>
      <c r="R84" s="103" t="str">
        <f>Visu_Planning!T174</f>
        <v>s</v>
      </c>
      <c r="S84" s="2"/>
      <c r="T84" s="10"/>
      <c r="U84" s="10"/>
      <c r="V84" s="10"/>
      <c r="W84" s="14"/>
      <c r="X84" s="13"/>
      <c r="Y84" s="10"/>
      <c r="Z84" s="6"/>
      <c r="AA84" s="130"/>
    </row>
    <row r="85" spans="1:27" ht="33" hidden="1" customHeight="1" x14ac:dyDescent="0.3">
      <c r="A85" s="96">
        <f>Visu_Planning!H175</f>
        <v>0</v>
      </c>
      <c r="B85" s="97">
        <f>Visu_Planning!I175</f>
        <v>0</v>
      </c>
      <c r="C85" s="98">
        <f>Visu_Planning!J175</f>
        <v>0</v>
      </c>
      <c r="D85" s="98">
        <f>Visu_Planning!K175</f>
        <v>0</v>
      </c>
      <c r="E85" s="99">
        <f>Visu_Planning!L175</f>
        <v>0</v>
      </c>
      <c r="F85" s="100">
        <f>Visu_Planning!A175</f>
        <v>0</v>
      </c>
      <c r="G85" s="101" t="e">
        <f>Visu_Planning!#REF!</f>
        <v>#REF!</v>
      </c>
      <c r="H85" s="102" t="e">
        <f>Visu_Planning!#REF!</f>
        <v>#REF!</v>
      </c>
      <c r="I85" s="102">
        <f>Visu_Planning!M175</f>
        <v>0</v>
      </c>
      <c r="J85" s="103" t="str">
        <f>Visu_Planning!N175</f>
        <v>s</v>
      </c>
      <c r="K85" s="104">
        <f>Visu_Planning!O175</f>
        <v>0</v>
      </c>
      <c r="L85" s="105" t="str">
        <f>Visu_Planning!P175</f>
        <v>min</v>
      </c>
      <c r="M85" s="105">
        <f>Visu_Planning!Q175</f>
        <v>0</v>
      </c>
      <c r="N85" s="106" t="str">
        <f>Visu_Planning!R175</f>
        <v>s</v>
      </c>
      <c r="O85" s="101" t="e">
        <f>Visu_Planning!#REF!</f>
        <v>#REF!</v>
      </c>
      <c r="P85" s="102" t="e">
        <f>Visu_Planning!#REF!</f>
        <v>#REF!</v>
      </c>
      <c r="Q85" s="102">
        <f>Visu_Planning!S175</f>
        <v>0</v>
      </c>
      <c r="R85" s="103" t="str">
        <f>Visu_Planning!T175</f>
        <v>s</v>
      </c>
      <c r="S85" s="2"/>
      <c r="T85" s="10"/>
      <c r="U85" s="10"/>
      <c r="V85" s="10"/>
      <c r="W85" s="14"/>
      <c r="X85" s="13"/>
      <c r="Y85" s="10"/>
      <c r="Z85" s="6"/>
      <c r="AA85" s="130"/>
    </row>
    <row r="86" spans="1:27" ht="33" hidden="1" customHeight="1" x14ac:dyDescent="0.3">
      <c r="A86" s="96">
        <f>Visu_Planning!H176</f>
        <v>0</v>
      </c>
      <c r="B86" s="97">
        <f>Visu_Planning!I176</f>
        <v>0</v>
      </c>
      <c r="C86" s="98">
        <f>Visu_Planning!J176</f>
        <v>0</v>
      </c>
      <c r="D86" s="98">
        <f>Visu_Planning!K176</f>
        <v>0</v>
      </c>
      <c r="E86" s="99">
        <f>Visu_Planning!L176</f>
        <v>0</v>
      </c>
      <c r="F86" s="100">
        <f>Visu_Planning!A176</f>
        <v>0</v>
      </c>
      <c r="G86" s="101" t="e">
        <f>Visu_Planning!#REF!</f>
        <v>#REF!</v>
      </c>
      <c r="H86" s="102" t="e">
        <f>Visu_Planning!#REF!</f>
        <v>#REF!</v>
      </c>
      <c r="I86" s="102">
        <f>Visu_Planning!M176</f>
        <v>0</v>
      </c>
      <c r="J86" s="103" t="str">
        <f>Visu_Planning!N176</f>
        <v>s</v>
      </c>
      <c r="K86" s="104">
        <f>Visu_Planning!O176</f>
        <v>0</v>
      </c>
      <c r="L86" s="105" t="str">
        <f>Visu_Planning!P176</f>
        <v>min</v>
      </c>
      <c r="M86" s="105">
        <f>Visu_Planning!Q176</f>
        <v>0</v>
      </c>
      <c r="N86" s="106" t="str">
        <f>Visu_Planning!R176</f>
        <v>s</v>
      </c>
      <c r="O86" s="101" t="e">
        <f>Visu_Planning!#REF!</f>
        <v>#REF!</v>
      </c>
      <c r="P86" s="102" t="e">
        <f>Visu_Planning!#REF!</f>
        <v>#REF!</v>
      </c>
      <c r="Q86" s="102">
        <f>Visu_Planning!S176</f>
        <v>0</v>
      </c>
      <c r="R86" s="103" t="str">
        <f>Visu_Planning!T176</f>
        <v>s</v>
      </c>
      <c r="S86" s="2"/>
      <c r="T86" s="10"/>
      <c r="U86" s="10"/>
      <c r="V86" s="10"/>
      <c r="W86" s="14"/>
      <c r="X86" s="13"/>
      <c r="Y86" s="10"/>
      <c r="Z86" s="6"/>
      <c r="AA86" s="130"/>
    </row>
    <row r="87" spans="1:27" ht="33" hidden="1" customHeight="1" x14ac:dyDescent="0.3">
      <c r="A87" s="96">
        <f>Visu_Planning!H177</f>
        <v>0</v>
      </c>
      <c r="B87" s="97">
        <f>Visu_Planning!I177</f>
        <v>0</v>
      </c>
      <c r="C87" s="98">
        <f>Visu_Planning!J177</f>
        <v>0</v>
      </c>
      <c r="D87" s="98">
        <f>Visu_Planning!K177</f>
        <v>0</v>
      </c>
      <c r="E87" s="99">
        <f>Visu_Planning!L177</f>
        <v>0</v>
      </c>
      <c r="F87" s="100">
        <f>Visu_Planning!A177</f>
        <v>0</v>
      </c>
      <c r="G87" s="101" t="e">
        <f>Visu_Planning!#REF!</f>
        <v>#REF!</v>
      </c>
      <c r="H87" s="102" t="e">
        <f>Visu_Planning!#REF!</f>
        <v>#REF!</v>
      </c>
      <c r="I87" s="102">
        <f>Visu_Planning!M177</f>
        <v>0</v>
      </c>
      <c r="J87" s="103" t="str">
        <f>Visu_Planning!N177</f>
        <v>s</v>
      </c>
      <c r="K87" s="104">
        <f>Visu_Planning!O177</f>
        <v>0</v>
      </c>
      <c r="L87" s="105" t="str">
        <f>Visu_Planning!P177</f>
        <v>min</v>
      </c>
      <c r="M87" s="105">
        <f>Visu_Planning!Q177</f>
        <v>0</v>
      </c>
      <c r="N87" s="106" t="str">
        <f>Visu_Planning!R177</f>
        <v>s</v>
      </c>
      <c r="O87" s="101" t="e">
        <f>Visu_Planning!#REF!</f>
        <v>#REF!</v>
      </c>
      <c r="P87" s="102" t="e">
        <f>Visu_Planning!#REF!</f>
        <v>#REF!</v>
      </c>
      <c r="Q87" s="102">
        <f>Visu_Planning!S177</f>
        <v>0</v>
      </c>
      <c r="R87" s="103" t="str">
        <f>Visu_Planning!T177</f>
        <v>s</v>
      </c>
      <c r="S87" s="2"/>
      <c r="T87" s="10"/>
      <c r="U87" s="10"/>
      <c r="V87" s="10"/>
      <c r="W87" s="14"/>
      <c r="X87" s="13"/>
      <c r="Y87" s="10"/>
      <c r="Z87" s="6"/>
      <c r="AA87" s="130"/>
    </row>
    <row r="88" spans="1:27" ht="33" hidden="1" customHeight="1" x14ac:dyDescent="0.3">
      <c r="A88" s="96">
        <f>Visu_Planning!H178</f>
        <v>0</v>
      </c>
      <c r="B88" s="97">
        <f>Visu_Planning!I178</f>
        <v>0</v>
      </c>
      <c r="C88" s="98">
        <f>Visu_Planning!J178</f>
        <v>0</v>
      </c>
      <c r="D88" s="98">
        <f>Visu_Planning!K178</f>
        <v>0</v>
      </c>
      <c r="E88" s="99">
        <f>Visu_Planning!L178</f>
        <v>0</v>
      </c>
      <c r="F88" s="100">
        <f>Visu_Planning!A178</f>
        <v>0</v>
      </c>
      <c r="G88" s="101" t="e">
        <f>Visu_Planning!#REF!</f>
        <v>#REF!</v>
      </c>
      <c r="H88" s="102" t="e">
        <f>Visu_Planning!#REF!</f>
        <v>#REF!</v>
      </c>
      <c r="I88" s="102">
        <f>Visu_Planning!M178</f>
        <v>0</v>
      </c>
      <c r="J88" s="103" t="str">
        <f>Visu_Planning!N178</f>
        <v>s</v>
      </c>
      <c r="K88" s="104">
        <f>Visu_Planning!O178</f>
        <v>0</v>
      </c>
      <c r="L88" s="105" t="str">
        <f>Visu_Planning!P178</f>
        <v>min</v>
      </c>
      <c r="M88" s="105">
        <f>Visu_Planning!Q178</f>
        <v>0</v>
      </c>
      <c r="N88" s="106" t="str">
        <f>Visu_Planning!R178</f>
        <v>s</v>
      </c>
      <c r="O88" s="101" t="e">
        <f>Visu_Planning!#REF!</f>
        <v>#REF!</v>
      </c>
      <c r="P88" s="102" t="e">
        <f>Visu_Planning!#REF!</f>
        <v>#REF!</v>
      </c>
      <c r="Q88" s="102">
        <f>Visu_Planning!S178</f>
        <v>0</v>
      </c>
      <c r="R88" s="103" t="str">
        <f>Visu_Planning!T178</f>
        <v>s</v>
      </c>
      <c r="S88" s="2"/>
      <c r="T88" s="10"/>
      <c r="U88" s="10"/>
      <c r="V88" s="10"/>
      <c r="W88" s="14"/>
      <c r="X88" s="13"/>
      <c r="Y88" s="10"/>
      <c r="Z88" s="6"/>
      <c r="AA88" s="130"/>
    </row>
    <row r="89" spans="1:27" ht="33" hidden="1" customHeight="1" x14ac:dyDescent="0.3">
      <c r="A89" s="96">
        <f>Visu_Planning!H179</f>
        <v>0</v>
      </c>
      <c r="B89" s="97">
        <f>Visu_Planning!I179</f>
        <v>0</v>
      </c>
      <c r="C89" s="98">
        <f>Visu_Planning!J179</f>
        <v>0</v>
      </c>
      <c r="D89" s="98">
        <f>Visu_Planning!K179</f>
        <v>0</v>
      </c>
      <c r="E89" s="99">
        <f>Visu_Planning!L179</f>
        <v>0</v>
      </c>
      <c r="F89" s="100">
        <f>Visu_Planning!A179</f>
        <v>0</v>
      </c>
      <c r="G89" s="101" t="e">
        <f>Visu_Planning!#REF!</f>
        <v>#REF!</v>
      </c>
      <c r="H89" s="102" t="e">
        <f>Visu_Planning!#REF!</f>
        <v>#REF!</v>
      </c>
      <c r="I89" s="102">
        <f>Visu_Planning!M179</f>
        <v>0</v>
      </c>
      <c r="J89" s="103" t="str">
        <f>Visu_Planning!N179</f>
        <v>s</v>
      </c>
      <c r="K89" s="104">
        <f>Visu_Planning!O179</f>
        <v>0</v>
      </c>
      <c r="L89" s="105" t="str">
        <f>Visu_Planning!P179</f>
        <v>min</v>
      </c>
      <c r="M89" s="105">
        <f>Visu_Planning!Q179</f>
        <v>0</v>
      </c>
      <c r="N89" s="106" t="str">
        <f>Visu_Planning!R179</f>
        <v>s</v>
      </c>
      <c r="O89" s="101" t="e">
        <f>Visu_Planning!#REF!</f>
        <v>#REF!</v>
      </c>
      <c r="P89" s="102" t="e">
        <f>Visu_Planning!#REF!</f>
        <v>#REF!</v>
      </c>
      <c r="Q89" s="102">
        <f>Visu_Planning!S179</f>
        <v>0</v>
      </c>
      <c r="R89" s="103" t="str">
        <f>Visu_Planning!T179</f>
        <v>s</v>
      </c>
      <c r="S89" s="2"/>
      <c r="T89" s="10"/>
      <c r="U89" s="10"/>
      <c r="V89" s="10"/>
      <c r="W89" s="14"/>
      <c r="X89" s="13"/>
      <c r="Y89" s="10"/>
      <c r="Z89" s="6"/>
      <c r="AA89" s="130"/>
    </row>
    <row r="90" spans="1:27" ht="33" hidden="1" customHeight="1" x14ac:dyDescent="0.3">
      <c r="A90" s="96">
        <f>Visu_Planning!H180</f>
        <v>0</v>
      </c>
      <c r="B90" s="97">
        <f>Visu_Planning!I180</f>
        <v>0</v>
      </c>
      <c r="C90" s="98">
        <f>Visu_Planning!J180</f>
        <v>0</v>
      </c>
      <c r="D90" s="98">
        <f>Visu_Planning!K180</f>
        <v>0</v>
      </c>
      <c r="E90" s="99">
        <f>Visu_Planning!L180</f>
        <v>0</v>
      </c>
      <c r="F90" s="100">
        <f>Visu_Planning!A180</f>
        <v>0</v>
      </c>
      <c r="G90" s="101" t="e">
        <f>Visu_Planning!#REF!</f>
        <v>#REF!</v>
      </c>
      <c r="H90" s="102" t="e">
        <f>Visu_Planning!#REF!</f>
        <v>#REF!</v>
      </c>
      <c r="I90" s="102">
        <f>Visu_Planning!M180</f>
        <v>0</v>
      </c>
      <c r="J90" s="103" t="str">
        <f>Visu_Planning!N180</f>
        <v>s</v>
      </c>
      <c r="K90" s="104">
        <f>Visu_Planning!O180</f>
        <v>0</v>
      </c>
      <c r="L90" s="105" t="str">
        <f>Visu_Planning!P180</f>
        <v>min</v>
      </c>
      <c r="M90" s="105">
        <f>Visu_Planning!Q180</f>
        <v>0</v>
      </c>
      <c r="N90" s="106" t="str">
        <f>Visu_Planning!R180</f>
        <v>s</v>
      </c>
      <c r="O90" s="101" t="e">
        <f>Visu_Planning!#REF!</f>
        <v>#REF!</v>
      </c>
      <c r="P90" s="102" t="e">
        <f>Visu_Planning!#REF!</f>
        <v>#REF!</v>
      </c>
      <c r="Q90" s="102">
        <f>Visu_Planning!S180</f>
        <v>0</v>
      </c>
      <c r="R90" s="103" t="str">
        <f>Visu_Planning!T180</f>
        <v>s</v>
      </c>
      <c r="S90" s="2"/>
      <c r="T90" s="10"/>
      <c r="U90" s="10"/>
      <c r="V90" s="10"/>
      <c r="W90" s="14"/>
      <c r="X90" s="13"/>
      <c r="Y90" s="10"/>
      <c r="Z90" s="6"/>
      <c r="AA90" s="130"/>
    </row>
    <row r="91" spans="1:27" ht="33" hidden="1" customHeight="1" x14ac:dyDescent="0.3">
      <c r="A91" s="96">
        <f>Visu_Planning!H181</f>
        <v>0</v>
      </c>
      <c r="B91" s="97">
        <f>Visu_Planning!I181</f>
        <v>0</v>
      </c>
      <c r="C91" s="98">
        <f>Visu_Planning!J181</f>
        <v>0</v>
      </c>
      <c r="D91" s="98">
        <f>Visu_Planning!K181</f>
        <v>0</v>
      </c>
      <c r="E91" s="99">
        <f>Visu_Planning!L181</f>
        <v>0</v>
      </c>
      <c r="F91" s="100">
        <f>Visu_Planning!A181</f>
        <v>0</v>
      </c>
      <c r="G91" s="101" t="e">
        <f>Visu_Planning!#REF!</f>
        <v>#REF!</v>
      </c>
      <c r="H91" s="102" t="e">
        <f>Visu_Planning!#REF!</f>
        <v>#REF!</v>
      </c>
      <c r="I91" s="102">
        <f>Visu_Planning!M181</f>
        <v>0</v>
      </c>
      <c r="J91" s="103" t="str">
        <f>Visu_Planning!N181</f>
        <v>s</v>
      </c>
      <c r="K91" s="104">
        <f>Visu_Planning!O181</f>
        <v>0</v>
      </c>
      <c r="L91" s="105" t="str">
        <f>Visu_Planning!P181</f>
        <v>min</v>
      </c>
      <c r="M91" s="105">
        <f>Visu_Planning!Q181</f>
        <v>0</v>
      </c>
      <c r="N91" s="106" t="str">
        <f>Visu_Planning!R181</f>
        <v>s</v>
      </c>
      <c r="O91" s="101" t="e">
        <f>Visu_Planning!#REF!</f>
        <v>#REF!</v>
      </c>
      <c r="P91" s="102" t="e">
        <f>Visu_Planning!#REF!</f>
        <v>#REF!</v>
      </c>
      <c r="Q91" s="102">
        <f>Visu_Planning!S181</f>
        <v>0</v>
      </c>
      <c r="R91" s="103" t="str">
        <f>Visu_Planning!T181</f>
        <v>s</v>
      </c>
      <c r="S91" s="2"/>
      <c r="T91" s="10"/>
      <c r="U91" s="10"/>
      <c r="V91" s="10"/>
      <c r="W91" s="14"/>
      <c r="X91" s="13"/>
      <c r="Y91" s="10"/>
      <c r="Z91" s="6"/>
      <c r="AA91" s="130"/>
    </row>
    <row r="92" spans="1:27" ht="33" hidden="1" customHeight="1" x14ac:dyDescent="0.3">
      <c r="A92" s="96">
        <f>Visu_Planning!H182</f>
        <v>0</v>
      </c>
      <c r="B92" s="97">
        <f>Visu_Planning!I182</f>
        <v>0</v>
      </c>
      <c r="C92" s="98">
        <f>Visu_Planning!J182</f>
        <v>0</v>
      </c>
      <c r="D92" s="98">
        <f>Visu_Planning!K182</f>
        <v>0</v>
      </c>
      <c r="E92" s="99">
        <f>Visu_Planning!L182</f>
        <v>0</v>
      </c>
      <c r="F92" s="100">
        <f>Visu_Planning!A182</f>
        <v>0</v>
      </c>
      <c r="G92" s="101" t="e">
        <f>Visu_Planning!#REF!</f>
        <v>#REF!</v>
      </c>
      <c r="H92" s="102" t="e">
        <f>Visu_Planning!#REF!</f>
        <v>#REF!</v>
      </c>
      <c r="I92" s="102">
        <f>Visu_Planning!M182</f>
        <v>0</v>
      </c>
      <c r="J92" s="103" t="str">
        <f>Visu_Planning!N182</f>
        <v>s</v>
      </c>
      <c r="K92" s="104">
        <f>Visu_Planning!O182</f>
        <v>0</v>
      </c>
      <c r="L92" s="105" t="str">
        <f>Visu_Planning!P182</f>
        <v>min</v>
      </c>
      <c r="M92" s="105">
        <f>Visu_Planning!Q182</f>
        <v>0</v>
      </c>
      <c r="N92" s="106" t="str">
        <f>Visu_Planning!R182</f>
        <v>s</v>
      </c>
      <c r="O92" s="101" t="e">
        <f>Visu_Planning!#REF!</f>
        <v>#REF!</v>
      </c>
      <c r="P92" s="102" t="e">
        <f>Visu_Planning!#REF!</f>
        <v>#REF!</v>
      </c>
      <c r="Q92" s="102">
        <f>Visu_Planning!S182</f>
        <v>0</v>
      </c>
      <c r="R92" s="103" t="str">
        <f>Visu_Planning!T182</f>
        <v>s</v>
      </c>
      <c r="S92" s="2"/>
      <c r="T92" s="10"/>
      <c r="U92" s="10"/>
      <c r="V92" s="10"/>
      <c r="W92" s="14"/>
      <c r="X92" s="13"/>
      <c r="Y92" s="10"/>
      <c r="Z92" s="6"/>
      <c r="AA92" s="130"/>
    </row>
    <row r="93" spans="1:27" ht="33" hidden="1" customHeight="1" x14ac:dyDescent="0.3">
      <c r="A93" s="96">
        <f>Visu_Planning!H183</f>
        <v>0</v>
      </c>
      <c r="B93" s="97">
        <f>Visu_Planning!I183</f>
        <v>0</v>
      </c>
      <c r="C93" s="98">
        <f>Visu_Planning!J183</f>
        <v>0</v>
      </c>
      <c r="D93" s="98">
        <f>Visu_Planning!K183</f>
        <v>0</v>
      </c>
      <c r="E93" s="99">
        <f>Visu_Planning!L183</f>
        <v>0</v>
      </c>
      <c r="F93" s="100">
        <f>Visu_Planning!A183</f>
        <v>0</v>
      </c>
      <c r="G93" s="101" t="e">
        <f>Visu_Planning!#REF!</f>
        <v>#REF!</v>
      </c>
      <c r="H93" s="102" t="e">
        <f>Visu_Planning!#REF!</f>
        <v>#REF!</v>
      </c>
      <c r="I93" s="102">
        <f>Visu_Planning!M183</f>
        <v>0</v>
      </c>
      <c r="J93" s="103" t="str">
        <f>Visu_Planning!N183</f>
        <v>s</v>
      </c>
      <c r="K93" s="104">
        <f>Visu_Planning!O183</f>
        <v>0</v>
      </c>
      <c r="L93" s="105" t="str">
        <f>Visu_Planning!P183</f>
        <v>min</v>
      </c>
      <c r="M93" s="105">
        <f>Visu_Planning!Q183</f>
        <v>0</v>
      </c>
      <c r="N93" s="106" t="str">
        <f>Visu_Planning!R183</f>
        <v>s</v>
      </c>
      <c r="O93" s="101" t="e">
        <f>Visu_Planning!#REF!</f>
        <v>#REF!</v>
      </c>
      <c r="P93" s="102" t="e">
        <f>Visu_Planning!#REF!</f>
        <v>#REF!</v>
      </c>
      <c r="Q93" s="102">
        <f>Visu_Planning!S183</f>
        <v>0</v>
      </c>
      <c r="R93" s="103" t="str">
        <f>Visu_Planning!T183</f>
        <v>s</v>
      </c>
      <c r="S93" s="2"/>
      <c r="T93" s="10"/>
      <c r="U93" s="10"/>
      <c r="V93" s="10"/>
      <c r="W93" s="14"/>
      <c r="X93" s="13"/>
      <c r="Y93" s="10"/>
      <c r="Z93" s="6"/>
      <c r="AA93" s="130"/>
    </row>
    <row r="94" spans="1:27" ht="33" hidden="1" customHeight="1" x14ac:dyDescent="0.3">
      <c r="A94" s="96">
        <f>Visu_Planning!H184</f>
        <v>0</v>
      </c>
      <c r="B94" s="97">
        <f>Visu_Planning!I184</f>
        <v>0</v>
      </c>
      <c r="C94" s="98">
        <f>Visu_Planning!J184</f>
        <v>0</v>
      </c>
      <c r="D94" s="98">
        <f>Visu_Planning!K184</f>
        <v>0</v>
      </c>
      <c r="E94" s="99">
        <f>Visu_Planning!L184</f>
        <v>0</v>
      </c>
      <c r="F94" s="100">
        <f>Visu_Planning!A184</f>
        <v>0</v>
      </c>
      <c r="G94" s="101" t="e">
        <f>Visu_Planning!#REF!</f>
        <v>#REF!</v>
      </c>
      <c r="H94" s="102" t="e">
        <f>Visu_Planning!#REF!</f>
        <v>#REF!</v>
      </c>
      <c r="I94" s="102">
        <f>Visu_Planning!M184</f>
        <v>0</v>
      </c>
      <c r="J94" s="103" t="str">
        <f>Visu_Planning!N184</f>
        <v>s</v>
      </c>
      <c r="K94" s="104">
        <f>Visu_Planning!O184</f>
        <v>0</v>
      </c>
      <c r="L94" s="105" t="str">
        <f>Visu_Planning!P184</f>
        <v>min</v>
      </c>
      <c r="M94" s="105">
        <f>Visu_Planning!Q184</f>
        <v>0</v>
      </c>
      <c r="N94" s="106" t="str">
        <f>Visu_Planning!R184</f>
        <v>s</v>
      </c>
      <c r="O94" s="101" t="e">
        <f>Visu_Planning!#REF!</f>
        <v>#REF!</v>
      </c>
      <c r="P94" s="102" t="e">
        <f>Visu_Planning!#REF!</f>
        <v>#REF!</v>
      </c>
      <c r="Q94" s="102">
        <f>Visu_Planning!S184</f>
        <v>0</v>
      </c>
      <c r="R94" s="103" t="str">
        <f>Visu_Planning!T184</f>
        <v>s</v>
      </c>
      <c r="S94" s="2"/>
      <c r="T94" s="10"/>
      <c r="U94" s="10"/>
      <c r="V94" s="10"/>
      <c r="W94" s="14"/>
      <c r="X94" s="13"/>
      <c r="Y94" s="10"/>
      <c r="Z94" s="6"/>
      <c r="AA94" s="130"/>
    </row>
    <row r="95" spans="1:27" ht="33" hidden="1" customHeight="1" x14ac:dyDescent="0.3">
      <c r="A95" s="96">
        <f>Visu_Planning!H185</f>
        <v>0</v>
      </c>
      <c r="B95" s="97">
        <f>Visu_Planning!I185</f>
        <v>0</v>
      </c>
      <c r="C95" s="98">
        <f>Visu_Planning!J185</f>
        <v>0</v>
      </c>
      <c r="D95" s="98">
        <f>Visu_Planning!K185</f>
        <v>0</v>
      </c>
      <c r="E95" s="99">
        <f>Visu_Planning!L185</f>
        <v>0</v>
      </c>
      <c r="F95" s="100">
        <f>Visu_Planning!A185</f>
        <v>0</v>
      </c>
      <c r="G95" s="101" t="e">
        <f>Visu_Planning!#REF!</f>
        <v>#REF!</v>
      </c>
      <c r="H95" s="102" t="e">
        <f>Visu_Planning!#REF!</f>
        <v>#REF!</v>
      </c>
      <c r="I95" s="102">
        <f>Visu_Planning!M185</f>
        <v>0</v>
      </c>
      <c r="J95" s="103" t="str">
        <f>Visu_Planning!N185</f>
        <v>s</v>
      </c>
      <c r="K95" s="104">
        <f>Visu_Planning!O185</f>
        <v>0</v>
      </c>
      <c r="L95" s="105" t="str">
        <f>Visu_Planning!P185</f>
        <v>min</v>
      </c>
      <c r="M95" s="105">
        <f>Visu_Planning!Q185</f>
        <v>0</v>
      </c>
      <c r="N95" s="106" t="str">
        <f>Visu_Planning!R185</f>
        <v>s</v>
      </c>
      <c r="O95" s="101" t="e">
        <f>Visu_Planning!#REF!</f>
        <v>#REF!</v>
      </c>
      <c r="P95" s="102" t="e">
        <f>Visu_Planning!#REF!</f>
        <v>#REF!</v>
      </c>
      <c r="Q95" s="102">
        <f>Visu_Planning!S185</f>
        <v>0</v>
      </c>
      <c r="R95" s="103" t="str">
        <f>Visu_Planning!T185</f>
        <v>s</v>
      </c>
      <c r="S95" s="2"/>
      <c r="T95" s="10"/>
      <c r="U95" s="10"/>
      <c r="V95" s="10"/>
      <c r="W95" s="14"/>
      <c r="X95" s="13"/>
      <c r="Y95" s="10"/>
      <c r="Z95" s="6"/>
      <c r="AA95" s="130"/>
    </row>
    <row r="96" spans="1:27" ht="33" hidden="1" customHeight="1" x14ac:dyDescent="0.3">
      <c r="A96" s="96">
        <f>Visu_Planning!H186</f>
        <v>0</v>
      </c>
      <c r="B96" s="97">
        <f>Visu_Planning!I186</f>
        <v>0</v>
      </c>
      <c r="C96" s="98">
        <f>Visu_Planning!J186</f>
        <v>0</v>
      </c>
      <c r="D96" s="98">
        <f>Visu_Planning!K186</f>
        <v>0</v>
      </c>
      <c r="E96" s="99">
        <f>Visu_Planning!L186</f>
        <v>0</v>
      </c>
      <c r="F96" s="100">
        <f>Visu_Planning!A186</f>
        <v>0</v>
      </c>
      <c r="G96" s="101" t="e">
        <f>Visu_Planning!#REF!</f>
        <v>#REF!</v>
      </c>
      <c r="H96" s="102" t="e">
        <f>Visu_Planning!#REF!</f>
        <v>#REF!</v>
      </c>
      <c r="I96" s="102">
        <f>Visu_Planning!M186</f>
        <v>0</v>
      </c>
      <c r="J96" s="103" t="str">
        <f>Visu_Planning!N186</f>
        <v>s</v>
      </c>
      <c r="K96" s="104">
        <f>Visu_Planning!O186</f>
        <v>0</v>
      </c>
      <c r="L96" s="105" t="str">
        <f>Visu_Planning!P186</f>
        <v>min</v>
      </c>
      <c r="M96" s="105">
        <f>Visu_Planning!Q186</f>
        <v>0</v>
      </c>
      <c r="N96" s="106" t="str">
        <f>Visu_Planning!R186</f>
        <v>s</v>
      </c>
      <c r="O96" s="101" t="e">
        <f>Visu_Planning!#REF!</f>
        <v>#REF!</v>
      </c>
      <c r="P96" s="102" t="e">
        <f>Visu_Planning!#REF!</f>
        <v>#REF!</v>
      </c>
      <c r="Q96" s="102">
        <f>Visu_Planning!S186</f>
        <v>0</v>
      </c>
      <c r="R96" s="103" t="str">
        <f>Visu_Planning!T186</f>
        <v>s</v>
      </c>
      <c r="S96" s="2"/>
      <c r="T96" s="10"/>
      <c r="U96" s="10"/>
      <c r="V96" s="10"/>
      <c r="W96" s="14"/>
      <c r="X96" s="13"/>
      <c r="Y96" s="10"/>
      <c r="Z96" s="6"/>
      <c r="AA96" s="130"/>
    </row>
    <row r="97" spans="1:27" ht="33" hidden="1" customHeight="1" x14ac:dyDescent="0.3">
      <c r="A97" s="96">
        <f>Visu_Planning!H187</f>
        <v>0</v>
      </c>
      <c r="B97" s="97">
        <f>Visu_Planning!I187</f>
        <v>0</v>
      </c>
      <c r="C97" s="98">
        <f>Visu_Planning!J187</f>
        <v>0</v>
      </c>
      <c r="D97" s="98">
        <f>Visu_Planning!K187</f>
        <v>0</v>
      </c>
      <c r="E97" s="99">
        <f>Visu_Planning!L187</f>
        <v>0</v>
      </c>
      <c r="F97" s="100">
        <f>Visu_Planning!A187</f>
        <v>0</v>
      </c>
      <c r="G97" s="101" t="e">
        <f>Visu_Planning!#REF!</f>
        <v>#REF!</v>
      </c>
      <c r="H97" s="102" t="e">
        <f>Visu_Planning!#REF!</f>
        <v>#REF!</v>
      </c>
      <c r="I97" s="102">
        <f>Visu_Planning!M187</f>
        <v>0</v>
      </c>
      <c r="J97" s="103" t="str">
        <f>Visu_Planning!N187</f>
        <v>s</v>
      </c>
      <c r="K97" s="104">
        <f>Visu_Planning!O187</f>
        <v>0</v>
      </c>
      <c r="L97" s="105" t="str">
        <f>Visu_Planning!P187</f>
        <v>min</v>
      </c>
      <c r="M97" s="105">
        <f>Visu_Planning!Q187</f>
        <v>0</v>
      </c>
      <c r="N97" s="106" t="str">
        <f>Visu_Planning!R187</f>
        <v>s</v>
      </c>
      <c r="O97" s="101" t="e">
        <f>Visu_Planning!#REF!</f>
        <v>#REF!</v>
      </c>
      <c r="P97" s="102" t="e">
        <f>Visu_Planning!#REF!</f>
        <v>#REF!</v>
      </c>
      <c r="Q97" s="102">
        <f>Visu_Planning!S187</f>
        <v>0</v>
      </c>
      <c r="R97" s="103" t="str">
        <f>Visu_Planning!T187</f>
        <v>s</v>
      </c>
      <c r="S97" s="2"/>
      <c r="T97" s="10"/>
      <c r="U97" s="10"/>
      <c r="V97" s="10"/>
      <c r="W97" s="14"/>
      <c r="X97" s="13"/>
      <c r="Y97" s="10"/>
      <c r="Z97" s="6"/>
      <c r="AA97" s="130"/>
    </row>
    <row r="98" spans="1:27" ht="33" hidden="1" customHeight="1" x14ac:dyDescent="0.3">
      <c r="A98" s="96">
        <f>Visu_Planning!H188</f>
        <v>0</v>
      </c>
      <c r="B98" s="97">
        <f>Visu_Planning!I188</f>
        <v>0</v>
      </c>
      <c r="C98" s="98">
        <f>Visu_Planning!J188</f>
        <v>0</v>
      </c>
      <c r="D98" s="98">
        <f>Visu_Planning!K188</f>
        <v>0</v>
      </c>
      <c r="E98" s="99">
        <f>Visu_Planning!L188</f>
        <v>0</v>
      </c>
      <c r="F98" s="100">
        <f>Visu_Planning!A188</f>
        <v>0</v>
      </c>
      <c r="G98" s="101" t="e">
        <f>Visu_Planning!#REF!</f>
        <v>#REF!</v>
      </c>
      <c r="H98" s="102" t="e">
        <f>Visu_Planning!#REF!</f>
        <v>#REF!</v>
      </c>
      <c r="I98" s="102">
        <f>Visu_Planning!M188</f>
        <v>0</v>
      </c>
      <c r="J98" s="103" t="str">
        <f>Visu_Planning!N188</f>
        <v>s</v>
      </c>
      <c r="K98" s="104">
        <f>Visu_Planning!O188</f>
        <v>0</v>
      </c>
      <c r="L98" s="105" t="str">
        <f>Visu_Planning!P188</f>
        <v>min</v>
      </c>
      <c r="M98" s="105">
        <f>Visu_Planning!Q188</f>
        <v>0</v>
      </c>
      <c r="N98" s="106" t="str">
        <f>Visu_Planning!R188</f>
        <v>s</v>
      </c>
      <c r="O98" s="101" t="e">
        <f>Visu_Planning!#REF!</f>
        <v>#REF!</v>
      </c>
      <c r="P98" s="102" t="e">
        <f>Visu_Planning!#REF!</f>
        <v>#REF!</v>
      </c>
      <c r="Q98" s="102">
        <f>Visu_Planning!S188</f>
        <v>0</v>
      </c>
      <c r="R98" s="103" t="str">
        <f>Visu_Planning!T188</f>
        <v>s</v>
      </c>
      <c r="S98" s="2"/>
      <c r="T98" s="10"/>
      <c r="U98" s="10"/>
      <c r="V98" s="10"/>
      <c r="W98" s="14"/>
      <c r="X98" s="13"/>
      <c r="Y98" s="10"/>
      <c r="Z98" s="6"/>
      <c r="AA98" s="130"/>
    </row>
    <row r="99" spans="1:27" ht="33" hidden="1" customHeight="1" x14ac:dyDescent="0.3">
      <c r="A99" s="96">
        <f>Visu_Planning!H189</f>
        <v>0</v>
      </c>
      <c r="B99" s="97">
        <f>Visu_Planning!I189</f>
        <v>0</v>
      </c>
      <c r="C99" s="98">
        <f>Visu_Planning!J189</f>
        <v>0</v>
      </c>
      <c r="D99" s="98">
        <f>Visu_Planning!K189</f>
        <v>0</v>
      </c>
      <c r="E99" s="99">
        <f>Visu_Planning!L189</f>
        <v>0</v>
      </c>
      <c r="F99" s="100">
        <f>Visu_Planning!A189</f>
        <v>0</v>
      </c>
      <c r="G99" s="101" t="e">
        <f>Visu_Planning!#REF!</f>
        <v>#REF!</v>
      </c>
      <c r="H99" s="102" t="e">
        <f>Visu_Planning!#REF!</f>
        <v>#REF!</v>
      </c>
      <c r="I99" s="102">
        <f>Visu_Planning!M189</f>
        <v>0</v>
      </c>
      <c r="J99" s="103" t="str">
        <f>Visu_Planning!N189</f>
        <v>s</v>
      </c>
      <c r="K99" s="104">
        <f>Visu_Planning!O189</f>
        <v>0</v>
      </c>
      <c r="L99" s="105" t="str">
        <f>Visu_Planning!P189</f>
        <v>min</v>
      </c>
      <c r="M99" s="105">
        <f>Visu_Planning!Q189</f>
        <v>0</v>
      </c>
      <c r="N99" s="106" t="str">
        <f>Visu_Planning!R189</f>
        <v>s</v>
      </c>
      <c r="O99" s="101" t="e">
        <f>Visu_Planning!#REF!</f>
        <v>#REF!</v>
      </c>
      <c r="P99" s="102" t="e">
        <f>Visu_Planning!#REF!</f>
        <v>#REF!</v>
      </c>
      <c r="Q99" s="102">
        <f>Visu_Planning!S189</f>
        <v>0</v>
      </c>
      <c r="R99" s="103" t="str">
        <f>Visu_Planning!T189</f>
        <v>s</v>
      </c>
      <c r="S99" s="2"/>
      <c r="T99" s="10"/>
      <c r="U99" s="10"/>
      <c r="V99" s="10"/>
      <c r="W99" s="14"/>
      <c r="X99" s="13"/>
      <c r="Y99" s="10"/>
      <c r="Z99" s="6"/>
      <c r="AA99" s="130"/>
    </row>
    <row r="100" spans="1:27" ht="33" hidden="1" customHeight="1" x14ac:dyDescent="0.3">
      <c r="A100" s="96">
        <f>Visu_Planning!H190</f>
        <v>0</v>
      </c>
      <c r="B100" s="97">
        <f>Visu_Planning!I190</f>
        <v>0</v>
      </c>
      <c r="C100" s="98">
        <f>Visu_Planning!J190</f>
        <v>0</v>
      </c>
      <c r="D100" s="98">
        <f>Visu_Planning!K190</f>
        <v>0</v>
      </c>
      <c r="E100" s="99">
        <f>Visu_Planning!L190</f>
        <v>0</v>
      </c>
      <c r="F100" s="100">
        <f>Visu_Planning!A190</f>
        <v>0</v>
      </c>
      <c r="G100" s="101" t="e">
        <f>Visu_Planning!#REF!</f>
        <v>#REF!</v>
      </c>
      <c r="H100" s="102" t="e">
        <f>Visu_Planning!#REF!</f>
        <v>#REF!</v>
      </c>
      <c r="I100" s="102">
        <f>Visu_Planning!M190</f>
        <v>0</v>
      </c>
      <c r="J100" s="103" t="str">
        <f>Visu_Planning!N190</f>
        <v>s</v>
      </c>
      <c r="K100" s="104">
        <f>Visu_Planning!O190</f>
        <v>0</v>
      </c>
      <c r="L100" s="105" t="str">
        <f>Visu_Planning!P190</f>
        <v>min</v>
      </c>
      <c r="M100" s="105">
        <f>Visu_Planning!Q190</f>
        <v>0</v>
      </c>
      <c r="N100" s="106" t="str">
        <f>Visu_Planning!R190</f>
        <v>s</v>
      </c>
      <c r="O100" s="101" t="e">
        <f>Visu_Planning!#REF!</f>
        <v>#REF!</v>
      </c>
      <c r="P100" s="102" t="e">
        <f>Visu_Planning!#REF!</f>
        <v>#REF!</v>
      </c>
      <c r="Q100" s="102">
        <f>Visu_Planning!S190</f>
        <v>0</v>
      </c>
      <c r="R100" s="103" t="str">
        <f>Visu_Planning!T190</f>
        <v>s</v>
      </c>
      <c r="S100" s="2"/>
      <c r="T100" s="10"/>
      <c r="U100" s="10"/>
      <c r="V100" s="10"/>
      <c r="W100" s="14"/>
      <c r="X100" s="13"/>
      <c r="Y100" s="10"/>
      <c r="Z100" s="6"/>
      <c r="AA100" s="130"/>
    </row>
    <row r="101" spans="1:27" ht="33" hidden="1" customHeight="1" x14ac:dyDescent="0.3">
      <c r="A101" s="96">
        <f>Visu_Planning!H191</f>
        <v>0</v>
      </c>
      <c r="B101" s="97">
        <f>Visu_Planning!I191</f>
        <v>0</v>
      </c>
      <c r="C101" s="98">
        <f>Visu_Planning!J191</f>
        <v>0</v>
      </c>
      <c r="D101" s="98">
        <f>Visu_Planning!K191</f>
        <v>0</v>
      </c>
      <c r="E101" s="99">
        <f>Visu_Planning!L191</f>
        <v>0</v>
      </c>
      <c r="F101" s="100">
        <f>Visu_Planning!A191</f>
        <v>0</v>
      </c>
      <c r="G101" s="101" t="e">
        <f>Visu_Planning!#REF!</f>
        <v>#REF!</v>
      </c>
      <c r="H101" s="102" t="e">
        <f>Visu_Planning!#REF!</f>
        <v>#REF!</v>
      </c>
      <c r="I101" s="102">
        <f>Visu_Planning!M191</f>
        <v>0</v>
      </c>
      <c r="J101" s="103" t="str">
        <f>Visu_Planning!N191</f>
        <v>s</v>
      </c>
      <c r="K101" s="104">
        <f>Visu_Planning!O191</f>
        <v>0</v>
      </c>
      <c r="L101" s="105" t="str">
        <f>Visu_Planning!P191</f>
        <v>min</v>
      </c>
      <c r="M101" s="105">
        <f>Visu_Planning!Q191</f>
        <v>0</v>
      </c>
      <c r="N101" s="106" t="str">
        <f>Visu_Planning!R191</f>
        <v>s</v>
      </c>
      <c r="O101" s="101" t="e">
        <f>Visu_Planning!#REF!</f>
        <v>#REF!</v>
      </c>
      <c r="P101" s="102" t="e">
        <f>Visu_Planning!#REF!</f>
        <v>#REF!</v>
      </c>
      <c r="Q101" s="102">
        <f>Visu_Planning!S191</f>
        <v>0</v>
      </c>
      <c r="R101" s="103" t="str">
        <f>Visu_Planning!T191</f>
        <v>s</v>
      </c>
      <c r="S101" s="2"/>
      <c r="T101" s="10"/>
      <c r="U101" s="10"/>
      <c r="V101" s="10"/>
      <c r="W101" s="14"/>
      <c r="X101" s="13"/>
      <c r="Y101" s="10"/>
      <c r="Z101" s="6"/>
      <c r="AA101" s="130"/>
    </row>
    <row r="102" spans="1:27" ht="33" hidden="1" customHeight="1" x14ac:dyDescent="0.3">
      <c r="A102" s="96">
        <f>Visu_Planning!H192</f>
        <v>0</v>
      </c>
      <c r="B102" s="97">
        <f>Visu_Planning!I192</f>
        <v>0</v>
      </c>
      <c r="C102" s="98">
        <f>Visu_Planning!J192</f>
        <v>0</v>
      </c>
      <c r="D102" s="98">
        <f>Visu_Planning!K192</f>
        <v>0</v>
      </c>
      <c r="E102" s="99">
        <f>Visu_Planning!L192</f>
        <v>0</v>
      </c>
      <c r="F102" s="100">
        <f>Visu_Planning!A192</f>
        <v>0</v>
      </c>
      <c r="G102" s="101" t="e">
        <f>Visu_Planning!#REF!</f>
        <v>#REF!</v>
      </c>
      <c r="H102" s="102" t="e">
        <f>Visu_Planning!#REF!</f>
        <v>#REF!</v>
      </c>
      <c r="I102" s="102">
        <f>Visu_Planning!M192</f>
        <v>0</v>
      </c>
      <c r="J102" s="103" t="str">
        <f>Visu_Planning!N192</f>
        <v>s</v>
      </c>
      <c r="K102" s="104">
        <f>Visu_Planning!O192</f>
        <v>0</v>
      </c>
      <c r="L102" s="105" t="str">
        <f>Visu_Planning!P192</f>
        <v>min</v>
      </c>
      <c r="M102" s="105">
        <f>Visu_Planning!Q192</f>
        <v>0</v>
      </c>
      <c r="N102" s="106" t="str">
        <f>Visu_Planning!R192</f>
        <v>s</v>
      </c>
      <c r="O102" s="101" t="e">
        <f>Visu_Planning!#REF!</f>
        <v>#REF!</v>
      </c>
      <c r="P102" s="102" t="e">
        <f>Visu_Planning!#REF!</f>
        <v>#REF!</v>
      </c>
      <c r="Q102" s="102">
        <f>Visu_Planning!S192</f>
        <v>0</v>
      </c>
      <c r="R102" s="103" t="str">
        <f>Visu_Planning!T192</f>
        <v>s</v>
      </c>
      <c r="S102" s="2"/>
      <c r="T102" s="10"/>
      <c r="U102" s="10"/>
      <c r="V102" s="10"/>
      <c r="W102" s="14"/>
      <c r="X102" s="13"/>
      <c r="Y102" s="10"/>
      <c r="Z102" s="6"/>
      <c r="AA102" s="130"/>
    </row>
    <row r="103" spans="1:27" ht="33" hidden="1" customHeight="1" x14ac:dyDescent="0.3">
      <c r="A103" s="96">
        <f>Visu_Planning!H193</f>
        <v>0</v>
      </c>
      <c r="B103" s="97">
        <f>Visu_Planning!I193</f>
        <v>0</v>
      </c>
      <c r="C103" s="98">
        <f>Visu_Planning!J193</f>
        <v>0</v>
      </c>
      <c r="D103" s="98">
        <f>Visu_Planning!K193</f>
        <v>0</v>
      </c>
      <c r="E103" s="99">
        <f>Visu_Planning!L193</f>
        <v>0</v>
      </c>
      <c r="F103" s="100">
        <f>Visu_Planning!A193</f>
        <v>0</v>
      </c>
      <c r="G103" s="101" t="e">
        <f>Visu_Planning!#REF!</f>
        <v>#REF!</v>
      </c>
      <c r="H103" s="102" t="e">
        <f>Visu_Planning!#REF!</f>
        <v>#REF!</v>
      </c>
      <c r="I103" s="102">
        <f>Visu_Planning!M193</f>
        <v>0</v>
      </c>
      <c r="J103" s="103" t="str">
        <f>Visu_Planning!N193</f>
        <v>s</v>
      </c>
      <c r="K103" s="104">
        <f>Visu_Planning!O193</f>
        <v>0</v>
      </c>
      <c r="L103" s="105" t="str">
        <f>Visu_Planning!P193</f>
        <v>min</v>
      </c>
      <c r="M103" s="105">
        <f>Visu_Planning!Q193</f>
        <v>0</v>
      </c>
      <c r="N103" s="106" t="str">
        <f>Visu_Planning!R193</f>
        <v>s</v>
      </c>
      <c r="O103" s="101" t="e">
        <f>Visu_Planning!#REF!</f>
        <v>#REF!</v>
      </c>
      <c r="P103" s="102" t="e">
        <f>Visu_Planning!#REF!</f>
        <v>#REF!</v>
      </c>
      <c r="Q103" s="102">
        <f>Visu_Planning!S193</f>
        <v>0</v>
      </c>
      <c r="R103" s="103" t="str">
        <f>Visu_Planning!T193</f>
        <v>s</v>
      </c>
      <c r="S103" s="2"/>
      <c r="T103" s="10"/>
      <c r="U103" s="10"/>
      <c r="V103" s="10"/>
      <c r="W103" s="14"/>
      <c r="X103" s="13"/>
      <c r="Y103" s="10"/>
      <c r="Z103" s="6"/>
      <c r="AA103" s="130"/>
    </row>
    <row r="104" spans="1:27" ht="33" hidden="1" customHeight="1" x14ac:dyDescent="0.3">
      <c r="A104" s="96">
        <f>Visu_Planning!H194</f>
        <v>0</v>
      </c>
      <c r="B104" s="97">
        <f>Visu_Planning!I194</f>
        <v>0</v>
      </c>
      <c r="C104" s="98">
        <f>Visu_Planning!J194</f>
        <v>0</v>
      </c>
      <c r="D104" s="98">
        <f>Visu_Planning!K194</f>
        <v>0</v>
      </c>
      <c r="E104" s="99">
        <f>Visu_Planning!L194</f>
        <v>0</v>
      </c>
      <c r="F104" s="100">
        <f>Visu_Planning!A194</f>
        <v>0</v>
      </c>
      <c r="G104" s="101" t="e">
        <f>Visu_Planning!#REF!</f>
        <v>#REF!</v>
      </c>
      <c r="H104" s="102" t="e">
        <f>Visu_Planning!#REF!</f>
        <v>#REF!</v>
      </c>
      <c r="I104" s="102">
        <f>Visu_Planning!M194</f>
        <v>0</v>
      </c>
      <c r="J104" s="103" t="str">
        <f>Visu_Planning!N194</f>
        <v>s</v>
      </c>
      <c r="K104" s="104">
        <f>Visu_Planning!O194</f>
        <v>0</v>
      </c>
      <c r="L104" s="105" t="str">
        <f>Visu_Planning!P194</f>
        <v>min</v>
      </c>
      <c r="M104" s="105">
        <f>Visu_Planning!Q194</f>
        <v>0</v>
      </c>
      <c r="N104" s="106" t="str">
        <f>Visu_Planning!R194</f>
        <v>s</v>
      </c>
      <c r="O104" s="101" t="e">
        <f>Visu_Planning!#REF!</f>
        <v>#REF!</v>
      </c>
      <c r="P104" s="102" t="e">
        <f>Visu_Planning!#REF!</f>
        <v>#REF!</v>
      </c>
      <c r="Q104" s="102">
        <f>Visu_Planning!S194</f>
        <v>0</v>
      </c>
      <c r="R104" s="103" t="str">
        <f>Visu_Planning!T194</f>
        <v>s</v>
      </c>
      <c r="S104" s="2"/>
      <c r="T104" s="10"/>
      <c r="U104" s="10"/>
      <c r="V104" s="10"/>
      <c r="W104" s="14"/>
      <c r="X104" s="13"/>
      <c r="Y104" s="10"/>
      <c r="Z104" s="6"/>
      <c r="AA104" s="130"/>
    </row>
    <row r="105" spans="1:27" ht="33" hidden="1" customHeight="1" x14ac:dyDescent="0.3">
      <c r="A105" s="96">
        <f>Visu_Planning!H195</f>
        <v>0</v>
      </c>
      <c r="B105" s="97">
        <f>Visu_Planning!I195</f>
        <v>0</v>
      </c>
      <c r="C105" s="98">
        <f>Visu_Planning!J195</f>
        <v>0</v>
      </c>
      <c r="D105" s="98">
        <f>Visu_Planning!K195</f>
        <v>0</v>
      </c>
      <c r="E105" s="99">
        <f>Visu_Planning!L195</f>
        <v>0</v>
      </c>
      <c r="F105" s="100">
        <f>Visu_Planning!A195</f>
        <v>0</v>
      </c>
      <c r="G105" s="101" t="e">
        <f>Visu_Planning!#REF!</f>
        <v>#REF!</v>
      </c>
      <c r="H105" s="102" t="e">
        <f>Visu_Planning!#REF!</f>
        <v>#REF!</v>
      </c>
      <c r="I105" s="102">
        <f>Visu_Planning!M195</f>
        <v>0</v>
      </c>
      <c r="J105" s="103" t="str">
        <f>Visu_Planning!N195</f>
        <v>s</v>
      </c>
      <c r="K105" s="104">
        <f>Visu_Planning!O195</f>
        <v>0</v>
      </c>
      <c r="L105" s="105" t="str">
        <f>Visu_Planning!P195</f>
        <v>min</v>
      </c>
      <c r="M105" s="105">
        <f>Visu_Planning!Q195</f>
        <v>0</v>
      </c>
      <c r="N105" s="106" t="str">
        <f>Visu_Planning!R195</f>
        <v>s</v>
      </c>
      <c r="O105" s="101" t="e">
        <f>Visu_Planning!#REF!</f>
        <v>#REF!</v>
      </c>
      <c r="P105" s="102" t="e">
        <f>Visu_Planning!#REF!</f>
        <v>#REF!</v>
      </c>
      <c r="Q105" s="102">
        <f>Visu_Planning!S195</f>
        <v>0</v>
      </c>
      <c r="R105" s="103" t="str">
        <f>Visu_Planning!T195</f>
        <v>s</v>
      </c>
      <c r="S105" s="2"/>
      <c r="T105" s="10"/>
      <c r="U105" s="10"/>
      <c r="V105" s="10"/>
      <c r="W105" s="14"/>
      <c r="X105" s="13"/>
      <c r="Y105" s="10"/>
      <c r="Z105" s="6"/>
      <c r="AA105" s="130"/>
    </row>
    <row r="106" spans="1:27" ht="33" hidden="1" customHeight="1" x14ac:dyDescent="0.3">
      <c r="A106" s="96">
        <f>Visu_Planning!H196</f>
        <v>0</v>
      </c>
      <c r="B106" s="97">
        <f>Visu_Planning!I196</f>
        <v>0</v>
      </c>
      <c r="C106" s="98">
        <f>Visu_Planning!J196</f>
        <v>0</v>
      </c>
      <c r="D106" s="98">
        <f>Visu_Planning!K196</f>
        <v>0</v>
      </c>
      <c r="E106" s="99">
        <f>Visu_Planning!L196</f>
        <v>0</v>
      </c>
      <c r="F106" s="100">
        <f>Visu_Planning!A196</f>
        <v>0</v>
      </c>
      <c r="G106" s="101" t="e">
        <f>Visu_Planning!#REF!</f>
        <v>#REF!</v>
      </c>
      <c r="H106" s="102" t="e">
        <f>Visu_Planning!#REF!</f>
        <v>#REF!</v>
      </c>
      <c r="I106" s="102">
        <f>Visu_Planning!M196</f>
        <v>0</v>
      </c>
      <c r="J106" s="103" t="str">
        <f>Visu_Planning!N196</f>
        <v>s</v>
      </c>
      <c r="K106" s="104">
        <f>Visu_Planning!O196</f>
        <v>0</v>
      </c>
      <c r="L106" s="105" t="str">
        <f>Visu_Planning!P196</f>
        <v>min</v>
      </c>
      <c r="M106" s="105">
        <f>Visu_Planning!Q196</f>
        <v>0</v>
      </c>
      <c r="N106" s="106" t="str">
        <f>Visu_Planning!R196</f>
        <v>s</v>
      </c>
      <c r="O106" s="101" t="e">
        <f>Visu_Planning!#REF!</f>
        <v>#REF!</v>
      </c>
      <c r="P106" s="102" t="e">
        <f>Visu_Planning!#REF!</f>
        <v>#REF!</v>
      </c>
      <c r="Q106" s="102">
        <f>Visu_Planning!S196</f>
        <v>0</v>
      </c>
      <c r="R106" s="103" t="str">
        <f>Visu_Planning!T196</f>
        <v>s</v>
      </c>
      <c r="S106" s="2"/>
      <c r="T106" s="10"/>
      <c r="U106" s="10"/>
      <c r="V106" s="10"/>
      <c r="W106" s="14"/>
      <c r="X106" s="13"/>
      <c r="Y106" s="10"/>
      <c r="Z106" s="6"/>
      <c r="AA106" s="130"/>
    </row>
    <row r="107" spans="1:27" ht="33" hidden="1" customHeight="1" x14ac:dyDescent="0.3">
      <c r="A107" s="96">
        <f>Visu_Planning!H197</f>
        <v>0</v>
      </c>
      <c r="B107" s="97">
        <f>Visu_Planning!I197</f>
        <v>0</v>
      </c>
      <c r="C107" s="98">
        <f>Visu_Planning!J197</f>
        <v>0</v>
      </c>
      <c r="D107" s="98">
        <f>Visu_Planning!K197</f>
        <v>0</v>
      </c>
      <c r="E107" s="99">
        <f>Visu_Planning!L197</f>
        <v>0</v>
      </c>
      <c r="F107" s="100">
        <f>Visu_Planning!A197</f>
        <v>0</v>
      </c>
      <c r="G107" s="101" t="e">
        <f>Visu_Planning!#REF!</f>
        <v>#REF!</v>
      </c>
      <c r="H107" s="102" t="e">
        <f>Visu_Planning!#REF!</f>
        <v>#REF!</v>
      </c>
      <c r="I107" s="102">
        <f>Visu_Planning!M197</f>
        <v>0</v>
      </c>
      <c r="J107" s="103" t="str">
        <f>Visu_Planning!N197</f>
        <v>s</v>
      </c>
      <c r="K107" s="104">
        <f>Visu_Planning!O197</f>
        <v>0</v>
      </c>
      <c r="L107" s="105" t="str">
        <f>Visu_Planning!P197</f>
        <v>min</v>
      </c>
      <c r="M107" s="105">
        <f>Visu_Planning!Q197</f>
        <v>0</v>
      </c>
      <c r="N107" s="106" t="str">
        <f>Visu_Planning!R197</f>
        <v>s</v>
      </c>
      <c r="O107" s="101" t="e">
        <f>Visu_Planning!#REF!</f>
        <v>#REF!</v>
      </c>
      <c r="P107" s="102" t="e">
        <f>Visu_Planning!#REF!</f>
        <v>#REF!</v>
      </c>
      <c r="Q107" s="102">
        <f>Visu_Planning!S197</f>
        <v>0</v>
      </c>
      <c r="R107" s="103" t="str">
        <f>Visu_Planning!T197</f>
        <v>s</v>
      </c>
      <c r="S107" s="2"/>
      <c r="T107" s="10"/>
      <c r="U107" s="10"/>
      <c r="V107" s="10"/>
      <c r="W107" s="14"/>
      <c r="X107" s="13"/>
      <c r="Y107" s="10"/>
      <c r="Z107" s="6"/>
      <c r="AA107" s="130"/>
    </row>
    <row r="108" spans="1:27" ht="33" hidden="1" customHeight="1" x14ac:dyDescent="0.3">
      <c r="A108" s="96">
        <f>Visu_Planning!H198</f>
        <v>0</v>
      </c>
      <c r="B108" s="97">
        <f>Visu_Planning!I198</f>
        <v>0</v>
      </c>
      <c r="C108" s="98">
        <f>Visu_Planning!J198</f>
        <v>0</v>
      </c>
      <c r="D108" s="98">
        <f>Visu_Planning!K198</f>
        <v>0</v>
      </c>
      <c r="E108" s="99">
        <f>Visu_Planning!L198</f>
        <v>0</v>
      </c>
      <c r="F108" s="100">
        <f>Visu_Planning!A198</f>
        <v>0</v>
      </c>
      <c r="G108" s="101" t="e">
        <f>Visu_Planning!#REF!</f>
        <v>#REF!</v>
      </c>
      <c r="H108" s="102" t="e">
        <f>Visu_Planning!#REF!</f>
        <v>#REF!</v>
      </c>
      <c r="I108" s="102">
        <f>Visu_Planning!M198</f>
        <v>0</v>
      </c>
      <c r="J108" s="103" t="str">
        <f>Visu_Planning!N198</f>
        <v>s</v>
      </c>
      <c r="K108" s="104">
        <f>Visu_Planning!O198</f>
        <v>0</v>
      </c>
      <c r="L108" s="105" t="str">
        <f>Visu_Planning!P198</f>
        <v>min</v>
      </c>
      <c r="M108" s="105">
        <f>Visu_Planning!Q198</f>
        <v>0</v>
      </c>
      <c r="N108" s="106" t="str">
        <f>Visu_Planning!R198</f>
        <v>s</v>
      </c>
      <c r="O108" s="101" t="e">
        <f>Visu_Planning!#REF!</f>
        <v>#REF!</v>
      </c>
      <c r="P108" s="102" t="e">
        <f>Visu_Planning!#REF!</f>
        <v>#REF!</v>
      </c>
      <c r="Q108" s="102">
        <f>Visu_Planning!S198</f>
        <v>0</v>
      </c>
      <c r="R108" s="103" t="str">
        <f>Visu_Planning!T198</f>
        <v>s</v>
      </c>
      <c r="S108" s="2"/>
      <c r="T108" s="10"/>
      <c r="U108" s="10"/>
      <c r="V108" s="10"/>
      <c r="W108" s="14"/>
      <c r="X108" s="13"/>
      <c r="Y108" s="10"/>
      <c r="Z108" s="6"/>
      <c r="AA108" s="130"/>
    </row>
    <row r="109" spans="1:27" ht="33" hidden="1" customHeight="1" x14ac:dyDescent="0.3">
      <c r="A109" s="96">
        <f>Visu_Planning!H199</f>
        <v>0</v>
      </c>
      <c r="B109" s="97">
        <f>Visu_Planning!I199</f>
        <v>0</v>
      </c>
      <c r="C109" s="98">
        <f>Visu_Planning!J199</f>
        <v>0</v>
      </c>
      <c r="D109" s="98">
        <f>Visu_Planning!K199</f>
        <v>0</v>
      </c>
      <c r="E109" s="99">
        <f>Visu_Planning!L199</f>
        <v>0</v>
      </c>
      <c r="F109" s="100">
        <f>Visu_Planning!A199</f>
        <v>0</v>
      </c>
      <c r="G109" s="101" t="e">
        <f>Visu_Planning!#REF!</f>
        <v>#REF!</v>
      </c>
      <c r="H109" s="102" t="e">
        <f>Visu_Planning!#REF!</f>
        <v>#REF!</v>
      </c>
      <c r="I109" s="102">
        <f>Visu_Planning!M199</f>
        <v>0</v>
      </c>
      <c r="J109" s="103" t="str">
        <f>Visu_Planning!N199</f>
        <v>s</v>
      </c>
      <c r="K109" s="104">
        <f>Visu_Planning!O199</f>
        <v>0</v>
      </c>
      <c r="L109" s="105" t="str">
        <f>Visu_Planning!P199</f>
        <v>min</v>
      </c>
      <c r="M109" s="105">
        <f>Visu_Planning!Q199</f>
        <v>0</v>
      </c>
      <c r="N109" s="106" t="str">
        <f>Visu_Planning!R199</f>
        <v>s</v>
      </c>
      <c r="O109" s="101" t="e">
        <f>Visu_Planning!#REF!</f>
        <v>#REF!</v>
      </c>
      <c r="P109" s="102" t="e">
        <f>Visu_Planning!#REF!</f>
        <v>#REF!</v>
      </c>
      <c r="Q109" s="102">
        <f>Visu_Planning!S199</f>
        <v>0</v>
      </c>
      <c r="R109" s="103" t="str">
        <f>Visu_Planning!T199</f>
        <v>s</v>
      </c>
      <c r="S109" s="2"/>
      <c r="T109" s="10"/>
      <c r="U109" s="10"/>
      <c r="V109" s="10"/>
      <c r="W109" s="14"/>
      <c r="X109" s="13"/>
      <c r="Y109" s="10"/>
      <c r="Z109" s="6"/>
      <c r="AA109" s="130"/>
    </row>
    <row r="110" spans="1:27" ht="33" hidden="1" customHeight="1" x14ac:dyDescent="0.3">
      <c r="A110" s="96">
        <f>Visu_Planning!H200</f>
        <v>0</v>
      </c>
      <c r="B110" s="97">
        <f>Visu_Planning!I200</f>
        <v>0</v>
      </c>
      <c r="C110" s="98">
        <f>Visu_Planning!J200</f>
        <v>0</v>
      </c>
      <c r="D110" s="98">
        <f>Visu_Planning!K200</f>
        <v>0</v>
      </c>
      <c r="E110" s="99">
        <f>Visu_Planning!L200</f>
        <v>0</v>
      </c>
      <c r="F110" s="100">
        <f>Visu_Planning!A200</f>
        <v>0</v>
      </c>
      <c r="G110" s="101" t="e">
        <f>Visu_Planning!#REF!</f>
        <v>#REF!</v>
      </c>
      <c r="H110" s="102" t="e">
        <f>Visu_Planning!#REF!</f>
        <v>#REF!</v>
      </c>
      <c r="I110" s="102">
        <f>Visu_Planning!M200</f>
        <v>0</v>
      </c>
      <c r="J110" s="103" t="str">
        <f>Visu_Planning!N200</f>
        <v>s</v>
      </c>
      <c r="K110" s="104">
        <f>Visu_Planning!O200</f>
        <v>0</v>
      </c>
      <c r="L110" s="105" t="str">
        <f>Visu_Planning!P200</f>
        <v>min</v>
      </c>
      <c r="M110" s="105">
        <f>Visu_Planning!Q200</f>
        <v>0</v>
      </c>
      <c r="N110" s="106" t="str">
        <f>Visu_Planning!R200</f>
        <v>s</v>
      </c>
      <c r="O110" s="101" t="e">
        <f>Visu_Planning!#REF!</f>
        <v>#REF!</v>
      </c>
      <c r="P110" s="102" t="e">
        <f>Visu_Planning!#REF!</f>
        <v>#REF!</v>
      </c>
      <c r="Q110" s="102">
        <f>Visu_Planning!S200</f>
        <v>0</v>
      </c>
      <c r="R110" s="103" t="str">
        <f>Visu_Planning!T200</f>
        <v>s</v>
      </c>
      <c r="S110" s="2"/>
      <c r="T110" s="10"/>
      <c r="U110" s="10"/>
      <c r="V110" s="10"/>
      <c r="W110" s="14"/>
      <c r="X110" s="13"/>
      <c r="Y110" s="10"/>
      <c r="Z110" s="6"/>
      <c r="AA110" s="130"/>
    </row>
    <row r="111" spans="1:27" ht="33" hidden="1" customHeight="1" x14ac:dyDescent="0.3">
      <c r="A111" s="96">
        <f>Visu_Planning!H201</f>
        <v>0</v>
      </c>
      <c r="B111" s="97">
        <f>Visu_Planning!I201</f>
        <v>0</v>
      </c>
      <c r="C111" s="98">
        <f>Visu_Planning!J201</f>
        <v>0</v>
      </c>
      <c r="D111" s="98">
        <f>Visu_Planning!K201</f>
        <v>0</v>
      </c>
      <c r="E111" s="99">
        <f>Visu_Planning!L201</f>
        <v>0</v>
      </c>
      <c r="F111" s="100">
        <f>Visu_Planning!A201</f>
        <v>0</v>
      </c>
      <c r="G111" s="101" t="e">
        <f>Visu_Planning!#REF!</f>
        <v>#REF!</v>
      </c>
      <c r="H111" s="102" t="e">
        <f>Visu_Planning!#REF!</f>
        <v>#REF!</v>
      </c>
      <c r="I111" s="102">
        <f>Visu_Planning!M201</f>
        <v>0</v>
      </c>
      <c r="J111" s="103" t="str">
        <f>Visu_Planning!N201</f>
        <v>s</v>
      </c>
      <c r="K111" s="104">
        <f>Visu_Planning!O201</f>
        <v>0</v>
      </c>
      <c r="L111" s="105" t="str">
        <f>Visu_Planning!P201</f>
        <v>min</v>
      </c>
      <c r="M111" s="105">
        <f>Visu_Planning!Q201</f>
        <v>0</v>
      </c>
      <c r="N111" s="106" t="str">
        <f>Visu_Planning!R201</f>
        <v>s</v>
      </c>
      <c r="O111" s="101" t="e">
        <f>Visu_Planning!#REF!</f>
        <v>#REF!</v>
      </c>
      <c r="P111" s="102" t="e">
        <f>Visu_Planning!#REF!</f>
        <v>#REF!</v>
      </c>
      <c r="Q111" s="102">
        <f>Visu_Planning!S201</f>
        <v>0</v>
      </c>
      <c r="R111" s="103" t="str">
        <f>Visu_Planning!T201</f>
        <v>s</v>
      </c>
      <c r="S111" s="2"/>
      <c r="T111" s="10"/>
      <c r="U111" s="10"/>
      <c r="V111" s="10"/>
      <c r="W111" s="14"/>
      <c r="X111" s="13"/>
      <c r="Y111" s="10"/>
      <c r="Z111" s="6"/>
      <c r="AA111" s="130"/>
    </row>
    <row r="112" spans="1:27" ht="33" hidden="1" customHeight="1" x14ac:dyDescent="0.3">
      <c r="A112" s="96">
        <f>Visu_Planning!H202</f>
        <v>0</v>
      </c>
      <c r="B112" s="97">
        <f>Visu_Planning!I202</f>
        <v>0</v>
      </c>
      <c r="C112" s="98">
        <f>Visu_Planning!J202</f>
        <v>0</v>
      </c>
      <c r="D112" s="98">
        <f>Visu_Planning!K202</f>
        <v>0</v>
      </c>
      <c r="E112" s="99">
        <f>Visu_Planning!L202</f>
        <v>0</v>
      </c>
      <c r="F112" s="100">
        <f>Visu_Planning!A202</f>
        <v>0</v>
      </c>
      <c r="G112" s="101" t="e">
        <f>Visu_Planning!#REF!</f>
        <v>#REF!</v>
      </c>
      <c r="H112" s="102" t="e">
        <f>Visu_Planning!#REF!</f>
        <v>#REF!</v>
      </c>
      <c r="I112" s="102">
        <f>Visu_Planning!M202</f>
        <v>0</v>
      </c>
      <c r="J112" s="103" t="str">
        <f>Visu_Planning!N202</f>
        <v>s</v>
      </c>
      <c r="K112" s="104">
        <f>Visu_Planning!O202</f>
        <v>0</v>
      </c>
      <c r="L112" s="105" t="str">
        <f>Visu_Planning!P202</f>
        <v>min</v>
      </c>
      <c r="M112" s="105">
        <f>Visu_Planning!Q202</f>
        <v>0</v>
      </c>
      <c r="N112" s="106" t="str">
        <f>Visu_Planning!R202</f>
        <v>s</v>
      </c>
      <c r="O112" s="101" t="e">
        <f>Visu_Planning!#REF!</f>
        <v>#REF!</v>
      </c>
      <c r="P112" s="102" t="e">
        <f>Visu_Planning!#REF!</f>
        <v>#REF!</v>
      </c>
      <c r="Q112" s="102">
        <f>Visu_Planning!S202</f>
        <v>0</v>
      </c>
      <c r="R112" s="103" t="str">
        <f>Visu_Planning!T202</f>
        <v>s</v>
      </c>
      <c r="S112" s="2"/>
      <c r="T112" s="10"/>
      <c r="U112" s="10"/>
      <c r="V112" s="10"/>
      <c r="W112" s="14"/>
      <c r="X112" s="13"/>
      <c r="Y112" s="10"/>
      <c r="Z112" s="6"/>
      <c r="AA112" s="130"/>
    </row>
    <row r="113" spans="1:27" ht="33" hidden="1" customHeight="1" x14ac:dyDescent="0.3">
      <c r="A113" s="96">
        <f>Visu_Planning!H203</f>
        <v>0</v>
      </c>
      <c r="B113" s="97">
        <f>Visu_Planning!I203</f>
        <v>0</v>
      </c>
      <c r="C113" s="98">
        <f>Visu_Planning!J203</f>
        <v>0</v>
      </c>
      <c r="D113" s="98">
        <f>Visu_Planning!K203</f>
        <v>0</v>
      </c>
      <c r="E113" s="99">
        <f>Visu_Planning!L203</f>
        <v>0</v>
      </c>
      <c r="F113" s="100">
        <f>Visu_Planning!A203</f>
        <v>0</v>
      </c>
      <c r="G113" s="101" t="e">
        <f>Visu_Planning!#REF!</f>
        <v>#REF!</v>
      </c>
      <c r="H113" s="102" t="e">
        <f>Visu_Planning!#REF!</f>
        <v>#REF!</v>
      </c>
      <c r="I113" s="102">
        <f>Visu_Planning!M203</f>
        <v>0</v>
      </c>
      <c r="J113" s="103" t="str">
        <f>Visu_Planning!N203</f>
        <v>s</v>
      </c>
      <c r="K113" s="104">
        <f>Visu_Planning!O203</f>
        <v>0</v>
      </c>
      <c r="L113" s="105" t="str">
        <f>Visu_Planning!P203</f>
        <v>min</v>
      </c>
      <c r="M113" s="105">
        <f>Visu_Planning!Q203</f>
        <v>0</v>
      </c>
      <c r="N113" s="106" t="str">
        <f>Visu_Planning!R203</f>
        <v>s</v>
      </c>
      <c r="O113" s="101" t="e">
        <f>Visu_Planning!#REF!</f>
        <v>#REF!</v>
      </c>
      <c r="P113" s="102" t="e">
        <f>Visu_Planning!#REF!</f>
        <v>#REF!</v>
      </c>
      <c r="Q113" s="102">
        <f>Visu_Planning!S203</f>
        <v>0</v>
      </c>
      <c r="R113" s="103" t="str">
        <f>Visu_Planning!T203</f>
        <v>s</v>
      </c>
      <c r="S113" s="2"/>
      <c r="T113" s="10"/>
      <c r="U113" s="10"/>
      <c r="V113" s="10"/>
      <c r="W113" s="14"/>
      <c r="X113" s="13"/>
      <c r="Y113" s="10"/>
      <c r="Z113" s="6"/>
      <c r="AA113" s="130"/>
    </row>
    <row r="114" spans="1:27" ht="33" hidden="1" customHeight="1" x14ac:dyDescent="0.3">
      <c r="A114" s="96">
        <f>Visu_Planning!H204</f>
        <v>0</v>
      </c>
      <c r="B114" s="97">
        <f>Visu_Planning!I204</f>
        <v>0</v>
      </c>
      <c r="C114" s="98">
        <f>Visu_Planning!J204</f>
        <v>0</v>
      </c>
      <c r="D114" s="98">
        <f>Visu_Planning!K204</f>
        <v>0</v>
      </c>
      <c r="E114" s="99">
        <f>Visu_Planning!L204</f>
        <v>0</v>
      </c>
      <c r="F114" s="100">
        <f>Visu_Planning!A204</f>
        <v>0</v>
      </c>
      <c r="G114" s="101" t="e">
        <f>Visu_Planning!#REF!</f>
        <v>#REF!</v>
      </c>
      <c r="H114" s="102" t="e">
        <f>Visu_Planning!#REF!</f>
        <v>#REF!</v>
      </c>
      <c r="I114" s="102">
        <f>Visu_Planning!M204</f>
        <v>0</v>
      </c>
      <c r="J114" s="103" t="str">
        <f>Visu_Planning!N204</f>
        <v>s</v>
      </c>
      <c r="K114" s="104">
        <f>Visu_Planning!O204</f>
        <v>0</v>
      </c>
      <c r="L114" s="105" t="str">
        <f>Visu_Planning!P204</f>
        <v>min</v>
      </c>
      <c r="M114" s="105">
        <f>Visu_Planning!Q204</f>
        <v>0</v>
      </c>
      <c r="N114" s="106" t="str">
        <f>Visu_Planning!R204</f>
        <v>s</v>
      </c>
      <c r="O114" s="101" t="e">
        <f>Visu_Planning!#REF!</f>
        <v>#REF!</v>
      </c>
      <c r="P114" s="102" t="e">
        <f>Visu_Planning!#REF!</f>
        <v>#REF!</v>
      </c>
      <c r="Q114" s="102">
        <f>Visu_Planning!S204</f>
        <v>0</v>
      </c>
      <c r="R114" s="103" t="str">
        <f>Visu_Planning!T204</f>
        <v>s</v>
      </c>
      <c r="S114" s="2"/>
      <c r="T114" s="10"/>
      <c r="U114" s="10"/>
      <c r="V114" s="10"/>
      <c r="W114" s="14"/>
      <c r="X114" s="13"/>
      <c r="Y114" s="10"/>
      <c r="Z114" s="6"/>
      <c r="AA114" s="130"/>
    </row>
    <row r="115" spans="1:27" ht="33" hidden="1" customHeight="1" x14ac:dyDescent="0.3">
      <c r="A115" s="96">
        <f>Visu_Planning!H205</f>
        <v>0</v>
      </c>
      <c r="B115" s="97">
        <f>Visu_Planning!I205</f>
        <v>0</v>
      </c>
      <c r="C115" s="98">
        <f>Visu_Planning!J205</f>
        <v>0</v>
      </c>
      <c r="D115" s="98">
        <f>Visu_Planning!K205</f>
        <v>0</v>
      </c>
      <c r="E115" s="99">
        <f>Visu_Planning!L205</f>
        <v>0</v>
      </c>
      <c r="F115" s="100">
        <f>Visu_Planning!A205</f>
        <v>0</v>
      </c>
      <c r="G115" s="101" t="e">
        <f>Visu_Planning!#REF!</f>
        <v>#REF!</v>
      </c>
      <c r="H115" s="102" t="e">
        <f>Visu_Planning!#REF!</f>
        <v>#REF!</v>
      </c>
      <c r="I115" s="102">
        <f>Visu_Planning!M205</f>
        <v>0</v>
      </c>
      <c r="J115" s="103" t="str">
        <f>Visu_Planning!N205</f>
        <v>s</v>
      </c>
      <c r="K115" s="104">
        <f>Visu_Planning!O205</f>
        <v>0</v>
      </c>
      <c r="L115" s="105" t="str">
        <f>Visu_Planning!P205</f>
        <v>min</v>
      </c>
      <c r="M115" s="105">
        <f>Visu_Planning!Q205</f>
        <v>0</v>
      </c>
      <c r="N115" s="106" t="str">
        <f>Visu_Planning!R205</f>
        <v>s</v>
      </c>
      <c r="O115" s="101" t="e">
        <f>Visu_Planning!#REF!</f>
        <v>#REF!</v>
      </c>
      <c r="P115" s="102" t="e">
        <f>Visu_Planning!#REF!</f>
        <v>#REF!</v>
      </c>
      <c r="Q115" s="102">
        <f>Visu_Planning!S205</f>
        <v>0</v>
      </c>
      <c r="R115" s="103" t="str">
        <f>Visu_Planning!T205</f>
        <v>s</v>
      </c>
      <c r="S115" s="2"/>
      <c r="T115" s="10"/>
      <c r="U115" s="10"/>
      <c r="V115" s="10"/>
      <c r="W115" s="14"/>
      <c r="X115" s="13"/>
      <c r="Y115" s="10"/>
      <c r="Z115" s="6"/>
      <c r="AA115" s="130"/>
    </row>
    <row r="116" spans="1:27" ht="33" hidden="1" customHeight="1" x14ac:dyDescent="0.3">
      <c r="A116" s="96">
        <f>Visu_Planning!H206</f>
        <v>0</v>
      </c>
      <c r="B116" s="97">
        <f>Visu_Planning!I206</f>
        <v>0</v>
      </c>
      <c r="C116" s="98">
        <f>Visu_Planning!J206</f>
        <v>0</v>
      </c>
      <c r="D116" s="98">
        <f>Visu_Planning!K206</f>
        <v>0</v>
      </c>
      <c r="E116" s="99">
        <f>Visu_Planning!L206</f>
        <v>0</v>
      </c>
      <c r="F116" s="100">
        <f>Visu_Planning!A206</f>
        <v>0</v>
      </c>
      <c r="G116" s="101" t="e">
        <f>Visu_Planning!#REF!</f>
        <v>#REF!</v>
      </c>
      <c r="H116" s="102" t="e">
        <f>Visu_Planning!#REF!</f>
        <v>#REF!</v>
      </c>
      <c r="I116" s="102">
        <f>Visu_Planning!M206</f>
        <v>0</v>
      </c>
      <c r="J116" s="103" t="str">
        <f>Visu_Planning!N206</f>
        <v>s</v>
      </c>
      <c r="K116" s="104">
        <f>Visu_Planning!O206</f>
        <v>0</v>
      </c>
      <c r="L116" s="105" t="str">
        <f>Visu_Planning!P206</f>
        <v>min</v>
      </c>
      <c r="M116" s="105">
        <f>Visu_Planning!Q206</f>
        <v>0</v>
      </c>
      <c r="N116" s="106" t="str">
        <f>Visu_Planning!R206</f>
        <v>s</v>
      </c>
      <c r="O116" s="101" t="e">
        <f>Visu_Planning!#REF!</f>
        <v>#REF!</v>
      </c>
      <c r="P116" s="102" t="e">
        <f>Visu_Planning!#REF!</f>
        <v>#REF!</v>
      </c>
      <c r="Q116" s="102">
        <f>Visu_Planning!S206</f>
        <v>0</v>
      </c>
      <c r="R116" s="103" t="str">
        <f>Visu_Planning!T206</f>
        <v>s</v>
      </c>
      <c r="S116" s="2"/>
      <c r="T116" s="10"/>
      <c r="U116" s="10"/>
      <c r="V116" s="10"/>
      <c r="W116" s="14"/>
      <c r="X116" s="13"/>
      <c r="Y116" s="10"/>
      <c r="Z116" s="6"/>
      <c r="AA116" s="130"/>
    </row>
    <row r="117" spans="1:27" ht="33" hidden="1" customHeight="1" x14ac:dyDescent="0.3">
      <c r="A117" s="96">
        <f>Visu_Planning!H207</f>
        <v>0</v>
      </c>
      <c r="B117" s="97">
        <f>Visu_Planning!I207</f>
        <v>0</v>
      </c>
      <c r="C117" s="98">
        <f>Visu_Planning!J207</f>
        <v>0</v>
      </c>
      <c r="D117" s="98">
        <f>Visu_Planning!K207</f>
        <v>0</v>
      </c>
      <c r="E117" s="99">
        <f>Visu_Planning!L207</f>
        <v>0</v>
      </c>
      <c r="F117" s="100">
        <f>Visu_Planning!A207</f>
        <v>0</v>
      </c>
      <c r="G117" s="101" t="e">
        <f>Visu_Planning!#REF!</f>
        <v>#REF!</v>
      </c>
      <c r="H117" s="102" t="e">
        <f>Visu_Planning!#REF!</f>
        <v>#REF!</v>
      </c>
      <c r="I117" s="102">
        <f>Visu_Planning!M207</f>
        <v>0</v>
      </c>
      <c r="J117" s="103" t="str">
        <f>Visu_Planning!N207</f>
        <v>s</v>
      </c>
      <c r="K117" s="104">
        <f>Visu_Planning!O207</f>
        <v>0</v>
      </c>
      <c r="L117" s="105" t="str">
        <f>Visu_Planning!P207</f>
        <v>min</v>
      </c>
      <c r="M117" s="105">
        <f>Visu_Planning!Q207</f>
        <v>0</v>
      </c>
      <c r="N117" s="106" t="str">
        <f>Visu_Planning!R207</f>
        <v>s</v>
      </c>
      <c r="O117" s="101" t="e">
        <f>Visu_Planning!#REF!</f>
        <v>#REF!</v>
      </c>
      <c r="P117" s="102" t="e">
        <f>Visu_Planning!#REF!</f>
        <v>#REF!</v>
      </c>
      <c r="Q117" s="102">
        <f>Visu_Planning!S207</f>
        <v>0</v>
      </c>
      <c r="R117" s="103" t="str">
        <f>Visu_Planning!T207</f>
        <v>s</v>
      </c>
      <c r="S117" s="2"/>
      <c r="T117" s="10"/>
      <c r="U117" s="10"/>
      <c r="V117" s="10"/>
      <c r="W117" s="14"/>
      <c r="X117" s="13"/>
      <c r="Y117" s="10"/>
      <c r="Z117" s="6"/>
      <c r="AA117" s="130"/>
    </row>
    <row r="118" spans="1:27" ht="33" hidden="1" customHeight="1" x14ac:dyDescent="0.3">
      <c r="A118" s="96">
        <f>Visu_Planning!H208</f>
        <v>0</v>
      </c>
      <c r="B118" s="97">
        <f>Visu_Planning!I208</f>
        <v>0</v>
      </c>
      <c r="C118" s="98">
        <f>Visu_Planning!J208</f>
        <v>0</v>
      </c>
      <c r="D118" s="98">
        <f>Visu_Planning!K208</f>
        <v>0</v>
      </c>
      <c r="E118" s="99">
        <f>Visu_Planning!L208</f>
        <v>0</v>
      </c>
      <c r="F118" s="100">
        <f>Visu_Planning!A208</f>
        <v>0</v>
      </c>
      <c r="G118" s="101" t="e">
        <f>Visu_Planning!#REF!</f>
        <v>#REF!</v>
      </c>
      <c r="H118" s="102" t="e">
        <f>Visu_Planning!#REF!</f>
        <v>#REF!</v>
      </c>
      <c r="I118" s="102">
        <f>Visu_Planning!M208</f>
        <v>0</v>
      </c>
      <c r="J118" s="103" t="str">
        <f>Visu_Planning!N208</f>
        <v>s</v>
      </c>
      <c r="K118" s="104">
        <f>Visu_Planning!O208</f>
        <v>0</v>
      </c>
      <c r="L118" s="105" t="str">
        <f>Visu_Planning!P208</f>
        <v>min</v>
      </c>
      <c r="M118" s="105">
        <f>Visu_Planning!Q208</f>
        <v>0</v>
      </c>
      <c r="N118" s="106" t="str">
        <f>Visu_Planning!R208</f>
        <v>s</v>
      </c>
      <c r="O118" s="101" t="e">
        <f>Visu_Planning!#REF!</f>
        <v>#REF!</v>
      </c>
      <c r="P118" s="102" t="e">
        <f>Visu_Planning!#REF!</f>
        <v>#REF!</v>
      </c>
      <c r="Q118" s="102">
        <f>Visu_Planning!S208</f>
        <v>0</v>
      </c>
      <c r="R118" s="103" t="str">
        <f>Visu_Planning!T208</f>
        <v>s</v>
      </c>
      <c r="S118" s="2"/>
      <c r="T118" s="10"/>
      <c r="U118" s="10"/>
      <c r="V118" s="10"/>
      <c r="W118" s="14"/>
      <c r="X118" s="13"/>
      <c r="Y118" s="10"/>
      <c r="Z118" s="6"/>
      <c r="AA118" s="130"/>
    </row>
    <row r="119" spans="1:27" ht="33" hidden="1" customHeight="1" x14ac:dyDescent="0.3">
      <c r="A119" s="96">
        <f>Visu_Planning!H209</f>
        <v>0</v>
      </c>
      <c r="B119" s="97">
        <f>Visu_Planning!I209</f>
        <v>0</v>
      </c>
      <c r="C119" s="98">
        <f>Visu_Planning!J209</f>
        <v>0</v>
      </c>
      <c r="D119" s="98">
        <f>Visu_Planning!K209</f>
        <v>0</v>
      </c>
      <c r="E119" s="99">
        <f>Visu_Planning!L209</f>
        <v>0</v>
      </c>
      <c r="F119" s="100">
        <f>Visu_Planning!A209</f>
        <v>0</v>
      </c>
      <c r="G119" s="101" t="e">
        <f>Visu_Planning!#REF!</f>
        <v>#REF!</v>
      </c>
      <c r="H119" s="102" t="e">
        <f>Visu_Planning!#REF!</f>
        <v>#REF!</v>
      </c>
      <c r="I119" s="102">
        <f>Visu_Planning!M209</f>
        <v>0</v>
      </c>
      <c r="J119" s="103" t="str">
        <f>Visu_Planning!N209</f>
        <v>s</v>
      </c>
      <c r="K119" s="104">
        <f>Visu_Planning!O209</f>
        <v>0</v>
      </c>
      <c r="L119" s="105" t="str">
        <f>Visu_Planning!P209</f>
        <v>min</v>
      </c>
      <c r="M119" s="105">
        <f>Visu_Planning!Q209</f>
        <v>0</v>
      </c>
      <c r="N119" s="106" t="str">
        <f>Visu_Planning!R209</f>
        <v>s</v>
      </c>
      <c r="O119" s="101" t="e">
        <f>Visu_Planning!#REF!</f>
        <v>#REF!</v>
      </c>
      <c r="P119" s="102" t="e">
        <f>Visu_Planning!#REF!</f>
        <v>#REF!</v>
      </c>
      <c r="Q119" s="102">
        <f>Visu_Planning!S209</f>
        <v>0</v>
      </c>
      <c r="R119" s="103" t="str">
        <f>Visu_Planning!T209</f>
        <v>s</v>
      </c>
      <c r="S119" s="2"/>
      <c r="T119" s="10"/>
      <c r="U119" s="10"/>
      <c r="V119" s="10"/>
      <c r="W119" s="14"/>
      <c r="X119" s="13"/>
      <c r="Y119" s="10"/>
      <c r="Z119" s="6"/>
      <c r="AA119" s="130"/>
    </row>
    <row r="120" spans="1:27" ht="33" hidden="1" customHeight="1" x14ac:dyDescent="0.3">
      <c r="A120" s="96">
        <f>Visu_Planning!H210</f>
        <v>0</v>
      </c>
      <c r="B120" s="97">
        <f>Visu_Planning!I210</f>
        <v>0</v>
      </c>
      <c r="C120" s="98">
        <f>Visu_Planning!J210</f>
        <v>0</v>
      </c>
      <c r="D120" s="98">
        <f>Visu_Planning!K210</f>
        <v>0</v>
      </c>
      <c r="E120" s="99">
        <f>Visu_Planning!L210</f>
        <v>0</v>
      </c>
      <c r="F120" s="100">
        <f>Visu_Planning!A210</f>
        <v>0</v>
      </c>
      <c r="G120" s="101" t="e">
        <f>Visu_Planning!#REF!</f>
        <v>#REF!</v>
      </c>
      <c r="H120" s="102" t="e">
        <f>Visu_Planning!#REF!</f>
        <v>#REF!</v>
      </c>
      <c r="I120" s="102">
        <f>Visu_Planning!M210</f>
        <v>0</v>
      </c>
      <c r="J120" s="103" t="str">
        <f>Visu_Planning!N210</f>
        <v>s</v>
      </c>
      <c r="K120" s="104">
        <f>Visu_Planning!O210</f>
        <v>0</v>
      </c>
      <c r="L120" s="105" t="str">
        <f>Visu_Planning!P210</f>
        <v>min</v>
      </c>
      <c r="M120" s="105">
        <f>Visu_Planning!Q210</f>
        <v>0</v>
      </c>
      <c r="N120" s="106" t="str">
        <f>Visu_Planning!R210</f>
        <v>s</v>
      </c>
      <c r="O120" s="101" t="e">
        <f>Visu_Planning!#REF!</f>
        <v>#REF!</v>
      </c>
      <c r="P120" s="102" t="e">
        <f>Visu_Planning!#REF!</f>
        <v>#REF!</v>
      </c>
      <c r="Q120" s="102">
        <f>Visu_Planning!S210</f>
        <v>0</v>
      </c>
      <c r="R120" s="103" t="str">
        <f>Visu_Planning!T210</f>
        <v>s</v>
      </c>
      <c r="S120" s="2"/>
      <c r="T120" s="10"/>
      <c r="U120" s="10"/>
      <c r="V120" s="10"/>
      <c r="W120" s="14"/>
      <c r="X120" s="13"/>
      <c r="Y120" s="10"/>
      <c r="Z120" s="6"/>
      <c r="AA120" s="130"/>
    </row>
    <row r="121" spans="1:27" ht="33" hidden="1" customHeight="1" x14ac:dyDescent="0.3">
      <c r="A121" s="96">
        <f>Visu_Planning!H211</f>
        <v>0</v>
      </c>
      <c r="B121" s="97">
        <f>Visu_Planning!I211</f>
        <v>0</v>
      </c>
      <c r="C121" s="98">
        <f>Visu_Planning!J211</f>
        <v>0</v>
      </c>
      <c r="D121" s="98">
        <f>Visu_Planning!K211</f>
        <v>0</v>
      </c>
      <c r="E121" s="99">
        <f>Visu_Planning!L211</f>
        <v>0</v>
      </c>
      <c r="F121" s="100">
        <f>Visu_Planning!A211</f>
        <v>0</v>
      </c>
      <c r="G121" s="101" t="e">
        <f>Visu_Planning!#REF!</f>
        <v>#REF!</v>
      </c>
      <c r="H121" s="102" t="e">
        <f>Visu_Planning!#REF!</f>
        <v>#REF!</v>
      </c>
      <c r="I121" s="102">
        <f>Visu_Planning!M211</f>
        <v>0</v>
      </c>
      <c r="J121" s="103" t="str">
        <f>Visu_Planning!N211</f>
        <v>s</v>
      </c>
      <c r="K121" s="104">
        <f>Visu_Planning!O211</f>
        <v>0</v>
      </c>
      <c r="L121" s="105" t="str">
        <f>Visu_Planning!P211</f>
        <v>min</v>
      </c>
      <c r="M121" s="105">
        <f>Visu_Planning!Q211</f>
        <v>0</v>
      </c>
      <c r="N121" s="106" t="str">
        <f>Visu_Planning!R211</f>
        <v>s</v>
      </c>
      <c r="O121" s="101" t="e">
        <f>Visu_Planning!#REF!</f>
        <v>#REF!</v>
      </c>
      <c r="P121" s="102" t="e">
        <f>Visu_Planning!#REF!</f>
        <v>#REF!</v>
      </c>
      <c r="Q121" s="102">
        <f>Visu_Planning!S211</f>
        <v>0</v>
      </c>
      <c r="R121" s="103" t="str">
        <f>Visu_Planning!T211</f>
        <v>s</v>
      </c>
      <c r="S121" s="2"/>
      <c r="T121" s="10"/>
      <c r="U121" s="10"/>
      <c r="V121" s="10"/>
      <c r="W121" s="14"/>
      <c r="X121" s="13"/>
      <c r="Y121" s="10"/>
      <c r="Z121" s="6"/>
      <c r="AA121" s="130"/>
    </row>
    <row r="122" spans="1:27" ht="33" hidden="1" customHeight="1" x14ac:dyDescent="0.3">
      <c r="A122" s="96">
        <f>Visu_Planning!H212</f>
        <v>0</v>
      </c>
      <c r="B122" s="97">
        <f>Visu_Planning!I212</f>
        <v>0</v>
      </c>
      <c r="C122" s="98">
        <f>Visu_Planning!J212</f>
        <v>0</v>
      </c>
      <c r="D122" s="98">
        <f>Visu_Planning!K212</f>
        <v>0</v>
      </c>
      <c r="E122" s="99">
        <f>Visu_Planning!L212</f>
        <v>0</v>
      </c>
      <c r="F122" s="100">
        <f>Visu_Planning!A212</f>
        <v>0</v>
      </c>
      <c r="G122" s="101" t="e">
        <f>Visu_Planning!#REF!</f>
        <v>#REF!</v>
      </c>
      <c r="H122" s="102" t="e">
        <f>Visu_Planning!#REF!</f>
        <v>#REF!</v>
      </c>
      <c r="I122" s="102">
        <f>Visu_Planning!M212</f>
        <v>0</v>
      </c>
      <c r="J122" s="103" t="str">
        <f>Visu_Planning!N212</f>
        <v>s</v>
      </c>
      <c r="K122" s="104">
        <f>Visu_Planning!O212</f>
        <v>0</v>
      </c>
      <c r="L122" s="105" t="str">
        <f>Visu_Planning!P212</f>
        <v>min</v>
      </c>
      <c r="M122" s="105">
        <f>Visu_Planning!Q212</f>
        <v>0</v>
      </c>
      <c r="N122" s="106" t="str">
        <f>Visu_Planning!R212</f>
        <v>s</v>
      </c>
      <c r="O122" s="101" t="e">
        <f>Visu_Planning!#REF!</f>
        <v>#REF!</v>
      </c>
      <c r="P122" s="102" t="e">
        <f>Visu_Planning!#REF!</f>
        <v>#REF!</v>
      </c>
      <c r="Q122" s="102">
        <f>Visu_Planning!S212</f>
        <v>0</v>
      </c>
      <c r="R122" s="103" t="str">
        <f>Visu_Planning!T212</f>
        <v>s</v>
      </c>
      <c r="S122" s="2"/>
      <c r="T122" s="10"/>
      <c r="U122" s="10"/>
      <c r="V122" s="10"/>
      <c r="W122" s="14"/>
      <c r="X122" s="13"/>
      <c r="Y122" s="10"/>
      <c r="Z122" s="6"/>
      <c r="AA122" s="130"/>
    </row>
    <row r="123" spans="1:27" ht="33" hidden="1" customHeight="1" x14ac:dyDescent="0.3">
      <c r="A123" s="96">
        <f>Visu_Planning!H213</f>
        <v>0</v>
      </c>
      <c r="B123" s="97">
        <f>Visu_Planning!I213</f>
        <v>0</v>
      </c>
      <c r="C123" s="98">
        <f>Visu_Planning!J213</f>
        <v>0</v>
      </c>
      <c r="D123" s="98">
        <f>Visu_Planning!K213</f>
        <v>0</v>
      </c>
      <c r="E123" s="99">
        <f>Visu_Planning!L213</f>
        <v>0</v>
      </c>
      <c r="F123" s="100">
        <f>Visu_Planning!A213</f>
        <v>0</v>
      </c>
      <c r="G123" s="101" t="e">
        <f>Visu_Planning!#REF!</f>
        <v>#REF!</v>
      </c>
      <c r="H123" s="102" t="e">
        <f>Visu_Planning!#REF!</f>
        <v>#REF!</v>
      </c>
      <c r="I123" s="102">
        <f>Visu_Planning!M213</f>
        <v>0</v>
      </c>
      <c r="J123" s="103" t="str">
        <f>Visu_Planning!N213</f>
        <v>s</v>
      </c>
      <c r="K123" s="104">
        <f>Visu_Planning!O213</f>
        <v>0</v>
      </c>
      <c r="L123" s="105" t="str">
        <f>Visu_Planning!P213</f>
        <v>min</v>
      </c>
      <c r="M123" s="105">
        <f>Visu_Planning!Q213</f>
        <v>0</v>
      </c>
      <c r="N123" s="106" t="str">
        <f>Visu_Planning!R213</f>
        <v>s</v>
      </c>
      <c r="O123" s="101" t="e">
        <f>Visu_Planning!#REF!</f>
        <v>#REF!</v>
      </c>
      <c r="P123" s="102" t="e">
        <f>Visu_Planning!#REF!</f>
        <v>#REF!</v>
      </c>
      <c r="Q123" s="102">
        <f>Visu_Planning!S213</f>
        <v>0</v>
      </c>
      <c r="R123" s="103" t="str">
        <f>Visu_Planning!T213</f>
        <v>s</v>
      </c>
      <c r="S123" s="2"/>
      <c r="T123" s="10"/>
      <c r="U123" s="10"/>
      <c r="V123" s="10"/>
      <c r="W123" s="14"/>
      <c r="X123" s="13"/>
      <c r="Y123" s="10"/>
      <c r="Z123" s="6"/>
      <c r="AA123" s="130"/>
    </row>
    <row r="124" spans="1:27" ht="33" hidden="1" customHeight="1" x14ac:dyDescent="0.3">
      <c r="A124" s="96">
        <f>Visu_Planning!H214</f>
        <v>0</v>
      </c>
      <c r="B124" s="97">
        <f>Visu_Planning!I214</f>
        <v>0</v>
      </c>
      <c r="C124" s="98">
        <f>Visu_Planning!J214</f>
        <v>0</v>
      </c>
      <c r="D124" s="98">
        <f>Visu_Planning!K214</f>
        <v>0</v>
      </c>
      <c r="E124" s="99">
        <f>Visu_Planning!L214</f>
        <v>0</v>
      </c>
      <c r="F124" s="100">
        <f>Visu_Planning!A214</f>
        <v>0</v>
      </c>
      <c r="G124" s="101" t="e">
        <f>Visu_Planning!#REF!</f>
        <v>#REF!</v>
      </c>
      <c r="H124" s="102" t="e">
        <f>Visu_Planning!#REF!</f>
        <v>#REF!</v>
      </c>
      <c r="I124" s="102">
        <f>Visu_Planning!M214</f>
        <v>0</v>
      </c>
      <c r="J124" s="103" t="str">
        <f>Visu_Planning!N214</f>
        <v>s</v>
      </c>
      <c r="K124" s="104">
        <f>Visu_Planning!O214</f>
        <v>0</v>
      </c>
      <c r="L124" s="105" t="str">
        <f>Visu_Planning!P214</f>
        <v>min</v>
      </c>
      <c r="M124" s="105">
        <f>Visu_Planning!Q214</f>
        <v>0</v>
      </c>
      <c r="N124" s="106" t="str">
        <f>Visu_Planning!R214</f>
        <v>s</v>
      </c>
      <c r="O124" s="101" t="e">
        <f>Visu_Planning!#REF!</f>
        <v>#REF!</v>
      </c>
      <c r="P124" s="102" t="e">
        <f>Visu_Planning!#REF!</f>
        <v>#REF!</v>
      </c>
      <c r="Q124" s="102">
        <f>Visu_Planning!S214</f>
        <v>0</v>
      </c>
      <c r="R124" s="103" t="str">
        <f>Visu_Planning!T214</f>
        <v>s</v>
      </c>
      <c r="S124" s="2"/>
      <c r="T124" s="10"/>
      <c r="U124" s="10"/>
      <c r="V124" s="10"/>
      <c r="W124" s="14"/>
      <c r="X124" s="13"/>
      <c r="Y124" s="10"/>
      <c r="Z124" s="6"/>
      <c r="AA124" s="130"/>
    </row>
    <row r="125" spans="1:27" ht="33" hidden="1" customHeight="1" x14ac:dyDescent="0.3">
      <c r="A125" s="96">
        <f>Visu_Planning!H215</f>
        <v>0</v>
      </c>
      <c r="B125" s="97">
        <f>Visu_Planning!I215</f>
        <v>0</v>
      </c>
      <c r="C125" s="98">
        <f>Visu_Planning!J215</f>
        <v>0</v>
      </c>
      <c r="D125" s="98">
        <f>Visu_Planning!K215</f>
        <v>0</v>
      </c>
      <c r="E125" s="99">
        <f>Visu_Planning!L215</f>
        <v>0</v>
      </c>
      <c r="F125" s="100">
        <f>Visu_Planning!A215</f>
        <v>0</v>
      </c>
      <c r="G125" s="101" t="e">
        <f>Visu_Planning!#REF!</f>
        <v>#REF!</v>
      </c>
      <c r="H125" s="102" t="e">
        <f>Visu_Planning!#REF!</f>
        <v>#REF!</v>
      </c>
      <c r="I125" s="102">
        <f>Visu_Planning!M215</f>
        <v>0</v>
      </c>
      <c r="J125" s="103" t="str">
        <f>Visu_Planning!N215</f>
        <v>s</v>
      </c>
      <c r="K125" s="104">
        <f>Visu_Planning!O215</f>
        <v>0</v>
      </c>
      <c r="L125" s="105" t="str">
        <f>Visu_Planning!P215</f>
        <v>min</v>
      </c>
      <c r="M125" s="105">
        <f>Visu_Planning!Q215</f>
        <v>0</v>
      </c>
      <c r="N125" s="106" t="str">
        <f>Visu_Planning!R215</f>
        <v>s</v>
      </c>
      <c r="O125" s="101" t="e">
        <f>Visu_Planning!#REF!</f>
        <v>#REF!</v>
      </c>
      <c r="P125" s="102" t="e">
        <f>Visu_Planning!#REF!</f>
        <v>#REF!</v>
      </c>
      <c r="Q125" s="102">
        <f>Visu_Planning!S215</f>
        <v>0</v>
      </c>
      <c r="R125" s="103" t="str">
        <f>Visu_Planning!T215</f>
        <v>s</v>
      </c>
      <c r="S125" s="2"/>
      <c r="T125" s="10"/>
      <c r="U125" s="10"/>
      <c r="V125" s="10"/>
      <c r="W125" s="14"/>
      <c r="X125" s="13"/>
      <c r="Y125" s="10"/>
      <c r="Z125" s="6"/>
      <c r="AA125" s="130"/>
    </row>
    <row r="126" spans="1:27" ht="33" hidden="1" customHeight="1" x14ac:dyDescent="0.3">
      <c r="A126" s="96">
        <f>Visu_Planning!H216</f>
        <v>0</v>
      </c>
      <c r="B126" s="97">
        <f>Visu_Planning!I216</f>
        <v>0</v>
      </c>
      <c r="C126" s="98">
        <f>Visu_Planning!J216</f>
        <v>0</v>
      </c>
      <c r="D126" s="98">
        <f>Visu_Planning!K216</f>
        <v>0</v>
      </c>
      <c r="E126" s="99">
        <f>Visu_Planning!L216</f>
        <v>0</v>
      </c>
      <c r="F126" s="100">
        <f>Visu_Planning!A216</f>
        <v>0</v>
      </c>
      <c r="G126" s="101" t="e">
        <f>Visu_Planning!#REF!</f>
        <v>#REF!</v>
      </c>
      <c r="H126" s="102" t="e">
        <f>Visu_Planning!#REF!</f>
        <v>#REF!</v>
      </c>
      <c r="I126" s="102">
        <f>Visu_Planning!M216</f>
        <v>0</v>
      </c>
      <c r="J126" s="103" t="str">
        <f>Visu_Planning!N216</f>
        <v>s</v>
      </c>
      <c r="K126" s="104">
        <f>Visu_Planning!O216</f>
        <v>0</v>
      </c>
      <c r="L126" s="105" t="str">
        <f>Visu_Planning!P216</f>
        <v>min</v>
      </c>
      <c r="M126" s="105">
        <f>Visu_Planning!Q216</f>
        <v>0</v>
      </c>
      <c r="N126" s="106" t="str">
        <f>Visu_Planning!R216</f>
        <v>s</v>
      </c>
      <c r="O126" s="101" t="e">
        <f>Visu_Planning!#REF!</f>
        <v>#REF!</v>
      </c>
      <c r="P126" s="102" t="e">
        <f>Visu_Planning!#REF!</f>
        <v>#REF!</v>
      </c>
      <c r="Q126" s="102">
        <f>Visu_Planning!S216</f>
        <v>0</v>
      </c>
      <c r="R126" s="103" t="str">
        <f>Visu_Planning!T216</f>
        <v>s</v>
      </c>
      <c r="S126" s="2"/>
      <c r="T126" s="10"/>
      <c r="U126" s="10"/>
      <c r="V126" s="10"/>
      <c r="W126" s="14"/>
      <c r="X126" s="13"/>
      <c r="Y126" s="10"/>
      <c r="Z126" s="6"/>
      <c r="AA126" s="130"/>
    </row>
    <row r="127" spans="1:27" ht="33" hidden="1" customHeight="1" x14ac:dyDescent="0.3">
      <c r="A127" s="96">
        <f>Visu_Planning!H217</f>
        <v>0</v>
      </c>
      <c r="B127" s="97">
        <f>Visu_Planning!I217</f>
        <v>0</v>
      </c>
      <c r="C127" s="98">
        <f>Visu_Planning!J217</f>
        <v>0</v>
      </c>
      <c r="D127" s="98">
        <f>Visu_Planning!K217</f>
        <v>0</v>
      </c>
      <c r="E127" s="99">
        <f>Visu_Planning!L217</f>
        <v>0</v>
      </c>
      <c r="F127" s="100">
        <f>Visu_Planning!A217</f>
        <v>0</v>
      </c>
      <c r="G127" s="101" t="e">
        <f>Visu_Planning!#REF!</f>
        <v>#REF!</v>
      </c>
      <c r="H127" s="102" t="e">
        <f>Visu_Planning!#REF!</f>
        <v>#REF!</v>
      </c>
      <c r="I127" s="102">
        <f>Visu_Planning!M217</f>
        <v>0</v>
      </c>
      <c r="J127" s="103" t="str">
        <f>Visu_Planning!N217</f>
        <v>s</v>
      </c>
      <c r="K127" s="104">
        <f>Visu_Planning!O217</f>
        <v>0</v>
      </c>
      <c r="L127" s="105" t="str">
        <f>Visu_Planning!P217</f>
        <v>min</v>
      </c>
      <c r="M127" s="105">
        <f>Visu_Planning!Q217</f>
        <v>0</v>
      </c>
      <c r="N127" s="106" t="str">
        <f>Visu_Planning!R217</f>
        <v>s</v>
      </c>
      <c r="O127" s="101" t="e">
        <f>Visu_Planning!#REF!</f>
        <v>#REF!</v>
      </c>
      <c r="P127" s="102" t="e">
        <f>Visu_Planning!#REF!</f>
        <v>#REF!</v>
      </c>
      <c r="Q127" s="102">
        <f>Visu_Planning!S217</f>
        <v>0</v>
      </c>
      <c r="R127" s="103" t="str">
        <f>Visu_Planning!T217</f>
        <v>s</v>
      </c>
      <c r="S127" s="2"/>
      <c r="T127" s="10"/>
      <c r="U127" s="10"/>
      <c r="V127" s="10"/>
      <c r="W127" s="14"/>
      <c r="X127" s="13"/>
      <c r="Y127" s="10"/>
      <c r="Z127" s="6"/>
      <c r="AA127" s="130"/>
    </row>
    <row r="128" spans="1:27" ht="33" hidden="1" customHeight="1" x14ac:dyDescent="0.3">
      <c r="A128" s="96">
        <f>Visu_Planning!H218</f>
        <v>0</v>
      </c>
      <c r="B128" s="97">
        <f>Visu_Planning!I218</f>
        <v>0</v>
      </c>
      <c r="C128" s="98">
        <f>Visu_Planning!J218</f>
        <v>0</v>
      </c>
      <c r="D128" s="98">
        <f>Visu_Planning!K218</f>
        <v>0</v>
      </c>
      <c r="E128" s="99">
        <f>Visu_Planning!L218</f>
        <v>0</v>
      </c>
      <c r="F128" s="100">
        <f>Visu_Planning!A218</f>
        <v>0</v>
      </c>
      <c r="G128" s="101" t="e">
        <f>Visu_Planning!#REF!</f>
        <v>#REF!</v>
      </c>
      <c r="H128" s="102" t="e">
        <f>Visu_Planning!#REF!</f>
        <v>#REF!</v>
      </c>
      <c r="I128" s="102">
        <f>Visu_Planning!M218</f>
        <v>0</v>
      </c>
      <c r="J128" s="103" t="str">
        <f>Visu_Planning!N218</f>
        <v>s</v>
      </c>
      <c r="K128" s="104">
        <f>Visu_Planning!O218</f>
        <v>0</v>
      </c>
      <c r="L128" s="105" t="str">
        <f>Visu_Planning!P218</f>
        <v>min</v>
      </c>
      <c r="M128" s="105">
        <f>Visu_Planning!Q218</f>
        <v>0</v>
      </c>
      <c r="N128" s="106" t="str">
        <f>Visu_Planning!R218</f>
        <v>s</v>
      </c>
      <c r="O128" s="101" t="e">
        <f>Visu_Planning!#REF!</f>
        <v>#REF!</v>
      </c>
      <c r="P128" s="102" t="e">
        <f>Visu_Planning!#REF!</f>
        <v>#REF!</v>
      </c>
      <c r="Q128" s="102">
        <f>Visu_Planning!S218</f>
        <v>0</v>
      </c>
      <c r="R128" s="103" t="str">
        <f>Visu_Planning!T218</f>
        <v>s</v>
      </c>
      <c r="S128" s="2"/>
      <c r="T128" s="10"/>
      <c r="U128" s="10"/>
      <c r="V128" s="10"/>
      <c r="W128" s="14"/>
      <c r="X128" s="13"/>
      <c r="Y128" s="10"/>
      <c r="Z128" s="6"/>
      <c r="AA128" s="130"/>
    </row>
    <row r="129" spans="1:27" ht="33" hidden="1" customHeight="1" x14ac:dyDescent="0.3">
      <c r="A129" s="96">
        <f>Visu_Planning!H219</f>
        <v>0</v>
      </c>
      <c r="B129" s="97">
        <f>Visu_Planning!I219</f>
        <v>0</v>
      </c>
      <c r="C129" s="98">
        <f>Visu_Planning!J219</f>
        <v>0</v>
      </c>
      <c r="D129" s="98">
        <f>Visu_Planning!K219</f>
        <v>0</v>
      </c>
      <c r="E129" s="99">
        <f>Visu_Planning!L219</f>
        <v>0</v>
      </c>
      <c r="F129" s="100">
        <f>Visu_Planning!A219</f>
        <v>0</v>
      </c>
      <c r="G129" s="101" t="e">
        <f>Visu_Planning!#REF!</f>
        <v>#REF!</v>
      </c>
      <c r="H129" s="102" t="e">
        <f>Visu_Planning!#REF!</f>
        <v>#REF!</v>
      </c>
      <c r="I129" s="102">
        <f>Visu_Planning!M219</f>
        <v>0</v>
      </c>
      <c r="J129" s="103" t="str">
        <f>Visu_Planning!N219</f>
        <v>s</v>
      </c>
      <c r="K129" s="104">
        <f>Visu_Planning!O219</f>
        <v>0</v>
      </c>
      <c r="L129" s="105" t="str">
        <f>Visu_Planning!P219</f>
        <v>min</v>
      </c>
      <c r="M129" s="105">
        <f>Visu_Planning!Q219</f>
        <v>0</v>
      </c>
      <c r="N129" s="106" t="str">
        <f>Visu_Planning!R219</f>
        <v>s</v>
      </c>
      <c r="O129" s="101" t="e">
        <f>Visu_Planning!#REF!</f>
        <v>#REF!</v>
      </c>
      <c r="P129" s="102" t="e">
        <f>Visu_Planning!#REF!</f>
        <v>#REF!</v>
      </c>
      <c r="Q129" s="102">
        <f>Visu_Planning!S219</f>
        <v>0</v>
      </c>
      <c r="R129" s="103" t="str">
        <f>Visu_Planning!T219</f>
        <v>s</v>
      </c>
      <c r="S129" s="2"/>
      <c r="T129" s="10"/>
      <c r="U129" s="10"/>
      <c r="V129" s="10"/>
      <c r="W129" s="14"/>
      <c r="X129" s="13"/>
      <c r="Y129" s="10"/>
      <c r="Z129" s="6"/>
      <c r="AA129" s="130"/>
    </row>
    <row r="130" spans="1:27" ht="33" hidden="1" customHeight="1" x14ac:dyDescent="0.3">
      <c r="A130" s="96">
        <f>Visu_Planning!H220</f>
        <v>0</v>
      </c>
      <c r="B130" s="97">
        <f>Visu_Planning!I220</f>
        <v>0</v>
      </c>
      <c r="C130" s="98">
        <f>Visu_Planning!J220</f>
        <v>0</v>
      </c>
      <c r="D130" s="98">
        <f>Visu_Planning!K220</f>
        <v>0</v>
      </c>
      <c r="E130" s="99">
        <f>Visu_Planning!L220</f>
        <v>0</v>
      </c>
      <c r="F130" s="100">
        <f>Visu_Planning!A220</f>
        <v>0</v>
      </c>
      <c r="G130" s="101" t="e">
        <f>Visu_Planning!#REF!</f>
        <v>#REF!</v>
      </c>
      <c r="H130" s="102" t="e">
        <f>Visu_Planning!#REF!</f>
        <v>#REF!</v>
      </c>
      <c r="I130" s="102">
        <f>Visu_Planning!M220</f>
        <v>0</v>
      </c>
      <c r="J130" s="103" t="str">
        <f>Visu_Planning!N220</f>
        <v>s</v>
      </c>
      <c r="K130" s="104">
        <f>Visu_Planning!O220</f>
        <v>0</v>
      </c>
      <c r="L130" s="105" t="str">
        <f>Visu_Planning!P220</f>
        <v>min</v>
      </c>
      <c r="M130" s="105">
        <f>Visu_Planning!Q220</f>
        <v>0</v>
      </c>
      <c r="N130" s="106" t="str">
        <f>Visu_Planning!R220</f>
        <v>s</v>
      </c>
      <c r="O130" s="101" t="e">
        <f>Visu_Planning!#REF!</f>
        <v>#REF!</v>
      </c>
      <c r="P130" s="102" t="e">
        <f>Visu_Planning!#REF!</f>
        <v>#REF!</v>
      </c>
      <c r="Q130" s="102">
        <f>Visu_Planning!S220</f>
        <v>0</v>
      </c>
      <c r="R130" s="103" t="str">
        <f>Visu_Planning!T220</f>
        <v>s</v>
      </c>
      <c r="S130" s="2"/>
      <c r="T130" s="10"/>
      <c r="U130" s="10"/>
      <c r="V130" s="10"/>
      <c r="W130" s="14"/>
      <c r="X130" s="13"/>
      <c r="Y130" s="10"/>
      <c r="Z130" s="6"/>
      <c r="AA130" s="130"/>
    </row>
    <row r="131" spans="1:27" ht="33" hidden="1" customHeight="1" x14ac:dyDescent="0.3">
      <c r="A131" s="96">
        <f>Visu_Planning!H221</f>
        <v>0</v>
      </c>
      <c r="B131" s="97">
        <f>Visu_Planning!I221</f>
        <v>0</v>
      </c>
      <c r="C131" s="98">
        <f>Visu_Planning!J221</f>
        <v>0</v>
      </c>
      <c r="D131" s="98">
        <f>Visu_Planning!K221</f>
        <v>0</v>
      </c>
      <c r="E131" s="99">
        <f>Visu_Planning!L221</f>
        <v>0</v>
      </c>
      <c r="F131" s="100">
        <f>Visu_Planning!A221</f>
        <v>0</v>
      </c>
      <c r="G131" s="101" t="e">
        <f>Visu_Planning!#REF!</f>
        <v>#REF!</v>
      </c>
      <c r="H131" s="102" t="e">
        <f>Visu_Planning!#REF!</f>
        <v>#REF!</v>
      </c>
      <c r="I131" s="102">
        <f>Visu_Planning!M221</f>
        <v>0</v>
      </c>
      <c r="J131" s="103" t="str">
        <f>Visu_Planning!N221</f>
        <v>s</v>
      </c>
      <c r="K131" s="104">
        <f>Visu_Planning!O221</f>
        <v>0</v>
      </c>
      <c r="L131" s="105" t="str">
        <f>Visu_Planning!P221</f>
        <v>min</v>
      </c>
      <c r="M131" s="105">
        <f>Visu_Planning!Q221</f>
        <v>0</v>
      </c>
      <c r="N131" s="106" t="str">
        <f>Visu_Planning!R221</f>
        <v>s</v>
      </c>
      <c r="O131" s="101" t="e">
        <f>Visu_Planning!#REF!</f>
        <v>#REF!</v>
      </c>
      <c r="P131" s="102" t="e">
        <f>Visu_Planning!#REF!</f>
        <v>#REF!</v>
      </c>
      <c r="Q131" s="102">
        <f>Visu_Planning!S221</f>
        <v>0</v>
      </c>
      <c r="R131" s="103" t="str">
        <f>Visu_Planning!T221</f>
        <v>s</v>
      </c>
      <c r="S131" s="2"/>
      <c r="T131" s="10"/>
      <c r="U131" s="10"/>
      <c r="V131" s="10"/>
      <c r="W131" s="14"/>
      <c r="X131" s="13"/>
      <c r="Y131" s="10"/>
      <c r="Z131" s="6"/>
      <c r="AA131" s="130"/>
    </row>
    <row r="132" spans="1:27" ht="33" hidden="1" customHeight="1" x14ac:dyDescent="0.3">
      <c r="A132" s="96">
        <f>Visu_Planning!H222</f>
        <v>0</v>
      </c>
      <c r="B132" s="97">
        <f>Visu_Planning!I222</f>
        <v>0</v>
      </c>
      <c r="C132" s="98">
        <f>Visu_Planning!J222</f>
        <v>0</v>
      </c>
      <c r="D132" s="98">
        <f>Visu_Planning!K222</f>
        <v>0</v>
      </c>
      <c r="E132" s="99">
        <f>Visu_Planning!L222</f>
        <v>0</v>
      </c>
      <c r="F132" s="100">
        <f>Visu_Planning!A222</f>
        <v>0</v>
      </c>
      <c r="G132" s="101" t="e">
        <f>Visu_Planning!#REF!</f>
        <v>#REF!</v>
      </c>
      <c r="H132" s="102" t="e">
        <f>Visu_Planning!#REF!</f>
        <v>#REF!</v>
      </c>
      <c r="I132" s="102">
        <f>Visu_Planning!M222</f>
        <v>0</v>
      </c>
      <c r="J132" s="103" t="str">
        <f>Visu_Planning!N222</f>
        <v>s</v>
      </c>
      <c r="K132" s="104">
        <f>Visu_Planning!O222</f>
        <v>0</v>
      </c>
      <c r="L132" s="105" t="str">
        <f>Visu_Planning!P222</f>
        <v>min</v>
      </c>
      <c r="M132" s="105">
        <f>Visu_Planning!Q222</f>
        <v>0</v>
      </c>
      <c r="N132" s="106" t="str">
        <f>Visu_Planning!R222</f>
        <v>s</v>
      </c>
      <c r="O132" s="101" t="e">
        <f>Visu_Planning!#REF!</f>
        <v>#REF!</v>
      </c>
      <c r="P132" s="102" t="e">
        <f>Visu_Planning!#REF!</f>
        <v>#REF!</v>
      </c>
      <c r="Q132" s="102">
        <f>Visu_Planning!S222</f>
        <v>0</v>
      </c>
      <c r="R132" s="103" t="str">
        <f>Visu_Planning!T222</f>
        <v>s</v>
      </c>
      <c r="S132" s="2"/>
      <c r="T132" s="10"/>
      <c r="U132" s="10"/>
      <c r="V132" s="10"/>
      <c r="W132" s="14"/>
      <c r="X132" s="13"/>
      <c r="Y132" s="10"/>
      <c r="Z132" s="6"/>
      <c r="AA132" s="130"/>
    </row>
    <row r="133" spans="1:27" ht="33" hidden="1" customHeight="1" x14ac:dyDescent="0.3">
      <c r="A133" s="96">
        <f>Visu_Planning!H223</f>
        <v>0</v>
      </c>
      <c r="B133" s="97">
        <f>Visu_Planning!I223</f>
        <v>0</v>
      </c>
      <c r="C133" s="98">
        <f>Visu_Planning!J223</f>
        <v>0</v>
      </c>
      <c r="D133" s="98">
        <f>Visu_Planning!K223</f>
        <v>0</v>
      </c>
      <c r="E133" s="99">
        <f>Visu_Planning!L223</f>
        <v>0</v>
      </c>
      <c r="F133" s="100">
        <f>Visu_Planning!A223</f>
        <v>0</v>
      </c>
      <c r="G133" s="101" t="e">
        <f>Visu_Planning!#REF!</f>
        <v>#REF!</v>
      </c>
      <c r="H133" s="102" t="e">
        <f>Visu_Planning!#REF!</f>
        <v>#REF!</v>
      </c>
      <c r="I133" s="102">
        <f>Visu_Planning!M223</f>
        <v>0</v>
      </c>
      <c r="J133" s="103" t="str">
        <f>Visu_Planning!N223</f>
        <v>s</v>
      </c>
      <c r="K133" s="104">
        <f>Visu_Planning!O223</f>
        <v>0</v>
      </c>
      <c r="L133" s="105" t="str">
        <f>Visu_Planning!P223</f>
        <v>min</v>
      </c>
      <c r="M133" s="105">
        <f>Visu_Planning!Q223</f>
        <v>0</v>
      </c>
      <c r="N133" s="106" t="str">
        <f>Visu_Planning!R223</f>
        <v>s</v>
      </c>
      <c r="O133" s="101" t="e">
        <f>Visu_Planning!#REF!</f>
        <v>#REF!</v>
      </c>
      <c r="P133" s="102" t="e">
        <f>Visu_Planning!#REF!</f>
        <v>#REF!</v>
      </c>
      <c r="Q133" s="102">
        <f>Visu_Planning!S223</f>
        <v>0</v>
      </c>
      <c r="R133" s="103" t="str">
        <f>Visu_Planning!T223</f>
        <v>s</v>
      </c>
      <c r="S133" s="2"/>
      <c r="T133" s="10"/>
      <c r="U133" s="10"/>
      <c r="V133" s="10"/>
      <c r="W133" s="14"/>
      <c r="X133" s="13"/>
      <c r="Y133" s="10"/>
      <c r="Z133" s="6"/>
      <c r="AA133" s="130"/>
    </row>
    <row r="134" spans="1:27" ht="33" hidden="1" customHeight="1" x14ac:dyDescent="0.3">
      <c r="A134" s="96">
        <f>Visu_Planning!H224</f>
        <v>0</v>
      </c>
      <c r="B134" s="97">
        <f>Visu_Planning!I224</f>
        <v>0</v>
      </c>
      <c r="C134" s="98">
        <f>Visu_Planning!J224</f>
        <v>0</v>
      </c>
      <c r="D134" s="98">
        <f>Visu_Planning!K224</f>
        <v>0</v>
      </c>
      <c r="E134" s="99">
        <f>Visu_Planning!L224</f>
        <v>0</v>
      </c>
      <c r="F134" s="100">
        <f>Visu_Planning!A224</f>
        <v>0</v>
      </c>
      <c r="G134" s="101" t="e">
        <f>Visu_Planning!#REF!</f>
        <v>#REF!</v>
      </c>
      <c r="H134" s="102" t="e">
        <f>Visu_Planning!#REF!</f>
        <v>#REF!</v>
      </c>
      <c r="I134" s="102">
        <f>Visu_Planning!M224</f>
        <v>0</v>
      </c>
      <c r="J134" s="103" t="str">
        <f>Visu_Planning!N224</f>
        <v>s</v>
      </c>
      <c r="K134" s="104">
        <f>Visu_Planning!O224</f>
        <v>0</v>
      </c>
      <c r="L134" s="105" t="str">
        <f>Visu_Planning!P224</f>
        <v>min</v>
      </c>
      <c r="M134" s="105">
        <f>Visu_Planning!Q224</f>
        <v>0</v>
      </c>
      <c r="N134" s="106" t="str">
        <f>Visu_Planning!R224</f>
        <v>s</v>
      </c>
      <c r="O134" s="101" t="e">
        <f>Visu_Planning!#REF!</f>
        <v>#REF!</v>
      </c>
      <c r="P134" s="102" t="e">
        <f>Visu_Planning!#REF!</f>
        <v>#REF!</v>
      </c>
      <c r="Q134" s="102">
        <f>Visu_Planning!S224</f>
        <v>0</v>
      </c>
      <c r="R134" s="103" t="str">
        <f>Visu_Planning!T224</f>
        <v>s</v>
      </c>
      <c r="S134" s="2"/>
      <c r="T134" s="10"/>
      <c r="U134" s="10"/>
      <c r="V134" s="10"/>
      <c r="W134" s="14"/>
      <c r="X134" s="13"/>
      <c r="Y134" s="10"/>
      <c r="Z134" s="6"/>
      <c r="AA134" s="130"/>
    </row>
    <row r="135" spans="1:27" ht="33" hidden="1" customHeight="1" x14ac:dyDescent="0.3">
      <c r="A135" s="96">
        <f>Visu_Planning!H225</f>
        <v>0</v>
      </c>
      <c r="B135" s="97">
        <f>Visu_Planning!I225</f>
        <v>0</v>
      </c>
      <c r="C135" s="98">
        <f>Visu_Planning!J225</f>
        <v>0</v>
      </c>
      <c r="D135" s="98">
        <f>Visu_Planning!K225</f>
        <v>0</v>
      </c>
      <c r="E135" s="99">
        <f>Visu_Planning!L225</f>
        <v>0</v>
      </c>
      <c r="F135" s="100">
        <f>Visu_Planning!A225</f>
        <v>0</v>
      </c>
      <c r="G135" s="101" t="e">
        <f>Visu_Planning!#REF!</f>
        <v>#REF!</v>
      </c>
      <c r="H135" s="102" t="e">
        <f>Visu_Planning!#REF!</f>
        <v>#REF!</v>
      </c>
      <c r="I135" s="102">
        <f>Visu_Planning!M225</f>
        <v>0</v>
      </c>
      <c r="J135" s="103" t="str">
        <f>Visu_Planning!N225</f>
        <v>s</v>
      </c>
      <c r="K135" s="104">
        <f>Visu_Planning!O225</f>
        <v>0</v>
      </c>
      <c r="L135" s="105" t="str">
        <f>Visu_Planning!P225</f>
        <v>min</v>
      </c>
      <c r="M135" s="105">
        <f>Visu_Planning!Q225</f>
        <v>0</v>
      </c>
      <c r="N135" s="106" t="str">
        <f>Visu_Planning!R225</f>
        <v>s</v>
      </c>
      <c r="O135" s="101" t="e">
        <f>Visu_Planning!#REF!</f>
        <v>#REF!</v>
      </c>
      <c r="P135" s="102" t="e">
        <f>Visu_Planning!#REF!</f>
        <v>#REF!</v>
      </c>
      <c r="Q135" s="102">
        <f>Visu_Planning!S225</f>
        <v>0</v>
      </c>
      <c r="R135" s="103" t="str">
        <f>Visu_Planning!T225</f>
        <v>s</v>
      </c>
      <c r="S135" s="2"/>
      <c r="T135" s="10"/>
      <c r="U135" s="10"/>
      <c r="V135" s="10"/>
      <c r="W135" s="14"/>
      <c r="X135" s="13"/>
      <c r="Y135" s="10"/>
      <c r="Z135" s="6"/>
      <c r="AA135" s="130"/>
    </row>
    <row r="136" spans="1:27" ht="33" hidden="1" customHeight="1" x14ac:dyDescent="0.3">
      <c r="A136" s="96">
        <f>Visu_Planning!H226</f>
        <v>0</v>
      </c>
      <c r="B136" s="97">
        <f>Visu_Planning!I226</f>
        <v>0</v>
      </c>
      <c r="C136" s="98">
        <f>Visu_Planning!J226</f>
        <v>0</v>
      </c>
      <c r="D136" s="98">
        <f>Visu_Planning!K226</f>
        <v>0</v>
      </c>
      <c r="E136" s="99">
        <f>Visu_Planning!L226</f>
        <v>0</v>
      </c>
      <c r="F136" s="100">
        <f>Visu_Planning!A226</f>
        <v>0</v>
      </c>
      <c r="G136" s="101" t="e">
        <f>Visu_Planning!#REF!</f>
        <v>#REF!</v>
      </c>
      <c r="H136" s="102" t="e">
        <f>Visu_Planning!#REF!</f>
        <v>#REF!</v>
      </c>
      <c r="I136" s="102">
        <f>Visu_Planning!M226</f>
        <v>0</v>
      </c>
      <c r="J136" s="103" t="str">
        <f>Visu_Planning!N226</f>
        <v>s</v>
      </c>
      <c r="K136" s="104">
        <f>Visu_Planning!O226</f>
        <v>0</v>
      </c>
      <c r="L136" s="105" t="str">
        <f>Visu_Planning!P226</f>
        <v>min</v>
      </c>
      <c r="M136" s="105">
        <f>Visu_Planning!Q226</f>
        <v>0</v>
      </c>
      <c r="N136" s="106" t="str">
        <f>Visu_Planning!R226</f>
        <v>s</v>
      </c>
      <c r="O136" s="101" t="e">
        <f>Visu_Planning!#REF!</f>
        <v>#REF!</v>
      </c>
      <c r="P136" s="102" t="e">
        <f>Visu_Planning!#REF!</f>
        <v>#REF!</v>
      </c>
      <c r="Q136" s="102">
        <f>Visu_Planning!S226</f>
        <v>0</v>
      </c>
      <c r="R136" s="103" t="str">
        <f>Visu_Planning!T226</f>
        <v>s</v>
      </c>
      <c r="S136" s="2"/>
      <c r="T136" s="10"/>
      <c r="U136" s="10"/>
      <c r="V136" s="10"/>
      <c r="W136" s="14"/>
      <c r="X136" s="13"/>
      <c r="Y136" s="10"/>
      <c r="Z136" s="6"/>
      <c r="AA136" s="130"/>
    </row>
    <row r="137" spans="1:27" ht="33" hidden="1" customHeight="1" x14ac:dyDescent="0.3">
      <c r="A137" s="96">
        <f>Visu_Planning!H227</f>
        <v>0</v>
      </c>
      <c r="B137" s="97">
        <f>Visu_Planning!I227</f>
        <v>0</v>
      </c>
      <c r="C137" s="98">
        <f>Visu_Planning!J227</f>
        <v>0</v>
      </c>
      <c r="D137" s="98">
        <f>Visu_Planning!K227</f>
        <v>0</v>
      </c>
      <c r="E137" s="99">
        <f>Visu_Planning!L227</f>
        <v>0</v>
      </c>
      <c r="F137" s="100">
        <f>Visu_Planning!A227</f>
        <v>0</v>
      </c>
      <c r="G137" s="101" t="e">
        <f>Visu_Planning!#REF!</f>
        <v>#REF!</v>
      </c>
      <c r="H137" s="102" t="e">
        <f>Visu_Planning!#REF!</f>
        <v>#REF!</v>
      </c>
      <c r="I137" s="102">
        <f>Visu_Planning!M227</f>
        <v>0</v>
      </c>
      <c r="J137" s="103" t="str">
        <f>Visu_Planning!N227</f>
        <v>s</v>
      </c>
      <c r="K137" s="104">
        <f>Visu_Planning!O227</f>
        <v>0</v>
      </c>
      <c r="L137" s="105" t="str">
        <f>Visu_Planning!P227</f>
        <v>min</v>
      </c>
      <c r="M137" s="105">
        <f>Visu_Planning!Q227</f>
        <v>0</v>
      </c>
      <c r="N137" s="106" t="str">
        <f>Visu_Planning!R227</f>
        <v>s</v>
      </c>
      <c r="O137" s="101" t="e">
        <f>Visu_Planning!#REF!</f>
        <v>#REF!</v>
      </c>
      <c r="P137" s="102" t="e">
        <f>Visu_Planning!#REF!</f>
        <v>#REF!</v>
      </c>
      <c r="Q137" s="102">
        <f>Visu_Planning!S227</f>
        <v>0</v>
      </c>
      <c r="R137" s="103" t="str">
        <f>Visu_Planning!T227</f>
        <v>s</v>
      </c>
      <c r="S137" s="2"/>
      <c r="T137" s="10"/>
      <c r="U137" s="10"/>
      <c r="V137" s="10"/>
      <c r="W137" s="14"/>
      <c r="X137" s="13"/>
      <c r="Y137" s="10"/>
      <c r="Z137" s="6"/>
      <c r="AA137" s="130"/>
    </row>
    <row r="138" spans="1:27" ht="33" hidden="1" customHeight="1" x14ac:dyDescent="0.3">
      <c r="A138" s="96">
        <f>Visu_Planning!H228</f>
        <v>0</v>
      </c>
      <c r="B138" s="97">
        <f>Visu_Planning!I228</f>
        <v>0</v>
      </c>
      <c r="C138" s="98">
        <f>Visu_Planning!J228</f>
        <v>0</v>
      </c>
      <c r="D138" s="98">
        <f>Visu_Planning!K228</f>
        <v>0</v>
      </c>
      <c r="E138" s="99">
        <f>Visu_Planning!L228</f>
        <v>0</v>
      </c>
      <c r="F138" s="100">
        <f>Visu_Planning!A228</f>
        <v>0</v>
      </c>
      <c r="G138" s="101" t="e">
        <f>Visu_Planning!#REF!</f>
        <v>#REF!</v>
      </c>
      <c r="H138" s="102" t="e">
        <f>Visu_Planning!#REF!</f>
        <v>#REF!</v>
      </c>
      <c r="I138" s="102">
        <f>Visu_Planning!M228</f>
        <v>0</v>
      </c>
      <c r="J138" s="103" t="str">
        <f>Visu_Planning!N228</f>
        <v>s</v>
      </c>
      <c r="K138" s="104">
        <f>Visu_Planning!O228</f>
        <v>0</v>
      </c>
      <c r="L138" s="105" t="str">
        <f>Visu_Planning!P228</f>
        <v>min</v>
      </c>
      <c r="M138" s="105">
        <f>Visu_Planning!Q228</f>
        <v>0</v>
      </c>
      <c r="N138" s="106" t="str">
        <f>Visu_Planning!R228</f>
        <v>s</v>
      </c>
      <c r="O138" s="101" t="e">
        <f>Visu_Planning!#REF!</f>
        <v>#REF!</v>
      </c>
      <c r="P138" s="102" t="e">
        <f>Visu_Planning!#REF!</f>
        <v>#REF!</v>
      </c>
      <c r="Q138" s="102">
        <f>Visu_Planning!S228</f>
        <v>0</v>
      </c>
      <c r="R138" s="103" t="str">
        <f>Visu_Planning!T228</f>
        <v>s</v>
      </c>
      <c r="S138" s="2"/>
      <c r="T138" s="10"/>
      <c r="U138" s="10"/>
      <c r="V138" s="10"/>
      <c r="W138" s="14"/>
      <c r="X138" s="13"/>
      <c r="Y138" s="10"/>
      <c r="Z138" s="6"/>
      <c r="AA138" s="130"/>
    </row>
    <row r="139" spans="1:27" ht="33" hidden="1" customHeight="1" x14ac:dyDescent="0.3">
      <c r="A139" s="96">
        <f>Visu_Planning!H229</f>
        <v>0</v>
      </c>
      <c r="B139" s="97">
        <f>Visu_Planning!I229</f>
        <v>0</v>
      </c>
      <c r="C139" s="98">
        <f>Visu_Planning!J229</f>
        <v>0</v>
      </c>
      <c r="D139" s="98">
        <f>Visu_Planning!K229</f>
        <v>0</v>
      </c>
      <c r="E139" s="99">
        <f>Visu_Planning!L229</f>
        <v>0</v>
      </c>
      <c r="F139" s="100">
        <f>Visu_Planning!A229</f>
        <v>0</v>
      </c>
      <c r="G139" s="101" t="e">
        <f>Visu_Planning!#REF!</f>
        <v>#REF!</v>
      </c>
      <c r="H139" s="102" t="e">
        <f>Visu_Planning!#REF!</f>
        <v>#REF!</v>
      </c>
      <c r="I139" s="102">
        <f>Visu_Planning!M229</f>
        <v>0</v>
      </c>
      <c r="J139" s="103" t="str">
        <f>Visu_Planning!N229</f>
        <v>s</v>
      </c>
      <c r="K139" s="104">
        <f>Visu_Planning!O229</f>
        <v>0</v>
      </c>
      <c r="L139" s="105" t="str">
        <f>Visu_Planning!P229</f>
        <v>min</v>
      </c>
      <c r="M139" s="105">
        <f>Visu_Planning!Q229</f>
        <v>0</v>
      </c>
      <c r="N139" s="106" t="str">
        <f>Visu_Planning!R229</f>
        <v>s</v>
      </c>
      <c r="O139" s="101" t="e">
        <f>Visu_Planning!#REF!</f>
        <v>#REF!</v>
      </c>
      <c r="P139" s="102" t="e">
        <f>Visu_Planning!#REF!</f>
        <v>#REF!</v>
      </c>
      <c r="Q139" s="102">
        <f>Visu_Planning!S229</f>
        <v>0</v>
      </c>
      <c r="R139" s="103" t="str">
        <f>Visu_Planning!T229</f>
        <v>s</v>
      </c>
      <c r="S139" s="2"/>
      <c r="T139" s="10"/>
      <c r="U139" s="10"/>
      <c r="V139" s="10"/>
      <c r="W139" s="14"/>
      <c r="X139" s="13"/>
      <c r="Y139" s="10"/>
      <c r="Z139" s="6"/>
      <c r="AA139" s="130"/>
    </row>
    <row r="140" spans="1:27" ht="33" hidden="1" customHeight="1" x14ac:dyDescent="0.3">
      <c r="A140" s="96">
        <f>Visu_Planning!H230</f>
        <v>0</v>
      </c>
      <c r="B140" s="97">
        <f>Visu_Planning!I230</f>
        <v>0</v>
      </c>
      <c r="C140" s="98">
        <f>Visu_Planning!J230</f>
        <v>0</v>
      </c>
      <c r="D140" s="98">
        <f>Visu_Planning!K230</f>
        <v>0</v>
      </c>
      <c r="E140" s="99">
        <f>Visu_Planning!L230</f>
        <v>0</v>
      </c>
      <c r="F140" s="100">
        <f>Visu_Planning!A230</f>
        <v>0</v>
      </c>
      <c r="G140" s="101" t="e">
        <f>Visu_Planning!#REF!</f>
        <v>#REF!</v>
      </c>
      <c r="H140" s="102" t="e">
        <f>Visu_Planning!#REF!</f>
        <v>#REF!</v>
      </c>
      <c r="I140" s="102">
        <f>Visu_Planning!M230</f>
        <v>0</v>
      </c>
      <c r="J140" s="103" t="str">
        <f>Visu_Planning!N230</f>
        <v>s</v>
      </c>
      <c r="K140" s="104">
        <f>Visu_Planning!O230</f>
        <v>0</v>
      </c>
      <c r="L140" s="105" t="str">
        <f>Visu_Planning!P230</f>
        <v>min</v>
      </c>
      <c r="M140" s="105">
        <f>Visu_Planning!Q230</f>
        <v>0</v>
      </c>
      <c r="N140" s="106" t="str">
        <f>Visu_Planning!R230</f>
        <v>s</v>
      </c>
      <c r="O140" s="101" t="e">
        <f>Visu_Planning!#REF!</f>
        <v>#REF!</v>
      </c>
      <c r="P140" s="102" t="e">
        <f>Visu_Planning!#REF!</f>
        <v>#REF!</v>
      </c>
      <c r="Q140" s="102">
        <f>Visu_Planning!S230</f>
        <v>0</v>
      </c>
      <c r="R140" s="103" t="str">
        <f>Visu_Planning!T230</f>
        <v>s</v>
      </c>
      <c r="S140" s="2"/>
      <c r="T140" s="10"/>
      <c r="U140" s="10"/>
      <c r="V140" s="10"/>
      <c r="W140" s="14"/>
      <c r="X140" s="13"/>
      <c r="Y140" s="10"/>
      <c r="Z140" s="6"/>
      <c r="AA140" s="130"/>
    </row>
    <row r="141" spans="1:27" ht="33" hidden="1" customHeight="1" x14ac:dyDescent="0.3">
      <c r="A141" s="96">
        <f>Visu_Planning!H231</f>
        <v>0</v>
      </c>
      <c r="B141" s="97">
        <f>Visu_Planning!I231</f>
        <v>0</v>
      </c>
      <c r="C141" s="98">
        <f>Visu_Planning!J231</f>
        <v>0</v>
      </c>
      <c r="D141" s="98">
        <f>Visu_Planning!K231</f>
        <v>0</v>
      </c>
      <c r="E141" s="99">
        <f>Visu_Planning!L231</f>
        <v>0</v>
      </c>
      <c r="F141" s="100">
        <f>Visu_Planning!A231</f>
        <v>0</v>
      </c>
      <c r="G141" s="101" t="e">
        <f>Visu_Planning!#REF!</f>
        <v>#REF!</v>
      </c>
      <c r="H141" s="102" t="e">
        <f>Visu_Planning!#REF!</f>
        <v>#REF!</v>
      </c>
      <c r="I141" s="102">
        <f>Visu_Planning!M231</f>
        <v>0</v>
      </c>
      <c r="J141" s="103" t="str">
        <f>Visu_Planning!N231</f>
        <v>s</v>
      </c>
      <c r="K141" s="104">
        <f>Visu_Planning!O231</f>
        <v>0</v>
      </c>
      <c r="L141" s="105" t="str">
        <f>Visu_Planning!P231</f>
        <v>min</v>
      </c>
      <c r="M141" s="105">
        <f>Visu_Planning!Q231</f>
        <v>0</v>
      </c>
      <c r="N141" s="106" t="str">
        <f>Visu_Planning!R231</f>
        <v>s</v>
      </c>
      <c r="O141" s="101" t="e">
        <f>Visu_Planning!#REF!</f>
        <v>#REF!</v>
      </c>
      <c r="P141" s="102" t="e">
        <f>Visu_Planning!#REF!</f>
        <v>#REF!</v>
      </c>
      <c r="Q141" s="102">
        <f>Visu_Planning!S231</f>
        <v>0</v>
      </c>
      <c r="R141" s="103" t="str">
        <f>Visu_Planning!T231</f>
        <v>s</v>
      </c>
      <c r="S141" s="2"/>
      <c r="T141" s="10"/>
      <c r="U141" s="10"/>
      <c r="V141" s="10"/>
      <c r="W141" s="14"/>
      <c r="X141" s="13"/>
      <c r="Y141" s="10"/>
      <c r="Z141" s="6"/>
      <c r="AA141" s="130"/>
    </row>
    <row r="142" spans="1:27" ht="33" hidden="1" customHeight="1" x14ac:dyDescent="0.3">
      <c r="A142" s="96">
        <f>Visu_Planning!H232</f>
        <v>0</v>
      </c>
      <c r="B142" s="97">
        <f>Visu_Planning!I232</f>
        <v>0</v>
      </c>
      <c r="C142" s="98">
        <f>Visu_Planning!J232</f>
        <v>0</v>
      </c>
      <c r="D142" s="98">
        <f>Visu_Planning!K232</f>
        <v>0</v>
      </c>
      <c r="E142" s="99">
        <f>Visu_Planning!L232</f>
        <v>0</v>
      </c>
      <c r="F142" s="100">
        <f>Visu_Planning!A232</f>
        <v>0</v>
      </c>
      <c r="G142" s="101" t="e">
        <f>Visu_Planning!#REF!</f>
        <v>#REF!</v>
      </c>
      <c r="H142" s="102" t="e">
        <f>Visu_Planning!#REF!</f>
        <v>#REF!</v>
      </c>
      <c r="I142" s="102">
        <f>Visu_Planning!M232</f>
        <v>0</v>
      </c>
      <c r="J142" s="103" t="str">
        <f>Visu_Planning!N232</f>
        <v>s</v>
      </c>
      <c r="K142" s="104">
        <f>Visu_Planning!O232</f>
        <v>0</v>
      </c>
      <c r="L142" s="105" t="str">
        <f>Visu_Planning!P232</f>
        <v>min</v>
      </c>
      <c r="M142" s="105">
        <f>Visu_Planning!Q232</f>
        <v>0</v>
      </c>
      <c r="N142" s="106" t="str">
        <f>Visu_Planning!R232</f>
        <v>s</v>
      </c>
      <c r="O142" s="101" t="e">
        <f>Visu_Planning!#REF!</f>
        <v>#REF!</v>
      </c>
      <c r="P142" s="102" t="e">
        <f>Visu_Planning!#REF!</f>
        <v>#REF!</v>
      </c>
      <c r="Q142" s="102">
        <f>Visu_Planning!S232</f>
        <v>0</v>
      </c>
      <c r="R142" s="103" t="str">
        <f>Visu_Planning!T232</f>
        <v>s</v>
      </c>
      <c r="S142" s="2"/>
      <c r="T142" s="10"/>
      <c r="U142" s="10"/>
      <c r="V142" s="10"/>
      <c r="W142" s="14"/>
      <c r="X142" s="13"/>
      <c r="Y142" s="10"/>
      <c r="Z142" s="6"/>
      <c r="AA142" s="130"/>
    </row>
    <row r="143" spans="1:27" ht="33" hidden="1" customHeight="1" x14ac:dyDescent="0.3">
      <c r="A143" s="96">
        <f>Visu_Planning!H233</f>
        <v>0</v>
      </c>
      <c r="B143" s="97">
        <f>Visu_Planning!I233</f>
        <v>0</v>
      </c>
      <c r="C143" s="98">
        <f>Visu_Planning!J233</f>
        <v>0</v>
      </c>
      <c r="D143" s="98">
        <f>Visu_Planning!K233</f>
        <v>0</v>
      </c>
      <c r="E143" s="99">
        <f>Visu_Planning!L233</f>
        <v>0</v>
      </c>
      <c r="F143" s="100">
        <f>Visu_Planning!A233</f>
        <v>0</v>
      </c>
      <c r="G143" s="101" t="e">
        <f>Visu_Planning!#REF!</f>
        <v>#REF!</v>
      </c>
      <c r="H143" s="102" t="e">
        <f>Visu_Planning!#REF!</f>
        <v>#REF!</v>
      </c>
      <c r="I143" s="102">
        <f>Visu_Planning!M233</f>
        <v>0</v>
      </c>
      <c r="J143" s="103" t="str">
        <f>Visu_Planning!N233</f>
        <v>s</v>
      </c>
      <c r="K143" s="104">
        <f>Visu_Planning!O233</f>
        <v>0</v>
      </c>
      <c r="L143" s="105" t="str">
        <f>Visu_Planning!P233</f>
        <v>min</v>
      </c>
      <c r="M143" s="105">
        <f>Visu_Planning!Q233</f>
        <v>0</v>
      </c>
      <c r="N143" s="106" t="str">
        <f>Visu_Planning!R233</f>
        <v>s</v>
      </c>
      <c r="O143" s="101" t="e">
        <f>Visu_Planning!#REF!</f>
        <v>#REF!</v>
      </c>
      <c r="P143" s="102" t="e">
        <f>Visu_Planning!#REF!</f>
        <v>#REF!</v>
      </c>
      <c r="Q143" s="102">
        <f>Visu_Planning!S233</f>
        <v>0</v>
      </c>
      <c r="R143" s="103" t="str">
        <f>Visu_Planning!T233</f>
        <v>s</v>
      </c>
      <c r="S143" s="2"/>
      <c r="T143" s="10"/>
      <c r="U143" s="10"/>
      <c r="V143" s="10"/>
      <c r="W143" s="14"/>
      <c r="X143" s="13"/>
      <c r="Y143" s="10"/>
      <c r="Z143" s="6"/>
      <c r="AA143" s="130"/>
    </row>
    <row r="144" spans="1:27" ht="33" hidden="1" customHeight="1" x14ac:dyDescent="0.3">
      <c r="A144" s="96">
        <f>Visu_Planning!H234</f>
        <v>0</v>
      </c>
      <c r="B144" s="97">
        <f>Visu_Planning!I234</f>
        <v>0</v>
      </c>
      <c r="C144" s="98">
        <f>Visu_Planning!J234</f>
        <v>0</v>
      </c>
      <c r="D144" s="98">
        <f>Visu_Planning!K234</f>
        <v>0</v>
      </c>
      <c r="E144" s="99">
        <f>Visu_Planning!L234</f>
        <v>0</v>
      </c>
      <c r="F144" s="100">
        <f>Visu_Planning!A234</f>
        <v>0</v>
      </c>
      <c r="G144" s="101" t="e">
        <f>Visu_Planning!#REF!</f>
        <v>#REF!</v>
      </c>
      <c r="H144" s="102" t="e">
        <f>Visu_Planning!#REF!</f>
        <v>#REF!</v>
      </c>
      <c r="I144" s="102">
        <f>Visu_Planning!M234</f>
        <v>0</v>
      </c>
      <c r="J144" s="103" t="str">
        <f>Visu_Planning!N234</f>
        <v>s</v>
      </c>
      <c r="K144" s="104">
        <f>Visu_Planning!O234</f>
        <v>0</v>
      </c>
      <c r="L144" s="105" t="str">
        <f>Visu_Planning!P234</f>
        <v>min</v>
      </c>
      <c r="M144" s="105">
        <f>Visu_Planning!Q234</f>
        <v>0</v>
      </c>
      <c r="N144" s="106" t="str">
        <f>Visu_Planning!R234</f>
        <v>s</v>
      </c>
      <c r="O144" s="101" t="e">
        <f>Visu_Planning!#REF!</f>
        <v>#REF!</v>
      </c>
      <c r="P144" s="102" t="e">
        <f>Visu_Planning!#REF!</f>
        <v>#REF!</v>
      </c>
      <c r="Q144" s="102">
        <f>Visu_Planning!S234</f>
        <v>0</v>
      </c>
      <c r="R144" s="103" t="str">
        <f>Visu_Planning!T234</f>
        <v>s</v>
      </c>
      <c r="S144" s="2"/>
      <c r="T144" s="10"/>
      <c r="U144" s="10"/>
      <c r="V144" s="10"/>
      <c r="W144" s="14"/>
      <c r="X144" s="13"/>
      <c r="Y144" s="10"/>
      <c r="Z144" s="6"/>
      <c r="AA144" s="130"/>
    </row>
    <row r="145" spans="1:27" ht="33" hidden="1" customHeight="1" x14ac:dyDescent="0.3">
      <c r="A145" s="96">
        <f>Visu_Planning!H235</f>
        <v>0</v>
      </c>
      <c r="B145" s="97">
        <f>Visu_Planning!I235</f>
        <v>0</v>
      </c>
      <c r="C145" s="98">
        <f>Visu_Planning!J235</f>
        <v>0</v>
      </c>
      <c r="D145" s="98">
        <f>Visu_Planning!K235</f>
        <v>0</v>
      </c>
      <c r="E145" s="99">
        <f>Visu_Planning!L235</f>
        <v>0</v>
      </c>
      <c r="F145" s="100">
        <f>Visu_Planning!A235</f>
        <v>0</v>
      </c>
      <c r="G145" s="101" t="e">
        <f>Visu_Planning!#REF!</f>
        <v>#REF!</v>
      </c>
      <c r="H145" s="102" t="e">
        <f>Visu_Planning!#REF!</f>
        <v>#REF!</v>
      </c>
      <c r="I145" s="102">
        <f>Visu_Planning!M235</f>
        <v>0</v>
      </c>
      <c r="J145" s="103" t="str">
        <f>Visu_Planning!N235</f>
        <v>s</v>
      </c>
      <c r="K145" s="104">
        <f>Visu_Planning!O235</f>
        <v>0</v>
      </c>
      <c r="L145" s="105" t="str">
        <f>Visu_Planning!P235</f>
        <v>min</v>
      </c>
      <c r="M145" s="105">
        <f>Visu_Planning!Q235</f>
        <v>0</v>
      </c>
      <c r="N145" s="106" t="str">
        <f>Visu_Planning!R235</f>
        <v>s</v>
      </c>
      <c r="O145" s="101" t="e">
        <f>Visu_Planning!#REF!</f>
        <v>#REF!</v>
      </c>
      <c r="P145" s="102" t="e">
        <f>Visu_Planning!#REF!</f>
        <v>#REF!</v>
      </c>
      <c r="Q145" s="102">
        <f>Visu_Planning!S235</f>
        <v>0</v>
      </c>
      <c r="R145" s="103" t="str">
        <f>Visu_Planning!T235</f>
        <v>s</v>
      </c>
      <c r="S145" s="2"/>
      <c r="T145" s="10"/>
      <c r="U145" s="10"/>
      <c r="V145" s="10"/>
      <c r="W145" s="14"/>
      <c r="X145" s="13"/>
      <c r="Y145" s="10"/>
      <c r="Z145" s="6"/>
      <c r="AA145" s="130"/>
    </row>
    <row r="146" spans="1:27" ht="33" hidden="1" customHeight="1" x14ac:dyDescent="0.3">
      <c r="A146" s="96">
        <f>Visu_Planning!H236</f>
        <v>0</v>
      </c>
      <c r="B146" s="97">
        <f>Visu_Planning!I236</f>
        <v>0</v>
      </c>
      <c r="C146" s="98">
        <f>Visu_Planning!J236</f>
        <v>0</v>
      </c>
      <c r="D146" s="98">
        <f>Visu_Planning!K236</f>
        <v>0</v>
      </c>
      <c r="E146" s="99">
        <f>Visu_Planning!L236</f>
        <v>0</v>
      </c>
      <c r="F146" s="100">
        <f>Visu_Planning!A236</f>
        <v>0</v>
      </c>
      <c r="G146" s="101" t="e">
        <f>Visu_Planning!#REF!</f>
        <v>#REF!</v>
      </c>
      <c r="H146" s="102" t="e">
        <f>Visu_Planning!#REF!</f>
        <v>#REF!</v>
      </c>
      <c r="I146" s="102">
        <f>Visu_Planning!M236</f>
        <v>0</v>
      </c>
      <c r="J146" s="103" t="str">
        <f>Visu_Planning!N236</f>
        <v>s</v>
      </c>
      <c r="K146" s="104">
        <f>Visu_Planning!O236</f>
        <v>0</v>
      </c>
      <c r="L146" s="105" t="str">
        <f>Visu_Planning!P236</f>
        <v>min</v>
      </c>
      <c r="M146" s="105">
        <f>Visu_Planning!Q236</f>
        <v>0</v>
      </c>
      <c r="N146" s="106" t="str">
        <f>Visu_Planning!R236</f>
        <v>s</v>
      </c>
      <c r="O146" s="101" t="e">
        <f>Visu_Planning!#REF!</f>
        <v>#REF!</v>
      </c>
      <c r="P146" s="102" t="e">
        <f>Visu_Planning!#REF!</f>
        <v>#REF!</v>
      </c>
      <c r="Q146" s="102">
        <f>Visu_Planning!S236</f>
        <v>0</v>
      </c>
      <c r="R146" s="103" t="str">
        <f>Visu_Planning!T236</f>
        <v>s</v>
      </c>
      <c r="S146" s="2"/>
      <c r="T146" s="10"/>
      <c r="U146" s="10"/>
      <c r="V146" s="10"/>
      <c r="W146" s="14"/>
      <c r="X146" s="13"/>
      <c r="Y146" s="10"/>
      <c r="Z146" s="6"/>
      <c r="AA146" s="130"/>
    </row>
    <row r="147" spans="1:27" ht="33" hidden="1" customHeight="1" x14ac:dyDescent="0.3">
      <c r="A147" s="96">
        <f>Visu_Planning!H237</f>
        <v>0</v>
      </c>
      <c r="B147" s="97">
        <f>Visu_Planning!I237</f>
        <v>0</v>
      </c>
      <c r="C147" s="98">
        <f>Visu_Planning!J237</f>
        <v>0</v>
      </c>
      <c r="D147" s="98">
        <f>Visu_Planning!K237</f>
        <v>0</v>
      </c>
      <c r="E147" s="99">
        <f>Visu_Planning!L237</f>
        <v>0</v>
      </c>
      <c r="F147" s="100">
        <f>Visu_Planning!A237</f>
        <v>0</v>
      </c>
      <c r="G147" s="101" t="e">
        <f>Visu_Planning!#REF!</f>
        <v>#REF!</v>
      </c>
      <c r="H147" s="102" t="e">
        <f>Visu_Planning!#REF!</f>
        <v>#REF!</v>
      </c>
      <c r="I147" s="102">
        <f>Visu_Planning!M237</f>
        <v>0</v>
      </c>
      <c r="J147" s="103" t="str">
        <f>Visu_Planning!N237</f>
        <v>s</v>
      </c>
      <c r="K147" s="104">
        <f>Visu_Planning!O237</f>
        <v>0</v>
      </c>
      <c r="L147" s="105" t="str">
        <f>Visu_Planning!P237</f>
        <v>min</v>
      </c>
      <c r="M147" s="105">
        <f>Visu_Planning!Q237</f>
        <v>0</v>
      </c>
      <c r="N147" s="106" t="str">
        <f>Visu_Planning!R237</f>
        <v>s</v>
      </c>
      <c r="O147" s="101" t="e">
        <f>Visu_Planning!#REF!</f>
        <v>#REF!</v>
      </c>
      <c r="P147" s="102" t="e">
        <f>Visu_Planning!#REF!</f>
        <v>#REF!</v>
      </c>
      <c r="Q147" s="102">
        <f>Visu_Planning!S237</f>
        <v>0</v>
      </c>
      <c r="R147" s="103" t="str">
        <f>Visu_Planning!T237</f>
        <v>s</v>
      </c>
      <c r="S147" s="2"/>
      <c r="T147" s="10"/>
      <c r="U147" s="10"/>
      <c r="V147" s="10"/>
      <c r="W147" s="14"/>
      <c r="X147" s="13"/>
      <c r="Y147" s="10"/>
      <c r="Z147" s="6"/>
      <c r="AA147" s="130"/>
    </row>
    <row r="148" spans="1:27" ht="33" hidden="1" customHeight="1" x14ac:dyDescent="0.3">
      <c r="A148" s="96">
        <f>Visu_Planning!H238</f>
        <v>0</v>
      </c>
      <c r="B148" s="97">
        <f>Visu_Planning!I238</f>
        <v>0</v>
      </c>
      <c r="C148" s="98">
        <f>Visu_Planning!J238</f>
        <v>0</v>
      </c>
      <c r="D148" s="98">
        <f>Visu_Planning!K238</f>
        <v>0</v>
      </c>
      <c r="E148" s="99">
        <f>Visu_Planning!L238</f>
        <v>0</v>
      </c>
      <c r="F148" s="100">
        <f>Visu_Planning!A238</f>
        <v>0</v>
      </c>
      <c r="G148" s="101" t="e">
        <f>Visu_Planning!#REF!</f>
        <v>#REF!</v>
      </c>
      <c r="H148" s="102" t="e">
        <f>Visu_Planning!#REF!</f>
        <v>#REF!</v>
      </c>
      <c r="I148" s="102">
        <f>Visu_Planning!M238</f>
        <v>0</v>
      </c>
      <c r="J148" s="103" t="str">
        <f>Visu_Planning!N238</f>
        <v>s</v>
      </c>
      <c r="K148" s="104">
        <f>Visu_Planning!O238</f>
        <v>0</v>
      </c>
      <c r="L148" s="105" t="str">
        <f>Visu_Planning!P238</f>
        <v>min</v>
      </c>
      <c r="M148" s="105">
        <f>Visu_Planning!Q238</f>
        <v>0</v>
      </c>
      <c r="N148" s="106" t="str">
        <f>Visu_Planning!R238</f>
        <v>s</v>
      </c>
      <c r="O148" s="101" t="e">
        <f>Visu_Planning!#REF!</f>
        <v>#REF!</v>
      </c>
      <c r="P148" s="102" t="e">
        <f>Visu_Planning!#REF!</f>
        <v>#REF!</v>
      </c>
      <c r="Q148" s="102">
        <f>Visu_Planning!S238</f>
        <v>0</v>
      </c>
      <c r="R148" s="103" t="str">
        <f>Visu_Planning!T238</f>
        <v>s</v>
      </c>
      <c r="S148" s="2"/>
      <c r="T148" s="10"/>
      <c r="U148" s="10"/>
      <c r="V148" s="10"/>
      <c r="W148" s="14"/>
      <c r="X148" s="13"/>
      <c r="Y148" s="10"/>
      <c r="Z148" s="6"/>
      <c r="AA148" s="130"/>
    </row>
    <row r="149" spans="1:27" ht="33" hidden="1" customHeight="1" x14ac:dyDescent="0.3">
      <c r="A149" s="96">
        <f>Visu_Planning!H239</f>
        <v>0</v>
      </c>
      <c r="B149" s="97">
        <f>Visu_Planning!I239</f>
        <v>0</v>
      </c>
      <c r="C149" s="98">
        <f>Visu_Planning!J239</f>
        <v>0</v>
      </c>
      <c r="D149" s="98">
        <f>Visu_Planning!K239</f>
        <v>0</v>
      </c>
      <c r="E149" s="99">
        <f>Visu_Planning!L239</f>
        <v>0</v>
      </c>
      <c r="F149" s="100">
        <f>Visu_Planning!A239</f>
        <v>0</v>
      </c>
      <c r="G149" s="101" t="e">
        <f>Visu_Planning!#REF!</f>
        <v>#REF!</v>
      </c>
      <c r="H149" s="102" t="e">
        <f>Visu_Planning!#REF!</f>
        <v>#REF!</v>
      </c>
      <c r="I149" s="102">
        <f>Visu_Planning!M239</f>
        <v>0</v>
      </c>
      <c r="J149" s="103" t="str">
        <f>Visu_Planning!N239</f>
        <v>s</v>
      </c>
      <c r="K149" s="104">
        <f>Visu_Planning!O239</f>
        <v>0</v>
      </c>
      <c r="L149" s="105" t="str">
        <f>Visu_Planning!P239</f>
        <v>min</v>
      </c>
      <c r="M149" s="105">
        <f>Visu_Planning!Q239</f>
        <v>0</v>
      </c>
      <c r="N149" s="106" t="str">
        <f>Visu_Planning!R239</f>
        <v>s</v>
      </c>
      <c r="O149" s="101" t="e">
        <f>Visu_Planning!#REF!</f>
        <v>#REF!</v>
      </c>
      <c r="P149" s="102" t="e">
        <f>Visu_Planning!#REF!</f>
        <v>#REF!</v>
      </c>
      <c r="Q149" s="102">
        <f>Visu_Planning!S239</f>
        <v>0</v>
      </c>
      <c r="R149" s="103" t="str">
        <f>Visu_Planning!T239</f>
        <v>s</v>
      </c>
      <c r="S149" s="2"/>
      <c r="T149" s="10"/>
      <c r="U149" s="10"/>
      <c r="V149" s="10"/>
      <c r="W149" s="14"/>
      <c r="X149" s="13"/>
      <c r="Y149" s="10"/>
      <c r="Z149" s="6"/>
      <c r="AA149" s="130"/>
    </row>
    <row r="150" spans="1:27" ht="33" hidden="1" customHeight="1" x14ac:dyDescent="0.3">
      <c r="A150" s="96">
        <f>Visu_Planning!H240</f>
        <v>0</v>
      </c>
      <c r="B150" s="97">
        <f>Visu_Planning!I240</f>
        <v>0</v>
      </c>
      <c r="C150" s="98">
        <f>Visu_Planning!J240</f>
        <v>0</v>
      </c>
      <c r="D150" s="98">
        <f>Visu_Planning!K240</f>
        <v>0</v>
      </c>
      <c r="E150" s="99">
        <f>Visu_Planning!L240</f>
        <v>0</v>
      </c>
      <c r="F150" s="100">
        <f>Visu_Planning!A240</f>
        <v>0</v>
      </c>
      <c r="G150" s="101" t="e">
        <f>Visu_Planning!#REF!</f>
        <v>#REF!</v>
      </c>
      <c r="H150" s="102" t="e">
        <f>Visu_Planning!#REF!</f>
        <v>#REF!</v>
      </c>
      <c r="I150" s="102">
        <f>Visu_Planning!M240</f>
        <v>0</v>
      </c>
      <c r="J150" s="103" t="str">
        <f>Visu_Planning!N240</f>
        <v>s</v>
      </c>
      <c r="K150" s="104">
        <f>Visu_Planning!O240</f>
        <v>0</v>
      </c>
      <c r="L150" s="105" t="str">
        <f>Visu_Planning!P240</f>
        <v>min</v>
      </c>
      <c r="M150" s="105">
        <f>Visu_Planning!Q240</f>
        <v>0</v>
      </c>
      <c r="N150" s="106" t="str">
        <f>Visu_Planning!R240</f>
        <v>s</v>
      </c>
      <c r="O150" s="101" t="e">
        <f>Visu_Planning!#REF!</f>
        <v>#REF!</v>
      </c>
      <c r="P150" s="102" t="e">
        <f>Visu_Planning!#REF!</f>
        <v>#REF!</v>
      </c>
      <c r="Q150" s="102">
        <f>Visu_Planning!S240</f>
        <v>0</v>
      </c>
      <c r="R150" s="103" t="str">
        <f>Visu_Planning!T240</f>
        <v>s</v>
      </c>
      <c r="S150" s="2"/>
      <c r="T150" s="10"/>
      <c r="U150" s="10"/>
      <c r="V150" s="10"/>
      <c r="W150" s="14"/>
      <c r="X150" s="13"/>
      <c r="Y150" s="10"/>
      <c r="Z150" s="6"/>
      <c r="AA150" s="130"/>
    </row>
    <row r="151" spans="1:27" ht="33" hidden="1" customHeight="1" x14ac:dyDescent="0.3">
      <c r="A151" s="96">
        <f>Visu_Planning!H241</f>
        <v>0</v>
      </c>
      <c r="B151" s="97">
        <f>Visu_Planning!I241</f>
        <v>0</v>
      </c>
      <c r="C151" s="98">
        <f>Visu_Planning!J241</f>
        <v>0</v>
      </c>
      <c r="D151" s="98">
        <f>Visu_Planning!K241</f>
        <v>0</v>
      </c>
      <c r="E151" s="99">
        <f>Visu_Planning!L241</f>
        <v>0</v>
      </c>
      <c r="F151" s="100">
        <f>Visu_Planning!A241</f>
        <v>0</v>
      </c>
      <c r="G151" s="101" t="e">
        <f>Visu_Planning!#REF!</f>
        <v>#REF!</v>
      </c>
      <c r="H151" s="102" t="e">
        <f>Visu_Planning!#REF!</f>
        <v>#REF!</v>
      </c>
      <c r="I151" s="102">
        <f>Visu_Planning!M241</f>
        <v>0</v>
      </c>
      <c r="J151" s="103" t="str">
        <f>Visu_Planning!N241</f>
        <v>s</v>
      </c>
      <c r="K151" s="104">
        <f>Visu_Planning!O241</f>
        <v>0</v>
      </c>
      <c r="L151" s="105" t="str">
        <f>Visu_Planning!P241</f>
        <v>min</v>
      </c>
      <c r="M151" s="105">
        <f>Visu_Planning!Q241</f>
        <v>0</v>
      </c>
      <c r="N151" s="106" t="str">
        <f>Visu_Planning!R241</f>
        <v>s</v>
      </c>
      <c r="O151" s="101" t="e">
        <f>Visu_Planning!#REF!</f>
        <v>#REF!</v>
      </c>
      <c r="P151" s="102" t="e">
        <f>Visu_Planning!#REF!</f>
        <v>#REF!</v>
      </c>
      <c r="Q151" s="102">
        <f>Visu_Planning!S241</f>
        <v>0</v>
      </c>
      <c r="R151" s="103" t="str">
        <f>Visu_Planning!T241</f>
        <v>s</v>
      </c>
      <c r="S151" s="2"/>
      <c r="T151" s="10"/>
      <c r="U151" s="10"/>
      <c r="V151" s="10"/>
      <c r="W151" s="14"/>
      <c r="X151" s="13"/>
      <c r="Y151" s="10"/>
      <c r="Z151" s="6"/>
      <c r="AA151" s="130"/>
    </row>
    <row r="152" spans="1:27" ht="33" hidden="1" customHeight="1" x14ac:dyDescent="0.3">
      <c r="A152" s="96">
        <f>Visu_Planning!H242</f>
        <v>0</v>
      </c>
      <c r="B152" s="97">
        <f>Visu_Planning!I242</f>
        <v>0</v>
      </c>
      <c r="C152" s="98">
        <f>Visu_Planning!J242</f>
        <v>0</v>
      </c>
      <c r="D152" s="98">
        <f>Visu_Planning!K242</f>
        <v>0</v>
      </c>
      <c r="E152" s="99">
        <f>Visu_Planning!L242</f>
        <v>0</v>
      </c>
      <c r="F152" s="100">
        <f>Visu_Planning!A242</f>
        <v>0</v>
      </c>
      <c r="G152" s="101" t="e">
        <f>Visu_Planning!#REF!</f>
        <v>#REF!</v>
      </c>
      <c r="H152" s="102" t="e">
        <f>Visu_Planning!#REF!</f>
        <v>#REF!</v>
      </c>
      <c r="I152" s="102">
        <f>Visu_Planning!M242</f>
        <v>0</v>
      </c>
      <c r="J152" s="103" t="str">
        <f>Visu_Planning!N242</f>
        <v>s</v>
      </c>
      <c r="K152" s="104">
        <f>Visu_Planning!O242</f>
        <v>0</v>
      </c>
      <c r="L152" s="105" t="str">
        <f>Visu_Planning!P242</f>
        <v>min</v>
      </c>
      <c r="M152" s="105">
        <f>Visu_Planning!Q242</f>
        <v>0</v>
      </c>
      <c r="N152" s="106" t="str">
        <f>Visu_Planning!R242</f>
        <v>s</v>
      </c>
      <c r="O152" s="101" t="e">
        <f>Visu_Planning!#REF!</f>
        <v>#REF!</v>
      </c>
      <c r="P152" s="102" t="e">
        <f>Visu_Planning!#REF!</f>
        <v>#REF!</v>
      </c>
      <c r="Q152" s="102">
        <f>Visu_Planning!S242</f>
        <v>0</v>
      </c>
      <c r="R152" s="103" t="str">
        <f>Visu_Planning!T242</f>
        <v>s</v>
      </c>
      <c r="S152" s="2"/>
      <c r="T152" s="10"/>
      <c r="U152" s="10"/>
      <c r="V152" s="10"/>
      <c r="W152" s="14"/>
      <c r="X152" s="13"/>
      <c r="Y152" s="10"/>
      <c r="Z152" s="6"/>
      <c r="AA152" s="130"/>
    </row>
    <row r="153" spans="1:27" ht="33" hidden="1" customHeight="1" x14ac:dyDescent="0.3">
      <c r="A153" s="96">
        <f>Visu_Planning!H243</f>
        <v>0</v>
      </c>
      <c r="B153" s="97">
        <f>Visu_Planning!I243</f>
        <v>0</v>
      </c>
      <c r="C153" s="98">
        <f>Visu_Planning!J243</f>
        <v>0</v>
      </c>
      <c r="D153" s="98">
        <f>Visu_Planning!K243</f>
        <v>0</v>
      </c>
      <c r="E153" s="99">
        <f>Visu_Planning!L243</f>
        <v>0</v>
      </c>
      <c r="F153" s="100">
        <f>Visu_Planning!A243</f>
        <v>0</v>
      </c>
      <c r="G153" s="101" t="e">
        <f>Visu_Planning!#REF!</f>
        <v>#REF!</v>
      </c>
      <c r="H153" s="102" t="e">
        <f>Visu_Planning!#REF!</f>
        <v>#REF!</v>
      </c>
      <c r="I153" s="102">
        <f>Visu_Planning!M243</f>
        <v>0</v>
      </c>
      <c r="J153" s="103" t="str">
        <f>Visu_Planning!N243</f>
        <v>s</v>
      </c>
      <c r="K153" s="104">
        <f>Visu_Planning!O243</f>
        <v>0</v>
      </c>
      <c r="L153" s="105" t="str">
        <f>Visu_Planning!P243</f>
        <v>min</v>
      </c>
      <c r="M153" s="105">
        <f>Visu_Planning!Q243</f>
        <v>0</v>
      </c>
      <c r="N153" s="106" t="str">
        <f>Visu_Planning!R243</f>
        <v>s</v>
      </c>
      <c r="O153" s="101" t="e">
        <f>Visu_Planning!#REF!</f>
        <v>#REF!</v>
      </c>
      <c r="P153" s="102" t="e">
        <f>Visu_Planning!#REF!</f>
        <v>#REF!</v>
      </c>
      <c r="Q153" s="102">
        <f>Visu_Planning!S243</f>
        <v>0</v>
      </c>
      <c r="R153" s="103" t="str">
        <f>Visu_Planning!T243</f>
        <v>s</v>
      </c>
      <c r="S153" s="2"/>
      <c r="T153" s="10"/>
      <c r="U153" s="10"/>
      <c r="V153" s="10"/>
      <c r="W153" s="14"/>
      <c r="X153" s="13"/>
      <c r="Y153" s="10"/>
      <c r="Z153" s="6"/>
      <c r="AA153" s="130"/>
    </row>
    <row r="154" spans="1:27" ht="33" hidden="1" customHeight="1" x14ac:dyDescent="0.3">
      <c r="A154" s="96">
        <f>Visu_Planning!H244</f>
        <v>0</v>
      </c>
      <c r="B154" s="97">
        <f>Visu_Planning!I244</f>
        <v>0</v>
      </c>
      <c r="C154" s="98">
        <f>Visu_Planning!J244</f>
        <v>0</v>
      </c>
      <c r="D154" s="98">
        <f>Visu_Planning!K244</f>
        <v>0</v>
      </c>
      <c r="E154" s="99">
        <f>Visu_Planning!L244</f>
        <v>0</v>
      </c>
      <c r="F154" s="100">
        <f>Visu_Planning!A244</f>
        <v>0</v>
      </c>
      <c r="G154" s="101" t="e">
        <f>Visu_Planning!#REF!</f>
        <v>#REF!</v>
      </c>
      <c r="H154" s="102" t="e">
        <f>Visu_Planning!#REF!</f>
        <v>#REF!</v>
      </c>
      <c r="I154" s="102">
        <f>Visu_Planning!M244</f>
        <v>0</v>
      </c>
      <c r="J154" s="103" t="str">
        <f>Visu_Planning!N244</f>
        <v>s</v>
      </c>
      <c r="K154" s="104">
        <f>Visu_Planning!O244</f>
        <v>0</v>
      </c>
      <c r="L154" s="105" t="str">
        <f>Visu_Planning!P244</f>
        <v>min</v>
      </c>
      <c r="M154" s="105">
        <f>Visu_Planning!Q244</f>
        <v>0</v>
      </c>
      <c r="N154" s="106" t="str">
        <f>Visu_Planning!R244</f>
        <v>s</v>
      </c>
      <c r="O154" s="101" t="e">
        <f>Visu_Planning!#REF!</f>
        <v>#REF!</v>
      </c>
      <c r="P154" s="102" t="e">
        <f>Visu_Planning!#REF!</f>
        <v>#REF!</v>
      </c>
      <c r="Q154" s="102">
        <f>Visu_Planning!S244</f>
        <v>0</v>
      </c>
      <c r="R154" s="103" t="str">
        <f>Visu_Planning!T244</f>
        <v>s</v>
      </c>
      <c r="S154" s="2"/>
      <c r="T154" s="10"/>
      <c r="U154" s="10"/>
      <c r="V154" s="10"/>
      <c r="W154" s="14"/>
      <c r="X154" s="13"/>
      <c r="Y154" s="10"/>
      <c r="Z154" s="6"/>
      <c r="AA154" s="130"/>
    </row>
    <row r="155" spans="1:27" ht="33" hidden="1" customHeight="1" x14ac:dyDescent="0.3">
      <c r="A155" s="96">
        <f>Visu_Planning!H245</f>
        <v>0</v>
      </c>
      <c r="B155" s="97">
        <f>Visu_Planning!I245</f>
        <v>0</v>
      </c>
      <c r="C155" s="98">
        <f>Visu_Planning!J245</f>
        <v>0</v>
      </c>
      <c r="D155" s="98">
        <f>Visu_Planning!K245</f>
        <v>0</v>
      </c>
      <c r="E155" s="99">
        <f>Visu_Planning!L245</f>
        <v>0</v>
      </c>
      <c r="F155" s="100">
        <f>Visu_Planning!A245</f>
        <v>0</v>
      </c>
      <c r="G155" s="101" t="e">
        <f>Visu_Planning!#REF!</f>
        <v>#REF!</v>
      </c>
      <c r="H155" s="102" t="e">
        <f>Visu_Planning!#REF!</f>
        <v>#REF!</v>
      </c>
      <c r="I155" s="102">
        <f>Visu_Planning!M245</f>
        <v>0</v>
      </c>
      <c r="J155" s="103" t="str">
        <f>Visu_Planning!N245</f>
        <v>s</v>
      </c>
      <c r="K155" s="104">
        <f>Visu_Planning!O245</f>
        <v>0</v>
      </c>
      <c r="L155" s="105" t="str">
        <f>Visu_Planning!P245</f>
        <v>min</v>
      </c>
      <c r="M155" s="105">
        <f>Visu_Planning!Q245</f>
        <v>0</v>
      </c>
      <c r="N155" s="106" t="str">
        <f>Visu_Planning!R245</f>
        <v>s</v>
      </c>
      <c r="O155" s="101" t="e">
        <f>Visu_Planning!#REF!</f>
        <v>#REF!</v>
      </c>
      <c r="P155" s="102" t="e">
        <f>Visu_Planning!#REF!</f>
        <v>#REF!</v>
      </c>
      <c r="Q155" s="102">
        <f>Visu_Planning!S245</f>
        <v>0</v>
      </c>
      <c r="R155" s="103" t="str">
        <f>Visu_Planning!T245</f>
        <v>s</v>
      </c>
      <c r="S155" s="2"/>
      <c r="T155" s="10"/>
      <c r="U155" s="10"/>
      <c r="V155" s="10"/>
      <c r="W155" s="14"/>
      <c r="X155" s="13"/>
      <c r="Y155" s="10"/>
      <c r="Z155" s="6"/>
      <c r="AA155" s="130"/>
    </row>
    <row r="156" spans="1:27" ht="33" hidden="1" customHeight="1" x14ac:dyDescent="0.3">
      <c r="A156" s="96">
        <f>Visu_Planning!H246</f>
        <v>0</v>
      </c>
      <c r="B156" s="97">
        <f>Visu_Planning!I246</f>
        <v>0</v>
      </c>
      <c r="C156" s="98">
        <f>Visu_Planning!J246</f>
        <v>0</v>
      </c>
      <c r="D156" s="98">
        <f>Visu_Planning!K246</f>
        <v>0</v>
      </c>
      <c r="E156" s="99">
        <f>Visu_Planning!L246</f>
        <v>0</v>
      </c>
      <c r="F156" s="100">
        <f>Visu_Planning!A246</f>
        <v>0</v>
      </c>
      <c r="G156" s="101" t="e">
        <f>Visu_Planning!#REF!</f>
        <v>#REF!</v>
      </c>
      <c r="H156" s="102" t="e">
        <f>Visu_Planning!#REF!</f>
        <v>#REF!</v>
      </c>
      <c r="I156" s="102">
        <f>Visu_Planning!M246</f>
        <v>0</v>
      </c>
      <c r="J156" s="103" t="str">
        <f>Visu_Planning!N246</f>
        <v>s</v>
      </c>
      <c r="K156" s="104">
        <f>Visu_Planning!O246</f>
        <v>0</v>
      </c>
      <c r="L156" s="105" t="str">
        <f>Visu_Planning!P246</f>
        <v>min</v>
      </c>
      <c r="M156" s="105">
        <f>Visu_Planning!Q246</f>
        <v>0</v>
      </c>
      <c r="N156" s="106" t="str">
        <f>Visu_Planning!R246</f>
        <v>s</v>
      </c>
      <c r="O156" s="101" t="e">
        <f>Visu_Planning!#REF!</f>
        <v>#REF!</v>
      </c>
      <c r="P156" s="102" t="e">
        <f>Visu_Planning!#REF!</f>
        <v>#REF!</v>
      </c>
      <c r="Q156" s="102">
        <f>Visu_Planning!S246</f>
        <v>0</v>
      </c>
      <c r="R156" s="103" t="str">
        <f>Visu_Planning!T246</f>
        <v>s</v>
      </c>
      <c r="S156" s="2"/>
      <c r="T156" s="10"/>
      <c r="U156" s="10"/>
      <c r="V156" s="10"/>
      <c r="W156" s="14"/>
      <c r="X156" s="13"/>
      <c r="Y156" s="10"/>
      <c r="Z156" s="6"/>
      <c r="AA156" s="130"/>
    </row>
    <row r="157" spans="1:27" ht="33" hidden="1" customHeight="1" x14ac:dyDescent="0.3">
      <c r="A157" s="96">
        <f>Visu_Planning!H247</f>
        <v>0</v>
      </c>
      <c r="B157" s="97">
        <f>Visu_Planning!I247</f>
        <v>0</v>
      </c>
      <c r="C157" s="98">
        <f>Visu_Planning!J247</f>
        <v>0</v>
      </c>
      <c r="D157" s="98">
        <f>Visu_Planning!K247</f>
        <v>0</v>
      </c>
      <c r="E157" s="99">
        <f>Visu_Planning!L247</f>
        <v>0</v>
      </c>
      <c r="F157" s="100">
        <f>Visu_Planning!A247</f>
        <v>0</v>
      </c>
      <c r="G157" s="101" t="e">
        <f>Visu_Planning!#REF!</f>
        <v>#REF!</v>
      </c>
      <c r="H157" s="102" t="e">
        <f>Visu_Planning!#REF!</f>
        <v>#REF!</v>
      </c>
      <c r="I157" s="102">
        <f>Visu_Planning!M247</f>
        <v>0</v>
      </c>
      <c r="J157" s="103" t="str">
        <f>Visu_Planning!N247</f>
        <v>s</v>
      </c>
      <c r="K157" s="104">
        <f>Visu_Planning!O247</f>
        <v>0</v>
      </c>
      <c r="L157" s="105" t="str">
        <f>Visu_Planning!P247</f>
        <v>min</v>
      </c>
      <c r="M157" s="105">
        <f>Visu_Planning!Q247</f>
        <v>0</v>
      </c>
      <c r="N157" s="106" t="str">
        <f>Visu_Planning!R247</f>
        <v>s</v>
      </c>
      <c r="O157" s="101" t="e">
        <f>Visu_Planning!#REF!</f>
        <v>#REF!</v>
      </c>
      <c r="P157" s="102" t="e">
        <f>Visu_Planning!#REF!</f>
        <v>#REF!</v>
      </c>
      <c r="Q157" s="102">
        <f>Visu_Planning!S247</f>
        <v>0</v>
      </c>
      <c r="R157" s="103" t="str">
        <f>Visu_Planning!T247</f>
        <v>s</v>
      </c>
      <c r="S157" s="2"/>
      <c r="T157" s="10"/>
      <c r="U157" s="10"/>
      <c r="V157" s="10"/>
      <c r="W157" s="14"/>
      <c r="X157" s="13"/>
      <c r="Y157" s="10"/>
      <c r="Z157" s="6"/>
      <c r="AA157" s="130"/>
    </row>
    <row r="158" spans="1:27" ht="33" hidden="1" customHeight="1" x14ac:dyDescent="0.3">
      <c r="A158" s="96">
        <f>Visu_Planning!H248</f>
        <v>0</v>
      </c>
      <c r="B158" s="97">
        <f>Visu_Planning!I248</f>
        <v>0</v>
      </c>
      <c r="C158" s="98">
        <f>Visu_Planning!J248</f>
        <v>0</v>
      </c>
      <c r="D158" s="98">
        <f>Visu_Planning!K248</f>
        <v>0</v>
      </c>
      <c r="E158" s="99">
        <f>Visu_Planning!L248</f>
        <v>0</v>
      </c>
      <c r="F158" s="100">
        <f>Visu_Planning!A248</f>
        <v>0</v>
      </c>
      <c r="G158" s="101" t="e">
        <f>Visu_Planning!#REF!</f>
        <v>#REF!</v>
      </c>
      <c r="H158" s="102" t="e">
        <f>Visu_Planning!#REF!</f>
        <v>#REF!</v>
      </c>
      <c r="I158" s="102">
        <f>Visu_Planning!M248</f>
        <v>0</v>
      </c>
      <c r="J158" s="103" t="str">
        <f>Visu_Planning!N248</f>
        <v>s</v>
      </c>
      <c r="K158" s="104">
        <f>Visu_Planning!O248</f>
        <v>0</v>
      </c>
      <c r="L158" s="105" t="str">
        <f>Visu_Planning!P248</f>
        <v>min</v>
      </c>
      <c r="M158" s="105">
        <f>Visu_Planning!Q248</f>
        <v>0</v>
      </c>
      <c r="N158" s="106" t="str">
        <f>Visu_Planning!R248</f>
        <v>s</v>
      </c>
      <c r="O158" s="101" t="e">
        <f>Visu_Planning!#REF!</f>
        <v>#REF!</v>
      </c>
      <c r="P158" s="102" t="e">
        <f>Visu_Planning!#REF!</f>
        <v>#REF!</v>
      </c>
      <c r="Q158" s="102">
        <f>Visu_Planning!S248</f>
        <v>0</v>
      </c>
      <c r="R158" s="103" t="str">
        <f>Visu_Planning!T248</f>
        <v>s</v>
      </c>
      <c r="S158" s="2"/>
      <c r="T158" s="10"/>
      <c r="U158" s="10"/>
      <c r="V158" s="10"/>
      <c r="W158" s="14"/>
      <c r="X158" s="13"/>
      <c r="Y158" s="10"/>
      <c r="Z158" s="6"/>
      <c r="AA158" s="130"/>
    </row>
    <row r="159" spans="1:27" ht="33" hidden="1" customHeight="1" x14ac:dyDescent="0.3">
      <c r="A159" s="96">
        <f>Visu_Planning!H249</f>
        <v>0</v>
      </c>
      <c r="B159" s="97">
        <f>Visu_Planning!I249</f>
        <v>0</v>
      </c>
      <c r="C159" s="98">
        <f>Visu_Planning!J249</f>
        <v>0</v>
      </c>
      <c r="D159" s="98">
        <f>Visu_Planning!K249</f>
        <v>0</v>
      </c>
      <c r="E159" s="99">
        <f>Visu_Planning!L249</f>
        <v>0</v>
      </c>
      <c r="F159" s="100">
        <f>Visu_Planning!A249</f>
        <v>0</v>
      </c>
      <c r="G159" s="101" t="e">
        <f>Visu_Planning!#REF!</f>
        <v>#REF!</v>
      </c>
      <c r="H159" s="102" t="e">
        <f>Visu_Planning!#REF!</f>
        <v>#REF!</v>
      </c>
      <c r="I159" s="102">
        <f>Visu_Planning!M249</f>
        <v>0</v>
      </c>
      <c r="J159" s="103" t="str">
        <f>Visu_Planning!N249</f>
        <v>s</v>
      </c>
      <c r="K159" s="104">
        <f>Visu_Planning!O249</f>
        <v>0</v>
      </c>
      <c r="L159" s="105" t="str">
        <f>Visu_Planning!P249</f>
        <v>min</v>
      </c>
      <c r="M159" s="105">
        <f>Visu_Planning!Q249</f>
        <v>0</v>
      </c>
      <c r="N159" s="106" t="str">
        <f>Visu_Planning!R249</f>
        <v>s</v>
      </c>
      <c r="O159" s="101" t="e">
        <f>Visu_Planning!#REF!</f>
        <v>#REF!</v>
      </c>
      <c r="P159" s="102" t="e">
        <f>Visu_Planning!#REF!</f>
        <v>#REF!</v>
      </c>
      <c r="Q159" s="102">
        <f>Visu_Planning!S249</f>
        <v>0</v>
      </c>
      <c r="R159" s="103" t="str">
        <f>Visu_Planning!T249</f>
        <v>s</v>
      </c>
      <c r="S159" s="2"/>
      <c r="T159" s="10"/>
      <c r="U159" s="10"/>
      <c r="V159" s="10"/>
      <c r="W159" s="14"/>
      <c r="X159" s="13"/>
      <c r="Y159" s="10"/>
      <c r="Z159" s="6"/>
      <c r="AA159" s="130"/>
    </row>
    <row r="160" spans="1:27" ht="33" hidden="1" customHeight="1" x14ac:dyDescent="0.3">
      <c r="A160" s="96">
        <f>Visu_Planning!H250</f>
        <v>0</v>
      </c>
      <c r="B160" s="97">
        <f>Visu_Planning!I250</f>
        <v>0</v>
      </c>
      <c r="C160" s="98">
        <f>Visu_Planning!J250</f>
        <v>0</v>
      </c>
      <c r="D160" s="98">
        <f>Visu_Planning!K250</f>
        <v>0</v>
      </c>
      <c r="E160" s="99">
        <f>Visu_Planning!L250</f>
        <v>0</v>
      </c>
      <c r="F160" s="100">
        <f>Visu_Planning!A250</f>
        <v>0</v>
      </c>
      <c r="G160" s="101" t="e">
        <f>Visu_Planning!#REF!</f>
        <v>#REF!</v>
      </c>
      <c r="H160" s="102" t="e">
        <f>Visu_Planning!#REF!</f>
        <v>#REF!</v>
      </c>
      <c r="I160" s="102">
        <f>Visu_Planning!M250</f>
        <v>0</v>
      </c>
      <c r="J160" s="103" t="str">
        <f>Visu_Planning!N250</f>
        <v>s</v>
      </c>
      <c r="K160" s="104">
        <f>Visu_Planning!O250</f>
        <v>0</v>
      </c>
      <c r="L160" s="105" t="str">
        <f>Visu_Planning!P250</f>
        <v>min</v>
      </c>
      <c r="M160" s="105">
        <f>Visu_Planning!Q250</f>
        <v>0</v>
      </c>
      <c r="N160" s="106" t="str">
        <f>Visu_Planning!R250</f>
        <v>s</v>
      </c>
      <c r="O160" s="101" t="e">
        <f>Visu_Planning!#REF!</f>
        <v>#REF!</v>
      </c>
      <c r="P160" s="102" t="e">
        <f>Visu_Planning!#REF!</f>
        <v>#REF!</v>
      </c>
      <c r="Q160" s="102">
        <f>Visu_Planning!S250</f>
        <v>0</v>
      </c>
      <c r="R160" s="103" t="str">
        <f>Visu_Planning!T250</f>
        <v>s</v>
      </c>
      <c r="S160" s="2"/>
      <c r="T160" s="10"/>
      <c r="U160" s="10"/>
      <c r="V160" s="10"/>
      <c r="W160" s="14"/>
      <c r="X160" s="13"/>
      <c r="Y160" s="10"/>
      <c r="Z160" s="6"/>
      <c r="AA160" s="130"/>
    </row>
    <row r="161" spans="1:27" ht="33" hidden="1" customHeight="1" x14ac:dyDescent="0.3">
      <c r="A161" s="96">
        <f>Visu_Planning!H251</f>
        <v>0</v>
      </c>
      <c r="B161" s="97">
        <f>Visu_Planning!I251</f>
        <v>0</v>
      </c>
      <c r="C161" s="98">
        <f>Visu_Planning!J251</f>
        <v>0</v>
      </c>
      <c r="D161" s="98">
        <f>Visu_Planning!K251</f>
        <v>0</v>
      </c>
      <c r="E161" s="99">
        <f>Visu_Planning!L251</f>
        <v>0</v>
      </c>
      <c r="F161" s="100">
        <f>Visu_Planning!A251</f>
        <v>0</v>
      </c>
      <c r="G161" s="101" t="e">
        <f>Visu_Planning!#REF!</f>
        <v>#REF!</v>
      </c>
      <c r="H161" s="102" t="e">
        <f>Visu_Planning!#REF!</f>
        <v>#REF!</v>
      </c>
      <c r="I161" s="102">
        <f>Visu_Planning!M251</f>
        <v>0</v>
      </c>
      <c r="J161" s="103" t="str">
        <f>Visu_Planning!N251</f>
        <v>s</v>
      </c>
      <c r="K161" s="104">
        <f>Visu_Planning!O251</f>
        <v>0</v>
      </c>
      <c r="L161" s="105" t="str">
        <f>Visu_Planning!P251</f>
        <v>min</v>
      </c>
      <c r="M161" s="105">
        <f>Visu_Planning!Q251</f>
        <v>0</v>
      </c>
      <c r="N161" s="106" t="str">
        <f>Visu_Planning!R251</f>
        <v>s</v>
      </c>
      <c r="O161" s="101" t="e">
        <f>Visu_Planning!#REF!</f>
        <v>#REF!</v>
      </c>
      <c r="P161" s="102" t="e">
        <f>Visu_Planning!#REF!</f>
        <v>#REF!</v>
      </c>
      <c r="Q161" s="102">
        <f>Visu_Planning!S251</f>
        <v>0</v>
      </c>
      <c r="R161" s="103" t="str">
        <f>Visu_Planning!T251</f>
        <v>s</v>
      </c>
      <c r="S161" s="2"/>
      <c r="T161" s="10"/>
      <c r="U161" s="10"/>
      <c r="V161" s="10"/>
      <c r="W161" s="14"/>
      <c r="X161" s="13"/>
      <c r="Y161" s="10"/>
      <c r="Z161" s="6"/>
      <c r="AA161" s="130"/>
    </row>
    <row r="162" spans="1:27" ht="33" hidden="1" customHeight="1" x14ac:dyDescent="0.3">
      <c r="A162" s="96">
        <f>Visu_Planning!H252</f>
        <v>0</v>
      </c>
      <c r="B162" s="97">
        <f>Visu_Planning!I252</f>
        <v>0</v>
      </c>
      <c r="C162" s="98">
        <f>Visu_Planning!J252</f>
        <v>0</v>
      </c>
      <c r="D162" s="98">
        <f>Visu_Planning!K252</f>
        <v>0</v>
      </c>
      <c r="E162" s="99">
        <f>Visu_Planning!L252</f>
        <v>0</v>
      </c>
      <c r="F162" s="100">
        <f>Visu_Planning!A252</f>
        <v>0</v>
      </c>
      <c r="G162" s="101" t="e">
        <f>Visu_Planning!#REF!</f>
        <v>#REF!</v>
      </c>
      <c r="H162" s="102" t="e">
        <f>Visu_Planning!#REF!</f>
        <v>#REF!</v>
      </c>
      <c r="I162" s="102">
        <f>Visu_Planning!M252</f>
        <v>0</v>
      </c>
      <c r="J162" s="103" t="str">
        <f>Visu_Planning!N252</f>
        <v>s</v>
      </c>
      <c r="K162" s="104">
        <f>Visu_Planning!O252</f>
        <v>0</v>
      </c>
      <c r="L162" s="105" t="str">
        <f>Visu_Planning!P252</f>
        <v>min</v>
      </c>
      <c r="M162" s="105">
        <f>Visu_Planning!Q252</f>
        <v>0</v>
      </c>
      <c r="N162" s="106" t="str">
        <f>Visu_Planning!R252</f>
        <v>s</v>
      </c>
      <c r="O162" s="101" t="e">
        <f>Visu_Planning!#REF!</f>
        <v>#REF!</v>
      </c>
      <c r="P162" s="102" t="e">
        <f>Visu_Planning!#REF!</f>
        <v>#REF!</v>
      </c>
      <c r="Q162" s="102">
        <f>Visu_Planning!S252</f>
        <v>0</v>
      </c>
      <c r="R162" s="103" t="str">
        <f>Visu_Planning!T252</f>
        <v>s</v>
      </c>
      <c r="S162" s="2"/>
      <c r="T162" s="10"/>
      <c r="U162" s="10"/>
      <c r="V162" s="10"/>
      <c r="W162" s="14"/>
      <c r="X162" s="13"/>
      <c r="Y162" s="10"/>
      <c r="Z162" s="6"/>
      <c r="AA162" s="130"/>
    </row>
    <row r="163" spans="1:27" ht="33" hidden="1" customHeight="1" x14ac:dyDescent="0.3">
      <c r="A163" s="96">
        <f>Visu_Planning!H253</f>
        <v>0</v>
      </c>
      <c r="B163" s="97">
        <f>Visu_Planning!I253</f>
        <v>0</v>
      </c>
      <c r="C163" s="98">
        <f>Visu_Planning!J253</f>
        <v>0</v>
      </c>
      <c r="D163" s="98">
        <f>Visu_Planning!K253</f>
        <v>0</v>
      </c>
      <c r="E163" s="99">
        <f>Visu_Planning!L253</f>
        <v>0</v>
      </c>
      <c r="F163" s="100">
        <f>Visu_Planning!A253</f>
        <v>0</v>
      </c>
      <c r="G163" s="101" t="e">
        <f>Visu_Planning!#REF!</f>
        <v>#REF!</v>
      </c>
      <c r="H163" s="102" t="e">
        <f>Visu_Planning!#REF!</f>
        <v>#REF!</v>
      </c>
      <c r="I163" s="102">
        <f>Visu_Planning!M253</f>
        <v>0</v>
      </c>
      <c r="J163" s="103" t="str">
        <f>Visu_Planning!N253</f>
        <v>s</v>
      </c>
      <c r="K163" s="104">
        <f>Visu_Planning!O253</f>
        <v>0</v>
      </c>
      <c r="L163" s="105" t="str">
        <f>Visu_Planning!P253</f>
        <v>min</v>
      </c>
      <c r="M163" s="105">
        <f>Visu_Planning!Q253</f>
        <v>0</v>
      </c>
      <c r="N163" s="106" t="str">
        <f>Visu_Planning!R253</f>
        <v>s</v>
      </c>
      <c r="O163" s="101" t="e">
        <f>Visu_Planning!#REF!</f>
        <v>#REF!</v>
      </c>
      <c r="P163" s="102" t="e">
        <f>Visu_Planning!#REF!</f>
        <v>#REF!</v>
      </c>
      <c r="Q163" s="102">
        <f>Visu_Planning!S253</f>
        <v>0</v>
      </c>
      <c r="R163" s="103" t="str">
        <f>Visu_Planning!T253</f>
        <v>s</v>
      </c>
      <c r="S163" s="2"/>
      <c r="T163" s="10"/>
      <c r="U163" s="10"/>
      <c r="V163" s="10"/>
      <c r="W163" s="14"/>
      <c r="X163" s="13"/>
      <c r="Y163" s="10"/>
      <c r="Z163" s="6"/>
      <c r="AA163" s="130"/>
    </row>
    <row r="164" spans="1:27" ht="33" hidden="1" customHeight="1" x14ac:dyDescent="0.3">
      <c r="A164" s="96">
        <f>Visu_Planning!H254</f>
        <v>0</v>
      </c>
      <c r="B164" s="97">
        <f>Visu_Planning!I254</f>
        <v>0</v>
      </c>
      <c r="C164" s="98">
        <f>Visu_Planning!J254</f>
        <v>0</v>
      </c>
      <c r="D164" s="98">
        <f>Visu_Planning!K254</f>
        <v>0</v>
      </c>
      <c r="E164" s="99">
        <f>Visu_Planning!L254</f>
        <v>0</v>
      </c>
      <c r="F164" s="100">
        <f>Visu_Planning!A254</f>
        <v>0</v>
      </c>
      <c r="G164" s="101" t="e">
        <f>Visu_Planning!#REF!</f>
        <v>#REF!</v>
      </c>
      <c r="H164" s="102" t="e">
        <f>Visu_Planning!#REF!</f>
        <v>#REF!</v>
      </c>
      <c r="I164" s="102">
        <f>Visu_Planning!M254</f>
        <v>0</v>
      </c>
      <c r="J164" s="103" t="str">
        <f>Visu_Planning!N254</f>
        <v>s</v>
      </c>
      <c r="K164" s="104">
        <f>Visu_Planning!O254</f>
        <v>0</v>
      </c>
      <c r="L164" s="105" t="str">
        <f>Visu_Planning!P254</f>
        <v>min</v>
      </c>
      <c r="M164" s="105">
        <f>Visu_Planning!Q254</f>
        <v>0</v>
      </c>
      <c r="N164" s="106" t="str">
        <f>Visu_Planning!R254</f>
        <v>s</v>
      </c>
      <c r="O164" s="101" t="e">
        <f>Visu_Planning!#REF!</f>
        <v>#REF!</v>
      </c>
      <c r="P164" s="102" t="e">
        <f>Visu_Planning!#REF!</f>
        <v>#REF!</v>
      </c>
      <c r="Q164" s="102">
        <f>Visu_Planning!S254</f>
        <v>0</v>
      </c>
      <c r="R164" s="103" t="str">
        <f>Visu_Planning!T254</f>
        <v>s</v>
      </c>
      <c r="S164" s="2"/>
      <c r="T164" s="10"/>
      <c r="U164" s="10"/>
      <c r="V164" s="10"/>
      <c r="W164" s="14"/>
      <c r="X164" s="13"/>
      <c r="Y164" s="10"/>
      <c r="Z164" s="6"/>
      <c r="AA164" s="130"/>
    </row>
    <row r="165" spans="1:27" ht="33" hidden="1" customHeight="1" x14ac:dyDescent="0.3">
      <c r="A165" s="96">
        <f>Visu_Planning!H255</f>
        <v>0</v>
      </c>
      <c r="B165" s="97">
        <f>Visu_Planning!I255</f>
        <v>0</v>
      </c>
      <c r="C165" s="98">
        <f>Visu_Planning!J255</f>
        <v>0</v>
      </c>
      <c r="D165" s="98">
        <f>Visu_Planning!K255</f>
        <v>0</v>
      </c>
      <c r="E165" s="99">
        <f>Visu_Planning!L255</f>
        <v>0</v>
      </c>
      <c r="F165" s="100">
        <f>Visu_Planning!A255</f>
        <v>0</v>
      </c>
      <c r="G165" s="101" t="e">
        <f>Visu_Planning!#REF!</f>
        <v>#REF!</v>
      </c>
      <c r="H165" s="102" t="e">
        <f>Visu_Planning!#REF!</f>
        <v>#REF!</v>
      </c>
      <c r="I165" s="102">
        <f>Visu_Planning!M255</f>
        <v>0</v>
      </c>
      <c r="J165" s="103" t="str">
        <f>Visu_Planning!N255</f>
        <v>s</v>
      </c>
      <c r="K165" s="104">
        <f>Visu_Planning!O255</f>
        <v>0</v>
      </c>
      <c r="L165" s="105" t="str">
        <f>Visu_Planning!P255</f>
        <v>min</v>
      </c>
      <c r="M165" s="105">
        <f>Visu_Planning!Q255</f>
        <v>0</v>
      </c>
      <c r="N165" s="106" t="str">
        <f>Visu_Planning!R255</f>
        <v>s</v>
      </c>
      <c r="O165" s="101" t="e">
        <f>Visu_Planning!#REF!</f>
        <v>#REF!</v>
      </c>
      <c r="P165" s="102" t="e">
        <f>Visu_Planning!#REF!</f>
        <v>#REF!</v>
      </c>
      <c r="Q165" s="102">
        <f>Visu_Planning!S255</f>
        <v>0</v>
      </c>
      <c r="R165" s="103" t="str">
        <f>Visu_Planning!T255</f>
        <v>s</v>
      </c>
      <c r="S165" s="2"/>
      <c r="T165" s="10"/>
      <c r="U165" s="10"/>
      <c r="V165" s="10"/>
      <c r="W165" s="14"/>
      <c r="X165" s="13"/>
      <c r="Y165" s="10"/>
      <c r="Z165" s="6"/>
      <c r="AA165" s="130"/>
    </row>
    <row r="166" spans="1:27" ht="33" hidden="1" customHeight="1" x14ac:dyDescent="0.3">
      <c r="A166" s="96">
        <f>Visu_Planning!H256</f>
        <v>0</v>
      </c>
      <c r="B166" s="97">
        <f>Visu_Planning!I256</f>
        <v>0</v>
      </c>
      <c r="C166" s="98">
        <f>Visu_Planning!J256</f>
        <v>0</v>
      </c>
      <c r="D166" s="98">
        <f>Visu_Planning!K256</f>
        <v>0</v>
      </c>
      <c r="E166" s="99">
        <f>Visu_Planning!L256</f>
        <v>0</v>
      </c>
      <c r="F166" s="100">
        <f>Visu_Planning!A256</f>
        <v>0</v>
      </c>
      <c r="G166" s="101" t="e">
        <f>Visu_Planning!#REF!</f>
        <v>#REF!</v>
      </c>
      <c r="H166" s="102" t="e">
        <f>Visu_Planning!#REF!</f>
        <v>#REF!</v>
      </c>
      <c r="I166" s="102">
        <f>Visu_Planning!M256</f>
        <v>0</v>
      </c>
      <c r="J166" s="103" t="str">
        <f>Visu_Planning!N256</f>
        <v>s</v>
      </c>
      <c r="K166" s="104">
        <f>Visu_Planning!O256</f>
        <v>0</v>
      </c>
      <c r="L166" s="105" t="str">
        <f>Visu_Planning!P256</f>
        <v>min</v>
      </c>
      <c r="M166" s="105">
        <f>Visu_Planning!Q256</f>
        <v>0</v>
      </c>
      <c r="N166" s="106" t="str">
        <f>Visu_Planning!R256</f>
        <v>s</v>
      </c>
      <c r="O166" s="101" t="e">
        <f>Visu_Planning!#REF!</f>
        <v>#REF!</v>
      </c>
      <c r="P166" s="102" t="e">
        <f>Visu_Planning!#REF!</f>
        <v>#REF!</v>
      </c>
      <c r="Q166" s="102">
        <f>Visu_Planning!S256</f>
        <v>0</v>
      </c>
      <c r="R166" s="103" t="str">
        <f>Visu_Planning!T256</f>
        <v>s</v>
      </c>
      <c r="S166" s="2"/>
      <c r="T166" s="10"/>
      <c r="U166" s="10"/>
      <c r="V166" s="10"/>
      <c r="W166" s="14"/>
      <c r="X166" s="13"/>
      <c r="Y166" s="10"/>
      <c r="Z166" s="6"/>
      <c r="AA166" s="130"/>
    </row>
    <row r="167" spans="1:27" ht="33" hidden="1" customHeight="1" x14ac:dyDescent="0.3">
      <c r="A167" s="96">
        <f>Visu_Planning!H257</f>
        <v>0</v>
      </c>
      <c r="B167" s="97">
        <f>Visu_Planning!I257</f>
        <v>0</v>
      </c>
      <c r="C167" s="98">
        <f>Visu_Planning!J257</f>
        <v>0</v>
      </c>
      <c r="D167" s="98">
        <f>Visu_Planning!K257</f>
        <v>0</v>
      </c>
      <c r="E167" s="99">
        <f>Visu_Planning!L257</f>
        <v>0</v>
      </c>
      <c r="F167" s="100">
        <f>Visu_Planning!A257</f>
        <v>0</v>
      </c>
      <c r="G167" s="101" t="e">
        <f>Visu_Planning!#REF!</f>
        <v>#REF!</v>
      </c>
      <c r="H167" s="102" t="e">
        <f>Visu_Planning!#REF!</f>
        <v>#REF!</v>
      </c>
      <c r="I167" s="102">
        <f>Visu_Planning!M257</f>
        <v>0</v>
      </c>
      <c r="J167" s="103" t="str">
        <f>Visu_Planning!N257</f>
        <v>s</v>
      </c>
      <c r="K167" s="104">
        <f>Visu_Planning!O257</f>
        <v>0</v>
      </c>
      <c r="L167" s="105" t="str">
        <f>Visu_Planning!P257</f>
        <v>min</v>
      </c>
      <c r="M167" s="105">
        <f>Visu_Planning!Q257</f>
        <v>0</v>
      </c>
      <c r="N167" s="106" t="str">
        <f>Visu_Planning!R257</f>
        <v>s</v>
      </c>
      <c r="O167" s="101" t="e">
        <f>Visu_Planning!#REF!</f>
        <v>#REF!</v>
      </c>
      <c r="P167" s="102" t="e">
        <f>Visu_Planning!#REF!</f>
        <v>#REF!</v>
      </c>
      <c r="Q167" s="102">
        <f>Visu_Planning!S257</f>
        <v>0</v>
      </c>
      <c r="R167" s="103" t="str">
        <f>Visu_Planning!T257</f>
        <v>s</v>
      </c>
      <c r="S167" s="2"/>
      <c r="T167" s="10"/>
      <c r="U167" s="10"/>
      <c r="V167" s="10"/>
      <c r="W167" s="14"/>
      <c r="X167" s="13"/>
      <c r="Y167" s="10"/>
      <c r="Z167" s="6"/>
      <c r="AA167" s="130"/>
    </row>
    <row r="168" spans="1:27" ht="33" hidden="1" customHeight="1" x14ac:dyDescent="0.3">
      <c r="A168" s="96">
        <f>Visu_Planning!H258</f>
        <v>0</v>
      </c>
      <c r="B168" s="97">
        <f>Visu_Planning!I258</f>
        <v>0</v>
      </c>
      <c r="C168" s="98">
        <f>Visu_Planning!J258</f>
        <v>0</v>
      </c>
      <c r="D168" s="98">
        <f>Visu_Planning!K258</f>
        <v>0</v>
      </c>
      <c r="E168" s="99">
        <f>Visu_Planning!L258</f>
        <v>0</v>
      </c>
      <c r="F168" s="100">
        <f>Visu_Planning!A258</f>
        <v>0</v>
      </c>
      <c r="G168" s="101" t="e">
        <f>Visu_Planning!#REF!</f>
        <v>#REF!</v>
      </c>
      <c r="H168" s="102" t="e">
        <f>Visu_Planning!#REF!</f>
        <v>#REF!</v>
      </c>
      <c r="I168" s="102">
        <f>Visu_Planning!M258</f>
        <v>0</v>
      </c>
      <c r="J168" s="103" t="str">
        <f>Visu_Planning!N258</f>
        <v>s</v>
      </c>
      <c r="K168" s="104">
        <f>Visu_Planning!O258</f>
        <v>0</v>
      </c>
      <c r="L168" s="105" t="str">
        <f>Visu_Planning!P258</f>
        <v>min</v>
      </c>
      <c r="M168" s="105">
        <f>Visu_Planning!Q258</f>
        <v>0</v>
      </c>
      <c r="N168" s="106" t="str">
        <f>Visu_Planning!R258</f>
        <v>s</v>
      </c>
      <c r="O168" s="101" t="e">
        <f>Visu_Planning!#REF!</f>
        <v>#REF!</v>
      </c>
      <c r="P168" s="102" t="e">
        <f>Visu_Planning!#REF!</f>
        <v>#REF!</v>
      </c>
      <c r="Q168" s="102">
        <f>Visu_Planning!S258</f>
        <v>0</v>
      </c>
      <c r="R168" s="103" t="str">
        <f>Visu_Planning!T258</f>
        <v>s</v>
      </c>
      <c r="S168" s="2"/>
      <c r="T168" s="10"/>
      <c r="U168" s="10"/>
      <c r="V168" s="10"/>
      <c r="W168" s="14"/>
      <c r="X168" s="13"/>
      <c r="Y168" s="10"/>
      <c r="Z168" s="6"/>
      <c r="AA168" s="130"/>
    </row>
    <row r="169" spans="1:27" ht="33" hidden="1" customHeight="1" x14ac:dyDescent="0.3">
      <c r="A169" s="96">
        <f>Visu_Planning!H259</f>
        <v>0</v>
      </c>
      <c r="B169" s="97">
        <f>Visu_Planning!I259</f>
        <v>0</v>
      </c>
      <c r="C169" s="98">
        <f>Visu_Planning!J259</f>
        <v>0</v>
      </c>
      <c r="D169" s="98">
        <f>Visu_Planning!K259</f>
        <v>0</v>
      </c>
      <c r="E169" s="99">
        <f>Visu_Planning!L259</f>
        <v>0</v>
      </c>
      <c r="F169" s="100">
        <f>Visu_Planning!A259</f>
        <v>0</v>
      </c>
      <c r="G169" s="101" t="e">
        <f>Visu_Planning!#REF!</f>
        <v>#REF!</v>
      </c>
      <c r="H169" s="102" t="e">
        <f>Visu_Planning!#REF!</f>
        <v>#REF!</v>
      </c>
      <c r="I169" s="102">
        <f>Visu_Planning!M259</f>
        <v>0</v>
      </c>
      <c r="J169" s="103" t="str">
        <f>Visu_Planning!N259</f>
        <v>s</v>
      </c>
      <c r="K169" s="104">
        <f>Visu_Planning!O259</f>
        <v>0</v>
      </c>
      <c r="L169" s="105" t="str">
        <f>Visu_Planning!P259</f>
        <v>min</v>
      </c>
      <c r="M169" s="105">
        <f>Visu_Planning!Q259</f>
        <v>0</v>
      </c>
      <c r="N169" s="106" t="str">
        <f>Visu_Planning!R259</f>
        <v>s</v>
      </c>
      <c r="O169" s="101" t="e">
        <f>Visu_Planning!#REF!</f>
        <v>#REF!</v>
      </c>
      <c r="P169" s="102" t="e">
        <f>Visu_Planning!#REF!</f>
        <v>#REF!</v>
      </c>
      <c r="Q169" s="102">
        <f>Visu_Planning!S259</f>
        <v>0</v>
      </c>
      <c r="R169" s="103" t="str">
        <f>Visu_Planning!T259</f>
        <v>s</v>
      </c>
      <c r="S169" s="2"/>
      <c r="T169" s="10"/>
      <c r="U169" s="10"/>
      <c r="V169" s="10"/>
      <c r="W169" s="14"/>
      <c r="X169" s="13"/>
      <c r="Y169" s="10"/>
      <c r="Z169" s="6"/>
      <c r="AA169" s="130"/>
    </row>
    <row r="170" spans="1:27" ht="33" hidden="1" customHeight="1" x14ac:dyDescent="0.3">
      <c r="A170" s="96">
        <f>Visu_Planning!H260</f>
        <v>0</v>
      </c>
      <c r="B170" s="97">
        <f>Visu_Planning!I260</f>
        <v>0</v>
      </c>
      <c r="C170" s="98">
        <f>Visu_Planning!J260</f>
        <v>0</v>
      </c>
      <c r="D170" s="98">
        <f>Visu_Planning!K260</f>
        <v>0</v>
      </c>
      <c r="E170" s="99">
        <f>Visu_Planning!L260</f>
        <v>0</v>
      </c>
      <c r="F170" s="100">
        <f>Visu_Planning!A260</f>
        <v>0</v>
      </c>
      <c r="G170" s="101" t="e">
        <f>Visu_Planning!#REF!</f>
        <v>#REF!</v>
      </c>
      <c r="H170" s="102" t="e">
        <f>Visu_Planning!#REF!</f>
        <v>#REF!</v>
      </c>
      <c r="I170" s="102">
        <f>Visu_Planning!M260</f>
        <v>0</v>
      </c>
      <c r="J170" s="103" t="str">
        <f>Visu_Planning!N260</f>
        <v>s</v>
      </c>
      <c r="K170" s="104">
        <f>Visu_Planning!O260</f>
        <v>0</v>
      </c>
      <c r="L170" s="105" t="str">
        <f>Visu_Planning!P260</f>
        <v>min</v>
      </c>
      <c r="M170" s="105">
        <f>Visu_Planning!Q260</f>
        <v>0</v>
      </c>
      <c r="N170" s="106" t="str">
        <f>Visu_Planning!R260</f>
        <v>s</v>
      </c>
      <c r="O170" s="101" t="e">
        <f>Visu_Planning!#REF!</f>
        <v>#REF!</v>
      </c>
      <c r="P170" s="102" t="e">
        <f>Visu_Planning!#REF!</f>
        <v>#REF!</v>
      </c>
      <c r="Q170" s="102">
        <f>Visu_Planning!S260</f>
        <v>0</v>
      </c>
      <c r="R170" s="103" t="str">
        <f>Visu_Planning!T260</f>
        <v>s</v>
      </c>
      <c r="S170" s="2"/>
      <c r="T170" s="10"/>
      <c r="U170" s="10"/>
      <c r="V170" s="10"/>
      <c r="W170" s="14"/>
      <c r="X170" s="13"/>
      <c r="Y170" s="10"/>
      <c r="Z170" s="6"/>
      <c r="AA170" s="130"/>
    </row>
    <row r="171" spans="1:27" ht="33" hidden="1" customHeight="1" x14ac:dyDescent="0.3">
      <c r="A171" s="96">
        <f>Visu_Planning!H261</f>
        <v>0</v>
      </c>
      <c r="B171" s="97">
        <f>Visu_Planning!I261</f>
        <v>0</v>
      </c>
      <c r="C171" s="98">
        <f>Visu_Planning!J261</f>
        <v>0</v>
      </c>
      <c r="D171" s="98">
        <f>Visu_Planning!K261</f>
        <v>0</v>
      </c>
      <c r="E171" s="99">
        <f>Visu_Planning!L261</f>
        <v>0</v>
      </c>
      <c r="F171" s="100">
        <f>Visu_Planning!A261</f>
        <v>0</v>
      </c>
      <c r="G171" s="101" t="e">
        <f>Visu_Planning!#REF!</f>
        <v>#REF!</v>
      </c>
      <c r="H171" s="102" t="e">
        <f>Visu_Planning!#REF!</f>
        <v>#REF!</v>
      </c>
      <c r="I171" s="102">
        <f>Visu_Planning!M261</f>
        <v>0</v>
      </c>
      <c r="J171" s="103" t="str">
        <f>Visu_Planning!N261</f>
        <v>s</v>
      </c>
      <c r="K171" s="104">
        <f>Visu_Planning!O261</f>
        <v>0</v>
      </c>
      <c r="L171" s="105" t="str">
        <f>Visu_Planning!P261</f>
        <v>min</v>
      </c>
      <c r="M171" s="105">
        <f>Visu_Planning!Q261</f>
        <v>0</v>
      </c>
      <c r="N171" s="106" t="str">
        <f>Visu_Planning!R261</f>
        <v>s</v>
      </c>
      <c r="O171" s="101" t="e">
        <f>Visu_Planning!#REF!</f>
        <v>#REF!</v>
      </c>
      <c r="P171" s="102" t="e">
        <f>Visu_Planning!#REF!</f>
        <v>#REF!</v>
      </c>
      <c r="Q171" s="102">
        <f>Visu_Planning!S261</f>
        <v>0</v>
      </c>
      <c r="R171" s="103" t="str">
        <f>Visu_Planning!T261</f>
        <v>s</v>
      </c>
      <c r="S171" s="2"/>
      <c r="T171" s="10"/>
      <c r="U171" s="10"/>
      <c r="V171" s="10"/>
      <c r="W171" s="14"/>
      <c r="X171" s="13"/>
      <c r="Y171" s="10"/>
      <c r="Z171" s="6"/>
      <c r="AA171" s="130"/>
    </row>
    <row r="172" spans="1:27" ht="33" hidden="1" customHeight="1" x14ac:dyDescent="0.3">
      <c r="A172" s="96">
        <f>Visu_Planning!H262</f>
        <v>0</v>
      </c>
      <c r="B172" s="97">
        <f>Visu_Planning!I262</f>
        <v>0</v>
      </c>
      <c r="C172" s="98">
        <f>Visu_Planning!J262</f>
        <v>0</v>
      </c>
      <c r="D172" s="98">
        <f>Visu_Planning!K262</f>
        <v>0</v>
      </c>
      <c r="E172" s="99">
        <f>Visu_Planning!L262</f>
        <v>0</v>
      </c>
      <c r="F172" s="100">
        <f>Visu_Planning!A262</f>
        <v>0</v>
      </c>
      <c r="G172" s="101" t="e">
        <f>Visu_Planning!#REF!</f>
        <v>#REF!</v>
      </c>
      <c r="H172" s="102" t="e">
        <f>Visu_Planning!#REF!</f>
        <v>#REF!</v>
      </c>
      <c r="I172" s="102">
        <f>Visu_Planning!M262</f>
        <v>0</v>
      </c>
      <c r="J172" s="103" t="str">
        <f>Visu_Planning!N262</f>
        <v>s</v>
      </c>
      <c r="K172" s="104">
        <f>Visu_Planning!O262</f>
        <v>0</v>
      </c>
      <c r="L172" s="105" t="str">
        <f>Visu_Planning!P262</f>
        <v>min</v>
      </c>
      <c r="M172" s="105">
        <f>Visu_Planning!Q262</f>
        <v>0</v>
      </c>
      <c r="N172" s="106" t="str">
        <f>Visu_Planning!R262</f>
        <v>s</v>
      </c>
      <c r="O172" s="101" t="e">
        <f>Visu_Planning!#REF!</f>
        <v>#REF!</v>
      </c>
      <c r="P172" s="102" t="e">
        <f>Visu_Planning!#REF!</f>
        <v>#REF!</v>
      </c>
      <c r="Q172" s="102">
        <f>Visu_Planning!S262</f>
        <v>0</v>
      </c>
      <c r="R172" s="103" t="str">
        <f>Visu_Planning!T262</f>
        <v>s</v>
      </c>
      <c r="S172" s="2"/>
      <c r="T172" s="10"/>
      <c r="U172" s="10"/>
      <c r="V172" s="10"/>
      <c r="W172" s="14"/>
      <c r="X172" s="13"/>
      <c r="Y172" s="10"/>
      <c r="Z172" s="6"/>
      <c r="AA172" s="130"/>
    </row>
    <row r="173" spans="1:27" ht="33" hidden="1" customHeight="1" x14ac:dyDescent="0.3">
      <c r="A173" s="96">
        <f>Visu_Planning!H263</f>
        <v>0</v>
      </c>
      <c r="B173" s="97">
        <f>Visu_Planning!I263</f>
        <v>0</v>
      </c>
      <c r="C173" s="98">
        <f>Visu_Planning!J263</f>
        <v>0</v>
      </c>
      <c r="D173" s="98">
        <f>Visu_Planning!K263</f>
        <v>0</v>
      </c>
      <c r="E173" s="99">
        <f>Visu_Planning!L263</f>
        <v>0</v>
      </c>
      <c r="F173" s="100">
        <f>Visu_Planning!A263</f>
        <v>0</v>
      </c>
      <c r="G173" s="101" t="e">
        <f>Visu_Planning!#REF!</f>
        <v>#REF!</v>
      </c>
      <c r="H173" s="102" t="e">
        <f>Visu_Planning!#REF!</f>
        <v>#REF!</v>
      </c>
      <c r="I173" s="102">
        <f>Visu_Planning!M263</f>
        <v>0</v>
      </c>
      <c r="J173" s="103" t="str">
        <f>Visu_Planning!N263</f>
        <v>s</v>
      </c>
      <c r="K173" s="104">
        <f>Visu_Planning!O263</f>
        <v>0</v>
      </c>
      <c r="L173" s="105" t="str">
        <f>Visu_Planning!P263</f>
        <v>min</v>
      </c>
      <c r="M173" s="105">
        <f>Visu_Planning!Q263</f>
        <v>0</v>
      </c>
      <c r="N173" s="106" t="str">
        <f>Visu_Planning!R263</f>
        <v>s</v>
      </c>
      <c r="O173" s="101" t="e">
        <f>Visu_Planning!#REF!</f>
        <v>#REF!</v>
      </c>
      <c r="P173" s="102" t="e">
        <f>Visu_Planning!#REF!</f>
        <v>#REF!</v>
      </c>
      <c r="Q173" s="102">
        <f>Visu_Planning!S263</f>
        <v>0</v>
      </c>
      <c r="R173" s="103" t="str">
        <f>Visu_Planning!T263</f>
        <v>s</v>
      </c>
      <c r="S173" s="2"/>
      <c r="T173" s="10"/>
      <c r="U173" s="10"/>
      <c r="V173" s="10"/>
      <c r="W173" s="14"/>
      <c r="X173" s="13"/>
      <c r="Y173" s="10"/>
      <c r="Z173" s="6"/>
      <c r="AA173" s="130"/>
    </row>
    <row r="174" spans="1:27" ht="33" hidden="1" customHeight="1" x14ac:dyDescent="0.3">
      <c r="A174" s="96">
        <f>Visu_Planning!H264</f>
        <v>0</v>
      </c>
      <c r="B174" s="97">
        <f>Visu_Planning!I264</f>
        <v>0</v>
      </c>
      <c r="C174" s="98">
        <f>Visu_Planning!J264</f>
        <v>0</v>
      </c>
      <c r="D174" s="98">
        <f>Visu_Planning!K264</f>
        <v>0</v>
      </c>
      <c r="E174" s="99">
        <f>Visu_Planning!L264</f>
        <v>0</v>
      </c>
      <c r="F174" s="100">
        <f>Visu_Planning!A264</f>
        <v>0</v>
      </c>
      <c r="G174" s="101" t="e">
        <f>Visu_Planning!#REF!</f>
        <v>#REF!</v>
      </c>
      <c r="H174" s="102" t="e">
        <f>Visu_Planning!#REF!</f>
        <v>#REF!</v>
      </c>
      <c r="I174" s="102">
        <f>Visu_Planning!M264</f>
        <v>0</v>
      </c>
      <c r="J174" s="103" t="str">
        <f>Visu_Planning!N264</f>
        <v>s</v>
      </c>
      <c r="K174" s="104">
        <f>Visu_Planning!O264</f>
        <v>0</v>
      </c>
      <c r="L174" s="105" t="str">
        <f>Visu_Planning!P264</f>
        <v>min</v>
      </c>
      <c r="M174" s="105">
        <f>Visu_Planning!Q264</f>
        <v>0</v>
      </c>
      <c r="N174" s="106" t="str">
        <f>Visu_Planning!R264</f>
        <v>s</v>
      </c>
      <c r="O174" s="101" t="e">
        <f>Visu_Planning!#REF!</f>
        <v>#REF!</v>
      </c>
      <c r="P174" s="102" t="e">
        <f>Visu_Planning!#REF!</f>
        <v>#REF!</v>
      </c>
      <c r="Q174" s="102">
        <f>Visu_Planning!S264</f>
        <v>0</v>
      </c>
      <c r="R174" s="103" t="str">
        <f>Visu_Planning!T264</f>
        <v>s</v>
      </c>
      <c r="S174" s="2"/>
      <c r="T174" s="10"/>
      <c r="U174" s="10"/>
      <c r="V174" s="10"/>
      <c r="W174" s="14"/>
      <c r="X174" s="13"/>
      <c r="Y174" s="10"/>
      <c r="Z174" s="6"/>
      <c r="AA174" s="130"/>
    </row>
    <row r="175" spans="1:27" ht="33" hidden="1" customHeight="1" x14ac:dyDescent="0.3">
      <c r="A175" s="96">
        <f>Visu_Planning!H265</f>
        <v>0</v>
      </c>
      <c r="B175" s="97">
        <f>Visu_Planning!I265</f>
        <v>0</v>
      </c>
      <c r="C175" s="98">
        <f>Visu_Planning!J265</f>
        <v>0</v>
      </c>
      <c r="D175" s="98">
        <f>Visu_Planning!K265</f>
        <v>0</v>
      </c>
      <c r="E175" s="99">
        <f>Visu_Planning!L265</f>
        <v>0</v>
      </c>
      <c r="F175" s="100">
        <f>Visu_Planning!A265</f>
        <v>0</v>
      </c>
      <c r="G175" s="101" t="e">
        <f>Visu_Planning!#REF!</f>
        <v>#REF!</v>
      </c>
      <c r="H175" s="102" t="e">
        <f>Visu_Planning!#REF!</f>
        <v>#REF!</v>
      </c>
      <c r="I175" s="102">
        <f>Visu_Planning!M265</f>
        <v>0</v>
      </c>
      <c r="J175" s="103" t="str">
        <f>Visu_Planning!N265</f>
        <v>s</v>
      </c>
      <c r="K175" s="104">
        <f>Visu_Planning!O265</f>
        <v>0</v>
      </c>
      <c r="L175" s="105" t="str">
        <f>Visu_Planning!P265</f>
        <v>min</v>
      </c>
      <c r="M175" s="105">
        <f>Visu_Planning!Q265</f>
        <v>0</v>
      </c>
      <c r="N175" s="106" t="str">
        <f>Visu_Planning!R265</f>
        <v>s</v>
      </c>
      <c r="O175" s="101" t="e">
        <f>Visu_Planning!#REF!</f>
        <v>#REF!</v>
      </c>
      <c r="P175" s="102" t="e">
        <f>Visu_Planning!#REF!</f>
        <v>#REF!</v>
      </c>
      <c r="Q175" s="102">
        <f>Visu_Planning!S265</f>
        <v>0</v>
      </c>
      <c r="R175" s="103" t="str">
        <f>Visu_Planning!T265</f>
        <v>s</v>
      </c>
      <c r="S175" s="2"/>
      <c r="T175" s="10"/>
      <c r="U175" s="10"/>
      <c r="V175" s="10"/>
      <c r="W175" s="14"/>
      <c r="X175" s="13"/>
      <c r="Y175" s="10"/>
      <c r="Z175" s="6"/>
      <c r="AA175" s="130"/>
    </row>
    <row r="176" spans="1:27" ht="33" hidden="1" customHeight="1" x14ac:dyDescent="0.3">
      <c r="A176" s="96">
        <f>Visu_Planning!H266</f>
        <v>0</v>
      </c>
      <c r="B176" s="97">
        <f>Visu_Planning!I266</f>
        <v>0</v>
      </c>
      <c r="C176" s="98">
        <f>Visu_Planning!J266</f>
        <v>0</v>
      </c>
      <c r="D176" s="98">
        <f>Visu_Planning!K266</f>
        <v>0</v>
      </c>
      <c r="E176" s="99">
        <f>Visu_Planning!L266</f>
        <v>0</v>
      </c>
      <c r="F176" s="100">
        <f>Visu_Planning!A266</f>
        <v>0</v>
      </c>
      <c r="G176" s="101" t="e">
        <f>Visu_Planning!#REF!</f>
        <v>#REF!</v>
      </c>
      <c r="H176" s="102" t="e">
        <f>Visu_Planning!#REF!</f>
        <v>#REF!</v>
      </c>
      <c r="I176" s="102">
        <f>Visu_Planning!M266</f>
        <v>0</v>
      </c>
      <c r="J176" s="103" t="str">
        <f>Visu_Planning!N266</f>
        <v>s</v>
      </c>
      <c r="K176" s="104">
        <f>Visu_Planning!O266</f>
        <v>0</v>
      </c>
      <c r="L176" s="105" t="str">
        <f>Visu_Planning!P266</f>
        <v>min</v>
      </c>
      <c r="M176" s="105">
        <f>Visu_Planning!Q266</f>
        <v>0</v>
      </c>
      <c r="N176" s="106" t="str">
        <f>Visu_Planning!R266</f>
        <v>s</v>
      </c>
      <c r="O176" s="101" t="e">
        <f>Visu_Planning!#REF!</f>
        <v>#REF!</v>
      </c>
      <c r="P176" s="102" t="e">
        <f>Visu_Planning!#REF!</f>
        <v>#REF!</v>
      </c>
      <c r="Q176" s="102">
        <f>Visu_Planning!S266</f>
        <v>0</v>
      </c>
      <c r="R176" s="103" t="str">
        <f>Visu_Planning!T266</f>
        <v>s</v>
      </c>
      <c r="S176" s="2"/>
      <c r="T176" s="10"/>
      <c r="U176" s="10"/>
      <c r="V176" s="10"/>
      <c r="W176" s="14"/>
      <c r="X176" s="13"/>
      <c r="Y176" s="10"/>
      <c r="Z176" s="6"/>
      <c r="AA176" s="130"/>
    </row>
    <row r="177" spans="1:27" ht="33" hidden="1" customHeight="1" x14ac:dyDescent="0.3">
      <c r="A177" s="96">
        <f>Visu_Planning!H267</f>
        <v>0</v>
      </c>
      <c r="B177" s="97">
        <f>Visu_Planning!I267</f>
        <v>0</v>
      </c>
      <c r="C177" s="98">
        <f>Visu_Planning!J267</f>
        <v>0</v>
      </c>
      <c r="D177" s="98">
        <f>Visu_Planning!K267</f>
        <v>0</v>
      </c>
      <c r="E177" s="99">
        <f>Visu_Planning!L267</f>
        <v>0</v>
      </c>
      <c r="F177" s="100">
        <f>Visu_Planning!A267</f>
        <v>0</v>
      </c>
      <c r="G177" s="101" t="e">
        <f>Visu_Planning!#REF!</f>
        <v>#REF!</v>
      </c>
      <c r="H177" s="102" t="e">
        <f>Visu_Planning!#REF!</f>
        <v>#REF!</v>
      </c>
      <c r="I177" s="102">
        <f>Visu_Planning!M267</f>
        <v>0</v>
      </c>
      <c r="J177" s="103" t="str">
        <f>Visu_Planning!N267</f>
        <v>s</v>
      </c>
      <c r="K177" s="104">
        <f>Visu_Planning!O267</f>
        <v>0</v>
      </c>
      <c r="L177" s="105" t="str">
        <f>Visu_Planning!P267</f>
        <v>min</v>
      </c>
      <c r="M177" s="105">
        <f>Visu_Planning!Q267</f>
        <v>0</v>
      </c>
      <c r="N177" s="106" t="str">
        <f>Visu_Planning!R267</f>
        <v>s</v>
      </c>
      <c r="O177" s="101" t="e">
        <f>Visu_Planning!#REF!</f>
        <v>#REF!</v>
      </c>
      <c r="P177" s="102" t="e">
        <f>Visu_Planning!#REF!</f>
        <v>#REF!</v>
      </c>
      <c r="Q177" s="102">
        <f>Visu_Planning!S267</f>
        <v>0</v>
      </c>
      <c r="R177" s="103" t="str">
        <f>Visu_Planning!T267</f>
        <v>s</v>
      </c>
      <c r="S177" s="2"/>
      <c r="T177" s="10"/>
      <c r="U177" s="10"/>
      <c r="V177" s="10"/>
      <c r="W177" s="14"/>
      <c r="X177" s="13"/>
      <c r="Y177" s="10"/>
      <c r="Z177" s="6"/>
      <c r="AA177" s="130"/>
    </row>
    <row r="178" spans="1:27" ht="33" hidden="1" customHeight="1" x14ac:dyDescent="0.3">
      <c r="A178" s="96">
        <f>Visu_Planning!H268</f>
        <v>0</v>
      </c>
      <c r="B178" s="97">
        <f>Visu_Planning!I268</f>
        <v>0</v>
      </c>
      <c r="C178" s="98">
        <f>Visu_Planning!J268</f>
        <v>0</v>
      </c>
      <c r="D178" s="98">
        <f>Visu_Planning!K268</f>
        <v>0</v>
      </c>
      <c r="E178" s="99">
        <f>Visu_Planning!L268</f>
        <v>0</v>
      </c>
      <c r="F178" s="100">
        <f>Visu_Planning!A268</f>
        <v>0</v>
      </c>
      <c r="G178" s="101" t="e">
        <f>Visu_Planning!#REF!</f>
        <v>#REF!</v>
      </c>
      <c r="H178" s="102" t="e">
        <f>Visu_Planning!#REF!</f>
        <v>#REF!</v>
      </c>
      <c r="I178" s="102">
        <f>Visu_Planning!M268</f>
        <v>0</v>
      </c>
      <c r="J178" s="103" t="str">
        <f>Visu_Planning!N268</f>
        <v>s</v>
      </c>
      <c r="K178" s="104">
        <f>Visu_Planning!O268</f>
        <v>0</v>
      </c>
      <c r="L178" s="105" t="str">
        <f>Visu_Planning!P268</f>
        <v>min</v>
      </c>
      <c r="M178" s="105">
        <f>Visu_Planning!Q268</f>
        <v>0</v>
      </c>
      <c r="N178" s="106" t="str">
        <f>Visu_Planning!R268</f>
        <v>s</v>
      </c>
      <c r="O178" s="101" t="e">
        <f>Visu_Planning!#REF!</f>
        <v>#REF!</v>
      </c>
      <c r="P178" s="102" t="e">
        <f>Visu_Planning!#REF!</f>
        <v>#REF!</v>
      </c>
      <c r="Q178" s="102">
        <f>Visu_Planning!S268</f>
        <v>0</v>
      </c>
      <c r="R178" s="103" t="str">
        <f>Visu_Planning!T268</f>
        <v>s</v>
      </c>
      <c r="S178" s="2"/>
      <c r="T178" s="10"/>
      <c r="U178" s="10"/>
      <c r="V178" s="10"/>
      <c r="W178" s="14"/>
      <c r="X178" s="13"/>
      <c r="Y178" s="10"/>
      <c r="Z178" s="6"/>
      <c r="AA178" s="130"/>
    </row>
    <row r="179" spans="1:27" ht="33" hidden="1" customHeight="1" x14ac:dyDescent="0.3">
      <c r="A179" s="96">
        <f>Visu_Planning!H269</f>
        <v>0</v>
      </c>
      <c r="B179" s="97">
        <f>Visu_Planning!I269</f>
        <v>0</v>
      </c>
      <c r="C179" s="98">
        <f>Visu_Planning!J269</f>
        <v>0</v>
      </c>
      <c r="D179" s="98">
        <f>Visu_Planning!K269</f>
        <v>0</v>
      </c>
      <c r="E179" s="99">
        <f>Visu_Planning!L269</f>
        <v>0</v>
      </c>
      <c r="F179" s="100">
        <f>Visu_Planning!A269</f>
        <v>0</v>
      </c>
      <c r="G179" s="101" t="e">
        <f>Visu_Planning!#REF!</f>
        <v>#REF!</v>
      </c>
      <c r="H179" s="102" t="e">
        <f>Visu_Planning!#REF!</f>
        <v>#REF!</v>
      </c>
      <c r="I179" s="102">
        <f>Visu_Planning!M269</f>
        <v>0</v>
      </c>
      <c r="J179" s="103" t="str">
        <f>Visu_Planning!N269</f>
        <v>s</v>
      </c>
      <c r="K179" s="104">
        <f>Visu_Planning!O269</f>
        <v>0</v>
      </c>
      <c r="L179" s="105" t="str">
        <f>Visu_Planning!P269</f>
        <v>min</v>
      </c>
      <c r="M179" s="105">
        <f>Visu_Planning!Q269</f>
        <v>0</v>
      </c>
      <c r="N179" s="106" t="str">
        <f>Visu_Planning!R269</f>
        <v>s</v>
      </c>
      <c r="O179" s="101" t="e">
        <f>Visu_Planning!#REF!</f>
        <v>#REF!</v>
      </c>
      <c r="P179" s="102" t="e">
        <f>Visu_Planning!#REF!</f>
        <v>#REF!</v>
      </c>
      <c r="Q179" s="102">
        <f>Visu_Planning!S269</f>
        <v>0</v>
      </c>
      <c r="R179" s="103" t="str">
        <f>Visu_Planning!T269</f>
        <v>s</v>
      </c>
      <c r="S179" s="2"/>
      <c r="T179" s="10"/>
      <c r="U179" s="10"/>
      <c r="V179" s="10"/>
      <c r="W179" s="14"/>
      <c r="X179" s="13"/>
      <c r="Y179" s="10"/>
      <c r="Z179" s="6"/>
      <c r="AA179" s="130"/>
    </row>
    <row r="180" spans="1:27" ht="33" hidden="1" customHeight="1" x14ac:dyDescent="0.3">
      <c r="A180" s="96">
        <f>Visu_Planning!H270</f>
        <v>0</v>
      </c>
      <c r="B180" s="97">
        <f>Visu_Planning!I270</f>
        <v>0</v>
      </c>
      <c r="C180" s="98">
        <f>Visu_Planning!J270</f>
        <v>0</v>
      </c>
      <c r="D180" s="98">
        <f>Visu_Planning!K270</f>
        <v>0</v>
      </c>
      <c r="E180" s="99">
        <f>Visu_Planning!L270</f>
        <v>0</v>
      </c>
      <c r="F180" s="100">
        <f>Visu_Planning!A270</f>
        <v>0</v>
      </c>
      <c r="G180" s="101" t="e">
        <f>Visu_Planning!#REF!</f>
        <v>#REF!</v>
      </c>
      <c r="H180" s="102" t="e">
        <f>Visu_Planning!#REF!</f>
        <v>#REF!</v>
      </c>
      <c r="I180" s="102">
        <f>Visu_Planning!M270</f>
        <v>0</v>
      </c>
      <c r="J180" s="103" t="str">
        <f>Visu_Planning!N270</f>
        <v>s</v>
      </c>
      <c r="K180" s="104">
        <f>Visu_Planning!O270</f>
        <v>0</v>
      </c>
      <c r="L180" s="105" t="str">
        <f>Visu_Planning!P270</f>
        <v>min</v>
      </c>
      <c r="M180" s="105">
        <f>Visu_Planning!Q270</f>
        <v>0</v>
      </c>
      <c r="N180" s="106" t="str">
        <f>Visu_Planning!R270</f>
        <v>s</v>
      </c>
      <c r="O180" s="101" t="e">
        <f>Visu_Planning!#REF!</f>
        <v>#REF!</v>
      </c>
      <c r="P180" s="102" t="e">
        <f>Visu_Planning!#REF!</f>
        <v>#REF!</v>
      </c>
      <c r="Q180" s="102">
        <f>Visu_Planning!S270</f>
        <v>0</v>
      </c>
      <c r="R180" s="103" t="str">
        <f>Visu_Planning!T270</f>
        <v>s</v>
      </c>
      <c r="S180" s="2"/>
      <c r="T180" s="10"/>
      <c r="U180" s="10"/>
      <c r="V180" s="10"/>
      <c r="W180" s="14"/>
      <c r="X180" s="13"/>
      <c r="Y180" s="10"/>
      <c r="Z180" s="6"/>
      <c r="AA180" s="130"/>
    </row>
    <row r="181" spans="1:27" ht="33" hidden="1" customHeight="1" x14ac:dyDescent="0.3">
      <c r="A181" s="96">
        <f>Visu_Planning!H271</f>
        <v>0</v>
      </c>
      <c r="B181" s="97">
        <f>Visu_Planning!I271</f>
        <v>0</v>
      </c>
      <c r="C181" s="98">
        <f>Visu_Planning!J271</f>
        <v>0</v>
      </c>
      <c r="D181" s="98">
        <f>Visu_Planning!K271</f>
        <v>0</v>
      </c>
      <c r="E181" s="99">
        <f>Visu_Planning!L271</f>
        <v>0</v>
      </c>
      <c r="F181" s="100">
        <f>Visu_Planning!A271</f>
        <v>0</v>
      </c>
      <c r="G181" s="101" t="e">
        <f>Visu_Planning!#REF!</f>
        <v>#REF!</v>
      </c>
      <c r="H181" s="102" t="e">
        <f>Visu_Planning!#REF!</f>
        <v>#REF!</v>
      </c>
      <c r="I181" s="102">
        <f>Visu_Planning!M271</f>
        <v>0</v>
      </c>
      <c r="J181" s="103" t="str">
        <f>Visu_Planning!N271</f>
        <v>s</v>
      </c>
      <c r="K181" s="104">
        <f>Visu_Planning!O271</f>
        <v>0</v>
      </c>
      <c r="L181" s="105" t="str">
        <f>Visu_Planning!P271</f>
        <v>min</v>
      </c>
      <c r="M181" s="105">
        <f>Visu_Planning!Q271</f>
        <v>0</v>
      </c>
      <c r="N181" s="106" t="str">
        <f>Visu_Planning!R271</f>
        <v>s</v>
      </c>
      <c r="O181" s="101" t="e">
        <f>Visu_Planning!#REF!</f>
        <v>#REF!</v>
      </c>
      <c r="P181" s="102" t="e">
        <f>Visu_Planning!#REF!</f>
        <v>#REF!</v>
      </c>
      <c r="Q181" s="102">
        <f>Visu_Planning!S271</f>
        <v>0</v>
      </c>
      <c r="R181" s="103" t="str">
        <f>Visu_Planning!T271</f>
        <v>s</v>
      </c>
      <c r="S181" s="2"/>
      <c r="T181" s="10"/>
      <c r="U181" s="10"/>
      <c r="V181" s="10"/>
      <c r="W181" s="14"/>
      <c r="X181" s="13"/>
      <c r="Y181" s="10"/>
      <c r="Z181" s="6"/>
      <c r="AA181" s="130"/>
    </row>
    <row r="182" spans="1:27" ht="33" hidden="1" customHeight="1" x14ac:dyDescent="0.3">
      <c r="A182" s="96">
        <f>Visu_Planning!H272</f>
        <v>0</v>
      </c>
      <c r="B182" s="97">
        <f>Visu_Planning!I272</f>
        <v>0</v>
      </c>
      <c r="C182" s="98">
        <f>Visu_Planning!J272</f>
        <v>0</v>
      </c>
      <c r="D182" s="98">
        <f>Visu_Planning!K272</f>
        <v>0</v>
      </c>
      <c r="E182" s="99">
        <f>Visu_Planning!L272</f>
        <v>0</v>
      </c>
      <c r="F182" s="100">
        <f>Visu_Planning!A272</f>
        <v>0</v>
      </c>
      <c r="G182" s="101" t="e">
        <f>Visu_Planning!#REF!</f>
        <v>#REF!</v>
      </c>
      <c r="H182" s="102" t="e">
        <f>Visu_Planning!#REF!</f>
        <v>#REF!</v>
      </c>
      <c r="I182" s="102">
        <f>Visu_Planning!M272</f>
        <v>0</v>
      </c>
      <c r="J182" s="103" t="str">
        <f>Visu_Planning!N272</f>
        <v>s</v>
      </c>
      <c r="K182" s="104">
        <f>Visu_Planning!O272</f>
        <v>0</v>
      </c>
      <c r="L182" s="105" t="str">
        <f>Visu_Planning!P272</f>
        <v>min</v>
      </c>
      <c r="M182" s="105">
        <f>Visu_Planning!Q272</f>
        <v>0</v>
      </c>
      <c r="N182" s="106" t="str">
        <f>Visu_Planning!R272</f>
        <v>s</v>
      </c>
      <c r="O182" s="101" t="e">
        <f>Visu_Planning!#REF!</f>
        <v>#REF!</v>
      </c>
      <c r="P182" s="102" t="e">
        <f>Visu_Planning!#REF!</f>
        <v>#REF!</v>
      </c>
      <c r="Q182" s="102">
        <f>Visu_Planning!S272</f>
        <v>0</v>
      </c>
      <c r="R182" s="103" t="str">
        <f>Visu_Planning!T272</f>
        <v>s</v>
      </c>
      <c r="S182" s="2"/>
      <c r="T182" s="10"/>
      <c r="U182" s="10"/>
      <c r="V182" s="10"/>
      <c r="W182" s="14"/>
      <c r="X182" s="13"/>
      <c r="Y182" s="10"/>
      <c r="Z182" s="6"/>
      <c r="AA182" s="130"/>
    </row>
    <row r="183" spans="1:27" ht="33" hidden="1" customHeight="1" x14ac:dyDescent="0.3">
      <c r="A183" s="96">
        <f>Visu_Planning!H273</f>
        <v>0</v>
      </c>
      <c r="B183" s="97">
        <f>Visu_Planning!I273</f>
        <v>0</v>
      </c>
      <c r="C183" s="98">
        <f>Visu_Planning!J273</f>
        <v>0</v>
      </c>
      <c r="D183" s="98">
        <f>Visu_Planning!K273</f>
        <v>0</v>
      </c>
      <c r="E183" s="99">
        <f>Visu_Planning!L273</f>
        <v>0</v>
      </c>
      <c r="F183" s="100">
        <f>Visu_Planning!A273</f>
        <v>0</v>
      </c>
      <c r="G183" s="101" t="e">
        <f>Visu_Planning!#REF!</f>
        <v>#REF!</v>
      </c>
      <c r="H183" s="102" t="e">
        <f>Visu_Planning!#REF!</f>
        <v>#REF!</v>
      </c>
      <c r="I183" s="102">
        <f>Visu_Planning!M273</f>
        <v>0</v>
      </c>
      <c r="J183" s="103" t="str">
        <f>Visu_Planning!N273</f>
        <v>s</v>
      </c>
      <c r="K183" s="104">
        <f>Visu_Planning!O273</f>
        <v>0</v>
      </c>
      <c r="L183" s="105" t="str">
        <f>Visu_Planning!P273</f>
        <v>min</v>
      </c>
      <c r="M183" s="105">
        <f>Visu_Planning!Q273</f>
        <v>0</v>
      </c>
      <c r="N183" s="106" t="str">
        <f>Visu_Planning!R273</f>
        <v>s</v>
      </c>
      <c r="O183" s="101" t="e">
        <f>Visu_Planning!#REF!</f>
        <v>#REF!</v>
      </c>
      <c r="P183" s="102" t="e">
        <f>Visu_Planning!#REF!</f>
        <v>#REF!</v>
      </c>
      <c r="Q183" s="102">
        <f>Visu_Planning!S273</f>
        <v>0</v>
      </c>
      <c r="R183" s="103" t="str">
        <f>Visu_Planning!T273</f>
        <v>s</v>
      </c>
      <c r="S183" s="2"/>
      <c r="T183" s="10"/>
      <c r="U183" s="10"/>
      <c r="V183" s="10"/>
      <c r="W183" s="14"/>
      <c r="X183" s="13"/>
      <c r="Y183" s="10"/>
      <c r="Z183" s="6"/>
      <c r="AA183" s="130"/>
    </row>
    <row r="184" spans="1:27" ht="33" hidden="1" customHeight="1" x14ac:dyDescent="0.3">
      <c r="A184" s="96">
        <f>Visu_Planning!H274</f>
        <v>0</v>
      </c>
      <c r="B184" s="97">
        <f>Visu_Planning!I274</f>
        <v>0</v>
      </c>
      <c r="C184" s="98">
        <f>Visu_Planning!J274</f>
        <v>0</v>
      </c>
      <c r="D184" s="98">
        <f>Visu_Planning!K274</f>
        <v>0</v>
      </c>
      <c r="E184" s="99">
        <f>Visu_Planning!L274</f>
        <v>0</v>
      </c>
      <c r="F184" s="100">
        <f>Visu_Planning!A274</f>
        <v>0</v>
      </c>
      <c r="G184" s="101" t="e">
        <f>Visu_Planning!#REF!</f>
        <v>#REF!</v>
      </c>
      <c r="H184" s="102" t="e">
        <f>Visu_Planning!#REF!</f>
        <v>#REF!</v>
      </c>
      <c r="I184" s="102">
        <f>Visu_Planning!M274</f>
        <v>0</v>
      </c>
      <c r="J184" s="103" t="str">
        <f>Visu_Planning!N274</f>
        <v>s</v>
      </c>
      <c r="K184" s="104">
        <f>Visu_Planning!O274</f>
        <v>0</v>
      </c>
      <c r="L184" s="105" t="str">
        <f>Visu_Planning!P274</f>
        <v>min</v>
      </c>
      <c r="M184" s="105">
        <f>Visu_Planning!Q274</f>
        <v>0</v>
      </c>
      <c r="N184" s="106" t="str">
        <f>Visu_Planning!R274</f>
        <v>s</v>
      </c>
      <c r="O184" s="101" t="e">
        <f>Visu_Planning!#REF!</f>
        <v>#REF!</v>
      </c>
      <c r="P184" s="102" t="e">
        <f>Visu_Planning!#REF!</f>
        <v>#REF!</v>
      </c>
      <c r="Q184" s="102">
        <f>Visu_Planning!S274</f>
        <v>0</v>
      </c>
      <c r="R184" s="103" t="str">
        <f>Visu_Planning!T274</f>
        <v>s</v>
      </c>
      <c r="S184" s="2"/>
      <c r="T184" s="10"/>
      <c r="U184" s="10"/>
      <c r="V184" s="10"/>
      <c r="W184" s="14"/>
      <c r="X184" s="13"/>
      <c r="Y184" s="10"/>
      <c r="Z184" s="6"/>
      <c r="AA184" s="130"/>
    </row>
    <row r="185" spans="1:27" ht="33" hidden="1" customHeight="1" x14ac:dyDescent="0.3">
      <c r="A185" s="96">
        <f>Visu_Planning!H275</f>
        <v>0</v>
      </c>
      <c r="B185" s="97">
        <f>Visu_Planning!I275</f>
        <v>0</v>
      </c>
      <c r="C185" s="98">
        <f>Visu_Planning!J275</f>
        <v>0</v>
      </c>
      <c r="D185" s="98">
        <f>Visu_Planning!K275</f>
        <v>0</v>
      </c>
      <c r="E185" s="99">
        <f>Visu_Planning!L275</f>
        <v>0</v>
      </c>
      <c r="F185" s="100">
        <f>Visu_Planning!A275</f>
        <v>0</v>
      </c>
      <c r="G185" s="101" t="e">
        <f>Visu_Planning!#REF!</f>
        <v>#REF!</v>
      </c>
      <c r="H185" s="102" t="e">
        <f>Visu_Planning!#REF!</f>
        <v>#REF!</v>
      </c>
      <c r="I185" s="102">
        <f>Visu_Planning!M275</f>
        <v>0</v>
      </c>
      <c r="J185" s="103" t="str">
        <f>Visu_Planning!N275</f>
        <v>s</v>
      </c>
      <c r="K185" s="104">
        <f>Visu_Planning!O275</f>
        <v>0</v>
      </c>
      <c r="L185" s="105" t="str">
        <f>Visu_Planning!P275</f>
        <v>min</v>
      </c>
      <c r="M185" s="105">
        <f>Visu_Planning!Q275</f>
        <v>0</v>
      </c>
      <c r="N185" s="106" t="str">
        <f>Visu_Planning!R275</f>
        <v>s</v>
      </c>
      <c r="O185" s="101" t="e">
        <f>Visu_Planning!#REF!</f>
        <v>#REF!</v>
      </c>
      <c r="P185" s="102" t="e">
        <f>Visu_Planning!#REF!</f>
        <v>#REF!</v>
      </c>
      <c r="Q185" s="102">
        <f>Visu_Planning!S275</f>
        <v>0</v>
      </c>
      <c r="R185" s="103" t="str">
        <f>Visu_Planning!T275</f>
        <v>s</v>
      </c>
      <c r="S185" s="2"/>
      <c r="T185" s="10"/>
      <c r="U185" s="10"/>
      <c r="V185" s="10"/>
      <c r="W185" s="14"/>
      <c r="X185" s="13"/>
      <c r="Y185" s="10"/>
      <c r="Z185" s="6"/>
      <c r="AA185" s="130"/>
    </row>
    <row r="186" spans="1:27" ht="33" hidden="1" customHeight="1" x14ac:dyDescent="0.3">
      <c r="A186" s="96">
        <f>Visu_Planning!H276</f>
        <v>0</v>
      </c>
      <c r="B186" s="97">
        <f>Visu_Planning!I276</f>
        <v>0</v>
      </c>
      <c r="C186" s="98">
        <f>Visu_Planning!J276</f>
        <v>0</v>
      </c>
      <c r="D186" s="98">
        <f>Visu_Planning!K276</f>
        <v>0</v>
      </c>
      <c r="E186" s="99">
        <f>Visu_Planning!L276</f>
        <v>0</v>
      </c>
      <c r="F186" s="100">
        <f>Visu_Planning!A276</f>
        <v>0</v>
      </c>
      <c r="G186" s="101" t="e">
        <f>Visu_Planning!#REF!</f>
        <v>#REF!</v>
      </c>
      <c r="H186" s="102" t="e">
        <f>Visu_Planning!#REF!</f>
        <v>#REF!</v>
      </c>
      <c r="I186" s="102">
        <f>Visu_Planning!M276</f>
        <v>0</v>
      </c>
      <c r="J186" s="103" t="str">
        <f>Visu_Planning!N276</f>
        <v>s</v>
      </c>
      <c r="K186" s="104">
        <f>Visu_Planning!O276</f>
        <v>0</v>
      </c>
      <c r="L186" s="105" t="str">
        <f>Visu_Planning!P276</f>
        <v>min</v>
      </c>
      <c r="M186" s="105">
        <f>Visu_Planning!Q276</f>
        <v>0</v>
      </c>
      <c r="N186" s="106" t="str">
        <f>Visu_Planning!R276</f>
        <v>s</v>
      </c>
      <c r="O186" s="101" t="e">
        <f>Visu_Planning!#REF!</f>
        <v>#REF!</v>
      </c>
      <c r="P186" s="102" t="e">
        <f>Visu_Planning!#REF!</f>
        <v>#REF!</v>
      </c>
      <c r="Q186" s="102">
        <f>Visu_Planning!S276</f>
        <v>0</v>
      </c>
      <c r="R186" s="103" t="str">
        <f>Visu_Planning!T276</f>
        <v>s</v>
      </c>
      <c r="S186" s="2"/>
      <c r="T186" s="10"/>
      <c r="U186" s="10"/>
      <c r="V186" s="10"/>
      <c r="W186" s="14"/>
      <c r="X186" s="13"/>
      <c r="Y186" s="10"/>
      <c r="Z186" s="6"/>
      <c r="AA186" s="130"/>
    </row>
    <row r="187" spans="1:27" ht="33" hidden="1" customHeight="1" x14ac:dyDescent="0.3">
      <c r="A187" s="96">
        <f>Visu_Planning!H277</f>
        <v>0</v>
      </c>
      <c r="B187" s="97">
        <f>Visu_Planning!I277</f>
        <v>0</v>
      </c>
      <c r="C187" s="98">
        <f>Visu_Planning!J277</f>
        <v>0</v>
      </c>
      <c r="D187" s="98">
        <f>Visu_Planning!K277</f>
        <v>0</v>
      </c>
      <c r="E187" s="99">
        <f>Visu_Planning!L277</f>
        <v>0</v>
      </c>
      <c r="F187" s="100">
        <f>Visu_Planning!A277</f>
        <v>0</v>
      </c>
      <c r="G187" s="101" t="e">
        <f>Visu_Planning!#REF!</f>
        <v>#REF!</v>
      </c>
      <c r="H187" s="102" t="e">
        <f>Visu_Planning!#REF!</f>
        <v>#REF!</v>
      </c>
      <c r="I187" s="102">
        <f>Visu_Planning!M277</f>
        <v>0</v>
      </c>
      <c r="J187" s="103" t="str">
        <f>Visu_Planning!N277</f>
        <v>s</v>
      </c>
      <c r="K187" s="104">
        <f>Visu_Planning!O277</f>
        <v>0</v>
      </c>
      <c r="L187" s="105" t="str">
        <f>Visu_Planning!P277</f>
        <v>min</v>
      </c>
      <c r="M187" s="105">
        <f>Visu_Planning!Q277</f>
        <v>0</v>
      </c>
      <c r="N187" s="106" t="str">
        <f>Visu_Planning!R277</f>
        <v>s</v>
      </c>
      <c r="O187" s="101" t="e">
        <f>Visu_Planning!#REF!</f>
        <v>#REF!</v>
      </c>
      <c r="P187" s="102" t="e">
        <f>Visu_Planning!#REF!</f>
        <v>#REF!</v>
      </c>
      <c r="Q187" s="102">
        <f>Visu_Planning!S277</f>
        <v>0</v>
      </c>
      <c r="R187" s="103" t="str">
        <f>Visu_Planning!T277</f>
        <v>s</v>
      </c>
      <c r="S187" s="2"/>
      <c r="T187" s="10"/>
      <c r="U187" s="10"/>
      <c r="V187" s="10"/>
      <c r="W187" s="14"/>
      <c r="X187" s="13"/>
      <c r="Y187" s="10"/>
      <c r="Z187" s="6"/>
      <c r="AA187" s="130"/>
    </row>
    <row r="188" spans="1:27" ht="33" hidden="1" customHeight="1" x14ac:dyDescent="0.3">
      <c r="A188" s="96">
        <f>Visu_Planning!H278</f>
        <v>0</v>
      </c>
      <c r="B188" s="97">
        <f>Visu_Planning!I278</f>
        <v>0</v>
      </c>
      <c r="C188" s="98">
        <f>Visu_Planning!J278</f>
        <v>0</v>
      </c>
      <c r="D188" s="98">
        <f>Visu_Planning!K278</f>
        <v>0</v>
      </c>
      <c r="E188" s="99">
        <f>Visu_Planning!L278</f>
        <v>0</v>
      </c>
      <c r="F188" s="100">
        <f>Visu_Planning!A278</f>
        <v>0</v>
      </c>
      <c r="G188" s="101" t="e">
        <f>Visu_Planning!#REF!</f>
        <v>#REF!</v>
      </c>
      <c r="H188" s="102" t="e">
        <f>Visu_Planning!#REF!</f>
        <v>#REF!</v>
      </c>
      <c r="I188" s="102">
        <f>Visu_Planning!M278</f>
        <v>0</v>
      </c>
      <c r="J188" s="103" t="str">
        <f>Visu_Planning!N278</f>
        <v>s</v>
      </c>
      <c r="K188" s="104">
        <f>Visu_Planning!O278</f>
        <v>0</v>
      </c>
      <c r="L188" s="105" t="str">
        <f>Visu_Planning!P278</f>
        <v>min</v>
      </c>
      <c r="M188" s="105">
        <f>Visu_Planning!Q278</f>
        <v>0</v>
      </c>
      <c r="N188" s="106" t="str">
        <f>Visu_Planning!R278</f>
        <v>s</v>
      </c>
      <c r="O188" s="101" t="e">
        <f>Visu_Planning!#REF!</f>
        <v>#REF!</v>
      </c>
      <c r="P188" s="102" t="e">
        <f>Visu_Planning!#REF!</f>
        <v>#REF!</v>
      </c>
      <c r="Q188" s="102">
        <f>Visu_Planning!S278</f>
        <v>0</v>
      </c>
      <c r="R188" s="103" t="str">
        <f>Visu_Planning!T278</f>
        <v>s</v>
      </c>
      <c r="S188" s="2"/>
      <c r="T188" s="10"/>
      <c r="U188" s="10"/>
      <c r="V188" s="10"/>
      <c r="W188" s="14"/>
      <c r="X188" s="13"/>
      <c r="Y188" s="10"/>
      <c r="Z188" s="6"/>
      <c r="AA188" s="130"/>
    </row>
    <row r="189" spans="1:27" ht="33" hidden="1" customHeight="1" x14ac:dyDescent="0.3">
      <c r="A189" s="96">
        <f>Visu_Planning!H279</f>
        <v>0</v>
      </c>
      <c r="B189" s="97">
        <f>Visu_Planning!I279</f>
        <v>0</v>
      </c>
      <c r="C189" s="98">
        <f>Visu_Planning!J279</f>
        <v>0</v>
      </c>
      <c r="D189" s="98">
        <f>Visu_Planning!K279</f>
        <v>0</v>
      </c>
      <c r="E189" s="99">
        <f>Visu_Planning!L279</f>
        <v>0</v>
      </c>
      <c r="F189" s="100">
        <f>Visu_Planning!A279</f>
        <v>0</v>
      </c>
      <c r="G189" s="101" t="e">
        <f>Visu_Planning!#REF!</f>
        <v>#REF!</v>
      </c>
      <c r="H189" s="102" t="e">
        <f>Visu_Planning!#REF!</f>
        <v>#REF!</v>
      </c>
      <c r="I189" s="102">
        <f>Visu_Planning!M279</f>
        <v>0</v>
      </c>
      <c r="J189" s="103" t="str">
        <f>Visu_Planning!N279</f>
        <v>s</v>
      </c>
      <c r="K189" s="104">
        <f>Visu_Planning!O279</f>
        <v>0</v>
      </c>
      <c r="L189" s="105" t="str">
        <f>Visu_Planning!P279</f>
        <v>min</v>
      </c>
      <c r="M189" s="105">
        <f>Visu_Planning!Q279</f>
        <v>0</v>
      </c>
      <c r="N189" s="106" t="str">
        <f>Visu_Planning!R279</f>
        <v>s</v>
      </c>
      <c r="O189" s="101" t="e">
        <f>Visu_Planning!#REF!</f>
        <v>#REF!</v>
      </c>
      <c r="P189" s="102" t="e">
        <f>Visu_Planning!#REF!</f>
        <v>#REF!</v>
      </c>
      <c r="Q189" s="102">
        <f>Visu_Planning!S279</f>
        <v>0</v>
      </c>
      <c r="R189" s="103" t="str">
        <f>Visu_Planning!T279</f>
        <v>s</v>
      </c>
      <c r="S189" s="2"/>
      <c r="T189" s="10"/>
      <c r="U189" s="10"/>
      <c r="V189" s="10"/>
      <c r="W189" s="14"/>
      <c r="X189" s="13"/>
      <c r="Y189" s="10"/>
      <c r="Z189" s="6"/>
      <c r="AA189" s="130"/>
    </row>
    <row r="190" spans="1:27" ht="33" hidden="1" customHeight="1" x14ac:dyDescent="0.3">
      <c r="A190" s="96">
        <f>Visu_Planning!H280</f>
        <v>0</v>
      </c>
      <c r="B190" s="97">
        <f>Visu_Planning!I280</f>
        <v>0</v>
      </c>
      <c r="C190" s="98">
        <f>Visu_Planning!J280</f>
        <v>0</v>
      </c>
      <c r="D190" s="98">
        <f>Visu_Planning!K280</f>
        <v>0</v>
      </c>
      <c r="E190" s="99">
        <f>Visu_Planning!L280</f>
        <v>0</v>
      </c>
      <c r="F190" s="100">
        <f>Visu_Planning!A280</f>
        <v>0</v>
      </c>
      <c r="G190" s="101" t="e">
        <f>Visu_Planning!#REF!</f>
        <v>#REF!</v>
      </c>
      <c r="H190" s="102" t="e">
        <f>Visu_Planning!#REF!</f>
        <v>#REF!</v>
      </c>
      <c r="I190" s="102">
        <f>Visu_Planning!M280</f>
        <v>0</v>
      </c>
      <c r="J190" s="103" t="str">
        <f>Visu_Planning!N280</f>
        <v>s</v>
      </c>
      <c r="K190" s="104">
        <f>Visu_Planning!O280</f>
        <v>0</v>
      </c>
      <c r="L190" s="105" t="str">
        <f>Visu_Planning!P280</f>
        <v>min</v>
      </c>
      <c r="M190" s="105">
        <f>Visu_Planning!Q280</f>
        <v>0</v>
      </c>
      <c r="N190" s="106" t="str">
        <f>Visu_Planning!R280</f>
        <v>s</v>
      </c>
      <c r="O190" s="101" t="e">
        <f>Visu_Planning!#REF!</f>
        <v>#REF!</v>
      </c>
      <c r="P190" s="102" t="e">
        <f>Visu_Planning!#REF!</f>
        <v>#REF!</v>
      </c>
      <c r="Q190" s="102">
        <f>Visu_Planning!S280</f>
        <v>0</v>
      </c>
      <c r="R190" s="103" t="str">
        <f>Visu_Planning!T280</f>
        <v>s</v>
      </c>
      <c r="S190" s="2"/>
      <c r="T190" s="10"/>
      <c r="U190" s="10"/>
      <c r="V190" s="10"/>
      <c r="W190" s="14"/>
      <c r="X190" s="13"/>
      <c r="Y190" s="10"/>
      <c r="Z190" s="6"/>
      <c r="AA190" s="130"/>
    </row>
    <row r="191" spans="1:27" ht="33" hidden="1" customHeight="1" x14ac:dyDescent="0.3">
      <c r="A191" s="96">
        <f>Visu_Planning!H281</f>
        <v>0</v>
      </c>
      <c r="B191" s="97">
        <f>Visu_Planning!I281</f>
        <v>0</v>
      </c>
      <c r="C191" s="98">
        <f>Visu_Planning!J281</f>
        <v>0</v>
      </c>
      <c r="D191" s="98">
        <f>Visu_Planning!K281</f>
        <v>0</v>
      </c>
      <c r="E191" s="99">
        <f>Visu_Planning!L281</f>
        <v>0</v>
      </c>
      <c r="F191" s="100">
        <f>Visu_Planning!A281</f>
        <v>0</v>
      </c>
      <c r="G191" s="101" t="e">
        <f>Visu_Planning!#REF!</f>
        <v>#REF!</v>
      </c>
      <c r="H191" s="102" t="e">
        <f>Visu_Planning!#REF!</f>
        <v>#REF!</v>
      </c>
      <c r="I191" s="102">
        <f>Visu_Planning!M281</f>
        <v>0</v>
      </c>
      <c r="J191" s="103" t="str">
        <f>Visu_Planning!N281</f>
        <v>s</v>
      </c>
      <c r="K191" s="104">
        <f>Visu_Planning!O281</f>
        <v>0</v>
      </c>
      <c r="L191" s="105" t="str">
        <f>Visu_Planning!P281</f>
        <v>min</v>
      </c>
      <c r="M191" s="105">
        <f>Visu_Planning!Q281</f>
        <v>0</v>
      </c>
      <c r="N191" s="106" t="str">
        <f>Visu_Planning!R281</f>
        <v>s</v>
      </c>
      <c r="O191" s="101" t="e">
        <f>Visu_Planning!#REF!</f>
        <v>#REF!</v>
      </c>
      <c r="P191" s="102" t="e">
        <f>Visu_Planning!#REF!</f>
        <v>#REF!</v>
      </c>
      <c r="Q191" s="102">
        <f>Visu_Planning!S281</f>
        <v>0</v>
      </c>
      <c r="R191" s="103" t="str">
        <f>Visu_Planning!T281</f>
        <v>s</v>
      </c>
      <c r="S191" s="2"/>
      <c r="T191" s="10"/>
      <c r="U191" s="10"/>
      <c r="V191" s="10"/>
      <c r="W191" s="14"/>
      <c r="X191" s="13"/>
      <c r="Y191" s="10"/>
      <c r="Z191" s="6"/>
      <c r="AA191" s="130"/>
    </row>
    <row r="192" spans="1:27" ht="33" hidden="1" customHeight="1" x14ac:dyDescent="0.3">
      <c r="A192" s="96">
        <f>Visu_Planning!H282</f>
        <v>0</v>
      </c>
      <c r="B192" s="97">
        <f>Visu_Planning!I282</f>
        <v>0</v>
      </c>
      <c r="C192" s="98">
        <f>Visu_Planning!J282</f>
        <v>0</v>
      </c>
      <c r="D192" s="98">
        <f>Visu_Planning!K282</f>
        <v>0</v>
      </c>
      <c r="E192" s="99">
        <f>Visu_Planning!L282</f>
        <v>0</v>
      </c>
      <c r="F192" s="100">
        <f>Visu_Planning!A282</f>
        <v>0</v>
      </c>
      <c r="G192" s="101" t="e">
        <f>Visu_Planning!#REF!</f>
        <v>#REF!</v>
      </c>
      <c r="H192" s="102" t="e">
        <f>Visu_Planning!#REF!</f>
        <v>#REF!</v>
      </c>
      <c r="I192" s="102">
        <f>Visu_Planning!M282</f>
        <v>0</v>
      </c>
      <c r="J192" s="103" t="str">
        <f>Visu_Planning!N282</f>
        <v>s</v>
      </c>
      <c r="K192" s="104">
        <f>Visu_Planning!O282</f>
        <v>0</v>
      </c>
      <c r="L192" s="105" t="str">
        <f>Visu_Planning!P282</f>
        <v>min</v>
      </c>
      <c r="M192" s="105">
        <f>Visu_Planning!Q282</f>
        <v>0</v>
      </c>
      <c r="N192" s="106" t="str">
        <f>Visu_Planning!R282</f>
        <v>s</v>
      </c>
      <c r="O192" s="101" t="e">
        <f>Visu_Planning!#REF!</f>
        <v>#REF!</v>
      </c>
      <c r="P192" s="102" t="e">
        <f>Visu_Planning!#REF!</f>
        <v>#REF!</v>
      </c>
      <c r="Q192" s="102">
        <f>Visu_Planning!S282</f>
        <v>0</v>
      </c>
      <c r="R192" s="103" t="str">
        <f>Visu_Planning!T282</f>
        <v>s</v>
      </c>
      <c r="S192" s="2"/>
      <c r="T192" s="10"/>
      <c r="U192" s="10"/>
      <c r="V192" s="10"/>
      <c r="W192" s="14"/>
      <c r="X192" s="13"/>
      <c r="Y192" s="10"/>
      <c r="Z192" s="6"/>
      <c r="AA192" s="130"/>
    </row>
    <row r="193" spans="1:27" ht="33" hidden="1" customHeight="1" x14ac:dyDescent="0.3">
      <c r="A193" s="96">
        <f>Visu_Planning!H283</f>
        <v>0</v>
      </c>
      <c r="B193" s="97">
        <f>Visu_Planning!I283</f>
        <v>0</v>
      </c>
      <c r="C193" s="98">
        <f>Visu_Planning!J283</f>
        <v>0</v>
      </c>
      <c r="D193" s="98">
        <f>Visu_Planning!K283</f>
        <v>0</v>
      </c>
      <c r="E193" s="99">
        <f>Visu_Planning!L283</f>
        <v>0</v>
      </c>
      <c r="F193" s="100">
        <f>Visu_Planning!A283</f>
        <v>0</v>
      </c>
      <c r="G193" s="101" t="e">
        <f>Visu_Planning!#REF!</f>
        <v>#REF!</v>
      </c>
      <c r="H193" s="102" t="e">
        <f>Visu_Planning!#REF!</f>
        <v>#REF!</v>
      </c>
      <c r="I193" s="102">
        <f>Visu_Planning!M283</f>
        <v>0</v>
      </c>
      <c r="J193" s="103" t="str">
        <f>Visu_Planning!N283</f>
        <v>s</v>
      </c>
      <c r="K193" s="104">
        <f>Visu_Planning!O283</f>
        <v>0</v>
      </c>
      <c r="L193" s="105" t="str">
        <f>Visu_Planning!P283</f>
        <v>min</v>
      </c>
      <c r="M193" s="105">
        <f>Visu_Planning!Q283</f>
        <v>0</v>
      </c>
      <c r="N193" s="106" t="str">
        <f>Visu_Planning!R283</f>
        <v>s</v>
      </c>
      <c r="O193" s="101" t="e">
        <f>Visu_Planning!#REF!</f>
        <v>#REF!</v>
      </c>
      <c r="P193" s="102" t="e">
        <f>Visu_Planning!#REF!</f>
        <v>#REF!</v>
      </c>
      <c r="Q193" s="102">
        <f>Visu_Planning!S283</f>
        <v>0</v>
      </c>
      <c r="R193" s="103" t="str">
        <f>Visu_Planning!T283</f>
        <v>s</v>
      </c>
      <c r="S193" s="2"/>
      <c r="T193" s="10"/>
      <c r="U193" s="10"/>
      <c r="V193" s="10"/>
      <c r="W193" s="14"/>
      <c r="X193" s="13"/>
      <c r="Y193" s="10"/>
      <c r="Z193" s="6"/>
      <c r="AA193" s="130"/>
    </row>
    <row r="194" spans="1:27" ht="33" hidden="1" customHeight="1" x14ac:dyDescent="0.3">
      <c r="A194" s="96">
        <f>Visu_Planning!H284</f>
        <v>0</v>
      </c>
      <c r="B194" s="97">
        <f>Visu_Planning!I284</f>
        <v>0</v>
      </c>
      <c r="C194" s="98">
        <f>Visu_Planning!J284</f>
        <v>0</v>
      </c>
      <c r="D194" s="98">
        <f>Visu_Planning!K284</f>
        <v>0</v>
      </c>
      <c r="E194" s="99">
        <f>Visu_Planning!L284</f>
        <v>0</v>
      </c>
      <c r="F194" s="100">
        <f>Visu_Planning!A284</f>
        <v>0</v>
      </c>
      <c r="G194" s="101" t="e">
        <f>Visu_Planning!#REF!</f>
        <v>#REF!</v>
      </c>
      <c r="H194" s="102" t="e">
        <f>Visu_Planning!#REF!</f>
        <v>#REF!</v>
      </c>
      <c r="I194" s="102">
        <f>Visu_Planning!M284</f>
        <v>0</v>
      </c>
      <c r="J194" s="103" t="str">
        <f>Visu_Planning!N284</f>
        <v>s</v>
      </c>
      <c r="K194" s="104">
        <f>Visu_Planning!O284</f>
        <v>0</v>
      </c>
      <c r="L194" s="105" t="str">
        <f>Visu_Planning!P284</f>
        <v>min</v>
      </c>
      <c r="M194" s="105">
        <f>Visu_Planning!Q284</f>
        <v>0</v>
      </c>
      <c r="N194" s="106" t="str">
        <f>Visu_Planning!R284</f>
        <v>s</v>
      </c>
      <c r="O194" s="101" t="e">
        <f>Visu_Planning!#REF!</f>
        <v>#REF!</v>
      </c>
      <c r="P194" s="102" t="e">
        <f>Visu_Planning!#REF!</f>
        <v>#REF!</v>
      </c>
      <c r="Q194" s="102">
        <f>Visu_Planning!S284</f>
        <v>0</v>
      </c>
      <c r="R194" s="103" t="str">
        <f>Visu_Planning!T284</f>
        <v>s</v>
      </c>
      <c r="S194" s="2"/>
      <c r="T194" s="10"/>
      <c r="U194" s="10"/>
      <c r="V194" s="10"/>
      <c r="W194" s="14"/>
      <c r="X194" s="13"/>
      <c r="Y194" s="10"/>
      <c r="Z194" s="6"/>
      <c r="AA194" s="130"/>
    </row>
    <row r="195" spans="1:27" ht="33" hidden="1" customHeight="1" x14ac:dyDescent="0.3">
      <c r="A195" s="96">
        <f>Visu_Planning!H285</f>
        <v>0</v>
      </c>
      <c r="B195" s="97">
        <f>Visu_Planning!I285</f>
        <v>0</v>
      </c>
      <c r="C195" s="98">
        <f>Visu_Planning!J285</f>
        <v>0</v>
      </c>
      <c r="D195" s="98">
        <f>Visu_Planning!K285</f>
        <v>0</v>
      </c>
      <c r="E195" s="99">
        <f>Visu_Planning!L285</f>
        <v>0</v>
      </c>
      <c r="F195" s="100">
        <f>Visu_Planning!A285</f>
        <v>0</v>
      </c>
      <c r="G195" s="101" t="e">
        <f>Visu_Planning!#REF!</f>
        <v>#REF!</v>
      </c>
      <c r="H195" s="102" t="e">
        <f>Visu_Planning!#REF!</f>
        <v>#REF!</v>
      </c>
      <c r="I195" s="102">
        <f>Visu_Planning!M285</f>
        <v>0</v>
      </c>
      <c r="J195" s="103" t="str">
        <f>Visu_Planning!N285</f>
        <v>s</v>
      </c>
      <c r="K195" s="104">
        <f>Visu_Planning!O285</f>
        <v>0</v>
      </c>
      <c r="L195" s="105" t="str">
        <f>Visu_Planning!P285</f>
        <v>min</v>
      </c>
      <c r="M195" s="105">
        <f>Visu_Planning!Q285</f>
        <v>0</v>
      </c>
      <c r="N195" s="106" t="str">
        <f>Visu_Planning!R285</f>
        <v>s</v>
      </c>
      <c r="O195" s="101" t="e">
        <f>Visu_Planning!#REF!</f>
        <v>#REF!</v>
      </c>
      <c r="P195" s="102" t="e">
        <f>Visu_Planning!#REF!</f>
        <v>#REF!</v>
      </c>
      <c r="Q195" s="102">
        <f>Visu_Planning!S285</f>
        <v>0</v>
      </c>
      <c r="R195" s="103" t="str">
        <f>Visu_Planning!T285</f>
        <v>s</v>
      </c>
      <c r="S195" s="2"/>
      <c r="T195" s="10"/>
      <c r="U195" s="10"/>
      <c r="V195" s="10"/>
      <c r="W195" s="14"/>
      <c r="X195" s="13"/>
      <c r="Y195" s="10"/>
      <c r="Z195" s="6"/>
      <c r="AA195" s="130"/>
    </row>
    <row r="196" spans="1:27" ht="33" hidden="1" customHeight="1" x14ac:dyDescent="0.3">
      <c r="A196" s="96">
        <f>Visu_Planning!H286</f>
        <v>0</v>
      </c>
      <c r="B196" s="97">
        <f>Visu_Planning!I286</f>
        <v>0</v>
      </c>
      <c r="C196" s="98">
        <f>Visu_Planning!J286</f>
        <v>0</v>
      </c>
      <c r="D196" s="98">
        <f>Visu_Planning!K286</f>
        <v>0</v>
      </c>
      <c r="E196" s="99">
        <f>Visu_Planning!L286</f>
        <v>0</v>
      </c>
      <c r="F196" s="100">
        <f>Visu_Planning!A286</f>
        <v>0</v>
      </c>
      <c r="G196" s="101" t="e">
        <f>Visu_Planning!#REF!</f>
        <v>#REF!</v>
      </c>
      <c r="H196" s="102" t="e">
        <f>Visu_Planning!#REF!</f>
        <v>#REF!</v>
      </c>
      <c r="I196" s="102">
        <f>Visu_Planning!M286</f>
        <v>0</v>
      </c>
      <c r="J196" s="103" t="str">
        <f>Visu_Planning!N286</f>
        <v>s</v>
      </c>
      <c r="K196" s="104">
        <f>Visu_Planning!O286</f>
        <v>0</v>
      </c>
      <c r="L196" s="105" t="str">
        <f>Visu_Planning!P286</f>
        <v>min</v>
      </c>
      <c r="M196" s="105">
        <f>Visu_Planning!Q286</f>
        <v>0</v>
      </c>
      <c r="N196" s="106" t="str">
        <f>Visu_Planning!R286</f>
        <v>s</v>
      </c>
      <c r="O196" s="101" t="e">
        <f>Visu_Planning!#REF!</f>
        <v>#REF!</v>
      </c>
      <c r="P196" s="102" t="e">
        <f>Visu_Planning!#REF!</f>
        <v>#REF!</v>
      </c>
      <c r="Q196" s="102">
        <f>Visu_Planning!S286</f>
        <v>0</v>
      </c>
      <c r="R196" s="103" t="str">
        <f>Visu_Planning!T286</f>
        <v>s</v>
      </c>
      <c r="S196" s="2"/>
      <c r="T196" s="10"/>
      <c r="U196" s="10"/>
      <c r="V196" s="10"/>
      <c r="W196" s="14"/>
      <c r="X196" s="13"/>
      <c r="Y196" s="10"/>
      <c r="Z196" s="6"/>
      <c r="AA196" s="130"/>
    </row>
    <row r="197" spans="1:27" ht="33" hidden="1" customHeight="1" x14ac:dyDescent="0.3">
      <c r="A197" s="96">
        <f>Visu_Planning!H287</f>
        <v>0</v>
      </c>
      <c r="B197" s="97">
        <f>Visu_Planning!I287</f>
        <v>0</v>
      </c>
      <c r="C197" s="98">
        <f>Visu_Planning!J287</f>
        <v>0</v>
      </c>
      <c r="D197" s="98">
        <f>Visu_Planning!K287</f>
        <v>0</v>
      </c>
      <c r="E197" s="99">
        <f>Visu_Planning!L287</f>
        <v>0</v>
      </c>
      <c r="F197" s="100">
        <f>Visu_Planning!A287</f>
        <v>0</v>
      </c>
      <c r="G197" s="101" t="e">
        <f>Visu_Planning!#REF!</f>
        <v>#REF!</v>
      </c>
      <c r="H197" s="102" t="e">
        <f>Visu_Planning!#REF!</f>
        <v>#REF!</v>
      </c>
      <c r="I197" s="102">
        <f>Visu_Planning!M287</f>
        <v>0</v>
      </c>
      <c r="J197" s="103" t="str">
        <f>Visu_Planning!N287</f>
        <v>s</v>
      </c>
      <c r="K197" s="104">
        <f>Visu_Planning!O287</f>
        <v>0</v>
      </c>
      <c r="L197" s="105" t="str">
        <f>Visu_Planning!P287</f>
        <v>min</v>
      </c>
      <c r="M197" s="105">
        <f>Visu_Planning!Q287</f>
        <v>0</v>
      </c>
      <c r="N197" s="106" t="str">
        <f>Visu_Planning!R287</f>
        <v>s</v>
      </c>
      <c r="O197" s="101" t="e">
        <f>Visu_Planning!#REF!</f>
        <v>#REF!</v>
      </c>
      <c r="P197" s="102" t="e">
        <f>Visu_Planning!#REF!</f>
        <v>#REF!</v>
      </c>
      <c r="Q197" s="102">
        <f>Visu_Planning!S287</f>
        <v>0</v>
      </c>
      <c r="R197" s="103" t="str">
        <f>Visu_Planning!T287</f>
        <v>s</v>
      </c>
      <c r="S197" s="2"/>
      <c r="T197" s="10"/>
      <c r="U197" s="10"/>
      <c r="V197" s="10"/>
      <c r="W197" s="14"/>
      <c r="X197" s="13"/>
      <c r="Y197" s="10"/>
      <c r="Z197" s="6"/>
      <c r="AA197" s="130"/>
    </row>
    <row r="198" spans="1:27" ht="33" hidden="1" customHeight="1" x14ac:dyDescent="0.3">
      <c r="A198" s="96">
        <f>Visu_Planning!H288</f>
        <v>0</v>
      </c>
      <c r="B198" s="97">
        <f>Visu_Planning!I288</f>
        <v>0</v>
      </c>
      <c r="C198" s="98">
        <f>Visu_Planning!J288</f>
        <v>0</v>
      </c>
      <c r="D198" s="98">
        <f>Visu_Planning!K288</f>
        <v>0</v>
      </c>
      <c r="E198" s="99">
        <f>Visu_Planning!L288</f>
        <v>0</v>
      </c>
      <c r="F198" s="100">
        <f>Visu_Planning!A288</f>
        <v>0</v>
      </c>
      <c r="G198" s="101" t="e">
        <f>Visu_Planning!#REF!</f>
        <v>#REF!</v>
      </c>
      <c r="H198" s="102" t="e">
        <f>Visu_Planning!#REF!</f>
        <v>#REF!</v>
      </c>
      <c r="I198" s="102">
        <f>Visu_Planning!M288</f>
        <v>0</v>
      </c>
      <c r="J198" s="103" t="str">
        <f>Visu_Planning!N288</f>
        <v>s</v>
      </c>
      <c r="K198" s="104">
        <f>Visu_Planning!O288</f>
        <v>0</v>
      </c>
      <c r="L198" s="105" t="str">
        <f>Visu_Planning!P288</f>
        <v>min</v>
      </c>
      <c r="M198" s="105">
        <f>Visu_Planning!Q288</f>
        <v>0</v>
      </c>
      <c r="N198" s="106" t="str">
        <f>Visu_Planning!R288</f>
        <v>s</v>
      </c>
      <c r="O198" s="101" t="e">
        <f>Visu_Planning!#REF!</f>
        <v>#REF!</v>
      </c>
      <c r="P198" s="102" t="e">
        <f>Visu_Planning!#REF!</f>
        <v>#REF!</v>
      </c>
      <c r="Q198" s="102">
        <f>Visu_Planning!S288</f>
        <v>0</v>
      </c>
      <c r="R198" s="103" t="str">
        <f>Visu_Planning!T288</f>
        <v>s</v>
      </c>
      <c r="S198" s="2"/>
      <c r="T198" s="10"/>
      <c r="U198" s="10"/>
      <c r="V198" s="10"/>
      <c r="W198" s="14"/>
      <c r="X198" s="13"/>
      <c r="Y198" s="10"/>
      <c r="Z198" s="6"/>
      <c r="AA198" s="130"/>
    </row>
    <row r="199" spans="1:27" ht="33" hidden="1" customHeight="1" x14ac:dyDescent="0.3">
      <c r="A199" s="96">
        <f>Visu_Planning!H289</f>
        <v>0</v>
      </c>
      <c r="B199" s="97">
        <f>Visu_Planning!I289</f>
        <v>0</v>
      </c>
      <c r="C199" s="98">
        <f>Visu_Planning!J289</f>
        <v>0</v>
      </c>
      <c r="D199" s="98">
        <f>Visu_Planning!K289</f>
        <v>0</v>
      </c>
      <c r="E199" s="99">
        <f>Visu_Planning!L289</f>
        <v>0</v>
      </c>
      <c r="F199" s="100">
        <f>Visu_Planning!A289</f>
        <v>0</v>
      </c>
      <c r="G199" s="101" t="e">
        <f>Visu_Planning!#REF!</f>
        <v>#REF!</v>
      </c>
      <c r="H199" s="102" t="e">
        <f>Visu_Planning!#REF!</f>
        <v>#REF!</v>
      </c>
      <c r="I199" s="102">
        <f>Visu_Planning!M289</f>
        <v>0</v>
      </c>
      <c r="J199" s="103" t="str">
        <f>Visu_Planning!N289</f>
        <v>s</v>
      </c>
      <c r="K199" s="104">
        <f>Visu_Planning!O289</f>
        <v>0</v>
      </c>
      <c r="L199" s="105" t="str">
        <f>Visu_Planning!P289</f>
        <v>min</v>
      </c>
      <c r="M199" s="105">
        <f>Visu_Planning!Q289</f>
        <v>0</v>
      </c>
      <c r="N199" s="106" t="str">
        <f>Visu_Planning!R289</f>
        <v>s</v>
      </c>
      <c r="O199" s="101" t="e">
        <f>Visu_Planning!#REF!</f>
        <v>#REF!</v>
      </c>
      <c r="P199" s="102" t="e">
        <f>Visu_Planning!#REF!</f>
        <v>#REF!</v>
      </c>
      <c r="Q199" s="102">
        <f>Visu_Planning!S289</f>
        <v>0</v>
      </c>
      <c r="R199" s="103" t="str">
        <f>Visu_Planning!T289</f>
        <v>s</v>
      </c>
      <c r="S199" s="2"/>
      <c r="T199" s="10"/>
      <c r="U199" s="10"/>
      <c r="V199" s="10"/>
      <c r="W199" s="14"/>
      <c r="X199" s="13"/>
      <c r="Y199" s="10"/>
      <c r="Z199" s="6"/>
      <c r="AA199" s="130"/>
    </row>
    <row r="200" spans="1:27" ht="33" hidden="1" customHeight="1" x14ac:dyDescent="0.3">
      <c r="A200" s="96">
        <f>Visu_Planning!H290</f>
        <v>0</v>
      </c>
      <c r="B200" s="97">
        <f>Visu_Planning!I290</f>
        <v>0</v>
      </c>
      <c r="C200" s="98">
        <f>Visu_Planning!J290</f>
        <v>0</v>
      </c>
      <c r="D200" s="98">
        <f>Visu_Planning!K290</f>
        <v>0</v>
      </c>
      <c r="E200" s="99">
        <f>Visu_Planning!L290</f>
        <v>0</v>
      </c>
      <c r="F200" s="100">
        <f>Visu_Planning!A290</f>
        <v>0</v>
      </c>
      <c r="G200" s="101" t="e">
        <f>Visu_Planning!#REF!</f>
        <v>#REF!</v>
      </c>
      <c r="H200" s="102" t="e">
        <f>Visu_Planning!#REF!</f>
        <v>#REF!</v>
      </c>
      <c r="I200" s="102">
        <f>Visu_Planning!M290</f>
        <v>0</v>
      </c>
      <c r="J200" s="103" t="str">
        <f>Visu_Planning!N290</f>
        <v>s</v>
      </c>
      <c r="K200" s="104">
        <f>Visu_Planning!O290</f>
        <v>0</v>
      </c>
      <c r="L200" s="105" t="str">
        <f>Visu_Planning!P290</f>
        <v>min</v>
      </c>
      <c r="M200" s="105">
        <f>Visu_Planning!Q290</f>
        <v>0</v>
      </c>
      <c r="N200" s="106" t="str">
        <f>Visu_Planning!R290</f>
        <v>s</v>
      </c>
      <c r="O200" s="101" t="e">
        <f>Visu_Planning!#REF!</f>
        <v>#REF!</v>
      </c>
      <c r="P200" s="102" t="e">
        <f>Visu_Planning!#REF!</f>
        <v>#REF!</v>
      </c>
      <c r="Q200" s="102">
        <f>Visu_Planning!S290</f>
        <v>0</v>
      </c>
      <c r="R200" s="103" t="str">
        <f>Visu_Planning!T290</f>
        <v>s</v>
      </c>
      <c r="S200" s="2"/>
      <c r="T200" s="10"/>
      <c r="U200" s="10"/>
      <c r="V200" s="10"/>
      <c r="W200" s="14"/>
      <c r="X200" s="13"/>
      <c r="Y200" s="10"/>
      <c r="Z200" s="6"/>
      <c r="AA200" s="130"/>
    </row>
    <row r="201" spans="1:27" ht="33" hidden="1" customHeight="1" x14ac:dyDescent="0.3">
      <c r="A201" s="96">
        <f>Visu_Planning!H291</f>
        <v>0</v>
      </c>
      <c r="B201" s="97">
        <f>Visu_Planning!I291</f>
        <v>0</v>
      </c>
      <c r="C201" s="98">
        <f>Visu_Planning!J291</f>
        <v>0</v>
      </c>
      <c r="D201" s="98">
        <f>Visu_Planning!K291</f>
        <v>0</v>
      </c>
      <c r="E201" s="99">
        <f>Visu_Planning!L291</f>
        <v>0</v>
      </c>
      <c r="F201" s="100">
        <f>Visu_Planning!A291</f>
        <v>0</v>
      </c>
      <c r="G201" s="101" t="e">
        <f>Visu_Planning!#REF!</f>
        <v>#REF!</v>
      </c>
      <c r="H201" s="102" t="e">
        <f>Visu_Planning!#REF!</f>
        <v>#REF!</v>
      </c>
      <c r="I201" s="102">
        <f>Visu_Planning!M291</f>
        <v>0</v>
      </c>
      <c r="J201" s="103" t="str">
        <f>Visu_Planning!N291</f>
        <v>s</v>
      </c>
      <c r="K201" s="104">
        <f>Visu_Planning!O291</f>
        <v>0</v>
      </c>
      <c r="L201" s="105" t="str">
        <f>Visu_Planning!P291</f>
        <v>min</v>
      </c>
      <c r="M201" s="105">
        <f>Visu_Planning!Q291</f>
        <v>0</v>
      </c>
      <c r="N201" s="106" t="str">
        <f>Visu_Planning!R291</f>
        <v>s</v>
      </c>
      <c r="O201" s="101" t="e">
        <f>Visu_Planning!#REF!</f>
        <v>#REF!</v>
      </c>
      <c r="P201" s="102" t="e">
        <f>Visu_Planning!#REF!</f>
        <v>#REF!</v>
      </c>
      <c r="Q201" s="102">
        <f>Visu_Planning!S291</f>
        <v>0</v>
      </c>
      <c r="R201" s="103" t="str">
        <f>Visu_Planning!T291</f>
        <v>s</v>
      </c>
      <c r="S201" s="2"/>
      <c r="T201" s="10"/>
      <c r="U201" s="10"/>
      <c r="V201" s="10"/>
      <c r="W201" s="14"/>
      <c r="X201" s="13"/>
      <c r="Y201" s="10"/>
      <c r="Z201" s="6"/>
      <c r="AA201" s="130"/>
    </row>
    <row r="202" spans="1:27" ht="33" hidden="1" customHeight="1" x14ac:dyDescent="0.3">
      <c r="A202" s="96">
        <f>Visu_Planning!H292</f>
        <v>0</v>
      </c>
      <c r="B202" s="97">
        <f>Visu_Planning!I292</f>
        <v>0</v>
      </c>
      <c r="C202" s="98">
        <f>Visu_Planning!J292</f>
        <v>0</v>
      </c>
      <c r="D202" s="98">
        <f>Visu_Planning!K292</f>
        <v>0</v>
      </c>
      <c r="E202" s="99">
        <f>Visu_Planning!L292</f>
        <v>0</v>
      </c>
      <c r="F202" s="100">
        <f>Visu_Planning!A292</f>
        <v>0</v>
      </c>
      <c r="G202" s="101" t="e">
        <f>Visu_Planning!#REF!</f>
        <v>#REF!</v>
      </c>
      <c r="H202" s="102" t="e">
        <f>Visu_Planning!#REF!</f>
        <v>#REF!</v>
      </c>
      <c r="I202" s="102">
        <f>Visu_Planning!M292</f>
        <v>0</v>
      </c>
      <c r="J202" s="103" t="str">
        <f>Visu_Planning!N292</f>
        <v>s</v>
      </c>
      <c r="K202" s="104">
        <f>Visu_Planning!O292</f>
        <v>0</v>
      </c>
      <c r="L202" s="105" t="str">
        <f>Visu_Planning!P292</f>
        <v>min</v>
      </c>
      <c r="M202" s="105">
        <f>Visu_Planning!Q292</f>
        <v>0</v>
      </c>
      <c r="N202" s="106" t="str">
        <f>Visu_Planning!R292</f>
        <v>s</v>
      </c>
      <c r="O202" s="101" t="e">
        <f>Visu_Planning!#REF!</f>
        <v>#REF!</v>
      </c>
      <c r="P202" s="102" t="e">
        <f>Visu_Planning!#REF!</f>
        <v>#REF!</v>
      </c>
      <c r="Q202" s="102">
        <f>Visu_Planning!S292</f>
        <v>0</v>
      </c>
      <c r="R202" s="103" t="str">
        <f>Visu_Planning!T292</f>
        <v>s</v>
      </c>
      <c r="S202" s="2"/>
      <c r="T202" s="10"/>
      <c r="U202" s="10"/>
      <c r="V202" s="10"/>
      <c r="W202" s="14"/>
      <c r="X202" s="13"/>
      <c r="Y202" s="10"/>
      <c r="Z202" s="6"/>
      <c r="AA202" s="130"/>
    </row>
    <row r="203" spans="1:27" ht="33" hidden="1" customHeight="1" x14ac:dyDescent="0.3">
      <c r="A203" s="96">
        <f>Visu_Planning!H293</f>
        <v>0</v>
      </c>
      <c r="B203" s="97">
        <f>Visu_Planning!I293</f>
        <v>0</v>
      </c>
      <c r="C203" s="98">
        <f>Visu_Planning!J293</f>
        <v>0</v>
      </c>
      <c r="D203" s="98">
        <f>Visu_Planning!K293</f>
        <v>0</v>
      </c>
      <c r="E203" s="99">
        <f>Visu_Planning!L293</f>
        <v>0</v>
      </c>
      <c r="F203" s="100">
        <f>Visu_Planning!A293</f>
        <v>0</v>
      </c>
      <c r="G203" s="101" t="e">
        <f>Visu_Planning!#REF!</f>
        <v>#REF!</v>
      </c>
      <c r="H203" s="102" t="e">
        <f>Visu_Planning!#REF!</f>
        <v>#REF!</v>
      </c>
      <c r="I203" s="102">
        <f>Visu_Planning!M293</f>
        <v>0</v>
      </c>
      <c r="J203" s="103" t="str">
        <f>Visu_Planning!N293</f>
        <v>s</v>
      </c>
      <c r="K203" s="104">
        <f>Visu_Planning!O293</f>
        <v>0</v>
      </c>
      <c r="L203" s="105" t="str">
        <f>Visu_Planning!P293</f>
        <v>min</v>
      </c>
      <c r="M203" s="105">
        <f>Visu_Planning!Q293</f>
        <v>0</v>
      </c>
      <c r="N203" s="106" t="str">
        <f>Visu_Planning!R293</f>
        <v>s</v>
      </c>
      <c r="O203" s="101" t="e">
        <f>Visu_Planning!#REF!</f>
        <v>#REF!</v>
      </c>
      <c r="P203" s="102" t="e">
        <f>Visu_Planning!#REF!</f>
        <v>#REF!</v>
      </c>
      <c r="Q203" s="102">
        <f>Visu_Planning!S293</f>
        <v>0</v>
      </c>
      <c r="R203" s="103" t="str">
        <f>Visu_Planning!T293</f>
        <v>s</v>
      </c>
      <c r="S203" s="2"/>
      <c r="T203" s="10"/>
      <c r="U203" s="10"/>
      <c r="V203" s="10"/>
      <c r="W203" s="14"/>
      <c r="X203" s="13"/>
      <c r="Y203" s="10"/>
      <c r="Z203" s="6"/>
      <c r="AA203" s="130"/>
    </row>
    <row r="204" spans="1:27" ht="33" hidden="1" customHeight="1" x14ac:dyDescent="0.3">
      <c r="A204" s="96">
        <f>Visu_Planning!H294</f>
        <v>0</v>
      </c>
      <c r="B204" s="97">
        <f>Visu_Planning!I294</f>
        <v>0</v>
      </c>
      <c r="C204" s="98">
        <f>Visu_Planning!J294</f>
        <v>0</v>
      </c>
      <c r="D204" s="98">
        <f>Visu_Planning!K294</f>
        <v>0</v>
      </c>
      <c r="E204" s="99">
        <f>Visu_Planning!L294</f>
        <v>0</v>
      </c>
      <c r="F204" s="100">
        <f>Visu_Planning!A294</f>
        <v>0</v>
      </c>
      <c r="G204" s="101" t="e">
        <f>Visu_Planning!#REF!</f>
        <v>#REF!</v>
      </c>
      <c r="H204" s="102" t="e">
        <f>Visu_Planning!#REF!</f>
        <v>#REF!</v>
      </c>
      <c r="I204" s="102">
        <f>Visu_Planning!M294</f>
        <v>0</v>
      </c>
      <c r="J204" s="103" t="str">
        <f>Visu_Planning!N294</f>
        <v>s</v>
      </c>
      <c r="K204" s="104">
        <f>Visu_Planning!O294</f>
        <v>0</v>
      </c>
      <c r="L204" s="105" t="str">
        <f>Visu_Planning!P294</f>
        <v>min</v>
      </c>
      <c r="M204" s="105">
        <f>Visu_Planning!Q294</f>
        <v>0</v>
      </c>
      <c r="N204" s="106" t="str">
        <f>Visu_Planning!R294</f>
        <v>s</v>
      </c>
      <c r="O204" s="101" t="e">
        <f>Visu_Planning!#REF!</f>
        <v>#REF!</v>
      </c>
      <c r="P204" s="102" t="e">
        <f>Visu_Planning!#REF!</f>
        <v>#REF!</v>
      </c>
      <c r="Q204" s="102">
        <f>Visu_Planning!S294</f>
        <v>0</v>
      </c>
      <c r="R204" s="103" t="str">
        <f>Visu_Planning!T294</f>
        <v>s</v>
      </c>
      <c r="S204" s="2"/>
      <c r="T204" s="10"/>
      <c r="U204" s="10"/>
      <c r="V204" s="10"/>
      <c r="W204" s="14"/>
      <c r="X204" s="13"/>
      <c r="Y204" s="10"/>
      <c r="Z204" s="6"/>
      <c r="AA204" s="130"/>
    </row>
    <row r="205" spans="1:27" ht="33" hidden="1" customHeight="1" x14ac:dyDescent="0.3">
      <c r="A205" s="96">
        <f>Visu_Planning!H295</f>
        <v>0</v>
      </c>
      <c r="B205" s="97">
        <f>Visu_Planning!I295</f>
        <v>0</v>
      </c>
      <c r="C205" s="98">
        <f>Visu_Planning!J295</f>
        <v>0</v>
      </c>
      <c r="D205" s="98">
        <f>Visu_Planning!K295</f>
        <v>0</v>
      </c>
      <c r="E205" s="99">
        <f>Visu_Planning!L295</f>
        <v>0</v>
      </c>
      <c r="F205" s="100">
        <f>Visu_Planning!A295</f>
        <v>0</v>
      </c>
      <c r="G205" s="101" t="e">
        <f>Visu_Planning!#REF!</f>
        <v>#REF!</v>
      </c>
      <c r="H205" s="102" t="e">
        <f>Visu_Planning!#REF!</f>
        <v>#REF!</v>
      </c>
      <c r="I205" s="102">
        <f>Visu_Planning!M295</f>
        <v>0</v>
      </c>
      <c r="J205" s="103" t="str">
        <f>Visu_Planning!N295</f>
        <v>s</v>
      </c>
      <c r="K205" s="104">
        <f>Visu_Planning!O295</f>
        <v>0</v>
      </c>
      <c r="L205" s="105" t="str">
        <f>Visu_Planning!P295</f>
        <v>min</v>
      </c>
      <c r="M205" s="105">
        <f>Visu_Planning!Q295</f>
        <v>0</v>
      </c>
      <c r="N205" s="106" t="str">
        <f>Visu_Planning!R295</f>
        <v>s</v>
      </c>
      <c r="O205" s="101" t="e">
        <f>Visu_Planning!#REF!</f>
        <v>#REF!</v>
      </c>
      <c r="P205" s="102" t="e">
        <f>Visu_Planning!#REF!</f>
        <v>#REF!</v>
      </c>
      <c r="Q205" s="102">
        <f>Visu_Planning!S295</f>
        <v>0</v>
      </c>
      <c r="R205" s="103" t="str">
        <f>Visu_Planning!T295</f>
        <v>s</v>
      </c>
      <c r="S205" s="2"/>
      <c r="T205" s="10"/>
      <c r="U205" s="10"/>
      <c r="V205" s="10"/>
      <c r="W205" s="14"/>
      <c r="X205" s="13"/>
      <c r="Y205" s="10"/>
      <c r="Z205" s="6"/>
      <c r="AA205" s="130"/>
    </row>
    <row r="206" spans="1:27" ht="33" hidden="1" customHeight="1" x14ac:dyDescent="0.3">
      <c r="A206" s="96">
        <f>Visu_Planning!H296</f>
        <v>0</v>
      </c>
      <c r="B206" s="97">
        <f>Visu_Planning!I296</f>
        <v>0</v>
      </c>
      <c r="C206" s="98">
        <f>Visu_Planning!J296</f>
        <v>0</v>
      </c>
      <c r="D206" s="98">
        <f>Visu_Planning!K296</f>
        <v>0</v>
      </c>
      <c r="E206" s="99">
        <f>Visu_Planning!L296</f>
        <v>0</v>
      </c>
      <c r="F206" s="100">
        <f>Visu_Planning!A296</f>
        <v>0</v>
      </c>
      <c r="G206" s="101" t="e">
        <f>Visu_Planning!#REF!</f>
        <v>#REF!</v>
      </c>
      <c r="H206" s="102" t="e">
        <f>Visu_Planning!#REF!</f>
        <v>#REF!</v>
      </c>
      <c r="I206" s="102">
        <f>Visu_Planning!M296</f>
        <v>0</v>
      </c>
      <c r="J206" s="103" t="str">
        <f>Visu_Planning!N296</f>
        <v>s</v>
      </c>
      <c r="K206" s="104">
        <f>Visu_Planning!O296</f>
        <v>0</v>
      </c>
      <c r="L206" s="105" t="str">
        <f>Visu_Planning!P296</f>
        <v>min</v>
      </c>
      <c r="M206" s="105">
        <f>Visu_Planning!Q296</f>
        <v>0</v>
      </c>
      <c r="N206" s="106" t="str">
        <f>Visu_Planning!R296</f>
        <v>s</v>
      </c>
      <c r="O206" s="101" t="e">
        <f>Visu_Planning!#REF!</f>
        <v>#REF!</v>
      </c>
      <c r="P206" s="102" t="e">
        <f>Visu_Planning!#REF!</f>
        <v>#REF!</v>
      </c>
      <c r="Q206" s="102">
        <f>Visu_Planning!S296</f>
        <v>0</v>
      </c>
      <c r="R206" s="103" t="str">
        <f>Visu_Planning!T296</f>
        <v>s</v>
      </c>
      <c r="S206" s="2"/>
      <c r="T206" s="10"/>
      <c r="U206" s="10"/>
      <c r="V206" s="10"/>
      <c r="W206" s="14"/>
      <c r="X206" s="13"/>
      <c r="Y206" s="10"/>
      <c r="Z206" s="6"/>
      <c r="AA206" s="130"/>
    </row>
    <row r="207" spans="1:27" ht="33" hidden="1" customHeight="1" x14ac:dyDescent="0.3">
      <c r="A207" s="96">
        <f>Visu_Planning!H297</f>
        <v>0</v>
      </c>
      <c r="B207" s="97">
        <f>Visu_Planning!I297</f>
        <v>0</v>
      </c>
      <c r="C207" s="98">
        <f>Visu_Planning!J297</f>
        <v>0</v>
      </c>
      <c r="D207" s="98">
        <f>Visu_Planning!K297</f>
        <v>0</v>
      </c>
      <c r="E207" s="99">
        <f>Visu_Planning!L297</f>
        <v>0</v>
      </c>
      <c r="F207" s="100">
        <f>Visu_Planning!A297</f>
        <v>0</v>
      </c>
      <c r="G207" s="101" t="e">
        <f>Visu_Planning!#REF!</f>
        <v>#REF!</v>
      </c>
      <c r="H207" s="102" t="e">
        <f>Visu_Planning!#REF!</f>
        <v>#REF!</v>
      </c>
      <c r="I207" s="102">
        <f>Visu_Planning!M297</f>
        <v>0</v>
      </c>
      <c r="J207" s="103" t="str">
        <f>Visu_Planning!N297</f>
        <v>s</v>
      </c>
      <c r="K207" s="104">
        <f>Visu_Planning!O297</f>
        <v>0</v>
      </c>
      <c r="L207" s="105" t="str">
        <f>Visu_Planning!P297</f>
        <v>min</v>
      </c>
      <c r="M207" s="105">
        <f>Visu_Planning!Q297</f>
        <v>0</v>
      </c>
      <c r="N207" s="106" t="str">
        <f>Visu_Planning!R297</f>
        <v>s</v>
      </c>
      <c r="O207" s="101" t="e">
        <f>Visu_Planning!#REF!</f>
        <v>#REF!</v>
      </c>
      <c r="P207" s="102" t="e">
        <f>Visu_Planning!#REF!</f>
        <v>#REF!</v>
      </c>
      <c r="Q207" s="102">
        <f>Visu_Planning!S297</f>
        <v>0</v>
      </c>
      <c r="R207" s="103" t="str">
        <f>Visu_Planning!T297</f>
        <v>s</v>
      </c>
      <c r="S207" s="2"/>
      <c r="T207" s="10"/>
      <c r="U207" s="10"/>
      <c r="V207" s="10"/>
      <c r="W207" s="14"/>
      <c r="X207" s="13"/>
      <c r="Y207" s="10"/>
      <c r="Z207" s="6"/>
      <c r="AA207" s="130"/>
    </row>
    <row r="208" spans="1:27" ht="33" hidden="1" customHeight="1" x14ac:dyDescent="0.3">
      <c r="A208" s="96">
        <f>Visu_Planning!H298</f>
        <v>0</v>
      </c>
      <c r="B208" s="97">
        <f>Visu_Planning!I298</f>
        <v>0</v>
      </c>
      <c r="C208" s="98">
        <f>Visu_Planning!J298</f>
        <v>0</v>
      </c>
      <c r="D208" s="98">
        <f>Visu_Planning!K298</f>
        <v>0</v>
      </c>
      <c r="E208" s="99">
        <f>Visu_Planning!L298</f>
        <v>0</v>
      </c>
      <c r="F208" s="100">
        <f>Visu_Planning!A298</f>
        <v>0</v>
      </c>
      <c r="G208" s="101" t="e">
        <f>Visu_Planning!#REF!</f>
        <v>#REF!</v>
      </c>
      <c r="H208" s="102" t="e">
        <f>Visu_Planning!#REF!</f>
        <v>#REF!</v>
      </c>
      <c r="I208" s="102">
        <f>Visu_Planning!M298</f>
        <v>0</v>
      </c>
      <c r="J208" s="103" t="str">
        <f>Visu_Planning!N298</f>
        <v>s</v>
      </c>
      <c r="K208" s="104">
        <f>Visu_Planning!O298</f>
        <v>0</v>
      </c>
      <c r="L208" s="105" t="str">
        <f>Visu_Planning!P298</f>
        <v>min</v>
      </c>
      <c r="M208" s="105">
        <f>Visu_Planning!Q298</f>
        <v>0</v>
      </c>
      <c r="N208" s="106" t="str">
        <f>Visu_Planning!R298</f>
        <v>s</v>
      </c>
      <c r="O208" s="101" t="e">
        <f>Visu_Planning!#REF!</f>
        <v>#REF!</v>
      </c>
      <c r="P208" s="102" t="e">
        <f>Visu_Planning!#REF!</f>
        <v>#REF!</v>
      </c>
      <c r="Q208" s="102">
        <f>Visu_Planning!S298</f>
        <v>0</v>
      </c>
      <c r="R208" s="103" t="str">
        <f>Visu_Planning!T298</f>
        <v>s</v>
      </c>
      <c r="S208" s="2"/>
      <c r="T208" s="10"/>
      <c r="U208" s="10"/>
      <c r="V208" s="10"/>
      <c r="W208" s="14"/>
      <c r="X208" s="13"/>
      <c r="Y208" s="10"/>
      <c r="Z208" s="6"/>
      <c r="AA208" s="130"/>
    </row>
    <row r="209" spans="1:27" ht="33" hidden="1" customHeight="1" x14ac:dyDescent="0.3">
      <c r="A209" s="96">
        <f>Visu_Planning!H299</f>
        <v>0</v>
      </c>
      <c r="B209" s="97">
        <f>Visu_Planning!I299</f>
        <v>0</v>
      </c>
      <c r="C209" s="98">
        <f>Visu_Planning!J299</f>
        <v>0</v>
      </c>
      <c r="D209" s="98">
        <f>Visu_Planning!K299</f>
        <v>0</v>
      </c>
      <c r="E209" s="99">
        <f>Visu_Planning!L299</f>
        <v>0</v>
      </c>
      <c r="F209" s="100">
        <f>Visu_Planning!A299</f>
        <v>0</v>
      </c>
      <c r="G209" s="101" t="e">
        <f>Visu_Planning!#REF!</f>
        <v>#REF!</v>
      </c>
      <c r="H209" s="102" t="e">
        <f>Visu_Planning!#REF!</f>
        <v>#REF!</v>
      </c>
      <c r="I209" s="102">
        <f>Visu_Planning!M299</f>
        <v>0</v>
      </c>
      <c r="J209" s="103" t="str">
        <f>Visu_Planning!N299</f>
        <v>s</v>
      </c>
      <c r="K209" s="104">
        <f>Visu_Planning!O299</f>
        <v>0</v>
      </c>
      <c r="L209" s="105" t="str">
        <f>Visu_Planning!P299</f>
        <v>min</v>
      </c>
      <c r="M209" s="105">
        <f>Visu_Planning!Q299</f>
        <v>0</v>
      </c>
      <c r="N209" s="106" t="str">
        <f>Visu_Planning!R299</f>
        <v>s</v>
      </c>
      <c r="O209" s="101" t="e">
        <f>Visu_Planning!#REF!</f>
        <v>#REF!</v>
      </c>
      <c r="P209" s="102" t="e">
        <f>Visu_Planning!#REF!</f>
        <v>#REF!</v>
      </c>
      <c r="Q209" s="102">
        <f>Visu_Planning!S299</f>
        <v>0</v>
      </c>
      <c r="R209" s="103" t="str">
        <f>Visu_Planning!T299</f>
        <v>s</v>
      </c>
      <c r="S209" s="2"/>
      <c r="T209" s="10"/>
      <c r="U209" s="10"/>
      <c r="V209" s="10"/>
      <c r="W209" s="14"/>
      <c r="X209" s="13"/>
      <c r="Y209" s="10"/>
      <c r="Z209" s="6"/>
      <c r="AA209" s="130"/>
    </row>
    <row r="210" spans="1:27" ht="33" hidden="1" customHeight="1" x14ac:dyDescent="0.3">
      <c r="A210" s="96">
        <f>Visu_Planning!H300</f>
        <v>0</v>
      </c>
      <c r="B210" s="97">
        <f>Visu_Planning!I300</f>
        <v>0</v>
      </c>
      <c r="C210" s="98">
        <f>Visu_Planning!J300</f>
        <v>0</v>
      </c>
      <c r="D210" s="98">
        <f>Visu_Planning!K300</f>
        <v>0</v>
      </c>
      <c r="E210" s="99">
        <f>Visu_Planning!L300</f>
        <v>0</v>
      </c>
      <c r="F210" s="100">
        <f>Visu_Planning!A300</f>
        <v>0</v>
      </c>
      <c r="G210" s="101" t="e">
        <f>Visu_Planning!#REF!</f>
        <v>#REF!</v>
      </c>
      <c r="H210" s="102" t="e">
        <f>Visu_Planning!#REF!</f>
        <v>#REF!</v>
      </c>
      <c r="I210" s="102">
        <f>Visu_Planning!M300</f>
        <v>0</v>
      </c>
      <c r="J210" s="103" t="str">
        <f>Visu_Planning!N300</f>
        <v>s</v>
      </c>
      <c r="K210" s="104">
        <f>Visu_Planning!O300</f>
        <v>0</v>
      </c>
      <c r="L210" s="105" t="str">
        <f>Visu_Planning!P300</f>
        <v>min</v>
      </c>
      <c r="M210" s="105">
        <f>Visu_Planning!Q300</f>
        <v>0</v>
      </c>
      <c r="N210" s="106" t="str">
        <f>Visu_Planning!R300</f>
        <v>s</v>
      </c>
      <c r="O210" s="101" t="e">
        <f>Visu_Planning!#REF!</f>
        <v>#REF!</v>
      </c>
      <c r="P210" s="102" t="e">
        <f>Visu_Planning!#REF!</f>
        <v>#REF!</v>
      </c>
      <c r="Q210" s="102">
        <f>Visu_Planning!S300</f>
        <v>0</v>
      </c>
      <c r="R210" s="103" t="str">
        <f>Visu_Planning!T300</f>
        <v>s</v>
      </c>
      <c r="S210" s="2"/>
      <c r="T210" s="10"/>
      <c r="U210" s="10"/>
      <c r="V210" s="10"/>
      <c r="W210" s="14"/>
      <c r="X210" s="13"/>
      <c r="Y210" s="10"/>
      <c r="Z210" s="6"/>
      <c r="AA210" s="130"/>
    </row>
    <row r="211" spans="1:27" ht="33" hidden="1" customHeight="1" x14ac:dyDescent="0.3">
      <c r="A211" s="96">
        <f>Visu_Planning!H301</f>
        <v>0</v>
      </c>
      <c r="B211" s="97">
        <f>Visu_Planning!I301</f>
        <v>0</v>
      </c>
      <c r="C211" s="98">
        <f>Visu_Planning!J301</f>
        <v>0</v>
      </c>
      <c r="D211" s="98">
        <f>Visu_Planning!K301</f>
        <v>0</v>
      </c>
      <c r="E211" s="99">
        <f>Visu_Planning!L301</f>
        <v>0</v>
      </c>
      <c r="F211" s="100">
        <f>Visu_Planning!A301</f>
        <v>0</v>
      </c>
      <c r="G211" s="101" t="e">
        <f>Visu_Planning!#REF!</f>
        <v>#REF!</v>
      </c>
      <c r="H211" s="102" t="e">
        <f>Visu_Planning!#REF!</f>
        <v>#REF!</v>
      </c>
      <c r="I211" s="102">
        <f>Visu_Planning!M301</f>
        <v>0</v>
      </c>
      <c r="J211" s="103" t="str">
        <f>Visu_Planning!N301</f>
        <v>s</v>
      </c>
      <c r="K211" s="104">
        <f>Visu_Planning!O301</f>
        <v>0</v>
      </c>
      <c r="L211" s="105" t="str">
        <f>Visu_Planning!P301</f>
        <v>min</v>
      </c>
      <c r="M211" s="105">
        <f>Visu_Planning!Q301</f>
        <v>0</v>
      </c>
      <c r="N211" s="106" t="str">
        <f>Visu_Planning!R301</f>
        <v>s</v>
      </c>
      <c r="O211" s="101" t="e">
        <f>Visu_Planning!#REF!</f>
        <v>#REF!</v>
      </c>
      <c r="P211" s="102" t="e">
        <f>Visu_Planning!#REF!</f>
        <v>#REF!</v>
      </c>
      <c r="Q211" s="102">
        <f>Visu_Planning!S301</f>
        <v>0</v>
      </c>
      <c r="R211" s="103" t="str">
        <f>Visu_Planning!T301</f>
        <v>s</v>
      </c>
      <c r="S211" s="2"/>
      <c r="T211" s="10"/>
      <c r="U211" s="10"/>
      <c r="V211" s="10"/>
      <c r="W211" s="14"/>
      <c r="X211" s="13"/>
      <c r="Y211" s="10"/>
      <c r="Z211" s="6"/>
      <c r="AA211" s="130"/>
    </row>
    <row r="212" spans="1:27" ht="33" hidden="1" customHeight="1" x14ac:dyDescent="0.3">
      <c r="A212" s="96">
        <f>Visu_Planning!H302</f>
        <v>0</v>
      </c>
      <c r="B212" s="97">
        <f>Visu_Planning!I302</f>
        <v>0</v>
      </c>
      <c r="C212" s="98">
        <f>Visu_Planning!J302</f>
        <v>0</v>
      </c>
      <c r="D212" s="98">
        <f>Visu_Planning!K302</f>
        <v>0</v>
      </c>
      <c r="E212" s="99">
        <f>Visu_Planning!L302</f>
        <v>0</v>
      </c>
      <c r="F212" s="100">
        <f>Visu_Planning!A302</f>
        <v>0</v>
      </c>
      <c r="G212" s="101" t="e">
        <f>Visu_Planning!#REF!</f>
        <v>#REF!</v>
      </c>
      <c r="H212" s="102" t="e">
        <f>Visu_Planning!#REF!</f>
        <v>#REF!</v>
      </c>
      <c r="I212" s="102">
        <f>Visu_Planning!M302</f>
        <v>0</v>
      </c>
      <c r="J212" s="103" t="str">
        <f>Visu_Planning!N302</f>
        <v>s</v>
      </c>
      <c r="K212" s="104">
        <f>Visu_Planning!O302</f>
        <v>0</v>
      </c>
      <c r="L212" s="105" t="str">
        <f>Visu_Planning!P302</f>
        <v>min</v>
      </c>
      <c r="M212" s="105">
        <f>Visu_Planning!Q302</f>
        <v>0</v>
      </c>
      <c r="N212" s="106" t="str">
        <f>Visu_Planning!R302</f>
        <v>s</v>
      </c>
      <c r="O212" s="101" t="e">
        <f>Visu_Planning!#REF!</f>
        <v>#REF!</v>
      </c>
      <c r="P212" s="102" t="e">
        <f>Visu_Planning!#REF!</f>
        <v>#REF!</v>
      </c>
      <c r="Q212" s="102">
        <f>Visu_Planning!S302</f>
        <v>0</v>
      </c>
      <c r="R212" s="103" t="str">
        <f>Visu_Planning!T302</f>
        <v>s</v>
      </c>
      <c r="S212" s="2"/>
      <c r="T212" s="10"/>
      <c r="U212" s="10"/>
      <c r="V212" s="10"/>
      <c r="W212" s="14"/>
      <c r="X212" s="13"/>
      <c r="Y212" s="10"/>
      <c r="Z212" s="6"/>
      <c r="AA212" s="130"/>
    </row>
    <row r="213" spans="1:27" ht="33" hidden="1" customHeight="1" x14ac:dyDescent="0.3">
      <c r="A213" s="96">
        <f>Visu_Planning!H303</f>
        <v>0</v>
      </c>
      <c r="B213" s="97">
        <f>Visu_Planning!I303</f>
        <v>0</v>
      </c>
      <c r="C213" s="98">
        <f>Visu_Planning!J303</f>
        <v>0</v>
      </c>
      <c r="D213" s="98">
        <f>Visu_Planning!K303</f>
        <v>0</v>
      </c>
      <c r="E213" s="99">
        <f>Visu_Planning!L303</f>
        <v>0</v>
      </c>
      <c r="F213" s="100">
        <f>Visu_Planning!A303</f>
        <v>0</v>
      </c>
      <c r="G213" s="101" t="e">
        <f>Visu_Planning!#REF!</f>
        <v>#REF!</v>
      </c>
      <c r="H213" s="102" t="e">
        <f>Visu_Planning!#REF!</f>
        <v>#REF!</v>
      </c>
      <c r="I213" s="102">
        <f>Visu_Planning!M303</f>
        <v>0</v>
      </c>
      <c r="J213" s="103" t="str">
        <f>Visu_Planning!N303</f>
        <v>s</v>
      </c>
      <c r="K213" s="104">
        <f>Visu_Planning!O303</f>
        <v>0</v>
      </c>
      <c r="L213" s="105" t="str">
        <f>Visu_Planning!P303</f>
        <v>min</v>
      </c>
      <c r="M213" s="105">
        <f>Visu_Planning!Q303</f>
        <v>0</v>
      </c>
      <c r="N213" s="106" t="str">
        <f>Visu_Planning!R303</f>
        <v>s</v>
      </c>
      <c r="O213" s="101" t="e">
        <f>Visu_Planning!#REF!</f>
        <v>#REF!</v>
      </c>
      <c r="P213" s="102" t="e">
        <f>Visu_Planning!#REF!</f>
        <v>#REF!</v>
      </c>
      <c r="Q213" s="102">
        <f>Visu_Planning!S303</f>
        <v>0</v>
      </c>
      <c r="R213" s="103" t="str">
        <f>Visu_Planning!T303</f>
        <v>s</v>
      </c>
      <c r="S213" s="2"/>
      <c r="T213" s="10"/>
      <c r="U213" s="10"/>
      <c r="V213" s="10"/>
      <c r="W213" s="14"/>
      <c r="X213" s="13"/>
      <c r="Y213" s="10"/>
      <c r="Z213" s="6"/>
      <c r="AA213" s="130"/>
    </row>
    <row r="214" spans="1:27" ht="33" hidden="1" customHeight="1" x14ac:dyDescent="0.3">
      <c r="A214" s="96">
        <f>Visu_Planning!H304</f>
        <v>0</v>
      </c>
      <c r="B214" s="97">
        <f>Visu_Planning!I304</f>
        <v>0</v>
      </c>
      <c r="C214" s="98">
        <f>Visu_Planning!J304</f>
        <v>0</v>
      </c>
      <c r="D214" s="98">
        <f>Visu_Planning!K304</f>
        <v>0</v>
      </c>
      <c r="E214" s="99">
        <f>Visu_Planning!L304</f>
        <v>0</v>
      </c>
      <c r="F214" s="100">
        <f>Visu_Planning!A304</f>
        <v>0</v>
      </c>
      <c r="G214" s="101" t="e">
        <f>Visu_Planning!#REF!</f>
        <v>#REF!</v>
      </c>
      <c r="H214" s="102" t="e">
        <f>Visu_Planning!#REF!</f>
        <v>#REF!</v>
      </c>
      <c r="I214" s="102">
        <f>Visu_Planning!M304</f>
        <v>0</v>
      </c>
      <c r="J214" s="103" t="str">
        <f>Visu_Planning!N304</f>
        <v>s</v>
      </c>
      <c r="K214" s="104">
        <f>Visu_Planning!O304</f>
        <v>0</v>
      </c>
      <c r="L214" s="105" t="str">
        <f>Visu_Planning!P304</f>
        <v>min</v>
      </c>
      <c r="M214" s="105">
        <f>Visu_Planning!Q304</f>
        <v>0</v>
      </c>
      <c r="N214" s="106" t="str">
        <f>Visu_Planning!R304</f>
        <v>s</v>
      </c>
      <c r="O214" s="101" t="e">
        <f>Visu_Planning!#REF!</f>
        <v>#REF!</v>
      </c>
      <c r="P214" s="102" t="e">
        <f>Visu_Planning!#REF!</f>
        <v>#REF!</v>
      </c>
      <c r="Q214" s="102">
        <f>Visu_Planning!S304</f>
        <v>0</v>
      </c>
      <c r="R214" s="103" t="str">
        <f>Visu_Planning!T304</f>
        <v>s</v>
      </c>
      <c r="S214" s="2"/>
      <c r="T214" s="10"/>
      <c r="U214" s="10"/>
      <c r="V214" s="10"/>
      <c r="W214" s="14"/>
      <c r="X214" s="13"/>
      <c r="Y214" s="10"/>
      <c r="Z214" s="6"/>
      <c r="AA214" s="130"/>
    </row>
    <row r="215" spans="1:27" ht="33" hidden="1" customHeight="1" x14ac:dyDescent="0.3">
      <c r="A215" s="96">
        <f>Visu_Planning!H305</f>
        <v>0</v>
      </c>
      <c r="B215" s="97">
        <f>Visu_Planning!I305</f>
        <v>0</v>
      </c>
      <c r="C215" s="98">
        <f>Visu_Planning!J305</f>
        <v>0</v>
      </c>
      <c r="D215" s="98">
        <f>Visu_Planning!K305</f>
        <v>0</v>
      </c>
      <c r="E215" s="99">
        <f>Visu_Planning!L305</f>
        <v>0</v>
      </c>
      <c r="F215" s="100">
        <f>Visu_Planning!A305</f>
        <v>0</v>
      </c>
      <c r="G215" s="101" t="e">
        <f>Visu_Planning!#REF!</f>
        <v>#REF!</v>
      </c>
      <c r="H215" s="102" t="e">
        <f>Visu_Planning!#REF!</f>
        <v>#REF!</v>
      </c>
      <c r="I215" s="102">
        <f>Visu_Planning!M305</f>
        <v>0</v>
      </c>
      <c r="J215" s="103" t="str">
        <f>Visu_Planning!N305</f>
        <v>s</v>
      </c>
      <c r="K215" s="104">
        <f>Visu_Planning!O305</f>
        <v>0</v>
      </c>
      <c r="L215" s="105" t="str">
        <f>Visu_Planning!P305</f>
        <v>min</v>
      </c>
      <c r="M215" s="105">
        <f>Visu_Planning!Q305</f>
        <v>0</v>
      </c>
      <c r="N215" s="106" t="str">
        <f>Visu_Planning!R305</f>
        <v>s</v>
      </c>
      <c r="O215" s="101" t="e">
        <f>Visu_Planning!#REF!</f>
        <v>#REF!</v>
      </c>
      <c r="P215" s="102" t="e">
        <f>Visu_Planning!#REF!</f>
        <v>#REF!</v>
      </c>
      <c r="Q215" s="102">
        <f>Visu_Planning!S305</f>
        <v>0</v>
      </c>
      <c r="R215" s="103" t="str">
        <f>Visu_Planning!T305</f>
        <v>s</v>
      </c>
      <c r="S215" s="2"/>
      <c r="T215" s="10"/>
      <c r="U215" s="10"/>
      <c r="V215" s="10"/>
      <c r="W215" s="14"/>
      <c r="X215" s="13"/>
      <c r="Y215" s="10"/>
      <c r="Z215" s="6"/>
      <c r="AA215" s="130"/>
    </row>
    <row r="216" spans="1:27" ht="33" hidden="1" customHeight="1" x14ac:dyDescent="0.3">
      <c r="A216" s="96">
        <f>Visu_Planning!H306</f>
        <v>0</v>
      </c>
      <c r="B216" s="97">
        <f>Visu_Planning!I306</f>
        <v>0</v>
      </c>
      <c r="C216" s="98">
        <f>Visu_Planning!J306</f>
        <v>0</v>
      </c>
      <c r="D216" s="98">
        <f>Visu_Planning!K306</f>
        <v>0</v>
      </c>
      <c r="E216" s="99">
        <f>Visu_Planning!L306</f>
        <v>0</v>
      </c>
      <c r="F216" s="100">
        <f>Visu_Planning!A306</f>
        <v>0</v>
      </c>
      <c r="G216" s="101" t="e">
        <f>Visu_Planning!#REF!</f>
        <v>#REF!</v>
      </c>
      <c r="H216" s="102" t="e">
        <f>Visu_Planning!#REF!</f>
        <v>#REF!</v>
      </c>
      <c r="I216" s="102">
        <f>Visu_Planning!M306</f>
        <v>0</v>
      </c>
      <c r="J216" s="103" t="str">
        <f>Visu_Planning!N306</f>
        <v>s</v>
      </c>
      <c r="K216" s="104">
        <f>Visu_Planning!O306</f>
        <v>0</v>
      </c>
      <c r="L216" s="105" t="str">
        <f>Visu_Planning!P306</f>
        <v>min</v>
      </c>
      <c r="M216" s="105">
        <f>Visu_Planning!Q306</f>
        <v>0</v>
      </c>
      <c r="N216" s="106" t="str">
        <f>Visu_Planning!R306</f>
        <v>s</v>
      </c>
      <c r="O216" s="101" t="e">
        <f>Visu_Planning!#REF!</f>
        <v>#REF!</v>
      </c>
      <c r="P216" s="102" t="e">
        <f>Visu_Planning!#REF!</f>
        <v>#REF!</v>
      </c>
      <c r="Q216" s="102">
        <f>Visu_Planning!S306</f>
        <v>0</v>
      </c>
      <c r="R216" s="103" t="str">
        <f>Visu_Planning!T306</f>
        <v>s</v>
      </c>
      <c r="S216" s="2"/>
      <c r="T216" s="10"/>
      <c r="U216" s="10"/>
      <c r="V216" s="10"/>
      <c r="W216" s="14"/>
      <c r="X216" s="13"/>
      <c r="Y216" s="10"/>
      <c r="Z216" s="6"/>
      <c r="AA216" s="130"/>
    </row>
    <row r="217" spans="1:27" ht="33" hidden="1" customHeight="1" x14ac:dyDescent="0.3">
      <c r="A217" s="96">
        <f>Visu_Planning!H307</f>
        <v>0</v>
      </c>
      <c r="B217" s="97">
        <f>Visu_Planning!I307</f>
        <v>0</v>
      </c>
      <c r="C217" s="98">
        <f>Visu_Planning!J307</f>
        <v>0</v>
      </c>
      <c r="D217" s="98">
        <f>Visu_Planning!K307</f>
        <v>0</v>
      </c>
      <c r="E217" s="99">
        <f>Visu_Planning!L307</f>
        <v>0</v>
      </c>
      <c r="F217" s="100">
        <f>Visu_Planning!A307</f>
        <v>0</v>
      </c>
      <c r="G217" s="101" t="e">
        <f>Visu_Planning!#REF!</f>
        <v>#REF!</v>
      </c>
      <c r="H217" s="102" t="e">
        <f>Visu_Planning!#REF!</f>
        <v>#REF!</v>
      </c>
      <c r="I217" s="102">
        <f>Visu_Planning!M307</f>
        <v>0</v>
      </c>
      <c r="J217" s="103" t="str">
        <f>Visu_Planning!N307</f>
        <v>s</v>
      </c>
      <c r="K217" s="104">
        <f>Visu_Planning!O307</f>
        <v>0</v>
      </c>
      <c r="L217" s="105" t="str">
        <f>Visu_Planning!P307</f>
        <v>min</v>
      </c>
      <c r="M217" s="105">
        <f>Visu_Planning!Q307</f>
        <v>0</v>
      </c>
      <c r="N217" s="106" t="str">
        <f>Visu_Planning!R307</f>
        <v>s</v>
      </c>
      <c r="O217" s="101" t="e">
        <f>Visu_Planning!#REF!</f>
        <v>#REF!</v>
      </c>
      <c r="P217" s="102" t="e">
        <f>Visu_Planning!#REF!</f>
        <v>#REF!</v>
      </c>
      <c r="Q217" s="102">
        <f>Visu_Planning!S307</f>
        <v>0</v>
      </c>
      <c r="R217" s="103" t="str">
        <f>Visu_Planning!T307</f>
        <v>s</v>
      </c>
      <c r="S217" s="2"/>
      <c r="T217" s="10"/>
      <c r="U217" s="10"/>
      <c r="V217" s="10"/>
      <c r="W217" s="14"/>
      <c r="X217" s="13"/>
      <c r="Y217" s="10"/>
      <c r="Z217" s="6"/>
      <c r="AA217" s="130"/>
    </row>
    <row r="218" spans="1:27" ht="33" hidden="1" customHeight="1" x14ac:dyDescent="0.3">
      <c r="A218" s="96">
        <f>Visu_Planning!H308</f>
        <v>0</v>
      </c>
      <c r="B218" s="97">
        <f>Visu_Planning!I308</f>
        <v>0</v>
      </c>
      <c r="C218" s="98">
        <f>Visu_Planning!J308</f>
        <v>0</v>
      </c>
      <c r="D218" s="98">
        <f>Visu_Planning!K308</f>
        <v>0</v>
      </c>
      <c r="E218" s="99">
        <f>Visu_Planning!L308</f>
        <v>0</v>
      </c>
      <c r="F218" s="100">
        <f>Visu_Planning!A308</f>
        <v>0</v>
      </c>
      <c r="G218" s="101" t="e">
        <f>Visu_Planning!#REF!</f>
        <v>#REF!</v>
      </c>
      <c r="H218" s="102" t="e">
        <f>Visu_Planning!#REF!</f>
        <v>#REF!</v>
      </c>
      <c r="I218" s="102">
        <f>Visu_Planning!M308</f>
        <v>0</v>
      </c>
      <c r="J218" s="103" t="str">
        <f>Visu_Planning!N308</f>
        <v>s</v>
      </c>
      <c r="K218" s="104">
        <f>Visu_Planning!O308</f>
        <v>0</v>
      </c>
      <c r="L218" s="105" t="str">
        <f>Visu_Planning!P308</f>
        <v>min</v>
      </c>
      <c r="M218" s="105">
        <f>Visu_Planning!Q308</f>
        <v>0</v>
      </c>
      <c r="N218" s="106" t="str">
        <f>Visu_Planning!R308</f>
        <v>s</v>
      </c>
      <c r="O218" s="101" t="e">
        <f>Visu_Planning!#REF!</f>
        <v>#REF!</v>
      </c>
      <c r="P218" s="102" t="e">
        <f>Visu_Planning!#REF!</f>
        <v>#REF!</v>
      </c>
      <c r="Q218" s="102">
        <f>Visu_Planning!S308</f>
        <v>0</v>
      </c>
      <c r="R218" s="103" t="str">
        <f>Visu_Planning!T308</f>
        <v>s</v>
      </c>
      <c r="S218" s="2"/>
      <c r="T218" s="10"/>
      <c r="U218" s="10"/>
      <c r="V218" s="10"/>
      <c r="W218" s="14"/>
      <c r="X218" s="13"/>
      <c r="Y218" s="10"/>
      <c r="Z218" s="6"/>
      <c r="AA218" s="130"/>
    </row>
    <row r="219" spans="1:27" ht="33" hidden="1" customHeight="1" x14ac:dyDescent="0.3">
      <c r="A219" s="96">
        <f>Visu_Planning!H309</f>
        <v>0</v>
      </c>
      <c r="B219" s="97">
        <f>Visu_Planning!I309</f>
        <v>0</v>
      </c>
      <c r="C219" s="98">
        <f>Visu_Planning!J309</f>
        <v>0</v>
      </c>
      <c r="D219" s="98">
        <f>Visu_Planning!K309</f>
        <v>0</v>
      </c>
      <c r="E219" s="99">
        <f>Visu_Planning!L309</f>
        <v>0</v>
      </c>
      <c r="F219" s="100">
        <f>Visu_Planning!A309</f>
        <v>0</v>
      </c>
      <c r="G219" s="101" t="e">
        <f>Visu_Planning!#REF!</f>
        <v>#REF!</v>
      </c>
      <c r="H219" s="102" t="e">
        <f>Visu_Planning!#REF!</f>
        <v>#REF!</v>
      </c>
      <c r="I219" s="102">
        <f>Visu_Planning!M309</f>
        <v>0</v>
      </c>
      <c r="J219" s="103" t="str">
        <f>Visu_Planning!N309</f>
        <v>s</v>
      </c>
      <c r="K219" s="104">
        <f>Visu_Planning!O309</f>
        <v>0</v>
      </c>
      <c r="L219" s="105" t="str">
        <f>Visu_Planning!P309</f>
        <v>min</v>
      </c>
      <c r="M219" s="105">
        <f>Visu_Planning!Q309</f>
        <v>0</v>
      </c>
      <c r="N219" s="106" t="str">
        <f>Visu_Planning!R309</f>
        <v>s</v>
      </c>
      <c r="O219" s="101" t="e">
        <f>Visu_Planning!#REF!</f>
        <v>#REF!</v>
      </c>
      <c r="P219" s="102" t="e">
        <f>Visu_Planning!#REF!</f>
        <v>#REF!</v>
      </c>
      <c r="Q219" s="102">
        <f>Visu_Planning!S309</f>
        <v>0</v>
      </c>
      <c r="R219" s="103" t="str">
        <f>Visu_Planning!T309</f>
        <v>s</v>
      </c>
      <c r="S219" s="2"/>
      <c r="T219" s="10"/>
      <c r="U219" s="10"/>
      <c r="V219" s="10"/>
      <c r="W219" s="14"/>
      <c r="X219" s="13"/>
      <c r="Y219" s="10"/>
      <c r="Z219" s="6"/>
      <c r="AA219" s="130"/>
    </row>
    <row r="220" spans="1:27" ht="33" hidden="1" customHeight="1" x14ac:dyDescent="0.3">
      <c r="A220" s="96">
        <f>Visu_Planning!H310</f>
        <v>0</v>
      </c>
      <c r="B220" s="97">
        <f>Visu_Planning!I310</f>
        <v>0</v>
      </c>
      <c r="C220" s="98">
        <f>Visu_Planning!J310</f>
        <v>0</v>
      </c>
      <c r="D220" s="98">
        <f>Visu_Planning!K310</f>
        <v>0</v>
      </c>
      <c r="E220" s="99">
        <f>Visu_Planning!L310</f>
        <v>0</v>
      </c>
      <c r="F220" s="100">
        <f>Visu_Planning!A310</f>
        <v>0</v>
      </c>
      <c r="G220" s="101" t="e">
        <f>Visu_Planning!#REF!</f>
        <v>#REF!</v>
      </c>
      <c r="H220" s="102" t="e">
        <f>Visu_Planning!#REF!</f>
        <v>#REF!</v>
      </c>
      <c r="I220" s="102">
        <f>Visu_Planning!M310</f>
        <v>0</v>
      </c>
      <c r="J220" s="103" t="str">
        <f>Visu_Planning!N310</f>
        <v>s</v>
      </c>
      <c r="K220" s="104">
        <f>Visu_Planning!O310</f>
        <v>0</v>
      </c>
      <c r="L220" s="105" t="str">
        <f>Visu_Planning!P310</f>
        <v>min</v>
      </c>
      <c r="M220" s="105">
        <f>Visu_Planning!Q310</f>
        <v>0</v>
      </c>
      <c r="N220" s="106" t="str">
        <f>Visu_Planning!R310</f>
        <v>s</v>
      </c>
      <c r="O220" s="101" t="e">
        <f>Visu_Planning!#REF!</f>
        <v>#REF!</v>
      </c>
      <c r="P220" s="102" t="e">
        <f>Visu_Planning!#REF!</f>
        <v>#REF!</v>
      </c>
      <c r="Q220" s="102">
        <f>Visu_Planning!S310</f>
        <v>0</v>
      </c>
      <c r="R220" s="103" t="str">
        <f>Visu_Planning!T310</f>
        <v>s</v>
      </c>
      <c r="S220" s="2"/>
      <c r="T220" s="10"/>
      <c r="U220" s="10"/>
      <c r="V220" s="10"/>
      <c r="W220" s="14"/>
      <c r="X220" s="13"/>
      <c r="Y220" s="10"/>
      <c r="Z220" s="6"/>
      <c r="AA220" s="130"/>
    </row>
    <row r="221" spans="1:27" ht="33" hidden="1" customHeight="1" x14ac:dyDescent="0.3">
      <c r="A221" s="96">
        <f>Visu_Planning!H311</f>
        <v>0</v>
      </c>
      <c r="B221" s="97">
        <f>Visu_Planning!I311</f>
        <v>0</v>
      </c>
      <c r="C221" s="98">
        <f>Visu_Planning!J311</f>
        <v>0</v>
      </c>
      <c r="D221" s="98">
        <f>Visu_Planning!K311</f>
        <v>0</v>
      </c>
      <c r="E221" s="99">
        <f>Visu_Planning!L311</f>
        <v>0</v>
      </c>
      <c r="F221" s="100">
        <f>Visu_Planning!A311</f>
        <v>0</v>
      </c>
      <c r="G221" s="101" t="e">
        <f>Visu_Planning!#REF!</f>
        <v>#REF!</v>
      </c>
      <c r="H221" s="102" t="e">
        <f>Visu_Planning!#REF!</f>
        <v>#REF!</v>
      </c>
      <c r="I221" s="102">
        <f>Visu_Planning!M311</f>
        <v>0</v>
      </c>
      <c r="J221" s="103" t="str">
        <f>Visu_Planning!N311</f>
        <v>s</v>
      </c>
      <c r="K221" s="104">
        <f>Visu_Planning!O311</f>
        <v>0</v>
      </c>
      <c r="L221" s="105" t="str">
        <f>Visu_Planning!P311</f>
        <v>min</v>
      </c>
      <c r="M221" s="105">
        <f>Visu_Planning!Q311</f>
        <v>0</v>
      </c>
      <c r="N221" s="106" t="str">
        <f>Visu_Planning!R311</f>
        <v>s</v>
      </c>
      <c r="O221" s="101" t="e">
        <f>Visu_Planning!#REF!</f>
        <v>#REF!</v>
      </c>
      <c r="P221" s="102" t="e">
        <f>Visu_Planning!#REF!</f>
        <v>#REF!</v>
      </c>
      <c r="Q221" s="102">
        <f>Visu_Planning!S311</f>
        <v>0</v>
      </c>
      <c r="R221" s="103" t="str">
        <f>Visu_Planning!T311</f>
        <v>s</v>
      </c>
      <c r="S221" s="2"/>
      <c r="T221" s="10"/>
      <c r="U221" s="10"/>
      <c r="V221" s="10"/>
      <c r="W221" s="14"/>
      <c r="X221" s="13"/>
      <c r="Y221" s="10"/>
      <c r="Z221" s="6"/>
      <c r="AA221" s="130"/>
    </row>
    <row r="222" spans="1:27" ht="33" hidden="1" customHeight="1" x14ac:dyDescent="0.3">
      <c r="A222" s="96">
        <f>Visu_Planning!H312</f>
        <v>0</v>
      </c>
      <c r="B222" s="97">
        <f>Visu_Planning!I312</f>
        <v>0</v>
      </c>
      <c r="C222" s="98">
        <f>Visu_Planning!J312</f>
        <v>0</v>
      </c>
      <c r="D222" s="98">
        <f>Visu_Planning!K312</f>
        <v>0</v>
      </c>
      <c r="E222" s="99">
        <f>Visu_Planning!L312</f>
        <v>0</v>
      </c>
      <c r="F222" s="100">
        <f>Visu_Planning!A312</f>
        <v>0</v>
      </c>
      <c r="G222" s="101" t="e">
        <f>Visu_Planning!#REF!</f>
        <v>#REF!</v>
      </c>
      <c r="H222" s="102" t="e">
        <f>Visu_Planning!#REF!</f>
        <v>#REF!</v>
      </c>
      <c r="I222" s="102">
        <f>Visu_Planning!M312</f>
        <v>0</v>
      </c>
      <c r="J222" s="103" t="str">
        <f>Visu_Planning!N312</f>
        <v>s</v>
      </c>
      <c r="K222" s="104">
        <f>Visu_Planning!O312</f>
        <v>0</v>
      </c>
      <c r="L222" s="105" t="str">
        <f>Visu_Planning!P312</f>
        <v>min</v>
      </c>
      <c r="M222" s="105">
        <f>Visu_Planning!Q312</f>
        <v>0</v>
      </c>
      <c r="N222" s="106" t="str">
        <f>Visu_Planning!R312</f>
        <v>s</v>
      </c>
      <c r="O222" s="101" t="e">
        <f>Visu_Planning!#REF!</f>
        <v>#REF!</v>
      </c>
      <c r="P222" s="102" t="e">
        <f>Visu_Planning!#REF!</f>
        <v>#REF!</v>
      </c>
      <c r="Q222" s="102">
        <f>Visu_Planning!S312</f>
        <v>0</v>
      </c>
      <c r="R222" s="103" t="str">
        <f>Visu_Planning!T312</f>
        <v>s</v>
      </c>
      <c r="S222" s="2"/>
      <c r="T222" s="10"/>
      <c r="U222" s="10"/>
      <c r="V222" s="10"/>
      <c r="W222" s="14"/>
      <c r="X222" s="13"/>
      <c r="Y222" s="10"/>
      <c r="Z222" s="6"/>
      <c r="AA222" s="130"/>
    </row>
    <row r="223" spans="1:27" ht="33" hidden="1" customHeight="1" x14ac:dyDescent="0.3">
      <c r="A223" s="96">
        <f>Visu_Planning!H313</f>
        <v>0</v>
      </c>
      <c r="B223" s="97">
        <f>Visu_Planning!I313</f>
        <v>0</v>
      </c>
      <c r="C223" s="98">
        <f>Visu_Planning!J313</f>
        <v>0</v>
      </c>
      <c r="D223" s="98">
        <f>Visu_Planning!K313</f>
        <v>0</v>
      </c>
      <c r="E223" s="99">
        <f>Visu_Planning!L313</f>
        <v>0</v>
      </c>
      <c r="F223" s="100">
        <f>Visu_Planning!A313</f>
        <v>0</v>
      </c>
      <c r="G223" s="101" t="e">
        <f>Visu_Planning!#REF!</f>
        <v>#REF!</v>
      </c>
      <c r="H223" s="102" t="e">
        <f>Visu_Planning!#REF!</f>
        <v>#REF!</v>
      </c>
      <c r="I223" s="102">
        <f>Visu_Planning!M313</f>
        <v>0</v>
      </c>
      <c r="J223" s="103" t="str">
        <f>Visu_Planning!N313</f>
        <v>s</v>
      </c>
      <c r="K223" s="104">
        <f>Visu_Planning!O313</f>
        <v>0</v>
      </c>
      <c r="L223" s="105" t="str">
        <f>Visu_Planning!P313</f>
        <v>min</v>
      </c>
      <c r="M223" s="105">
        <f>Visu_Planning!Q313</f>
        <v>0</v>
      </c>
      <c r="N223" s="106" t="str">
        <f>Visu_Planning!R313</f>
        <v>s</v>
      </c>
      <c r="O223" s="101" t="e">
        <f>Visu_Planning!#REF!</f>
        <v>#REF!</v>
      </c>
      <c r="P223" s="102" t="e">
        <f>Visu_Planning!#REF!</f>
        <v>#REF!</v>
      </c>
      <c r="Q223" s="102">
        <f>Visu_Planning!S313</f>
        <v>0</v>
      </c>
      <c r="R223" s="103" t="str">
        <f>Visu_Planning!T313</f>
        <v>s</v>
      </c>
      <c r="S223" s="2"/>
      <c r="T223" s="10"/>
      <c r="U223" s="10"/>
      <c r="V223" s="10"/>
      <c r="W223" s="14"/>
      <c r="X223" s="13"/>
      <c r="Y223" s="10"/>
      <c r="Z223" s="6"/>
      <c r="AA223" s="130"/>
    </row>
    <row r="224" spans="1:27" ht="33" hidden="1" customHeight="1" x14ac:dyDescent="0.3">
      <c r="A224" s="96">
        <f>Visu_Planning!H314</f>
        <v>0</v>
      </c>
      <c r="B224" s="97">
        <f>Visu_Planning!I314</f>
        <v>0</v>
      </c>
      <c r="C224" s="98">
        <f>Visu_Planning!J314</f>
        <v>0</v>
      </c>
      <c r="D224" s="98">
        <f>Visu_Planning!K314</f>
        <v>0</v>
      </c>
      <c r="E224" s="99">
        <f>Visu_Planning!L314</f>
        <v>0</v>
      </c>
      <c r="F224" s="100">
        <f>Visu_Planning!A314</f>
        <v>0</v>
      </c>
      <c r="G224" s="101" t="e">
        <f>Visu_Planning!#REF!</f>
        <v>#REF!</v>
      </c>
      <c r="H224" s="102" t="e">
        <f>Visu_Planning!#REF!</f>
        <v>#REF!</v>
      </c>
      <c r="I224" s="102">
        <f>Visu_Planning!M314</f>
        <v>0</v>
      </c>
      <c r="J224" s="103" t="str">
        <f>Visu_Planning!N314</f>
        <v>s</v>
      </c>
      <c r="K224" s="104">
        <f>Visu_Planning!O314</f>
        <v>0</v>
      </c>
      <c r="L224" s="105" t="str">
        <f>Visu_Planning!P314</f>
        <v>min</v>
      </c>
      <c r="M224" s="105">
        <f>Visu_Planning!Q314</f>
        <v>0</v>
      </c>
      <c r="N224" s="106" t="str">
        <f>Visu_Planning!R314</f>
        <v>s</v>
      </c>
      <c r="O224" s="101" t="e">
        <f>Visu_Planning!#REF!</f>
        <v>#REF!</v>
      </c>
      <c r="P224" s="102" t="e">
        <f>Visu_Planning!#REF!</f>
        <v>#REF!</v>
      </c>
      <c r="Q224" s="102">
        <f>Visu_Planning!S314</f>
        <v>0</v>
      </c>
      <c r="R224" s="103" t="str">
        <f>Visu_Planning!T314</f>
        <v>s</v>
      </c>
      <c r="S224" s="2"/>
      <c r="T224" s="10"/>
      <c r="U224" s="10"/>
      <c r="V224" s="10"/>
      <c r="W224" s="14"/>
      <c r="X224" s="13"/>
      <c r="Y224" s="10"/>
      <c r="Z224" s="6"/>
      <c r="AA224" s="130"/>
    </row>
    <row r="225" spans="1:27" ht="33" hidden="1" customHeight="1" x14ac:dyDescent="0.3">
      <c r="A225" s="96">
        <f>Visu_Planning!H315</f>
        <v>0</v>
      </c>
      <c r="B225" s="97">
        <f>Visu_Planning!I315</f>
        <v>0</v>
      </c>
      <c r="C225" s="98">
        <f>Visu_Planning!J315</f>
        <v>0</v>
      </c>
      <c r="D225" s="98">
        <f>Visu_Planning!K315</f>
        <v>0</v>
      </c>
      <c r="E225" s="99">
        <f>Visu_Planning!L315</f>
        <v>0</v>
      </c>
      <c r="F225" s="100">
        <f>Visu_Planning!A315</f>
        <v>0</v>
      </c>
      <c r="G225" s="101" t="e">
        <f>Visu_Planning!#REF!</f>
        <v>#REF!</v>
      </c>
      <c r="H225" s="102" t="e">
        <f>Visu_Planning!#REF!</f>
        <v>#REF!</v>
      </c>
      <c r="I225" s="102">
        <f>Visu_Planning!M315</f>
        <v>0</v>
      </c>
      <c r="J225" s="103" t="str">
        <f>Visu_Planning!N315</f>
        <v>s</v>
      </c>
      <c r="K225" s="104">
        <f>Visu_Planning!O315</f>
        <v>0</v>
      </c>
      <c r="L225" s="105" t="str">
        <f>Visu_Planning!P315</f>
        <v>min</v>
      </c>
      <c r="M225" s="105">
        <f>Visu_Planning!Q315</f>
        <v>0</v>
      </c>
      <c r="N225" s="106" t="str">
        <f>Visu_Planning!R315</f>
        <v>s</v>
      </c>
      <c r="O225" s="101" t="e">
        <f>Visu_Planning!#REF!</f>
        <v>#REF!</v>
      </c>
      <c r="P225" s="102" t="e">
        <f>Visu_Planning!#REF!</f>
        <v>#REF!</v>
      </c>
      <c r="Q225" s="102">
        <f>Visu_Planning!S315</f>
        <v>0</v>
      </c>
      <c r="R225" s="103" t="str">
        <f>Visu_Planning!T315</f>
        <v>s</v>
      </c>
      <c r="S225" s="2"/>
      <c r="T225" s="10"/>
      <c r="U225" s="10"/>
      <c r="V225" s="10"/>
      <c r="W225" s="14"/>
      <c r="X225" s="13"/>
      <c r="Y225" s="10"/>
      <c r="Z225" s="6"/>
      <c r="AA225" s="130"/>
    </row>
    <row r="226" spans="1:27" ht="33" hidden="1" customHeight="1" x14ac:dyDescent="0.3">
      <c r="A226" s="96">
        <f>Visu_Planning!H316</f>
        <v>0</v>
      </c>
      <c r="B226" s="97">
        <f>Visu_Planning!I316</f>
        <v>0</v>
      </c>
      <c r="C226" s="98">
        <f>Visu_Planning!J316</f>
        <v>0</v>
      </c>
      <c r="D226" s="98">
        <f>Visu_Planning!K316</f>
        <v>0</v>
      </c>
      <c r="E226" s="99">
        <f>Visu_Planning!L316</f>
        <v>0</v>
      </c>
      <c r="F226" s="100">
        <f>Visu_Planning!A316</f>
        <v>0</v>
      </c>
      <c r="G226" s="101" t="e">
        <f>Visu_Planning!#REF!</f>
        <v>#REF!</v>
      </c>
      <c r="H226" s="102" t="e">
        <f>Visu_Planning!#REF!</f>
        <v>#REF!</v>
      </c>
      <c r="I226" s="102">
        <f>Visu_Planning!M316</f>
        <v>0</v>
      </c>
      <c r="J226" s="103" t="str">
        <f>Visu_Planning!N316</f>
        <v>s</v>
      </c>
      <c r="K226" s="104">
        <f>Visu_Planning!O316</f>
        <v>0</v>
      </c>
      <c r="L226" s="105" t="str">
        <f>Visu_Planning!P316</f>
        <v>min</v>
      </c>
      <c r="M226" s="105">
        <f>Visu_Planning!Q316</f>
        <v>0</v>
      </c>
      <c r="N226" s="106" t="str">
        <f>Visu_Planning!R316</f>
        <v>s</v>
      </c>
      <c r="O226" s="101" t="e">
        <f>Visu_Planning!#REF!</f>
        <v>#REF!</v>
      </c>
      <c r="P226" s="102" t="e">
        <f>Visu_Planning!#REF!</f>
        <v>#REF!</v>
      </c>
      <c r="Q226" s="102">
        <f>Visu_Planning!S316</f>
        <v>0</v>
      </c>
      <c r="R226" s="103" t="str">
        <f>Visu_Planning!T316</f>
        <v>s</v>
      </c>
      <c r="S226" s="2"/>
      <c r="T226" s="10"/>
      <c r="U226" s="10"/>
      <c r="V226" s="10"/>
      <c r="W226" s="14"/>
      <c r="X226" s="13"/>
      <c r="Y226" s="10"/>
      <c r="Z226" s="6"/>
      <c r="AA226" s="130"/>
    </row>
    <row r="227" spans="1:27" ht="33" hidden="1" customHeight="1" x14ac:dyDescent="0.3">
      <c r="A227" s="96">
        <f>Visu_Planning!H317</f>
        <v>0</v>
      </c>
      <c r="B227" s="97">
        <f>Visu_Planning!I317</f>
        <v>0</v>
      </c>
      <c r="C227" s="98">
        <f>Visu_Planning!J317</f>
        <v>0</v>
      </c>
      <c r="D227" s="98">
        <f>Visu_Planning!K317</f>
        <v>0</v>
      </c>
      <c r="E227" s="99">
        <f>Visu_Planning!L317</f>
        <v>0</v>
      </c>
      <c r="F227" s="100">
        <f>Visu_Planning!A317</f>
        <v>0</v>
      </c>
      <c r="G227" s="101" t="e">
        <f>Visu_Planning!#REF!</f>
        <v>#REF!</v>
      </c>
      <c r="H227" s="102" t="e">
        <f>Visu_Planning!#REF!</f>
        <v>#REF!</v>
      </c>
      <c r="I227" s="102">
        <f>Visu_Planning!M317</f>
        <v>0</v>
      </c>
      <c r="J227" s="103" t="str">
        <f>Visu_Planning!N317</f>
        <v>s</v>
      </c>
      <c r="K227" s="104">
        <f>Visu_Planning!O317</f>
        <v>0</v>
      </c>
      <c r="L227" s="105" t="str">
        <f>Visu_Planning!P317</f>
        <v>min</v>
      </c>
      <c r="M227" s="105">
        <f>Visu_Planning!Q317</f>
        <v>0</v>
      </c>
      <c r="N227" s="106" t="str">
        <f>Visu_Planning!R317</f>
        <v>s</v>
      </c>
      <c r="O227" s="101" t="e">
        <f>Visu_Planning!#REF!</f>
        <v>#REF!</v>
      </c>
      <c r="P227" s="102" t="e">
        <f>Visu_Planning!#REF!</f>
        <v>#REF!</v>
      </c>
      <c r="Q227" s="102">
        <f>Visu_Planning!S317</f>
        <v>0</v>
      </c>
      <c r="R227" s="103" t="str">
        <f>Visu_Planning!T317</f>
        <v>s</v>
      </c>
      <c r="S227" s="2"/>
      <c r="T227" s="10"/>
      <c r="U227" s="10"/>
      <c r="V227" s="10"/>
      <c r="W227" s="14"/>
      <c r="X227" s="13"/>
      <c r="Y227" s="10"/>
      <c r="Z227" s="6"/>
      <c r="AA227" s="130"/>
    </row>
    <row r="228" spans="1:27" ht="33" hidden="1" customHeight="1" x14ac:dyDescent="0.3">
      <c r="A228" s="96">
        <f>Visu_Planning!H318</f>
        <v>0</v>
      </c>
      <c r="B228" s="97">
        <f>Visu_Planning!I318</f>
        <v>0</v>
      </c>
      <c r="C228" s="98">
        <f>Visu_Planning!J318</f>
        <v>0</v>
      </c>
      <c r="D228" s="98">
        <f>Visu_Planning!K318</f>
        <v>0</v>
      </c>
      <c r="E228" s="99">
        <f>Visu_Planning!L318</f>
        <v>0</v>
      </c>
      <c r="F228" s="100">
        <f>Visu_Planning!A318</f>
        <v>0</v>
      </c>
      <c r="G228" s="101" t="e">
        <f>Visu_Planning!#REF!</f>
        <v>#REF!</v>
      </c>
      <c r="H228" s="102" t="e">
        <f>Visu_Planning!#REF!</f>
        <v>#REF!</v>
      </c>
      <c r="I228" s="102">
        <f>Visu_Planning!M318</f>
        <v>0</v>
      </c>
      <c r="J228" s="103" t="str">
        <f>Visu_Planning!N318</f>
        <v>s</v>
      </c>
      <c r="K228" s="104">
        <f>Visu_Planning!O318</f>
        <v>0</v>
      </c>
      <c r="L228" s="105" t="str">
        <f>Visu_Planning!P318</f>
        <v>min</v>
      </c>
      <c r="M228" s="105">
        <f>Visu_Planning!Q318</f>
        <v>0</v>
      </c>
      <c r="N228" s="106" t="str">
        <f>Visu_Planning!R318</f>
        <v>s</v>
      </c>
      <c r="O228" s="101" t="e">
        <f>Visu_Planning!#REF!</f>
        <v>#REF!</v>
      </c>
      <c r="P228" s="102" t="e">
        <f>Visu_Planning!#REF!</f>
        <v>#REF!</v>
      </c>
      <c r="Q228" s="102">
        <f>Visu_Planning!S318</f>
        <v>0</v>
      </c>
      <c r="R228" s="103" t="str">
        <f>Visu_Planning!T318</f>
        <v>s</v>
      </c>
      <c r="S228" s="2"/>
      <c r="T228" s="10"/>
      <c r="U228" s="10"/>
      <c r="V228" s="10"/>
      <c r="W228" s="14"/>
      <c r="X228" s="13"/>
      <c r="Y228" s="10"/>
      <c r="Z228" s="6"/>
      <c r="AA228" s="130"/>
    </row>
    <row r="229" spans="1:27" ht="33" hidden="1" customHeight="1" x14ac:dyDescent="0.3">
      <c r="A229" s="96">
        <f>Visu_Planning!H319</f>
        <v>0</v>
      </c>
      <c r="B229" s="97">
        <f>Visu_Planning!I319</f>
        <v>0</v>
      </c>
      <c r="C229" s="98">
        <f>Visu_Planning!J319</f>
        <v>0</v>
      </c>
      <c r="D229" s="98">
        <f>Visu_Planning!K319</f>
        <v>0</v>
      </c>
      <c r="E229" s="99">
        <f>Visu_Planning!L319</f>
        <v>0</v>
      </c>
      <c r="F229" s="100">
        <f>Visu_Planning!A319</f>
        <v>0</v>
      </c>
      <c r="G229" s="101" t="e">
        <f>Visu_Planning!#REF!</f>
        <v>#REF!</v>
      </c>
      <c r="H229" s="102" t="e">
        <f>Visu_Planning!#REF!</f>
        <v>#REF!</v>
      </c>
      <c r="I229" s="102">
        <f>Visu_Planning!M319</f>
        <v>0</v>
      </c>
      <c r="J229" s="103" t="str">
        <f>Visu_Planning!N319</f>
        <v>s</v>
      </c>
      <c r="K229" s="104">
        <f>Visu_Planning!O319</f>
        <v>0</v>
      </c>
      <c r="L229" s="105" t="str">
        <f>Visu_Planning!P319</f>
        <v>min</v>
      </c>
      <c r="M229" s="105">
        <f>Visu_Planning!Q319</f>
        <v>0</v>
      </c>
      <c r="N229" s="106" t="str">
        <f>Visu_Planning!R319</f>
        <v>s</v>
      </c>
      <c r="O229" s="101" t="e">
        <f>Visu_Planning!#REF!</f>
        <v>#REF!</v>
      </c>
      <c r="P229" s="102" t="e">
        <f>Visu_Planning!#REF!</f>
        <v>#REF!</v>
      </c>
      <c r="Q229" s="102">
        <f>Visu_Planning!S319</f>
        <v>0</v>
      </c>
      <c r="R229" s="103" t="str">
        <f>Visu_Planning!T319</f>
        <v>s</v>
      </c>
      <c r="S229" s="2"/>
      <c r="T229" s="10"/>
      <c r="U229" s="10"/>
      <c r="V229" s="10"/>
      <c r="W229" s="14"/>
      <c r="X229" s="13"/>
      <c r="Y229" s="10"/>
      <c r="Z229" s="6"/>
      <c r="AA229" s="130"/>
    </row>
    <row r="230" spans="1:27" ht="33" hidden="1" customHeight="1" x14ac:dyDescent="0.3">
      <c r="A230" s="96">
        <f>Visu_Planning!H320</f>
        <v>0</v>
      </c>
      <c r="B230" s="97">
        <f>Visu_Planning!I320</f>
        <v>0</v>
      </c>
      <c r="C230" s="98">
        <f>Visu_Planning!J320</f>
        <v>0</v>
      </c>
      <c r="D230" s="98">
        <f>Visu_Planning!K320</f>
        <v>0</v>
      </c>
      <c r="E230" s="99">
        <f>Visu_Planning!L320</f>
        <v>0</v>
      </c>
      <c r="F230" s="100">
        <f>Visu_Planning!A320</f>
        <v>0</v>
      </c>
      <c r="G230" s="101" t="e">
        <f>Visu_Planning!#REF!</f>
        <v>#REF!</v>
      </c>
      <c r="H230" s="102" t="e">
        <f>Visu_Planning!#REF!</f>
        <v>#REF!</v>
      </c>
      <c r="I230" s="102">
        <f>Visu_Planning!M320</f>
        <v>0</v>
      </c>
      <c r="J230" s="103" t="str">
        <f>Visu_Planning!N320</f>
        <v>s</v>
      </c>
      <c r="K230" s="104">
        <f>Visu_Planning!O320</f>
        <v>0</v>
      </c>
      <c r="L230" s="105" t="str">
        <f>Visu_Planning!P320</f>
        <v>min</v>
      </c>
      <c r="M230" s="105">
        <f>Visu_Planning!Q320</f>
        <v>0</v>
      </c>
      <c r="N230" s="106" t="str">
        <f>Visu_Planning!R320</f>
        <v>s</v>
      </c>
      <c r="O230" s="101" t="e">
        <f>Visu_Planning!#REF!</f>
        <v>#REF!</v>
      </c>
      <c r="P230" s="102" t="e">
        <f>Visu_Planning!#REF!</f>
        <v>#REF!</v>
      </c>
      <c r="Q230" s="102">
        <f>Visu_Planning!S320</f>
        <v>0</v>
      </c>
      <c r="R230" s="103" t="str">
        <f>Visu_Planning!T320</f>
        <v>s</v>
      </c>
      <c r="S230" s="2"/>
      <c r="T230" s="10"/>
      <c r="U230" s="10"/>
      <c r="V230" s="10"/>
      <c r="W230" s="14"/>
      <c r="X230" s="13"/>
      <c r="Y230" s="10"/>
      <c r="Z230" s="6"/>
      <c r="AA230" s="130"/>
    </row>
    <row r="231" spans="1:27" ht="33" hidden="1" customHeight="1" x14ac:dyDescent="0.3">
      <c r="A231" s="96">
        <f>Visu_Planning!H321</f>
        <v>0</v>
      </c>
      <c r="B231" s="97">
        <f>Visu_Planning!I321</f>
        <v>0</v>
      </c>
      <c r="C231" s="98">
        <f>Visu_Planning!J321</f>
        <v>0</v>
      </c>
      <c r="D231" s="98">
        <f>Visu_Planning!K321</f>
        <v>0</v>
      </c>
      <c r="E231" s="99">
        <f>Visu_Planning!L321</f>
        <v>0</v>
      </c>
      <c r="F231" s="100">
        <f>Visu_Planning!A321</f>
        <v>0</v>
      </c>
      <c r="G231" s="101" t="e">
        <f>Visu_Planning!#REF!</f>
        <v>#REF!</v>
      </c>
      <c r="H231" s="102" t="e">
        <f>Visu_Planning!#REF!</f>
        <v>#REF!</v>
      </c>
      <c r="I231" s="102">
        <f>Visu_Planning!M321</f>
        <v>0</v>
      </c>
      <c r="J231" s="103" t="str">
        <f>Visu_Planning!N321</f>
        <v>s</v>
      </c>
      <c r="K231" s="104">
        <f>Visu_Planning!O321</f>
        <v>0</v>
      </c>
      <c r="L231" s="105" t="str">
        <f>Visu_Planning!P321</f>
        <v>min</v>
      </c>
      <c r="M231" s="105">
        <f>Visu_Planning!Q321</f>
        <v>0</v>
      </c>
      <c r="N231" s="106" t="str">
        <f>Visu_Planning!R321</f>
        <v>s</v>
      </c>
      <c r="O231" s="101" t="e">
        <f>Visu_Planning!#REF!</f>
        <v>#REF!</v>
      </c>
      <c r="P231" s="102" t="e">
        <f>Visu_Planning!#REF!</f>
        <v>#REF!</v>
      </c>
      <c r="Q231" s="102">
        <f>Visu_Planning!S321</f>
        <v>0</v>
      </c>
      <c r="R231" s="103" t="str">
        <f>Visu_Planning!T321</f>
        <v>s</v>
      </c>
      <c r="S231" s="2"/>
      <c r="T231" s="10"/>
      <c r="U231" s="10"/>
      <c r="V231" s="10"/>
      <c r="W231" s="14"/>
      <c r="X231" s="13"/>
      <c r="Y231" s="10"/>
      <c r="Z231" s="6"/>
      <c r="AA231" s="130"/>
    </row>
    <row r="232" spans="1:27" ht="33" hidden="1" customHeight="1" x14ac:dyDescent="0.3">
      <c r="A232" s="96">
        <f>Visu_Planning!H322</f>
        <v>0</v>
      </c>
      <c r="B232" s="97">
        <f>Visu_Planning!I322</f>
        <v>0</v>
      </c>
      <c r="C232" s="98">
        <f>Visu_Planning!J322</f>
        <v>0</v>
      </c>
      <c r="D232" s="98">
        <f>Visu_Planning!K322</f>
        <v>0</v>
      </c>
      <c r="E232" s="99">
        <f>Visu_Planning!L322</f>
        <v>0</v>
      </c>
      <c r="F232" s="100">
        <f>Visu_Planning!A322</f>
        <v>0</v>
      </c>
      <c r="G232" s="101" t="e">
        <f>Visu_Planning!#REF!</f>
        <v>#REF!</v>
      </c>
      <c r="H232" s="102" t="e">
        <f>Visu_Planning!#REF!</f>
        <v>#REF!</v>
      </c>
      <c r="I232" s="102">
        <f>Visu_Planning!M322</f>
        <v>0</v>
      </c>
      <c r="J232" s="103" t="str">
        <f>Visu_Planning!N322</f>
        <v>s</v>
      </c>
      <c r="K232" s="104">
        <f>Visu_Planning!O322</f>
        <v>0</v>
      </c>
      <c r="L232" s="105" t="str">
        <f>Visu_Planning!P322</f>
        <v>min</v>
      </c>
      <c r="M232" s="105">
        <f>Visu_Planning!Q322</f>
        <v>0</v>
      </c>
      <c r="N232" s="106" t="str">
        <f>Visu_Planning!R322</f>
        <v>s</v>
      </c>
      <c r="O232" s="101" t="e">
        <f>Visu_Planning!#REF!</f>
        <v>#REF!</v>
      </c>
      <c r="P232" s="102" t="e">
        <f>Visu_Planning!#REF!</f>
        <v>#REF!</v>
      </c>
      <c r="Q232" s="102">
        <f>Visu_Planning!S322</f>
        <v>0</v>
      </c>
      <c r="R232" s="103" t="str">
        <f>Visu_Planning!T322</f>
        <v>s</v>
      </c>
      <c r="S232" s="2"/>
      <c r="T232" s="10"/>
      <c r="U232" s="10"/>
      <c r="V232" s="10"/>
      <c r="W232" s="14"/>
      <c r="X232" s="13"/>
      <c r="Y232" s="10"/>
      <c r="Z232" s="6"/>
      <c r="AA232" s="130"/>
    </row>
    <row r="233" spans="1:27" ht="33" hidden="1" customHeight="1" x14ac:dyDescent="0.3">
      <c r="A233" s="96">
        <f>Visu_Planning!H323</f>
        <v>0</v>
      </c>
      <c r="B233" s="97">
        <f>Visu_Planning!I323</f>
        <v>0</v>
      </c>
      <c r="C233" s="98">
        <f>Visu_Planning!J323</f>
        <v>0</v>
      </c>
      <c r="D233" s="98">
        <f>Visu_Planning!K323</f>
        <v>0</v>
      </c>
      <c r="E233" s="99">
        <f>Visu_Planning!L323</f>
        <v>0</v>
      </c>
      <c r="F233" s="100">
        <f>Visu_Planning!A323</f>
        <v>0</v>
      </c>
      <c r="G233" s="101" t="e">
        <f>Visu_Planning!#REF!</f>
        <v>#REF!</v>
      </c>
      <c r="H233" s="102" t="e">
        <f>Visu_Planning!#REF!</f>
        <v>#REF!</v>
      </c>
      <c r="I233" s="102">
        <f>Visu_Planning!M323</f>
        <v>0</v>
      </c>
      <c r="J233" s="103" t="str">
        <f>Visu_Planning!N323</f>
        <v>s</v>
      </c>
      <c r="K233" s="104">
        <f>Visu_Planning!O323</f>
        <v>0</v>
      </c>
      <c r="L233" s="105" t="str">
        <f>Visu_Planning!P323</f>
        <v>min</v>
      </c>
      <c r="M233" s="105">
        <f>Visu_Planning!Q323</f>
        <v>0</v>
      </c>
      <c r="N233" s="106" t="str">
        <f>Visu_Planning!R323</f>
        <v>s</v>
      </c>
      <c r="O233" s="101" t="e">
        <f>Visu_Planning!#REF!</f>
        <v>#REF!</v>
      </c>
      <c r="P233" s="102" t="e">
        <f>Visu_Planning!#REF!</f>
        <v>#REF!</v>
      </c>
      <c r="Q233" s="102">
        <f>Visu_Planning!S323</f>
        <v>0</v>
      </c>
      <c r="R233" s="103" t="str">
        <f>Visu_Planning!T323</f>
        <v>s</v>
      </c>
      <c r="S233" s="2"/>
      <c r="T233" s="10"/>
      <c r="U233" s="10"/>
      <c r="V233" s="10"/>
      <c r="W233" s="14"/>
      <c r="X233" s="13"/>
      <c r="Y233" s="10"/>
      <c r="Z233" s="6"/>
      <c r="AA233" s="130"/>
    </row>
    <row r="234" spans="1:27" ht="33" hidden="1" customHeight="1" x14ac:dyDescent="0.3">
      <c r="A234" s="96">
        <f>Visu_Planning!H324</f>
        <v>0</v>
      </c>
      <c r="B234" s="97">
        <f>Visu_Planning!I324</f>
        <v>0</v>
      </c>
      <c r="C234" s="98">
        <f>Visu_Planning!J324</f>
        <v>0</v>
      </c>
      <c r="D234" s="98">
        <f>Visu_Planning!K324</f>
        <v>0</v>
      </c>
      <c r="E234" s="99">
        <f>Visu_Planning!L324</f>
        <v>0</v>
      </c>
      <c r="F234" s="100">
        <f>Visu_Planning!A324</f>
        <v>0</v>
      </c>
      <c r="G234" s="101" t="e">
        <f>Visu_Planning!#REF!</f>
        <v>#REF!</v>
      </c>
      <c r="H234" s="102" t="e">
        <f>Visu_Planning!#REF!</f>
        <v>#REF!</v>
      </c>
      <c r="I234" s="102">
        <f>Visu_Planning!M324</f>
        <v>0</v>
      </c>
      <c r="J234" s="103" t="str">
        <f>Visu_Planning!N324</f>
        <v>s</v>
      </c>
      <c r="K234" s="104">
        <f>Visu_Planning!O324</f>
        <v>0</v>
      </c>
      <c r="L234" s="105" t="str">
        <f>Visu_Planning!P324</f>
        <v>min</v>
      </c>
      <c r="M234" s="105">
        <f>Visu_Planning!Q324</f>
        <v>0</v>
      </c>
      <c r="N234" s="106" t="str">
        <f>Visu_Planning!R324</f>
        <v>s</v>
      </c>
      <c r="O234" s="101" t="e">
        <f>Visu_Planning!#REF!</f>
        <v>#REF!</v>
      </c>
      <c r="P234" s="102" t="e">
        <f>Visu_Planning!#REF!</f>
        <v>#REF!</v>
      </c>
      <c r="Q234" s="102">
        <f>Visu_Planning!S324</f>
        <v>0</v>
      </c>
      <c r="R234" s="103" t="str">
        <f>Visu_Planning!T324</f>
        <v>s</v>
      </c>
      <c r="S234" s="2"/>
      <c r="T234" s="10"/>
      <c r="U234" s="10"/>
      <c r="V234" s="10"/>
      <c r="W234" s="14"/>
      <c r="X234" s="13"/>
      <c r="Y234" s="10"/>
      <c r="Z234" s="6"/>
      <c r="AA234" s="130"/>
    </row>
    <row r="235" spans="1:27" ht="33" hidden="1" customHeight="1" x14ac:dyDescent="0.3">
      <c r="A235" s="96">
        <f>Visu_Planning!H325</f>
        <v>0</v>
      </c>
      <c r="B235" s="97">
        <f>Visu_Planning!I325</f>
        <v>0</v>
      </c>
      <c r="C235" s="98">
        <f>Visu_Planning!J325</f>
        <v>0</v>
      </c>
      <c r="D235" s="98">
        <f>Visu_Planning!K325</f>
        <v>0</v>
      </c>
      <c r="E235" s="99">
        <f>Visu_Planning!L325</f>
        <v>0</v>
      </c>
      <c r="F235" s="100">
        <f>Visu_Planning!A325</f>
        <v>0</v>
      </c>
      <c r="G235" s="101" t="e">
        <f>Visu_Planning!#REF!</f>
        <v>#REF!</v>
      </c>
      <c r="H235" s="102" t="e">
        <f>Visu_Planning!#REF!</f>
        <v>#REF!</v>
      </c>
      <c r="I235" s="102">
        <f>Visu_Planning!M325</f>
        <v>0</v>
      </c>
      <c r="J235" s="103" t="str">
        <f>Visu_Planning!N325</f>
        <v>s</v>
      </c>
      <c r="K235" s="104">
        <f>Visu_Planning!O325</f>
        <v>0</v>
      </c>
      <c r="L235" s="105" t="str">
        <f>Visu_Planning!P325</f>
        <v>min</v>
      </c>
      <c r="M235" s="105">
        <f>Visu_Planning!Q325</f>
        <v>0</v>
      </c>
      <c r="N235" s="106" t="str">
        <f>Visu_Planning!R325</f>
        <v>s</v>
      </c>
      <c r="O235" s="101" t="e">
        <f>Visu_Planning!#REF!</f>
        <v>#REF!</v>
      </c>
      <c r="P235" s="102" t="e">
        <f>Visu_Planning!#REF!</f>
        <v>#REF!</v>
      </c>
      <c r="Q235" s="102">
        <f>Visu_Planning!S325</f>
        <v>0</v>
      </c>
      <c r="R235" s="103" t="str">
        <f>Visu_Planning!T325</f>
        <v>s</v>
      </c>
      <c r="S235" s="2"/>
      <c r="T235" s="10"/>
      <c r="U235" s="10"/>
      <c r="V235" s="10"/>
      <c r="W235" s="14"/>
      <c r="X235" s="13"/>
      <c r="Y235" s="10"/>
      <c r="Z235" s="6"/>
      <c r="AA235" s="130"/>
    </row>
    <row r="236" spans="1:27" ht="33" hidden="1" customHeight="1" x14ac:dyDescent="0.3">
      <c r="A236" s="96">
        <f>Visu_Planning!H326</f>
        <v>0</v>
      </c>
      <c r="B236" s="97">
        <f>Visu_Planning!I326</f>
        <v>0</v>
      </c>
      <c r="C236" s="98">
        <f>Visu_Planning!J326</f>
        <v>0</v>
      </c>
      <c r="D236" s="98">
        <f>Visu_Planning!K326</f>
        <v>0</v>
      </c>
      <c r="E236" s="99">
        <f>Visu_Planning!L326</f>
        <v>0</v>
      </c>
      <c r="F236" s="100">
        <f>Visu_Planning!A326</f>
        <v>0</v>
      </c>
      <c r="G236" s="101" t="e">
        <f>Visu_Planning!#REF!</f>
        <v>#REF!</v>
      </c>
      <c r="H236" s="102" t="e">
        <f>Visu_Planning!#REF!</f>
        <v>#REF!</v>
      </c>
      <c r="I236" s="102">
        <f>Visu_Planning!M326</f>
        <v>0</v>
      </c>
      <c r="J236" s="103" t="str">
        <f>Visu_Planning!N326</f>
        <v>s</v>
      </c>
      <c r="K236" s="104">
        <f>Visu_Planning!O326</f>
        <v>0</v>
      </c>
      <c r="L236" s="105" t="str">
        <f>Visu_Planning!P326</f>
        <v>min</v>
      </c>
      <c r="M236" s="105">
        <f>Visu_Planning!Q326</f>
        <v>0</v>
      </c>
      <c r="N236" s="106" t="str">
        <f>Visu_Planning!R326</f>
        <v>s</v>
      </c>
      <c r="O236" s="101" t="e">
        <f>Visu_Planning!#REF!</f>
        <v>#REF!</v>
      </c>
      <c r="P236" s="102" t="e">
        <f>Visu_Planning!#REF!</f>
        <v>#REF!</v>
      </c>
      <c r="Q236" s="102">
        <f>Visu_Planning!S326</f>
        <v>0</v>
      </c>
      <c r="R236" s="103" t="str">
        <f>Visu_Planning!T326</f>
        <v>s</v>
      </c>
      <c r="S236" s="2"/>
      <c r="T236" s="10"/>
      <c r="U236" s="10"/>
      <c r="V236" s="10"/>
      <c r="W236" s="14"/>
      <c r="X236" s="13"/>
      <c r="Y236" s="10"/>
      <c r="Z236" s="6"/>
      <c r="AA236" s="130"/>
    </row>
    <row r="237" spans="1:27" ht="33" hidden="1" customHeight="1" x14ac:dyDescent="0.3">
      <c r="A237" s="96">
        <f>Visu_Planning!H327</f>
        <v>0</v>
      </c>
      <c r="B237" s="97">
        <f>Visu_Planning!I327</f>
        <v>0</v>
      </c>
      <c r="C237" s="98">
        <f>Visu_Planning!J327</f>
        <v>0</v>
      </c>
      <c r="D237" s="98">
        <f>Visu_Planning!K327</f>
        <v>0</v>
      </c>
      <c r="E237" s="99">
        <f>Visu_Planning!L327</f>
        <v>0</v>
      </c>
      <c r="F237" s="100">
        <f>Visu_Planning!A327</f>
        <v>0</v>
      </c>
      <c r="G237" s="101" t="e">
        <f>Visu_Planning!#REF!</f>
        <v>#REF!</v>
      </c>
      <c r="H237" s="102" t="e">
        <f>Visu_Planning!#REF!</f>
        <v>#REF!</v>
      </c>
      <c r="I237" s="102">
        <f>Visu_Planning!M327</f>
        <v>0</v>
      </c>
      <c r="J237" s="103" t="str">
        <f>Visu_Planning!N327</f>
        <v>s</v>
      </c>
      <c r="K237" s="104">
        <f>Visu_Planning!O327</f>
        <v>0</v>
      </c>
      <c r="L237" s="105" t="str">
        <f>Visu_Planning!P327</f>
        <v>min</v>
      </c>
      <c r="M237" s="105">
        <f>Visu_Planning!Q327</f>
        <v>0</v>
      </c>
      <c r="N237" s="106" t="str">
        <f>Visu_Planning!R327</f>
        <v>s</v>
      </c>
      <c r="O237" s="101" t="e">
        <f>Visu_Planning!#REF!</f>
        <v>#REF!</v>
      </c>
      <c r="P237" s="102" t="e">
        <f>Visu_Planning!#REF!</f>
        <v>#REF!</v>
      </c>
      <c r="Q237" s="102">
        <f>Visu_Planning!S327</f>
        <v>0</v>
      </c>
      <c r="R237" s="103" t="str">
        <f>Visu_Planning!T327</f>
        <v>s</v>
      </c>
      <c r="S237" s="2"/>
      <c r="T237" s="10"/>
      <c r="U237" s="10"/>
      <c r="V237" s="10"/>
      <c r="W237" s="14"/>
      <c r="X237" s="13"/>
      <c r="Y237" s="10"/>
      <c r="Z237" s="6"/>
      <c r="AA237" s="130"/>
    </row>
    <row r="238" spans="1:27" ht="33" hidden="1" customHeight="1" x14ac:dyDescent="0.3">
      <c r="A238" s="96">
        <f>Visu_Planning!H328</f>
        <v>0</v>
      </c>
      <c r="B238" s="97">
        <f>Visu_Planning!I328</f>
        <v>0</v>
      </c>
      <c r="C238" s="98">
        <f>Visu_Planning!J328</f>
        <v>0</v>
      </c>
      <c r="D238" s="98">
        <f>Visu_Planning!K328</f>
        <v>0</v>
      </c>
      <c r="E238" s="99">
        <f>Visu_Planning!L328</f>
        <v>0</v>
      </c>
      <c r="F238" s="100">
        <f>Visu_Planning!A328</f>
        <v>0</v>
      </c>
      <c r="G238" s="101" t="e">
        <f>Visu_Planning!#REF!</f>
        <v>#REF!</v>
      </c>
      <c r="H238" s="102" t="e">
        <f>Visu_Planning!#REF!</f>
        <v>#REF!</v>
      </c>
      <c r="I238" s="102">
        <f>Visu_Planning!M328</f>
        <v>0</v>
      </c>
      <c r="J238" s="103" t="str">
        <f>Visu_Planning!N328</f>
        <v>s</v>
      </c>
      <c r="K238" s="104">
        <f>Visu_Planning!O328</f>
        <v>0</v>
      </c>
      <c r="L238" s="105" t="str">
        <f>Visu_Planning!P328</f>
        <v>min</v>
      </c>
      <c r="M238" s="105">
        <f>Visu_Planning!Q328</f>
        <v>0</v>
      </c>
      <c r="N238" s="106" t="str">
        <f>Visu_Planning!R328</f>
        <v>s</v>
      </c>
      <c r="O238" s="101" t="e">
        <f>Visu_Planning!#REF!</f>
        <v>#REF!</v>
      </c>
      <c r="P238" s="102" t="e">
        <f>Visu_Planning!#REF!</f>
        <v>#REF!</v>
      </c>
      <c r="Q238" s="102">
        <f>Visu_Planning!S328</f>
        <v>0</v>
      </c>
      <c r="R238" s="103" t="str">
        <f>Visu_Planning!T328</f>
        <v>s</v>
      </c>
      <c r="S238" s="2"/>
      <c r="T238" s="10"/>
      <c r="U238" s="10"/>
      <c r="V238" s="10"/>
      <c r="W238" s="14"/>
      <c r="X238" s="13"/>
      <c r="Y238" s="10"/>
      <c r="Z238" s="6"/>
      <c r="AA238" s="130"/>
    </row>
    <row r="239" spans="1:27" ht="33" hidden="1" customHeight="1" x14ac:dyDescent="0.3">
      <c r="A239" s="96">
        <f>Visu_Planning!H329</f>
        <v>0</v>
      </c>
      <c r="B239" s="97">
        <f>Visu_Planning!I329</f>
        <v>0</v>
      </c>
      <c r="C239" s="98">
        <f>Visu_Planning!J329</f>
        <v>0</v>
      </c>
      <c r="D239" s="98">
        <f>Visu_Planning!K329</f>
        <v>0</v>
      </c>
      <c r="E239" s="99">
        <f>Visu_Planning!L329</f>
        <v>0</v>
      </c>
      <c r="F239" s="100">
        <f>Visu_Planning!A329</f>
        <v>0</v>
      </c>
      <c r="G239" s="101" t="e">
        <f>Visu_Planning!#REF!</f>
        <v>#REF!</v>
      </c>
      <c r="H239" s="102" t="e">
        <f>Visu_Planning!#REF!</f>
        <v>#REF!</v>
      </c>
      <c r="I239" s="102">
        <f>Visu_Planning!M329</f>
        <v>0</v>
      </c>
      <c r="J239" s="103" t="str">
        <f>Visu_Planning!N329</f>
        <v>s</v>
      </c>
      <c r="K239" s="104">
        <f>Visu_Planning!O329</f>
        <v>0</v>
      </c>
      <c r="L239" s="105" t="str">
        <f>Visu_Planning!P329</f>
        <v>min</v>
      </c>
      <c r="M239" s="105">
        <f>Visu_Planning!Q329</f>
        <v>0</v>
      </c>
      <c r="N239" s="106" t="str">
        <f>Visu_Planning!R329</f>
        <v>s</v>
      </c>
      <c r="O239" s="101" t="e">
        <f>Visu_Planning!#REF!</f>
        <v>#REF!</v>
      </c>
      <c r="P239" s="102" t="e">
        <f>Visu_Planning!#REF!</f>
        <v>#REF!</v>
      </c>
      <c r="Q239" s="102">
        <f>Visu_Planning!S329</f>
        <v>0</v>
      </c>
      <c r="R239" s="103" t="str">
        <f>Visu_Planning!T329</f>
        <v>s</v>
      </c>
      <c r="S239" s="2"/>
      <c r="T239" s="10"/>
      <c r="U239" s="10"/>
      <c r="V239" s="10"/>
      <c r="W239" s="14"/>
      <c r="X239" s="13"/>
      <c r="Y239" s="10"/>
      <c r="Z239" s="6"/>
      <c r="AA239" s="130"/>
    </row>
    <row r="240" spans="1:27" ht="33" hidden="1" customHeight="1" x14ac:dyDescent="0.3">
      <c r="A240" s="96">
        <f>Visu_Planning!H330</f>
        <v>0</v>
      </c>
      <c r="B240" s="97">
        <f>Visu_Planning!I330</f>
        <v>0</v>
      </c>
      <c r="C240" s="98">
        <f>Visu_Planning!J330</f>
        <v>0</v>
      </c>
      <c r="D240" s="98">
        <f>Visu_Planning!K330</f>
        <v>0</v>
      </c>
      <c r="E240" s="99">
        <f>Visu_Planning!L330</f>
        <v>0</v>
      </c>
      <c r="F240" s="100">
        <f>Visu_Planning!A330</f>
        <v>0</v>
      </c>
      <c r="G240" s="101" t="e">
        <f>Visu_Planning!#REF!</f>
        <v>#REF!</v>
      </c>
      <c r="H240" s="102" t="e">
        <f>Visu_Planning!#REF!</f>
        <v>#REF!</v>
      </c>
      <c r="I240" s="102">
        <f>Visu_Planning!M330</f>
        <v>0</v>
      </c>
      <c r="J240" s="103" t="str">
        <f>Visu_Planning!N330</f>
        <v>s</v>
      </c>
      <c r="K240" s="104">
        <f>Visu_Planning!O330</f>
        <v>0</v>
      </c>
      <c r="L240" s="105" t="str">
        <f>Visu_Planning!P330</f>
        <v>min</v>
      </c>
      <c r="M240" s="105">
        <f>Visu_Planning!Q330</f>
        <v>0</v>
      </c>
      <c r="N240" s="106" t="str">
        <f>Visu_Planning!R330</f>
        <v>s</v>
      </c>
      <c r="O240" s="101" t="e">
        <f>Visu_Planning!#REF!</f>
        <v>#REF!</v>
      </c>
      <c r="P240" s="102" t="e">
        <f>Visu_Planning!#REF!</f>
        <v>#REF!</v>
      </c>
      <c r="Q240" s="102">
        <f>Visu_Planning!S330</f>
        <v>0</v>
      </c>
      <c r="R240" s="103" t="str">
        <f>Visu_Planning!T330</f>
        <v>s</v>
      </c>
      <c r="S240" s="2"/>
      <c r="T240" s="10"/>
      <c r="U240" s="10"/>
      <c r="V240" s="10"/>
      <c r="W240" s="14"/>
      <c r="X240" s="13"/>
      <c r="Y240" s="10"/>
      <c r="Z240" s="6"/>
      <c r="AA240" s="130"/>
    </row>
    <row r="241" spans="1:27" ht="33" hidden="1" customHeight="1" x14ac:dyDescent="0.3">
      <c r="A241" s="96">
        <f>Visu_Planning!H331</f>
        <v>0</v>
      </c>
      <c r="B241" s="97">
        <f>Visu_Planning!I331</f>
        <v>0</v>
      </c>
      <c r="C241" s="98">
        <f>Visu_Planning!J331</f>
        <v>0</v>
      </c>
      <c r="D241" s="98">
        <f>Visu_Planning!K331</f>
        <v>0</v>
      </c>
      <c r="E241" s="99">
        <f>Visu_Planning!L331</f>
        <v>0</v>
      </c>
      <c r="F241" s="100">
        <f>Visu_Planning!A331</f>
        <v>0</v>
      </c>
      <c r="G241" s="101" t="e">
        <f>Visu_Planning!#REF!</f>
        <v>#REF!</v>
      </c>
      <c r="H241" s="102" t="e">
        <f>Visu_Planning!#REF!</f>
        <v>#REF!</v>
      </c>
      <c r="I241" s="102">
        <f>Visu_Planning!M331</f>
        <v>0</v>
      </c>
      <c r="J241" s="103" t="str">
        <f>Visu_Planning!N331</f>
        <v>s</v>
      </c>
      <c r="K241" s="104">
        <f>Visu_Planning!O331</f>
        <v>0</v>
      </c>
      <c r="L241" s="105" t="str">
        <f>Visu_Planning!P331</f>
        <v>min</v>
      </c>
      <c r="M241" s="105">
        <f>Visu_Planning!Q331</f>
        <v>0</v>
      </c>
      <c r="N241" s="106" t="str">
        <f>Visu_Planning!R331</f>
        <v>s</v>
      </c>
      <c r="O241" s="101" t="e">
        <f>Visu_Planning!#REF!</f>
        <v>#REF!</v>
      </c>
      <c r="P241" s="102" t="e">
        <f>Visu_Planning!#REF!</f>
        <v>#REF!</v>
      </c>
      <c r="Q241" s="102">
        <f>Visu_Planning!S331</f>
        <v>0</v>
      </c>
      <c r="R241" s="103" t="str">
        <f>Visu_Planning!T331</f>
        <v>s</v>
      </c>
      <c r="S241" s="2"/>
      <c r="T241" s="10"/>
      <c r="U241" s="10"/>
      <c r="V241" s="10"/>
      <c r="W241" s="14"/>
      <c r="X241" s="13"/>
      <c r="Y241" s="10"/>
      <c r="Z241" s="6"/>
      <c r="AA241" s="130"/>
    </row>
    <row r="242" spans="1:27" ht="33" hidden="1" customHeight="1" x14ac:dyDescent="0.3">
      <c r="A242" s="96">
        <f>Visu_Planning!H332</f>
        <v>0</v>
      </c>
      <c r="B242" s="97">
        <f>Visu_Planning!I332</f>
        <v>0</v>
      </c>
      <c r="C242" s="98">
        <f>Visu_Planning!J332</f>
        <v>0</v>
      </c>
      <c r="D242" s="98">
        <f>Visu_Planning!K332</f>
        <v>0</v>
      </c>
      <c r="E242" s="99">
        <f>Visu_Planning!L332</f>
        <v>0</v>
      </c>
      <c r="F242" s="100">
        <f>Visu_Planning!A332</f>
        <v>0</v>
      </c>
      <c r="G242" s="101" t="e">
        <f>Visu_Planning!#REF!</f>
        <v>#REF!</v>
      </c>
      <c r="H242" s="102" t="e">
        <f>Visu_Planning!#REF!</f>
        <v>#REF!</v>
      </c>
      <c r="I242" s="102">
        <f>Visu_Planning!M332</f>
        <v>0</v>
      </c>
      <c r="J242" s="103" t="str">
        <f>Visu_Planning!N332</f>
        <v>s</v>
      </c>
      <c r="K242" s="104">
        <f>Visu_Planning!O332</f>
        <v>0</v>
      </c>
      <c r="L242" s="105" t="str">
        <f>Visu_Planning!P332</f>
        <v>min</v>
      </c>
      <c r="M242" s="105">
        <f>Visu_Planning!Q332</f>
        <v>0</v>
      </c>
      <c r="N242" s="106" t="str">
        <f>Visu_Planning!R332</f>
        <v>s</v>
      </c>
      <c r="O242" s="101" t="e">
        <f>Visu_Planning!#REF!</f>
        <v>#REF!</v>
      </c>
      <c r="P242" s="102" t="e">
        <f>Visu_Planning!#REF!</f>
        <v>#REF!</v>
      </c>
      <c r="Q242" s="102">
        <f>Visu_Planning!S332</f>
        <v>0</v>
      </c>
      <c r="R242" s="103" t="str">
        <f>Visu_Planning!T332</f>
        <v>s</v>
      </c>
      <c r="S242" s="2"/>
      <c r="T242" s="10"/>
      <c r="U242" s="10"/>
      <c r="V242" s="10"/>
      <c r="W242" s="14"/>
      <c r="X242" s="13"/>
      <c r="Y242" s="10"/>
      <c r="Z242" s="6"/>
      <c r="AA242" s="130"/>
    </row>
    <row r="243" spans="1:27" ht="33" hidden="1" customHeight="1" x14ac:dyDescent="0.3">
      <c r="A243" s="96">
        <f>Visu_Planning!H333</f>
        <v>0</v>
      </c>
      <c r="B243" s="97">
        <f>Visu_Planning!I333</f>
        <v>0</v>
      </c>
      <c r="C243" s="98">
        <f>Visu_Planning!J333</f>
        <v>0</v>
      </c>
      <c r="D243" s="98">
        <f>Visu_Planning!K333</f>
        <v>0</v>
      </c>
      <c r="E243" s="99">
        <f>Visu_Planning!L333</f>
        <v>0</v>
      </c>
      <c r="F243" s="100">
        <f>Visu_Planning!A333</f>
        <v>0</v>
      </c>
      <c r="G243" s="101" t="e">
        <f>Visu_Planning!#REF!</f>
        <v>#REF!</v>
      </c>
      <c r="H243" s="102" t="e">
        <f>Visu_Planning!#REF!</f>
        <v>#REF!</v>
      </c>
      <c r="I243" s="102">
        <f>Visu_Planning!M333</f>
        <v>0</v>
      </c>
      <c r="J243" s="103" t="str">
        <f>Visu_Planning!N333</f>
        <v>s</v>
      </c>
      <c r="K243" s="104">
        <f>Visu_Planning!O333</f>
        <v>0</v>
      </c>
      <c r="L243" s="105" t="str">
        <f>Visu_Planning!P333</f>
        <v>min</v>
      </c>
      <c r="M243" s="105">
        <f>Visu_Planning!Q333</f>
        <v>0</v>
      </c>
      <c r="N243" s="106" t="str">
        <f>Visu_Planning!R333</f>
        <v>s</v>
      </c>
      <c r="O243" s="101" t="e">
        <f>Visu_Planning!#REF!</f>
        <v>#REF!</v>
      </c>
      <c r="P243" s="102" t="e">
        <f>Visu_Planning!#REF!</f>
        <v>#REF!</v>
      </c>
      <c r="Q243" s="102">
        <f>Visu_Planning!S333</f>
        <v>0</v>
      </c>
      <c r="R243" s="103" t="str">
        <f>Visu_Planning!T333</f>
        <v>s</v>
      </c>
      <c r="S243" s="2"/>
      <c r="T243" s="10"/>
      <c r="U243" s="10"/>
      <c r="V243" s="10"/>
      <c r="W243" s="14"/>
      <c r="X243" s="13"/>
      <c r="Y243" s="10"/>
      <c r="Z243" s="6"/>
      <c r="AA243" s="130"/>
    </row>
    <row r="244" spans="1:27" ht="33" hidden="1" customHeight="1" x14ac:dyDescent="0.3">
      <c r="A244" s="96">
        <f>Visu_Planning!H334</f>
        <v>0</v>
      </c>
      <c r="B244" s="97">
        <f>Visu_Planning!I334</f>
        <v>0</v>
      </c>
      <c r="C244" s="98">
        <f>Visu_Planning!J334</f>
        <v>0</v>
      </c>
      <c r="D244" s="98">
        <f>Visu_Planning!K334</f>
        <v>0</v>
      </c>
      <c r="E244" s="99">
        <f>Visu_Planning!L334</f>
        <v>0</v>
      </c>
      <c r="F244" s="100">
        <f>Visu_Planning!A334</f>
        <v>0</v>
      </c>
      <c r="G244" s="101" t="e">
        <f>Visu_Planning!#REF!</f>
        <v>#REF!</v>
      </c>
      <c r="H244" s="102" t="e">
        <f>Visu_Planning!#REF!</f>
        <v>#REF!</v>
      </c>
      <c r="I244" s="102">
        <f>Visu_Planning!M334</f>
        <v>0</v>
      </c>
      <c r="J244" s="103" t="str">
        <f>Visu_Planning!N334</f>
        <v>s</v>
      </c>
      <c r="K244" s="104">
        <f>Visu_Planning!O334</f>
        <v>0</v>
      </c>
      <c r="L244" s="105" t="str">
        <f>Visu_Planning!P334</f>
        <v>min</v>
      </c>
      <c r="M244" s="105">
        <f>Visu_Planning!Q334</f>
        <v>0</v>
      </c>
      <c r="N244" s="106" t="str">
        <f>Visu_Planning!R334</f>
        <v>s</v>
      </c>
      <c r="O244" s="101" t="e">
        <f>Visu_Planning!#REF!</f>
        <v>#REF!</v>
      </c>
      <c r="P244" s="102" t="e">
        <f>Visu_Planning!#REF!</f>
        <v>#REF!</v>
      </c>
      <c r="Q244" s="102">
        <f>Visu_Planning!S334</f>
        <v>0</v>
      </c>
      <c r="R244" s="103" t="str">
        <f>Visu_Planning!T334</f>
        <v>s</v>
      </c>
      <c r="S244" s="2"/>
      <c r="T244" s="10"/>
      <c r="U244" s="10"/>
      <c r="V244" s="10"/>
      <c r="W244" s="14"/>
      <c r="X244" s="13"/>
      <c r="Y244" s="10"/>
      <c r="Z244" s="6"/>
      <c r="AA244" s="130"/>
    </row>
    <row r="245" spans="1:27" ht="33" hidden="1" customHeight="1" x14ac:dyDescent="0.3">
      <c r="A245" s="96">
        <f>Visu_Planning!H335</f>
        <v>0</v>
      </c>
      <c r="B245" s="97">
        <f>Visu_Planning!I335</f>
        <v>0</v>
      </c>
      <c r="C245" s="98">
        <f>Visu_Planning!J335</f>
        <v>0</v>
      </c>
      <c r="D245" s="98">
        <f>Visu_Planning!K335</f>
        <v>0</v>
      </c>
      <c r="E245" s="99">
        <f>Visu_Planning!L335</f>
        <v>0</v>
      </c>
      <c r="F245" s="100">
        <f>Visu_Planning!A335</f>
        <v>0</v>
      </c>
      <c r="G245" s="101" t="e">
        <f>Visu_Planning!#REF!</f>
        <v>#REF!</v>
      </c>
      <c r="H245" s="102" t="e">
        <f>Visu_Planning!#REF!</f>
        <v>#REF!</v>
      </c>
      <c r="I245" s="102">
        <f>Visu_Planning!M335</f>
        <v>0</v>
      </c>
      <c r="J245" s="103" t="str">
        <f>Visu_Planning!N335</f>
        <v>s</v>
      </c>
      <c r="K245" s="104">
        <f>Visu_Planning!O335</f>
        <v>0</v>
      </c>
      <c r="L245" s="105" t="str">
        <f>Visu_Planning!P335</f>
        <v>min</v>
      </c>
      <c r="M245" s="105">
        <f>Visu_Planning!Q335</f>
        <v>0</v>
      </c>
      <c r="N245" s="106" t="str">
        <f>Visu_Planning!R335</f>
        <v>s</v>
      </c>
      <c r="O245" s="101" t="e">
        <f>Visu_Planning!#REF!</f>
        <v>#REF!</v>
      </c>
      <c r="P245" s="102" t="e">
        <f>Visu_Planning!#REF!</f>
        <v>#REF!</v>
      </c>
      <c r="Q245" s="102">
        <f>Visu_Planning!S335</f>
        <v>0</v>
      </c>
      <c r="R245" s="103" t="str">
        <f>Visu_Planning!T335</f>
        <v>s</v>
      </c>
      <c r="S245" s="2"/>
      <c r="T245" s="10"/>
      <c r="U245" s="10"/>
      <c r="V245" s="10"/>
      <c r="W245" s="14"/>
      <c r="X245" s="13"/>
      <c r="Y245" s="10"/>
      <c r="Z245" s="6"/>
      <c r="AA245" s="130"/>
    </row>
    <row r="246" spans="1:27" ht="33" hidden="1" customHeight="1" x14ac:dyDescent="0.3">
      <c r="A246" s="96">
        <f>Visu_Planning!H336</f>
        <v>0</v>
      </c>
      <c r="B246" s="97">
        <f>Visu_Planning!I336</f>
        <v>0</v>
      </c>
      <c r="C246" s="98">
        <f>Visu_Planning!J336</f>
        <v>0</v>
      </c>
      <c r="D246" s="98">
        <f>Visu_Planning!K336</f>
        <v>0</v>
      </c>
      <c r="E246" s="99">
        <f>Visu_Planning!L336</f>
        <v>0</v>
      </c>
      <c r="F246" s="100">
        <f>Visu_Planning!A336</f>
        <v>0</v>
      </c>
      <c r="G246" s="101" t="e">
        <f>Visu_Planning!#REF!</f>
        <v>#REF!</v>
      </c>
      <c r="H246" s="102" t="e">
        <f>Visu_Planning!#REF!</f>
        <v>#REF!</v>
      </c>
      <c r="I246" s="102">
        <f>Visu_Planning!M336</f>
        <v>0</v>
      </c>
      <c r="J246" s="103" t="str">
        <f>Visu_Planning!N336</f>
        <v>s</v>
      </c>
      <c r="K246" s="104">
        <f>Visu_Planning!O336</f>
        <v>0</v>
      </c>
      <c r="L246" s="105" t="str">
        <f>Visu_Planning!P336</f>
        <v>min</v>
      </c>
      <c r="M246" s="105">
        <f>Visu_Planning!Q336</f>
        <v>0</v>
      </c>
      <c r="N246" s="106" t="str">
        <f>Visu_Planning!R336</f>
        <v>s</v>
      </c>
      <c r="O246" s="101" t="e">
        <f>Visu_Planning!#REF!</f>
        <v>#REF!</v>
      </c>
      <c r="P246" s="102" t="e">
        <f>Visu_Planning!#REF!</f>
        <v>#REF!</v>
      </c>
      <c r="Q246" s="102">
        <f>Visu_Planning!S336</f>
        <v>0</v>
      </c>
      <c r="R246" s="103" t="str">
        <f>Visu_Planning!T336</f>
        <v>s</v>
      </c>
      <c r="S246" s="2"/>
      <c r="T246" s="10"/>
      <c r="U246" s="10"/>
      <c r="V246" s="10"/>
      <c r="W246" s="14"/>
      <c r="X246" s="13"/>
      <c r="Y246" s="10"/>
      <c r="Z246" s="6"/>
      <c r="AA246" s="130"/>
    </row>
    <row r="247" spans="1:27" ht="33" hidden="1" customHeight="1" x14ac:dyDescent="0.3">
      <c r="A247" s="96">
        <f>Visu_Planning!H337</f>
        <v>0</v>
      </c>
      <c r="B247" s="97">
        <f>Visu_Planning!I337</f>
        <v>0</v>
      </c>
      <c r="C247" s="98">
        <f>Visu_Planning!J337</f>
        <v>0</v>
      </c>
      <c r="D247" s="98">
        <f>Visu_Planning!K337</f>
        <v>0</v>
      </c>
      <c r="E247" s="99">
        <f>Visu_Planning!L337</f>
        <v>0</v>
      </c>
      <c r="F247" s="100">
        <f>Visu_Planning!A337</f>
        <v>0</v>
      </c>
      <c r="G247" s="101" t="e">
        <f>Visu_Planning!#REF!</f>
        <v>#REF!</v>
      </c>
      <c r="H247" s="102" t="e">
        <f>Visu_Planning!#REF!</f>
        <v>#REF!</v>
      </c>
      <c r="I247" s="102">
        <f>Visu_Planning!M337</f>
        <v>0</v>
      </c>
      <c r="J247" s="103" t="str">
        <f>Visu_Planning!N337</f>
        <v>s</v>
      </c>
      <c r="K247" s="104">
        <f>Visu_Planning!O337</f>
        <v>0</v>
      </c>
      <c r="L247" s="105" t="str">
        <f>Visu_Planning!P337</f>
        <v>min</v>
      </c>
      <c r="M247" s="105">
        <f>Visu_Planning!Q337</f>
        <v>0</v>
      </c>
      <c r="N247" s="106" t="str">
        <f>Visu_Planning!R337</f>
        <v>s</v>
      </c>
      <c r="O247" s="101" t="e">
        <f>Visu_Planning!#REF!</f>
        <v>#REF!</v>
      </c>
      <c r="P247" s="102" t="e">
        <f>Visu_Planning!#REF!</f>
        <v>#REF!</v>
      </c>
      <c r="Q247" s="102">
        <f>Visu_Planning!S337</f>
        <v>0</v>
      </c>
      <c r="R247" s="103" t="str">
        <f>Visu_Planning!T337</f>
        <v>s</v>
      </c>
      <c r="S247" s="2"/>
      <c r="T247" s="10"/>
      <c r="U247" s="10"/>
      <c r="V247" s="10"/>
      <c r="W247" s="14"/>
      <c r="X247" s="13"/>
      <c r="Y247" s="10"/>
      <c r="Z247" s="6"/>
      <c r="AA247" s="130"/>
    </row>
    <row r="248" spans="1:27" ht="33" hidden="1" customHeight="1" x14ac:dyDescent="0.3">
      <c r="A248" s="96">
        <f>Visu_Planning!H338</f>
        <v>0</v>
      </c>
      <c r="B248" s="97">
        <f>Visu_Planning!I338</f>
        <v>0</v>
      </c>
      <c r="C248" s="98">
        <f>Visu_Planning!J338</f>
        <v>0</v>
      </c>
      <c r="D248" s="98">
        <f>Visu_Planning!K338</f>
        <v>0</v>
      </c>
      <c r="E248" s="99">
        <f>Visu_Planning!L338</f>
        <v>0</v>
      </c>
      <c r="F248" s="100">
        <f>Visu_Planning!A338</f>
        <v>0</v>
      </c>
      <c r="G248" s="101" t="e">
        <f>Visu_Planning!#REF!</f>
        <v>#REF!</v>
      </c>
      <c r="H248" s="102" t="e">
        <f>Visu_Planning!#REF!</f>
        <v>#REF!</v>
      </c>
      <c r="I248" s="102">
        <f>Visu_Planning!M338</f>
        <v>0</v>
      </c>
      <c r="J248" s="103" t="str">
        <f>Visu_Planning!N338</f>
        <v>s</v>
      </c>
      <c r="K248" s="104">
        <f>Visu_Planning!O338</f>
        <v>0</v>
      </c>
      <c r="L248" s="105" t="str">
        <f>Visu_Planning!P338</f>
        <v>min</v>
      </c>
      <c r="M248" s="105">
        <f>Visu_Planning!Q338</f>
        <v>0</v>
      </c>
      <c r="N248" s="106" t="str">
        <f>Visu_Planning!R338</f>
        <v>s</v>
      </c>
      <c r="O248" s="101" t="e">
        <f>Visu_Planning!#REF!</f>
        <v>#REF!</v>
      </c>
      <c r="P248" s="102" t="e">
        <f>Visu_Planning!#REF!</f>
        <v>#REF!</v>
      </c>
      <c r="Q248" s="102">
        <f>Visu_Planning!S338</f>
        <v>0</v>
      </c>
      <c r="R248" s="103" t="str">
        <f>Visu_Planning!T338</f>
        <v>s</v>
      </c>
      <c r="S248" s="2"/>
      <c r="T248" s="10"/>
      <c r="U248" s="10"/>
      <c r="V248" s="10"/>
      <c r="W248" s="14"/>
      <c r="X248" s="13"/>
      <c r="Y248" s="10"/>
      <c r="Z248" s="6"/>
      <c r="AA248" s="130"/>
    </row>
    <row r="249" spans="1:27" ht="33" hidden="1" customHeight="1" x14ac:dyDescent="0.3">
      <c r="A249" s="96">
        <f>Visu_Planning!H339</f>
        <v>0</v>
      </c>
      <c r="B249" s="97">
        <f>Visu_Planning!I339</f>
        <v>0</v>
      </c>
      <c r="C249" s="98">
        <f>Visu_Planning!J339</f>
        <v>0</v>
      </c>
      <c r="D249" s="98">
        <f>Visu_Planning!K339</f>
        <v>0</v>
      </c>
      <c r="E249" s="99">
        <f>Visu_Planning!L339</f>
        <v>0</v>
      </c>
      <c r="F249" s="100">
        <f>Visu_Planning!A339</f>
        <v>0</v>
      </c>
      <c r="G249" s="101" t="e">
        <f>Visu_Planning!#REF!</f>
        <v>#REF!</v>
      </c>
      <c r="H249" s="102" t="e">
        <f>Visu_Planning!#REF!</f>
        <v>#REF!</v>
      </c>
      <c r="I249" s="102">
        <f>Visu_Planning!M339</f>
        <v>0</v>
      </c>
      <c r="J249" s="103" t="str">
        <f>Visu_Planning!N339</f>
        <v>s</v>
      </c>
      <c r="K249" s="104">
        <f>Visu_Planning!O339</f>
        <v>0</v>
      </c>
      <c r="L249" s="105" t="str">
        <f>Visu_Planning!P339</f>
        <v>min</v>
      </c>
      <c r="M249" s="105">
        <f>Visu_Planning!Q339</f>
        <v>0</v>
      </c>
      <c r="N249" s="106" t="str">
        <f>Visu_Planning!R339</f>
        <v>s</v>
      </c>
      <c r="O249" s="101" t="e">
        <f>Visu_Planning!#REF!</f>
        <v>#REF!</v>
      </c>
      <c r="P249" s="102" t="e">
        <f>Visu_Planning!#REF!</f>
        <v>#REF!</v>
      </c>
      <c r="Q249" s="102">
        <f>Visu_Planning!S339</f>
        <v>0</v>
      </c>
      <c r="R249" s="103" t="str">
        <f>Visu_Planning!T339</f>
        <v>s</v>
      </c>
      <c r="S249" s="2"/>
      <c r="T249" s="10"/>
      <c r="U249" s="10"/>
      <c r="V249" s="10"/>
      <c r="W249" s="14"/>
      <c r="X249" s="13"/>
      <c r="Y249" s="10"/>
      <c r="Z249" s="6"/>
      <c r="AA249" s="130"/>
    </row>
    <row r="250" spans="1:27" ht="33" hidden="1" customHeight="1" x14ac:dyDescent="0.3">
      <c r="A250" s="96">
        <f>Visu_Planning!H340</f>
        <v>0</v>
      </c>
      <c r="B250" s="97">
        <f>Visu_Planning!I340</f>
        <v>0</v>
      </c>
      <c r="C250" s="98">
        <f>Visu_Planning!J340</f>
        <v>0</v>
      </c>
      <c r="D250" s="98">
        <f>Visu_Planning!K340</f>
        <v>0</v>
      </c>
      <c r="E250" s="99">
        <f>Visu_Planning!L340</f>
        <v>0</v>
      </c>
      <c r="F250" s="100">
        <f>Visu_Planning!A340</f>
        <v>0</v>
      </c>
      <c r="G250" s="101" t="e">
        <f>Visu_Planning!#REF!</f>
        <v>#REF!</v>
      </c>
      <c r="H250" s="102" t="e">
        <f>Visu_Planning!#REF!</f>
        <v>#REF!</v>
      </c>
      <c r="I250" s="102">
        <f>Visu_Planning!M340</f>
        <v>0</v>
      </c>
      <c r="J250" s="103" t="str">
        <f>Visu_Planning!N340</f>
        <v>s</v>
      </c>
      <c r="K250" s="104">
        <f>Visu_Planning!O340</f>
        <v>0</v>
      </c>
      <c r="L250" s="105" t="str">
        <f>Visu_Planning!P340</f>
        <v>min</v>
      </c>
      <c r="M250" s="105">
        <f>Visu_Planning!Q340</f>
        <v>0</v>
      </c>
      <c r="N250" s="106" t="str">
        <f>Visu_Planning!R340</f>
        <v>s</v>
      </c>
      <c r="O250" s="101" t="e">
        <f>Visu_Planning!#REF!</f>
        <v>#REF!</v>
      </c>
      <c r="P250" s="102" t="e">
        <f>Visu_Planning!#REF!</f>
        <v>#REF!</v>
      </c>
      <c r="Q250" s="102">
        <f>Visu_Planning!S340</f>
        <v>0</v>
      </c>
      <c r="R250" s="103" t="str">
        <f>Visu_Planning!T340</f>
        <v>s</v>
      </c>
      <c r="S250" s="2"/>
      <c r="T250" s="10"/>
      <c r="U250" s="10"/>
      <c r="V250" s="10"/>
      <c r="W250" s="14"/>
      <c r="X250" s="13"/>
      <c r="Y250" s="10"/>
      <c r="Z250" s="6"/>
      <c r="AA250" s="130"/>
    </row>
    <row r="251" spans="1:27" ht="33" hidden="1" customHeight="1" x14ac:dyDescent="0.3">
      <c r="A251" s="96">
        <f>Visu_Planning!H341</f>
        <v>0</v>
      </c>
      <c r="B251" s="97">
        <f>Visu_Planning!I341</f>
        <v>0</v>
      </c>
      <c r="C251" s="98">
        <f>Visu_Planning!J341</f>
        <v>0</v>
      </c>
      <c r="D251" s="98">
        <f>Visu_Planning!K341</f>
        <v>0</v>
      </c>
      <c r="E251" s="99">
        <f>Visu_Planning!L341</f>
        <v>0</v>
      </c>
      <c r="F251" s="100">
        <f>Visu_Planning!A341</f>
        <v>0</v>
      </c>
      <c r="G251" s="101" t="e">
        <f>Visu_Planning!#REF!</f>
        <v>#REF!</v>
      </c>
      <c r="H251" s="102" t="e">
        <f>Visu_Planning!#REF!</f>
        <v>#REF!</v>
      </c>
      <c r="I251" s="102">
        <f>Visu_Planning!M341</f>
        <v>0</v>
      </c>
      <c r="J251" s="103" t="str">
        <f>Visu_Planning!N341</f>
        <v>s</v>
      </c>
      <c r="K251" s="104">
        <f>Visu_Planning!O341</f>
        <v>0</v>
      </c>
      <c r="L251" s="105" t="str">
        <f>Visu_Planning!P341</f>
        <v>min</v>
      </c>
      <c r="M251" s="105">
        <f>Visu_Planning!Q341</f>
        <v>0</v>
      </c>
      <c r="N251" s="106" t="str">
        <f>Visu_Planning!R341</f>
        <v>s</v>
      </c>
      <c r="O251" s="101" t="e">
        <f>Visu_Planning!#REF!</f>
        <v>#REF!</v>
      </c>
      <c r="P251" s="102" t="e">
        <f>Visu_Planning!#REF!</f>
        <v>#REF!</v>
      </c>
      <c r="Q251" s="102">
        <f>Visu_Planning!S341</f>
        <v>0</v>
      </c>
      <c r="R251" s="103" t="str">
        <f>Visu_Planning!T341</f>
        <v>s</v>
      </c>
      <c r="S251" s="2"/>
      <c r="T251" s="10"/>
      <c r="U251" s="10"/>
      <c r="V251" s="10"/>
      <c r="W251" s="14"/>
      <c r="X251" s="13"/>
      <c r="Y251" s="10"/>
      <c r="Z251" s="6"/>
      <c r="AA251" s="130"/>
    </row>
    <row r="252" spans="1:27" ht="33" hidden="1" customHeight="1" x14ac:dyDescent="0.3">
      <c r="A252" s="96">
        <f>Visu_Planning!H342</f>
        <v>0</v>
      </c>
      <c r="B252" s="97">
        <f>Visu_Planning!I342</f>
        <v>0</v>
      </c>
      <c r="C252" s="98">
        <f>Visu_Planning!J342</f>
        <v>0</v>
      </c>
      <c r="D252" s="98">
        <f>Visu_Planning!K342</f>
        <v>0</v>
      </c>
      <c r="E252" s="99">
        <f>Visu_Planning!L342</f>
        <v>0</v>
      </c>
      <c r="F252" s="100">
        <f>Visu_Planning!A342</f>
        <v>0</v>
      </c>
      <c r="G252" s="101" t="e">
        <f>Visu_Planning!#REF!</f>
        <v>#REF!</v>
      </c>
      <c r="H252" s="102" t="e">
        <f>Visu_Planning!#REF!</f>
        <v>#REF!</v>
      </c>
      <c r="I252" s="102">
        <f>Visu_Planning!M342</f>
        <v>0</v>
      </c>
      <c r="J252" s="103" t="str">
        <f>Visu_Planning!N342</f>
        <v>s</v>
      </c>
      <c r="K252" s="104">
        <f>Visu_Planning!O342</f>
        <v>0</v>
      </c>
      <c r="L252" s="105" t="str">
        <f>Visu_Planning!P342</f>
        <v>min</v>
      </c>
      <c r="M252" s="105">
        <f>Visu_Planning!Q342</f>
        <v>0</v>
      </c>
      <c r="N252" s="106" t="str">
        <f>Visu_Planning!R342</f>
        <v>s</v>
      </c>
      <c r="O252" s="101" t="e">
        <f>Visu_Planning!#REF!</f>
        <v>#REF!</v>
      </c>
      <c r="P252" s="102" t="e">
        <f>Visu_Planning!#REF!</f>
        <v>#REF!</v>
      </c>
      <c r="Q252" s="102">
        <f>Visu_Planning!S342</f>
        <v>0</v>
      </c>
      <c r="R252" s="103" t="str">
        <f>Visu_Planning!T342</f>
        <v>s</v>
      </c>
      <c r="S252" s="2"/>
      <c r="T252" s="10"/>
      <c r="U252" s="10"/>
      <c r="V252" s="10"/>
      <c r="W252" s="14"/>
      <c r="X252" s="13"/>
      <c r="Y252" s="10"/>
      <c r="Z252" s="6"/>
      <c r="AA252" s="130"/>
    </row>
    <row r="253" spans="1:27" ht="33" hidden="1" customHeight="1" x14ac:dyDescent="0.3">
      <c r="A253" s="96">
        <f>Visu_Planning!H343</f>
        <v>0</v>
      </c>
      <c r="B253" s="97">
        <f>Visu_Planning!I343</f>
        <v>0</v>
      </c>
      <c r="C253" s="98">
        <f>Visu_Planning!J343</f>
        <v>0</v>
      </c>
      <c r="D253" s="98">
        <f>Visu_Planning!K343</f>
        <v>0</v>
      </c>
      <c r="E253" s="99">
        <f>Visu_Planning!L343</f>
        <v>0</v>
      </c>
      <c r="F253" s="100">
        <f>Visu_Planning!A343</f>
        <v>0</v>
      </c>
      <c r="G253" s="101" t="e">
        <f>Visu_Planning!#REF!</f>
        <v>#REF!</v>
      </c>
      <c r="H253" s="102" t="e">
        <f>Visu_Planning!#REF!</f>
        <v>#REF!</v>
      </c>
      <c r="I253" s="102">
        <f>Visu_Planning!M343</f>
        <v>0</v>
      </c>
      <c r="J253" s="103" t="str">
        <f>Visu_Planning!N343</f>
        <v>s</v>
      </c>
      <c r="K253" s="104">
        <f>Visu_Planning!O343</f>
        <v>0</v>
      </c>
      <c r="L253" s="105" t="str">
        <f>Visu_Planning!P343</f>
        <v>min</v>
      </c>
      <c r="M253" s="105">
        <f>Visu_Planning!Q343</f>
        <v>0</v>
      </c>
      <c r="N253" s="106" t="str">
        <f>Visu_Planning!R343</f>
        <v>s</v>
      </c>
      <c r="O253" s="101" t="e">
        <f>Visu_Planning!#REF!</f>
        <v>#REF!</v>
      </c>
      <c r="P253" s="102" t="e">
        <f>Visu_Planning!#REF!</f>
        <v>#REF!</v>
      </c>
      <c r="Q253" s="102">
        <f>Visu_Planning!S343</f>
        <v>0</v>
      </c>
      <c r="R253" s="103" t="str">
        <f>Visu_Planning!T343</f>
        <v>s</v>
      </c>
      <c r="S253" s="2"/>
      <c r="T253" s="10"/>
      <c r="U253" s="10"/>
      <c r="V253" s="10"/>
      <c r="W253" s="14"/>
      <c r="X253" s="13"/>
      <c r="Y253" s="10"/>
      <c r="Z253" s="6"/>
      <c r="AA253" s="130"/>
    </row>
    <row r="254" spans="1:27" ht="33" hidden="1" customHeight="1" x14ac:dyDescent="0.3">
      <c r="A254" s="96">
        <f>Visu_Planning!H344</f>
        <v>0</v>
      </c>
      <c r="B254" s="97">
        <f>Visu_Planning!I344</f>
        <v>0</v>
      </c>
      <c r="C254" s="98">
        <f>Visu_Planning!J344</f>
        <v>0</v>
      </c>
      <c r="D254" s="98">
        <f>Visu_Planning!K344</f>
        <v>0</v>
      </c>
      <c r="E254" s="99">
        <f>Visu_Planning!L344</f>
        <v>0</v>
      </c>
      <c r="F254" s="100">
        <f>Visu_Planning!A344</f>
        <v>0</v>
      </c>
      <c r="G254" s="101" t="e">
        <f>Visu_Planning!#REF!</f>
        <v>#REF!</v>
      </c>
      <c r="H254" s="102" t="e">
        <f>Visu_Planning!#REF!</f>
        <v>#REF!</v>
      </c>
      <c r="I254" s="102">
        <f>Visu_Planning!M344</f>
        <v>0</v>
      </c>
      <c r="J254" s="103" t="str">
        <f>Visu_Planning!N344</f>
        <v>s</v>
      </c>
      <c r="K254" s="104">
        <f>Visu_Planning!O344</f>
        <v>0</v>
      </c>
      <c r="L254" s="105" t="str">
        <f>Visu_Planning!P344</f>
        <v>min</v>
      </c>
      <c r="M254" s="105">
        <f>Visu_Planning!Q344</f>
        <v>0</v>
      </c>
      <c r="N254" s="106" t="str">
        <f>Visu_Planning!R344</f>
        <v>s</v>
      </c>
      <c r="O254" s="101" t="e">
        <f>Visu_Planning!#REF!</f>
        <v>#REF!</v>
      </c>
      <c r="P254" s="102" t="e">
        <f>Visu_Planning!#REF!</f>
        <v>#REF!</v>
      </c>
      <c r="Q254" s="102">
        <f>Visu_Planning!S344</f>
        <v>0</v>
      </c>
      <c r="R254" s="103" t="str">
        <f>Visu_Planning!T344</f>
        <v>s</v>
      </c>
      <c r="S254" s="2"/>
      <c r="T254" s="10"/>
      <c r="U254" s="10"/>
      <c r="V254" s="10"/>
      <c r="W254" s="14"/>
      <c r="X254" s="13"/>
      <c r="Y254" s="10"/>
      <c r="Z254" s="6"/>
      <c r="AA254" s="130"/>
    </row>
    <row r="255" spans="1:27" ht="33" hidden="1" customHeight="1" x14ac:dyDescent="0.3">
      <c r="A255" s="96">
        <f>Visu_Planning!H345</f>
        <v>0</v>
      </c>
      <c r="B255" s="97">
        <f>Visu_Planning!I345</f>
        <v>0</v>
      </c>
      <c r="C255" s="98">
        <f>Visu_Planning!J345</f>
        <v>0</v>
      </c>
      <c r="D255" s="98">
        <f>Visu_Planning!K345</f>
        <v>0</v>
      </c>
      <c r="E255" s="99">
        <f>Visu_Planning!L345</f>
        <v>0</v>
      </c>
      <c r="F255" s="100">
        <f>Visu_Planning!A345</f>
        <v>0</v>
      </c>
      <c r="G255" s="101" t="e">
        <f>Visu_Planning!#REF!</f>
        <v>#REF!</v>
      </c>
      <c r="H255" s="102" t="e">
        <f>Visu_Planning!#REF!</f>
        <v>#REF!</v>
      </c>
      <c r="I255" s="102">
        <f>Visu_Planning!M345</f>
        <v>0</v>
      </c>
      <c r="J255" s="103" t="str">
        <f>Visu_Planning!N345</f>
        <v>s</v>
      </c>
      <c r="K255" s="104">
        <f>Visu_Planning!O345</f>
        <v>0</v>
      </c>
      <c r="L255" s="105" t="str">
        <f>Visu_Planning!P345</f>
        <v>min</v>
      </c>
      <c r="M255" s="105">
        <f>Visu_Planning!Q345</f>
        <v>0</v>
      </c>
      <c r="N255" s="106" t="str">
        <f>Visu_Planning!R345</f>
        <v>s</v>
      </c>
      <c r="O255" s="101" t="e">
        <f>Visu_Planning!#REF!</f>
        <v>#REF!</v>
      </c>
      <c r="P255" s="102" t="e">
        <f>Visu_Planning!#REF!</f>
        <v>#REF!</v>
      </c>
      <c r="Q255" s="102">
        <f>Visu_Planning!S345</f>
        <v>0</v>
      </c>
      <c r="R255" s="103" t="str">
        <f>Visu_Planning!T345</f>
        <v>s</v>
      </c>
      <c r="S255" s="2"/>
      <c r="T255" s="10"/>
      <c r="U255" s="10"/>
      <c r="V255" s="10"/>
      <c r="W255" s="14"/>
      <c r="X255" s="13"/>
      <c r="Y255" s="10"/>
      <c r="Z255" s="6"/>
      <c r="AA255" s="130"/>
    </row>
    <row r="256" spans="1:27" ht="33" hidden="1" customHeight="1" x14ac:dyDescent="0.3">
      <c r="A256" s="96">
        <f>Visu_Planning!H346</f>
        <v>0</v>
      </c>
      <c r="B256" s="97">
        <f>Visu_Planning!I346</f>
        <v>0</v>
      </c>
      <c r="C256" s="98">
        <f>Visu_Planning!J346</f>
        <v>0</v>
      </c>
      <c r="D256" s="98">
        <f>Visu_Planning!K346</f>
        <v>0</v>
      </c>
      <c r="E256" s="99">
        <f>Visu_Planning!L346</f>
        <v>0</v>
      </c>
      <c r="F256" s="100">
        <f>Visu_Planning!A346</f>
        <v>0</v>
      </c>
      <c r="G256" s="101" t="e">
        <f>Visu_Planning!#REF!</f>
        <v>#REF!</v>
      </c>
      <c r="H256" s="102" t="e">
        <f>Visu_Planning!#REF!</f>
        <v>#REF!</v>
      </c>
      <c r="I256" s="102">
        <f>Visu_Planning!M346</f>
        <v>0</v>
      </c>
      <c r="J256" s="103" t="str">
        <f>Visu_Planning!N346</f>
        <v>s</v>
      </c>
      <c r="K256" s="104">
        <f>Visu_Planning!O346</f>
        <v>0</v>
      </c>
      <c r="L256" s="105" t="str">
        <f>Visu_Planning!P346</f>
        <v>min</v>
      </c>
      <c r="M256" s="105">
        <f>Visu_Planning!Q346</f>
        <v>0</v>
      </c>
      <c r="N256" s="106" t="str">
        <f>Visu_Planning!R346</f>
        <v>s</v>
      </c>
      <c r="O256" s="101" t="e">
        <f>Visu_Planning!#REF!</f>
        <v>#REF!</v>
      </c>
      <c r="P256" s="102" t="e">
        <f>Visu_Planning!#REF!</f>
        <v>#REF!</v>
      </c>
      <c r="Q256" s="102">
        <f>Visu_Planning!S346</f>
        <v>0</v>
      </c>
      <c r="R256" s="103" t="str">
        <f>Visu_Planning!T346</f>
        <v>s</v>
      </c>
      <c r="S256" s="2"/>
      <c r="T256" s="10"/>
      <c r="U256" s="10"/>
      <c r="V256" s="10"/>
      <c r="W256" s="14"/>
      <c r="X256" s="13"/>
      <c r="Y256" s="10"/>
      <c r="Z256" s="6"/>
      <c r="AA256" s="130"/>
    </row>
    <row r="257" spans="1:27" ht="33" hidden="1" customHeight="1" x14ac:dyDescent="0.3">
      <c r="A257" s="96">
        <f>Visu_Planning!H347</f>
        <v>0</v>
      </c>
      <c r="B257" s="97">
        <f>Visu_Planning!I347</f>
        <v>0</v>
      </c>
      <c r="C257" s="98">
        <f>Visu_Planning!J347</f>
        <v>0</v>
      </c>
      <c r="D257" s="98">
        <f>Visu_Planning!K347</f>
        <v>0</v>
      </c>
      <c r="E257" s="99">
        <f>Visu_Planning!L347</f>
        <v>0</v>
      </c>
      <c r="F257" s="100">
        <f>Visu_Planning!A347</f>
        <v>0</v>
      </c>
      <c r="G257" s="101" t="e">
        <f>Visu_Planning!#REF!</f>
        <v>#REF!</v>
      </c>
      <c r="H257" s="102" t="e">
        <f>Visu_Planning!#REF!</f>
        <v>#REF!</v>
      </c>
      <c r="I257" s="102">
        <f>Visu_Planning!M347</f>
        <v>0</v>
      </c>
      <c r="J257" s="103" t="str">
        <f>Visu_Planning!N347</f>
        <v>s</v>
      </c>
      <c r="K257" s="104">
        <f>Visu_Planning!O347</f>
        <v>0</v>
      </c>
      <c r="L257" s="105" t="str">
        <f>Visu_Planning!P347</f>
        <v>min</v>
      </c>
      <c r="M257" s="105">
        <f>Visu_Planning!Q347</f>
        <v>0</v>
      </c>
      <c r="N257" s="106" t="str">
        <f>Visu_Planning!R347</f>
        <v>s</v>
      </c>
      <c r="O257" s="101" t="e">
        <f>Visu_Planning!#REF!</f>
        <v>#REF!</v>
      </c>
      <c r="P257" s="102" t="e">
        <f>Visu_Planning!#REF!</f>
        <v>#REF!</v>
      </c>
      <c r="Q257" s="102">
        <f>Visu_Planning!S347</f>
        <v>0</v>
      </c>
      <c r="R257" s="103" t="str">
        <f>Visu_Planning!T347</f>
        <v>s</v>
      </c>
      <c r="S257" s="2"/>
      <c r="T257" s="10"/>
      <c r="U257" s="10"/>
      <c r="V257" s="10"/>
      <c r="W257" s="14"/>
      <c r="X257" s="13"/>
      <c r="Y257" s="10"/>
      <c r="Z257" s="6"/>
      <c r="AA257" s="130"/>
    </row>
    <row r="258" spans="1:27" ht="33" hidden="1" customHeight="1" x14ac:dyDescent="0.3">
      <c r="A258" s="96">
        <f>Visu_Planning!H348</f>
        <v>0</v>
      </c>
      <c r="B258" s="97">
        <f>Visu_Planning!I348</f>
        <v>0</v>
      </c>
      <c r="C258" s="98">
        <f>Visu_Planning!J348</f>
        <v>0</v>
      </c>
      <c r="D258" s="98">
        <f>Visu_Planning!K348</f>
        <v>0</v>
      </c>
      <c r="E258" s="99">
        <f>Visu_Planning!L348</f>
        <v>0</v>
      </c>
      <c r="F258" s="100">
        <f>Visu_Planning!A348</f>
        <v>0</v>
      </c>
      <c r="G258" s="101" t="e">
        <f>Visu_Planning!#REF!</f>
        <v>#REF!</v>
      </c>
      <c r="H258" s="102" t="e">
        <f>Visu_Planning!#REF!</f>
        <v>#REF!</v>
      </c>
      <c r="I258" s="102">
        <f>Visu_Planning!M348</f>
        <v>0</v>
      </c>
      <c r="J258" s="103" t="str">
        <f>Visu_Planning!N348</f>
        <v>s</v>
      </c>
      <c r="K258" s="104">
        <f>Visu_Planning!O348</f>
        <v>0</v>
      </c>
      <c r="L258" s="105" t="str">
        <f>Visu_Planning!P348</f>
        <v>min</v>
      </c>
      <c r="M258" s="105">
        <f>Visu_Planning!Q348</f>
        <v>0</v>
      </c>
      <c r="N258" s="106" t="str">
        <f>Visu_Planning!R348</f>
        <v>s</v>
      </c>
      <c r="O258" s="101" t="e">
        <f>Visu_Planning!#REF!</f>
        <v>#REF!</v>
      </c>
      <c r="P258" s="102" t="e">
        <f>Visu_Planning!#REF!</f>
        <v>#REF!</v>
      </c>
      <c r="Q258" s="102">
        <f>Visu_Planning!S348</f>
        <v>0</v>
      </c>
      <c r="R258" s="103" t="str">
        <f>Visu_Planning!T348</f>
        <v>s</v>
      </c>
      <c r="S258" s="2"/>
      <c r="T258" s="10"/>
      <c r="U258" s="10"/>
      <c r="V258" s="10"/>
      <c r="W258" s="14"/>
      <c r="X258" s="13"/>
      <c r="Y258" s="10"/>
      <c r="Z258" s="6"/>
      <c r="AA258" s="130"/>
    </row>
    <row r="259" spans="1:27" ht="33" hidden="1" customHeight="1" x14ac:dyDescent="0.3">
      <c r="A259" s="96">
        <f>Visu_Planning!H349</f>
        <v>0</v>
      </c>
      <c r="B259" s="97">
        <f>Visu_Planning!I349</f>
        <v>0</v>
      </c>
      <c r="C259" s="98">
        <f>Visu_Planning!J349</f>
        <v>0</v>
      </c>
      <c r="D259" s="98">
        <f>Visu_Planning!K349</f>
        <v>0</v>
      </c>
      <c r="E259" s="99">
        <f>Visu_Planning!L349</f>
        <v>0</v>
      </c>
      <c r="F259" s="100">
        <f>Visu_Planning!A349</f>
        <v>0</v>
      </c>
      <c r="G259" s="101" t="e">
        <f>Visu_Planning!#REF!</f>
        <v>#REF!</v>
      </c>
      <c r="H259" s="102" t="e">
        <f>Visu_Planning!#REF!</f>
        <v>#REF!</v>
      </c>
      <c r="I259" s="102">
        <f>Visu_Planning!M349</f>
        <v>0</v>
      </c>
      <c r="J259" s="103" t="str">
        <f>Visu_Planning!N349</f>
        <v>s</v>
      </c>
      <c r="K259" s="104">
        <f>Visu_Planning!O349</f>
        <v>0</v>
      </c>
      <c r="L259" s="105" t="str">
        <f>Visu_Planning!P349</f>
        <v>min</v>
      </c>
      <c r="M259" s="105">
        <f>Visu_Planning!Q349</f>
        <v>0</v>
      </c>
      <c r="N259" s="106" t="str">
        <f>Visu_Planning!R349</f>
        <v>s</v>
      </c>
      <c r="O259" s="101" t="e">
        <f>Visu_Planning!#REF!</f>
        <v>#REF!</v>
      </c>
      <c r="P259" s="102" t="e">
        <f>Visu_Planning!#REF!</f>
        <v>#REF!</v>
      </c>
      <c r="Q259" s="102">
        <f>Visu_Planning!S349</f>
        <v>0</v>
      </c>
      <c r="R259" s="103" t="str">
        <f>Visu_Planning!T349</f>
        <v>s</v>
      </c>
      <c r="S259" s="2"/>
      <c r="T259" s="10"/>
      <c r="U259" s="10"/>
      <c r="V259" s="10"/>
      <c r="W259" s="14"/>
      <c r="X259" s="13"/>
      <c r="Y259" s="10"/>
      <c r="Z259" s="6"/>
      <c r="AA259" s="130"/>
    </row>
    <row r="260" spans="1:27" ht="33" hidden="1" customHeight="1" x14ac:dyDescent="0.3">
      <c r="A260" s="96">
        <f>Visu_Planning!H350</f>
        <v>0</v>
      </c>
      <c r="B260" s="97">
        <f>Visu_Planning!I350</f>
        <v>0</v>
      </c>
      <c r="C260" s="98">
        <f>Visu_Planning!J350</f>
        <v>0</v>
      </c>
      <c r="D260" s="98">
        <f>Visu_Planning!K350</f>
        <v>0</v>
      </c>
      <c r="E260" s="99">
        <f>Visu_Planning!L350</f>
        <v>0</v>
      </c>
      <c r="F260" s="100">
        <f>Visu_Planning!A350</f>
        <v>0</v>
      </c>
      <c r="G260" s="101" t="e">
        <f>Visu_Planning!#REF!</f>
        <v>#REF!</v>
      </c>
      <c r="H260" s="102" t="e">
        <f>Visu_Planning!#REF!</f>
        <v>#REF!</v>
      </c>
      <c r="I260" s="102">
        <f>Visu_Planning!M350</f>
        <v>0</v>
      </c>
      <c r="J260" s="103" t="str">
        <f>Visu_Planning!N350</f>
        <v>s</v>
      </c>
      <c r="K260" s="104">
        <f>Visu_Planning!O350</f>
        <v>0</v>
      </c>
      <c r="L260" s="105" t="str">
        <f>Visu_Planning!P350</f>
        <v>min</v>
      </c>
      <c r="M260" s="105">
        <f>Visu_Planning!Q350</f>
        <v>0</v>
      </c>
      <c r="N260" s="106" t="str">
        <f>Visu_Planning!R350</f>
        <v>s</v>
      </c>
      <c r="O260" s="101" t="e">
        <f>Visu_Planning!#REF!</f>
        <v>#REF!</v>
      </c>
      <c r="P260" s="102" t="e">
        <f>Visu_Planning!#REF!</f>
        <v>#REF!</v>
      </c>
      <c r="Q260" s="102">
        <f>Visu_Planning!S350</f>
        <v>0</v>
      </c>
      <c r="R260" s="103" t="str">
        <f>Visu_Planning!T350</f>
        <v>s</v>
      </c>
      <c r="S260" s="2"/>
      <c r="T260" s="10"/>
      <c r="U260" s="10"/>
      <c r="V260" s="10"/>
      <c r="W260" s="14"/>
      <c r="X260" s="13"/>
      <c r="Y260" s="10"/>
      <c r="Z260" s="6"/>
      <c r="AA260" s="130"/>
    </row>
    <row r="261" spans="1:27" ht="33" hidden="1" customHeight="1" x14ac:dyDescent="0.3">
      <c r="A261" s="96">
        <f>Visu_Planning!H351</f>
        <v>0</v>
      </c>
      <c r="B261" s="97">
        <f>Visu_Planning!I351</f>
        <v>0</v>
      </c>
      <c r="C261" s="98">
        <f>Visu_Planning!J351</f>
        <v>0</v>
      </c>
      <c r="D261" s="98">
        <f>Visu_Planning!K351</f>
        <v>0</v>
      </c>
      <c r="E261" s="99">
        <f>Visu_Planning!L351</f>
        <v>0</v>
      </c>
      <c r="F261" s="100">
        <f>Visu_Planning!A351</f>
        <v>0</v>
      </c>
      <c r="G261" s="101" t="e">
        <f>Visu_Planning!#REF!</f>
        <v>#REF!</v>
      </c>
      <c r="H261" s="102" t="e">
        <f>Visu_Planning!#REF!</f>
        <v>#REF!</v>
      </c>
      <c r="I261" s="102">
        <f>Visu_Planning!M351</f>
        <v>0</v>
      </c>
      <c r="J261" s="103" t="str">
        <f>Visu_Planning!N351</f>
        <v>s</v>
      </c>
      <c r="K261" s="104">
        <f>Visu_Planning!O351</f>
        <v>0</v>
      </c>
      <c r="L261" s="105" t="str">
        <f>Visu_Planning!P351</f>
        <v>min</v>
      </c>
      <c r="M261" s="105">
        <f>Visu_Planning!Q351</f>
        <v>0</v>
      </c>
      <c r="N261" s="106" t="str">
        <f>Visu_Planning!R351</f>
        <v>s</v>
      </c>
      <c r="O261" s="101" t="e">
        <f>Visu_Planning!#REF!</f>
        <v>#REF!</v>
      </c>
      <c r="P261" s="102" t="e">
        <f>Visu_Planning!#REF!</f>
        <v>#REF!</v>
      </c>
      <c r="Q261" s="102">
        <f>Visu_Planning!S351</f>
        <v>0</v>
      </c>
      <c r="R261" s="103" t="str">
        <f>Visu_Planning!T351</f>
        <v>s</v>
      </c>
      <c r="S261" s="2"/>
      <c r="T261" s="10"/>
      <c r="U261" s="10"/>
      <c r="V261" s="10"/>
      <c r="W261" s="14"/>
      <c r="X261" s="13"/>
      <c r="Y261" s="10"/>
      <c r="Z261" s="6"/>
      <c r="AA261" s="130"/>
    </row>
    <row r="262" spans="1:27" ht="33" hidden="1" customHeight="1" x14ac:dyDescent="0.3">
      <c r="A262" s="96">
        <f>Visu_Planning!H352</f>
        <v>0</v>
      </c>
      <c r="B262" s="97">
        <f>Visu_Planning!I352</f>
        <v>0</v>
      </c>
      <c r="C262" s="98">
        <f>Visu_Planning!J352</f>
        <v>0</v>
      </c>
      <c r="D262" s="98">
        <f>Visu_Planning!K352</f>
        <v>0</v>
      </c>
      <c r="E262" s="99">
        <f>Visu_Planning!L352</f>
        <v>0</v>
      </c>
      <c r="F262" s="100">
        <f>Visu_Planning!A352</f>
        <v>0</v>
      </c>
      <c r="G262" s="101" t="e">
        <f>Visu_Planning!#REF!</f>
        <v>#REF!</v>
      </c>
      <c r="H262" s="102" t="e">
        <f>Visu_Planning!#REF!</f>
        <v>#REF!</v>
      </c>
      <c r="I262" s="102">
        <f>Visu_Planning!M352</f>
        <v>0</v>
      </c>
      <c r="J262" s="103" t="str">
        <f>Visu_Planning!N352</f>
        <v>s</v>
      </c>
      <c r="K262" s="104">
        <f>Visu_Planning!O352</f>
        <v>0</v>
      </c>
      <c r="L262" s="105" t="str">
        <f>Visu_Planning!P352</f>
        <v>min</v>
      </c>
      <c r="M262" s="105">
        <f>Visu_Planning!Q352</f>
        <v>0</v>
      </c>
      <c r="N262" s="106" t="str">
        <f>Visu_Planning!R352</f>
        <v>s</v>
      </c>
      <c r="O262" s="101" t="e">
        <f>Visu_Planning!#REF!</f>
        <v>#REF!</v>
      </c>
      <c r="P262" s="102" t="e">
        <f>Visu_Planning!#REF!</f>
        <v>#REF!</v>
      </c>
      <c r="Q262" s="102">
        <f>Visu_Planning!S352</f>
        <v>0</v>
      </c>
      <c r="R262" s="103" t="str">
        <f>Visu_Planning!T352</f>
        <v>s</v>
      </c>
      <c r="S262" s="2"/>
      <c r="T262" s="10"/>
      <c r="U262" s="10"/>
      <c r="V262" s="10"/>
      <c r="W262" s="14"/>
      <c r="X262" s="13"/>
      <c r="Y262" s="10"/>
      <c r="Z262" s="6"/>
      <c r="AA262" s="130"/>
    </row>
    <row r="263" spans="1:27" ht="33" hidden="1" customHeight="1" x14ac:dyDescent="0.3">
      <c r="A263" s="96">
        <f>Visu_Planning!H353</f>
        <v>0</v>
      </c>
      <c r="B263" s="97">
        <f>Visu_Planning!I353</f>
        <v>0</v>
      </c>
      <c r="C263" s="98">
        <f>Visu_Planning!J353</f>
        <v>0</v>
      </c>
      <c r="D263" s="98">
        <f>Visu_Planning!K353</f>
        <v>0</v>
      </c>
      <c r="E263" s="99">
        <f>Visu_Planning!L353</f>
        <v>0</v>
      </c>
      <c r="F263" s="100">
        <f>Visu_Planning!A353</f>
        <v>0</v>
      </c>
      <c r="G263" s="101" t="e">
        <f>Visu_Planning!#REF!</f>
        <v>#REF!</v>
      </c>
      <c r="H263" s="102" t="e">
        <f>Visu_Planning!#REF!</f>
        <v>#REF!</v>
      </c>
      <c r="I263" s="102">
        <f>Visu_Planning!M353</f>
        <v>0</v>
      </c>
      <c r="J263" s="103" t="str">
        <f>Visu_Planning!N353</f>
        <v>s</v>
      </c>
      <c r="K263" s="104">
        <f>Visu_Planning!O353</f>
        <v>0</v>
      </c>
      <c r="L263" s="105" t="str">
        <f>Visu_Planning!P353</f>
        <v>min</v>
      </c>
      <c r="M263" s="105">
        <f>Visu_Planning!Q353</f>
        <v>0</v>
      </c>
      <c r="N263" s="106" t="str">
        <f>Visu_Planning!R353</f>
        <v>s</v>
      </c>
      <c r="O263" s="101" t="e">
        <f>Visu_Planning!#REF!</f>
        <v>#REF!</v>
      </c>
      <c r="P263" s="102" t="e">
        <f>Visu_Planning!#REF!</f>
        <v>#REF!</v>
      </c>
      <c r="Q263" s="102">
        <f>Visu_Planning!S353</f>
        <v>0</v>
      </c>
      <c r="R263" s="103" t="str">
        <f>Visu_Planning!T353</f>
        <v>s</v>
      </c>
      <c r="S263" s="2"/>
      <c r="T263" s="10"/>
      <c r="U263" s="10"/>
      <c r="V263" s="10"/>
      <c r="W263" s="14"/>
      <c r="X263" s="13"/>
      <c r="Y263" s="10"/>
      <c r="Z263" s="6"/>
      <c r="AA263" s="130"/>
    </row>
    <row r="264" spans="1:27" ht="33" hidden="1" customHeight="1" x14ac:dyDescent="0.3">
      <c r="A264" s="96">
        <f>Visu_Planning!H354</f>
        <v>0</v>
      </c>
      <c r="B264" s="97">
        <f>Visu_Planning!I354</f>
        <v>0</v>
      </c>
      <c r="C264" s="98">
        <f>Visu_Planning!J354</f>
        <v>0</v>
      </c>
      <c r="D264" s="98">
        <f>Visu_Planning!K354</f>
        <v>0</v>
      </c>
      <c r="E264" s="99">
        <f>Visu_Planning!L354</f>
        <v>0</v>
      </c>
      <c r="F264" s="100">
        <f>Visu_Planning!A354</f>
        <v>0</v>
      </c>
      <c r="G264" s="101" t="e">
        <f>Visu_Planning!#REF!</f>
        <v>#REF!</v>
      </c>
      <c r="H264" s="102" t="e">
        <f>Visu_Planning!#REF!</f>
        <v>#REF!</v>
      </c>
      <c r="I264" s="102">
        <f>Visu_Planning!M354</f>
        <v>0</v>
      </c>
      <c r="J264" s="103" t="str">
        <f>Visu_Planning!N354</f>
        <v>s</v>
      </c>
      <c r="K264" s="104">
        <f>Visu_Planning!O354</f>
        <v>0</v>
      </c>
      <c r="L264" s="105" t="str">
        <f>Visu_Planning!P354</f>
        <v>min</v>
      </c>
      <c r="M264" s="105">
        <f>Visu_Planning!Q354</f>
        <v>0</v>
      </c>
      <c r="N264" s="106" t="str">
        <f>Visu_Planning!R354</f>
        <v>s</v>
      </c>
      <c r="O264" s="101" t="e">
        <f>Visu_Planning!#REF!</f>
        <v>#REF!</v>
      </c>
      <c r="P264" s="102" t="e">
        <f>Visu_Planning!#REF!</f>
        <v>#REF!</v>
      </c>
      <c r="Q264" s="102">
        <f>Visu_Planning!S354</f>
        <v>0</v>
      </c>
      <c r="R264" s="103" t="str">
        <f>Visu_Planning!T354</f>
        <v>s</v>
      </c>
      <c r="S264" s="2"/>
      <c r="T264" s="10"/>
      <c r="U264" s="10"/>
      <c r="V264" s="10"/>
      <c r="W264" s="14"/>
      <c r="X264" s="13"/>
      <c r="Y264" s="10"/>
      <c r="Z264" s="6"/>
      <c r="AA264" s="130"/>
    </row>
    <row r="265" spans="1:27" ht="33" hidden="1" customHeight="1" x14ac:dyDescent="0.3">
      <c r="A265" s="96">
        <f>Visu_Planning!H355</f>
        <v>0</v>
      </c>
      <c r="B265" s="97">
        <f>Visu_Planning!I355</f>
        <v>0</v>
      </c>
      <c r="C265" s="98">
        <f>Visu_Planning!J355</f>
        <v>0</v>
      </c>
      <c r="D265" s="98">
        <f>Visu_Planning!K355</f>
        <v>0</v>
      </c>
      <c r="E265" s="99">
        <f>Visu_Planning!L355</f>
        <v>0</v>
      </c>
      <c r="F265" s="100">
        <f>Visu_Planning!A355</f>
        <v>0</v>
      </c>
      <c r="G265" s="101" t="e">
        <f>Visu_Planning!#REF!</f>
        <v>#REF!</v>
      </c>
      <c r="H265" s="102" t="e">
        <f>Visu_Planning!#REF!</f>
        <v>#REF!</v>
      </c>
      <c r="I265" s="102">
        <f>Visu_Planning!M355</f>
        <v>0</v>
      </c>
      <c r="J265" s="103" t="str">
        <f>Visu_Planning!N355</f>
        <v>s</v>
      </c>
      <c r="K265" s="104">
        <f>Visu_Planning!O355</f>
        <v>0</v>
      </c>
      <c r="L265" s="105" t="str">
        <f>Visu_Planning!P355</f>
        <v>min</v>
      </c>
      <c r="M265" s="105">
        <f>Visu_Planning!Q355</f>
        <v>0</v>
      </c>
      <c r="N265" s="106" t="str">
        <f>Visu_Planning!R355</f>
        <v>s</v>
      </c>
      <c r="O265" s="101" t="e">
        <f>Visu_Planning!#REF!</f>
        <v>#REF!</v>
      </c>
      <c r="P265" s="102" t="e">
        <f>Visu_Planning!#REF!</f>
        <v>#REF!</v>
      </c>
      <c r="Q265" s="102">
        <f>Visu_Planning!S355</f>
        <v>0</v>
      </c>
      <c r="R265" s="103" t="str">
        <f>Visu_Planning!T355</f>
        <v>s</v>
      </c>
      <c r="S265" s="2"/>
      <c r="T265" s="10"/>
      <c r="U265" s="10"/>
      <c r="V265" s="10"/>
      <c r="W265" s="14"/>
      <c r="X265" s="13"/>
      <c r="Y265" s="10"/>
      <c r="Z265" s="6"/>
      <c r="AA265" s="130"/>
    </row>
    <row r="266" spans="1:27" ht="33" hidden="1" customHeight="1" x14ac:dyDescent="0.3">
      <c r="A266" s="96">
        <f>Visu_Planning!H356</f>
        <v>0</v>
      </c>
      <c r="B266" s="97">
        <f>Visu_Planning!I356</f>
        <v>0</v>
      </c>
      <c r="C266" s="98">
        <f>Visu_Planning!J356</f>
        <v>0</v>
      </c>
      <c r="D266" s="98">
        <f>Visu_Planning!K356</f>
        <v>0</v>
      </c>
      <c r="E266" s="99">
        <f>Visu_Planning!L356</f>
        <v>0</v>
      </c>
      <c r="F266" s="100">
        <f>Visu_Planning!A356</f>
        <v>0</v>
      </c>
      <c r="G266" s="101" t="e">
        <f>Visu_Planning!#REF!</f>
        <v>#REF!</v>
      </c>
      <c r="H266" s="102" t="e">
        <f>Visu_Planning!#REF!</f>
        <v>#REF!</v>
      </c>
      <c r="I266" s="102">
        <f>Visu_Planning!M356</f>
        <v>0</v>
      </c>
      <c r="J266" s="103" t="str">
        <f>Visu_Planning!N356</f>
        <v>s</v>
      </c>
      <c r="K266" s="104">
        <f>Visu_Planning!O356</f>
        <v>0</v>
      </c>
      <c r="L266" s="105" t="str">
        <f>Visu_Planning!P356</f>
        <v>min</v>
      </c>
      <c r="M266" s="105">
        <f>Visu_Planning!Q356</f>
        <v>0</v>
      </c>
      <c r="N266" s="106" t="str">
        <f>Visu_Planning!R356</f>
        <v>s</v>
      </c>
      <c r="O266" s="101" t="e">
        <f>Visu_Planning!#REF!</f>
        <v>#REF!</v>
      </c>
      <c r="P266" s="102" t="e">
        <f>Visu_Planning!#REF!</f>
        <v>#REF!</v>
      </c>
      <c r="Q266" s="102">
        <f>Visu_Planning!S356</f>
        <v>0</v>
      </c>
      <c r="R266" s="103" t="str">
        <f>Visu_Planning!T356</f>
        <v>s</v>
      </c>
      <c r="S266" s="2"/>
      <c r="T266" s="10"/>
      <c r="U266" s="10"/>
      <c r="V266" s="10"/>
      <c r="W266" s="14"/>
      <c r="X266" s="13"/>
      <c r="Y266" s="10"/>
      <c r="Z266" s="6"/>
      <c r="AA266" s="130"/>
    </row>
    <row r="267" spans="1:27" ht="33" hidden="1" customHeight="1" x14ac:dyDescent="0.3">
      <c r="A267" s="96">
        <f>Visu_Planning!H357</f>
        <v>0</v>
      </c>
      <c r="B267" s="97">
        <f>Visu_Planning!I357</f>
        <v>0</v>
      </c>
      <c r="C267" s="98">
        <f>Visu_Planning!J357</f>
        <v>0</v>
      </c>
      <c r="D267" s="98">
        <f>Visu_Planning!K357</f>
        <v>0</v>
      </c>
      <c r="E267" s="99">
        <f>Visu_Planning!L357</f>
        <v>0</v>
      </c>
      <c r="F267" s="100">
        <f>Visu_Planning!A357</f>
        <v>0</v>
      </c>
      <c r="G267" s="101" t="e">
        <f>Visu_Planning!#REF!</f>
        <v>#REF!</v>
      </c>
      <c r="H267" s="102" t="e">
        <f>Visu_Planning!#REF!</f>
        <v>#REF!</v>
      </c>
      <c r="I267" s="102">
        <f>Visu_Planning!M357</f>
        <v>0</v>
      </c>
      <c r="J267" s="103" t="str">
        <f>Visu_Planning!N357</f>
        <v>s</v>
      </c>
      <c r="K267" s="104">
        <f>Visu_Planning!O357</f>
        <v>0</v>
      </c>
      <c r="L267" s="105" t="str">
        <f>Visu_Planning!P357</f>
        <v>min</v>
      </c>
      <c r="M267" s="105">
        <f>Visu_Planning!Q357</f>
        <v>0</v>
      </c>
      <c r="N267" s="106" t="str">
        <f>Visu_Planning!R357</f>
        <v>s</v>
      </c>
      <c r="O267" s="101" t="e">
        <f>Visu_Planning!#REF!</f>
        <v>#REF!</v>
      </c>
      <c r="P267" s="102" t="e">
        <f>Visu_Planning!#REF!</f>
        <v>#REF!</v>
      </c>
      <c r="Q267" s="102">
        <f>Visu_Planning!S357</f>
        <v>0</v>
      </c>
      <c r="R267" s="103" t="str">
        <f>Visu_Planning!T357</f>
        <v>s</v>
      </c>
      <c r="S267" s="2"/>
      <c r="T267" s="10"/>
      <c r="U267" s="10"/>
      <c r="V267" s="10"/>
      <c r="W267" s="14"/>
      <c r="X267" s="13"/>
      <c r="Y267" s="10"/>
      <c r="Z267" s="6"/>
      <c r="AA267" s="130"/>
    </row>
    <row r="268" spans="1:27" ht="33" hidden="1" customHeight="1" x14ac:dyDescent="0.3">
      <c r="A268" s="96">
        <f>Visu_Planning!H358</f>
        <v>0</v>
      </c>
      <c r="B268" s="97">
        <f>Visu_Planning!I358</f>
        <v>0</v>
      </c>
      <c r="C268" s="98">
        <f>Visu_Planning!J358</f>
        <v>0</v>
      </c>
      <c r="D268" s="98">
        <f>Visu_Planning!K358</f>
        <v>0</v>
      </c>
      <c r="E268" s="99">
        <f>Visu_Planning!L358</f>
        <v>0</v>
      </c>
      <c r="F268" s="100">
        <f>Visu_Planning!A358</f>
        <v>0</v>
      </c>
      <c r="G268" s="101" t="e">
        <f>Visu_Planning!#REF!</f>
        <v>#REF!</v>
      </c>
      <c r="H268" s="102" t="e">
        <f>Visu_Planning!#REF!</f>
        <v>#REF!</v>
      </c>
      <c r="I268" s="102">
        <f>Visu_Planning!M358</f>
        <v>0</v>
      </c>
      <c r="J268" s="103" t="str">
        <f>Visu_Planning!N358</f>
        <v>s</v>
      </c>
      <c r="K268" s="104">
        <f>Visu_Planning!O358</f>
        <v>0</v>
      </c>
      <c r="L268" s="105" t="str">
        <f>Visu_Planning!P358</f>
        <v>min</v>
      </c>
      <c r="M268" s="105">
        <f>Visu_Planning!Q358</f>
        <v>0</v>
      </c>
      <c r="N268" s="106" t="str">
        <f>Visu_Planning!R358</f>
        <v>s</v>
      </c>
      <c r="O268" s="101" t="e">
        <f>Visu_Planning!#REF!</f>
        <v>#REF!</v>
      </c>
      <c r="P268" s="102" t="e">
        <f>Visu_Planning!#REF!</f>
        <v>#REF!</v>
      </c>
      <c r="Q268" s="102">
        <f>Visu_Planning!S358</f>
        <v>0</v>
      </c>
      <c r="R268" s="103" t="str">
        <f>Visu_Planning!T358</f>
        <v>s</v>
      </c>
      <c r="S268" s="2"/>
      <c r="T268" s="10"/>
      <c r="U268" s="10"/>
      <c r="V268" s="10"/>
      <c r="W268" s="14"/>
      <c r="X268" s="13"/>
      <c r="Y268" s="10"/>
      <c r="Z268" s="6"/>
      <c r="AA268" s="130"/>
    </row>
    <row r="269" spans="1:27" ht="33" hidden="1" customHeight="1" x14ac:dyDescent="0.3">
      <c r="A269" s="96">
        <f>Visu_Planning!H359</f>
        <v>0</v>
      </c>
      <c r="B269" s="97">
        <f>Visu_Planning!I359</f>
        <v>0</v>
      </c>
      <c r="C269" s="98">
        <f>Visu_Planning!J359</f>
        <v>0</v>
      </c>
      <c r="D269" s="98">
        <f>Visu_Planning!K359</f>
        <v>0</v>
      </c>
      <c r="E269" s="99">
        <f>Visu_Planning!L359</f>
        <v>0</v>
      </c>
      <c r="F269" s="100">
        <f>Visu_Planning!A359</f>
        <v>0</v>
      </c>
      <c r="G269" s="101" t="e">
        <f>Visu_Planning!#REF!</f>
        <v>#REF!</v>
      </c>
      <c r="H269" s="102" t="e">
        <f>Visu_Planning!#REF!</f>
        <v>#REF!</v>
      </c>
      <c r="I269" s="102">
        <f>Visu_Planning!M359</f>
        <v>0</v>
      </c>
      <c r="J269" s="103" t="str">
        <f>Visu_Planning!N359</f>
        <v>s</v>
      </c>
      <c r="K269" s="104">
        <f>Visu_Planning!O359</f>
        <v>0</v>
      </c>
      <c r="L269" s="105" t="str">
        <f>Visu_Planning!P359</f>
        <v>min</v>
      </c>
      <c r="M269" s="105">
        <f>Visu_Planning!Q359</f>
        <v>0</v>
      </c>
      <c r="N269" s="106" t="str">
        <f>Visu_Planning!R359</f>
        <v>s</v>
      </c>
      <c r="O269" s="101" t="e">
        <f>Visu_Planning!#REF!</f>
        <v>#REF!</v>
      </c>
      <c r="P269" s="102" t="e">
        <f>Visu_Planning!#REF!</f>
        <v>#REF!</v>
      </c>
      <c r="Q269" s="102">
        <f>Visu_Planning!S359</f>
        <v>0</v>
      </c>
      <c r="R269" s="103" t="str">
        <f>Visu_Planning!T359</f>
        <v>s</v>
      </c>
      <c r="S269" s="2"/>
      <c r="T269" s="10"/>
      <c r="U269" s="10"/>
      <c r="V269" s="10"/>
      <c r="W269" s="14"/>
      <c r="X269" s="13"/>
      <c r="Y269" s="10"/>
      <c r="Z269" s="6"/>
      <c r="AA269" s="130"/>
    </row>
    <row r="270" spans="1:27" ht="33" hidden="1" customHeight="1" x14ac:dyDescent="0.3">
      <c r="A270" s="96">
        <f>Visu_Planning!H360</f>
        <v>0</v>
      </c>
      <c r="B270" s="97">
        <f>Visu_Planning!I360</f>
        <v>0</v>
      </c>
      <c r="C270" s="98">
        <f>Visu_Planning!J360</f>
        <v>0</v>
      </c>
      <c r="D270" s="98">
        <f>Visu_Planning!K360</f>
        <v>0</v>
      </c>
      <c r="E270" s="99">
        <f>Visu_Planning!L360</f>
        <v>0</v>
      </c>
      <c r="F270" s="100">
        <f>Visu_Planning!A360</f>
        <v>0</v>
      </c>
      <c r="G270" s="101" t="e">
        <f>Visu_Planning!#REF!</f>
        <v>#REF!</v>
      </c>
      <c r="H270" s="102" t="e">
        <f>Visu_Planning!#REF!</f>
        <v>#REF!</v>
      </c>
      <c r="I270" s="102">
        <f>Visu_Planning!M360</f>
        <v>0</v>
      </c>
      <c r="J270" s="103" t="str">
        <f>Visu_Planning!N360</f>
        <v>s</v>
      </c>
      <c r="K270" s="104">
        <f>Visu_Planning!O360</f>
        <v>0</v>
      </c>
      <c r="L270" s="105" t="str">
        <f>Visu_Planning!P360</f>
        <v>min</v>
      </c>
      <c r="M270" s="105">
        <f>Visu_Planning!Q360</f>
        <v>0</v>
      </c>
      <c r="N270" s="106" t="str">
        <f>Visu_Planning!R360</f>
        <v>s</v>
      </c>
      <c r="O270" s="101" t="e">
        <f>Visu_Planning!#REF!</f>
        <v>#REF!</v>
      </c>
      <c r="P270" s="102" t="e">
        <f>Visu_Planning!#REF!</f>
        <v>#REF!</v>
      </c>
      <c r="Q270" s="102">
        <f>Visu_Planning!S360</f>
        <v>0</v>
      </c>
      <c r="R270" s="103" t="str">
        <f>Visu_Planning!T360</f>
        <v>s</v>
      </c>
      <c r="S270" s="2"/>
      <c r="T270" s="10"/>
      <c r="U270" s="10"/>
      <c r="V270" s="10"/>
      <c r="W270" s="14"/>
      <c r="X270" s="13"/>
      <c r="Y270" s="10"/>
      <c r="Z270" s="6"/>
      <c r="AA270" s="130"/>
    </row>
    <row r="271" spans="1:27" ht="33" hidden="1" customHeight="1" x14ac:dyDescent="0.3">
      <c r="A271" s="96">
        <f>Visu_Planning!H361</f>
        <v>0</v>
      </c>
      <c r="B271" s="97">
        <f>Visu_Planning!I361</f>
        <v>0</v>
      </c>
      <c r="C271" s="98">
        <f>Visu_Planning!J361</f>
        <v>0</v>
      </c>
      <c r="D271" s="98">
        <f>Visu_Planning!K361</f>
        <v>0</v>
      </c>
      <c r="E271" s="99">
        <f>Visu_Planning!L361</f>
        <v>0</v>
      </c>
      <c r="F271" s="100">
        <f>Visu_Planning!A361</f>
        <v>0</v>
      </c>
      <c r="G271" s="101" t="e">
        <f>Visu_Planning!#REF!</f>
        <v>#REF!</v>
      </c>
      <c r="H271" s="102" t="e">
        <f>Visu_Planning!#REF!</f>
        <v>#REF!</v>
      </c>
      <c r="I271" s="102">
        <f>Visu_Planning!M361</f>
        <v>0</v>
      </c>
      <c r="J271" s="103" t="str">
        <f>Visu_Planning!N361</f>
        <v>s</v>
      </c>
      <c r="K271" s="104">
        <f>Visu_Planning!O361</f>
        <v>0</v>
      </c>
      <c r="L271" s="105" t="str">
        <f>Visu_Planning!P361</f>
        <v>min</v>
      </c>
      <c r="M271" s="105">
        <f>Visu_Planning!Q361</f>
        <v>0</v>
      </c>
      <c r="N271" s="106" t="str">
        <f>Visu_Planning!R361</f>
        <v>s</v>
      </c>
      <c r="O271" s="101" t="e">
        <f>Visu_Planning!#REF!</f>
        <v>#REF!</v>
      </c>
      <c r="P271" s="102" t="e">
        <f>Visu_Planning!#REF!</f>
        <v>#REF!</v>
      </c>
      <c r="Q271" s="102">
        <f>Visu_Planning!S361</f>
        <v>0</v>
      </c>
      <c r="R271" s="103" t="str">
        <f>Visu_Planning!T361</f>
        <v>s</v>
      </c>
      <c r="S271" s="2"/>
      <c r="T271" s="10"/>
      <c r="U271" s="10"/>
      <c r="V271" s="10"/>
      <c r="W271" s="14"/>
      <c r="X271" s="13"/>
      <c r="Y271" s="10"/>
      <c r="Z271" s="6"/>
      <c r="AA271" s="130"/>
    </row>
    <row r="272" spans="1:27" ht="33" hidden="1" customHeight="1" x14ac:dyDescent="0.3">
      <c r="A272" s="96">
        <f>Visu_Planning!H362</f>
        <v>0</v>
      </c>
      <c r="B272" s="97">
        <f>Visu_Planning!I362</f>
        <v>0</v>
      </c>
      <c r="C272" s="98">
        <f>Visu_Planning!J362</f>
        <v>0</v>
      </c>
      <c r="D272" s="98">
        <f>Visu_Planning!K362</f>
        <v>0</v>
      </c>
      <c r="E272" s="99">
        <f>Visu_Planning!L362</f>
        <v>0</v>
      </c>
      <c r="F272" s="100">
        <f>Visu_Planning!A362</f>
        <v>0</v>
      </c>
      <c r="G272" s="101" t="e">
        <f>Visu_Planning!#REF!</f>
        <v>#REF!</v>
      </c>
      <c r="H272" s="102" t="e">
        <f>Visu_Planning!#REF!</f>
        <v>#REF!</v>
      </c>
      <c r="I272" s="102">
        <f>Visu_Planning!M362</f>
        <v>0</v>
      </c>
      <c r="J272" s="103" t="str">
        <f>Visu_Planning!N362</f>
        <v>s</v>
      </c>
      <c r="K272" s="104">
        <f>Visu_Planning!O362</f>
        <v>0</v>
      </c>
      <c r="L272" s="105" t="str">
        <f>Visu_Planning!P362</f>
        <v>min</v>
      </c>
      <c r="M272" s="105">
        <f>Visu_Planning!Q362</f>
        <v>0</v>
      </c>
      <c r="N272" s="106" t="str">
        <f>Visu_Planning!R362</f>
        <v>s</v>
      </c>
      <c r="O272" s="101" t="e">
        <f>Visu_Planning!#REF!</f>
        <v>#REF!</v>
      </c>
      <c r="P272" s="102" t="e">
        <f>Visu_Planning!#REF!</f>
        <v>#REF!</v>
      </c>
      <c r="Q272" s="102">
        <f>Visu_Planning!S362</f>
        <v>0</v>
      </c>
      <c r="R272" s="103" t="str">
        <f>Visu_Planning!T362</f>
        <v>s</v>
      </c>
      <c r="S272" s="2"/>
      <c r="T272" s="10"/>
      <c r="U272" s="10"/>
      <c r="V272" s="10"/>
      <c r="W272" s="14"/>
      <c r="X272" s="13"/>
      <c r="Y272" s="10"/>
      <c r="Z272" s="6"/>
      <c r="AA272" s="130"/>
    </row>
    <row r="273" spans="1:27" ht="33" hidden="1" customHeight="1" x14ac:dyDescent="0.3">
      <c r="A273" s="96">
        <f>Visu_Planning!H363</f>
        <v>0</v>
      </c>
      <c r="B273" s="97">
        <f>Visu_Planning!I363</f>
        <v>0</v>
      </c>
      <c r="C273" s="98">
        <f>Visu_Planning!J363</f>
        <v>0</v>
      </c>
      <c r="D273" s="98">
        <f>Visu_Planning!K363</f>
        <v>0</v>
      </c>
      <c r="E273" s="99">
        <f>Visu_Planning!L363</f>
        <v>0</v>
      </c>
      <c r="F273" s="100">
        <f>Visu_Planning!A363</f>
        <v>0</v>
      </c>
      <c r="G273" s="101" t="e">
        <f>Visu_Planning!#REF!</f>
        <v>#REF!</v>
      </c>
      <c r="H273" s="102" t="e">
        <f>Visu_Planning!#REF!</f>
        <v>#REF!</v>
      </c>
      <c r="I273" s="102">
        <f>Visu_Planning!M363</f>
        <v>0</v>
      </c>
      <c r="J273" s="103" t="str">
        <f>Visu_Planning!N363</f>
        <v>s</v>
      </c>
      <c r="K273" s="104">
        <f>Visu_Planning!O363</f>
        <v>0</v>
      </c>
      <c r="L273" s="105" t="str">
        <f>Visu_Planning!P363</f>
        <v>min</v>
      </c>
      <c r="M273" s="105">
        <f>Visu_Planning!Q363</f>
        <v>0</v>
      </c>
      <c r="N273" s="106" t="str">
        <f>Visu_Planning!R363</f>
        <v>s</v>
      </c>
      <c r="O273" s="101" t="e">
        <f>Visu_Planning!#REF!</f>
        <v>#REF!</v>
      </c>
      <c r="P273" s="102" t="e">
        <f>Visu_Planning!#REF!</f>
        <v>#REF!</v>
      </c>
      <c r="Q273" s="102">
        <f>Visu_Planning!S363</f>
        <v>0</v>
      </c>
      <c r="R273" s="103" t="str">
        <f>Visu_Planning!T363</f>
        <v>s</v>
      </c>
      <c r="S273" s="2"/>
      <c r="T273" s="10"/>
      <c r="U273" s="10"/>
      <c r="V273" s="10"/>
      <c r="W273" s="14"/>
      <c r="X273" s="13"/>
      <c r="Y273" s="10"/>
      <c r="Z273" s="6"/>
      <c r="AA273" s="130"/>
    </row>
    <row r="274" spans="1:27" ht="33" hidden="1" customHeight="1" x14ac:dyDescent="0.3">
      <c r="A274" s="96">
        <f>Visu_Planning!H364</f>
        <v>0</v>
      </c>
      <c r="B274" s="97">
        <f>Visu_Planning!I364</f>
        <v>0</v>
      </c>
      <c r="C274" s="98">
        <f>Visu_Planning!J364</f>
        <v>0</v>
      </c>
      <c r="D274" s="98">
        <f>Visu_Planning!K364</f>
        <v>0</v>
      </c>
      <c r="E274" s="99">
        <f>Visu_Planning!L364</f>
        <v>0</v>
      </c>
      <c r="F274" s="100">
        <f>Visu_Planning!A364</f>
        <v>0</v>
      </c>
      <c r="G274" s="101" t="e">
        <f>Visu_Planning!#REF!</f>
        <v>#REF!</v>
      </c>
      <c r="H274" s="102" t="e">
        <f>Visu_Planning!#REF!</f>
        <v>#REF!</v>
      </c>
      <c r="I274" s="102">
        <f>Visu_Planning!M364</f>
        <v>0</v>
      </c>
      <c r="J274" s="103" t="str">
        <f>Visu_Planning!N364</f>
        <v>s</v>
      </c>
      <c r="K274" s="104">
        <f>Visu_Planning!O364</f>
        <v>0</v>
      </c>
      <c r="L274" s="105" t="str">
        <f>Visu_Planning!P364</f>
        <v>min</v>
      </c>
      <c r="M274" s="105">
        <f>Visu_Planning!Q364</f>
        <v>0</v>
      </c>
      <c r="N274" s="106" t="str">
        <f>Visu_Planning!R364</f>
        <v>s</v>
      </c>
      <c r="O274" s="101" t="e">
        <f>Visu_Planning!#REF!</f>
        <v>#REF!</v>
      </c>
      <c r="P274" s="102" t="e">
        <f>Visu_Planning!#REF!</f>
        <v>#REF!</v>
      </c>
      <c r="Q274" s="102">
        <f>Visu_Planning!S364</f>
        <v>0</v>
      </c>
      <c r="R274" s="103" t="str">
        <f>Visu_Planning!T364</f>
        <v>s</v>
      </c>
      <c r="S274" s="2"/>
      <c r="T274" s="10"/>
      <c r="U274" s="10"/>
      <c r="V274" s="10"/>
      <c r="W274" s="14"/>
      <c r="X274" s="13"/>
      <c r="Y274" s="10"/>
      <c r="Z274" s="6"/>
      <c r="AA274" s="130"/>
    </row>
    <row r="275" spans="1:27" ht="33" hidden="1" customHeight="1" x14ac:dyDescent="0.3">
      <c r="A275" s="96">
        <f>Visu_Planning!H365</f>
        <v>0</v>
      </c>
      <c r="B275" s="97">
        <f>Visu_Planning!I365</f>
        <v>0</v>
      </c>
      <c r="C275" s="98">
        <f>Visu_Planning!J365</f>
        <v>0</v>
      </c>
      <c r="D275" s="98">
        <f>Visu_Planning!K365</f>
        <v>0</v>
      </c>
      <c r="E275" s="99">
        <f>Visu_Planning!L365</f>
        <v>0</v>
      </c>
      <c r="F275" s="100">
        <f>Visu_Planning!A365</f>
        <v>0</v>
      </c>
      <c r="G275" s="101" t="e">
        <f>Visu_Planning!#REF!</f>
        <v>#REF!</v>
      </c>
      <c r="H275" s="102" t="e">
        <f>Visu_Planning!#REF!</f>
        <v>#REF!</v>
      </c>
      <c r="I275" s="102">
        <f>Visu_Planning!M365</f>
        <v>0</v>
      </c>
      <c r="J275" s="103" t="str">
        <f>Visu_Planning!N365</f>
        <v>s</v>
      </c>
      <c r="K275" s="104">
        <f>Visu_Planning!O365</f>
        <v>0</v>
      </c>
      <c r="L275" s="105" t="str">
        <f>Visu_Planning!P365</f>
        <v>min</v>
      </c>
      <c r="M275" s="105">
        <f>Visu_Planning!Q365</f>
        <v>0</v>
      </c>
      <c r="N275" s="106" t="str">
        <f>Visu_Planning!R365</f>
        <v>s</v>
      </c>
      <c r="O275" s="101" t="e">
        <f>Visu_Planning!#REF!</f>
        <v>#REF!</v>
      </c>
      <c r="P275" s="102" t="e">
        <f>Visu_Planning!#REF!</f>
        <v>#REF!</v>
      </c>
      <c r="Q275" s="102">
        <f>Visu_Planning!S365</f>
        <v>0</v>
      </c>
      <c r="R275" s="103" t="str">
        <f>Visu_Planning!T365</f>
        <v>s</v>
      </c>
      <c r="S275" s="2"/>
      <c r="T275" s="10"/>
      <c r="U275" s="10"/>
      <c r="V275" s="10"/>
      <c r="W275" s="14"/>
      <c r="X275" s="13"/>
      <c r="Y275" s="10"/>
      <c r="Z275" s="6"/>
      <c r="AA275" s="130"/>
    </row>
    <row r="276" spans="1:27" ht="33" hidden="1" customHeight="1" x14ac:dyDescent="0.3">
      <c r="A276" s="96">
        <f>Visu_Planning!H366</f>
        <v>0</v>
      </c>
      <c r="B276" s="97">
        <f>Visu_Planning!I366</f>
        <v>0</v>
      </c>
      <c r="C276" s="98">
        <f>Visu_Planning!J366</f>
        <v>0</v>
      </c>
      <c r="D276" s="98">
        <f>Visu_Planning!K366</f>
        <v>0</v>
      </c>
      <c r="E276" s="99">
        <f>Visu_Planning!L366</f>
        <v>0</v>
      </c>
      <c r="F276" s="100">
        <f>Visu_Planning!A366</f>
        <v>0</v>
      </c>
      <c r="G276" s="101" t="e">
        <f>Visu_Planning!#REF!</f>
        <v>#REF!</v>
      </c>
      <c r="H276" s="102" t="e">
        <f>Visu_Planning!#REF!</f>
        <v>#REF!</v>
      </c>
      <c r="I276" s="102">
        <f>Visu_Planning!M366</f>
        <v>0</v>
      </c>
      <c r="J276" s="103" t="str">
        <f>Visu_Planning!N366</f>
        <v>s</v>
      </c>
      <c r="K276" s="104">
        <f>Visu_Planning!O366</f>
        <v>0</v>
      </c>
      <c r="L276" s="105" t="str">
        <f>Visu_Planning!P366</f>
        <v>min</v>
      </c>
      <c r="M276" s="105">
        <f>Visu_Planning!Q366</f>
        <v>0</v>
      </c>
      <c r="N276" s="106" t="str">
        <f>Visu_Planning!R366</f>
        <v>s</v>
      </c>
      <c r="O276" s="101" t="e">
        <f>Visu_Planning!#REF!</f>
        <v>#REF!</v>
      </c>
      <c r="P276" s="102" t="e">
        <f>Visu_Planning!#REF!</f>
        <v>#REF!</v>
      </c>
      <c r="Q276" s="102">
        <f>Visu_Planning!S366</f>
        <v>0</v>
      </c>
      <c r="R276" s="103" t="str">
        <f>Visu_Planning!T366</f>
        <v>s</v>
      </c>
      <c r="S276" s="2"/>
      <c r="T276" s="10"/>
      <c r="U276" s="10"/>
      <c r="V276" s="10"/>
      <c r="W276" s="14"/>
      <c r="X276" s="13"/>
      <c r="Y276" s="10"/>
      <c r="Z276" s="6"/>
      <c r="AA276" s="130"/>
    </row>
    <row r="277" spans="1:27" ht="33" hidden="1" customHeight="1" x14ac:dyDescent="0.3">
      <c r="A277" s="96">
        <f>Visu_Planning!H367</f>
        <v>0</v>
      </c>
      <c r="B277" s="97">
        <f>Visu_Planning!I367</f>
        <v>0</v>
      </c>
      <c r="C277" s="98">
        <f>Visu_Planning!J367</f>
        <v>0</v>
      </c>
      <c r="D277" s="98">
        <f>Visu_Planning!K367</f>
        <v>0</v>
      </c>
      <c r="E277" s="99">
        <f>Visu_Planning!L367</f>
        <v>0</v>
      </c>
      <c r="F277" s="100">
        <f>Visu_Planning!A367</f>
        <v>0</v>
      </c>
      <c r="G277" s="101" t="e">
        <f>Visu_Planning!#REF!</f>
        <v>#REF!</v>
      </c>
      <c r="H277" s="102" t="e">
        <f>Visu_Planning!#REF!</f>
        <v>#REF!</v>
      </c>
      <c r="I277" s="102">
        <f>Visu_Planning!M367</f>
        <v>0</v>
      </c>
      <c r="J277" s="103" t="str">
        <f>Visu_Planning!N367</f>
        <v>s</v>
      </c>
      <c r="K277" s="104">
        <f>Visu_Planning!O367</f>
        <v>0</v>
      </c>
      <c r="L277" s="105" t="str">
        <f>Visu_Planning!P367</f>
        <v>min</v>
      </c>
      <c r="M277" s="105">
        <f>Visu_Planning!Q367</f>
        <v>0</v>
      </c>
      <c r="N277" s="106" t="str">
        <f>Visu_Planning!R367</f>
        <v>s</v>
      </c>
      <c r="O277" s="101" t="e">
        <f>Visu_Planning!#REF!</f>
        <v>#REF!</v>
      </c>
      <c r="P277" s="102" t="e">
        <f>Visu_Planning!#REF!</f>
        <v>#REF!</v>
      </c>
      <c r="Q277" s="102">
        <f>Visu_Planning!S367</f>
        <v>0</v>
      </c>
      <c r="R277" s="103" t="str">
        <f>Visu_Planning!T367</f>
        <v>s</v>
      </c>
      <c r="S277" s="2"/>
      <c r="T277" s="10"/>
      <c r="U277" s="10"/>
      <c r="V277" s="10"/>
      <c r="W277" s="14"/>
      <c r="X277" s="13"/>
      <c r="Y277" s="10"/>
      <c r="Z277" s="6"/>
      <c r="AA277" s="130"/>
    </row>
    <row r="278" spans="1:27" ht="33" hidden="1" customHeight="1" x14ac:dyDescent="0.3">
      <c r="A278" s="96">
        <f>Visu_Planning!H368</f>
        <v>0</v>
      </c>
      <c r="B278" s="97">
        <f>Visu_Planning!I368</f>
        <v>0</v>
      </c>
      <c r="C278" s="98">
        <f>Visu_Planning!J368</f>
        <v>0</v>
      </c>
      <c r="D278" s="98">
        <f>Visu_Planning!K368</f>
        <v>0</v>
      </c>
      <c r="E278" s="99">
        <f>Visu_Planning!L368</f>
        <v>0</v>
      </c>
      <c r="F278" s="100">
        <f>Visu_Planning!A368</f>
        <v>0</v>
      </c>
      <c r="G278" s="101" t="e">
        <f>Visu_Planning!#REF!</f>
        <v>#REF!</v>
      </c>
      <c r="H278" s="102" t="e">
        <f>Visu_Planning!#REF!</f>
        <v>#REF!</v>
      </c>
      <c r="I278" s="102">
        <f>Visu_Planning!M368</f>
        <v>0</v>
      </c>
      <c r="J278" s="103" t="str">
        <f>Visu_Planning!N368</f>
        <v>s</v>
      </c>
      <c r="K278" s="104">
        <f>Visu_Planning!O368</f>
        <v>0</v>
      </c>
      <c r="L278" s="105" t="str">
        <f>Visu_Planning!P368</f>
        <v>min</v>
      </c>
      <c r="M278" s="105">
        <f>Visu_Planning!Q368</f>
        <v>0</v>
      </c>
      <c r="N278" s="106" t="str">
        <f>Visu_Planning!R368</f>
        <v>s</v>
      </c>
      <c r="O278" s="101" t="e">
        <f>Visu_Planning!#REF!</f>
        <v>#REF!</v>
      </c>
      <c r="P278" s="102" t="e">
        <f>Visu_Planning!#REF!</f>
        <v>#REF!</v>
      </c>
      <c r="Q278" s="102">
        <f>Visu_Planning!S368</f>
        <v>0</v>
      </c>
      <c r="R278" s="103" t="str">
        <f>Visu_Planning!T368</f>
        <v>s</v>
      </c>
      <c r="S278" s="2"/>
      <c r="T278" s="10"/>
      <c r="U278" s="10"/>
      <c r="V278" s="10"/>
      <c r="W278" s="14"/>
      <c r="X278" s="13"/>
      <c r="Y278" s="10"/>
      <c r="Z278" s="6"/>
      <c r="AA278" s="130"/>
    </row>
    <row r="279" spans="1:27" ht="33" hidden="1" customHeight="1" x14ac:dyDescent="0.3">
      <c r="A279" s="96">
        <f>Visu_Planning!H369</f>
        <v>0</v>
      </c>
      <c r="B279" s="97">
        <f>Visu_Planning!I369</f>
        <v>0</v>
      </c>
      <c r="C279" s="98">
        <f>Visu_Planning!J369</f>
        <v>0</v>
      </c>
      <c r="D279" s="98">
        <f>Visu_Planning!K369</f>
        <v>0</v>
      </c>
      <c r="E279" s="99">
        <f>Visu_Planning!L369</f>
        <v>0</v>
      </c>
      <c r="F279" s="100">
        <f>Visu_Planning!A369</f>
        <v>0</v>
      </c>
      <c r="G279" s="101" t="e">
        <f>Visu_Planning!#REF!</f>
        <v>#REF!</v>
      </c>
      <c r="H279" s="102" t="e">
        <f>Visu_Planning!#REF!</f>
        <v>#REF!</v>
      </c>
      <c r="I279" s="102">
        <f>Visu_Planning!M369</f>
        <v>0</v>
      </c>
      <c r="J279" s="103" t="str">
        <f>Visu_Planning!N369</f>
        <v>s</v>
      </c>
      <c r="K279" s="104">
        <f>Visu_Planning!O369</f>
        <v>0</v>
      </c>
      <c r="L279" s="105" t="str">
        <f>Visu_Planning!P369</f>
        <v>min</v>
      </c>
      <c r="M279" s="105">
        <f>Visu_Planning!Q369</f>
        <v>0</v>
      </c>
      <c r="N279" s="106" t="str">
        <f>Visu_Planning!R369</f>
        <v>s</v>
      </c>
      <c r="O279" s="101" t="e">
        <f>Visu_Planning!#REF!</f>
        <v>#REF!</v>
      </c>
      <c r="P279" s="102" t="e">
        <f>Visu_Planning!#REF!</f>
        <v>#REF!</v>
      </c>
      <c r="Q279" s="102">
        <f>Visu_Planning!S369</f>
        <v>0</v>
      </c>
      <c r="R279" s="103" t="str">
        <f>Visu_Planning!T369</f>
        <v>s</v>
      </c>
      <c r="S279" s="2"/>
      <c r="T279" s="10"/>
      <c r="U279" s="10"/>
      <c r="V279" s="10"/>
      <c r="W279" s="14"/>
      <c r="X279" s="13"/>
      <c r="Y279" s="10"/>
      <c r="Z279" s="6"/>
      <c r="AA279" s="130"/>
    </row>
    <row r="280" spans="1:27" ht="33" hidden="1" customHeight="1" x14ac:dyDescent="0.3">
      <c r="A280" s="96">
        <f>Visu_Planning!H370</f>
        <v>0</v>
      </c>
      <c r="B280" s="97">
        <f>Visu_Planning!I370</f>
        <v>0</v>
      </c>
      <c r="C280" s="98">
        <f>Visu_Planning!J370</f>
        <v>0</v>
      </c>
      <c r="D280" s="98">
        <f>Visu_Planning!K370</f>
        <v>0</v>
      </c>
      <c r="E280" s="99">
        <f>Visu_Planning!L370</f>
        <v>0</v>
      </c>
      <c r="F280" s="100">
        <f>Visu_Planning!A370</f>
        <v>0</v>
      </c>
      <c r="G280" s="101" t="e">
        <f>Visu_Planning!#REF!</f>
        <v>#REF!</v>
      </c>
      <c r="H280" s="102" t="e">
        <f>Visu_Planning!#REF!</f>
        <v>#REF!</v>
      </c>
      <c r="I280" s="102">
        <f>Visu_Planning!M370</f>
        <v>0</v>
      </c>
      <c r="J280" s="103" t="str">
        <f>Visu_Planning!N370</f>
        <v>s</v>
      </c>
      <c r="K280" s="104">
        <f>Visu_Planning!O370</f>
        <v>0</v>
      </c>
      <c r="L280" s="105" t="str">
        <f>Visu_Planning!P370</f>
        <v>min</v>
      </c>
      <c r="M280" s="105">
        <f>Visu_Planning!Q370</f>
        <v>0</v>
      </c>
      <c r="N280" s="106" t="str">
        <f>Visu_Planning!R370</f>
        <v>s</v>
      </c>
      <c r="O280" s="101" t="e">
        <f>Visu_Planning!#REF!</f>
        <v>#REF!</v>
      </c>
      <c r="P280" s="102" t="e">
        <f>Visu_Planning!#REF!</f>
        <v>#REF!</v>
      </c>
      <c r="Q280" s="102">
        <f>Visu_Planning!S370</f>
        <v>0</v>
      </c>
      <c r="R280" s="103" t="str">
        <f>Visu_Planning!T370</f>
        <v>s</v>
      </c>
      <c r="S280" s="2"/>
      <c r="T280" s="10"/>
      <c r="U280" s="10"/>
      <c r="V280" s="10"/>
      <c r="W280" s="14"/>
      <c r="X280" s="13"/>
      <c r="Y280" s="10"/>
      <c r="Z280" s="6"/>
      <c r="AA280" s="130"/>
    </row>
    <row r="281" spans="1:27" ht="33" hidden="1" customHeight="1" x14ac:dyDescent="0.3">
      <c r="A281" s="96">
        <f>Visu_Planning!H371</f>
        <v>0</v>
      </c>
      <c r="B281" s="97">
        <f>Visu_Planning!I371</f>
        <v>0</v>
      </c>
      <c r="C281" s="98">
        <f>Visu_Planning!J371</f>
        <v>0</v>
      </c>
      <c r="D281" s="98">
        <f>Visu_Planning!K371</f>
        <v>0</v>
      </c>
      <c r="E281" s="99">
        <f>Visu_Planning!L371</f>
        <v>0</v>
      </c>
      <c r="F281" s="100">
        <f>Visu_Planning!A371</f>
        <v>0</v>
      </c>
      <c r="G281" s="101" t="e">
        <f>Visu_Planning!#REF!</f>
        <v>#REF!</v>
      </c>
      <c r="H281" s="102" t="e">
        <f>Visu_Planning!#REF!</f>
        <v>#REF!</v>
      </c>
      <c r="I281" s="102">
        <f>Visu_Planning!M371</f>
        <v>0</v>
      </c>
      <c r="J281" s="103" t="str">
        <f>Visu_Planning!N371</f>
        <v>s</v>
      </c>
      <c r="K281" s="104">
        <f>Visu_Planning!O371</f>
        <v>0</v>
      </c>
      <c r="L281" s="105" t="str">
        <f>Visu_Planning!P371</f>
        <v>min</v>
      </c>
      <c r="M281" s="105">
        <f>Visu_Planning!Q371</f>
        <v>0</v>
      </c>
      <c r="N281" s="106" t="str">
        <f>Visu_Planning!R371</f>
        <v>s</v>
      </c>
      <c r="O281" s="101" t="e">
        <f>Visu_Planning!#REF!</f>
        <v>#REF!</v>
      </c>
      <c r="P281" s="102" t="e">
        <f>Visu_Planning!#REF!</f>
        <v>#REF!</v>
      </c>
      <c r="Q281" s="102">
        <f>Visu_Planning!S371</f>
        <v>0</v>
      </c>
      <c r="R281" s="103" t="str">
        <f>Visu_Planning!T371</f>
        <v>s</v>
      </c>
      <c r="S281" s="2"/>
      <c r="T281" s="10"/>
      <c r="U281" s="10"/>
      <c r="V281" s="10"/>
      <c r="W281" s="14"/>
      <c r="X281" s="13"/>
      <c r="Y281" s="10"/>
      <c r="Z281" s="6"/>
      <c r="AA281" s="130"/>
    </row>
    <row r="282" spans="1:27" ht="33" hidden="1" customHeight="1" x14ac:dyDescent="0.3">
      <c r="A282" s="96">
        <f>Visu_Planning!H372</f>
        <v>0</v>
      </c>
      <c r="B282" s="97">
        <f>Visu_Planning!I372</f>
        <v>0</v>
      </c>
      <c r="C282" s="98">
        <f>Visu_Planning!J372</f>
        <v>0</v>
      </c>
      <c r="D282" s="98">
        <f>Visu_Planning!K372</f>
        <v>0</v>
      </c>
      <c r="E282" s="99">
        <f>Visu_Planning!L372</f>
        <v>0</v>
      </c>
      <c r="F282" s="100">
        <f>Visu_Planning!A372</f>
        <v>0</v>
      </c>
      <c r="G282" s="101" t="e">
        <f>Visu_Planning!#REF!</f>
        <v>#REF!</v>
      </c>
      <c r="H282" s="102" t="e">
        <f>Visu_Planning!#REF!</f>
        <v>#REF!</v>
      </c>
      <c r="I282" s="102">
        <f>Visu_Planning!M372</f>
        <v>0</v>
      </c>
      <c r="J282" s="103" t="str">
        <f>Visu_Planning!N372</f>
        <v>s</v>
      </c>
      <c r="K282" s="104">
        <f>Visu_Planning!O372</f>
        <v>0</v>
      </c>
      <c r="L282" s="105" t="str">
        <f>Visu_Planning!P372</f>
        <v>min</v>
      </c>
      <c r="M282" s="105">
        <f>Visu_Planning!Q372</f>
        <v>0</v>
      </c>
      <c r="N282" s="106" t="str">
        <f>Visu_Planning!R372</f>
        <v>s</v>
      </c>
      <c r="O282" s="101" t="e">
        <f>Visu_Planning!#REF!</f>
        <v>#REF!</v>
      </c>
      <c r="P282" s="102" t="e">
        <f>Visu_Planning!#REF!</f>
        <v>#REF!</v>
      </c>
      <c r="Q282" s="102">
        <f>Visu_Planning!S372</f>
        <v>0</v>
      </c>
      <c r="R282" s="103" t="str">
        <f>Visu_Planning!T372</f>
        <v>s</v>
      </c>
      <c r="S282" s="2"/>
      <c r="T282" s="10"/>
      <c r="U282" s="10"/>
      <c r="V282" s="10"/>
      <c r="W282" s="14"/>
      <c r="X282" s="13"/>
      <c r="Y282" s="10"/>
      <c r="Z282" s="6"/>
      <c r="AA282" s="130"/>
    </row>
    <row r="283" spans="1:27" ht="33" hidden="1" customHeight="1" x14ac:dyDescent="0.3">
      <c r="A283" s="96">
        <f>Visu_Planning!H373</f>
        <v>0</v>
      </c>
      <c r="B283" s="97">
        <f>Visu_Planning!I373</f>
        <v>0</v>
      </c>
      <c r="C283" s="98">
        <f>Visu_Planning!J373</f>
        <v>0</v>
      </c>
      <c r="D283" s="98">
        <f>Visu_Planning!K373</f>
        <v>0</v>
      </c>
      <c r="E283" s="99">
        <f>Visu_Planning!L373</f>
        <v>0</v>
      </c>
      <c r="F283" s="100">
        <f>Visu_Planning!A373</f>
        <v>0</v>
      </c>
      <c r="G283" s="101" t="e">
        <f>Visu_Planning!#REF!</f>
        <v>#REF!</v>
      </c>
      <c r="H283" s="102" t="e">
        <f>Visu_Planning!#REF!</f>
        <v>#REF!</v>
      </c>
      <c r="I283" s="102">
        <f>Visu_Planning!M373</f>
        <v>0</v>
      </c>
      <c r="J283" s="103" t="str">
        <f>Visu_Planning!N373</f>
        <v>s</v>
      </c>
      <c r="K283" s="104">
        <f>Visu_Planning!O373</f>
        <v>0</v>
      </c>
      <c r="L283" s="105" t="str">
        <f>Visu_Planning!P373</f>
        <v>min</v>
      </c>
      <c r="M283" s="105">
        <f>Visu_Planning!Q373</f>
        <v>0</v>
      </c>
      <c r="N283" s="106" t="str">
        <f>Visu_Planning!R373</f>
        <v>s</v>
      </c>
      <c r="O283" s="101" t="e">
        <f>Visu_Planning!#REF!</f>
        <v>#REF!</v>
      </c>
      <c r="P283" s="102" t="e">
        <f>Visu_Planning!#REF!</f>
        <v>#REF!</v>
      </c>
      <c r="Q283" s="102">
        <f>Visu_Planning!S373</f>
        <v>0</v>
      </c>
      <c r="R283" s="103" t="str">
        <f>Visu_Planning!T373</f>
        <v>s</v>
      </c>
      <c r="S283" s="2"/>
      <c r="T283" s="10"/>
      <c r="U283" s="10"/>
      <c r="V283" s="10"/>
      <c r="W283" s="14"/>
      <c r="X283" s="13"/>
      <c r="Y283" s="10"/>
      <c r="Z283" s="6"/>
      <c r="AA283" s="130"/>
    </row>
    <row r="284" spans="1:27" ht="33" hidden="1" customHeight="1" x14ac:dyDescent="0.3">
      <c r="A284" s="96">
        <f>Visu_Planning!H374</f>
        <v>0</v>
      </c>
      <c r="B284" s="97">
        <f>Visu_Planning!I374</f>
        <v>0</v>
      </c>
      <c r="C284" s="98">
        <f>Visu_Planning!J374</f>
        <v>0</v>
      </c>
      <c r="D284" s="98">
        <f>Visu_Planning!K374</f>
        <v>0</v>
      </c>
      <c r="E284" s="99">
        <f>Visu_Planning!L374</f>
        <v>0</v>
      </c>
      <c r="F284" s="100">
        <f>Visu_Planning!A374</f>
        <v>0</v>
      </c>
      <c r="G284" s="101" t="e">
        <f>Visu_Planning!#REF!</f>
        <v>#REF!</v>
      </c>
      <c r="H284" s="102" t="e">
        <f>Visu_Planning!#REF!</f>
        <v>#REF!</v>
      </c>
      <c r="I284" s="102">
        <f>Visu_Planning!M374</f>
        <v>0</v>
      </c>
      <c r="J284" s="103" t="str">
        <f>Visu_Planning!N374</f>
        <v>s</v>
      </c>
      <c r="K284" s="104">
        <f>Visu_Planning!O374</f>
        <v>0</v>
      </c>
      <c r="L284" s="105" t="str">
        <f>Visu_Planning!P374</f>
        <v>min</v>
      </c>
      <c r="M284" s="105">
        <f>Visu_Planning!Q374</f>
        <v>0</v>
      </c>
      <c r="N284" s="106" t="str">
        <f>Visu_Planning!R374</f>
        <v>s</v>
      </c>
      <c r="O284" s="101" t="e">
        <f>Visu_Planning!#REF!</f>
        <v>#REF!</v>
      </c>
      <c r="P284" s="102" t="e">
        <f>Visu_Planning!#REF!</f>
        <v>#REF!</v>
      </c>
      <c r="Q284" s="102">
        <f>Visu_Planning!S374</f>
        <v>0</v>
      </c>
      <c r="R284" s="103" t="str">
        <f>Visu_Planning!T374</f>
        <v>s</v>
      </c>
      <c r="S284" s="2"/>
      <c r="T284" s="10"/>
      <c r="U284" s="10"/>
      <c r="V284" s="10"/>
      <c r="W284" s="14"/>
      <c r="X284" s="13"/>
      <c r="Y284" s="10"/>
      <c r="Z284" s="6"/>
      <c r="AA284" s="130"/>
    </row>
    <row r="285" spans="1:27" ht="33" hidden="1" customHeight="1" x14ac:dyDescent="0.3">
      <c r="A285" s="96">
        <f>Visu_Planning!H375</f>
        <v>0</v>
      </c>
      <c r="B285" s="97">
        <f>Visu_Planning!I375</f>
        <v>0</v>
      </c>
      <c r="C285" s="98">
        <f>Visu_Planning!J375</f>
        <v>0</v>
      </c>
      <c r="D285" s="98">
        <f>Visu_Planning!K375</f>
        <v>0</v>
      </c>
      <c r="E285" s="99">
        <f>Visu_Planning!L375</f>
        <v>0</v>
      </c>
      <c r="F285" s="100">
        <f>Visu_Planning!A375</f>
        <v>0</v>
      </c>
      <c r="G285" s="101" t="e">
        <f>Visu_Planning!#REF!</f>
        <v>#REF!</v>
      </c>
      <c r="H285" s="102" t="e">
        <f>Visu_Planning!#REF!</f>
        <v>#REF!</v>
      </c>
      <c r="I285" s="102">
        <f>Visu_Planning!M375</f>
        <v>0</v>
      </c>
      <c r="J285" s="103" t="str">
        <f>Visu_Planning!N375</f>
        <v>s</v>
      </c>
      <c r="K285" s="104">
        <f>Visu_Planning!O375</f>
        <v>0</v>
      </c>
      <c r="L285" s="105" t="str">
        <f>Visu_Planning!P375</f>
        <v>min</v>
      </c>
      <c r="M285" s="105">
        <f>Visu_Planning!Q375</f>
        <v>0</v>
      </c>
      <c r="N285" s="106" t="str">
        <f>Visu_Planning!R375</f>
        <v>s</v>
      </c>
      <c r="O285" s="101" t="e">
        <f>Visu_Planning!#REF!</f>
        <v>#REF!</v>
      </c>
      <c r="P285" s="102" t="e">
        <f>Visu_Planning!#REF!</f>
        <v>#REF!</v>
      </c>
      <c r="Q285" s="102">
        <f>Visu_Planning!S375</f>
        <v>0</v>
      </c>
      <c r="R285" s="103" t="str">
        <f>Visu_Planning!T375</f>
        <v>s</v>
      </c>
      <c r="S285" s="2"/>
      <c r="T285" s="10"/>
      <c r="U285" s="10"/>
      <c r="V285" s="10"/>
      <c r="W285" s="14"/>
      <c r="X285" s="13"/>
      <c r="Y285" s="10"/>
      <c r="Z285" s="6"/>
      <c r="AA285" s="130"/>
    </row>
    <row r="286" spans="1:27" ht="33" hidden="1" customHeight="1" x14ac:dyDescent="0.3">
      <c r="A286" s="96">
        <f>Visu_Planning!H376</f>
        <v>0</v>
      </c>
      <c r="B286" s="97">
        <f>Visu_Planning!I376</f>
        <v>0</v>
      </c>
      <c r="C286" s="98">
        <f>Visu_Planning!J376</f>
        <v>0</v>
      </c>
      <c r="D286" s="98">
        <f>Visu_Planning!K376</f>
        <v>0</v>
      </c>
      <c r="E286" s="99">
        <f>Visu_Planning!L376</f>
        <v>0</v>
      </c>
      <c r="F286" s="100">
        <f>Visu_Planning!A376</f>
        <v>0</v>
      </c>
      <c r="G286" s="101" t="e">
        <f>Visu_Planning!#REF!</f>
        <v>#REF!</v>
      </c>
      <c r="H286" s="102" t="e">
        <f>Visu_Planning!#REF!</f>
        <v>#REF!</v>
      </c>
      <c r="I286" s="102">
        <f>Visu_Planning!M376</f>
        <v>0</v>
      </c>
      <c r="J286" s="103" t="str">
        <f>Visu_Planning!N376</f>
        <v>s</v>
      </c>
      <c r="K286" s="104">
        <f>Visu_Planning!O376</f>
        <v>0</v>
      </c>
      <c r="L286" s="105" t="str">
        <f>Visu_Planning!P376</f>
        <v>min</v>
      </c>
      <c r="M286" s="105">
        <f>Visu_Planning!Q376</f>
        <v>0</v>
      </c>
      <c r="N286" s="106" t="str">
        <f>Visu_Planning!R376</f>
        <v>s</v>
      </c>
      <c r="O286" s="101" t="e">
        <f>Visu_Planning!#REF!</f>
        <v>#REF!</v>
      </c>
      <c r="P286" s="102" t="e">
        <f>Visu_Planning!#REF!</f>
        <v>#REF!</v>
      </c>
      <c r="Q286" s="102">
        <f>Visu_Planning!S376</f>
        <v>0</v>
      </c>
      <c r="R286" s="103" t="str">
        <f>Visu_Planning!T376</f>
        <v>s</v>
      </c>
      <c r="S286" s="2"/>
      <c r="T286" s="10"/>
      <c r="U286" s="10"/>
      <c r="V286" s="10"/>
      <c r="W286" s="14"/>
      <c r="X286" s="13"/>
      <c r="Y286" s="10"/>
      <c r="Z286" s="6"/>
      <c r="AA286" s="130"/>
    </row>
    <row r="287" spans="1:27" ht="33" hidden="1" customHeight="1" x14ac:dyDescent="0.3">
      <c r="A287" s="96">
        <f>Visu_Planning!H377</f>
        <v>0</v>
      </c>
      <c r="B287" s="97">
        <f>Visu_Planning!I377</f>
        <v>0</v>
      </c>
      <c r="C287" s="98">
        <f>Visu_Planning!J377</f>
        <v>0</v>
      </c>
      <c r="D287" s="98">
        <f>Visu_Planning!K377</f>
        <v>0</v>
      </c>
      <c r="E287" s="99">
        <f>Visu_Planning!L377</f>
        <v>0</v>
      </c>
      <c r="F287" s="100">
        <f>Visu_Planning!A377</f>
        <v>0</v>
      </c>
      <c r="G287" s="101" t="e">
        <f>Visu_Planning!#REF!</f>
        <v>#REF!</v>
      </c>
      <c r="H287" s="102" t="e">
        <f>Visu_Planning!#REF!</f>
        <v>#REF!</v>
      </c>
      <c r="I287" s="102">
        <f>Visu_Planning!M377</f>
        <v>0</v>
      </c>
      <c r="J287" s="103" t="str">
        <f>Visu_Planning!N377</f>
        <v>s</v>
      </c>
      <c r="K287" s="104">
        <f>Visu_Planning!O377</f>
        <v>0</v>
      </c>
      <c r="L287" s="105" t="str">
        <f>Visu_Planning!P377</f>
        <v>min</v>
      </c>
      <c r="M287" s="105">
        <f>Visu_Planning!Q377</f>
        <v>0</v>
      </c>
      <c r="N287" s="106" t="str">
        <f>Visu_Planning!R377</f>
        <v>s</v>
      </c>
      <c r="O287" s="101" t="e">
        <f>Visu_Planning!#REF!</f>
        <v>#REF!</v>
      </c>
      <c r="P287" s="102" t="e">
        <f>Visu_Planning!#REF!</f>
        <v>#REF!</v>
      </c>
      <c r="Q287" s="102">
        <f>Visu_Planning!S377</f>
        <v>0</v>
      </c>
      <c r="R287" s="103" t="str">
        <f>Visu_Planning!T377</f>
        <v>s</v>
      </c>
      <c r="S287" s="2"/>
      <c r="T287" s="10"/>
      <c r="U287" s="10"/>
      <c r="V287" s="10"/>
      <c r="W287" s="14"/>
      <c r="X287" s="13"/>
      <c r="Y287" s="10"/>
      <c r="Z287" s="6"/>
      <c r="AA287" s="130"/>
    </row>
    <row r="288" spans="1:27" ht="33" hidden="1" customHeight="1" x14ac:dyDescent="0.3">
      <c r="A288" s="96">
        <f>Visu_Planning!H378</f>
        <v>0</v>
      </c>
      <c r="B288" s="97">
        <f>Visu_Planning!I378</f>
        <v>0</v>
      </c>
      <c r="C288" s="98">
        <f>Visu_Planning!J378</f>
        <v>0</v>
      </c>
      <c r="D288" s="98">
        <f>Visu_Planning!K378</f>
        <v>0</v>
      </c>
      <c r="E288" s="99">
        <f>Visu_Planning!L378</f>
        <v>0</v>
      </c>
      <c r="F288" s="100">
        <f>Visu_Planning!A378</f>
        <v>0</v>
      </c>
      <c r="G288" s="101" t="e">
        <f>Visu_Planning!#REF!</f>
        <v>#REF!</v>
      </c>
      <c r="H288" s="102" t="e">
        <f>Visu_Planning!#REF!</f>
        <v>#REF!</v>
      </c>
      <c r="I288" s="102">
        <f>Visu_Planning!M378</f>
        <v>0</v>
      </c>
      <c r="J288" s="103" t="str">
        <f>Visu_Planning!N378</f>
        <v>s</v>
      </c>
      <c r="K288" s="104">
        <f>Visu_Planning!O378</f>
        <v>0</v>
      </c>
      <c r="L288" s="105" t="str">
        <f>Visu_Planning!P378</f>
        <v>min</v>
      </c>
      <c r="M288" s="105">
        <f>Visu_Planning!Q378</f>
        <v>0</v>
      </c>
      <c r="N288" s="106" t="str">
        <f>Visu_Planning!R378</f>
        <v>s</v>
      </c>
      <c r="O288" s="101" t="e">
        <f>Visu_Planning!#REF!</f>
        <v>#REF!</v>
      </c>
      <c r="P288" s="102" t="e">
        <f>Visu_Planning!#REF!</f>
        <v>#REF!</v>
      </c>
      <c r="Q288" s="102">
        <f>Visu_Planning!S378</f>
        <v>0</v>
      </c>
      <c r="R288" s="103" t="str">
        <f>Visu_Planning!T378</f>
        <v>s</v>
      </c>
      <c r="S288" s="2"/>
      <c r="T288" s="10"/>
      <c r="U288" s="10"/>
      <c r="V288" s="10"/>
      <c r="W288" s="14"/>
      <c r="X288" s="13"/>
      <c r="Y288" s="10"/>
      <c r="Z288" s="6"/>
      <c r="AA288" s="130"/>
    </row>
    <row r="289" spans="1:27" ht="33" hidden="1" customHeight="1" x14ac:dyDescent="0.3">
      <c r="A289" s="96">
        <f>Visu_Planning!H379</f>
        <v>0</v>
      </c>
      <c r="B289" s="97">
        <f>Visu_Planning!I379</f>
        <v>0</v>
      </c>
      <c r="C289" s="98">
        <f>Visu_Planning!J379</f>
        <v>0</v>
      </c>
      <c r="D289" s="98">
        <f>Visu_Planning!K379</f>
        <v>0</v>
      </c>
      <c r="E289" s="99">
        <f>Visu_Planning!L379</f>
        <v>0</v>
      </c>
      <c r="F289" s="100">
        <f>Visu_Planning!A379</f>
        <v>0</v>
      </c>
      <c r="G289" s="101" t="e">
        <f>Visu_Planning!#REF!</f>
        <v>#REF!</v>
      </c>
      <c r="H289" s="102" t="e">
        <f>Visu_Planning!#REF!</f>
        <v>#REF!</v>
      </c>
      <c r="I289" s="102">
        <f>Visu_Planning!M379</f>
        <v>0</v>
      </c>
      <c r="J289" s="103" t="str">
        <f>Visu_Planning!N379</f>
        <v>s</v>
      </c>
      <c r="K289" s="104">
        <f>Visu_Planning!O379</f>
        <v>0</v>
      </c>
      <c r="L289" s="105" t="str">
        <f>Visu_Planning!P379</f>
        <v>min</v>
      </c>
      <c r="M289" s="105">
        <f>Visu_Planning!Q379</f>
        <v>0</v>
      </c>
      <c r="N289" s="106" t="str">
        <f>Visu_Planning!R379</f>
        <v>s</v>
      </c>
      <c r="O289" s="101" t="e">
        <f>Visu_Planning!#REF!</f>
        <v>#REF!</v>
      </c>
      <c r="P289" s="102" t="e">
        <f>Visu_Planning!#REF!</f>
        <v>#REF!</v>
      </c>
      <c r="Q289" s="102">
        <f>Visu_Planning!S379</f>
        <v>0</v>
      </c>
      <c r="R289" s="103" t="str">
        <f>Visu_Planning!T379</f>
        <v>s</v>
      </c>
      <c r="S289" s="2"/>
      <c r="T289" s="10"/>
      <c r="U289" s="10"/>
      <c r="V289" s="10"/>
      <c r="W289" s="14"/>
      <c r="X289" s="13"/>
      <c r="Y289" s="10"/>
      <c r="Z289" s="6"/>
      <c r="AA289" s="130"/>
    </row>
    <row r="290" spans="1:27" ht="33" hidden="1" customHeight="1" x14ac:dyDescent="0.3">
      <c r="A290" s="96">
        <f>Visu_Planning!H380</f>
        <v>0</v>
      </c>
      <c r="B290" s="97">
        <f>Visu_Planning!I380</f>
        <v>0</v>
      </c>
      <c r="C290" s="98">
        <f>Visu_Planning!J380</f>
        <v>0</v>
      </c>
      <c r="D290" s="98">
        <f>Visu_Planning!K380</f>
        <v>0</v>
      </c>
      <c r="E290" s="99">
        <f>Visu_Planning!L380</f>
        <v>0</v>
      </c>
      <c r="F290" s="100">
        <f>Visu_Planning!A380</f>
        <v>0</v>
      </c>
      <c r="G290" s="101" t="e">
        <f>Visu_Planning!#REF!</f>
        <v>#REF!</v>
      </c>
      <c r="H290" s="102" t="e">
        <f>Visu_Planning!#REF!</f>
        <v>#REF!</v>
      </c>
      <c r="I290" s="102">
        <f>Visu_Planning!M380</f>
        <v>0</v>
      </c>
      <c r="J290" s="103" t="str">
        <f>Visu_Planning!N380</f>
        <v>s</v>
      </c>
      <c r="K290" s="104">
        <f>Visu_Planning!O380</f>
        <v>0</v>
      </c>
      <c r="L290" s="105" t="str">
        <f>Visu_Planning!P380</f>
        <v>min</v>
      </c>
      <c r="M290" s="105">
        <f>Visu_Planning!Q380</f>
        <v>0</v>
      </c>
      <c r="N290" s="106" t="str">
        <f>Visu_Planning!R380</f>
        <v>s</v>
      </c>
      <c r="O290" s="101" t="e">
        <f>Visu_Planning!#REF!</f>
        <v>#REF!</v>
      </c>
      <c r="P290" s="102" t="e">
        <f>Visu_Planning!#REF!</f>
        <v>#REF!</v>
      </c>
      <c r="Q290" s="102">
        <f>Visu_Planning!S380</f>
        <v>0</v>
      </c>
      <c r="R290" s="103" t="str">
        <f>Visu_Planning!T380</f>
        <v>s</v>
      </c>
      <c r="S290" s="2"/>
      <c r="T290" s="10"/>
      <c r="U290" s="10"/>
      <c r="V290" s="10"/>
      <c r="W290" s="14"/>
      <c r="X290" s="13"/>
      <c r="Y290" s="10"/>
      <c r="Z290" s="6"/>
      <c r="AA290" s="130"/>
    </row>
    <row r="291" spans="1:27" ht="33" hidden="1" customHeight="1" x14ac:dyDescent="0.3">
      <c r="A291" s="96">
        <f>Visu_Planning!H381</f>
        <v>0</v>
      </c>
      <c r="B291" s="97">
        <f>Visu_Planning!I381</f>
        <v>0</v>
      </c>
      <c r="C291" s="98">
        <f>Visu_Planning!J381</f>
        <v>0</v>
      </c>
      <c r="D291" s="98">
        <f>Visu_Planning!K381</f>
        <v>0</v>
      </c>
      <c r="E291" s="99">
        <f>Visu_Planning!L381</f>
        <v>0</v>
      </c>
      <c r="F291" s="100">
        <f>Visu_Planning!A381</f>
        <v>0</v>
      </c>
      <c r="G291" s="101" t="e">
        <f>Visu_Planning!#REF!</f>
        <v>#REF!</v>
      </c>
      <c r="H291" s="102" t="e">
        <f>Visu_Planning!#REF!</f>
        <v>#REF!</v>
      </c>
      <c r="I291" s="102">
        <f>Visu_Planning!M381</f>
        <v>0</v>
      </c>
      <c r="J291" s="103" t="str">
        <f>Visu_Planning!N381</f>
        <v>s</v>
      </c>
      <c r="K291" s="104">
        <f>Visu_Planning!O381</f>
        <v>0</v>
      </c>
      <c r="L291" s="105" t="str">
        <f>Visu_Planning!P381</f>
        <v>min</v>
      </c>
      <c r="M291" s="105">
        <f>Visu_Planning!Q381</f>
        <v>0</v>
      </c>
      <c r="N291" s="106" t="str">
        <f>Visu_Planning!R381</f>
        <v>s</v>
      </c>
      <c r="O291" s="101" t="e">
        <f>Visu_Planning!#REF!</f>
        <v>#REF!</v>
      </c>
      <c r="P291" s="102" t="e">
        <f>Visu_Planning!#REF!</f>
        <v>#REF!</v>
      </c>
      <c r="Q291" s="102">
        <f>Visu_Planning!S381</f>
        <v>0</v>
      </c>
      <c r="R291" s="103" t="str">
        <f>Visu_Planning!T381</f>
        <v>s</v>
      </c>
      <c r="S291" s="2"/>
      <c r="T291" s="10"/>
      <c r="U291" s="10"/>
      <c r="V291" s="10"/>
      <c r="W291" s="14"/>
      <c r="X291" s="13"/>
      <c r="Y291" s="10"/>
      <c r="Z291" s="6"/>
      <c r="AA291" s="130"/>
    </row>
    <row r="292" spans="1:27" ht="33" hidden="1" customHeight="1" x14ac:dyDescent="0.3">
      <c r="A292" s="96">
        <f>Visu_Planning!H382</f>
        <v>0</v>
      </c>
      <c r="B292" s="97">
        <f>Visu_Planning!I382</f>
        <v>0</v>
      </c>
      <c r="C292" s="98">
        <f>Visu_Planning!J382</f>
        <v>0</v>
      </c>
      <c r="D292" s="98">
        <f>Visu_Planning!K382</f>
        <v>0</v>
      </c>
      <c r="E292" s="99">
        <f>Visu_Planning!L382</f>
        <v>0</v>
      </c>
      <c r="F292" s="100">
        <f>Visu_Planning!A382</f>
        <v>0</v>
      </c>
      <c r="G292" s="101" t="e">
        <f>Visu_Planning!#REF!</f>
        <v>#REF!</v>
      </c>
      <c r="H292" s="102" t="e">
        <f>Visu_Planning!#REF!</f>
        <v>#REF!</v>
      </c>
      <c r="I292" s="102">
        <f>Visu_Planning!M382</f>
        <v>0</v>
      </c>
      <c r="J292" s="103" t="str">
        <f>Visu_Planning!N382</f>
        <v>s</v>
      </c>
      <c r="K292" s="104">
        <f>Visu_Planning!O382</f>
        <v>0</v>
      </c>
      <c r="L292" s="105" t="str">
        <f>Visu_Planning!P382</f>
        <v>min</v>
      </c>
      <c r="M292" s="105">
        <f>Visu_Planning!Q382</f>
        <v>0</v>
      </c>
      <c r="N292" s="106" t="str">
        <f>Visu_Planning!R382</f>
        <v>s</v>
      </c>
      <c r="O292" s="101" t="e">
        <f>Visu_Planning!#REF!</f>
        <v>#REF!</v>
      </c>
      <c r="P292" s="102" t="e">
        <f>Visu_Planning!#REF!</f>
        <v>#REF!</v>
      </c>
      <c r="Q292" s="102">
        <f>Visu_Planning!S382</f>
        <v>0</v>
      </c>
      <c r="R292" s="103" t="str">
        <f>Visu_Planning!T382</f>
        <v>s</v>
      </c>
      <c r="S292" s="2"/>
      <c r="T292" s="10"/>
      <c r="U292" s="10"/>
      <c r="V292" s="10"/>
      <c r="W292" s="14"/>
      <c r="X292" s="13"/>
      <c r="Y292" s="10"/>
      <c r="Z292" s="6"/>
      <c r="AA292" s="130"/>
    </row>
    <row r="293" spans="1:27" ht="33" hidden="1" customHeight="1" x14ac:dyDescent="0.3">
      <c r="A293" s="96">
        <f>Visu_Planning!H383</f>
        <v>0</v>
      </c>
      <c r="B293" s="97">
        <f>Visu_Planning!I383</f>
        <v>0</v>
      </c>
      <c r="C293" s="98">
        <f>Visu_Planning!J383</f>
        <v>0</v>
      </c>
      <c r="D293" s="98">
        <f>Visu_Planning!K383</f>
        <v>0</v>
      </c>
      <c r="E293" s="99">
        <f>Visu_Planning!L383</f>
        <v>0</v>
      </c>
      <c r="F293" s="100">
        <f>Visu_Planning!A383</f>
        <v>0</v>
      </c>
      <c r="G293" s="101" t="e">
        <f>Visu_Planning!#REF!</f>
        <v>#REF!</v>
      </c>
      <c r="H293" s="102" t="e">
        <f>Visu_Planning!#REF!</f>
        <v>#REF!</v>
      </c>
      <c r="I293" s="102">
        <f>Visu_Planning!M383</f>
        <v>0</v>
      </c>
      <c r="J293" s="103" t="str">
        <f>Visu_Planning!N383</f>
        <v>s</v>
      </c>
      <c r="K293" s="104">
        <f>Visu_Planning!O383</f>
        <v>0</v>
      </c>
      <c r="L293" s="105" t="str">
        <f>Visu_Planning!P383</f>
        <v>min</v>
      </c>
      <c r="M293" s="105">
        <f>Visu_Planning!Q383</f>
        <v>0</v>
      </c>
      <c r="N293" s="106" t="str">
        <f>Visu_Planning!R383</f>
        <v>s</v>
      </c>
      <c r="O293" s="101" t="e">
        <f>Visu_Planning!#REF!</f>
        <v>#REF!</v>
      </c>
      <c r="P293" s="102" t="e">
        <f>Visu_Planning!#REF!</f>
        <v>#REF!</v>
      </c>
      <c r="Q293" s="102">
        <f>Visu_Planning!S383</f>
        <v>0</v>
      </c>
      <c r="R293" s="103" t="str">
        <f>Visu_Planning!T383</f>
        <v>s</v>
      </c>
      <c r="S293" s="2"/>
      <c r="T293" s="10"/>
      <c r="U293" s="10"/>
      <c r="V293" s="10"/>
      <c r="W293" s="14"/>
      <c r="X293" s="13"/>
      <c r="Y293" s="10"/>
      <c r="Z293" s="6"/>
      <c r="AA293" s="130"/>
    </row>
    <row r="294" spans="1:27" ht="33" hidden="1" customHeight="1" x14ac:dyDescent="0.3">
      <c r="A294" s="96">
        <f>Visu_Planning!H384</f>
        <v>0</v>
      </c>
      <c r="B294" s="97">
        <f>Visu_Planning!I384</f>
        <v>0</v>
      </c>
      <c r="C294" s="98">
        <f>Visu_Planning!J384</f>
        <v>0</v>
      </c>
      <c r="D294" s="98">
        <f>Visu_Planning!K384</f>
        <v>0</v>
      </c>
      <c r="E294" s="99">
        <f>Visu_Planning!L384</f>
        <v>0</v>
      </c>
      <c r="F294" s="100">
        <f>Visu_Planning!A384</f>
        <v>0</v>
      </c>
      <c r="G294" s="101" t="e">
        <f>Visu_Planning!#REF!</f>
        <v>#REF!</v>
      </c>
      <c r="H294" s="102" t="e">
        <f>Visu_Planning!#REF!</f>
        <v>#REF!</v>
      </c>
      <c r="I294" s="102">
        <f>Visu_Planning!M384</f>
        <v>0</v>
      </c>
      <c r="J294" s="103" t="str">
        <f>Visu_Planning!N384</f>
        <v>s</v>
      </c>
      <c r="K294" s="104">
        <f>Visu_Planning!O384</f>
        <v>0</v>
      </c>
      <c r="L294" s="105" t="str">
        <f>Visu_Planning!P384</f>
        <v>min</v>
      </c>
      <c r="M294" s="105">
        <f>Visu_Planning!Q384</f>
        <v>0</v>
      </c>
      <c r="N294" s="106" t="str">
        <f>Visu_Planning!R384</f>
        <v>s</v>
      </c>
      <c r="O294" s="101" t="e">
        <f>Visu_Planning!#REF!</f>
        <v>#REF!</v>
      </c>
      <c r="P294" s="102" t="e">
        <f>Visu_Planning!#REF!</f>
        <v>#REF!</v>
      </c>
      <c r="Q294" s="102">
        <f>Visu_Planning!S384</f>
        <v>0</v>
      </c>
      <c r="R294" s="103" t="str">
        <f>Visu_Planning!T384</f>
        <v>s</v>
      </c>
      <c r="S294" s="2"/>
      <c r="T294" s="10"/>
      <c r="U294" s="10"/>
      <c r="V294" s="10"/>
      <c r="W294" s="14"/>
      <c r="X294" s="13"/>
      <c r="Y294" s="10"/>
      <c r="Z294" s="6"/>
      <c r="AA294" s="130"/>
    </row>
    <row r="295" spans="1:27" ht="33" hidden="1" customHeight="1" x14ac:dyDescent="0.3">
      <c r="A295" s="96">
        <f>Visu_Planning!H385</f>
        <v>0</v>
      </c>
      <c r="B295" s="97">
        <f>Visu_Planning!I385</f>
        <v>0</v>
      </c>
      <c r="C295" s="98">
        <f>Visu_Planning!J385</f>
        <v>0</v>
      </c>
      <c r="D295" s="98">
        <f>Visu_Planning!K385</f>
        <v>0</v>
      </c>
      <c r="E295" s="99">
        <f>Visu_Planning!L385</f>
        <v>0</v>
      </c>
      <c r="F295" s="100">
        <f>Visu_Planning!A385</f>
        <v>0</v>
      </c>
      <c r="G295" s="101" t="e">
        <f>Visu_Planning!#REF!</f>
        <v>#REF!</v>
      </c>
      <c r="H295" s="102" t="e">
        <f>Visu_Planning!#REF!</f>
        <v>#REF!</v>
      </c>
      <c r="I295" s="102">
        <f>Visu_Planning!M385</f>
        <v>0</v>
      </c>
      <c r="J295" s="103" t="str">
        <f>Visu_Planning!N385</f>
        <v>s</v>
      </c>
      <c r="K295" s="104">
        <f>Visu_Planning!O385</f>
        <v>0</v>
      </c>
      <c r="L295" s="105" t="str">
        <f>Visu_Planning!P385</f>
        <v>min</v>
      </c>
      <c r="M295" s="105">
        <f>Visu_Planning!Q385</f>
        <v>0</v>
      </c>
      <c r="N295" s="106" t="str">
        <f>Visu_Planning!R385</f>
        <v>s</v>
      </c>
      <c r="O295" s="101" t="e">
        <f>Visu_Planning!#REF!</f>
        <v>#REF!</v>
      </c>
      <c r="P295" s="102" t="e">
        <f>Visu_Planning!#REF!</f>
        <v>#REF!</v>
      </c>
      <c r="Q295" s="102">
        <f>Visu_Planning!S385</f>
        <v>0</v>
      </c>
      <c r="R295" s="103" t="str">
        <f>Visu_Planning!T385</f>
        <v>s</v>
      </c>
      <c r="S295" s="2"/>
      <c r="T295" s="10"/>
      <c r="U295" s="10"/>
      <c r="V295" s="10"/>
      <c r="W295" s="14"/>
      <c r="X295" s="13"/>
      <c r="Y295" s="10"/>
      <c r="Z295" s="6"/>
      <c r="AA295" s="130"/>
    </row>
    <row r="296" spans="1:27" ht="33" hidden="1" customHeight="1" x14ac:dyDescent="0.3">
      <c r="A296" s="96">
        <f>Visu_Planning!H386</f>
        <v>0</v>
      </c>
      <c r="B296" s="97">
        <f>Visu_Planning!I386</f>
        <v>0</v>
      </c>
      <c r="C296" s="98">
        <f>Visu_Planning!J386</f>
        <v>0</v>
      </c>
      <c r="D296" s="98">
        <f>Visu_Planning!K386</f>
        <v>0</v>
      </c>
      <c r="E296" s="99">
        <f>Visu_Planning!L386</f>
        <v>0</v>
      </c>
      <c r="F296" s="100">
        <f>Visu_Planning!A386</f>
        <v>0</v>
      </c>
      <c r="G296" s="101" t="e">
        <f>Visu_Planning!#REF!</f>
        <v>#REF!</v>
      </c>
      <c r="H296" s="102" t="e">
        <f>Visu_Planning!#REF!</f>
        <v>#REF!</v>
      </c>
      <c r="I296" s="102">
        <f>Visu_Planning!M386</f>
        <v>0</v>
      </c>
      <c r="J296" s="103" t="str">
        <f>Visu_Planning!N386</f>
        <v>s</v>
      </c>
      <c r="K296" s="104">
        <f>Visu_Planning!O386</f>
        <v>0</v>
      </c>
      <c r="L296" s="105" t="str">
        <f>Visu_Planning!P386</f>
        <v>min</v>
      </c>
      <c r="M296" s="105">
        <f>Visu_Planning!Q386</f>
        <v>0</v>
      </c>
      <c r="N296" s="106" t="str">
        <f>Visu_Planning!R386</f>
        <v>s</v>
      </c>
      <c r="O296" s="101" t="e">
        <f>Visu_Planning!#REF!</f>
        <v>#REF!</v>
      </c>
      <c r="P296" s="102" t="e">
        <f>Visu_Planning!#REF!</f>
        <v>#REF!</v>
      </c>
      <c r="Q296" s="102">
        <f>Visu_Planning!S386</f>
        <v>0</v>
      </c>
      <c r="R296" s="103" t="str">
        <f>Visu_Planning!T386</f>
        <v>s</v>
      </c>
      <c r="S296" s="2"/>
      <c r="T296" s="10"/>
      <c r="U296" s="10"/>
      <c r="V296" s="10"/>
      <c r="W296" s="14"/>
      <c r="X296" s="13"/>
      <c r="Y296" s="10"/>
      <c r="Z296" s="6"/>
      <c r="AA296" s="130"/>
    </row>
    <row r="297" spans="1:27" ht="33" hidden="1" customHeight="1" x14ac:dyDescent="0.3">
      <c r="A297" s="96">
        <f>Visu_Planning!H387</f>
        <v>0</v>
      </c>
      <c r="B297" s="97">
        <f>Visu_Planning!I387</f>
        <v>0</v>
      </c>
      <c r="C297" s="98">
        <f>Visu_Planning!J387</f>
        <v>0</v>
      </c>
      <c r="D297" s="98">
        <f>Visu_Planning!K387</f>
        <v>0</v>
      </c>
      <c r="E297" s="99">
        <f>Visu_Planning!L387</f>
        <v>0</v>
      </c>
      <c r="F297" s="100">
        <f>Visu_Planning!A387</f>
        <v>0</v>
      </c>
      <c r="G297" s="101" t="e">
        <f>Visu_Planning!#REF!</f>
        <v>#REF!</v>
      </c>
      <c r="H297" s="102" t="e">
        <f>Visu_Planning!#REF!</f>
        <v>#REF!</v>
      </c>
      <c r="I297" s="102">
        <f>Visu_Planning!M387</f>
        <v>0</v>
      </c>
      <c r="J297" s="103" t="str">
        <f>Visu_Planning!N387</f>
        <v>s</v>
      </c>
      <c r="K297" s="104">
        <f>Visu_Planning!O387</f>
        <v>0</v>
      </c>
      <c r="L297" s="105" t="str">
        <f>Visu_Planning!P387</f>
        <v>min</v>
      </c>
      <c r="M297" s="105">
        <f>Visu_Planning!Q387</f>
        <v>0</v>
      </c>
      <c r="N297" s="106" t="str">
        <f>Visu_Planning!R387</f>
        <v>s</v>
      </c>
      <c r="O297" s="101" t="e">
        <f>Visu_Planning!#REF!</f>
        <v>#REF!</v>
      </c>
      <c r="P297" s="102" t="e">
        <f>Visu_Planning!#REF!</f>
        <v>#REF!</v>
      </c>
      <c r="Q297" s="102">
        <f>Visu_Planning!S387</f>
        <v>0</v>
      </c>
      <c r="R297" s="103" t="str">
        <f>Visu_Planning!T387</f>
        <v>s</v>
      </c>
      <c r="S297" s="2"/>
      <c r="T297" s="10"/>
      <c r="U297" s="10"/>
      <c r="V297" s="10"/>
      <c r="W297" s="14"/>
      <c r="X297" s="13"/>
      <c r="Y297" s="10"/>
      <c r="Z297" s="6"/>
      <c r="AA297" s="130"/>
    </row>
    <row r="298" spans="1:27" ht="33" hidden="1" customHeight="1" x14ac:dyDescent="0.3">
      <c r="A298" s="96">
        <f>Visu_Planning!H388</f>
        <v>0</v>
      </c>
      <c r="B298" s="97">
        <f>Visu_Planning!I388</f>
        <v>0</v>
      </c>
      <c r="C298" s="98">
        <f>Visu_Planning!J388</f>
        <v>0</v>
      </c>
      <c r="D298" s="98">
        <f>Visu_Planning!K388</f>
        <v>0</v>
      </c>
      <c r="E298" s="99">
        <f>Visu_Planning!L388</f>
        <v>0</v>
      </c>
      <c r="F298" s="100">
        <f>Visu_Planning!A388</f>
        <v>0</v>
      </c>
      <c r="G298" s="101" t="e">
        <f>Visu_Planning!#REF!</f>
        <v>#REF!</v>
      </c>
      <c r="H298" s="102" t="e">
        <f>Visu_Planning!#REF!</f>
        <v>#REF!</v>
      </c>
      <c r="I298" s="102">
        <f>Visu_Planning!M388</f>
        <v>0</v>
      </c>
      <c r="J298" s="103" t="str">
        <f>Visu_Planning!N388</f>
        <v>s</v>
      </c>
      <c r="K298" s="104">
        <f>Visu_Planning!O388</f>
        <v>0</v>
      </c>
      <c r="L298" s="105" t="str">
        <f>Visu_Planning!P388</f>
        <v>min</v>
      </c>
      <c r="M298" s="105">
        <f>Visu_Planning!Q388</f>
        <v>0</v>
      </c>
      <c r="N298" s="106" t="str">
        <f>Visu_Planning!R388</f>
        <v>s</v>
      </c>
      <c r="O298" s="101" t="e">
        <f>Visu_Planning!#REF!</f>
        <v>#REF!</v>
      </c>
      <c r="P298" s="102" t="e">
        <f>Visu_Planning!#REF!</f>
        <v>#REF!</v>
      </c>
      <c r="Q298" s="102">
        <f>Visu_Planning!S388</f>
        <v>0</v>
      </c>
      <c r="R298" s="103" t="str">
        <f>Visu_Planning!T388</f>
        <v>s</v>
      </c>
      <c r="S298" s="2"/>
      <c r="T298" s="10"/>
      <c r="U298" s="10"/>
      <c r="V298" s="10"/>
      <c r="W298" s="14"/>
      <c r="X298" s="13"/>
      <c r="Y298" s="10"/>
      <c r="Z298" s="6"/>
      <c r="AA298" s="130"/>
    </row>
    <row r="299" spans="1:27" ht="33" hidden="1" customHeight="1" x14ac:dyDescent="0.3">
      <c r="A299" s="96">
        <f>Visu_Planning!H389</f>
        <v>0</v>
      </c>
      <c r="B299" s="97">
        <f>Visu_Planning!I389</f>
        <v>0</v>
      </c>
      <c r="C299" s="98">
        <f>Visu_Planning!J389</f>
        <v>0</v>
      </c>
      <c r="D299" s="98">
        <f>Visu_Planning!K389</f>
        <v>0</v>
      </c>
      <c r="E299" s="99">
        <f>Visu_Planning!L389</f>
        <v>0</v>
      </c>
      <c r="F299" s="100">
        <f>Visu_Planning!A389</f>
        <v>0</v>
      </c>
      <c r="G299" s="101" t="e">
        <f>Visu_Planning!#REF!</f>
        <v>#REF!</v>
      </c>
      <c r="H299" s="102" t="e">
        <f>Visu_Planning!#REF!</f>
        <v>#REF!</v>
      </c>
      <c r="I299" s="102">
        <f>Visu_Planning!M389</f>
        <v>0</v>
      </c>
      <c r="J299" s="103" t="str">
        <f>Visu_Planning!N389</f>
        <v>s</v>
      </c>
      <c r="K299" s="104">
        <f>Visu_Planning!O389</f>
        <v>0</v>
      </c>
      <c r="L299" s="105" t="str">
        <f>Visu_Planning!P389</f>
        <v>min</v>
      </c>
      <c r="M299" s="105">
        <f>Visu_Planning!Q389</f>
        <v>0</v>
      </c>
      <c r="N299" s="106" t="str">
        <f>Visu_Planning!R389</f>
        <v>s</v>
      </c>
      <c r="O299" s="101" t="e">
        <f>Visu_Planning!#REF!</f>
        <v>#REF!</v>
      </c>
      <c r="P299" s="102" t="e">
        <f>Visu_Planning!#REF!</f>
        <v>#REF!</v>
      </c>
      <c r="Q299" s="102">
        <f>Visu_Planning!S389</f>
        <v>0</v>
      </c>
      <c r="R299" s="103" t="str">
        <f>Visu_Planning!T389</f>
        <v>s</v>
      </c>
      <c r="S299" s="2"/>
      <c r="T299" s="10"/>
      <c r="U299" s="10"/>
      <c r="V299" s="10"/>
      <c r="W299" s="14"/>
      <c r="X299" s="13"/>
      <c r="Y299" s="10"/>
      <c r="Z299" s="6"/>
      <c r="AA299" s="130"/>
    </row>
    <row r="300" spans="1:27" ht="33" hidden="1" customHeight="1" x14ac:dyDescent="0.3">
      <c r="A300" s="96">
        <f>Visu_Planning!H390</f>
        <v>0</v>
      </c>
      <c r="B300" s="97">
        <f>Visu_Planning!I390</f>
        <v>0</v>
      </c>
      <c r="C300" s="98">
        <f>Visu_Planning!J390</f>
        <v>0</v>
      </c>
      <c r="D300" s="98">
        <f>Visu_Planning!K390</f>
        <v>0</v>
      </c>
      <c r="E300" s="99">
        <f>Visu_Planning!L390</f>
        <v>0</v>
      </c>
      <c r="F300" s="100">
        <f>Visu_Planning!A390</f>
        <v>0</v>
      </c>
      <c r="G300" s="101" t="e">
        <f>Visu_Planning!#REF!</f>
        <v>#REF!</v>
      </c>
      <c r="H300" s="102" t="e">
        <f>Visu_Planning!#REF!</f>
        <v>#REF!</v>
      </c>
      <c r="I300" s="102">
        <f>Visu_Planning!M390</f>
        <v>0</v>
      </c>
      <c r="J300" s="103" t="str">
        <f>Visu_Planning!N390</f>
        <v>s</v>
      </c>
      <c r="K300" s="104">
        <f>Visu_Planning!O390</f>
        <v>0</v>
      </c>
      <c r="L300" s="105" t="str">
        <f>Visu_Planning!P390</f>
        <v>min</v>
      </c>
      <c r="M300" s="105">
        <f>Visu_Planning!Q390</f>
        <v>0</v>
      </c>
      <c r="N300" s="106" t="str">
        <f>Visu_Planning!R390</f>
        <v>s</v>
      </c>
      <c r="O300" s="101" t="e">
        <f>Visu_Planning!#REF!</f>
        <v>#REF!</v>
      </c>
      <c r="P300" s="102" t="e">
        <f>Visu_Planning!#REF!</f>
        <v>#REF!</v>
      </c>
      <c r="Q300" s="102">
        <f>Visu_Planning!S390</f>
        <v>0</v>
      </c>
      <c r="R300" s="103" t="str">
        <f>Visu_Planning!T390</f>
        <v>s</v>
      </c>
      <c r="S300" s="2"/>
      <c r="T300" s="10"/>
      <c r="U300" s="10"/>
      <c r="V300" s="10"/>
      <c r="W300" s="14"/>
      <c r="X300" s="13"/>
      <c r="Y300" s="10"/>
      <c r="Z300" s="6"/>
      <c r="AA300" s="130"/>
    </row>
    <row r="301" spans="1:27" ht="33" hidden="1" customHeight="1" x14ac:dyDescent="0.3">
      <c r="A301" s="96">
        <f>Visu_Planning!H391</f>
        <v>0</v>
      </c>
      <c r="B301" s="97">
        <f>Visu_Planning!I391</f>
        <v>0</v>
      </c>
      <c r="C301" s="98">
        <f>Visu_Planning!J391</f>
        <v>0</v>
      </c>
      <c r="D301" s="98">
        <f>Visu_Planning!K391</f>
        <v>0</v>
      </c>
      <c r="E301" s="99">
        <f>Visu_Planning!L391</f>
        <v>0</v>
      </c>
      <c r="F301" s="100">
        <f>Visu_Planning!A391</f>
        <v>0</v>
      </c>
      <c r="G301" s="101" t="e">
        <f>Visu_Planning!#REF!</f>
        <v>#REF!</v>
      </c>
      <c r="H301" s="102" t="e">
        <f>Visu_Planning!#REF!</f>
        <v>#REF!</v>
      </c>
      <c r="I301" s="102">
        <f>Visu_Planning!M391</f>
        <v>0</v>
      </c>
      <c r="J301" s="103" t="str">
        <f>Visu_Planning!N391</f>
        <v>s</v>
      </c>
      <c r="K301" s="104">
        <f>Visu_Planning!O391</f>
        <v>0</v>
      </c>
      <c r="L301" s="105" t="str">
        <f>Visu_Planning!P391</f>
        <v>min</v>
      </c>
      <c r="M301" s="105">
        <f>Visu_Planning!Q391</f>
        <v>0</v>
      </c>
      <c r="N301" s="106" t="str">
        <f>Visu_Planning!R391</f>
        <v>s</v>
      </c>
      <c r="O301" s="101" t="e">
        <f>Visu_Planning!#REF!</f>
        <v>#REF!</v>
      </c>
      <c r="P301" s="102" t="e">
        <f>Visu_Planning!#REF!</f>
        <v>#REF!</v>
      </c>
      <c r="Q301" s="102">
        <f>Visu_Planning!S391</f>
        <v>0</v>
      </c>
      <c r="R301" s="103" t="str">
        <f>Visu_Planning!T391</f>
        <v>s</v>
      </c>
      <c r="S301" s="2"/>
      <c r="T301" s="10"/>
      <c r="U301" s="10"/>
      <c r="V301" s="10"/>
      <c r="W301" s="14"/>
      <c r="X301" s="13"/>
      <c r="Y301" s="10"/>
      <c r="Z301" s="6"/>
      <c r="AA301" s="130"/>
    </row>
    <row r="302" spans="1:27" ht="33" hidden="1" customHeight="1" x14ac:dyDescent="0.3">
      <c r="A302" s="96">
        <f>Visu_Planning!H392</f>
        <v>0</v>
      </c>
      <c r="B302" s="97">
        <f>Visu_Planning!I392</f>
        <v>0</v>
      </c>
      <c r="C302" s="98">
        <f>Visu_Planning!J392</f>
        <v>0</v>
      </c>
      <c r="D302" s="98">
        <f>Visu_Planning!K392</f>
        <v>0</v>
      </c>
      <c r="E302" s="99">
        <f>Visu_Planning!L392</f>
        <v>0</v>
      </c>
      <c r="F302" s="100">
        <f>Visu_Planning!A392</f>
        <v>0</v>
      </c>
      <c r="G302" s="101" t="e">
        <f>Visu_Planning!#REF!</f>
        <v>#REF!</v>
      </c>
      <c r="H302" s="102" t="e">
        <f>Visu_Planning!#REF!</f>
        <v>#REF!</v>
      </c>
      <c r="I302" s="102">
        <f>Visu_Planning!M392</f>
        <v>0</v>
      </c>
      <c r="J302" s="103" t="str">
        <f>Visu_Planning!N392</f>
        <v>s</v>
      </c>
      <c r="K302" s="104">
        <f>Visu_Planning!O392</f>
        <v>0</v>
      </c>
      <c r="L302" s="105" t="str">
        <f>Visu_Planning!P392</f>
        <v>min</v>
      </c>
      <c r="M302" s="105">
        <f>Visu_Planning!Q392</f>
        <v>0</v>
      </c>
      <c r="N302" s="106" t="str">
        <f>Visu_Planning!R392</f>
        <v>s</v>
      </c>
      <c r="O302" s="101" t="e">
        <f>Visu_Planning!#REF!</f>
        <v>#REF!</v>
      </c>
      <c r="P302" s="102" t="e">
        <f>Visu_Planning!#REF!</f>
        <v>#REF!</v>
      </c>
      <c r="Q302" s="102">
        <f>Visu_Planning!S392</f>
        <v>0</v>
      </c>
      <c r="R302" s="103" t="str">
        <f>Visu_Planning!T392</f>
        <v>s</v>
      </c>
      <c r="S302" s="2"/>
      <c r="T302" s="10"/>
      <c r="U302" s="10"/>
      <c r="V302" s="10"/>
      <c r="W302" s="14"/>
      <c r="X302" s="13"/>
      <c r="Y302" s="10"/>
      <c r="Z302" s="6"/>
      <c r="AA302" s="130"/>
    </row>
    <row r="303" spans="1:27" ht="33" hidden="1" customHeight="1" x14ac:dyDescent="0.3">
      <c r="A303" s="96">
        <f>Visu_Planning!H393</f>
        <v>0</v>
      </c>
      <c r="B303" s="97">
        <f>Visu_Planning!I393</f>
        <v>0</v>
      </c>
      <c r="C303" s="98">
        <f>Visu_Planning!J393</f>
        <v>0</v>
      </c>
      <c r="D303" s="98">
        <f>Visu_Planning!K393</f>
        <v>0</v>
      </c>
      <c r="E303" s="99">
        <f>Visu_Planning!L393</f>
        <v>0</v>
      </c>
      <c r="F303" s="100">
        <f>Visu_Planning!A393</f>
        <v>0</v>
      </c>
      <c r="G303" s="101" t="e">
        <f>Visu_Planning!#REF!</f>
        <v>#REF!</v>
      </c>
      <c r="H303" s="102" t="e">
        <f>Visu_Planning!#REF!</f>
        <v>#REF!</v>
      </c>
      <c r="I303" s="102">
        <f>Visu_Planning!M393</f>
        <v>0</v>
      </c>
      <c r="J303" s="103" t="str">
        <f>Visu_Planning!N393</f>
        <v>s</v>
      </c>
      <c r="K303" s="104">
        <f>Visu_Planning!O393</f>
        <v>0</v>
      </c>
      <c r="L303" s="105" t="str">
        <f>Visu_Planning!P393</f>
        <v>min</v>
      </c>
      <c r="M303" s="105">
        <f>Visu_Planning!Q393</f>
        <v>0</v>
      </c>
      <c r="N303" s="106" t="str">
        <f>Visu_Planning!R393</f>
        <v>s</v>
      </c>
      <c r="O303" s="101" t="e">
        <f>Visu_Planning!#REF!</f>
        <v>#REF!</v>
      </c>
      <c r="P303" s="102" t="e">
        <f>Visu_Planning!#REF!</f>
        <v>#REF!</v>
      </c>
      <c r="Q303" s="102">
        <f>Visu_Planning!S393</f>
        <v>0</v>
      </c>
      <c r="R303" s="103" t="str">
        <f>Visu_Planning!T393</f>
        <v>s</v>
      </c>
      <c r="S303" s="2"/>
      <c r="T303" s="10"/>
      <c r="U303" s="10"/>
      <c r="V303" s="10"/>
      <c r="W303" s="14"/>
      <c r="X303" s="13"/>
      <c r="Y303" s="10"/>
      <c r="Z303" s="6"/>
      <c r="AA303" s="130"/>
    </row>
    <row r="304" spans="1:27" ht="33" hidden="1" customHeight="1" x14ac:dyDescent="0.3">
      <c r="A304" s="96">
        <f>Visu_Planning!H394</f>
        <v>0</v>
      </c>
      <c r="B304" s="97">
        <f>Visu_Planning!I394</f>
        <v>0</v>
      </c>
      <c r="C304" s="98">
        <f>Visu_Planning!J394</f>
        <v>0</v>
      </c>
      <c r="D304" s="98">
        <f>Visu_Planning!K394</f>
        <v>0</v>
      </c>
      <c r="E304" s="99">
        <f>Visu_Planning!L394</f>
        <v>0</v>
      </c>
      <c r="F304" s="100">
        <f>Visu_Planning!A394</f>
        <v>0</v>
      </c>
      <c r="G304" s="101" t="e">
        <f>Visu_Planning!#REF!</f>
        <v>#REF!</v>
      </c>
      <c r="H304" s="102" t="e">
        <f>Visu_Planning!#REF!</f>
        <v>#REF!</v>
      </c>
      <c r="I304" s="102">
        <f>Visu_Planning!M394</f>
        <v>0</v>
      </c>
      <c r="J304" s="103" t="str">
        <f>Visu_Planning!N394</f>
        <v>s</v>
      </c>
      <c r="K304" s="104">
        <f>Visu_Planning!O394</f>
        <v>0</v>
      </c>
      <c r="L304" s="105" t="str">
        <f>Visu_Planning!P394</f>
        <v>min</v>
      </c>
      <c r="M304" s="105">
        <f>Visu_Planning!Q394</f>
        <v>0</v>
      </c>
      <c r="N304" s="106" t="str">
        <f>Visu_Planning!R394</f>
        <v>s</v>
      </c>
      <c r="O304" s="101" t="e">
        <f>Visu_Planning!#REF!</f>
        <v>#REF!</v>
      </c>
      <c r="P304" s="102" t="e">
        <f>Visu_Planning!#REF!</f>
        <v>#REF!</v>
      </c>
      <c r="Q304" s="102">
        <f>Visu_Planning!S394</f>
        <v>0</v>
      </c>
      <c r="R304" s="103" t="str">
        <f>Visu_Planning!T394</f>
        <v>s</v>
      </c>
      <c r="S304" s="2"/>
      <c r="T304" s="10"/>
      <c r="U304" s="10"/>
      <c r="V304" s="10"/>
      <c r="W304" s="14"/>
      <c r="X304" s="13"/>
      <c r="Y304" s="10"/>
      <c r="Z304" s="6"/>
      <c r="AA304" s="130"/>
    </row>
    <row r="305" spans="1:27" ht="33" hidden="1" customHeight="1" x14ac:dyDescent="0.3">
      <c r="A305" s="96">
        <f>Visu_Planning!H395</f>
        <v>0</v>
      </c>
      <c r="B305" s="97">
        <f>Visu_Planning!I395</f>
        <v>0</v>
      </c>
      <c r="C305" s="98">
        <f>Visu_Planning!J395</f>
        <v>0</v>
      </c>
      <c r="D305" s="98">
        <f>Visu_Planning!K395</f>
        <v>0</v>
      </c>
      <c r="E305" s="99">
        <f>Visu_Planning!L395</f>
        <v>0</v>
      </c>
      <c r="F305" s="100">
        <f>Visu_Planning!A395</f>
        <v>0</v>
      </c>
      <c r="G305" s="101" t="e">
        <f>Visu_Planning!#REF!</f>
        <v>#REF!</v>
      </c>
      <c r="H305" s="102" t="e">
        <f>Visu_Planning!#REF!</f>
        <v>#REF!</v>
      </c>
      <c r="I305" s="102">
        <f>Visu_Planning!M395</f>
        <v>0</v>
      </c>
      <c r="J305" s="103" t="str">
        <f>Visu_Planning!N395</f>
        <v>s</v>
      </c>
      <c r="K305" s="104">
        <f>Visu_Planning!O395</f>
        <v>0</v>
      </c>
      <c r="L305" s="105" t="str">
        <f>Visu_Planning!P395</f>
        <v>min</v>
      </c>
      <c r="M305" s="105">
        <f>Visu_Planning!Q395</f>
        <v>0</v>
      </c>
      <c r="N305" s="106" t="str">
        <f>Visu_Planning!R395</f>
        <v>s</v>
      </c>
      <c r="O305" s="101" t="e">
        <f>Visu_Planning!#REF!</f>
        <v>#REF!</v>
      </c>
      <c r="P305" s="102" t="e">
        <f>Visu_Planning!#REF!</f>
        <v>#REF!</v>
      </c>
      <c r="Q305" s="102">
        <f>Visu_Planning!S395</f>
        <v>0</v>
      </c>
      <c r="R305" s="103" t="str">
        <f>Visu_Planning!T395</f>
        <v>s</v>
      </c>
      <c r="S305" s="2"/>
      <c r="T305" s="10"/>
      <c r="U305" s="10"/>
      <c r="V305" s="10"/>
      <c r="W305" s="14"/>
      <c r="X305" s="13"/>
      <c r="Y305" s="10"/>
      <c r="Z305" s="6"/>
      <c r="AA305" s="130"/>
    </row>
    <row r="306" spans="1:27" ht="33" hidden="1" customHeight="1" x14ac:dyDescent="0.3">
      <c r="A306" s="96">
        <f>Visu_Planning!H396</f>
        <v>0</v>
      </c>
      <c r="B306" s="97">
        <f>Visu_Planning!I396</f>
        <v>0</v>
      </c>
      <c r="C306" s="98">
        <f>Visu_Planning!J396</f>
        <v>0</v>
      </c>
      <c r="D306" s="98">
        <f>Visu_Planning!K396</f>
        <v>0</v>
      </c>
      <c r="E306" s="99">
        <f>Visu_Planning!L396</f>
        <v>0</v>
      </c>
      <c r="F306" s="100">
        <f>Visu_Planning!A396</f>
        <v>0</v>
      </c>
      <c r="G306" s="101" t="e">
        <f>Visu_Planning!#REF!</f>
        <v>#REF!</v>
      </c>
      <c r="H306" s="102" t="e">
        <f>Visu_Planning!#REF!</f>
        <v>#REF!</v>
      </c>
      <c r="I306" s="102">
        <f>Visu_Planning!M396</f>
        <v>0</v>
      </c>
      <c r="J306" s="103" t="str">
        <f>Visu_Planning!N396</f>
        <v>s</v>
      </c>
      <c r="K306" s="104">
        <f>Visu_Planning!O396</f>
        <v>0</v>
      </c>
      <c r="L306" s="105" t="str">
        <f>Visu_Planning!P396</f>
        <v>min</v>
      </c>
      <c r="M306" s="105">
        <f>Visu_Planning!Q396</f>
        <v>0</v>
      </c>
      <c r="N306" s="106" t="str">
        <f>Visu_Planning!R396</f>
        <v>s</v>
      </c>
      <c r="O306" s="101" t="e">
        <f>Visu_Planning!#REF!</f>
        <v>#REF!</v>
      </c>
      <c r="P306" s="102" t="e">
        <f>Visu_Planning!#REF!</f>
        <v>#REF!</v>
      </c>
      <c r="Q306" s="102">
        <f>Visu_Planning!S396</f>
        <v>0</v>
      </c>
      <c r="R306" s="103" t="str">
        <f>Visu_Planning!T396</f>
        <v>s</v>
      </c>
      <c r="S306" s="2"/>
      <c r="T306" s="10"/>
      <c r="U306" s="10"/>
      <c r="V306" s="10"/>
      <c r="W306" s="14"/>
      <c r="X306" s="13"/>
      <c r="Y306" s="10"/>
      <c r="Z306" s="6"/>
      <c r="AA306" s="130"/>
    </row>
    <row r="307" spans="1:27" ht="33" hidden="1" customHeight="1" x14ac:dyDescent="0.3">
      <c r="A307" s="96">
        <f>Visu_Planning!H397</f>
        <v>0</v>
      </c>
      <c r="B307" s="97">
        <f>Visu_Planning!I397</f>
        <v>0</v>
      </c>
      <c r="C307" s="98">
        <f>Visu_Planning!J397</f>
        <v>0</v>
      </c>
      <c r="D307" s="98">
        <f>Visu_Planning!K397</f>
        <v>0</v>
      </c>
      <c r="E307" s="99">
        <f>Visu_Planning!L397</f>
        <v>0</v>
      </c>
      <c r="F307" s="100">
        <f>Visu_Planning!A397</f>
        <v>0</v>
      </c>
      <c r="G307" s="101" t="e">
        <f>Visu_Planning!#REF!</f>
        <v>#REF!</v>
      </c>
      <c r="H307" s="102" t="e">
        <f>Visu_Planning!#REF!</f>
        <v>#REF!</v>
      </c>
      <c r="I307" s="102">
        <f>Visu_Planning!M397</f>
        <v>0</v>
      </c>
      <c r="J307" s="103" t="str">
        <f>Visu_Planning!N397</f>
        <v>s</v>
      </c>
      <c r="K307" s="104">
        <f>Visu_Planning!O397</f>
        <v>0</v>
      </c>
      <c r="L307" s="105" t="str">
        <f>Visu_Planning!P397</f>
        <v>min</v>
      </c>
      <c r="M307" s="105">
        <f>Visu_Planning!Q397</f>
        <v>0</v>
      </c>
      <c r="N307" s="106" t="str">
        <f>Visu_Planning!R397</f>
        <v>s</v>
      </c>
      <c r="O307" s="101" t="e">
        <f>Visu_Planning!#REF!</f>
        <v>#REF!</v>
      </c>
      <c r="P307" s="102" t="e">
        <f>Visu_Planning!#REF!</f>
        <v>#REF!</v>
      </c>
      <c r="Q307" s="102">
        <f>Visu_Planning!S397</f>
        <v>0</v>
      </c>
      <c r="R307" s="103" t="str">
        <f>Visu_Planning!T397</f>
        <v>s</v>
      </c>
      <c r="S307" s="2"/>
      <c r="T307" s="10"/>
      <c r="U307" s="10"/>
      <c r="V307" s="10"/>
      <c r="W307" s="14"/>
      <c r="X307" s="13"/>
      <c r="Y307" s="10"/>
      <c r="Z307" s="6"/>
      <c r="AA307" s="130"/>
    </row>
    <row r="308" spans="1:27" ht="33" hidden="1" customHeight="1" x14ac:dyDescent="0.3">
      <c r="A308" s="96">
        <f>Visu_Planning!H398</f>
        <v>0</v>
      </c>
      <c r="B308" s="97">
        <f>Visu_Planning!I398</f>
        <v>0</v>
      </c>
      <c r="C308" s="98">
        <f>Visu_Planning!J398</f>
        <v>0</v>
      </c>
      <c r="D308" s="98">
        <f>Visu_Planning!K398</f>
        <v>0</v>
      </c>
      <c r="E308" s="99">
        <f>Visu_Planning!L398</f>
        <v>0</v>
      </c>
      <c r="F308" s="100">
        <f>Visu_Planning!A398</f>
        <v>0</v>
      </c>
      <c r="G308" s="101" t="e">
        <f>Visu_Planning!#REF!</f>
        <v>#REF!</v>
      </c>
      <c r="H308" s="102" t="e">
        <f>Visu_Planning!#REF!</f>
        <v>#REF!</v>
      </c>
      <c r="I308" s="102">
        <f>Visu_Planning!M398</f>
        <v>0</v>
      </c>
      <c r="J308" s="103" t="str">
        <f>Visu_Planning!N398</f>
        <v>s</v>
      </c>
      <c r="K308" s="104">
        <f>Visu_Planning!O398</f>
        <v>0</v>
      </c>
      <c r="L308" s="105" t="str">
        <f>Visu_Planning!P398</f>
        <v>min</v>
      </c>
      <c r="M308" s="105">
        <f>Visu_Planning!Q398</f>
        <v>0</v>
      </c>
      <c r="N308" s="106" t="str">
        <f>Visu_Planning!R398</f>
        <v>s</v>
      </c>
      <c r="O308" s="101" t="e">
        <f>Visu_Planning!#REF!</f>
        <v>#REF!</v>
      </c>
      <c r="P308" s="102" t="e">
        <f>Visu_Planning!#REF!</f>
        <v>#REF!</v>
      </c>
      <c r="Q308" s="102">
        <f>Visu_Planning!S398</f>
        <v>0</v>
      </c>
      <c r="R308" s="103" t="str">
        <f>Visu_Planning!T398</f>
        <v>s</v>
      </c>
      <c r="S308" s="2"/>
      <c r="T308" s="10"/>
      <c r="U308" s="10"/>
      <c r="V308" s="10"/>
      <c r="W308" s="14"/>
      <c r="X308" s="13"/>
      <c r="Y308" s="10"/>
      <c r="Z308" s="6"/>
      <c r="AA308" s="130"/>
    </row>
    <row r="309" spans="1:27" ht="33" hidden="1" customHeight="1" x14ac:dyDescent="0.3">
      <c r="A309" s="96">
        <f>Visu_Planning!H399</f>
        <v>0</v>
      </c>
      <c r="B309" s="97">
        <f>Visu_Planning!I399</f>
        <v>0</v>
      </c>
      <c r="C309" s="98">
        <f>Visu_Planning!J399</f>
        <v>0</v>
      </c>
      <c r="D309" s="98">
        <f>Visu_Planning!K399</f>
        <v>0</v>
      </c>
      <c r="E309" s="99">
        <f>Visu_Planning!L399</f>
        <v>0</v>
      </c>
      <c r="F309" s="100">
        <f>Visu_Planning!A399</f>
        <v>0</v>
      </c>
      <c r="G309" s="101" t="e">
        <f>Visu_Planning!#REF!</f>
        <v>#REF!</v>
      </c>
      <c r="H309" s="102" t="e">
        <f>Visu_Planning!#REF!</f>
        <v>#REF!</v>
      </c>
      <c r="I309" s="102">
        <f>Visu_Planning!M399</f>
        <v>0</v>
      </c>
      <c r="J309" s="103" t="str">
        <f>Visu_Planning!N399</f>
        <v>s</v>
      </c>
      <c r="K309" s="104">
        <f>Visu_Planning!O399</f>
        <v>0</v>
      </c>
      <c r="L309" s="105" t="str">
        <f>Visu_Planning!P399</f>
        <v>min</v>
      </c>
      <c r="M309" s="105">
        <f>Visu_Planning!Q399</f>
        <v>0</v>
      </c>
      <c r="N309" s="106" t="str">
        <f>Visu_Planning!R399</f>
        <v>s</v>
      </c>
      <c r="O309" s="101" t="e">
        <f>Visu_Planning!#REF!</f>
        <v>#REF!</v>
      </c>
      <c r="P309" s="102" t="e">
        <f>Visu_Planning!#REF!</f>
        <v>#REF!</v>
      </c>
      <c r="Q309" s="102">
        <f>Visu_Planning!S399</f>
        <v>0</v>
      </c>
      <c r="R309" s="103" t="str">
        <f>Visu_Planning!T399</f>
        <v>s</v>
      </c>
      <c r="S309" s="2"/>
      <c r="T309" s="10"/>
      <c r="U309" s="10"/>
      <c r="V309" s="10"/>
      <c r="W309" s="14"/>
      <c r="X309" s="13"/>
      <c r="Y309" s="10"/>
      <c r="Z309" s="6"/>
      <c r="AA309" s="130"/>
    </row>
    <row r="310" spans="1:27" ht="33" hidden="1" customHeight="1" x14ac:dyDescent="0.3">
      <c r="A310" s="96">
        <f>Visu_Planning!H400</f>
        <v>0</v>
      </c>
      <c r="B310" s="97">
        <f>Visu_Planning!I400</f>
        <v>0</v>
      </c>
      <c r="C310" s="98">
        <f>Visu_Planning!J400</f>
        <v>0</v>
      </c>
      <c r="D310" s="98">
        <f>Visu_Planning!K400</f>
        <v>0</v>
      </c>
      <c r="E310" s="99">
        <f>Visu_Planning!L400</f>
        <v>0</v>
      </c>
      <c r="F310" s="100">
        <f>Visu_Planning!A400</f>
        <v>0</v>
      </c>
      <c r="G310" s="101" t="e">
        <f>Visu_Planning!#REF!</f>
        <v>#REF!</v>
      </c>
      <c r="H310" s="102" t="e">
        <f>Visu_Planning!#REF!</f>
        <v>#REF!</v>
      </c>
      <c r="I310" s="102">
        <f>Visu_Planning!M400</f>
        <v>0</v>
      </c>
      <c r="J310" s="103" t="str">
        <f>Visu_Planning!N400</f>
        <v>s</v>
      </c>
      <c r="K310" s="104">
        <f>Visu_Planning!O400</f>
        <v>0</v>
      </c>
      <c r="L310" s="105" t="str">
        <f>Visu_Planning!P400</f>
        <v>min</v>
      </c>
      <c r="M310" s="105">
        <f>Visu_Planning!Q400</f>
        <v>0</v>
      </c>
      <c r="N310" s="106" t="str">
        <f>Visu_Planning!R400</f>
        <v>s</v>
      </c>
      <c r="O310" s="101" t="e">
        <f>Visu_Planning!#REF!</f>
        <v>#REF!</v>
      </c>
      <c r="P310" s="102" t="e">
        <f>Visu_Planning!#REF!</f>
        <v>#REF!</v>
      </c>
      <c r="Q310" s="102">
        <f>Visu_Planning!S400</f>
        <v>0</v>
      </c>
      <c r="R310" s="103" t="str">
        <f>Visu_Planning!T400</f>
        <v>s</v>
      </c>
      <c r="S310" s="2"/>
      <c r="T310" s="10"/>
      <c r="U310" s="10"/>
      <c r="V310" s="10"/>
      <c r="W310" s="14"/>
      <c r="X310" s="13"/>
      <c r="Y310" s="10"/>
      <c r="Z310" s="6"/>
      <c r="AA310" s="130"/>
    </row>
    <row r="311" spans="1:27" ht="33" hidden="1" customHeight="1" x14ac:dyDescent="0.3">
      <c r="A311" s="96">
        <f>Visu_Planning!H401</f>
        <v>0</v>
      </c>
      <c r="B311" s="97">
        <f>Visu_Planning!I401</f>
        <v>0</v>
      </c>
      <c r="C311" s="98">
        <f>Visu_Planning!J401</f>
        <v>0</v>
      </c>
      <c r="D311" s="98">
        <f>Visu_Planning!K401</f>
        <v>0</v>
      </c>
      <c r="E311" s="99">
        <f>Visu_Planning!L401</f>
        <v>0</v>
      </c>
      <c r="F311" s="100">
        <f>Visu_Planning!A401</f>
        <v>0</v>
      </c>
      <c r="G311" s="101" t="e">
        <f>Visu_Planning!#REF!</f>
        <v>#REF!</v>
      </c>
      <c r="H311" s="102" t="e">
        <f>Visu_Planning!#REF!</f>
        <v>#REF!</v>
      </c>
      <c r="I311" s="102">
        <f>Visu_Planning!M401</f>
        <v>0</v>
      </c>
      <c r="J311" s="103" t="str">
        <f>Visu_Planning!N401</f>
        <v>s</v>
      </c>
      <c r="K311" s="104">
        <f>Visu_Planning!O401</f>
        <v>0</v>
      </c>
      <c r="L311" s="105" t="str">
        <f>Visu_Planning!P401</f>
        <v>min</v>
      </c>
      <c r="M311" s="105">
        <f>Visu_Planning!Q401</f>
        <v>0</v>
      </c>
      <c r="N311" s="106" t="str">
        <f>Visu_Planning!R401</f>
        <v>s</v>
      </c>
      <c r="O311" s="101" t="e">
        <f>Visu_Planning!#REF!</f>
        <v>#REF!</v>
      </c>
      <c r="P311" s="102" t="e">
        <f>Visu_Planning!#REF!</f>
        <v>#REF!</v>
      </c>
      <c r="Q311" s="102">
        <f>Visu_Planning!S401</f>
        <v>0</v>
      </c>
      <c r="R311" s="103" t="str">
        <f>Visu_Planning!T401</f>
        <v>s</v>
      </c>
      <c r="S311" s="2"/>
      <c r="T311" s="10"/>
      <c r="U311" s="10"/>
      <c r="V311" s="10"/>
      <c r="W311" s="14"/>
      <c r="X311" s="13"/>
      <c r="Y311" s="10"/>
      <c r="Z311" s="6"/>
      <c r="AA311" s="130"/>
    </row>
    <row r="312" spans="1:27" ht="33" hidden="1" customHeight="1" x14ac:dyDescent="0.3">
      <c r="A312" s="96">
        <f>Visu_Planning!H402</f>
        <v>0</v>
      </c>
      <c r="B312" s="97">
        <f>Visu_Planning!I402</f>
        <v>0</v>
      </c>
      <c r="C312" s="98">
        <f>Visu_Planning!J402</f>
        <v>0</v>
      </c>
      <c r="D312" s="98">
        <f>Visu_Planning!K402</f>
        <v>0</v>
      </c>
      <c r="E312" s="99">
        <f>Visu_Planning!L402</f>
        <v>0</v>
      </c>
      <c r="F312" s="100">
        <f>Visu_Planning!A402</f>
        <v>0</v>
      </c>
      <c r="G312" s="101" t="e">
        <f>Visu_Planning!#REF!</f>
        <v>#REF!</v>
      </c>
      <c r="H312" s="102" t="e">
        <f>Visu_Planning!#REF!</f>
        <v>#REF!</v>
      </c>
      <c r="I312" s="102">
        <f>Visu_Planning!M402</f>
        <v>0</v>
      </c>
      <c r="J312" s="103" t="str">
        <f>Visu_Planning!N402</f>
        <v>s</v>
      </c>
      <c r="K312" s="104">
        <f>Visu_Planning!O402</f>
        <v>0</v>
      </c>
      <c r="L312" s="105" t="str">
        <f>Visu_Planning!P402</f>
        <v>min</v>
      </c>
      <c r="M312" s="105">
        <f>Visu_Planning!Q402</f>
        <v>0</v>
      </c>
      <c r="N312" s="106" t="str">
        <f>Visu_Planning!R402</f>
        <v>s</v>
      </c>
      <c r="O312" s="101" t="e">
        <f>Visu_Planning!#REF!</f>
        <v>#REF!</v>
      </c>
      <c r="P312" s="102" t="e">
        <f>Visu_Planning!#REF!</f>
        <v>#REF!</v>
      </c>
      <c r="Q312" s="102">
        <f>Visu_Planning!S402</f>
        <v>0</v>
      </c>
      <c r="R312" s="103" t="str">
        <f>Visu_Planning!T402</f>
        <v>s</v>
      </c>
      <c r="S312" s="2"/>
      <c r="T312" s="10"/>
      <c r="U312" s="10"/>
      <c r="V312" s="10"/>
      <c r="W312" s="14"/>
      <c r="X312" s="13"/>
      <c r="Y312" s="10"/>
      <c r="Z312" s="6"/>
      <c r="AA312" s="130"/>
    </row>
    <row r="313" spans="1:27" ht="33" hidden="1" customHeight="1" x14ac:dyDescent="0.3">
      <c r="A313" s="96">
        <f>Visu_Planning!H403</f>
        <v>0</v>
      </c>
      <c r="B313" s="97">
        <f>Visu_Planning!I403</f>
        <v>0</v>
      </c>
      <c r="C313" s="98">
        <f>Visu_Planning!J403</f>
        <v>0</v>
      </c>
      <c r="D313" s="98">
        <f>Visu_Planning!K403</f>
        <v>0</v>
      </c>
      <c r="E313" s="99">
        <f>Visu_Planning!L403</f>
        <v>0</v>
      </c>
      <c r="F313" s="100">
        <f>Visu_Planning!A403</f>
        <v>0</v>
      </c>
      <c r="G313" s="101" t="e">
        <f>Visu_Planning!#REF!</f>
        <v>#REF!</v>
      </c>
      <c r="H313" s="102" t="e">
        <f>Visu_Planning!#REF!</f>
        <v>#REF!</v>
      </c>
      <c r="I313" s="102">
        <f>Visu_Planning!M403</f>
        <v>0</v>
      </c>
      <c r="J313" s="103" t="str">
        <f>Visu_Planning!N403</f>
        <v>s</v>
      </c>
      <c r="K313" s="104">
        <f>Visu_Planning!O403</f>
        <v>0</v>
      </c>
      <c r="L313" s="105" t="str">
        <f>Visu_Planning!P403</f>
        <v>min</v>
      </c>
      <c r="M313" s="105">
        <f>Visu_Planning!Q403</f>
        <v>0</v>
      </c>
      <c r="N313" s="106" t="str">
        <f>Visu_Planning!R403</f>
        <v>s</v>
      </c>
      <c r="O313" s="101" t="e">
        <f>Visu_Planning!#REF!</f>
        <v>#REF!</v>
      </c>
      <c r="P313" s="102" t="e">
        <f>Visu_Planning!#REF!</f>
        <v>#REF!</v>
      </c>
      <c r="Q313" s="102">
        <f>Visu_Planning!S403</f>
        <v>0</v>
      </c>
      <c r="R313" s="103" t="str">
        <f>Visu_Planning!T403</f>
        <v>s</v>
      </c>
      <c r="S313" s="2"/>
      <c r="T313" s="10"/>
      <c r="U313" s="10"/>
      <c r="V313" s="10"/>
      <c r="W313" s="14"/>
      <c r="X313" s="13"/>
      <c r="Y313" s="10"/>
      <c r="Z313" s="6"/>
      <c r="AA313" s="130"/>
    </row>
    <row r="314" spans="1:27" ht="33" hidden="1" customHeight="1" x14ac:dyDescent="0.3">
      <c r="A314" s="96">
        <f>Visu_Planning!H404</f>
        <v>0</v>
      </c>
      <c r="B314" s="97">
        <f>Visu_Planning!I404</f>
        <v>0</v>
      </c>
      <c r="C314" s="98">
        <f>Visu_Planning!J404</f>
        <v>0</v>
      </c>
      <c r="D314" s="98">
        <f>Visu_Planning!K404</f>
        <v>0</v>
      </c>
      <c r="E314" s="99">
        <f>Visu_Planning!L404</f>
        <v>0</v>
      </c>
      <c r="F314" s="100">
        <f>Visu_Planning!A404</f>
        <v>0</v>
      </c>
      <c r="G314" s="101" t="e">
        <f>Visu_Planning!#REF!</f>
        <v>#REF!</v>
      </c>
      <c r="H314" s="102" t="e">
        <f>Visu_Planning!#REF!</f>
        <v>#REF!</v>
      </c>
      <c r="I314" s="102">
        <f>Visu_Planning!M404</f>
        <v>0</v>
      </c>
      <c r="J314" s="103" t="str">
        <f>Visu_Planning!N404</f>
        <v>s</v>
      </c>
      <c r="K314" s="104">
        <f>Visu_Planning!O404</f>
        <v>0</v>
      </c>
      <c r="L314" s="105" t="str">
        <f>Visu_Planning!P404</f>
        <v>min</v>
      </c>
      <c r="M314" s="105">
        <f>Visu_Planning!Q404</f>
        <v>0</v>
      </c>
      <c r="N314" s="106" t="str">
        <f>Visu_Planning!R404</f>
        <v>s</v>
      </c>
      <c r="O314" s="101" t="e">
        <f>Visu_Planning!#REF!</f>
        <v>#REF!</v>
      </c>
      <c r="P314" s="102" t="e">
        <f>Visu_Planning!#REF!</f>
        <v>#REF!</v>
      </c>
      <c r="Q314" s="102">
        <f>Visu_Planning!S404</f>
        <v>0</v>
      </c>
      <c r="R314" s="103" t="str">
        <f>Visu_Planning!T404</f>
        <v>s</v>
      </c>
      <c r="S314" s="2"/>
      <c r="T314" s="10"/>
      <c r="U314" s="10"/>
      <c r="V314" s="10"/>
      <c r="W314" s="14"/>
      <c r="X314" s="13"/>
      <c r="Y314" s="10"/>
      <c r="Z314" s="6"/>
      <c r="AA314" s="130"/>
    </row>
    <row r="315" spans="1:27" ht="33" hidden="1" customHeight="1" x14ac:dyDescent="0.3">
      <c r="A315" s="96">
        <f>Visu_Planning!H405</f>
        <v>0</v>
      </c>
      <c r="B315" s="97">
        <f>Visu_Planning!I405</f>
        <v>0</v>
      </c>
      <c r="C315" s="98">
        <f>Visu_Planning!J405</f>
        <v>0</v>
      </c>
      <c r="D315" s="98">
        <f>Visu_Planning!K405</f>
        <v>0</v>
      </c>
      <c r="E315" s="99">
        <f>Visu_Planning!L405</f>
        <v>0</v>
      </c>
      <c r="F315" s="100">
        <f>Visu_Planning!A405</f>
        <v>0</v>
      </c>
      <c r="G315" s="101" t="e">
        <f>Visu_Planning!#REF!</f>
        <v>#REF!</v>
      </c>
      <c r="H315" s="102" t="e">
        <f>Visu_Planning!#REF!</f>
        <v>#REF!</v>
      </c>
      <c r="I315" s="102">
        <f>Visu_Planning!M405</f>
        <v>0</v>
      </c>
      <c r="J315" s="103" t="str">
        <f>Visu_Planning!N405</f>
        <v>s</v>
      </c>
      <c r="K315" s="104">
        <f>Visu_Planning!O405</f>
        <v>0</v>
      </c>
      <c r="L315" s="105" t="str">
        <f>Visu_Planning!P405</f>
        <v>min</v>
      </c>
      <c r="M315" s="105">
        <f>Visu_Planning!Q405</f>
        <v>0</v>
      </c>
      <c r="N315" s="106" t="str">
        <f>Visu_Planning!R405</f>
        <v>s</v>
      </c>
      <c r="O315" s="101" t="e">
        <f>Visu_Planning!#REF!</f>
        <v>#REF!</v>
      </c>
      <c r="P315" s="102" t="e">
        <f>Visu_Planning!#REF!</f>
        <v>#REF!</v>
      </c>
      <c r="Q315" s="102">
        <f>Visu_Planning!S405</f>
        <v>0</v>
      </c>
      <c r="R315" s="103" t="str">
        <f>Visu_Planning!T405</f>
        <v>s</v>
      </c>
      <c r="S315" s="2"/>
      <c r="T315" s="10"/>
      <c r="U315" s="10"/>
      <c r="V315" s="10"/>
      <c r="W315" s="14"/>
      <c r="X315" s="13"/>
      <c r="Y315" s="10"/>
      <c r="Z315" s="6"/>
      <c r="AA315" s="130"/>
    </row>
    <row r="316" spans="1:27" ht="33" hidden="1" customHeight="1" x14ac:dyDescent="0.3">
      <c r="A316" s="96">
        <f>Visu_Planning!H406</f>
        <v>0</v>
      </c>
      <c r="B316" s="97">
        <f>Visu_Planning!I406</f>
        <v>0</v>
      </c>
      <c r="C316" s="98">
        <f>Visu_Planning!J406</f>
        <v>0</v>
      </c>
      <c r="D316" s="98">
        <f>Visu_Planning!K406</f>
        <v>0</v>
      </c>
      <c r="E316" s="99">
        <f>Visu_Planning!L406</f>
        <v>0</v>
      </c>
      <c r="F316" s="100">
        <f>Visu_Planning!A406</f>
        <v>0</v>
      </c>
      <c r="G316" s="101" t="e">
        <f>Visu_Planning!#REF!</f>
        <v>#REF!</v>
      </c>
      <c r="H316" s="102" t="e">
        <f>Visu_Planning!#REF!</f>
        <v>#REF!</v>
      </c>
      <c r="I316" s="102">
        <f>Visu_Planning!M406</f>
        <v>0</v>
      </c>
      <c r="J316" s="103" t="str">
        <f>Visu_Planning!N406</f>
        <v>s</v>
      </c>
      <c r="K316" s="104">
        <f>Visu_Planning!O406</f>
        <v>0</v>
      </c>
      <c r="L316" s="105" t="str">
        <f>Visu_Planning!P406</f>
        <v>min</v>
      </c>
      <c r="M316" s="105">
        <f>Visu_Planning!Q406</f>
        <v>0</v>
      </c>
      <c r="N316" s="106" t="str">
        <f>Visu_Planning!R406</f>
        <v>s</v>
      </c>
      <c r="O316" s="101" t="e">
        <f>Visu_Planning!#REF!</f>
        <v>#REF!</v>
      </c>
      <c r="P316" s="102" t="e">
        <f>Visu_Planning!#REF!</f>
        <v>#REF!</v>
      </c>
      <c r="Q316" s="102">
        <f>Visu_Planning!S406</f>
        <v>0</v>
      </c>
      <c r="R316" s="103" t="str">
        <f>Visu_Planning!T406</f>
        <v>s</v>
      </c>
      <c r="S316" s="2"/>
      <c r="T316" s="10"/>
      <c r="U316" s="10"/>
      <c r="V316" s="10"/>
      <c r="W316" s="14"/>
      <c r="X316" s="13"/>
      <c r="Y316" s="10"/>
      <c r="Z316" s="6"/>
      <c r="AA316" s="130"/>
    </row>
    <row r="317" spans="1:27" ht="33" hidden="1" customHeight="1" x14ac:dyDescent="0.3">
      <c r="A317" s="96">
        <f>Visu_Planning!H407</f>
        <v>0</v>
      </c>
      <c r="B317" s="97">
        <f>Visu_Planning!I407</f>
        <v>0</v>
      </c>
      <c r="C317" s="98">
        <f>Visu_Planning!J407</f>
        <v>0</v>
      </c>
      <c r="D317" s="98">
        <f>Visu_Planning!K407</f>
        <v>0</v>
      </c>
      <c r="E317" s="99">
        <f>Visu_Planning!L407</f>
        <v>0</v>
      </c>
      <c r="F317" s="100">
        <f>Visu_Planning!A407</f>
        <v>0</v>
      </c>
      <c r="G317" s="101" t="e">
        <f>Visu_Planning!#REF!</f>
        <v>#REF!</v>
      </c>
      <c r="H317" s="102" t="e">
        <f>Visu_Planning!#REF!</f>
        <v>#REF!</v>
      </c>
      <c r="I317" s="102">
        <f>Visu_Planning!M407</f>
        <v>0</v>
      </c>
      <c r="J317" s="103" t="str">
        <f>Visu_Planning!N407</f>
        <v>s</v>
      </c>
      <c r="K317" s="104">
        <f>Visu_Planning!O407</f>
        <v>0</v>
      </c>
      <c r="L317" s="105" t="str">
        <f>Visu_Planning!P407</f>
        <v>min</v>
      </c>
      <c r="M317" s="105">
        <f>Visu_Planning!Q407</f>
        <v>0</v>
      </c>
      <c r="N317" s="106" t="str">
        <f>Visu_Planning!R407</f>
        <v>s</v>
      </c>
      <c r="O317" s="101" t="e">
        <f>Visu_Planning!#REF!</f>
        <v>#REF!</v>
      </c>
      <c r="P317" s="102" t="e">
        <f>Visu_Planning!#REF!</f>
        <v>#REF!</v>
      </c>
      <c r="Q317" s="102">
        <f>Visu_Planning!S407</f>
        <v>0</v>
      </c>
      <c r="R317" s="103" t="str">
        <f>Visu_Planning!T407</f>
        <v>s</v>
      </c>
      <c r="S317" s="2"/>
      <c r="T317" s="10"/>
      <c r="U317" s="10"/>
      <c r="V317" s="10"/>
      <c r="W317" s="14"/>
      <c r="X317" s="13"/>
      <c r="Y317" s="10"/>
      <c r="Z317" s="6"/>
      <c r="AA317" s="130"/>
    </row>
    <row r="318" spans="1:27" ht="33" hidden="1" customHeight="1" x14ac:dyDescent="0.3">
      <c r="A318" s="96">
        <f>Visu_Planning!H408</f>
        <v>0</v>
      </c>
      <c r="B318" s="97">
        <f>Visu_Planning!I408</f>
        <v>0</v>
      </c>
      <c r="C318" s="98">
        <f>Visu_Planning!J408</f>
        <v>0</v>
      </c>
      <c r="D318" s="98">
        <f>Visu_Planning!K408</f>
        <v>0</v>
      </c>
      <c r="E318" s="99">
        <f>Visu_Planning!L408</f>
        <v>0</v>
      </c>
      <c r="F318" s="100">
        <f>Visu_Planning!A408</f>
        <v>0</v>
      </c>
      <c r="G318" s="101" t="e">
        <f>Visu_Planning!#REF!</f>
        <v>#REF!</v>
      </c>
      <c r="H318" s="102" t="e">
        <f>Visu_Planning!#REF!</f>
        <v>#REF!</v>
      </c>
      <c r="I318" s="102">
        <f>Visu_Planning!M408</f>
        <v>0</v>
      </c>
      <c r="J318" s="103" t="str">
        <f>Visu_Planning!N408</f>
        <v>s</v>
      </c>
      <c r="K318" s="104">
        <f>Visu_Planning!O408</f>
        <v>0</v>
      </c>
      <c r="L318" s="105" t="str">
        <f>Visu_Planning!P408</f>
        <v>min</v>
      </c>
      <c r="M318" s="105">
        <f>Visu_Planning!Q408</f>
        <v>0</v>
      </c>
      <c r="N318" s="106" t="str">
        <f>Visu_Planning!R408</f>
        <v>s</v>
      </c>
      <c r="O318" s="101" t="e">
        <f>Visu_Planning!#REF!</f>
        <v>#REF!</v>
      </c>
      <c r="P318" s="102" t="e">
        <f>Visu_Planning!#REF!</f>
        <v>#REF!</v>
      </c>
      <c r="Q318" s="102">
        <f>Visu_Planning!S408</f>
        <v>0</v>
      </c>
      <c r="R318" s="103" t="str">
        <f>Visu_Planning!T408</f>
        <v>s</v>
      </c>
      <c r="S318" s="2"/>
      <c r="T318" s="10"/>
      <c r="U318" s="10"/>
      <c r="V318" s="10"/>
      <c r="W318" s="14"/>
      <c r="X318" s="13"/>
      <c r="Y318" s="10"/>
      <c r="Z318" s="6"/>
      <c r="AA318" s="130"/>
    </row>
    <row r="319" spans="1:27" ht="33" hidden="1" customHeight="1" x14ac:dyDescent="0.3">
      <c r="A319" s="96">
        <f>Visu_Planning!H409</f>
        <v>0</v>
      </c>
      <c r="B319" s="97">
        <f>Visu_Planning!I409</f>
        <v>0</v>
      </c>
      <c r="C319" s="98">
        <f>Visu_Planning!J409</f>
        <v>0</v>
      </c>
      <c r="D319" s="98">
        <f>Visu_Planning!K409</f>
        <v>0</v>
      </c>
      <c r="E319" s="99">
        <f>Visu_Planning!L409</f>
        <v>0</v>
      </c>
      <c r="F319" s="100">
        <f>Visu_Planning!A409</f>
        <v>0</v>
      </c>
      <c r="G319" s="101" t="e">
        <f>Visu_Planning!#REF!</f>
        <v>#REF!</v>
      </c>
      <c r="H319" s="102" t="e">
        <f>Visu_Planning!#REF!</f>
        <v>#REF!</v>
      </c>
      <c r="I319" s="102">
        <f>Visu_Planning!M409</f>
        <v>0</v>
      </c>
      <c r="J319" s="103" t="str">
        <f>Visu_Planning!N409</f>
        <v>s</v>
      </c>
      <c r="K319" s="104">
        <f>Visu_Planning!O409</f>
        <v>0</v>
      </c>
      <c r="L319" s="105" t="str">
        <f>Visu_Planning!P409</f>
        <v>min</v>
      </c>
      <c r="M319" s="105">
        <f>Visu_Planning!Q409</f>
        <v>0</v>
      </c>
      <c r="N319" s="106" t="str">
        <f>Visu_Planning!R409</f>
        <v>s</v>
      </c>
      <c r="O319" s="101" t="e">
        <f>Visu_Planning!#REF!</f>
        <v>#REF!</v>
      </c>
      <c r="P319" s="102" t="e">
        <f>Visu_Planning!#REF!</f>
        <v>#REF!</v>
      </c>
      <c r="Q319" s="102">
        <f>Visu_Planning!S409</f>
        <v>0</v>
      </c>
      <c r="R319" s="103" t="str">
        <f>Visu_Planning!T409</f>
        <v>s</v>
      </c>
      <c r="S319" s="2"/>
      <c r="T319" s="10"/>
      <c r="U319" s="10"/>
      <c r="V319" s="10"/>
      <c r="W319" s="14"/>
      <c r="X319" s="13"/>
      <c r="Y319" s="10"/>
      <c r="Z319" s="6"/>
      <c r="AA319" s="130"/>
    </row>
    <row r="320" spans="1:27" ht="33" hidden="1" customHeight="1" x14ac:dyDescent="0.3">
      <c r="A320" s="96">
        <f>Visu_Planning!H410</f>
        <v>0</v>
      </c>
      <c r="B320" s="97">
        <f>Visu_Planning!I410</f>
        <v>0</v>
      </c>
      <c r="C320" s="98">
        <f>Visu_Planning!J410</f>
        <v>0</v>
      </c>
      <c r="D320" s="98">
        <f>Visu_Planning!K410</f>
        <v>0</v>
      </c>
      <c r="E320" s="99">
        <f>Visu_Planning!L410</f>
        <v>0</v>
      </c>
      <c r="F320" s="100">
        <f>Visu_Planning!A410</f>
        <v>0</v>
      </c>
      <c r="G320" s="101" t="e">
        <f>Visu_Planning!#REF!</f>
        <v>#REF!</v>
      </c>
      <c r="H320" s="102" t="e">
        <f>Visu_Planning!#REF!</f>
        <v>#REF!</v>
      </c>
      <c r="I320" s="102">
        <f>Visu_Planning!M410</f>
        <v>0</v>
      </c>
      <c r="J320" s="103" t="str">
        <f>Visu_Planning!N410</f>
        <v>s</v>
      </c>
      <c r="K320" s="104">
        <f>Visu_Planning!O410</f>
        <v>0</v>
      </c>
      <c r="L320" s="105" t="str">
        <f>Visu_Planning!P410</f>
        <v>min</v>
      </c>
      <c r="M320" s="105">
        <f>Visu_Planning!Q410</f>
        <v>0</v>
      </c>
      <c r="N320" s="106" t="str">
        <f>Visu_Planning!R410</f>
        <v>s</v>
      </c>
      <c r="O320" s="101" t="e">
        <f>Visu_Planning!#REF!</f>
        <v>#REF!</v>
      </c>
      <c r="P320" s="102" t="e">
        <f>Visu_Planning!#REF!</f>
        <v>#REF!</v>
      </c>
      <c r="Q320" s="102">
        <f>Visu_Planning!S410</f>
        <v>0</v>
      </c>
      <c r="R320" s="103" t="str">
        <f>Visu_Planning!T410</f>
        <v>s</v>
      </c>
      <c r="S320" s="2"/>
      <c r="T320" s="10"/>
      <c r="U320" s="10"/>
      <c r="V320" s="10"/>
      <c r="W320" s="14"/>
      <c r="X320" s="13"/>
      <c r="Y320" s="10"/>
      <c r="Z320" s="6"/>
      <c r="AA320" s="130"/>
    </row>
    <row r="321" spans="1:27" ht="33" hidden="1" customHeight="1" x14ac:dyDescent="0.3">
      <c r="A321" s="96">
        <f>Visu_Planning!H411</f>
        <v>0</v>
      </c>
      <c r="B321" s="97">
        <f>Visu_Planning!I411</f>
        <v>0</v>
      </c>
      <c r="C321" s="98">
        <f>Visu_Planning!J411</f>
        <v>0</v>
      </c>
      <c r="D321" s="98">
        <f>Visu_Planning!K411</f>
        <v>0</v>
      </c>
      <c r="E321" s="99">
        <f>Visu_Planning!L411</f>
        <v>0</v>
      </c>
      <c r="F321" s="100">
        <f>Visu_Planning!A411</f>
        <v>0</v>
      </c>
      <c r="G321" s="101" t="e">
        <f>Visu_Planning!#REF!</f>
        <v>#REF!</v>
      </c>
      <c r="H321" s="102" t="e">
        <f>Visu_Planning!#REF!</f>
        <v>#REF!</v>
      </c>
      <c r="I321" s="102">
        <f>Visu_Planning!M411</f>
        <v>0</v>
      </c>
      <c r="J321" s="103" t="str">
        <f>Visu_Planning!N411</f>
        <v>s</v>
      </c>
      <c r="K321" s="104">
        <f>Visu_Planning!O411</f>
        <v>0</v>
      </c>
      <c r="L321" s="105" t="str">
        <f>Visu_Planning!P411</f>
        <v>min</v>
      </c>
      <c r="M321" s="105">
        <f>Visu_Planning!Q411</f>
        <v>0</v>
      </c>
      <c r="N321" s="106" t="str">
        <f>Visu_Planning!R411</f>
        <v>s</v>
      </c>
      <c r="O321" s="101" t="e">
        <f>Visu_Planning!#REF!</f>
        <v>#REF!</v>
      </c>
      <c r="P321" s="102" t="e">
        <f>Visu_Planning!#REF!</f>
        <v>#REF!</v>
      </c>
      <c r="Q321" s="102">
        <f>Visu_Planning!S411</f>
        <v>0</v>
      </c>
      <c r="R321" s="103" t="str">
        <f>Visu_Planning!T411</f>
        <v>s</v>
      </c>
      <c r="S321" s="2"/>
      <c r="T321" s="10"/>
      <c r="U321" s="10"/>
      <c r="V321" s="10"/>
      <c r="W321" s="14"/>
      <c r="X321" s="13"/>
      <c r="Y321" s="10"/>
      <c r="Z321" s="6"/>
      <c r="AA321" s="130"/>
    </row>
    <row r="322" spans="1:27" ht="33" hidden="1" customHeight="1" x14ac:dyDescent="0.3">
      <c r="A322" s="96">
        <f>Visu_Planning!H412</f>
        <v>0</v>
      </c>
      <c r="B322" s="97">
        <f>Visu_Planning!I412</f>
        <v>0</v>
      </c>
      <c r="C322" s="98">
        <f>Visu_Planning!J412</f>
        <v>0</v>
      </c>
      <c r="D322" s="98">
        <f>Visu_Planning!K412</f>
        <v>0</v>
      </c>
      <c r="E322" s="99">
        <f>Visu_Planning!L412</f>
        <v>0</v>
      </c>
      <c r="F322" s="100">
        <f>Visu_Planning!A412</f>
        <v>0</v>
      </c>
      <c r="G322" s="101" t="e">
        <f>Visu_Planning!#REF!</f>
        <v>#REF!</v>
      </c>
      <c r="H322" s="102" t="e">
        <f>Visu_Planning!#REF!</f>
        <v>#REF!</v>
      </c>
      <c r="I322" s="102">
        <f>Visu_Planning!M412</f>
        <v>0</v>
      </c>
      <c r="J322" s="103" t="str">
        <f>Visu_Planning!N412</f>
        <v>s</v>
      </c>
      <c r="K322" s="104">
        <f>Visu_Planning!O412</f>
        <v>0</v>
      </c>
      <c r="L322" s="105" t="str">
        <f>Visu_Planning!P412</f>
        <v>min</v>
      </c>
      <c r="M322" s="105">
        <f>Visu_Planning!Q412</f>
        <v>0</v>
      </c>
      <c r="N322" s="106" t="str">
        <f>Visu_Planning!R412</f>
        <v>s</v>
      </c>
      <c r="O322" s="101" t="e">
        <f>Visu_Planning!#REF!</f>
        <v>#REF!</v>
      </c>
      <c r="P322" s="102" t="e">
        <f>Visu_Planning!#REF!</f>
        <v>#REF!</v>
      </c>
      <c r="Q322" s="102">
        <f>Visu_Planning!S412</f>
        <v>0</v>
      </c>
      <c r="R322" s="103" t="str">
        <f>Visu_Planning!T412</f>
        <v>s</v>
      </c>
      <c r="S322" s="2"/>
      <c r="T322" s="10"/>
      <c r="U322" s="10"/>
      <c r="V322" s="10"/>
      <c r="W322" s="14"/>
      <c r="X322" s="13"/>
      <c r="Y322" s="10"/>
      <c r="Z322" s="6"/>
      <c r="AA322" s="130"/>
    </row>
    <row r="323" spans="1:27" ht="33" hidden="1" customHeight="1" x14ac:dyDescent="0.3">
      <c r="A323" s="96">
        <f>Visu_Planning!H413</f>
        <v>0</v>
      </c>
      <c r="B323" s="97">
        <f>Visu_Planning!I413</f>
        <v>0</v>
      </c>
      <c r="C323" s="98">
        <f>Visu_Planning!J413</f>
        <v>0</v>
      </c>
      <c r="D323" s="98">
        <f>Visu_Planning!K413</f>
        <v>0</v>
      </c>
      <c r="E323" s="99">
        <f>Visu_Planning!L413</f>
        <v>0</v>
      </c>
      <c r="F323" s="100">
        <f>Visu_Planning!A413</f>
        <v>0</v>
      </c>
      <c r="G323" s="101" t="e">
        <f>Visu_Planning!#REF!</f>
        <v>#REF!</v>
      </c>
      <c r="H323" s="102" t="e">
        <f>Visu_Planning!#REF!</f>
        <v>#REF!</v>
      </c>
      <c r="I323" s="102">
        <f>Visu_Planning!M413</f>
        <v>0</v>
      </c>
      <c r="J323" s="103" t="str">
        <f>Visu_Planning!N413</f>
        <v>s</v>
      </c>
      <c r="K323" s="104">
        <f>Visu_Planning!O413</f>
        <v>0</v>
      </c>
      <c r="L323" s="105" t="str">
        <f>Visu_Planning!P413</f>
        <v>min</v>
      </c>
      <c r="M323" s="105">
        <f>Visu_Planning!Q413</f>
        <v>0</v>
      </c>
      <c r="N323" s="106" t="str">
        <f>Visu_Planning!R413</f>
        <v>s</v>
      </c>
      <c r="O323" s="101" t="e">
        <f>Visu_Planning!#REF!</f>
        <v>#REF!</v>
      </c>
      <c r="P323" s="102" t="e">
        <f>Visu_Planning!#REF!</f>
        <v>#REF!</v>
      </c>
      <c r="Q323" s="102">
        <f>Visu_Planning!S413</f>
        <v>0</v>
      </c>
      <c r="R323" s="103" t="str">
        <f>Visu_Planning!T413</f>
        <v>s</v>
      </c>
      <c r="S323" s="2"/>
      <c r="T323" s="10"/>
      <c r="U323" s="10"/>
      <c r="V323" s="10"/>
      <c r="W323" s="14"/>
      <c r="X323" s="13"/>
      <c r="Y323" s="10"/>
      <c r="Z323" s="6"/>
      <c r="AA323" s="130"/>
    </row>
    <row r="324" spans="1:27" ht="33" hidden="1" customHeight="1" x14ac:dyDescent="0.3">
      <c r="A324" s="96">
        <f>Visu_Planning!H414</f>
        <v>0</v>
      </c>
      <c r="B324" s="97">
        <f>Visu_Planning!I414</f>
        <v>0</v>
      </c>
      <c r="C324" s="98">
        <f>Visu_Planning!J414</f>
        <v>0</v>
      </c>
      <c r="D324" s="98">
        <f>Visu_Planning!K414</f>
        <v>0</v>
      </c>
      <c r="E324" s="99">
        <f>Visu_Planning!L414</f>
        <v>0</v>
      </c>
      <c r="F324" s="100">
        <f>Visu_Planning!A414</f>
        <v>0</v>
      </c>
      <c r="G324" s="101" t="e">
        <f>Visu_Planning!#REF!</f>
        <v>#REF!</v>
      </c>
      <c r="H324" s="102" t="e">
        <f>Visu_Planning!#REF!</f>
        <v>#REF!</v>
      </c>
      <c r="I324" s="102">
        <f>Visu_Planning!M414</f>
        <v>0</v>
      </c>
      <c r="J324" s="103" t="str">
        <f>Visu_Planning!N414</f>
        <v>s</v>
      </c>
      <c r="K324" s="104">
        <f>Visu_Planning!O414</f>
        <v>0</v>
      </c>
      <c r="L324" s="105" t="str">
        <f>Visu_Planning!P414</f>
        <v>min</v>
      </c>
      <c r="M324" s="105">
        <f>Visu_Planning!Q414</f>
        <v>0</v>
      </c>
      <c r="N324" s="106" t="str">
        <f>Visu_Planning!R414</f>
        <v>s</v>
      </c>
      <c r="O324" s="101" t="e">
        <f>Visu_Planning!#REF!</f>
        <v>#REF!</v>
      </c>
      <c r="P324" s="102" t="e">
        <f>Visu_Planning!#REF!</f>
        <v>#REF!</v>
      </c>
      <c r="Q324" s="102">
        <f>Visu_Planning!S414</f>
        <v>0</v>
      </c>
      <c r="R324" s="103" t="str">
        <f>Visu_Planning!T414</f>
        <v>s</v>
      </c>
      <c r="S324" s="2"/>
      <c r="T324" s="10"/>
      <c r="U324" s="10"/>
      <c r="V324" s="10"/>
      <c r="W324" s="14"/>
      <c r="X324" s="13"/>
      <c r="Y324" s="10"/>
      <c r="Z324" s="6"/>
      <c r="AA324" s="130"/>
    </row>
    <row r="325" spans="1:27" ht="33" hidden="1" customHeight="1" x14ac:dyDescent="0.3">
      <c r="A325" s="96">
        <f>Visu_Planning!H415</f>
        <v>0</v>
      </c>
      <c r="B325" s="97">
        <f>Visu_Planning!I415</f>
        <v>0</v>
      </c>
      <c r="C325" s="98">
        <f>Visu_Planning!J415</f>
        <v>0</v>
      </c>
      <c r="D325" s="98">
        <f>Visu_Planning!K415</f>
        <v>0</v>
      </c>
      <c r="E325" s="99">
        <f>Visu_Planning!L415</f>
        <v>0</v>
      </c>
      <c r="F325" s="100">
        <f>Visu_Planning!A415</f>
        <v>0</v>
      </c>
      <c r="G325" s="101" t="e">
        <f>Visu_Planning!#REF!</f>
        <v>#REF!</v>
      </c>
      <c r="H325" s="102" t="e">
        <f>Visu_Planning!#REF!</f>
        <v>#REF!</v>
      </c>
      <c r="I325" s="102">
        <f>Visu_Planning!M415</f>
        <v>0</v>
      </c>
      <c r="J325" s="103" t="str">
        <f>Visu_Planning!N415</f>
        <v>s</v>
      </c>
      <c r="K325" s="104">
        <f>Visu_Planning!O415</f>
        <v>0</v>
      </c>
      <c r="L325" s="105" t="str">
        <f>Visu_Planning!P415</f>
        <v>min</v>
      </c>
      <c r="M325" s="105">
        <f>Visu_Planning!Q415</f>
        <v>0</v>
      </c>
      <c r="N325" s="106" t="str">
        <f>Visu_Planning!R415</f>
        <v>s</v>
      </c>
      <c r="O325" s="101" t="e">
        <f>Visu_Planning!#REF!</f>
        <v>#REF!</v>
      </c>
      <c r="P325" s="102" t="e">
        <f>Visu_Planning!#REF!</f>
        <v>#REF!</v>
      </c>
      <c r="Q325" s="102">
        <f>Visu_Planning!S415</f>
        <v>0</v>
      </c>
      <c r="R325" s="103" t="str">
        <f>Visu_Planning!T415</f>
        <v>s</v>
      </c>
      <c r="S325" s="2"/>
      <c r="T325" s="10"/>
      <c r="U325" s="10"/>
      <c r="V325" s="10"/>
      <c r="W325" s="14"/>
      <c r="X325" s="13"/>
      <c r="Y325" s="10"/>
      <c r="Z325" s="6"/>
      <c r="AA325" s="130"/>
    </row>
    <row r="326" spans="1:27" ht="33" hidden="1" customHeight="1" x14ac:dyDescent="0.3">
      <c r="A326" s="96">
        <f>Visu_Planning!H416</f>
        <v>0</v>
      </c>
      <c r="B326" s="97">
        <f>Visu_Planning!I416</f>
        <v>0</v>
      </c>
      <c r="C326" s="98">
        <f>Visu_Planning!J416</f>
        <v>0</v>
      </c>
      <c r="D326" s="98">
        <f>Visu_Planning!K416</f>
        <v>0</v>
      </c>
      <c r="E326" s="99">
        <f>Visu_Planning!L416</f>
        <v>0</v>
      </c>
      <c r="F326" s="100">
        <f>Visu_Planning!A416</f>
        <v>0</v>
      </c>
      <c r="G326" s="101" t="e">
        <f>Visu_Planning!#REF!</f>
        <v>#REF!</v>
      </c>
      <c r="H326" s="102" t="e">
        <f>Visu_Planning!#REF!</f>
        <v>#REF!</v>
      </c>
      <c r="I326" s="102">
        <f>Visu_Planning!M416</f>
        <v>0</v>
      </c>
      <c r="J326" s="103" t="str">
        <f>Visu_Planning!N416</f>
        <v>s</v>
      </c>
      <c r="K326" s="104">
        <f>Visu_Planning!O416</f>
        <v>0</v>
      </c>
      <c r="L326" s="105" t="str">
        <f>Visu_Planning!P416</f>
        <v>min</v>
      </c>
      <c r="M326" s="105">
        <f>Visu_Planning!Q416</f>
        <v>0</v>
      </c>
      <c r="N326" s="106" t="str">
        <f>Visu_Planning!R416</f>
        <v>s</v>
      </c>
      <c r="O326" s="101" t="e">
        <f>Visu_Planning!#REF!</f>
        <v>#REF!</v>
      </c>
      <c r="P326" s="102" t="e">
        <f>Visu_Planning!#REF!</f>
        <v>#REF!</v>
      </c>
      <c r="Q326" s="102">
        <f>Visu_Planning!S416</f>
        <v>0</v>
      </c>
      <c r="R326" s="103" t="str">
        <f>Visu_Planning!T416</f>
        <v>s</v>
      </c>
      <c r="S326" s="2"/>
      <c r="T326" s="10"/>
      <c r="U326" s="10"/>
      <c r="V326" s="10"/>
      <c r="W326" s="14"/>
      <c r="X326" s="13"/>
      <c r="Y326" s="10"/>
      <c r="Z326" s="6"/>
      <c r="AA326" s="130"/>
    </row>
    <row r="327" spans="1:27" ht="33" hidden="1" customHeight="1" x14ac:dyDescent="0.3">
      <c r="A327" s="96">
        <f>Visu_Planning!H417</f>
        <v>0</v>
      </c>
      <c r="B327" s="97">
        <f>Visu_Planning!I417</f>
        <v>0</v>
      </c>
      <c r="C327" s="98">
        <f>Visu_Planning!J417</f>
        <v>0</v>
      </c>
      <c r="D327" s="98">
        <f>Visu_Planning!K417</f>
        <v>0</v>
      </c>
      <c r="E327" s="99">
        <f>Visu_Planning!L417</f>
        <v>0</v>
      </c>
      <c r="F327" s="100">
        <f>Visu_Planning!A417</f>
        <v>0</v>
      </c>
      <c r="G327" s="101" t="e">
        <f>Visu_Planning!#REF!</f>
        <v>#REF!</v>
      </c>
      <c r="H327" s="102" t="e">
        <f>Visu_Planning!#REF!</f>
        <v>#REF!</v>
      </c>
      <c r="I327" s="102">
        <f>Visu_Planning!M417</f>
        <v>0</v>
      </c>
      <c r="J327" s="103" t="str">
        <f>Visu_Planning!N417</f>
        <v>s</v>
      </c>
      <c r="K327" s="104">
        <f>Visu_Planning!O417</f>
        <v>0</v>
      </c>
      <c r="L327" s="105" t="str">
        <f>Visu_Planning!P417</f>
        <v>min</v>
      </c>
      <c r="M327" s="105">
        <f>Visu_Planning!Q417</f>
        <v>0</v>
      </c>
      <c r="N327" s="106" t="str">
        <f>Visu_Planning!R417</f>
        <v>s</v>
      </c>
      <c r="O327" s="101" t="e">
        <f>Visu_Planning!#REF!</f>
        <v>#REF!</v>
      </c>
      <c r="P327" s="102" t="e">
        <f>Visu_Planning!#REF!</f>
        <v>#REF!</v>
      </c>
      <c r="Q327" s="102">
        <f>Visu_Planning!S417</f>
        <v>0</v>
      </c>
      <c r="R327" s="103" t="str">
        <f>Visu_Planning!T417</f>
        <v>s</v>
      </c>
      <c r="S327" s="2"/>
      <c r="T327" s="10"/>
      <c r="U327" s="10"/>
      <c r="V327" s="10"/>
      <c r="W327" s="14"/>
      <c r="X327" s="13"/>
      <c r="Y327" s="10"/>
      <c r="Z327" s="6"/>
      <c r="AA327" s="130"/>
    </row>
    <row r="328" spans="1:27" ht="33" hidden="1" customHeight="1" x14ac:dyDescent="0.3">
      <c r="A328" s="96">
        <f>Visu_Planning!H418</f>
        <v>0</v>
      </c>
      <c r="B328" s="97">
        <f>Visu_Planning!I418</f>
        <v>0</v>
      </c>
      <c r="C328" s="98">
        <f>Visu_Planning!J418</f>
        <v>0</v>
      </c>
      <c r="D328" s="98">
        <f>Visu_Planning!K418</f>
        <v>0</v>
      </c>
      <c r="E328" s="99">
        <f>Visu_Planning!L418</f>
        <v>0</v>
      </c>
      <c r="F328" s="100">
        <f>Visu_Planning!A418</f>
        <v>0</v>
      </c>
      <c r="G328" s="101" t="e">
        <f>Visu_Planning!#REF!</f>
        <v>#REF!</v>
      </c>
      <c r="H328" s="102" t="e">
        <f>Visu_Planning!#REF!</f>
        <v>#REF!</v>
      </c>
      <c r="I328" s="102">
        <f>Visu_Planning!M418</f>
        <v>0</v>
      </c>
      <c r="J328" s="103" t="str">
        <f>Visu_Planning!N418</f>
        <v>s</v>
      </c>
      <c r="K328" s="104">
        <f>Visu_Planning!O418</f>
        <v>0</v>
      </c>
      <c r="L328" s="105" t="str">
        <f>Visu_Planning!P418</f>
        <v>min</v>
      </c>
      <c r="M328" s="105">
        <f>Visu_Planning!Q418</f>
        <v>0</v>
      </c>
      <c r="N328" s="106" t="str">
        <f>Visu_Planning!R418</f>
        <v>s</v>
      </c>
      <c r="O328" s="101" t="e">
        <f>Visu_Planning!#REF!</f>
        <v>#REF!</v>
      </c>
      <c r="P328" s="102" t="e">
        <f>Visu_Planning!#REF!</f>
        <v>#REF!</v>
      </c>
      <c r="Q328" s="102">
        <f>Visu_Planning!S418</f>
        <v>0</v>
      </c>
      <c r="R328" s="103" t="str">
        <f>Visu_Planning!T418</f>
        <v>s</v>
      </c>
      <c r="S328" s="2"/>
      <c r="T328" s="10"/>
      <c r="U328" s="10"/>
      <c r="V328" s="10"/>
      <c r="W328" s="14"/>
      <c r="X328" s="13"/>
      <c r="Y328" s="10"/>
      <c r="Z328" s="6"/>
      <c r="AA328" s="130"/>
    </row>
    <row r="329" spans="1:27" ht="33" hidden="1" customHeight="1" x14ac:dyDescent="0.3">
      <c r="A329" s="96">
        <f>Visu_Planning!H419</f>
        <v>0</v>
      </c>
      <c r="B329" s="97">
        <f>Visu_Planning!I419</f>
        <v>0</v>
      </c>
      <c r="C329" s="98">
        <f>Visu_Planning!J419</f>
        <v>0</v>
      </c>
      <c r="D329" s="98">
        <f>Visu_Planning!K419</f>
        <v>0</v>
      </c>
      <c r="E329" s="99">
        <f>Visu_Planning!L419</f>
        <v>0</v>
      </c>
      <c r="F329" s="100">
        <f>Visu_Planning!A419</f>
        <v>0</v>
      </c>
      <c r="G329" s="101" t="e">
        <f>Visu_Planning!#REF!</f>
        <v>#REF!</v>
      </c>
      <c r="H329" s="102" t="e">
        <f>Visu_Planning!#REF!</f>
        <v>#REF!</v>
      </c>
      <c r="I329" s="102">
        <f>Visu_Planning!M419</f>
        <v>0</v>
      </c>
      <c r="J329" s="103" t="str">
        <f>Visu_Planning!N419</f>
        <v>s</v>
      </c>
      <c r="K329" s="104">
        <f>Visu_Planning!O419</f>
        <v>0</v>
      </c>
      <c r="L329" s="105" t="str">
        <f>Visu_Planning!P419</f>
        <v>min</v>
      </c>
      <c r="M329" s="105">
        <f>Visu_Planning!Q419</f>
        <v>0</v>
      </c>
      <c r="N329" s="106" t="str">
        <f>Visu_Planning!R419</f>
        <v>s</v>
      </c>
      <c r="O329" s="101" t="e">
        <f>Visu_Planning!#REF!</f>
        <v>#REF!</v>
      </c>
      <c r="P329" s="102" t="e">
        <f>Visu_Planning!#REF!</f>
        <v>#REF!</v>
      </c>
      <c r="Q329" s="102">
        <f>Visu_Planning!S419</f>
        <v>0</v>
      </c>
      <c r="R329" s="103" t="str">
        <f>Visu_Planning!T419</f>
        <v>s</v>
      </c>
      <c r="S329" s="2"/>
      <c r="T329" s="10"/>
      <c r="U329" s="10"/>
      <c r="V329" s="10"/>
      <c r="W329" s="14"/>
      <c r="X329" s="13"/>
      <c r="Y329" s="10"/>
      <c r="Z329" s="6"/>
      <c r="AA329" s="130"/>
    </row>
    <row r="330" spans="1:27" ht="33" hidden="1" customHeight="1" x14ac:dyDescent="0.3">
      <c r="A330" s="96">
        <f>Visu_Planning!H420</f>
        <v>0</v>
      </c>
      <c r="B330" s="97">
        <f>Visu_Planning!I420</f>
        <v>0</v>
      </c>
      <c r="C330" s="98">
        <f>Visu_Planning!J420</f>
        <v>0</v>
      </c>
      <c r="D330" s="98">
        <f>Visu_Planning!K420</f>
        <v>0</v>
      </c>
      <c r="E330" s="99">
        <f>Visu_Planning!L420</f>
        <v>0</v>
      </c>
      <c r="F330" s="100">
        <f>Visu_Planning!A420</f>
        <v>0</v>
      </c>
      <c r="G330" s="101" t="e">
        <f>Visu_Planning!#REF!</f>
        <v>#REF!</v>
      </c>
      <c r="H330" s="102" t="e">
        <f>Visu_Planning!#REF!</f>
        <v>#REF!</v>
      </c>
      <c r="I330" s="102">
        <f>Visu_Planning!M420</f>
        <v>0</v>
      </c>
      <c r="J330" s="103" t="str">
        <f>Visu_Planning!N420</f>
        <v>s</v>
      </c>
      <c r="K330" s="104">
        <f>Visu_Planning!O420</f>
        <v>0</v>
      </c>
      <c r="L330" s="105" t="str">
        <f>Visu_Planning!P420</f>
        <v>min</v>
      </c>
      <c r="M330" s="105">
        <f>Visu_Planning!Q420</f>
        <v>0</v>
      </c>
      <c r="N330" s="106" t="str">
        <f>Visu_Planning!R420</f>
        <v>s</v>
      </c>
      <c r="O330" s="101" t="e">
        <f>Visu_Planning!#REF!</f>
        <v>#REF!</v>
      </c>
      <c r="P330" s="102" t="e">
        <f>Visu_Planning!#REF!</f>
        <v>#REF!</v>
      </c>
      <c r="Q330" s="102">
        <f>Visu_Planning!S420</f>
        <v>0</v>
      </c>
      <c r="R330" s="103" t="str">
        <f>Visu_Planning!T420</f>
        <v>s</v>
      </c>
      <c r="S330" s="2"/>
      <c r="T330" s="10"/>
      <c r="U330" s="10"/>
      <c r="V330" s="10"/>
      <c r="W330" s="14"/>
      <c r="X330" s="13"/>
      <c r="Y330" s="10"/>
      <c r="Z330" s="6"/>
      <c r="AA330" s="130"/>
    </row>
    <row r="331" spans="1:27" ht="33" hidden="1" customHeight="1" x14ac:dyDescent="0.3">
      <c r="A331" s="96">
        <f>Visu_Planning!H421</f>
        <v>0</v>
      </c>
      <c r="B331" s="97">
        <f>Visu_Planning!I421</f>
        <v>0</v>
      </c>
      <c r="C331" s="98">
        <f>Visu_Planning!J421</f>
        <v>0</v>
      </c>
      <c r="D331" s="98">
        <f>Visu_Planning!K421</f>
        <v>0</v>
      </c>
      <c r="E331" s="99">
        <f>Visu_Planning!L421</f>
        <v>0</v>
      </c>
      <c r="F331" s="100">
        <f>Visu_Planning!A421</f>
        <v>0</v>
      </c>
      <c r="G331" s="101" t="e">
        <f>Visu_Planning!#REF!</f>
        <v>#REF!</v>
      </c>
      <c r="H331" s="102" t="e">
        <f>Visu_Planning!#REF!</f>
        <v>#REF!</v>
      </c>
      <c r="I331" s="102">
        <f>Visu_Planning!M421</f>
        <v>0</v>
      </c>
      <c r="J331" s="103" t="str">
        <f>Visu_Planning!N421</f>
        <v>s</v>
      </c>
      <c r="K331" s="104">
        <f>Visu_Planning!O421</f>
        <v>0</v>
      </c>
      <c r="L331" s="105" t="str">
        <f>Visu_Planning!P421</f>
        <v>min</v>
      </c>
      <c r="M331" s="105">
        <f>Visu_Planning!Q421</f>
        <v>0</v>
      </c>
      <c r="N331" s="106" t="str">
        <f>Visu_Planning!R421</f>
        <v>s</v>
      </c>
      <c r="O331" s="101" t="e">
        <f>Visu_Planning!#REF!</f>
        <v>#REF!</v>
      </c>
      <c r="P331" s="102" t="e">
        <f>Visu_Planning!#REF!</f>
        <v>#REF!</v>
      </c>
      <c r="Q331" s="102">
        <f>Visu_Planning!S421</f>
        <v>0</v>
      </c>
      <c r="R331" s="103" t="str">
        <f>Visu_Planning!T421</f>
        <v>s</v>
      </c>
      <c r="S331" s="2"/>
      <c r="T331" s="10"/>
      <c r="U331" s="10"/>
      <c r="V331" s="10"/>
      <c r="W331" s="14"/>
      <c r="X331" s="13"/>
      <c r="Y331" s="10"/>
      <c r="Z331" s="6"/>
      <c r="AA331" s="130"/>
    </row>
    <row r="332" spans="1:27" ht="33" hidden="1" customHeight="1" x14ac:dyDescent="0.3">
      <c r="A332" s="96">
        <f>Visu_Planning!H422</f>
        <v>0</v>
      </c>
      <c r="B332" s="97">
        <f>Visu_Planning!I422</f>
        <v>0</v>
      </c>
      <c r="C332" s="98">
        <f>Visu_Planning!J422</f>
        <v>0</v>
      </c>
      <c r="D332" s="98">
        <f>Visu_Planning!K422</f>
        <v>0</v>
      </c>
      <c r="E332" s="99">
        <f>Visu_Planning!L422</f>
        <v>0</v>
      </c>
      <c r="F332" s="100">
        <f>Visu_Planning!A422</f>
        <v>0</v>
      </c>
      <c r="G332" s="101" t="e">
        <f>Visu_Planning!#REF!</f>
        <v>#REF!</v>
      </c>
      <c r="H332" s="102" t="e">
        <f>Visu_Planning!#REF!</f>
        <v>#REF!</v>
      </c>
      <c r="I332" s="102">
        <f>Visu_Planning!M422</f>
        <v>0</v>
      </c>
      <c r="J332" s="103" t="str">
        <f>Visu_Planning!N422</f>
        <v>s</v>
      </c>
      <c r="K332" s="104">
        <f>Visu_Planning!O422</f>
        <v>0</v>
      </c>
      <c r="L332" s="105" t="str">
        <f>Visu_Planning!P422</f>
        <v>min</v>
      </c>
      <c r="M332" s="105">
        <f>Visu_Planning!Q422</f>
        <v>0</v>
      </c>
      <c r="N332" s="106" t="str">
        <f>Visu_Planning!R422</f>
        <v>s</v>
      </c>
      <c r="O332" s="101" t="e">
        <f>Visu_Planning!#REF!</f>
        <v>#REF!</v>
      </c>
      <c r="P332" s="102" t="e">
        <f>Visu_Planning!#REF!</f>
        <v>#REF!</v>
      </c>
      <c r="Q332" s="102">
        <f>Visu_Planning!S422</f>
        <v>0</v>
      </c>
      <c r="R332" s="103" t="str">
        <f>Visu_Planning!T422</f>
        <v>s</v>
      </c>
      <c r="S332" s="2"/>
      <c r="T332" s="10"/>
      <c r="U332" s="10"/>
      <c r="V332" s="10"/>
      <c r="W332" s="14"/>
      <c r="X332" s="13"/>
      <c r="Y332" s="10"/>
      <c r="Z332" s="6"/>
      <c r="AA332" s="130"/>
    </row>
    <row r="333" spans="1:27" ht="33" hidden="1" customHeight="1" x14ac:dyDescent="0.3">
      <c r="A333" s="96">
        <f>Visu_Planning!H423</f>
        <v>0</v>
      </c>
      <c r="B333" s="97">
        <f>Visu_Planning!I423</f>
        <v>0</v>
      </c>
      <c r="C333" s="98">
        <f>Visu_Planning!J423</f>
        <v>0</v>
      </c>
      <c r="D333" s="98">
        <f>Visu_Planning!K423</f>
        <v>0</v>
      </c>
      <c r="E333" s="99">
        <f>Visu_Planning!L423</f>
        <v>0</v>
      </c>
      <c r="F333" s="100">
        <f>Visu_Planning!A423</f>
        <v>0</v>
      </c>
      <c r="G333" s="101" t="e">
        <f>Visu_Planning!#REF!</f>
        <v>#REF!</v>
      </c>
      <c r="H333" s="102" t="e">
        <f>Visu_Planning!#REF!</f>
        <v>#REF!</v>
      </c>
      <c r="I333" s="102">
        <f>Visu_Planning!M423</f>
        <v>0</v>
      </c>
      <c r="J333" s="103" t="str">
        <f>Visu_Planning!N423</f>
        <v>s</v>
      </c>
      <c r="K333" s="104">
        <f>Visu_Planning!O423</f>
        <v>0</v>
      </c>
      <c r="L333" s="105" t="str">
        <f>Visu_Planning!P423</f>
        <v>min</v>
      </c>
      <c r="M333" s="105">
        <f>Visu_Planning!Q423</f>
        <v>0</v>
      </c>
      <c r="N333" s="106" t="str">
        <f>Visu_Planning!R423</f>
        <v>s</v>
      </c>
      <c r="O333" s="101" t="e">
        <f>Visu_Planning!#REF!</f>
        <v>#REF!</v>
      </c>
      <c r="P333" s="102" t="e">
        <f>Visu_Planning!#REF!</f>
        <v>#REF!</v>
      </c>
      <c r="Q333" s="102">
        <f>Visu_Planning!S423</f>
        <v>0</v>
      </c>
      <c r="R333" s="103" t="str">
        <f>Visu_Planning!T423</f>
        <v>s</v>
      </c>
      <c r="S333" s="2"/>
      <c r="T333" s="10"/>
      <c r="U333" s="10"/>
      <c r="V333" s="10"/>
      <c r="W333" s="14"/>
      <c r="X333" s="13"/>
      <c r="Y333" s="10"/>
      <c r="Z333" s="6"/>
      <c r="AA333" s="130"/>
    </row>
    <row r="334" spans="1:27" ht="33" hidden="1" customHeight="1" x14ac:dyDescent="0.3">
      <c r="A334" s="96">
        <f>Visu_Planning!H424</f>
        <v>0</v>
      </c>
      <c r="B334" s="97">
        <f>Visu_Planning!I424</f>
        <v>0</v>
      </c>
      <c r="C334" s="98">
        <f>Visu_Planning!J424</f>
        <v>0</v>
      </c>
      <c r="D334" s="98">
        <f>Visu_Planning!K424</f>
        <v>0</v>
      </c>
      <c r="E334" s="99">
        <f>Visu_Planning!L424</f>
        <v>0</v>
      </c>
      <c r="F334" s="100">
        <f>Visu_Planning!A424</f>
        <v>0</v>
      </c>
      <c r="G334" s="101" t="e">
        <f>Visu_Planning!#REF!</f>
        <v>#REF!</v>
      </c>
      <c r="H334" s="102" t="e">
        <f>Visu_Planning!#REF!</f>
        <v>#REF!</v>
      </c>
      <c r="I334" s="102">
        <f>Visu_Planning!M424</f>
        <v>0</v>
      </c>
      <c r="J334" s="103" t="str">
        <f>Visu_Planning!N424</f>
        <v>s</v>
      </c>
      <c r="K334" s="104">
        <f>Visu_Planning!O424</f>
        <v>0</v>
      </c>
      <c r="L334" s="105" t="str">
        <f>Visu_Planning!P424</f>
        <v>min</v>
      </c>
      <c r="M334" s="105">
        <f>Visu_Planning!Q424</f>
        <v>0</v>
      </c>
      <c r="N334" s="106" t="str">
        <f>Visu_Planning!R424</f>
        <v>s</v>
      </c>
      <c r="O334" s="101" t="e">
        <f>Visu_Planning!#REF!</f>
        <v>#REF!</v>
      </c>
      <c r="P334" s="102" t="e">
        <f>Visu_Planning!#REF!</f>
        <v>#REF!</v>
      </c>
      <c r="Q334" s="102">
        <f>Visu_Planning!S424</f>
        <v>0</v>
      </c>
      <c r="R334" s="103" t="str">
        <f>Visu_Planning!T424</f>
        <v>s</v>
      </c>
      <c r="S334" s="2"/>
      <c r="T334" s="10"/>
      <c r="U334" s="10"/>
      <c r="V334" s="10"/>
      <c r="W334" s="14"/>
      <c r="X334" s="13"/>
      <c r="Y334" s="10"/>
      <c r="Z334" s="6"/>
      <c r="AA334" s="130"/>
    </row>
    <row r="335" spans="1:27" ht="33" hidden="1" customHeight="1" x14ac:dyDescent="0.3">
      <c r="A335" s="96">
        <f>Visu_Planning!H425</f>
        <v>0</v>
      </c>
      <c r="B335" s="97">
        <f>Visu_Planning!I425</f>
        <v>0</v>
      </c>
      <c r="C335" s="98">
        <f>Visu_Planning!J425</f>
        <v>0</v>
      </c>
      <c r="D335" s="98">
        <f>Visu_Planning!K425</f>
        <v>0</v>
      </c>
      <c r="E335" s="99">
        <f>Visu_Planning!L425</f>
        <v>0</v>
      </c>
      <c r="F335" s="100">
        <f>Visu_Planning!A425</f>
        <v>0</v>
      </c>
      <c r="G335" s="101" t="e">
        <f>Visu_Planning!#REF!</f>
        <v>#REF!</v>
      </c>
      <c r="H335" s="102" t="e">
        <f>Visu_Planning!#REF!</f>
        <v>#REF!</v>
      </c>
      <c r="I335" s="102">
        <f>Visu_Planning!M425</f>
        <v>0</v>
      </c>
      <c r="J335" s="103" t="str">
        <f>Visu_Planning!N425</f>
        <v>s</v>
      </c>
      <c r="K335" s="104">
        <f>Visu_Planning!O425</f>
        <v>0</v>
      </c>
      <c r="L335" s="105" t="str">
        <f>Visu_Planning!P425</f>
        <v>min</v>
      </c>
      <c r="M335" s="105">
        <f>Visu_Planning!Q425</f>
        <v>0</v>
      </c>
      <c r="N335" s="106" t="str">
        <f>Visu_Planning!R425</f>
        <v>s</v>
      </c>
      <c r="O335" s="101" t="e">
        <f>Visu_Planning!#REF!</f>
        <v>#REF!</v>
      </c>
      <c r="P335" s="102" t="e">
        <f>Visu_Planning!#REF!</f>
        <v>#REF!</v>
      </c>
      <c r="Q335" s="102">
        <f>Visu_Planning!S425</f>
        <v>0</v>
      </c>
      <c r="R335" s="103" t="str">
        <f>Visu_Planning!T425</f>
        <v>s</v>
      </c>
      <c r="S335" s="2"/>
      <c r="T335" s="10"/>
      <c r="U335" s="10"/>
      <c r="V335" s="10"/>
      <c r="W335" s="14"/>
      <c r="X335" s="13"/>
      <c r="Y335" s="10"/>
      <c r="Z335" s="6"/>
      <c r="AA335" s="130"/>
    </row>
    <row r="336" spans="1:27" ht="33" hidden="1" customHeight="1" x14ac:dyDescent="0.3">
      <c r="A336" s="96">
        <f>Visu_Planning!H426</f>
        <v>0</v>
      </c>
      <c r="B336" s="97">
        <f>Visu_Planning!I426</f>
        <v>0</v>
      </c>
      <c r="C336" s="98">
        <f>Visu_Planning!J426</f>
        <v>0</v>
      </c>
      <c r="D336" s="98">
        <f>Visu_Planning!K426</f>
        <v>0</v>
      </c>
      <c r="E336" s="99">
        <f>Visu_Planning!L426</f>
        <v>0</v>
      </c>
      <c r="F336" s="100">
        <f>Visu_Planning!A426</f>
        <v>0</v>
      </c>
      <c r="G336" s="101" t="e">
        <f>Visu_Planning!#REF!</f>
        <v>#REF!</v>
      </c>
      <c r="H336" s="102" t="e">
        <f>Visu_Planning!#REF!</f>
        <v>#REF!</v>
      </c>
      <c r="I336" s="102">
        <f>Visu_Planning!M426</f>
        <v>0</v>
      </c>
      <c r="J336" s="103" t="str">
        <f>Visu_Planning!N426</f>
        <v>s</v>
      </c>
      <c r="K336" s="104">
        <f>Visu_Planning!O426</f>
        <v>0</v>
      </c>
      <c r="L336" s="105" t="str">
        <f>Visu_Planning!P426</f>
        <v>min</v>
      </c>
      <c r="M336" s="105">
        <f>Visu_Planning!Q426</f>
        <v>0</v>
      </c>
      <c r="N336" s="106" t="str">
        <f>Visu_Planning!R426</f>
        <v>s</v>
      </c>
      <c r="O336" s="101" t="e">
        <f>Visu_Planning!#REF!</f>
        <v>#REF!</v>
      </c>
      <c r="P336" s="102" t="e">
        <f>Visu_Planning!#REF!</f>
        <v>#REF!</v>
      </c>
      <c r="Q336" s="102">
        <f>Visu_Planning!S426</f>
        <v>0</v>
      </c>
      <c r="R336" s="103" t="str">
        <f>Visu_Planning!T426</f>
        <v>s</v>
      </c>
      <c r="S336" s="2"/>
      <c r="T336" s="10"/>
      <c r="U336" s="10"/>
      <c r="V336" s="10"/>
      <c r="W336" s="14"/>
      <c r="X336" s="13"/>
      <c r="Y336" s="10"/>
      <c r="Z336" s="6"/>
      <c r="AA336" s="130"/>
    </row>
    <row r="337" spans="1:27" ht="33" hidden="1" customHeight="1" x14ac:dyDescent="0.3">
      <c r="A337" s="96">
        <f>Visu_Planning!H427</f>
        <v>0</v>
      </c>
      <c r="B337" s="97">
        <f>Visu_Planning!I427</f>
        <v>0</v>
      </c>
      <c r="C337" s="98">
        <f>Visu_Planning!J427</f>
        <v>0</v>
      </c>
      <c r="D337" s="98">
        <f>Visu_Planning!K427</f>
        <v>0</v>
      </c>
      <c r="E337" s="99">
        <f>Visu_Planning!L427</f>
        <v>0</v>
      </c>
      <c r="F337" s="100">
        <f>Visu_Planning!A427</f>
        <v>0</v>
      </c>
      <c r="G337" s="101" t="e">
        <f>Visu_Planning!#REF!</f>
        <v>#REF!</v>
      </c>
      <c r="H337" s="102" t="e">
        <f>Visu_Planning!#REF!</f>
        <v>#REF!</v>
      </c>
      <c r="I337" s="102">
        <f>Visu_Planning!M427</f>
        <v>0</v>
      </c>
      <c r="J337" s="103" t="str">
        <f>Visu_Planning!N427</f>
        <v>s</v>
      </c>
      <c r="K337" s="104">
        <f>Visu_Planning!O427</f>
        <v>0</v>
      </c>
      <c r="L337" s="105" t="str">
        <f>Visu_Planning!P427</f>
        <v>min</v>
      </c>
      <c r="M337" s="105">
        <f>Visu_Planning!Q427</f>
        <v>0</v>
      </c>
      <c r="N337" s="106" t="str">
        <f>Visu_Planning!R427</f>
        <v>s</v>
      </c>
      <c r="O337" s="101" t="e">
        <f>Visu_Planning!#REF!</f>
        <v>#REF!</v>
      </c>
      <c r="P337" s="102" t="e">
        <f>Visu_Planning!#REF!</f>
        <v>#REF!</v>
      </c>
      <c r="Q337" s="102">
        <f>Visu_Planning!S427</f>
        <v>0</v>
      </c>
      <c r="R337" s="103" t="str">
        <f>Visu_Planning!T427</f>
        <v>s</v>
      </c>
      <c r="S337" s="2"/>
      <c r="T337" s="10"/>
      <c r="U337" s="10"/>
      <c r="V337" s="10"/>
      <c r="W337" s="14"/>
      <c r="X337" s="13"/>
      <c r="Y337" s="10"/>
      <c r="Z337" s="6"/>
      <c r="AA337" s="130"/>
    </row>
    <row r="338" spans="1:27" ht="33" hidden="1" customHeight="1" x14ac:dyDescent="0.3">
      <c r="A338" s="96">
        <f>Visu_Planning!H428</f>
        <v>0</v>
      </c>
      <c r="B338" s="97">
        <f>Visu_Planning!I428</f>
        <v>0</v>
      </c>
      <c r="C338" s="98">
        <f>Visu_Planning!J428</f>
        <v>0</v>
      </c>
      <c r="D338" s="98">
        <f>Visu_Planning!K428</f>
        <v>0</v>
      </c>
      <c r="E338" s="99">
        <f>Visu_Planning!L428</f>
        <v>0</v>
      </c>
      <c r="F338" s="100">
        <f>Visu_Planning!A428</f>
        <v>0</v>
      </c>
      <c r="G338" s="101" t="e">
        <f>Visu_Planning!#REF!</f>
        <v>#REF!</v>
      </c>
      <c r="H338" s="102" t="e">
        <f>Visu_Planning!#REF!</f>
        <v>#REF!</v>
      </c>
      <c r="I338" s="102">
        <f>Visu_Planning!M428</f>
        <v>0</v>
      </c>
      <c r="J338" s="103" t="str">
        <f>Visu_Planning!N428</f>
        <v>s</v>
      </c>
      <c r="K338" s="104">
        <f>Visu_Planning!O428</f>
        <v>0</v>
      </c>
      <c r="L338" s="105" t="str">
        <f>Visu_Planning!P428</f>
        <v>min</v>
      </c>
      <c r="M338" s="105">
        <f>Visu_Planning!Q428</f>
        <v>0</v>
      </c>
      <c r="N338" s="106" t="str">
        <f>Visu_Planning!R428</f>
        <v>s</v>
      </c>
      <c r="O338" s="101" t="e">
        <f>Visu_Planning!#REF!</f>
        <v>#REF!</v>
      </c>
      <c r="P338" s="102" t="e">
        <f>Visu_Planning!#REF!</f>
        <v>#REF!</v>
      </c>
      <c r="Q338" s="102">
        <f>Visu_Planning!S428</f>
        <v>0</v>
      </c>
      <c r="R338" s="103" t="str">
        <f>Visu_Planning!T428</f>
        <v>s</v>
      </c>
      <c r="S338" s="2"/>
      <c r="T338" s="10"/>
      <c r="U338" s="10"/>
      <c r="V338" s="10"/>
      <c r="W338" s="14"/>
      <c r="X338" s="13"/>
      <c r="Y338" s="10"/>
      <c r="Z338" s="6"/>
      <c r="AA338" s="130"/>
    </row>
    <row r="339" spans="1:27" ht="33" hidden="1" customHeight="1" x14ac:dyDescent="0.3">
      <c r="A339" s="96">
        <f>Visu_Planning!H429</f>
        <v>0</v>
      </c>
      <c r="B339" s="97">
        <f>Visu_Planning!I429</f>
        <v>0</v>
      </c>
      <c r="C339" s="98">
        <f>Visu_Planning!J429</f>
        <v>0</v>
      </c>
      <c r="D339" s="98">
        <f>Visu_Planning!K429</f>
        <v>0</v>
      </c>
      <c r="E339" s="99">
        <f>Visu_Planning!L429</f>
        <v>0</v>
      </c>
      <c r="F339" s="100">
        <f>Visu_Planning!A429</f>
        <v>0</v>
      </c>
      <c r="G339" s="101" t="e">
        <f>Visu_Planning!#REF!</f>
        <v>#REF!</v>
      </c>
      <c r="H339" s="102" t="e">
        <f>Visu_Planning!#REF!</f>
        <v>#REF!</v>
      </c>
      <c r="I339" s="102">
        <f>Visu_Planning!M429</f>
        <v>0</v>
      </c>
      <c r="J339" s="103" t="str">
        <f>Visu_Planning!N429</f>
        <v>s</v>
      </c>
      <c r="K339" s="104">
        <f>Visu_Planning!O429</f>
        <v>0</v>
      </c>
      <c r="L339" s="105" t="str">
        <f>Visu_Planning!P429</f>
        <v>min</v>
      </c>
      <c r="M339" s="105">
        <f>Visu_Planning!Q429</f>
        <v>0</v>
      </c>
      <c r="N339" s="106" t="str">
        <f>Visu_Planning!R429</f>
        <v>s</v>
      </c>
      <c r="O339" s="101" t="e">
        <f>Visu_Planning!#REF!</f>
        <v>#REF!</v>
      </c>
      <c r="P339" s="102" t="e">
        <f>Visu_Planning!#REF!</f>
        <v>#REF!</v>
      </c>
      <c r="Q339" s="102">
        <f>Visu_Planning!S429</f>
        <v>0</v>
      </c>
      <c r="R339" s="103" t="str">
        <f>Visu_Planning!T429</f>
        <v>s</v>
      </c>
      <c r="S339" s="2"/>
      <c r="T339" s="10"/>
      <c r="U339" s="10"/>
      <c r="V339" s="10"/>
      <c r="W339" s="14"/>
      <c r="X339" s="13"/>
      <c r="Y339" s="10"/>
      <c r="Z339" s="6"/>
      <c r="AA339" s="130"/>
    </row>
    <row r="340" spans="1:27" ht="33" hidden="1" customHeight="1" x14ac:dyDescent="0.3">
      <c r="A340" s="96">
        <f>Visu_Planning!H430</f>
        <v>0</v>
      </c>
      <c r="B340" s="97">
        <f>Visu_Planning!I430</f>
        <v>0</v>
      </c>
      <c r="C340" s="98">
        <f>Visu_Planning!J430</f>
        <v>0</v>
      </c>
      <c r="D340" s="98">
        <f>Visu_Planning!K430</f>
        <v>0</v>
      </c>
      <c r="E340" s="99">
        <f>Visu_Planning!L430</f>
        <v>0</v>
      </c>
      <c r="F340" s="100">
        <f>Visu_Planning!A430</f>
        <v>0</v>
      </c>
      <c r="G340" s="101" t="e">
        <f>Visu_Planning!#REF!</f>
        <v>#REF!</v>
      </c>
      <c r="H340" s="102" t="e">
        <f>Visu_Planning!#REF!</f>
        <v>#REF!</v>
      </c>
      <c r="I340" s="102">
        <f>Visu_Planning!M430</f>
        <v>0</v>
      </c>
      <c r="J340" s="103" t="str">
        <f>Visu_Planning!N430</f>
        <v>s</v>
      </c>
      <c r="K340" s="104">
        <f>Visu_Planning!O430</f>
        <v>0</v>
      </c>
      <c r="L340" s="105" t="str">
        <f>Visu_Planning!P430</f>
        <v>min</v>
      </c>
      <c r="M340" s="105">
        <f>Visu_Planning!Q430</f>
        <v>0</v>
      </c>
      <c r="N340" s="106" t="str">
        <f>Visu_Planning!R430</f>
        <v>s</v>
      </c>
      <c r="O340" s="101" t="e">
        <f>Visu_Planning!#REF!</f>
        <v>#REF!</v>
      </c>
      <c r="P340" s="102" t="e">
        <f>Visu_Planning!#REF!</f>
        <v>#REF!</v>
      </c>
      <c r="Q340" s="102">
        <f>Visu_Planning!S430</f>
        <v>0</v>
      </c>
      <c r="R340" s="103" t="str">
        <f>Visu_Planning!T430</f>
        <v>s</v>
      </c>
      <c r="S340" s="2"/>
      <c r="T340" s="10"/>
      <c r="U340" s="10"/>
      <c r="V340" s="10"/>
      <c r="W340" s="14"/>
      <c r="X340" s="13"/>
      <c r="Y340" s="10"/>
      <c r="Z340" s="6"/>
      <c r="AA340" s="130"/>
    </row>
    <row r="341" spans="1:27" ht="33" hidden="1" customHeight="1" x14ac:dyDescent="0.3">
      <c r="A341" s="96">
        <f>Visu_Planning!H431</f>
        <v>0</v>
      </c>
      <c r="B341" s="97">
        <f>Visu_Planning!I431</f>
        <v>0</v>
      </c>
      <c r="C341" s="98">
        <f>Visu_Planning!J431</f>
        <v>0</v>
      </c>
      <c r="D341" s="98">
        <f>Visu_Planning!K431</f>
        <v>0</v>
      </c>
      <c r="E341" s="99">
        <f>Visu_Planning!L431</f>
        <v>0</v>
      </c>
      <c r="F341" s="100">
        <f>Visu_Planning!A431</f>
        <v>0</v>
      </c>
      <c r="G341" s="101" t="e">
        <f>Visu_Planning!#REF!</f>
        <v>#REF!</v>
      </c>
      <c r="H341" s="102" t="e">
        <f>Visu_Planning!#REF!</f>
        <v>#REF!</v>
      </c>
      <c r="I341" s="102">
        <f>Visu_Planning!M431</f>
        <v>0</v>
      </c>
      <c r="J341" s="103" t="str">
        <f>Visu_Planning!N431</f>
        <v>s</v>
      </c>
      <c r="K341" s="104">
        <f>Visu_Planning!O431</f>
        <v>0</v>
      </c>
      <c r="L341" s="105" t="str">
        <f>Visu_Planning!P431</f>
        <v>min</v>
      </c>
      <c r="M341" s="105">
        <f>Visu_Planning!Q431</f>
        <v>0</v>
      </c>
      <c r="N341" s="106" t="str">
        <f>Visu_Planning!R431</f>
        <v>s</v>
      </c>
      <c r="O341" s="101" t="e">
        <f>Visu_Planning!#REF!</f>
        <v>#REF!</v>
      </c>
      <c r="P341" s="102" t="e">
        <f>Visu_Planning!#REF!</f>
        <v>#REF!</v>
      </c>
      <c r="Q341" s="102">
        <f>Visu_Planning!S431</f>
        <v>0</v>
      </c>
      <c r="R341" s="103" t="str">
        <f>Visu_Planning!T431</f>
        <v>s</v>
      </c>
      <c r="S341" s="2"/>
      <c r="T341" s="10"/>
      <c r="U341" s="10"/>
      <c r="V341" s="10"/>
      <c r="W341" s="14"/>
      <c r="X341" s="13"/>
      <c r="Y341" s="10"/>
      <c r="Z341" s="6"/>
      <c r="AA341" s="130"/>
    </row>
    <row r="342" spans="1:27" ht="33" hidden="1" customHeight="1" x14ac:dyDescent="0.3">
      <c r="A342" s="96">
        <f>Visu_Planning!H432</f>
        <v>0</v>
      </c>
      <c r="B342" s="97">
        <f>Visu_Planning!I432</f>
        <v>0</v>
      </c>
      <c r="C342" s="98">
        <f>Visu_Planning!J432</f>
        <v>0</v>
      </c>
      <c r="D342" s="98">
        <f>Visu_Planning!K432</f>
        <v>0</v>
      </c>
      <c r="E342" s="99">
        <f>Visu_Planning!L432</f>
        <v>0</v>
      </c>
      <c r="F342" s="100">
        <f>Visu_Planning!A432</f>
        <v>0</v>
      </c>
      <c r="G342" s="101" t="e">
        <f>Visu_Planning!#REF!</f>
        <v>#REF!</v>
      </c>
      <c r="H342" s="102" t="e">
        <f>Visu_Planning!#REF!</f>
        <v>#REF!</v>
      </c>
      <c r="I342" s="102">
        <f>Visu_Planning!M432</f>
        <v>0</v>
      </c>
      <c r="J342" s="103" t="str">
        <f>Visu_Planning!N432</f>
        <v>s</v>
      </c>
      <c r="K342" s="104">
        <f>Visu_Planning!O432</f>
        <v>0</v>
      </c>
      <c r="L342" s="105" t="str">
        <f>Visu_Planning!P432</f>
        <v>min</v>
      </c>
      <c r="M342" s="105">
        <f>Visu_Planning!Q432</f>
        <v>0</v>
      </c>
      <c r="N342" s="106" t="str">
        <f>Visu_Planning!R432</f>
        <v>s</v>
      </c>
      <c r="O342" s="101" t="e">
        <f>Visu_Planning!#REF!</f>
        <v>#REF!</v>
      </c>
      <c r="P342" s="102" t="e">
        <f>Visu_Planning!#REF!</f>
        <v>#REF!</v>
      </c>
      <c r="Q342" s="102">
        <f>Visu_Planning!S432</f>
        <v>0</v>
      </c>
      <c r="R342" s="103" t="str">
        <f>Visu_Planning!T432</f>
        <v>s</v>
      </c>
      <c r="S342" s="2"/>
      <c r="T342" s="10"/>
      <c r="U342" s="10"/>
      <c r="V342" s="10"/>
      <c r="W342" s="14"/>
      <c r="X342" s="13"/>
      <c r="Y342" s="10"/>
      <c r="Z342" s="6"/>
      <c r="AA342" s="130"/>
    </row>
    <row r="343" spans="1:27" ht="33" hidden="1" customHeight="1" x14ac:dyDescent="0.3">
      <c r="A343" s="96">
        <f>Visu_Planning!H433</f>
        <v>0</v>
      </c>
      <c r="B343" s="97">
        <f>Visu_Planning!I433</f>
        <v>0</v>
      </c>
      <c r="C343" s="98">
        <f>Visu_Planning!J433</f>
        <v>0</v>
      </c>
      <c r="D343" s="98">
        <f>Visu_Planning!K433</f>
        <v>0</v>
      </c>
      <c r="E343" s="99">
        <f>Visu_Planning!L433</f>
        <v>0</v>
      </c>
      <c r="F343" s="100">
        <f>Visu_Planning!A433</f>
        <v>0</v>
      </c>
      <c r="G343" s="101" t="e">
        <f>Visu_Planning!#REF!</f>
        <v>#REF!</v>
      </c>
      <c r="H343" s="102" t="e">
        <f>Visu_Planning!#REF!</f>
        <v>#REF!</v>
      </c>
      <c r="I343" s="102">
        <f>Visu_Planning!M433</f>
        <v>0</v>
      </c>
      <c r="J343" s="103" t="str">
        <f>Visu_Planning!N433</f>
        <v>s</v>
      </c>
      <c r="K343" s="104">
        <f>Visu_Planning!O433</f>
        <v>0</v>
      </c>
      <c r="L343" s="105" t="str">
        <f>Visu_Planning!P433</f>
        <v>min</v>
      </c>
      <c r="M343" s="105">
        <f>Visu_Planning!Q433</f>
        <v>0</v>
      </c>
      <c r="N343" s="106" t="str">
        <f>Visu_Planning!R433</f>
        <v>s</v>
      </c>
      <c r="O343" s="101" t="e">
        <f>Visu_Planning!#REF!</f>
        <v>#REF!</v>
      </c>
      <c r="P343" s="102" t="e">
        <f>Visu_Planning!#REF!</f>
        <v>#REF!</v>
      </c>
      <c r="Q343" s="102">
        <f>Visu_Planning!S433</f>
        <v>0</v>
      </c>
      <c r="R343" s="103" t="str">
        <f>Visu_Planning!T433</f>
        <v>s</v>
      </c>
      <c r="S343" s="2"/>
      <c r="T343" s="10"/>
      <c r="U343" s="10"/>
      <c r="V343" s="10"/>
      <c r="W343" s="14"/>
      <c r="X343" s="13"/>
      <c r="Y343" s="10"/>
      <c r="Z343" s="6"/>
      <c r="AA343" s="130"/>
    </row>
    <row r="344" spans="1:27" ht="33" hidden="1" customHeight="1" x14ac:dyDescent="0.3">
      <c r="A344" s="96">
        <f>Visu_Planning!H434</f>
        <v>0</v>
      </c>
      <c r="B344" s="97">
        <f>Visu_Planning!I434</f>
        <v>0</v>
      </c>
      <c r="C344" s="98">
        <f>Visu_Planning!J434</f>
        <v>0</v>
      </c>
      <c r="D344" s="98">
        <f>Visu_Planning!K434</f>
        <v>0</v>
      </c>
      <c r="E344" s="99">
        <f>Visu_Planning!L434</f>
        <v>0</v>
      </c>
      <c r="F344" s="100">
        <f>Visu_Planning!A434</f>
        <v>0</v>
      </c>
      <c r="G344" s="101" t="e">
        <f>Visu_Planning!#REF!</f>
        <v>#REF!</v>
      </c>
      <c r="H344" s="102" t="e">
        <f>Visu_Planning!#REF!</f>
        <v>#REF!</v>
      </c>
      <c r="I344" s="102">
        <f>Visu_Planning!M434</f>
        <v>0</v>
      </c>
      <c r="J344" s="103" t="str">
        <f>Visu_Planning!N434</f>
        <v>s</v>
      </c>
      <c r="K344" s="104">
        <f>Visu_Planning!O434</f>
        <v>0</v>
      </c>
      <c r="L344" s="105" t="str">
        <f>Visu_Planning!P434</f>
        <v>min</v>
      </c>
      <c r="M344" s="105">
        <f>Visu_Planning!Q434</f>
        <v>0</v>
      </c>
      <c r="N344" s="106" t="str">
        <f>Visu_Planning!R434</f>
        <v>s</v>
      </c>
      <c r="O344" s="101" t="e">
        <f>Visu_Planning!#REF!</f>
        <v>#REF!</v>
      </c>
      <c r="P344" s="102" t="e">
        <f>Visu_Planning!#REF!</f>
        <v>#REF!</v>
      </c>
      <c r="Q344" s="102">
        <f>Visu_Planning!S434</f>
        <v>0</v>
      </c>
      <c r="R344" s="103" t="str">
        <f>Visu_Planning!T434</f>
        <v>s</v>
      </c>
      <c r="S344" s="2"/>
      <c r="T344" s="10"/>
      <c r="U344" s="10"/>
      <c r="V344" s="10"/>
      <c r="W344" s="14"/>
      <c r="X344" s="13"/>
      <c r="Y344" s="10"/>
      <c r="Z344" s="6"/>
      <c r="AA344" s="130"/>
    </row>
    <row r="345" spans="1:27" ht="33" hidden="1" customHeight="1" x14ac:dyDescent="0.3">
      <c r="A345" s="96">
        <f>Visu_Planning!H435</f>
        <v>0</v>
      </c>
      <c r="B345" s="97">
        <f>Visu_Planning!I435</f>
        <v>0</v>
      </c>
      <c r="C345" s="98">
        <f>Visu_Planning!J435</f>
        <v>0</v>
      </c>
      <c r="D345" s="98">
        <f>Visu_Planning!K435</f>
        <v>0</v>
      </c>
      <c r="E345" s="99">
        <f>Visu_Planning!L435</f>
        <v>0</v>
      </c>
      <c r="F345" s="100">
        <f>Visu_Planning!A435</f>
        <v>0</v>
      </c>
      <c r="G345" s="101" t="e">
        <f>Visu_Planning!#REF!</f>
        <v>#REF!</v>
      </c>
      <c r="H345" s="102" t="e">
        <f>Visu_Planning!#REF!</f>
        <v>#REF!</v>
      </c>
      <c r="I345" s="102">
        <f>Visu_Planning!M435</f>
        <v>0</v>
      </c>
      <c r="J345" s="103" t="str">
        <f>Visu_Planning!N435</f>
        <v>s</v>
      </c>
      <c r="K345" s="104">
        <f>Visu_Planning!O435</f>
        <v>0</v>
      </c>
      <c r="L345" s="105" t="str">
        <f>Visu_Planning!P435</f>
        <v>min</v>
      </c>
      <c r="M345" s="105">
        <f>Visu_Planning!Q435</f>
        <v>0</v>
      </c>
      <c r="N345" s="106" t="str">
        <f>Visu_Planning!R435</f>
        <v>s</v>
      </c>
      <c r="O345" s="101" t="e">
        <f>Visu_Planning!#REF!</f>
        <v>#REF!</v>
      </c>
      <c r="P345" s="102" t="e">
        <f>Visu_Planning!#REF!</f>
        <v>#REF!</v>
      </c>
      <c r="Q345" s="102">
        <f>Visu_Planning!S435</f>
        <v>0</v>
      </c>
      <c r="R345" s="103" t="str">
        <f>Visu_Planning!T435</f>
        <v>s</v>
      </c>
      <c r="S345" s="2"/>
      <c r="T345" s="10"/>
      <c r="U345" s="10"/>
      <c r="V345" s="10"/>
      <c r="W345" s="14"/>
      <c r="X345" s="13"/>
      <c r="Y345" s="10"/>
      <c r="Z345" s="6"/>
      <c r="AA345" s="130"/>
    </row>
    <row r="346" spans="1:27" ht="33" hidden="1" customHeight="1" x14ac:dyDescent="0.3">
      <c r="A346" s="96">
        <f>Visu_Planning!H436</f>
        <v>0</v>
      </c>
      <c r="B346" s="97">
        <f>Visu_Planning!I436</f>
        <v>0</v>
      </c>
      <c r="C346" s="98">
        <f>Visu_Planning!J436</f>
        <v>0</v>
      </c>
      <c r="D346" s="98">
        <f>Visu_Planning!K436</f>
        <v>0</v>
      </c>
      <c r="E346" s="99">
        <f>Visu_Planning!L436</f>
        <v>0</v>
      </c>
      <c r="F346" s="100">
        <f>Visu_Planning!A436</f>
        <v>0</v>
      </c>
      <c r="G346" s="101" t="e">
        <f>Visu_Planning!#REF!</f>
        <v>#REF!</v>
      </c>
      <c r="H346" s="102" t="e">
        <f>Visu_Planning!#REF!</f>
        <v>#REF!</v>
      </c>
      <c r="I346" s="102">
        <f>Visu_Planning!M436</f>
        <v>0</v>
      </c>
      <c r="J346" s="103" t="str">
        <f>Visu_Planning!N436</f>
        <v>s</v>
      </c>
      <c r="K346" s="104">
        <f>Visu_Planning!O436</f>
        <v>0</v>
      </c>
      <c r="L346" s="105" t="str">
        <f>Visu_Planning!P436</f>
        <v>min</v>
      </c>
      <c r="M346" s="105">
        <f>Visu_Planning!Q436</f>
        <v>0</v>
      </c>
      <c r="N346" s="106" t="str">
        <f>Visu_Planning!R436</f>
        <v>s</v>
      </c>
      <c r="O346" s="101" t="e">
        <f>Visu_Planning!#REF!</f>
        <v>#REF!</v>
      </c>
      <c r="P346" s="102" t="e">
        <f>Visu_Planning!#REF!</f>
        <v>#REF!</v>
      </c>
      <c r="Q346" s="102">
        <f>Visu_Planning!S436</f>
        <v>0</v>
      </c>
      <c r="R346" s="103" t="str">
        <f>Visu_Planning!T436</f>
        <v>s</v>
      </c>
      <c r="S346" s="2"/>
      <c r="T346" s="10"/>
      <c r="U346" s="10"/>
      <c r="V346" s="10"/>
      <c r="W346" s="14"/>
      <c r="X346" s="13"/>
      <c r="Y346" s="10"/>
      <c r="Z346" s="6"/>
      <c r="AA346" s="130"/>
    </row>
    <row r="347" spans="1:27" ht="33" hidden="1" customHeight="1" x14ac:dyDescent="0.3">
      <c r="A347" s="96">
        <f>Visu_Planning!H437</f>
        <v>0</v>
      </c>
      <c r="B347" s="97">
        <f>Visu_Planning!I437</f>
        <v>0</v>
      </c>
      <c r="C347" s="98">
        <f>Visu_Planning!J437</f>
        <v>0</v>
      </c>
      <c r="D347" s="98">
        <f>Visu_Planning!K437</f>
        <v>0</v>
      </c>
      <c r="E347" s="99">
        <f>Visu_Planning!L437</f>
        <v>0</v>
      </c>
      <c r="F347" s="100">
        <f>Visu_Planning!A437</f>
        <v>0</v>
      </c>
      <c r="G347" s="101" t="e">
        <f>Visu_Planning!#REF!</f>
        <v>#REF!</v>
      </c>
      <c r="H347" s="102" t="e">
        <f>Visu_Planning!#REF!</f>
        <v>#REF!</v>
      </c>
      <c r="I347" s="102">
        <f>Visu_Planning!M437</f>
        <v>0</v>
      </c>
      <c r="J347" s="103" t="str">
        <f>Visu_Planning!N437</f>
        <v>s</v>
      </c>
      <c r="K347" s="104">
        <f>Visu_Planning!O437</f>
        <v>0</v>
      </c>
      <c r="L347" s="105" t="str">
        <f>Visu_Planning!P437</f>
        <v>min</v>
      </c>
      <c r="M347" s="105">
        <f>Visu_Planning!Q437</f>
        <v>0</v>
      </c>
      <c r="N347" s="106" t="str">
        <f>Visu_Planning!R437</f>
        <v>s</v>
      </c>
      <c r="O347" s="101" t="e">
        <f>Visu_Planning!#REF!</f>
        <v>#REF!</v>
      </c>
      <c r="P347" s="102" t="e">
        <f>Visu_Planning!#REF!</f>
        <v>#REF!</v>
      </c>
      <c r="Q347" s="102">
        <f>Visu_Planning!S437</f>
        <v>0</v>
      </c>
      <c r="R347" s="103" t="str">
        <f>Visu_Planning!T437</f>
        <v>s</v>
      </c>
      <c r="S347" s="2"/>
      <c r="T347" s="10"/>
      <c r="U347" s="10"/>
      <c r="V347" s="10"/>
      <c r="W347" s="14"/>
      <c r="X347" s="13"/>
      <c r="Y347" s="10"/>
      <c r="Z347" s="6"/>
      <c r="AA347" s="130"/>
    </row>
    <row r="348" spans="1:27" ht="33" hidden="1" customHeight="1" x14ac:dyDescent="0.3">
      <c r="A348" s="96">
        <f>Visu_Planning!H438</f>
        <v>0</v>
      </c>
      <c r="B348" s="97">
        <f>Visu_Planning!I438</f>
        <v>0</v>
      </c>
      <c r="C348" s="98">
        <f>Visu_Planning!J438</f>
        <v>0</v>
      </c>
      <c r="D348" s="98">
        <f>Visu_Planning!K438</f>
        <v>0</v>
      </c>
      <c r="E348" s="99">
        <f>Visu_Planning!L438</f>
        <v>0</v>
      </c>
      <c r="F348" s="100">
        <f>Visu_Planning!A438</f>
        <v>0</v>
      </c>
      <c r="G348" s="101" t="e">
        <f>Visu_Planning!#REF!</f>
        <v>#REF!</v>
      </c>
      <c r="H348" s="102" t="e">
        <f>Visu_Planning!#REF!</f>
        <v>#REF!</v>
      </c>
      <c r="I348" s="102">
        <f>Visu_Planning!M438</f>
        <v>0</v>
      </c>
      <c r="J348" s="103" t="str">
        <f>Visu_Planning!N438</f>
        <v>s</v>
      </c>
      <c r="K348" s="104">
        <f>Visu_Planning!O438</f>
        <v>0</v>
      </c>
      <c r="L348" s="105" t="str">
        <f>Visu_Planning!P438</f>
        <v>min</v>
      </c>
      <c r="M348" s="105">
        <f>Visu_Planning!Q438</f>
        <v>0</v>
      </c>
      <c r="N348" s="106" t="str">
        <f>Visu_Planning!R438</f>
        <v>s</v>
      </c>
      <c r="O348" s="101" t="e">
        <f>Visu_Planning!#REF!</f>
        <v>#REF!</v>
      </c>
      <c r="P348" s="102" t="e">
        <f>Visu_Planning!#REF!</f>
        <v>#REF!</v>
      </c>
      <c r="Q348" s="102">
        <f>Visu_Planning!S438</f>
        <v>0</v>
      </c>
      <c r="R348" s="103" t="str">
        <f>Visu_Planning!T438</f>
        <v>s</v>
      </c>
      <c r="S348" s="2"/>
      <c r="T348" s="10"/>
      <c r="U348" s="10"/>
      <c r="V348" s="10"/>
      <c r="W348" s="14"/>
      <c r="X348" s="13"/>
      <c r="Y348" s="10"/>
      <c r="Z348" s="6"/>
      <c r="AA348" s="130"/>
    </row>
    <row r="349" spans="1:27" ht="33" hidden="1" customHeight="1" x14ac:dyDescent="0.3">
      <c r="A349" s="96">
        <f>Visu_Planning!H439</f>
        <v>0</v>
      </c>
      <c r="B349" s="97">
        <f>Visu_Planning!I439</f>
        <v>0</v>
      </c>
      <c r="C349" s="98">
        <f>Visu_Planning!J439</f>
        <v>0</v>
      </c>
      <c r="D349" s="98">
        <f>Visu_Planning!K439</f>
        <v>0</v>
      </c>
      <c r="E349" s="99">
        <f>Visu_Planning!L439</f>
        <v>0</v>
      </c>
      <c r="F349" s="100">
        <f>Visu_Planning!A439</f>
        <v>0</v>
      </c>
      <c r="G349" s="101" t="e">
        <f>Visu_Planning!#REF!</f>
        <v>#REF!</v>
      </c>
      <c r="H349" s="102" t="e">
        <f>Visu_Planning!#REF!</f>
        <v>#REF!</v>
      </c>
      <c r="I349" s="102">
        <f>Visu_Planning!M439</f>
        <v>0</v>
      </c>
      <c r="J349" s="103" t="str">
        <f>Visu_Planning!N439</f>
        <v>s</v>
      </c>
      <c r="K349" s="104">
        <f>Visu_Planning!O439</f>
        <v>0</v>
      </c>
      <c r="L349" s="105" t="str">
        <f>Visu_Planning!P439</f>
        <v>min</v>
      </c>
      <c r="M349" s="105">
        <f>Visu_Planning!Q439</f>
        <v>0</v>
      </c>
      <c r="N349" s="106" t="str">
        <f>Visu_Planning!R439</f>
        <v>s</v>
      </c>
      <c r="O349" s="101" t="e">
        <f>Visu_Planning!#REF!</f>
        <v>#REF!</v>
      </c>
      <c r="P349" s="102" t="e">
        <f>Visu_Planning!#REF!</f>
        <v>#REF!</v>
      </c>
      <c r="Q349" s="102">
        <f>Visu_Planning!S439</f>
        <v>0</v>
      </c>
      <c r="R349" s="103" t="str">
        <f>Visu_Planning!T439</f>
        <v>s</v>
      </c>
      <c r="S349" s="2"/>
      <c r="T349" s="10"/>
      <c r="U349" s="10"/>
      <c r="V349" s="10"/>
      <c r="W349" s="14"/>
      <c r="X349" s="13"/>
      <c r="Y349" s="10"/>
      <c r="Z349" s="6"/>
      <c r="AA349" s="130"/>
    </row>
    <row r="350" spans="1:27" ht="33" hidden="1" customHeight="1" x14ac:dyDescent="0.3">
      <c r="A350" s="96">
        <f>Visu_Planning!H440</f>
        <v>0</v>
      </c>
      <c r="B350" s="97">
        <f>Visu_Planning!I440</f>
        <v>0</v>
      </c>
      <c r="C350" s="98">
        <f>Visu_Planning!J440</f>
        <v>0</v>
      </c>
      <c r="D350" s="98">
        <f>Visu_Planning!K440</f>
        <v>0</v>
      </c>
      <c r="E350" s="99">
        <f>Visu_Planning!L440</f>
        <v>0</v>
      </c>
      <c r="F350" s="100">
        <f>Visu_Planning!A440</f>
        <v>0</v>
      </c>
      <c r="G350" s="101" t="e">
        <f>Visu_Planning!#REF!</f>
        <v>#REF!</v>
      </c>
      <c r="H350" s="102" t="e">
        <f>Visu_Planning!#REF!</f>
        <v>#REF!</v>
      </c>
      <c r="I350" s="102">
        <f>Visu_Planning!M440</f>
        <v>0</v>
      </c>
      <c r="J350" s="103" t="str">
        <f>Visu_Planning!N440</f>
        <v>s</v>
      </c>
      <c r="K350" s="104">
        <f>Visu_Planning!O440</f>
        <v>0</v>
      </c>
      <c r="L350" s="105" t="str">
        <f>Visu_Planning!P440</f>
        <v>min</v>
      </c>
      <c r="M350" s="105">
        <f>Visu_Planning!Q440</f>
        <v>0</v>
      </c>
      <c r="N350" s="106" t="str">
        <f>Visu_Planning!R440</f>
        <v>s</v>
      </c>
      <c r="O350" s="101" t="e">
        <f>Visu_Planning!#REF!</f>
        <v>#REF!</v>
      </c>
      <c r="P350" s="102" t="e">
        <f>Visu_Planning!#REF!</f>
        <v>#REF!</v>
      </c>
      <c r="Q350" s="102">
        <f>Visu_Planning!S440</f>
        <v>0</v>
      </c>
      <c r="R350" s="103" t="str">
        <f>Visu_Planning!T440</f>
        <v>s</v>
      </c>
      <c r="S350" s="2"/>
      <c r="T350" s="10"/>
      <c r="U350" s="10"/>
      <c r="V350" s="10"/>
      <c r="W350" s="14"/>
      <c r="X350" s="13"/>
      <c r="Y350" s="10"/>
      <c r="Z350" s="6"/>
      <c r="AA350" s="130"/>
    </row>
    <row r="351" spans="1:27" ht="33" hidden="1" customHeight="1" x14ac:dyDescent="0.3">
      <c r="A351" s="96">
        <f>Visu_Planning!H441</f>
        <v>0</v>
      </c>
      <c r="B351" s="97">
        <f>Visu_Planning!I441</f>
        <v>0</v>
      </c>
      <c r="C351" s="98">
        <f>Visu_Planning!J441</f>
        <v>0</v>
      </c>
      <c r="D351" s="98">
        <f>Visu_Planning!K441</f>
        <v>0</v>
      </c>
      <c r="E351" s="99">
        <f>Visu_Planning!L441</f>
        <v>0</v>
      </c>
      <c r="F351" s="100">
        <f>Visu_Planning!A441</f>
        <v>0</v>
      </c>
      <c r="G351" s="101" t="e">
        <f>Visu_Planning!#REF!</f>
        <v>#REF!</v>
      </c>
      <c r="H351" s="102" t="e">
        <f>Visu_Planning!#REF!</f>
        <v>#REF!</v>
      </c>
      <c r="I351" s="102">
        <f>Visu_Planning!M441</f>
        <v>0</v>
      </c>
      <c r="J351" s="103" t="str">
        <f>Visu_Planning!N441</f>
        <v>s</v>
      </c>
      <c r="K351" s="104">
        <f>Visu_Planning!O441</f>
        <v>0</v>
      </c>
      <c r="L351" s="105" t="str">
        <f>Visu_Planning!P441</f>
        <v>min</v>
      </c>
      <c r="M351" s="105">
        <f>Visu_Planning!Q441</f>
        <v>0</v>
      </c>
      <c r="N351" s="106" t="str">
        <f>Visu_Planning!R441</f>
        <v>s</v>
      </c>
      <c r="O351" s="101" t="e">
        <f>Visu_Planning!#REF!</f>
        <v>#REF!</v>
      </c>
      <c r="P351" s="102" t="e">
        <f>Visu_Planning!#REF!</f>
        <v>#REF!</v>
      </c>
      <c r="Q351" s="102">
        <f>Visu_Planning!S441</f>
        <v>0</v>
      </c>
      <c r="R351" s="103" t="str">
        <f>Visu_Planning!T441</f>
        <v>s</v>
      </c>
      <c r="S351" s="2"/>
      <c r="T351" s="10"/>
      <c r="U351" s="10"/>
      <c r="V351" s="10"/>
      <c r="W351" s="14"/>
      <c r="X351" s="13"/>
      <c r="Y351" s="10"/>
      <c r="Z351" s="6"/>
      <c r="AA351" s="130"/>
    </row>
    <row r="352" spans="1:27" ht="33" hidden="1" customHeight="1" x14ac:dyDescent="0.3">
      <c r="A352" s="96">
        <f>Visu_Planning!H442</f>
        <v>0</v>
      </c>
      <c r="B352" s="97">
        <f>Visu_Planning!I442</f>
        <v>0</v>
      </c>
      <c r="C352" s="98">
        <f>Visu_Planning!J442</f>
        <v>0</v>
      </c>
      <c r="D352" s="98">
        <f>Visu_Planning!K442</f>
        <v>0</v>
      </c>
      <c r="E352" s="99">
        <f>Visu_Planning!L442</f>
        <v>0</v>
      </c>
      <c r="F352" s="100">
        <f>Visu_Planning!A442</f>
        <v>0</v>
      </c>
      <c r="G352" s="101" t="e">
        <f>Visu_Planning!#REF!</f>
        <v>#REF!</v>
      </c>
      <c r="H352" s="102" t="e">
        <f>Visu_Planning!#REF!</f>
        <v>#REF!</v>
      </c>
      <c r="I352" s="102">
        <f>Visu_Planning!M442</f>
        <v>0</v>
      </c>
      <c r="J352" s="103" t="str">
        <f>Visu_Planning!N442</f>
        <v>s</v>
      </c>
      <c r="K352" s="104">
        <f>Visu_Planning!O442</f>
        <v>0</v>
      </c>
      <c r="L352" s="105" t="str">
        <f>Visu_Planning!P442</f>
        <v>min</v>
      </c>
      <c r="M352" s="105">
        <f>Visu_Planning!Q442</f>
        <v>0</v>
      </c>
      <c r="N352" s="106" t="str">
        <f>Visu_Planning!R442</f>
        <v>s</v>
      </c>
      <c r="O352" s="101" t="e">
        <f>Visu_Planning!#REF!</f>
        <v>#REF!</v>
      </c>
      <c r="P352" s="102" t="e">
        <f>Visu_Planning!#REF!</f>
        <v>#REF!</v>
      </c>
      <c r="Q352" s="102">
        <f>Visu_Planning!S442</f>
        <v>0</v>
      </c>
      <c r="R352" s="103" t="str">
        <f>Visu_Planning!T442</f>
        <v>s</v>
      </c>
      <c r="S352" s="2"/>
      <c r="T352" s="10"/>
      <c r="U352" s="10"/>
      <c r="V352" s="10"/>
      <c r="W352" s="14"/>
      <c r="X352" s="13"/>
      <c r="Y352" s="10"/>
      <c r="Z352" s="6"/>
      <c r="AA352" s="130"/>
    </row>
    <row r="353" spans="1:27" ht="33" hidden="1" customHeight="1" x14ac:dyDescent="0.3">
      <c r="A353" s="96">
        <f>Visu_Planning!H443</f>
        <v>0</v>
      </c>
      <c r="B353" s="97">
        <f>Visu_Planning!I443</f>
        <v>0</v>
      </c>
      <c r="C353" s="98">
        <f>Visu_Planning!J443</f>
        <v>0</v>
      </c>
      <c r="D353" s="98">
        <f>Visu_Planning!K443</f>
        <v>0</v>
      </c>
      <c r="E353" s="99">
        <f>Visu_Planning!L443</f>
        <v>0</v>
      </c>
      <c r="F353" s="100">
        <f>Visu_Planning!A443</f>
        <v>0</v>
      </c>
      <c r="G353" s="101" t="e">
        <f>Visu_Planning!#REF!</f>
        <v>#REF!</v>
      </c>
      <c r="H353" s="102" t="e">
        <f>Visu_Planning!#REF!</f>
        <v>#REF!</v>
      </c>
      <c r="I353" s="102">
        <f>Visu_Planning!M443</f>
        <v>0</v>
      </c>
      <c r="J353" s="103" t="str">
        <f>Visu_Planning!N443</f>
        <v>s</v>
      </c>
      <c r="K353" s="104">
        <f>Visu_Planning!O443</f>
        <v>0</v>
      </c>
      <c r="L353" s="105" t="str">
        <f>Visu_Planning!P443</f>
        <v>min</v>
      </c>
      <c r="M353" s="105">
        <f>Visu_Planning!Q443</f>
        <v>0</v>
      </c>
      <c r="N353" s="106" t="str">
        <f>Visu_Planning!R443</f>
        <v>s</v>
      </c>
      <c r="O353" s="101" t="e">
        <f>Visu_Planning!#REF!</f>
        <v>#REF!</v>
      </c>
      <c r="P353" s="102" t="e">
        <f>Visu_Planning!#REF!</f>
        <v>#REF!</v>
      </c>
      <c r="Q353" s="102">
        <f>Visu_Planning!S443</f>
        <v>0</v>
      </c>
      <c r="R353" s="103" t="str">
        <f>Visu_Planning!T443</f>
        <v>s</v>
      </c>
      <c r="S353" s="2"/>
      <c r="T353" s="10"/>
      <c r="U353" s="10"/>
      <c r="V353" s="10"/>
      <c r="W353" s="14"/>
      <c r="X353" s="13"/>
      <c r="Y353" s="10"/>
      <c r="Z353" s="6"/>
      <c r="AA353" s="130"/>
    </row>
    <row r="354" spans="1:27" ht="33" hidden="1" customHeight="1" x14ac:dyDescent="0.3">
      <c r="A354" s="96">
        <f>Visu_Planning!H444</f>
        <v>0</v>
      </c>
      <c r="B354" s="97">
        <f>Visu_Planning!I444</f>
        <v>0</v>
      </c>
      <c r="C354" s="98">
        <f>Visu_Planning!J444</f>
        <v>0</v>
      </c>
      <c r="D354" s="98">
        <f>Visu_Planning!K444</f>
        <v>0</v>
      </c>
      <c r="E354" s="99">
        <f>Visu_Planning!L444</f>
        <v>0</v>
      </c>
      <c r="F354" s="100">
        <f>Visu_Planning!A444</f>
        <v>0</v>
      </c>
      <c r="G354" s="101" t="e">
        <f>Visu_Planning!#REF!</f>
        <v>#REF!</v>
      </c>
      <c r="H354" s="102" t="e">
        <f>Visu_Planning!#REF!</f>
        <v>#REF!</v>
      </c>
      <c r="I354" s="102">
        <f>Visu_Planning!M444</f>
        <v>0</v>
      </c>
      <c r="J354" s="103" t="str">
        <f>Visu_Planning!N444</f>
        <v>s</v>
      </c>
      <c r="K354" s="104">
        <f>Visu_Planning!O444</f>
        <v>0</v>
      </c>
      <c r="L354" s="105" t="str">
        <f>Visu_Planning!P444</f>
        <v>min</v>
      </c>
      <c r="M354" s="105">
        <f>Visu_Planning!Q444</f>
        <v>0</v>
      </c>
      <c r="N354" s="106" t="str">
        <f>Visu_Planning!R444</f>
        <v>s</v>
      </c>
      <c r="O354" s="101" t="e">
        <f>Visu_Planning!#REF!</f>
        <v>#REF!</v>
      </c>
      <c r="P354" s="102" t="e">
        <f>Visu_Planning!#REF!</f>
        <v>#REF!</v>
      </c>
      <c r="Q354" s="102">
        <f>Visu_Planning!S444</f>
        <v>0</v>
      </c>
      <c r="R354" s="103" t="str">
        <f>Visu_Planning!T444</f>
        <v>s</v>
      </c>
      <c r="S354" s="2"/>
      <c r="T354" s="10"/>
      <c r="U354" s="10"/>
      <c r="V354" s="10"/>
      <c r="W354" s="14"/>
      <c r="X354" s="13"/>
      <c r="Y354" s="10"/>
      <c r="Z354" s="6"/>
      <c r="AA354" s="130"/>
    </row>
    <row r="355" spans="1:27" ht="33" hidden="1" customHeight="1" x14ac:dyDescent="0.3">
      <c r="A355" s="96">
        <f>Visu_Planning!H445</f>
        <v>0</v>
      </c>
      <c r="B355" s="97">
        <f>Visu_Planning!I445</f>
        <v>0</v>
      </c>
      <c r="C355" s="98">
        <f>Visu_Planning!J445</f>
        <v>0</v>
      </c>
      <c r="D355" s="98">
        <f>Visu_Planning!K445</f>
        <v>0</v>
      </c>
      <c r="E355" s="99">
        <f>Visu_Planning!L445</f>
        <v>0</v>
      </c>
      <c r="F355" s="100">
        <f>Visu_Planning!A445</f>
        <v>0</v>
      </c>
      <c r="G355" s="101" t="e">
        <f>Visu_Planning!#REF!</f>
        <v>#REF!</v>
      </c>
      <c r="H355" s="102" t="e">
        <f>Visu_Planning!#REF!</f>
        <v>#REF!</v>
      </c>
      <c r="I355" s="102">
        <f>Visu_Planning!M445</f>
        <v>0</v>
      </c>
      <c r="J355" s="103" t="str">
        <f>Visu_Planning!N445</f>
        <v>s</v>
      </c>
      <c r="K355" s="104">
        <f>Visu_Planning!O445</f>
        <v>0</v>
      </c>
      <c r="L355" s="105" t="str">
        <f>Visu_Planning!P445</f>
        <v>min</v>
      </c>
      <c r="M355" s="105">
        <f>Visu_Planning!Q445</f>
        <v>0</v>
      </c>
      <c r="N355" s="106" t="str">
        <f>Visu_Planning!R445</f>
        <v>s</v>
      </c>
      <c r="O355" s="101" t="e">
        <f>Visu_Planning!#REF!</f>
        <v>#REF!</v>
      </c>
      <c r="P355" s="102" t="e">
        <f>Visu_Planning!#REF!</f>
        <v>#REF!</v>
      </c>
      <c r="Q355" s="102">
        <f>Visu_Planning!S445</f>
        <v>0</v>
      </c>
      <c r="R355" s="103" t="str">
        <f>Visu_Planning!T445</f>
        <v>s</v>
      </c>
      <c r="S355" s="2"/>
      <c r="T355" s="10"/>
      <c r="U355" s="10"/>
      <c r="V355" s="10"/>
      <c r="W355" s="14"/>
      <c r="X355" s="13"/>
      <c r="Y355" s="10"/>
      <c r="Z355" s="6"/>
      <c r="AA355" s="130"/>
    </row>
    <row r="356" spans="1:27" ht="33" hidden="1" customHeight="1" x14ac:dyDescent="0.3">
      <c r="A356" s="96">
        <f>Visu_Planning!H446</f>
        <v>0</v>
      </c>
      <c r="B356" s="97">
        <f>Visu_Planning!I446</f>
        <v>0</v>
      </c>
      <c r="C356" s="98">
        <f>Visu_Planning!J446</f>
        <v>0</v>
      </c>
      <c r="D356" s="98">
        <f>Visu_Planning!K446</f>
        <v>0</v>
      </c>
      <c r="E356" s="99">
        <f>Visu_Planning!L446</f>
        <v>0</v>
      </c>
      <c r="F356" s="100">
        <f>Visu_Planning!A446</f>
        <v>0</v>
      </c>
      <c r="G356" s="101" t="e">
        <f>Visu_Planning!#REF!</f>
        <v>#REF!</v>
      </c>
      <c r="H356" s="102" t="e">
        <f>Visu_Planning!#REF!</f>
        <v>#REF!</v>
      </c>
      <c r="I356" s="102">
        <f>Visu_Planning!M446</f>
        <v>0</v>
      </c>
      <c r="J356" s="103" t="str">
        <f>Visu_Planning!N446</f>
        <v>s</v>
      </c>
      <c r="K356" s="104">
        <f>Visu_Planning!O446</f>
        <v>0</v>
      </c>
      <c r="L356" s="105" t="str">
        <f>Visu_Planning!P446</f>
        <v>min</v>
      </c>
      <c r="M356" s="105">
        <f>Visu_Planning!Q446</f>
        <v>0</v>
      </c>
      <c r="N356" s="106" t="str">
        <f>Visu_Planning!R446</f>
        <v>s</v>
      </c>
      <c r="O356" s="101" t="e">
        <f>Visu_Planning!#REF!</f>
        <v>#REF!</v>
      </c>
      <c r="P356" s="102" t="e">
        <f>Visu_Planning!#REF!</f>
        <v>#REF!</v>
      </c>
      <c r="Q356" s="102">
        <f>Visu_Planning!S446</f>
        <v>0</v>
      </c>
      <c r="R356" s="103" t="str">
        <f>Visu_Planning!T446</f>
        <v>s</v>
      </c>
      <c r="S356" s="2"/>
      <c r="T356" s="10"/>
      <c r="U356" s="10"/>
      <c r="V356" s="10"/>
      <c r="W356" s="14"/>
      <c r="X356" s="13"/>
      <c r="Y356" s="10"/>
      <c r="Z356" s="6"/>
      <c r="AA356" s="130"/>
    </row>
    <row r="357" spans="1:27" ht="33" hidden="1" customHeight="1" x14ac:dyDescent="0.3">
      <c r="A357" s="96">
        <f>Visu_Planning!H447</f>
        <v>0</v>
      </c>
      <c r="B357" s="97">
        <f>Visu_Planning!I447</f>
        <v>0</v>
      </c>
      <c r="C357" s="98">
        <f>Visu_Planning!J447</f>
        <v>0</v>
      </c>
      <c r="D357" s="98">
        <f>Visu_Planning!K447</f>
        <v>0</v>
      </c>
      <c r="E357" s="99">
        <f>Visu_Planning!L447</f>
        <v>0</v>
      </c>
      <c r="F357" s="100">
        <f>Visu_Planning!A447</f>
        <v>0</v>
      </c>
      <c r="G357" s="101" t="e">
        <f>Visu_Planning!#REF!</f>
        <v>#REF!</v>
      </c>
      <c r="H357" s="102" t="e">
        <f>Visu_Planning!#REF!</f>
        <v>#REF!</v>
      </c>
      <c r="I357" s="102">
        <f>Visu_Planning!M447</f>
        <v>0</v>
      </c>
      <c r="J357" s="103" t="str">
        <f>Visu_Planning!N447</f>
        <v>s</v>
      </c>
      <c r="K357" s="104">
        <f>Visu_Planning!O447</f>
        <v>0</v>
      </c>
      <c r="L357" s="105" t="str">
        <f>Visu_Planning!P447</f>
        <v>min</v>
      </c>
      <c r="M357" s="105">
        <f>Visu_Planning!Q447</f>
        <v>0</v>
      </c>
      <c r="N357" s="106" t="str">
        <f>Visu_Planning!R447</f>
        <v>s</v>
      </c>
      <c r="O357" s="101" t="e">
        <f>Visu_Planning!#REF!</f>
        <v>#REF!</v>
      </c>
      <c r="P357" s="102" t="e">
        <f>Visu_Planning!#REF!</f>
        <v>#REF!</v>
      </c>
      <c r="Q357" s="102">
        <f>Visu_Planning!S447</f>
        <v>0</v>
      </c>
      <c r="R357" s="103" t="str">
        <f>Visu_Planning!T447</f>
        <v>s</v>
      </c>
      <c r="S357" s="2"/>
      <c r="T357" s="10"/>
      <c r="U357" s="10"/>
      <c r="V357" s="10"/>
      <c r="W357" s="14"/>
      <c r="X357" s="13"/>
      <c r="Y357" s="10"/>
      <c r="Z357" s="6"/>
      <c r="AA357" s="130"/>
    </row>
    <row r="358" spans="1:27" ht="33" hidden="1" customHeight="1" x14ac:dyDescent="0.3">
      <c r="A358" s="96">
        <f>Visu_Planning!H448</f>
        <v>0</v>
      </c>
      <c r="B358" s="97">
        <f>Visu_Planning!I448</f>
        <v>0</v>
      </c>
      <c r="C358" s="98">
        <f>Visu_Planning!J448</f>
        <v>0</v>
      </c>
      <c r="D358" s="98">
        <f>Visu_Planning!K448</f>
        <v>0</v>
      </c>
      <c r="E358" s="99">
        <f>Visu_Planning!L448</f>
        <v>0</v>
      </c>
      <c r="F358" s="100">
        <f>Visu_Planning!A448</f>
        <v>0</v>
      </c>
      <c r="G358" s="101" t="e">
        <f>Visu_Planning!#REF!</f>
        <v>#REF!</v>
      </c>
      <c r="H358" s="102" t="e">
        <f>Visu_Planning!#REF!</f>
        <v>#REF!</v>
      </c>
      <c r="I358" s="102">
        <f>Visu_Planning!M448</f>
        <v>0</v>
      </c>
      <c r="J358" s="103" t="str">
        <f>Visu_Planning!N448</f>
        <v>s</v>
      </c>
      <c r="K358" s="104">
        <f>Visu_Planning!O448</f>
        <v>0</v>
      </c>
      <c r="L358" s="105" t="str">
        <f>Visu_Planning!P448</f>
        <v>min</v>
      </c>
      <c r="M358" s="105">
        <f>Visu_Planning!Q448</f>
        <v>0</v>
      </c>
      <c r="N358" s="106" t="str">
        <f>Visu_Planning!R448</f>
        <v>s</v>
      </c>
      <c r="O358" s="101" t="e">
        <f>Visu_Planning!#REF!</f>
        <v>#REF!</v>
      </c>
      <c r="P358" s="102" t="e">
        <f>Visu_Planning!#REF!</f>
        <v>#REF!</v>
      </c>
      <c r="Q358" s="102">
        <f>Visu_Planning!S448</f>
        <v>0</v>
      </c>
      <c r="R358" s="103" t="str">
        <f>Visu_Planning!T448</f>
        <v>s</v>
      </c>
      <c r="S358" s="2"/>
      <c r="T358" s="10"/>
      <c r="U358" s="10"/>
      <c r="V358" s="10"/>
      <c r="W358" s="14"/>
      <c r="X358" s="13"/>
      <c r="Y358" s="10"/>
      <c r="Z358" s="6"/>
      <c r="AA358" s="130"/>
    </row>
    <row r="359" spans="1:27" ht="33" hidden="1" customHeight="1" x14ac:dyDescent="0.3">
      <c r="A359" s="96">
        <f>Visu_Planning!H449</f>
        <v>0</v>
      </c>
      <c r="B359" s="97">
        <f>Visu_Planning!I449</f>
        <v>0</v>
      </c>
      <c r="C359" s="98">
        <f>Visu_Planning!J449</f>
        <v>0</v>
      </c>
      <c r="D359" s="98">
        <f>Visu_Planning!K449</f>
        <v>0</v>
      </c>
      <c r="E359" s="99">
        <f>Visu_Planning!L449</f>
        <v>0</v>
      </c>
      <c r="F359" s="100">
        <f>Visu_Planning!A449</f>
        <v>0</v>
      </c>
      <c r="G359" s="101" t="e">
        <f>Visu_Planning!#REF!</f>
        <v>#REF!</v>
      </c>
      <c r="H359" s="102" t="e">
        <f>Visu_Planning!#REF!</f>
        <v>#REF!</v>
      </c>
      <c r="I359" s="102">
        <f>Visu_Planning!M449</f>
        <v>0</v>
      </c>
      <c r="J359" s="103" t="str">
        <f>Visu_Planning!N449</f>
        <v>s</v>
      </c>
      <c r="K359" s="104">
        <f>Visu_Planning!O449</f>
        <v>0</v>
      </c>
      <c r="L359" s="105" t="str">
        <f>Visu_Planning!P449</f>
        <v>min</v>
      </c>
      <c r="M359" s="105">
        <f>Visu_Planning!Q449</f>
        <v>0</v>
      </c>
      <c r="N359" s="106" t="str">
        <f>Visu_Planning!R449</f>
        <v>s</v>
      </c>
      <c r="O359" s="101" t="e">
        <f>Visu_Planning!#REF!</f>
        <v>#REF!</v>
      </c>
      <c r="P359" s="102" t="e">
        <f>Visu_Planning!#REF!</f>
        <v>#REF!</v>
      </c>
      <c r="Q359" s="102">
        <f>Visu_Planning!S449</f>
        <v>0</v>
      </c>
      <c r="R359" s="103" t="str">
        <f>Visu_Planning!T449</f>
        <v>s</v>
      </c>
      <c r="S359" s="2"/>
      <c r="T359" s="10"/>
      <c r="U359" s="10"/>
      <c r="V359" s="10"/>
      <c r="W359" s="14"/>
      <c r="X359" s="13"/>
      <c r="Y359" s="10"/>
      <c r="Z359" s="6"/>
      <c r="AA359" s="130"/>
    </row>
    <row r="360" spans="1:27" ht="33" hidden="1" customHeight="1" x14ac:dyDescent="0.3">
      <c r="A360" s="96">
        <f>Visu_Planning!H450</f>
        <v>0</v>
      </c>
      <c r="B360" s="97">
        <f>Visu_Planning!I450</f>
        <v>0</v>
      </c>
      <c r="C360" s="98">
        <f>Visu_Planning!J450</f>
        <v>0</v>
      </c>
      <c r="D360" s="98">
        <f>Visu_Planning!K450</f>
        <v>0</v>
      </c>
      <c r="E360" s="99">
        <f>Visu_Planning!L450</f>
        <v>0</v>
      </c>
      <c r="F360" s="100">
        <f>Visu_Planning!A450</f>
        <v>0</v>
      </c>
      <c r="G360" s="101" t="e">
        <f>Visu_Planning!#REF!</f>
        <v>#REF!</v>
      </c>
      <c r="H360" s="102" t="e">
        <f>Visu_Planning!#REF!</f>
        <v>#REF!</v>
      </c>
      <c r="I360" s="102">
        <f>Visu_Planning!M450</f>
        <v>0</v>
      </c>
      <c r="J360" s="103" t="str">
        <f>Visu_Planning!N450</f>
        <v>s</v>
      </c>
      <c r="K360" s="104">
        <f>Visu_Planning!O450</f>
        <v>0</v>
      </c>
      <c r="L360" s="105" t="str">
        <f>Visu_Planning!P450</f>
        <v>min</v>
      </c>
      <c r="M360" s="105">
        <f>Visu_Planning!Q450</f>
        <v>0</v>
      </c>
      <c r="N360" s="106" t="str">
        <f>Visu_Planning!R450</f>
        <v>s</v>
      </c>
      <c r="O360" s="101" t="e">
        <f>Visu_Planning!#REF!</f>
        <v>#REF!</v>
      </c>
      <c r="P360" s="102" t="e">
        <f>Visu_Planning!#REF!</f>
        <v>#REF!</v>
      </c>
      <c r="Q360" s="102">
        <f>Visu_Planning!S450</f>
        <v>0</v>
      </c>
      <c r="R360" s="103" t="str">
        <f>Visu_Planning!T450</f>
        <v>s</v>
      </c>
      <c r="S360" s="2"/>
      <c r="T360" s="10"/>
      <c r="U360" s="10"/>
      <c r="V360" s="10"/>
      <c r="W360" s="14"/>
      <c r="X360" s="13"/>
      <c r="Y360" s="10"/>
      <c r="Z360" s="6"/>
      <c r="AA360" s="130"/>
    </row>
    <row r="361" spans="1:27" ht="33" hidden="1" customHeight="1" x14ac:dyDescent="0.3">
      <c r="A361" s="96">
        <f>Visu_Planning!H451</f>
        <v>0</v>
      </c>
      <c r="B361" s="97">
        <f>Visu_Planning!I451</f>
        <v>0</v>
      </c>
      <c r="C361" s="98">
        <f>Visu_Planning!J451</f>
        <v>0</v>
      </c>
      <c r="D361" s="98">
        <f>Visu_Planning!K451</f>
        <v>0</v>
      </c>
      <c r="E361" s="99">
        <f>Visu_Planning!L451</f>
        <v>0</v>
      </c>
      <c r="F361" s="100">
        <f>Visu_Planning!A451</f>
        <v>0</v>
      </c>
      <c r="G361" s="101" t="e">
        <f>Visu_Planning!#REF!</f>
        <v>#REF!</v>
      </c>
      <c r="H361" s="102" t="e">
        <f>Visu_Planning!#REF!</f>
        <v>#REF!</v>
      </c>
      <c r="I361" s="102">
        <f>Visu_Planning!M451</f>
        <v>0</v>
      </c>
      <c r="J361" s="103" t="str">
        <f>Visu_Planning!N451</f>
        <v>s</v>
      </c>
      <c r="K361" s="104">
        <f>Visu_Planning!O451</f>
        <v>0</v>
      </c>
      <c r="L361" s="105" t="str">
        <f>Visu_Planning!P451</f>
        <v>min</v>
      </c>
      <c r="M361" s="105">
        <f>Visu_Planning!Q451</f>
        <v>0</v>
      </c>
      <c r="N361" s="106" t="str">
        <f>Visu_Planning!R451</f>
        <v>s</v>
      </c>
      <c r="O361" s="101" t="e">
        <f>Visu_Planning!#REF!</f>
        <v>#REF!</v>
      </c>
      <c r="P361" s="102" t="e">
        <f>Visu_Planning!#REF!</f>
        <v>#REF!</v>
      </c>
      <c r="Q361" s="102">
        <f>Visu_Planning!S451</f>
        <v>0</v>
      </c>
      <c r="R361" s="103" t="str">
        <f>Visu_Planning!T451</f>
        <v>s</v>
      </c>
      <c r="S361" s="2"/>
      <c r="T361" s="10"/>
      <c r="U361" s="10"/>
      <c r="V361" s="10"/>
      <c r="W361" s="14"/>
      <c r="X361" s="13"/>
      <c r="Y361" s="10"/>
      <c r="Z361" s="6"/>
      <c r="AA361" s="130"/>
    </row>
    <row r="362" spans="1:27" ht="33" hidden="1" customHeight="1" x14ac:dyDescent="0.3">
      <c r="A362" s="96">
        <f>Visu_Planning!H452</f>
        <v>0</v>
      </c>
      <c r="B362" s="97">
        <f>Visu_Planning!I452</f>
        <v>0</v>
      </c>
      <c r="C362" s="98">
        <f>Visu_Planning!J452</f>
        <v>0</v>
      </c>
      <c r="D362" s="98">
        <f>Visu_Planning!K452</f>
        <v>0</v>
      </c>
      <c r="E362" s="99">
        <f>Visu_Planning!L452</f>
        <v>0</v>
      </c>
      <c r="F362" s="100">
        <f>Visu_Planning!A452</f>
        <v>0</v>
      </c>
      <c r="G362" s="101" t="e">
        <f>Visu_Planning!#REF!</f>
        <v>#REF!</v>
      </c>
      <c r="H362" s="102" t="e">
        <f>Visu_Planning!#REF!</f>
        <v>#REF!</v>
      </c>
      <c r="I362" s="102">
        <f>Visu_Planning!M452</f>
        <v>0</v>
      </c>
      <c r="J362" s="103" t="str">
        <f>Visu_Planning!N452</f>
        <v>s</v>
      </c>
      <c r="K362" s="104">
        <f>Visu_Planning!O452</f>
        <v>0</v>
      </c>
      <c r="L362" s="105" t="str">
        <f>Visu_Planning!P452</f>
        <v>min</v>
      </c>
      <c r="M362" s="105">
        <f>Visu_Planning!Q452</f>
        <v>0</v>
      </c>
      <c r="N362" s="106" t="str">
        <f>Visu_Planning!R452</f>
        <v>s</v>
      </c>
      <c r="O362" s="101" t="e">
        <f>Visu_Planning!#REF!</f>
        <v>#REF!</v>
      </c>
      <c r="P362" s="102" t="e">
        <f>Visu_Planning!#REF!</f>
        <v>#REF!</v>
      </c>
      <c r="Q362" s="102">
        <f>Visu_Planning!S452</f>
        <v>0</v>
      </c>
      <c r="R362" s="103" t="str">
        <f>Visu_Planning!T452</f>
        <v>s</v>
      </c>
      <c r="S362" s="2"/>
      <c r="T362" s="10"/>
      <c r="U362" s="10"/>
      <c r="V362" s="10"/>
      <c r="W362" s="14"/>
      <c r="X362" s="13"/>
      <c r="Y362" s="10"/>
      <c r="Z362" s="6"/>
      <c r="AA362" s="130"/>
    </row>
    <row r="363" spans="1:27" ht="33" hidden="1" customHeight="1" x14ac:dyDescent="0.3">
      <c r="A363" s="96">
        <f>Visu_Planning!H453</f>
        <v>0</v>
      </c>
      <c r="B363" s="97">
        <f>Visu_Planning!I453</f>
        <v>0</v>
      </c>
      <c r="C363" s="98">
        <f>Visu_Planning!J453</f>
        <v>0</v>
      </c>
      <c r="D363" s="98">
        <f>Visu_Planning!K453</f>
        <v>0</v>
      </c>
      <c r="E363" s="99">
        <f>Visu_Planning!L453</f>
        <v>0</v>
      </c>
      <c r="F363" s="100">
        <f>Visu_Planning!A453</f>
        <v>0</v>
      </c>
      <c r="G363" s="101" t="e">
        <f>Visu_Planning!#REF!</f>
        <v>#REF!</v>
      </c>
      <c r="H363" s="102" t="e">
        <f>Visu_Planning!#REF!</f>
        <v>#REF!</v>
      </c>
      <c r="I363" s="102">
        <f>Visu_Planning!M453</f>
        <v>0</v>
      </c>
      <c r="J363" s="103" t="str">
        <f>Visu_Planning!N453</f>
        <v>s</v>
      </c>
      <c r="K363" s="104">
        <f>Visu_Planning!O453</f>
        <v>0</v>
      </c>
      <c r="L363" s="105" t="str">
        <f>Visu_Planning!P453</f>
        <v>min</v>
      </c>
      <c r="M363" s="105">
        <f>Visu_Planning!Q453</f>
        <v>0</v>
      </c>
      <c r="N363" s="106" t="str">
        <f>Visu_Planning!R453</f>
        <v>s</v>
      </c>
      <c r="O363" s="101" t="e">
        <f>Visu_Planning!#REF!</f>
        <v>#REF!</v>
      </c>
      <c r="P363" s="102" t="e">
        <f>Visu_Planning!#REF!</f>
        <v>#REF!</v>
      </c>
      <c r="Q363" s="102">
        <f>Visu_Planning!S453</f>
        <v>0</v>
      </c>
      <c r="R363" s="103" t="str">
        <f>Visu_Planning!T453</f>
        <v>s</v>
      </c>
      <c r="S363" s="2"/>
      <c r="T363" s="10"/>
      <c r="U363" s="10"/>
      <c r="V363" s="10"/>
      <c r="W363" s="14"/>
      <c r="X363" s="13"/>
      <c r="Y363" s="10"/>
      <c r="Z363" s="6"/>
      <c r="AA363" s="130"/>
    </row>
    <row r="364" spans="1:27" ht="33" hidden="1" customHeight="1" x14ac:dyDescent="0.3">
      <c r="A364" s="96">
        <f>Visu_Planning!H454</f>
        <v>0</v>
      </c>
      <c r="B364" s="97">
        <f>Visu_Planning!I454</f>
        <v>0</v>
      </c>
      <c r="C364" s="98">
        <f>Visu_Planning!J454</f>
        <v>0</v>
      </c>
      <c r="D364" s="98">
        <f>Visu_Planning!K454</f>
        <v>0</v>
      </c>
      <c r="E364" s="99">
        <f>Visu_Planning!L454</f>
        <v>0</v>
      </c>
      <c r="F364" s="100">
        <f>Visu_Planning!A454</f>
        <v>0</v>
      </c>
      <c r="G364" s="101" t="e">
        <f>Visu_Planning!#REF!</f>
        <v>#REF!</v>
      </c>
      <c r="H364" s="102" t="e">
        <f>Visu_Planning!#REF!</f>
        <v>#REF!</v>
      </c>
      <c r="I364" s="102">
        <f>Visu_Planning!M454</f>
        <v>0</v>
      </c>
      <c r="J364" s="103" t="str">
        <f>Visu_Planning!N454</f>
        <v>s</v>
      </c>
      <c r="K364" s="104">
        <f>Visu_Planning!O454</f>
        <v>0</v>
      </c>
      <c r="L364" s="105" t="str">
        <f>Visu_Planning!P454</f>
        <v>min</v>
      </c>
      <c r="M364" s="105">
        <f>Visu_Planning!Q454</f>
        <v>0</v>
      </c>
      <c r="N364" s="106" t="str">
        <f>Visu_Planning!R454</f>
        <v>s</v>
      </c>
      <c r="O364" s="101" t="e">
        <f>Visu_Planning!#REF!</f>
        <v>#REF!</v>
      </c>
      <c r="P364" s="102" t="e">
        <f>Visu_Planning!#REF!</f>
        <v>#REF!</v>
      </c>
      <c r="Q364" s="102">
        <f>Visu_Planning!S454</f>
        <v>0</v>
      </c>
      <c r="R364" s="103" t="str">
        <f>Visu_Planning!T454</f>
        <v>s</v>
      </c>
      <c r="S364" s="2"/>
      <c r="T364" s="10"/>
      <c r="U364" s="10"/>
      <c r="V364" s="10"/>
      <c r="W364" s="14"/>
      <c r="X364" s="13"/>
      <c r="Y364" s="10"/>
      <c r="Z364" s="6"/>
      <c r="AA364" s="130"/>
    </row>
    <row r="365" spans="1:27" ht="33" hidden="1" customHeight="1" x14ac:dyDescent="0.3">
      <c r="A365" s="96">
        <f>Visu_Planning!H455</f>
        <v>0</v>
      </c>
      <c r="B365" s="97">
        <f>Visu_Planning!I455</f>
        <v>0</v>
      </c>
      <c r="C365" s="98">
        <f>Visu_Planning!J455</f>
        <v>0</v>
      </c>
      <c r="D365" s="98">
        <f>Visu_Planning!K455</f>
        <v>0</v>
      </c>
      <c r="E365" s="99">
        <f>Visu_Planning!L455</f>
        <v>0</v>
      </c>
      <c r="F365" s="100">
        <f>Visu_Planning!A455</f>
        <v>0</v>
      </c>
      <c r="G365" s="101" t="e">
        <f>Visu_Planning!#REF!</f>
        <v>#REF!</v>
      </c>
      <c r="H365" s="102" t="e">
        <f>Visu_Planning!#REF!</f>
        <v>#REF!</v>
      </c>
      <c r="I365" s="102">
        <f>Visu_Planning!M455</f>
        <v>0</v>
      </c>
      <c r="J365" s="103" t="str">
        <f>Visu_Planning!N455</f>
        <v>s</v>
      </c>
      <c r="K365" s="104">
        <f>Visu_Planning!O455</f>
        <v>0</v>
      </c>
      <c r="L365" s="105" t="str">
        <f>Visu_Planning!P455</f>
        <v>min</v>
      </c>
      <c r="M365" s="105">
        <f>Visu_Planning!Q455</f>
        <v>0</v>
      </c>
      <c r="N365" s="106" t="str">
        <f>Visu_Planning!R455</f>
        <v>s</v>
      </c>
      <c r="O365" s="101" t="e">
        <f>Visu_Planning!#REF!</f>
        <v>#REF!</v>
      </c>
      <c r="P365" s="102" t="e">
        <f>Visu_Planning!#REF!</f>
        <v>#REF!</v>
      </c>
      <c r="Q365" s="102">
        <f>Visu_Planning!S455</f>
        <v>0</v>
      </c>
      <c r="R365" s="103" t="str">
        <f>Visu_Planning!T455</f>
        <v>s</v>
      </c>
      <c r="S365" s="2"/>
      <c r="T365" s="10"/>
      <c r="U365" s="10"/>
      <c r="V365" s="10"/>
      <c r="W365" s="14"/>
      <c r="X365" s="13"/>
      <c r="Y365" s="10"/>
      <c r="Z365" s="6"/>
      <c r="AA365" s="130"/>
    </row>
    <row r="366" spans="1:27" ht="33" hidden="1" customHeight="1" x14ac:dyDescent="0.3">
      <c r="A366" s="96">
        <f>Visu_Planning!H456</f>
        <v>0</v>
      </c>
      <c r="B366" s="97">
        <f>Visu_Planning!I456</f>
        <v>0</v>
      </c>
      <c r="C366" s="98">
        <f>Visu_Planning!J456</f>
        <v>0</v>
      </c>
      <c r="D366" s="98">
        <f>Visu_Planning!K456</f>
        <v>0</v>
      </c>
      <c r="E366" s="99">
        <f>Visu_Planning!L456</f>
        <v>0</v>
      </c>
      <c r="F366" s="100">
        <f>Visu_Planning!A456</f>
        <v>0</v>
      </c>
      <c r="G366" s="101" t="e">
        <f>Visu_Planning!#REF!</f>
        <v>#REF!</v>
      </c>
      <c r="H366" s="102" t="e">
        <f>Visu_Planning!#REF!</f>
        <v>#REF!</v>
      </c>
      <c r="I366" s="102">
        <f>Visu_Planning!M456</f>
        <v>0</v>
      </c>
      <c r="J366" s="103" t="str">
        <f>Visu_Planning!N456</f>
        <v>s</v>
      </c>
      <c r="K366" s="104">
        <f>Visu_Planning!O456</f>
        <v>0</v>
      </c>
      <c r="L366" s="105" t="str">
        <f>Visu_Planning!P456</f>
        <v>min</v>
      </c>
      <c r="M366" s="105">
        <f>Visu_Planning!Q456</f>
        <v>0</v>
      </c>
      <c r="N366" s="106" t="str">
        <f>Visu_Planning!R456</f>
        <v>s</v>
      </c>
      <c r="O366" s="101" t="e">
        <f>Visu_Planning!#REF!</f>
        <v>#REF!</v>
      </c>
      <c r="P366" s="102" t="e">
        <f>Visu_Planning!#REF!</f>
        <v>#REF!</v>
      </c>
      <c r="Q366" s="102">
        <f>Visu_Planning!S456</f>
        <v>0</v>
      </c>
      <c r="R366" s="103" t="str">
        <f>Visu_Planning!T456</f>
        <v>s</v>
      </c>
      <c r="S366" s="2"/>
      <c r="T366" s="10"/>
      <c r="U366" s="10"/>
      <c r="V366" s="10"/>
      <c r="W366" s="14"/>
      <c r="X366" s="13"/>
      <c r="Y366" s="10"/>
      <c r="Z366" s="6"/>
      <c r="AA366" s="130"/>
    </row>
    <row r="367" spans="1:27" ht="33" hidden="1" customHeight="1" x14ac:dyDescent="0.3">
      <c r="A367" s="96">
        <f>Visu_Planning!H457</f>
        <v>0</v>
      </c>
      <c r="B367" s="97">
        <f>Visu_Planning!I457</f>
        <v>0</v>
      </c>
      <c r="C367" s="98">
        <f>Visu_Planning!J457</f>
        <v>0</v>
      </c>
      <c r="D367" s="98">
        <f>Visu_Planning!K457</f>
        <v>0</v>
      </c>
      <c r="E367" s="99">
        <f>Visu_Planning!L457</f>
        <v>0</v>
      </c>
      <c r="F367" s="100">
        <f>Visu_Planning!A457</f>
        <v>0</v>
      </c>
      <c r="G367" s="101" t="e">
        <f>Visu_Planning!#REF!</f>
        <v>#REF!</v>
      </c>
      <c r="H367" s="102" t="e">
        <f>Visu_Planning!#REF!</f>
        <v>#REF!</v>
      </c>
      <c r="I367" s="102">
        <f>Visu_Planning!M457</f>
        <v>0</v>
      </c>
      <c r="J367" s="103" t="str">
        <f>Visu_Planning!N457</f>
        <v>s</v>
      </c>
      <c r="K367" s="104">
        <f>Visu_Planning!O457</f>
        <v>0</v>
      </c>
      <c r="L367" s="105" t="str">
        <f>Visu_Planning!P457</f>
        <v>min</v>
      </c>
      <c r="M367" s="105">
        <f>Visu_Planning!Q457</f>
        <v>0</v>
      </c>
      <c r="N367" s="106" t="str">
        <f>Visu_Planning!R457</f>
        <v>s</v>
      </c>
      <c r="O367" s="101" t="e">
        <f>Visu_Planning!#REF!</f>
        <v>#REF!</v>
      </c>
      <c r="P367" s="102" t="e">
        <f>Visu_Planning!#REF!</f>
        <v>#REF!</v>
      </c>
      <c r="Q367" s="102">
        <f>Visu_Planning!S457</f>
        <v>0</v>
      </c>
      <c r="R367" s="103" t="str">
        <f>Visu_Planning!T457</f>
        <v>s</v>
      </c>
      <c r="S367" s="2"/>
      <c r="T367" s="10"/>
      <c r="U367" s="10"/>
      <c r="V367" s="10"/>
      <c r="W367" s="14"/>
      <c r="X367" s="13"/>
      <c r="Y367" s="10"/>
      <c r="Z367" s="6"/>
      <c r="AA367" s="130"/>
    </row>
    <row r="368" spans="1:27" ht="33" hidden="1" customHeight="1" x14ac:dyDescent="0.3">
      <c r="A368" s="96">
        <f>Visu_Planning!H458</f>
        <v>0</v>
      </c>
      <c r="B368" s="97">
        <f>Visu_Planning!I458</f>
        <v>0</v>
      </c>
      <c r="C368" s="98">
        <f>Visu_Planning!J458</f>
        <v>0</v>
      </c>
      <c r="D368" s="98">
        <f>Visu_Planning!K458</f>
        <v>0</v>
      </c>
      <c r="E368" s="99">
        <f>Visu_Planning!L458</f>
        <v>0</v>
      </c>
      <c r="F368" s="100">
        <f>Visu_Planning!A458</f>
        <v>0</v>
      </c>
      <c r="G368" s="101" t="e">
        <f>Visu_Planning!#REF!</f>
        <v>#REF!</v>
      </c>
      <c r="H368" s="102" t="e">
        <f>Visu_Planning!#REF!</f>
        <v>#REF!</v>
      </c>
      <c r="I368" s="102">
        <f>Visu_Planning!M458</f>
        <v>0</v>
      </c>
      <c r="J368" s="103" t="str">
        <f>Visu_Planning!N458</f>
        <v>s</v>
      </c>
      <c r="K368" s="104">
        <f>Visu_Planning!O458</f>
        <v>0</v>
      </c>
      <c r="L368" s="105" t="str">
        <f>Visu_Planning!P458</f>
        <v>min</v>
      </c>
      <c r="M368" s="105">
        <f>Visu_Planning!Q458</f>
        <v>0</v>
      </c>
      <c r="N368" s="106" t="str">
        <f>Visu_Planning!R458</f>
        <v>s</v>
      </c>
      <c r="O368" s="101" t="e">
        <f>Visu_Planning!#REF!</f>
        <v>#REF!</v>
      </c>
      <c r="P368" s="102" t="e">
        <f>Visu_Planning!#REF!</f>
        <v>#REF!</v>
      </c>
      <c r="Q368" s="102">
        <f>Visu_Planning!S458</f>
        <v>0</v>
      </c>
      <c r="R368" s="103" t="str">
        <f>Visu_Planning!T458</f>
        <v>s</v>
      </c>
      <c r="S368" s="2"/>
      <c r="T368" s="10"/>
      <c r="U368" s="10"/>
      <c r="V368" s="10"/>
      <c r="W368" s="14"/>
      <c r="X368" s="13"/>
      <c r="Y368" s="10"/>
      <c r="Z368" s="6"/>
      <c r="AA368" s="130"/>
    </row>
    <row r="369" spans="1:27" ht="33" hidden="1" customHeight="1" x14ac:dyDescent="0.3">
      <c r="A369" s="96">
        <f>Visu_Planning!H459</f>
        <v>0</v>
      </c>
      <c r="B369" s="97">
        <f>Visu_Planning!I459</f>
        <v>0</v>
      </c>
      <c r="C369" s="98">
        <f>Visu_Planning!J459</f>
        <v>0</v>
      </c>
      <c r="D369" s="98">
        <f>Visu_Planning!K459</f>
        <v>0</v>
      </c>
      <c r="E369" s="99">
        <f>Visu_Planning!L459</f>
        <v>0</v>
      </c>
      <c r="F369" s="100">
        <f>Visu_Planning!A459</f>
        <v>0</v>
      </c>
      <c r="G369" s="101" t="e">
        <f>Visu_Planning!#REF!</f>
        <v>#REF!</v>
      </c>
      <c r="H369" s="102" t="e">
        <f>Visu_Planning!#REF!</f>
        <v>#REF!</v>
      </c>
      <c r="I369" s="102">
        <f>Visu_Planning!M459</f>
        <v>0</v>
      </c>
      <c r="J369" s="103" t="str">
        <f>Visu_Planning!N459</f>
        <v>s</v>
      </c>
      <c r="K369" s="104">
        <f>Visu_Planning!O459</f>
        <v>0</v>
      </c>
      <c r="L369" s="105" t="str">
        <f>Visu_Planning!P459</f>
        <v>min</v>
      </c>
      <c r="M369" s="105">
        <f>Visu_Planning!Q459</f>
        <v>0</v>
      </c>
      <c r="N369" s="106" t="str">
        <f>Visu_Planning!R459</f>
        <v>s</v>
      </c>
      <c r="O369" s="101" t="e">
        <f>Visu_Planning!#REF!</f>
        <v>#REF!</v>
      </c>
      <c r="P369" s="102" t="e">
        <f>Visu_Planning!#REF!</f>
        <v>#REF!</v>
      </c>
      <c r="Q369" s="102">
        <f>Visu_Planning!S459</f>
        <v>0</v>
      </c>
      <c r="R369" s="103" t="str">
        <f>Visu_Planning!T459</f>
        <v>s</v>
      </c>
      <c r="S369" s="2"/>
      <c r="T369" s="10"/>
      <c r="U369" s="10"/>
      <c r="V369" s="10"/>
      <c r="W369" s="14"/>
      <c r="X369" s="13"/>
      <c r="Y369" s="10"/>
      <c r="Z369" s="6"/>
      <c r="AA369" s="130"/>
    </row>
    <row r="370" spans="1:27" ht="33" hidden="1" customHeight="1" x14ac:dyDescent="0.3">
      <c r="A370" s="96">
        <f>Visu_Planning!H460</f>
        <v>0</v>
      </c>
      <c r="B370" s="97">
        <f>Visu_Planning!I460</f>
        <v>0</v>
      </c>
      <c r="C370" s="98">
        <f>Visu_Planning!J460</f>
        <v>0</v>
      </c>
      <c r="D370" s="98">
        <f>Visu_Planning!K460</f>
        <v>0</v>
      </c>
      <c r="E370" s="99">
        <f>Visu_Planning!L460</f>
        <v>0</v>
      </c>
      <c r="F370" s="100">
        <f>Visu_Planning!A460</f>
        <v>0</v>
      </c>
      <c r="G370" s="101" t="e">
        <f>Visu_Planning!#REF!</f>
        <v>#REF!</v>
      </c>
      <c r="H370" s="102" t="e">
        <f>Visu_Planning!#REF!</f>
        <v>#REF!</v>
      </c>
      <c r="I370" s="102">
        <f>Visu_Planning!M460</f>
        <v>0</v>
      </c>
      <c r="J370" s="103" t="str">
        <f>Visu_Planning!N460</f>
        <v>s</v>
      </c>
      <c r="K370" s="104">
        <f>Visu_Planning!O460</f>
        <v>0</v>
      </c>
      <c r="L370" s="105" t="str">
        <f>Visu_Planning!P460</f>
        <v>min</v>
      </c>
      <c r="M370" s="105">
        <f>Visu_Planning!Q460</f>
        <v>0</v>
      </c>
      <c r="N370" s="106" t="str">
        <f>Visu_Planning!R460</f>
        <v>s</v>
      </c>
      <c r="O370" s="101" t="e">
        <f>Visu_Planning!#REF!</f>
        <v>#REF!</v>
      </c>
      <c r="P370" s="102" t="e">
        <f>Visu_Planning!#REF!</f>
        <v>#REF!</v>
      </c>
      <c r="Q370" s="102">
        <f>Visu_Planning!S460</f>
        <v>0</v>
      </c>
      <c r="R370" s="103" t="str">
        <f>Visu_Planning!T460</f>
        <v>s</v>
      </c>
      <c r="S370" s="2"/>
      <c r="T370" s="10"/>
      <c r="U370" s="10"/>
      <c r="V370" s="10"/>
      <c r="W370" s="14"/>
      <c r="X370" s="13"/>
      <c r="Y370" s="10"/>
      <c r="Z370" s="6"/>
      <c r="AA370" s="130"/>
    </row>
    <row r="371" spans="1:27" ht="33" hidden="1" customHeight="1" x14ac:dyDescent="0.3">
      <c r="A371" s="96">
        <f>Visu_Planning!H461</f>
        <v>0</v>
      </c>
      <c r="B371" s="97">
        <f>Visu_Planning!I461</f>
        <v>0</v>
      </c>
      <c r="C371" s="98">
        <f>Visu_Planning!J461</f>
        <v>0</v>
      </c>
      <c r="D371" s="98">
        <f>Visu_Planning!K461</f>
        <v>0</v>
      </c>
      <c r="E371" s="99">
        <f>Visu_Planning!L461</f>
        <v>0</v>
      </c>
      <c r="F371" s="100">
        <f>Visu_Planning!A461</f>
        <v>0</v>
      </c>
      <c r="G371" s="101" t="e">
        <f>Visu_Planning!#REF!</f>
        <v>#REF!</v>
      </c>
      <c r="H371" s="102" t="e">
        <f>Visu_Planning!#REF!</f>
        <v>#REF!</v>
      </c>
      <c r="I371" s="102">
        <f>Visu_Planning!M461</f>
        <v>0</v>
      </c>
      <c r="J371" s="103" t="str">
        <f>Visu_Planning!N461</f>
        <v>s</v>
      </c>
      <c r="K371" s="104">
        <f>Visu_Planning!O461</f>
        <v>0</v>
      </c>
      <c r="L371" s="105" t="str">
        <f>Visu_Planning!P461</f>
        <v>min</v>
      </c>
      <c r="M371" s="105">
        <f>Visu_Planning!Q461</f>
        <v>0</v>
      </c>
      <c r="N371" s="106" t="str">
        <f>Visu_Planning!R461</f>
        <v>s</v>
      </c>
      <c r="O371" s="101" t="e">
        <f>Visu_Planning!#REF!</f>
        <v>#REF!</v>
      </c>
      <c r="P371" s="102" t="e">
        <f>Visu_Planning!#REF!</f>
        <v>#REF!</v>
      </c>
      <c r="Q371" s="102">
        <f>Visu_Planning!S461</f>
        <v>0</v>
      </c>
      <c r="R371" s="103" t="str">
        <f>Visu_Planning!T461</f>
        <v>s</v>
      </c>
      <c r="S371" s="2"/>
      <c r="T371" s="10"/>
      <c r="U371" s="10"/>
      <c r="V371" s="10"/>
      <c r="W371" s="14"/>
      <c r="X371" s="13"/>
      <c r="Y371" s="10"/>
      <c r="Z371" s="6"/>
      <c r="AA371" s="130"/>
    </row>
    <row r="372" spans="1:27" ht="33" hidden="1" customHeight="1" x14ac:dyDescent="0.3">
      <c r="A372" s="96">
        <f>Visu_Planning!H462</f>
        <v>0</v>
      </c>
      <c r="B372" s="97">
        <f>Visu_Planning!I462</f>
        <v>0</v>
      </c>
      <c r="C372" s="98">
        <f>Visu_Planning!J462</f>
        <v>0</v>
      </c>
      <c r="D372" s="98">
        <f>Visu_Planning!K462</f>
        <v>0</v>
      </c>
      <c r="E372" s="99">
        <f>Visu_Planning!L462</f>
        <v>0</v>
      </c>
      <c r="F372" s="100">
        <f>Visu_Planning!A462</f>
        <v>0</v>
      </c>
      <c r="G372" s="101" t="e">
        <f>Visu_Planning!#REF!</f>
        <v>#REF!</v>
      </c>
      <c r="H372" s="102" t="e">
        <f>Visu_Planning!#REF!</f>
        <v>#REF!</v>
      </c>
      <c r="I372" s="102">
        <f>Visu_Planning!M462</f>
        <v>0</v>
      </c>
      <c r="J372" s="103" t="str">
        <f>Visu_Planning!N462</f>
        <v>s</v>
      </c>
      <c r="K372" s="104">
        <f>Visu_Planning!O462</f>
        <v>0</v>
      </c>
      <c r="L372" s="105" t="str">
        <f>Visu_Planning!P462</f>
        <v>min</v>
      </c>
      <c r="M372" s="105">
        <f>Visu_Planning!Q462</f>
        <v>0</v>
      </c>
      <c r="N372" s="106" t="str">
        <f>Visu_Planning!R462</f>
        <v>s</v>
      </c>
      <c r="O372" s="101" t="e">
        <f>Visu_Planning!#REF!</f>
        <v>#REF!</v>
      </c>
      <c r="P372" s="102" t="e">
        <f>Visu_Planning!#REF!</f>
        <v>#REF!</v>
      </c>
      <c r="Q372" s="102">
        <f>Visu_Planning!S462</f>
        <v>0</v>
      </c>
      <c r="R372" s="103" t="str">
        <f>Visu_Planning!T462</f>
        <v>s</v>
      </c>
      <c r="S372" s="2"/>
      <c r="T372" s="10"/>
      <c r="U372" s="10"/>
      <c r="V372" s="10"/>
      <c r="W372" s="14"/>
      <c r="X372" s="13"/>
      <c r="Y372" s="10"/>
      <c r="Z372" s="6"/>
      <c r="AA372" s="130"/>
    </row>
    <row r="373" spans="1:27" ht="33" hidden="1" customHeight="1" x14ac:dyDescent="0.3">
      <c r="A373" s="96">
        <f>Visu_Planning!H463</f>
        <v>0</v>
      </c>
      <c r="B373" s="97">
        <f>Visu_Planning!I463</f>
        <v>0</v>
      </c>
      <c r="C373" s="98">
        <f>Visu_Planning!J463</f>
        <v>0</v>
      </c>
      <c r="D373" s="98">
        <f>Visu_Planning!K463</f>
        <v>0</v>
      </c>
      <c r="E373" s="99">
        <f>Visu_Planning!L463</f>
        <v>0</v>
      </c>
      <c r="F373" s="100">
        <f>Visu_Planning!A463</f>
        <v>0</v>
      </c>
      <c r="G373" s="101" t="e">
        <f>Visu_Planning!#REF!</f>
        <v>#REF!</v>
      </c>
      <c r="H373" s="102" t="e">
        <f>Visu_Planning!#REF!</f>
        <v>#REF!</v>
      </c>
      <c r="I373" s="102">
        <f>Visu_Planning!M463</f>
        <v>0</v>
      </c>
      <c r="J373" s="103" t="str">
        <f>Visu_Planning!N463</f>
        <v>s</v>
      </c>
      <c r="K373" s="104">
        <f>Visu_Planning!O463</f>
        <v>0</v>
      </c>
      <c r="L373" s="105" t="str">
        <f>Visu_Planning!P463</f>
        <v>min</v>
      </c>
      <c r="M373" s="105">
        <f>Visu_Planning!Q463</f>
        <v>0</v>
      </c>
      <c r="N373" s="106" t="str">
        <f>Visu_Planning!R463</f>
        <v>s</v>
      </c>
      <c r="O373" s="101" t="e">
        <f>Visu_Planning!#REF!</f>
        <v>#REF!</v>
      </c>
      <c r="P373" s="102" t="e">
        <f>Visu_Planning!#REF!</f>
        <v>#REF!</v>
      </c>
      <c r="Q373" s="102">
        <f>Visu_Planning!S463</f>
        <v>0</v>
      </c>
      <c r="R373" s="103" t="str">
        <f>Visu_Planning!T463</f>
        <v>s</v>
      </c>
      <c r="S373" s="2"/>
      <c r="T373" s="10"/>
      <c r="U373" s="10"/>
      <c r="V373" s="10"/>
      <c r="W373" s="14"/>
      <c r="X373" s="13"/>
      <c r="Y373" s="10"/>
      <c r="Z373" s="6"/>
      <c r="AA373" s="130"/>
    </row>
    <row r="374" spans="1:27" ht="33" hidden="1" customHeight="1" x14ac:dyDescent="0.3">
      <c r="A374" s="96">
        <f>Visu_Planning!H464</f>
        <v>0</v>
      </c>
      <c r="B374" s="97">
        <f>Visu_Planning!I464</f>
        <v>0</v>
      </c>
      <c r="C374" s="98">
        <f>Visu_Planning!J464</f>
        <v>0</v>
      </c>
      <c r="D374" s="98">
        <f>Visu_Planning!K464</f>
        <v>0</v>
      </c>
      <c r="E374" s="99">
        <f>Visu_Planning!L464</f>
        <v>0</v>
      </c>
      <c r="F374" s="100">
        <f>Visu_Planning!A464</f>
        <v>0</v>
      </c>
      <c r="G374" s="101" t="e">
        <f>Visu_Planning!#REF!</f>
        <v>#REF!</v>
      </c>
      <c r="H374" s="102" t="e">
        <f>Visu_Planning!#REF!</f>
        <v>#REF!</v>
      </c>
      <c r="I374" s="102">
        <f>Visu_Planning!M464</f>
        <v>0</v>
      </c>
      <c r="J374" s="103" t="str">
        <f>Visu_Planning!N464</f>
        <v>s</v>
      </c>
      <c r="K374" s="104">
        <f>Visu_Planning!O464</f>
        <v>0</v>
      </c>
      <c r="L374" s="105" t="str">
        <f>Visu_Planning!P464</f>
        <v>min</v>
      </c>
      <c r="M374" s="105">
        <f>Visu_Planning!Q464</f>
        <v>0</v>
      </c>
      <c r="N374" s="106" t="str">
        <f>Visu_Planning!R464</f>
        <v>s</v>
      </c>
      <c r="O374" s="101" t="e">
        <f>Visu_Planning!#REF!</f>
        <v>#REF!</v>
      </c>
      <c r="P374" s="102" t="e">
        <f>Visu_Planning!#REF!</f>
        <v>#REF!</v>
      </c>
      <c r="Q374" s="102">
        <f>Visu_Planning!S464</f>
        <v>0</v>
      </c>
      <c r="R374" s="103" t="str">
        <f>Visu_Planning!T464</f>
        <v>s</v>
      </c>
      <c r="S374" s="2"/>
      <c r="T374" s="10"/>
      <c r="U374" s="10"/>
      <c r="V374" s="10"/>
      <c r="W374" s="14"/>
      <c r="X374" s="13"/>
      <c r="Y374" s="10"/>
      <c r="Z374" s="6"/>
      <c r="AA374" s="130"/>
    </row>
    <row r="375" spans="1:27" ht="33" hidden="1" customHeight="1" x14ac:dyDescent="0.3">
      <c r="A375" s="96">
        <f>Visu_Planning!H465</f>
        <v>0</v>
      </c>
      <c r="B375" s="97">
        <f>Visu_Planning!I465</f>
        <v>0</v>
      </c>
      <c r="C375" s="98">
        <f>Visu_Planning!J465</f>
        <v>0</v>
      </c>
      <c r="D375" s="98">
        <f>Visu_Planning!K465</f>
        <v>0</v>
      </c>
      <c r="E375" s="99">
        <f>Visu_Planning!L465</f>
        <v>0</v>
      </c>
      <c r="F375" s="100">
        <f>Visu_Planning!A465</f>
        <v>0</v>
      </c>
      <c r="G375" s="101" t="e">
        <f>Visu_Planning!#REF!</f>
        <v>#REF!</v>
      </c>
      <c r="H375" s="102" t="e">
        <f>Visu_Planning!#REF!</f>
        <v>#REF!</v>
      </c>
      <c r="I375" s="102">
        <f>Visu_Planning!M465</f>
        <v>0</v>
      </c>
      <c r="J375" s="103" t="str">
        <f>Visu_Planning!N465</f>
        <v>s</v>
      </c>
      <c r="K375" s="104">
        <f>Visu_Planning!O465</f>
        <v>0</v>
      </c>
      <c r="L375" s="105" t="str">
        <f>Visu_Planning!P465</f>
        <v>min</v>
      </c>
      <c r="M375" s="105">
        <f>Visu_Planning!Q465</f>
        <v>0</v>
      </c>
      <c r="N375" s="106" t="str">
        <f>Visu_Planning!R465</f>
        <v>s</v>
      </c>
      <c r="O375" s="101" t="e">
        <f>Visu_Planning!#REF!</f>
        <v>#REF!</v>
      </c>
      <c r="P375" s="102" t="e">
        <f>Visu_Planning!#REF!</f>
        <v>#REF!</v>
      </c>
      <c r="Q375" s="102">
        <f>Visu_Planning!S465</f>
        <v>0</v>
      </c>
      <c r="R375" s="103" t="str">
        <f>Visu_Planning!T465</f>
        <v>s</v>
      </c>
      <c r="S375" s="2"/>
      <c r="T375" s="10"/>
      <c r="U375" s="10"/>
      <c r="V375" s="10"/>
      <c r="W375" s="14"/>
      <c r="X375" s="13"/>
      <c r="Y375" s="10"/>
      <c r="Z375" s="6"/>
      <c r="AA375" s="130"/>
    </row>
    <row r="376" spans="1:27" ht="33" hidden="1" customHeight="1" x14ac:dyDescent="0.3">
      <c r="A376" s="96">
        <f>Visu_Planning!H466</f>
        <v>0</v>
      </c>
      <c r="B376" s="97">
        <f>Visu_Planning!I466</f>
        <v>0</v>
      </c>
      <c r="C376" s="98">
        <f>Visu_Planning!J466</f>
        <v>0</v>
      </c>
      <c r="D376" s="98">
        <f>Visu_Planning!K466</f>
        <v>0</v>
      </c>
      <c r="E376" s="99">
        <f>Visu_Planning!L466</f>
        <v>0</v>
      </c>
      <c r="F376" s="100">
        <f>Visu_Planning!A466</f>
        <v>0</v>
      </c>
      <c r="G376" s="101" t="e">
        <f>Visu_Planning!#REF!</f>
        <v>#REF!</v>
      </c>
      <c r="H376" s="102" t="e">
        <f>Visu_Planning!#REF!</f>
        <v>#REF!</v>
      </c>
      <c r="I376" s="102">
        <f>Visu_Planning!M466</f>
        <v>0</v>
      </c>
      <c r="J376" s="103" t="str">
        <f>Visu_Planning!N466</f>
        <v>s</v>
      </c>
      <c r="K376" s="104">
        <f>Visu_Planning!O466</f>
        <v>0</v>
      </c>
      <c r="L376" s="105" t="str">
        <f>Visu_Planning!P466</f>
        <v>min</v>
      </c>
      <c r="M376" s="105">
        <f>Visu_Planning!Q466</f>
        <v>0</v>
      </c>
      <c r="N376" s="106" t="str">
        <f>Visu_Planning!R466</f>
        <v>s</v>
      </c>
      <c r="O376" s="101" t="e">
        <f>Visu_Planning!#REF!</f>
        <v>#REF!</v>
      </c>
      <c r="P376" s="102" t="e">
        <f>Visu_Planning!#REF!</f>
        <v>#REF!</v>
      </c>
      <c r="Q376" s="102">
        <f>Visu_Planning!S466</f>
        <v>0</v>
      </c>
      <c r="R376" s="103" t="str">
        <f>Visu_Planning!T466</f>
        <v>s</v>
      </c>
      <c r="S376" s="2"/>
      <c r="T376" s="10"/>
      <c r="U376" s="10"/>
      <c r="V376" s="10"/>
      <c r="W376" s="14"/>
      <c r="X376" s="13"/>
      <c r="Y376" s="10"/>
      <c r="Z376" s="6"/>
      <c r="AA376" s="130"/>
    </row>
    <row r="377" spans="1:27" ht="33" hidden="1" customHeight="1" x14ac:dyDescent="0.3">
      <c r="A377" s="96">
        <f>Visu_Planning!H467</f>
        <v>0</v>
      </c>
      <c r="B377" s="97">
        <f>Visu_Planning!I467</f>
        <v>0</v>
      </c>
      <c r="C377" s="98">
        <f>Visu_Planning!J467</f>
        <v>0</v>
      </c>
      <c r="D377" s="98">
        <f>Visu_Planning!K467</f>
        <v>0</v>
      </c>
      <c r="E377" s="99">
        <f>Visu_Planning!L467</f>
        <v>0</v>
      </c>
      <c r="F377" s="100">
        <f>Visu_Planning!A467</f>
        <v>0</v>
      </c>
      <c r="G377" s="101" t="e">
        <f>Visu_Planning!#REF!</f>
        <v>#REF!</v>
      </c>
      <c r="H377" s="102" t="e">
        <f>Visu_Planning!#REF!</f>
        <v>#REF!</v>
      </c>
      <c r="I377" s="102">
        <f>Visu_Planning!M467</f>
        <v>0</v>
      </c>
      <c r="J377" s="103" t="str">
        <f>Visu_Planning!N467</f>
        <v>s</v>
      </c>
      <c r="K377" s="104">
        <f>Visu_Planning!O467</f>
        <v>0</v>
      </c>
      <c r="L377" s="105" t="str">
        <f>Visu_Planning!P467</f>
        <v>min</v>
      </c>
      <c r="M377" s="105">
        <f>Visu_Planning!Q467</f>
        <v>0</v>
      </c>
      <c r="N377" s="106" t="str">
        <f>Visu_Planning!R467</f>
        <v>s</v>
      </c>
      <c r="O377" s="101" t="e">
        <f>Visu_Planning!#REF!</f>
        <v>#REF!</v>
      </c>
      <c r="P377" s="102" t="e">
        <f>Visu_Planning!#REF!</f>
        <v>#REF!</v>
      </c>
      <c r="Q377" s="102">
        <f>Visu_Planning!S467</f>
        <v>0</v>
      </c>
      <c r="R377" s="103" t="str">
        <f>Visu_Planning!T467</f>
        <v>s</v>
      </c>
      <c r="S377" s="2"/>
      <c r="T377" s="10"/>
      <c r="U377" s="10"/>
      <c r="V377" s="10"/>
      <c r="W377" s="14"/>
      <c r="X377" s="13"/>
      <c r="Y377" s="10"/>
      <c r="Z377" s="6"/>
      <c r="AA377" s="130"/>
    </row>
    <row r="378" spans="1:27" ht="33" hidden="1" customHeight="1" x14ac:dyDescent="0.3">
      <c r="A378" s="96">
        <f>Visu_Planning!H468</f>
        <v>0</v>
      </c>
      <c r="B378" s="97">
        <f>Visu_Planning!I468</f>
        <v>0</v>
      </c>
      <c r="C378" s="98">
        <f>Visu_Planning!J468</f>
        <v>0</v>
      </c>
      <c r="D378" s="98">
        <f>Visu_Planning!K468</f>
        <v>0</v>
      </c>
      <c r="E378" s="99">
        <f>Visu_Planning!L468</f>
        <v>0</v>
      </c>
      <c r="F378" s="100">
        <f>Visu_Planning!A468</f>
        <v>0</v>
      </c>
      <c r="G378" s="101" t="e">
        <f>Visu_Planning!#REF!</f>
        <v>#REF!</v>
      </c>
      <c r="H378" s="102" t="e">
        <f>Visu_Planning!#REF!</f>
        <v>#REF!</v>
      </c>
      <c r="I378" s="102">
        <f>Visu_Planning!M468</f>
        <v>0</v>
      </c>
      <c r="J378" s="103" t="str">
        <f>Visu_Planning!N468</f>
        <v>s</v>
      </c>
      <c r="K378" s="104">
        <f>Visu_Planning!O468</f>
        <v>0</v>
      </c>
      <c r="L378" s="105" t="str">
        <f>Visu_Planning!P468</f>
        <v>min</v>
      </c>
      <c r="M378" s="105">
        <f>Visu_Planning!Q468</f>
        <v>0</v>
      </c>
      <c r="N378" s="106" t="str">
        <f>Visu_Planning!R468</f>
        <v>s</v>
      </c>
      <c r="O378" s="101" t="e">
        <f>Visu_Planning!#REF!</f>
        <v>#REF!</v>
      </c>
      <c r="P378" s="102" t="e">
        <f>Visu_Planning!#REF!</f>
        <v>#REF!</v>
      </c>
      <c r="Q378" s="102">
        <f>Visu_Planning!S468</f>
        <v>0</v>
      </c>
      <c r="R378" s="103" t="str">
        <f>Visu_Planning!T468</f>
        <v>s</v>
      </c>
      <c r="S378" s="2"/>
      <c r="T378" s="10"/>
      <c r="U378" s="10"/>
      <c r="V378" s="10"/>
      <c r="W378" s="14"/>
      <c r="X378" s="13"/>
      <c r="Y378" s="10"/>
      <c r="Z378" s="6"/>
      <c r="AA378" s="130"/>
    </row>
    <row r="379" spans="1:27" ht="33" hidden="1" customHeight="1" x14ac:dyDescent="0.3">
      <c r="A379" s="96">
        <f>Visu_Planning!H469</f>
        <v>0</v>
      </c>
      <c r="B379" s="97">
        <f>Visu_Planning!I469</f>
        <v>0</v>
      </c>
      <c r="C379" s="98">
        <f>Visu_Planning!J469</f>
        <v>0</v>
      </c>
      <c r="D379" s="98">
        <f>Visu_Planning!K469</f>
        <v>0</v>
      </c>
      <c r="E379" s="99">
        <f>Visu_Planning!L469</f>
        <v>0</v>
      </c>
      <c r="F379" s="100">
        <f>Visu_Planning!A469</f>
        <v>0</v>
      </c>
      <c r="G379" s="101" t="e">
        <f>Visu_Planning!#REF!</f>
        <v>#REF!</v>
      </c>
      <c r="H379" s="102" t="e">
        <f>Visu_Planning!#REF!</f>
        <v>#REF!</v>
      </c>
      <c r="I379" s="102">
        <f>Visu_Planning!M469</f>
        <v>0</v>
      </c>
      <c r="J379" s="103" t="str">
        <f>Visu_Planning!N469</f>
        <v>s</v>
      </c>
      <c r="K379" s="104">
        <f>Visu_Planning!O469</f>
        <v>0</v>
      </c>
      <c r="L379" s="105" t="str">
        <f>Visu_Planning!P469</f>
        <v>min</v>
      </c>
      <c r="M379" s="105">
        <f>Visu_Planning!Q469</f>
        <v>0</v>
      </c>
      <c r="N379" s="106" t="str">
        <f>Visu_Planning!R469</f>
        <v>s</v>
      </c>
      <c r="O379" s="101" t="e">
        <f>Visu_Planning!#REF!</f>
        <v>#REF!</v>
      </c>
      <c r="P379" s="102" t="e">
        <f>Visu_Planning!#REF!</f>
        <v>#REF!</v>
      </c>
      <c r="Q379" s="102">
        <f>Visu_Planning!S469</f>
        <v>0</v>
      </c>
      <c r="R379" s="103" t="str">
        <f>Visu_Planning!T469</f>
        <v>s</v>
      </c>
      <c r="S379" s="2"/>
      <c r="T379" s="10"/>
      <c r="U379" s="10"/>
      <c r="V379" s="10"/>
      <c r="W379" s="14"/>
      <c r="X379" s="13"/>
      <c r="Y379" s="10"/>
      <c r="Z379" s="6"/>
      <c r="AA379" s="130"/>
    </row>
    <row r="380" spans="1:27" ht="33" hidden="1" customHeight="1" x14ac:dyDescent="0.3">
      <c r="A380" s="96">
        <f>Visu_Planning!H470</f>
        <v>0</v>
      </c>
      <c r="B380" s="97">
        <f>Visu_Planning!I470</f>
        <v>0</v>
      </c>
      <c r="C380" s="98">
        <f>Visu_Planning!J470</f>
        <v>0</v>
      </c>
      <c r="D380" s="98">
        <f>Visu_Planning!K470</f>
        <v>0</v>
      </c>
      <c r="E380" s="99">
        <f>Visu_Planning!L470</f>
        <v>0</v>
      </c>
      <c r="F380" s="100">
        <f>Visu_Planning!A470</f>
        <v>0</v>
      </c>
      <c r="G380" s="101" t="e">
        <f>Visu_Planning!#REF!</f>
        <v>#REF!</v>
      </c>
      <c r="H380" s="102" t="e">
        <f>Visu_Planning!#REF!</f>
        <v>#REF!</v>
      </c>
      <c r="I380" s="102">
        <f>Visu_Planning!M470</f>
        <v>0</v>
      </c>
      <c r="J380" s="103" t="str">
        <f>Visu_Planning!N470</f>
        <v>s</v>
      </c>
      <c r="K380" s="104">
        <f>Visu_Planning!O470</f>
        <v>0</v>
      </c>
      <c r="L380" s="105" t="str">
        <f>Visu_Planning!P470</f>
        <v>min</v>
      </c>
      <c r="M380" s="105">
        <f>Visu_Planning!Q470</f>
        <v>0</v>
      </c>
      <c r="N380" s="106" t="str">
        <f>Visu_Planning!R470</f>
        <v>s</v>
      </c>
      <c r="O380" s="101" t="e">
        <f>Visu_Planning!#REF!</f>
        <v>#REF!</v>
      </c>
      <c r="P380" s="102" t="e">
        <f>Visu_Planning!#REF!</f>
        <v>#REF!</v>
      </c>
      <c r="Q380" s="102">
        <f>Visu_Planning!S470</f>
        <v>0</v>
      </c>
      <c r="R380" s="103" t="str">
        <f>Visu_Planning!T470</f>
        <v>s</v>
      </c>
      <c r="S380" s="2"/>
      <c r="T380" s="10"/>
      <c r="U380" s="10"/>
      <c r="V380" s="10"/>
      <c r="W380" s="14"/>
      <c r="X380" s="13"/>
      <c r="Y380" s="10"/>
      <c r="Z380" s="6"/>
      <c r="AA380" s="130"/>
    </row>
    <row r="381" spans="1:27" ht="33" hidden="1" customHeight="1" x14ac:dyDescent="0.3">
      <c r="A381" s="96">
        <f>Visu_Planning!H471</f>
        <v>0</v>
      </c>
      <c r="B381" s="97">
        <f>Visu_Planning!I471</f>
        <v>0</v>
      </c>
      <c r="C381" s="98">
        <f>Visu_Planning!J471</f>
        <v>0</v>
      </c>
      <c r="D381" s="98">
        <f>Visu_Planning!K471</f>
        <v>0</v>
      </c>
      <c r="E381" s="99">
        <f>Visu_Planning!L471</f>
        <v>0</v>
      </c>
      <c r="F381" s="100">
        <f>Visu_Planning!A471</f>
        <v>0</v>
      </c>
      <c r="G381" s="101" t="e">
        <f>Visu_Planning!#REF!</f>
        <v>#REF!</v>
      </c>
      <c r="H381" s="102" t="e">
        <f>Visu_Planning!#REF!</f>
        <v>#REF!</v>
      </c>
      <c r="I381" s="102">
        <f>Visu_Planning!M471</f>
        <v>0</v>
      </c>
      <c r="J381" s="103" t="str">
        <f>Visu_Planning!N471</f>
        <v>s</v>
      </c>
      <c r="K381" s="104">
        <f>Visu_Planning!O471</f>
        <v>0</v>
      </c>
      <c r="L381" s="105" t="str">
        <f>Visu_Planning!P471</f>
        <v>min</v>
      </c>
      <c r="M381" s="105">
        <f>Visu_Planning!Q471</f>
        <v>0</v>
      </c>
      <c r="N381" s="106" t="str">
        <f>Visu_Planning!R471</f>
        <v>s</v>
      </c>
      <c r="O381" s="101" t="e">
        <f>Visu_Planning!#REF!</f>
        <v>#REF!</v>
      </c>
      <c r="P381" s="102" t="e">
        <f>Visu_Planning!#REF!</f>
        <v>#REF!</v>
      </c>
      <c r="Q381" s="102">
        <f>Visu_Planning!S471</f>
        <v>0</v>
      </c>
      <c r="R381" s="103" t="str">
        <f>Visu_Planning!T471</f>
        <v>s</v>
      </c>
      <c r="S381" s="2"/>
      <c r="T381" s="10"/>
      <c r="U381" s="10"/>
      <c r="V381" s="10"/>
      <c r="W381" s="14"/>
      <c r="X381" s="13"/>
      <c r="Y381" s="10"/>
      <c r="Z381" s="6"/>
      <c r="AA381" s="130"/>
    </row>
    <row r="382" spans="1:27" ht="33" hidden="1" customHeight="1" x14ac:dyDescent="0.3">
      <c r="A382" s="96">
        <f>Visu_Planning!H472</f>
        <v>0</v>
      </c>
      <c r="B382" s="97">
        <f>Visu_Planning!I472</f>
        <v>0</v>
      </c>
      <c r="C382" s="98">
        <f>Visu_Planning!J472</f>
        <v>0</v>
      </c>
      <c r="D382" s="98">
        <f>Visu_Planning!K472</f>
        <v>0</v>
      </c>
      <c r="E382" s="99">
        <f>Visu_Planning!L472</f>
        <v>0</v>
      </c>
      <c r="F382" s="100">
        <f>Visu_Planning!A472</f>
        <v>0</v>
      </c>
      <c r="G382" s="101" t="e">
        <f>Visu_Planning!#REF!</f>
        <v>#REF!</v>
      </c>
      <c r="H382" s="102" t="e">
        <f>Visu_Planning!#REF!</f>
        <v>#REF!</v>
      </c>
      <c r="I382" s="102">
        <f>Visu_Planning!M472</f>
        <v>0</v>
      </c>
      <c r="J382" s="103" t="str">
        <f>Visu_Planning!N472</f>
        <v>s</v>
      </c>
      <c r="K382" s="104">
        <f>Visu_Planning!O472</f>
        <v>0</v>
      </c>
      <c r="L382" s="105" t="str">
        <f>Visu_Planning!P472</f>
        <v>min</v>
      </c>
      <c r="M382" s="105">
        <f>Visu_Planning!Q472</f>
        <v>0</v>
      </c>
      <c r="N382" s="106" t="str">
        <f>Visu_Planning!R472</f>
        <v>s</v>
      </c>
      <c r="O382" s="101" t="e">
        <f>Visu_Planning!#REF!</f>
        <v>#REF!</v>
      </c>
      <c r="P382" s="102" t="e">
        <f>Visu_Planning!#REF!</f>
        <v>#REF!</v>
      </c>
      <c r="Q382" s="102">
        <f>Visu_Planning!S472</f>
        <v>0</v>
      </c>
      <c r="R382" s="103" t="str">
        <f>Visu_Planning!T472</f>
        <v>s</v>
      </c>
      <c r="S382" s="2"/>
      <c r="T382" s="10"/>
      <c r="U382" s="10"/>
      <c r="V382" s="10"/>
      <c r="W382" s="14"/>
      <c r="X382" s="13"/>
      <c r="Y382" s="10"/>
      <c r="Z382" s="6"/>
      <c r="AA382" s="130"/>
    </row>
    <row r="383" spans="1:27" ht="33" hidden="1" customHeight="1" x14ac:dyDescent="0.3">
      <c r="A383" s="96">
        <f>Visu_Planning!H473</f>
        <v>0</v>
      </c>
      <c r="B383" s="97">
        <f>Visu_Planning!I473</f>
        <v>0</v>
      </c>
      <c r="C383" s="98">
        <f>Visu_Planning!J473</f>
        <v>0</v>
      </c>
      <c r="D383" s="98">
        <f>Visu_Planning!K473</f>
        <v>0</v>
      </c>
      <c r="E383" s="99">
        <f>Visu_Planning!L473</f>
        <v>0</v>
      </c>
      <c r="F383" s="100">
        <f>Visu_Planning!A473</f>
        <v>0</v>
      </c>
      <c r="G383" s="101" t="e">
        <f>Visu_Planning!#REF!</f>
        <v>#REF!</v>
      </c>
      <c r="H383" s="102" t="e">
        <f>Visu_Planning!#REF!</f>
        <v>#REF!</v>
      </c>
      <c r="I383" s="102">
        <f>Visu_Planning!M473</f>
        <v>0</v>
      </c>
      <c r="J383" s="103" t="str">
        <f>Visu_Planning!N473</f>
        <v>s</v>
      </c>
      <c r="K383" s="104">
        <f>Visu_Planning!O473</f>
        <v>0</v>
      </c>
      <c r="L383" s="105" t="str">
        <f>Visu_Planning!P473</f>
        <v>min</v>
      </c>
      <c r="M383" s="105">
        <f>Visu_Planning!Q473</f>
        <v>0</v>
      </c>
      <c r="N383" s="106" t="str">
        <f>Visu_Planning!R473</f>
        <v>s</v>
      </c>
      <c r="O383" s="101" t="e">
        <f>Visu_Planning!#REF!</f>
        <v>#REF!</v>
      </c>
      <c r="P383" s="102" t="e">
        <f>Visu_Planning!#REF!</f>
        <v>#REF!</v>
      </c>
      <c r="Q383" s="102">
        <f>Visu_Planning!S473</f>
        <v>0</v>
      </c>
      <c r="R383" s="103" t="str">
        <f>Visu_Planning!T473</f>
        <v>s</v>
      </c>
      <c r="S383" s="2"/>
      <c r="T383" s="10"/>
      <c r="U383" s="10"/>
      <c r="V383" s="10"/>
      <c r="W383" s="14"/>
      <c r="X383" s="13"/>
      <c r="Y383" s="10"/>
      <c r="Z383" s="6"/>
      <c r="AA383" s="130"/>
    </row>
    <row r="384" spans="1:27" ht="33" hidden="1" customHeight="1" x14ac:dyDescent="0.3">
      <c r="A384" s="96">
        <f>Visu_Planning!H474</f>
        <v>0</v>
      </c>
      <c r="B384" s="97">
        <f>Visu_Planning!I474</f>
        <v>0</v>
      </c>
      <c r="C384" s="98">
        <f>Visu_Planning!J474</f>
        <v>0</v>
      </c>
      <c r="D384" s="98">
        <f>Visu_Planning!K474</f>
        <v>0</v>
      </c>
      <c r="E384" s="99">
        <f>Visu_Planning!L474</f>
        <v>0</v>
      </c>
      <c r="F384" s="100">
        <f>Visu_Planning!A474</f>
        <v>0</v>
      </c>
      <c r="G384" s="101" t="e">
        <f>Visu_Planning!#REF!</f>
        <v>#REF!</v>
      </c>
      <c r="H384" s="102" t="e">
        <f>Visu_Planning!#REF!</f>
        <v>#REF!</v>
      </c>
      <c r="I384" s="102">
        <f>Visu_Planning!M474</f>
        <v>0</v>
      </c>
      <c r="J384" s="103" t="str">
        <f>Visu_Planning!N474</f>
        <v>s</v>
      </c>
      <c r="K384" s="104">
        <f>Visu_Planning!O474</f>
        <v>0</v>
      </c>
      <c r="L384" s="105" t="str">
        <f>Visu_Planning!P474</f>
        <v>min</v>
      </c>
      <c r="M384" s="105">
        <f>Visu_Planning!Q474</f>
        <v>0</v>
      </c>
      <c r="N384" s="106" t="str">
        <f>Visu_Planning!R474</f>
        <v>s</v>
      </c>
      <c r="O384" s="101" t="e">
        <f>Visu_Planning!#REF!</f>
        <v>#REF!</v>
      </c>
      <c r="P384" s="102" t="e">
        <f>Visu_Planning!#REF!</f>
        <v>#REF!</v>
      </c>
      <c r="Q384" s="102">
        <f>Visu_Planning!S474</f>
        <v>0</v>
      </c>
      <c r="R384" s="103" t="str">
        <f>Visu_Planning!T474</f>
        <v>s</v>
      </c>
      <c r="S384" s="2"/>
      <c r="T384" s="10"/>
      <c r="U384" s="10"/>
      <c r="V384" s="10"/>
      <c r="W384" s="14"/>
      <c r="X384" s="13"/>
      <c r="Y384" s="10"/>
      <c r="Z384" s="6"/>
      <c r="AA384" s="130"/>
    </row>
    <row r="385" spans="1:27" ht="33" hidden="1" customHeight="1" x14ac:dyDescent="0.3">
      <c r="A385" s="96">
        <f>Visu_Planning!H475</f>
        <v>0</v>
      </c>
      <c r="B385" s="97">
        <f>Visu_Planning!I475</f>
        <v>0</v>
      </c>
      <c r="C385" s="98">
        <f>Visu_Planning!J475</f>
        <v>0</v>
      </c>
      <c r="D385" s="98">
        <f>Visu_Planning!K475</f>
        <v>0</v>
      </c>
      <c r="E385" s="99">
        <f>Visu_Planning!L475</f>
        <v>0</v>
      </c>
      <c r="F385" s="100">
        <f>Visu_Planning!A475</f>
        <v>0</v>
      </c>
      <c r="G385" s="101" t="e">
        <f>Visu_Planning!#REF!</f>
        <v>#REF!</v>
      </c>
      <c r="H385" s="102" t="e">
        <f>Visu_Planning!#REF!</f>
        <v>#REF!</v>
      </c>
      <c r="I385" s="102">
        <f>Visu_Planning!M475</f>
        <v>0</v>
      </c>
      <c r="J385" s="103" t="str">
        <f>Visu_Planning!N475</f>
        <v>s</v>
      </c>
      <c r="K385" s="104">
        <f>Visu_Planning!O475</f>
        <v>0</v>
      </c>
      <c r="L385" s="105" t="str">
        <f>Visu_Planning!P475</f>
        <v>min</v>
      </c>
      <c r="M385" s="105">
        <f>Visu_Planning!Q475</f>
        <v>0</v>
      </c>
      <c r="N385" s="106" t="str">
        <f>Visu_Planning!R475</f>
        <v>s</v>
      </c>
      <c r="O385" s="101" t="e">
        <f>Visu_Planning!#REF!</f>
        <v>#REF!</v>
      </c>
      <c r="P385" s="102" t="e">
        <f>Visu_Planning!#REF!</f>
        <v>#REF!</v>
      </c>
      <c r="Q385" s="102">
        <f>Visu_Planning!S475</f>
        <v>0</v>
      </c>
      <c r="R385" s="103" t="str">
        <f>Visu_Planning!T475</f>
        <v>s</v>
      </c>
      <c r="S385" s="2"/>
      <c r="T385" s="10"/>
      <c r="U385" s="10"/>
      <c r="V385" s="10"/>
      <c r="W385" s="14"/>
      <c r="X385" s="13"/>
      <c r="Y385" s="10"/>
      <c r="Z385" s="6"/>
      <c r="AA385" s="130"/>
    </row>
    <row r="386" spans="1:27" ht="33" hidden="1" customHeight="1" x14ac:dyDescent="0.3">
      <c r="A386" s="96">
        <f>Visu_Planning!H476</f>
        <v>0</v>
      </c>
      <c r="B386" s="97">
        <f>Visu_Planning!I476</f>
        <v>0</v>
      </c>
      <c r="C386" s="98">
        <f>Visu_Planning!J476</f>
        <v>0</v>
      </c>
      <c r="D386" s="98">
        <f>Visu_Planning!K476</f>
        <v>0</v>
      </c>
      <c r="E386" s="99">
        <f>Visu_Planning!L476</f>
        <v>0</v>
      </c>
      <c r="F386" s="100">
        <f>Visu_Planning!A476</f>
        <v>0</v>
      </c>
      <c r="G386" s="101" t="e">
        <f>Visu_Planning!#REF!</f>
        <v>#REF!</v>
      </c>
      <c r="H386" s="102" t="e">
        <f>Visu_Planning!#REF!</f>
        <v>#REF!</v>
      </c>
      <c r="I386" s="102">
        <f>Visu_Planning!M476</f>
        <v>0</v>
      </c>
      <c r="J386" s="103" t="str">
        <f>Visu_Planning!N476</f>
        <v>s</v>
      </c>
      <c r="K386" s="104">
        <f>Visu_Planning!O476</f>
        <v>0</v>
      </c>
      <c r="L386" s="105" t="str">
        <f>Visu_Planning!P476</f>
        <v>min</v>
      </c>
      <c r="M386" s="105">
        <f>Visu_Planning!Q476</f>
        <v>0</v>
      </c>
      <c r="N386" s="106" t="str">
        <f>Visu_Planning!R476</f>
        <v>s</v>
      </c>
      <c r="O386" s="101" t="e">
        <f>Visu_Planning!#REF!</f>
        <v>#REF!</v>
      </c>
      <c r="P386" s="102" t="e">
        <f>Visu_Planning!#REF!</f>
        <v>#REF!</v>
      </c>
      <c r="Q386" s="102">
        <f>Visu_Planning!S476</f>
        <v>0</v>
      </c>
      <c r="R386" s="103" t="str">
        <f>Visu_Planning!T476</f>
        <v>s</v>
      </c>
      <c r="S386" s="2"/>
      <c r="T386" s="10"/>
      <c r="U386" s="10"/>
      <c r="V386" s="10"/>
      <c r="W386" s="14"/>
      <c r="X386" s="13"/>
      <c r="Y386" s="10"/>
      <c r="Z386" s="6"/>
      <c r="AA386" s="130"/>
    </row>
    <row r="387" spans="1:27" ht="33" hidden="1" customHeight="1" x14ac:dyDescent="0.3">
      <c r="A387" s="96">
        <f>Visu_Planning!H477</f>
        <v>0</v>
      </c>
      <c r="B387" s="97">
        <f>Visu_Planning!I477</f>
        <v>0</v>
      </c>
      <c r="C387" s="98">
        <f>Visu_Planning!J477</f>
        <v>0</v>
      </c>
      <c r="D387" s="98">
        <f>Visu_Planning!K477</f>
        <v>0</v>
      </c>
      <c r="E387" s="99">
        <f>Visu_Planning!L477</f>
        <v>0</v>
      </c>
      <c r="F387" s="100">
        <f>Visu_Planning!A477</f>
        <v>0</v>
      </c>
      <c r="G387" s="101" t="e">
        <f>Visu_Planning!#REF!</f>
        <v>#REF!</v>
      </c>
      <c r="H387" s="102" t="e">
        <f>Visu_Planning!#REF!</f>
        <v>#REF!</v>
      </c>
      <c r="I387" s="102">
        <f>Visu_Planning!M477</f>
        <v>0</v>
      </c>
      <c r="J387" s="103" t="str">
        <f>Visu_Planning!N477</f>
        <v>s</v>
      </c>
      <c r="K387" s="104">
        <f>Visu_Planning!O477</f>
        <v>0</v>
      </c>
      <c r="L387" s="105" t="str">
        <f>Visu_Planning!P477</f>
        <v>min</v>
      </c>
      <c r="M387" s="105">
        <f>Visu_Planning!Q477</f>
        <v>0</v>
      </c>
      <c r="N387" s="106" t="str">
        <f>Visu_Planning!R477</f>
        <v>s</v>
      </c>
      <c r="O387" s="101" t="e">
        <f>Visu_Planning!#REF!</f>
        <v>#REF!</v>
      </c>
      <c r="P387" s="102" t="e">
        <f>Visu_Planning!#REF!</f>
        <v>#REF!</v>
      </c>
      <c r="Q387" s="102">
        <f>Visu_Planning!S477</f>
        <v>0</v>
      </c>
      <c r="R387" s="103" t="str">
        <f>Visu_Planning!T477</f>
        <v>s</v>
      </c>
      <c r="S387" s="2"/>
      <c r="T387" s="10"/>
      <c r="U387" s="10"/>
      <c r="V387" s="10"/>
      <c r="W387" s="14"/>
      <c r="X387" s="13"/>
      <c r="Y387" s="10"/>
      <c r="Z387" s="6"/>
      <c r="AA387" s="130"/>
    </row>
    <row r="388" spans="1:27" ht="33" hidden="1" customHeight="1" x14ac:dyDescent="0.3">
      <c r="A388" s="96">
        <f>Visu_Planning!H478</f>
        <v>0</v>
      </c>
      <c r="B388" s="97">
        <f>Visu_Planning!I478</f>
        <v>0</v>
      </c>
      <c r="C388" s="98">
        <f>Visu_Planning!J478</f>
        <v>0</v>
      </c>
      <c r="D388" s="98">
        <f>Visu_Planning!K478</f>
        <v>0</v>
      </c>
      <c r="E388" s="99">
        <f>Visu_Planning!L478</f>
        <v>0</v>
      </c>
      <c r="F388" s="100">
        <f>Visu_Planning!A478</f>
        <v>0</v>
      </c>
      <c r="G388" s="101" t="e">
        <f>Visu_Planning!#REF!</f>
        <v>#REF!</v>
      </c>
      <c r="H388" s="102" t="e">
        <f>Visu_Planning!#REF!</f>
        <v>#REF!</v>
      </c>
      <c r="I388" s="102">
        <f>Visu_Planning!M478</f>
        <v>0</v>
      </c>
      <c r="J388" s="103" t="str">
        <f>Visu_Planning!N478</f>
        <v>s</v>
      </c>
      <c r="K388" s="104">
        <f>Visu_Planning!O478</f>
        <v>0</v>
      </c>
      <c r="L388" s="105" t="str">
        <f>Visu_Planning!P478</f>
        <v>min</v>
      </c>
      <c r="M388" s="105">
        <f>Visu_Planning!Q478</f>
        <v>0</v>
      </c>
      <c r="N388" s="106" t="str">
        <f>Visu_Planning!R478</f>
        <v>s</v>
      </c>
      <c r="O388" s="101" t="e">
        <f>Visu_Planning!#REF!</f>
        <v>#REF!</v>
      </c>
      <c r="P388" s="102" t="e">
        <f>Visu_Planning!#REF!</f>
        <v>#REF!</v>
      </c>
      <c r="Q388" s="102">
        <f>Visu_Planning!S478</f>
        <v>0</v>
      </c>
      <c r="R388" s="103" t="str">
        <f>Visu_Planning!T478</f>
        <v>s</v>
      </c>
      <c r="S388" s="2"/>
      <c r="T388" s="10"/>
      <c r="U388" s="10"/>
      <c r="V388" s="10"/>
      <c r="W388" s="14"/>
      <c r="X388" s="13"/>
      <c r="Y388" s="10"/>
      <c r="Z388" s="6"/>
      <c r="AA388" s="130"/>
    </row>
    <row r="389" spans="1:27" ht="33" hidden="1" customHeight="1" x14ac:dyDescent="0.3">
      <c r="A389" s="96">
        <f>Visu_Planning!H479</f>
        <v>0</v>
      </c>
      <c r="B389" s="97">
        <f>Visu_Planning!I479</f>
        <v>0</v>
      </c>
      <c r="C389" s="98">
        <f>Visu_Planning!J479</f>
        <v>0</v>
      </c>
      <c r="D389" s="98">
        <f>Visu_Planning!K479</f>
        <v>0</v>
      </c>
      <c r="E389" s="99">
        <f>Visu_Planning!L479</f>
        <v>0</v>
      </c>
      <c r="F389" s="100">
        <f>Visu_Planning!A479</f>
        <v>0</v>
      </c>
      <c r="G389" s="101" t="e">
        <f>Visu_Planning!#REF!</f>
        <v>#REF!</v>
      </c>
      <c r="H389" s="102" t="e">
        <f>Visu_Planning!#REF!</f>
        <v>#REF!</v>
      </c>
      <c r="I389" s="102">
        <f>Visu_Planning!M479</f>
        <v>0</v>
      </c>
      <c r="J389" s="103" t="str">
        <f>Visu_Planning!N479</f>
        <v>s</v>
      </c>
      <c r="K389" s="104">
        <f>Visu_Planning!O479</f>
        <v>0</v>
      </c>
      <c r="L389" s="105" t="str">
        <f>Visu_Planning!P479</f>
        <v>min</v>
      </c>
      <c r="M389" s="105">
        <f>Visu_Planning!Q479</f>
        <v>0</v>
      </c>
      <c r="N389" s="106" t="str">
        <f>Visu_Planning!R479</f>
        <v>s</v>
      </c>
      <c r="O389" s="101" t="e">
        <f>Visu_Planning!#REF!</f>
        <v>#REF!</v>
      </c>
      <c r="P389" s="102" t="e">
        <f>Visu_Planning!#REF!</f>
        <v>#REF!</v>
      </c>
      <c r="Q389" s="102">
        <f>Visu_Planning!S479</f>
        <v>0</v>
      </c>
      <c r="R389" s="103" t="str">
        <f>Visu_Planning!T479</f>
        <v>s</v>
      </c>
      <c r="S389" s="2"/>
      <c r="T389" s="10"/>
      <c r="U389" s="10"/>
      <c r="V389" s="10"/>
      <c r="W389" s="14"/>
      <c r="X389" s="13"/>
      <c r="Y389" s="10"/>
      <c r="Z389" s="6"/>
      <c r="AA389" s="130"/>
    </row>
    <row r="390" spans="1:27" ht="33" hidden="1" customHeight="1" x14ac:dyDescent="0.3">
      <c r="A390" s="96">
        <f>Visu_Planning!H480</f>
        <v>0</v>
      </c>
      <c r="B390" s="97">
        <f>Visu_Planning!I480</f>
        <v>0</v>
      </c>
      <c r="C390" s="98">
        <f>Visu_Planning!J480</f>
        <v>0</v>
      </c>
      <c r="D390" s="98">
        <f>Visu_Planning!K480</f>
        <v>0</v>
      </c>
      <c r="E390" s="99">
        <f>Visu_Planning!L480</f>
        <v>0</v>
      </c>
      <c r="F390" s="100">
        <f>Visu_Planning!A480</f>
        <v>0</v>
      </c>
      <c r="G390" s="101" t="e">
        <f>Visu_Planning!#REF!</f>
        <v>#REF!</v>
      </c>
      <c r="H390" s="102" t="e">
        <f>Visu_Planning!#REF!</f>
        <v>#REF!</v>
      </c>
      <c r="I390" s="102">
        <f>Visu_Planning!M480</f>
        <v>0</v>
      </c>
      <c r="J390" s="103" t="str">
        <f>Visu_Planning!N480</f>
        <v>s</v>
      </c>
      <c r="K390" s="104">
        <f>Visu_Planning!O480</f>
        <v>0</v>
      </c>
      <c r="L390" s="105" t="str">
        <f>Visu_Planning!P480</f>
        <v>min</v>
      </c>
      <c r="M390" s="105">
        <f>Visu_Planning!Q480</f>
        <v>0</v>
      </c>
      <c r="N390" s="106" t="str">
        <f>Visu_Planning!R480</f>
        <v>s</v>
      </c>
      <c r="O390" s="101" t="e">
        <f>Visu_Planning!#REF!</f>
        <v>#REF!</v>
      </c>
      <c r="P390" s="102" t="e">
        <f>Visu_Planning!#REF!</f>
        <v>#REF!</v>
      </c>
      <c r="Q390" s="102">
        <f>Visu_Planning!S480</f>
        <v>0</v>
      </c>
      <c r="R390" s="103" t="str">
        <f>Visu_Planning!T480</f>
        <v>s</v>
      </c>
      <c r="S390" s="2"/>
      <c r="T390" s="10"/>
      <c r="U390" s="10"/>
      <c r="V390" s="10"/>
      <c r="W390" s="14"/>
      <c r="X390" s="13"/>
      <c r="Y390" s="10"/>
      <c r="Z390" s="6"/>
      <c r="AA390" s="130"/>
    </row>
    <row r="391" spans="1:27" ht="33" hidden="1" customHeight="1" x14ac:dyDescent="0.3">
      <c r="A391" s="96">
        <f>Visu_Planning!H481</f>
        <v>0</v>
      </c>
      <c r="B391" s="97">
        <f>Visu_Planning!I481</f>
        <v>0</v>
      </c>
      <c r="C391" s="98">
        <f>Visu_Planning!J481</f>
        <v>0</v>
      </c>
      <c r="D391" s="98">
        <f>Visu_Planning!K481</f>
        <v>0</v>
      </c>
      <c r="E391" s="99">
        <f>Visu_Planning!L481</f>
        <v>0</v>
      </c>
      <c r="F391" s="100">
        <f>Visu_Planning!A481</f>
        <v>0</v>
      </c>
      <c r="G391" s="101" t="e">
        <f>Visu_Planning!#REF!</f>
        <v>#REF!</v>
      </c>
      <c r="H391" s="102" t="e">
        <f>Visu_Planning!#REF!</f>
        <v>#REF!</v>
      </c>
      <c r="I391" s="102">
        <f>Visu_Planning!M481</f>
        <v>0</v>
      </c>
      <c r="J391" s="103" t="str">
        <f>Visu_Planning!N481</f>
        <v>s</v>
      </c>
      <c r="K391" s="104">
        <f>Visu_Planning!O481</f>
        <v>0</v>
      </c>
      <c r="L391" s="105" t="str">
        <f>Visu_Planning!P481</f>
        <v>min</v>
      </c>
      <c r="M391" s="105">
        <f>Visu_Planning!Q481</f>
        <v>0</v>
      </c>
      <c r="N391" s="106" t="str">
        <f>Visu_Planning!R481</f>
        <v>s</v>
      </c>
      <c r="O391" s="101" t="e">
        <f>Visu_Planning!#REF!</f>
        <v>#REF!</v>
      </c>
      <c r="P391" s="102" t="e">
        <f>Visu_Planning!#REF!</f>
        <v>#REF!</v>
      </c>
      <c r="Q391" s="102">
        <f>Visu_Planning!S481</f>
        <v>0</v>
      </c>
      <c r="R391" s="103" t="str">
        <f>Visu_Planning!T481</f>
        <v>s</v>
      </c>
      <c r="S391" s="2"/>
      <c r="T391" s="10"/>
      <c r="U391" s="10"/>
      <c r="V391" s="10"/>
      <c r="W391" s="14"/>
      <c r="X391" s="13"/>
      <c r="Y391" s="10"/>
      <c r="Z391" s="6"/>
      <c r="AA391" s="130"/>
    </row>
    <row r="392" spans="1:27" ht="33" hidden="1" customHeight="1" x14ac:dyDescent="0.3">
      <c r="A392" s="96">
        <f>Visu_Planning!H482</f>
        <v>0</v>
      </c>
      <c r="B392" s="97">
        <f>Visu_Planning!I482</f>
        <v>0</v>
      </c>
      <c r="C392" s="98">
        <f>Visu_Planning!J482</f>
        <v>0</v>
      </c>
      <c r="D392" s="98">
        <f>Visu_Planning!K482</f>
        <v>0</v>
      </c>
      <c r="E392" s="99">
        <f>Visu_Planning!L482</f>
        <v>0</v>
      </c>
      <c r="F392" s="100">
        <f>Visu_Planning!A482</f>
        <v>0</v>
      </c>
      <c r="G392" s="101" t="e">
        <f>Visu_Planning!#REF!</f>
        <v>#REF!</v>
      </c>
      <c r="H392" s="102" t="e">
        <f>Visu_Planning!#REF!</f>
        <v>#REF!</v>
      </c>
      <c r="I392" s="102">
        <f>Visu_Planning!M482</f>
        <v>0</v>
      </c>
      <c r="J392" s="103" t="str">
        <f>Visu_Planning!N482</f>
        <v>s</v>
      </c>
      <c r="K392" s="104">
        <f>Visu_Planning!O482</f>
        <v>0</v>
      </c>
      <c r="L392" s="105" t="str">
        <f>Visu_Planning!P482</f>
        <v>min</v>
      </c>
      <c r="M392" s="105">
        <f>Visu_Planning!Q482</f>
        <v>0</v>
      </c>
      <c r="N392" s="106" t="str">
        <f>Visu_Planning!R482</f>
        <v>s</v>
      </c>
      <c r="O392" s="101" t="e">
        <f>Visu_Planning!#REF!</f>
        <v>#REF!</v>
      </c>
      <c r="P392" s="102" t="e">
        <f>Visu_Planning!#REF!</f>
        <v>#REF!</v>
      </c>
      <c r="Q392" s="102">
        <f>Visu_Planning!S482</f>
        <v>0</v>
      </c>
      <c r="R392" s="103" t="str">
        <f>Visu_Planning!T482</f>
        <v>s</v>
      </c>
      <c r="S392" s="2"/>
      <c r="T392" s="10"/>
      <c r="U392" s="10"/>
      <c r="V392" s="10"/>
      <c r="W392" s="14"/>
      <c r="X392" s="13"/>
      <c r="Y392" s="10"/>
      <c r="Z392" s="6"/>
      <c r="AA392" s="130"/>
    </row>
    <row r="393" spans="1:27" ht="33" hidden="1" customHeight="1" x14ac:dyDescent="0.3">
      <c r="A393" s="96">
        <f>Visu_Planning!H483</f>
        <v>0</v>
      </c>
      <c r="B393" s="97">
        <f>Visu_Planning!I483</f>
        <v>0</v>
      </c>
      <c r="C393" s="98">
        <f>Visu_Planning!J483</f>
        <v>0</v>
      </c>
      <c r="D393" s="98">
        <f>Visu_Planning!K483</f>
        <v>0</v>
      </c>
      <c r="E393" s="99">
        <f>Visu_Planning!L483</f>
        <v>0</v>
      </c>
      <c r="F393" s="100">
        <f>Visu_Planning!A483</f>
        <v>0</v>
      </c>
      <c r="G393" s="101" t="e">
        <f>Visu_Planning!#REF!</f>
        <v>#REF!</v>
      </c>
      <c r="H393" s="102" t="e">
        <f>Visu_Planning!#REF!</f>
        <v>#REF!</v>
      </c>
      <c r="I393" s="102">
        <f>Visu_Planning!M483</f>
        <v>0</v>
      </c>
      <c r="J393" s="103" t="str">
        <f>Visu_Planning!N483</f>
        <v>s</v>
      </c>
      <c r="K393" s="104">
        <f>Visu_Planning!O483</f>
        <v>0</v>
      </c>
      <c r="L393" s="105" t="str">
        <f>Visu_Planning!P483</f>
        <v>min</v>
      </c>
      <c r="M393" s="105">
        <f>Visu_Planning!Q483</f>
        <v>0</v>
      </c>
      <c r="N393" s="106" t="str">
        <f>Visu_Planning!R483</f>
        <v>s</v>
      </c>
      <c r="O393" s="101" t="e">
        <f>Visu_Planning!#REF!</f>
        <v>#REF!</v>
      </c>
      <c r="P393" s="102" t="e">
        <f>Visu_Planning!#REF!</f>
        <v>#REF!</v>
      </c>
      <c r="Q393" s="102">
        <f>Visu_Planning!S483</f>
        <v>0</v>
      </c>
      <c r="R393" s="103" t="str">
        <f>Visu_Planning!T483</f>
        <v>s</v>
      </c>
      <c r="S393" s="2"/>
      <c r="T393" s="10"/>
      <c r="U393" s="10"/>
      <c r="V393" s="10"/>
      <c r="W393" s="14"/>
      <c r="X393" s="13"/>
      <c r="Y393" s="10"/>
      <c r="Z393" s="6"/>
      <c r="AA393" s="130"/>
    </row>
    <row r="394" spans="1:27" ht="33" hidden="1" customHeight="1" x14ac:dyDescent="0.3">
      <c r="A394" s="96">
        <f>Visu_Planning!H484</f>
        <v>0</v>
      </c>
      <c r="B394" s="97">
        <f>Visu_Planning!I484</f>
        <v>0</v>
      </c>
      <c r="C394" s="98">
        <f>Visu_Planning!J484</f>
        <v>0</v>
      </c>
      <c r="D394" s="98">
        <f>Visu_Planning!K484</f>
        <v>0</v>
      </c>
      <c r="E394" s="99">
        <f>Visu_Planning!L484</f>
        <v>0</v>
      </c>
      <c r="F394" s="100">
        <f>Visu_Planning!A484</f>
        <v>0</v>
      </c>
      <c r="G394" s="101" t="e">
        <f>Visu_Planning!#REF!</f>
        <v>#REF!</v>
      </c>
      <c r="H394" s="102" t="e">
        <f>Visu_Planning!#REF!</f>
        <v>#REF!</v>
      </c>
      <c r="I394" s="102">
        <f>Visu_Planning!M484</f>
        <v>0</v>
      </c>
      <c r="J394" s="103" t="str">
        <f>Visu_Planning!N484</f>
        <v>s</v>
      </c>
      <c r="K394" s="104">
        <f>Visu_Planning!O484</f>
        <v>0</v>
      </c>
      <c r="L394" s="105" t="str">
        <f>Visu_Planning!P484</f>
        <v>min</v>
      </c>
      <c r="M394" s="105">
        <f>Visu_Planning!Q484</f>
        <v>0</v>
      </c>
      <c r="N394" s="106" t="str">
        <f>Visu_Planning!R484</f>
        <v>s</v>
      </c>
      <c r="O394" s="101" t="e">
        <f>Visu_Planning!#REF!</f>
        <v>#REF!</v>
      </c>
      <c r="P394" s="102" t="e">
        <f>Visu_Planning!#REF!</f>
        <v>#REF!</v>
      </c>
      <c r="Q394" s="102">
        <f>Visu_Planning!S484</f>
        <v>0</v>
      </c>
      <c r="R394" s="103" t="str">
        <f>Visu_Planning!T484</f>
        <v>s</v>
      </c>
      <c r="S394" s="2"/>
      <c r="T394" s="10"/>
      <c r="U394" s="10"/>
      <c r="V394" s="10"/>
      <c r="W394" s="14"/>
      <c r="X394" s="13"/>
      <c r="Y394" s="10"/>
      <c r="Z394" s="6"/>
      <c r="AA394" s="130"/>
    </row>
    <row r="395" spans="1:27" ht="33" hidden="1" customHeight="1" x14ac:dyDescent="0.3">
      <c r="A395" s="96">
        <f>Visu_Planning!H485</f>
        <v>0</v>
      </c>
      <c r="B395" s="97">
        <f>Visu_Planning!I485</f>
        <v>0</v>
      </c>
      <c r="C395" s="98">
        <f>Visu_Planning!J485</f>
        <v>0</v>
      </c>
      <c r="D395" s="98">
        <f>Visu_Planning!K485</f>
        <v>0</v>
      </c>
      <c r="E395" s="99">
        <f>Visu_Planning!L485</f>
        <v>0</v>
      </c>
      <c r="F395" s="100">
        <f>Visu_Planning!A485</f>
        <v>0</v>
      </c>
      <c r="G395" s="101" t="e">
        <f>Visu_Planning!#REF!</f>
        <v>#REF!</v>
      </c>
      <c r="H395" s="102" t="e">
        <f>Visu_Planning!#REF!</f>
        <v>#REF!</v>
      </c>
      <c r="I395" s="102">
        <f>Visu_Planning!M485</f>
        <v>0</v>
      </c>
      <c r="J395" s="103" t="str">
        <f>Visu_Planning!N485</f>
        <v>s</v>
      </c>
      <c r="K395" s="104">
        <f>Visu_Planning!O485</f>
        <v>0</v>
      </c>
      <c r="L395" s="105" t="str">
        <f>Visu_Planning!P485</f>
        <v>min</v>
      </c>
      <c r="M395" s="105">
        <f>Visu_Planning!Q485</f>
        <v>0</v>
      </c>
      <c r="N395" s="106" t="str">
        <f>Visu_Planning!R485</f>
        <v>s</v>
      </c>
      <c r="O395" s="101" t="e">
        <f>Visu_Planning!#REF!</f>
        <v>#REF!</v>
      </c>
      <c r="P395" s="102" t="e">
        <f>Visu_Planning!#REF!</f>
        <v>#REF!</v>
      </c>
      <c r="Q395" s="102">
        <f>Visu_Planning!S485</f>
        <v>0</v>
      </c>
      <c r="R395" s="103" t="str">
        <f>Visu_Planning!T485</f>
        <v>s</v>
      </c>
      <c r="S395" s="2"/>
      <c r="T395" s="10"/>
      <c r="U395" s="10"/>
      <c r="V395" s="10"/>
      <c r="W395" s="14"/>
      <c r="X395" s="13"/>
      <c r="Y395" s="10"/>
      <c r="Z395" s="6"/>
      <c r="AA395" s="130"/>
    </row>
    <row r="396" spans="1:27" ht="33" hidden="1" customHeight="1" x14ac:dyDescent="0.3">
      <c r="A396" s="96">
        <f>Visu_Planning!H486</f>
        <v>0</v>
      </c>
      <c r="B396" s="97">
        <f>Visu_Planning!I486</f>
        <v>0</v>
      </c>
      <c r="C396" s="98">
        <f>Visu_Planning!J486</f>
        <v>0</v>
      </c>
      <c r="D396" s="98">
        <f>Visu_Planning!K486</f>
        <v>0</v>
      </c>
      <c r="E396" s="99">
        <f>Visu_Planning!L486</f>
        <v>0</v>
      </c>
      <c r="F396" s="100">
        <f>Visu_Planning!A486</f>
        <v>0</v>
      </c>
      <c r="G396" s="101" t="e">
        <f>Visu_Planning!#REF!</f>
        <v>#REF!</v>
      </c>
      <c r="H396" s="102" t="e">
        <f>Visu_Planning!#REF!</f>
        <v>#REF!</v>
      </c>
      <c r="I396" s="102">
        <f>Visu_Planning!M486</f>
        <v>0</v>
      </c>
      <c r="J396" s="103" t="str">
        <f>Visu_Planning!N486</f>
        <v>s</v>
      </c>
      <c r="K396" s="104">
        <f>Visu_Planning!O486</f>
        <v>0</v>
      </c>
      <c r="L396" s="105" t="str">
        <f>Visu_Planning!P486</f>
        <v>min</v>
      </c>
      <c r="M396" s="105">
        <f>Visu_Planning!Q486</f>
        <v>0</v>
      </c>
      <c r="N396" s="106" t="str">
        <f>Visu_Planning!R486</f>
        <v>s</v>
      </c>
      <c r="O396" s="101" t="e">
        <f>Visu_Planning!#REF!</f>
        <v>#REF!</v>
      </c>
      <c r="P396" s="102" t="e">
        <f>Visu_Planning!#REF!</f>
        <v>#REF!</v>
      </c>
      <c r="Q396" s="102">
        <f>Visu_Planning!S486</f>
        <v>0</v>
      </c>
      <c r="R396" s="103" t="str">
        <f>Visu_Planning!T486</f>
        <v>s</v>
      </c>
      <c r="S396" s="2"/>
      <c r="T396" s="10"/>
      <c r="U396" s="10"/>
      <c r="V396" s="10"/>
      <c r="W396" s="14"/>
      <c r="X396" s="13"/>
      <c r="Y396" s="10"/>
      <c r="Z396" s="6"/>
      <c r="AA396" s="130"/>
    </row>
    <row r="397" spans="1:27" ht="33" hidden="1" customHeight="1" x14ac:dyDescent="0.3">
      <c r="A397" s="96">
        <f>Visu_Planning!H487</f>
        <v>0</v>
      </c>
      <c r="B397" s="97">
        <f>Visu_Planning!I487</f>
        <v>0</v>
      </c>
      <c r="C397" s="98">
        <f>Visu_Planning!J487</f>
        <v>0</v>
      </c>
      <c r="D397" s="98">
        <f>Visu_Planning!K487</f>
        <v>0</v>
      </c>
      <c r="E397" s="99">
        <f>Visu_Planning!L487</f>
        <v>0</v>
      </c>
      <c r="F397" s="100">
        <f>Visu_Planning!A487</f>
        <v>0</v>
      </c>
      <c r="G397" s="101" t="e">
        <f>Visu_Planning!#REF!</f>
        <v>#REF!</v>
      </c>
      <c r="H397" s="102" t="e">
        <f>Visu_Planning!#REF!</f>
        <v>#REF!</v>
      </c>
      <c r="I397" s="102">
        <f>Visu_Planning!M487</f>
        <v>0</v>
      </c>
      <c r="J397" s="103" t="str">
        <f>Visu_Planning!N487</f>
        <v>s</v>
      </c>
      <c r="K397" s="104">
        <f>Visu_Planning!O487</f>
        <v>0</v>
      </c>
      <c r="L397" s="105" t="str">
        <f>Visu_Planning!P487</f>
        <v>min</v>
      </c>
      <c r="M397" s="105">
        <f>Visu_Planning!Q487</f>
        <v>0</v>
      </c>
      <c r="N397" s="106" t="str">
        <f>Visu_Planning!R487</f>
        <v>s</v>
      </c>
      <c r="O397" s="101" t="e">
        <f>Visu_Planning!#REF!</f>
        <v>#REF!</v>
      </c>
      <c r="P397" s="102" t="e">
        <f>Visu_Planning!#REF!</f>
        <v>#REF!</v>
      </c>
      <c r="Q397" s="102">
        <f>Visu_Planning!S487</f>
        <v>0</v>
      </c>
      <c r="R397" s="103" t="str">
        <f>Visu_Planning!T487</f>
        <v>s</v>
      </c>
      <c r="S397" s="2"/>
      <c r="T397" s="10"/>
      <c r="U397" s="10"/>
      <c r="V397" s="10"/>
      <c r="W397" s="14"/>
      <c r="X397" s="13"/>
      <c r="Y397" s="10"/>
      <c r="Z397" s="6"/>
      <c r="AA397" s="130"/>
    </row>
    <row r="398" spans="1:27" ht="33" hidden="1" customHeight="1" x14ac:dyDescent="0.3">
      <c r="A398" s="96">
        <f>Visu_Planning!H488</f>
        <v>0</v>
      </c>
      <c r="B398" s="97">
        <f>Visu_Planning!I488</f>
        <v>0</v>
      </c>
      <c r="C398" s="98">
        <f>Visu_Planning!J488</f>
        <v>0</v>
      </c>
      <c r="D398" s="98">
        <f>Visu_Planning!K488</f>
        <v>0</v>
      </c>
      <c r="E398" s="99">
        <f>Visu_Planning!L488</f>
        <v>0</v>
      </c>
      <c r="F398" s="100">
        <f>Visu_Planning!A488</f>
        <v>0</v>
      </c>
      <c r="G398" s="101" t="e">
        <f>Visu_Planning!#REF!</f>
        <v>#REF!</v>
      </c>
      <c r="H398" s="102" t="e">
        <f>Visu_Planning!#REF!</f>
        <v>#REF!</v>
      </c>
      <c r="I398" s="102">
        <f>Visu_Planning!M488</f>
        <v>0</v>
      </c>
      <c r="J398" s="103" t="str">
        <f>Visu_Planning!N488</f>
        <v>s</v>
      </c>
      <c r="K398" s="104">
        <f>Visu_Planning!O488</f>
        <v>0</v>
      </c>
      <c r="L398" s="105" t="str">
        <f>Visu_Planning!P488</f>
        <v>min</v>
      </c>
      <c r="M398" s="105">
        <f>Visu_Planning!Q488</f>
        <v>0</v>
      </c>
      <c r="N398" s="106" t="str">
        <f>Visu_Planning!R488</f>
        <v>s</v>
      </c>
      <c r="O398" s="101" t="e">
        <f>Visu_Planning!#REF!</f>
        <v>#REF!</v>
      </c>
      <c r="P398" s="102" t="e">
        <f>Visu_Planning!#REF!</f>
        <v>#REF!</v>
      </c>
      <c r="Q398" s="102">
        <f>Visu_Planning!S488</f>
        <v>0</v>
      </c>
      <c r="R398" s="103" t="str">
        <f>Visu_Planning!T488</f>
        <v>s</v>
      </c>
      <c r="S398" s="2"/>
      <c r="T398" s="10"/>
      <c r="U398" s="10"/>
      <c r="V398" s="10"/>
      <c r="W398" s="14"/>
      <c r="X398" s="13"/>
      <c r="Y398" s="10"/>
      <c r="Z398" s="6"/>
      <c r="AA398" s="130"/>
    </row>
    <row r="399" spans="1:27" ht="33" hidden="1" customHeight="1" x14ac:dyDescent="0.3">
      <c r="A399" s="96">
        <f>Visu_Planning!H489</f>
        <v>0</v>
      </c>
      <c r="B399" s="97">
        <f>Visu_Planning!I489</f>
        <v>0</v>
      </c>
      <c r="C399" s="98">
        <f>Visu_Planning!J489</f>
        <v>0</v>
      </c>
      <c r="D399" s="98">
        <f>Visu_Planning!K489</f>
        <v>0</v>
      </c>
      <c r="E399" s="99">
        <f>Visu_Planning!L489</f>
        <v>0</v>
      </c>
      <c r="F399" s="100">
        <f>Visu_Planning!A489</f>
        <v>0</v>
      </c>
      <c r="G399" s="101" t="e">
        <f>Visu_Planning!#REF!</f>
        <v>#REF!</v>
      </c>
      <c r="H399" s="102" t="e">
        <f>Visu_Planning!#REF!</f>
        <v>#REF!</v>
      </c>
      <c r="I399" s="102">
        <f>Visu_Planning!M489</f>
        <v>0</v>
      </c>
      <c r="J399" s="103" t="str">
        <f>Visu_Planning!N489</f>
        <v>s</v>
      </c>
      <c r="K399" s="104">
        <f>Visu_Planning!O489</f>
        <v>0</v>
      </c>
      <c r="L399" s="105" t="str">
        <f>Visu_Planning!P489</f>
        <v>min</v>
      </c>
      <c r="M399" s="105">
        <f>Visu_Planning!Q489</f>
        <v>0</v>
      </c>
      <c r="N399" s="106" t="str">
        <f>Visu_Planning!R489</f>
        <v>s</v>
      </c>
      <c r="O399" s="101" t="e">
        <f>Visu_Planning!#REF!</f>
        <v>#REF!</v>
      </c>
      <c r="P399" s="102" t="e">
        <f>Visu_Planning!#REF!</f>
        <v>#REF!</v>
      </c>
      <c r="Q399" s="102">
        <f>Visu_Planning!S489</f>
        <v>0</v>
      </c>
      <c r="R399" s="103" t="str">
        <f>Visu_Planning!T489</f>
        <v>s</v>
      </c>
      <c r="S399" s="2"/>
      <c r="T399" s="10"/>
      <c r="U399" s="10"/>
      <c r="V399" s="10"/>
      <c r="W399" s="14"/>
      <c r="X399" s="13"/>
      <c r="Y399" s="10"/>
      <c r="Z399" s="6"/>
      <c r="AA399" s="130"/>
    </row>
    <row r="400" spans="1:27" ht="33" hidden="1" customHeight="1" x14ac:dyDescent="0.3">
      <c r="A400" s="96">
        <f>Visu_Planning!H490</f>
        <v>0</v>
      </c>
      <c r="B400" s="97">
        <f>Visu_Planning!I490</f>
        <v>0</v>
      </c>
      <c r="C400" s="98">
        <f>Visu_Planning!J490</f>
        <v>0</v>
      </c>
      <c r="D400" s="98">
        <f>Visu_Planning!K490</f>
        <v>0</v>
      </c>
      <c r="E400" s="99">
        <f>Visu_Planning!L490</f>
        <v>0</v>
      </c>
      <c r="F400" s="100">
        <f>Visu_Planning!A490</f>
        <v>0</v>
      </c>
      <c r="G400" s="101" t="e">
        <f>Visu_Planning!#REF!</f>
        <v>#REF!</v>
      </c>
      <c r="H400" s="102" t="e">
        <f>Visu_Planning!#REF!</f>
        <v>#REF!</v>
      </c>
      <c r="I400" s="102">
        <f>Visu_Planning!M490</f>
        <v>0</v>
      </c>
      <c r="J400" s="103" t="str">
        <f>Visu_Planning!N490</f>
        <v>s</v>
      </c>
      <c r="K400" s="104">
        <f>Visu_Planning!O490</f>
        <v>0</v>
      </c>
      <c r="L400" s="105" t="str">
        <f>Visu_Planning!P490</f>
        <v>min</v>
      </c>
      <c r="M400" s="105">
        <f>Visu_Planning!Q490</f>
        <v>0</v>
      </c>
      <c r="N400" s="106" t="str">
        <f>Visu_Planning!R490</f>
        <v>s</v>
      </c>
      <c r="O400" s="101" t="e">
        <f>Visu_Planning!#REF!</f>
        <v>#REF!</v>
      </c>
      <c r="P400" s="102" t="e">
        <f>Visu_Planning!#REF!</f>
        <v>#REF!</v>
      </c>
      <c r="Q400" s="102">
        <f>Visu_Planning!S490</f>
        <v>0</v>
      </c>
      <c r="R400" s="103" t="str">
        <f>Visu_Planning!T490</f>
        <v>s</v>
      </c>
      <c r="S400" s="2"/>
      <c r="T400" s="10"/>
      <c r="U400" s="10"/>
      <c r="V400" s="10"/>
      <c r="W400" s="14"/>
      <c r="X400" s="13"/>
      <c r="Y400" s="10"/>
      <c r="Z400" s="6"/>
      <c r="AA400" s="130"/>
    </row>
    <row r="401" spans="1:27" ht="33" hidden="1" customHeight="1" x14ac:dyDescent="0.3">
      <c r="A401" s="96">
        <f>Visu_Planning!H491</f>
        <v>0</v>
      </c>
      <c r="B401" s="97">
        <f>Visu_Planning!I491</f>
        <v>0</v>
      </c>
      <c r="C401" s="98">
        <f>Visu_Planning!J491</f>
        <v>0</v>
      </c>
      <c r="D401" s="98">
        <f>Visu_Planning!K491</f>
        <v>0</v>
      </c>
      <c r="E401" s="99">
        <f>Visu_Planning!L491</f>
        <v>0</v>
      </c>
      <c r="F401" s="100">
        <f>Visu_Planning!A491</f>
        <v>0</v>
      </c>
      <c r="G401" s="101" t="e">
        <f>Visu_Planning!#REF!</f>
        <v>#REF!</v>
      </c>
      <c r="H401" s="102" t="e">
        <f>Visu_Planning!#REF!</f>
        <v>#REF!</v>
      </c>
      <c r="I401" s="102">
        <f>Visu_Planning!M491</f>
        <v>0</v>
      </c>
      <c r="J401" s="103" t="str">
        <f>Visu_Planning!N491</f>
        <v>s</v>
      </c>
      <c r="K401" s="104">
        <f>Visu_Planning!O491</f>
        <v>0</v>
      </c>
      <c r="L401" s="105" t="str">
        <f>Visu_Planning!P491</f>
        <v>min</v>
      </c>
      <c r="M401" s="105">
        <f>Visu_Planning!Q491</f>
        <v>0</v>
      </c>
      <c r="N401" s="106" t="str">
        <f>Visu_Planning!R491</f>
        <v>s</v>
      </c>
      <c r="O401" s="101" t="e">
        <f>Visu_Planning!#REF!</f>
        <v>#REF!</v>
      </c>
      <c r="P401" s="102" t="e">
        <f>Visu_Planning!#REF!</f>
        <v>#REF!</v>
      </c>
      <c r="Q401" s="102">
        <f>Visu_Planning!S491</f>
        <v>0</v>
      </c>
      <c r="R401" s="103" t="str">
        <f>Visu_Planning!T491</f>
        <v>s</v>
      </c>
      <c r="S401" s="2"/>
      <c r="T401" s="10"/>
      <c r="U401" s="10"/>
      <c r="V401" s="10"/>
      <c r="W401" s="14"/>
      <c r="X401" s="13"/>
      <c r="Y401" s="10"/>
      <c r="Z401" s="6"/>
      <c r="AA401" s="130"/>
    </row>
    <row r="402" spans="1:27" ht="33" hidden="1" customHeight="1" x14ac:dyDescent="0.3">
      <c r="A402" s="96">
        <f>Visu_Planning!H492</f>
        <v>0</v>
      </c>
      <c r="B402" s="97">
        <f>Visu_Planning!I492</f>
        <v>0</v>
      </c>
      <c r="C402" s="98">
        <f>Visu_Planning!J492</f>
        <v>0</v>
      </c>
      <c r="D402" s="98">
        <f>Visu_Planning!K492</f>
        <v>0</v>
      </c>
      <c r="E402" s="99">
        <f>Visu_Planning!L492</f>
        <v>0</v>
      </c>
      <c r="F402" s="100">
        <f>Visu_Planning!A492</f>
        <v>0</v>
      </c>
      <c r="G402" s="101" t="e">
        <f>Visu_Planning!#REF!</f>
        <v>#REF!</v>
      </c>
      <c r="H402" s="102" t="e">
        <f>Visu_Planning!#REF!</f>
        <v>#REF!</v>
      </c>
      <c r="I402" s="102">
        <f>Visu_Planning!M492</f>
        <v>0</v>
      </c>
      <c r="J402" s="103" t="str">
        <f>Visu_Planning!N492</f>
        <v>s</v>
      </c>
      <c r="K402" s="104">
        <f>Visu_Planning!O492</f>
        <v>0</v>
      </c>
      <c r="L402" s="105" t="str">
        <f>Visu_Planning!P492</f>
        <v>min</v>
      </c>
      <c r="M402" s="105">
        <f>Visu_Planning!Q492</f>
        <v>0</v>
      </c>
      <c r="N402" s="106" t="str">
        <f>Visu_Planning!R492</f>
        <v>s</v>
      </c>
      <c r="O402" s="101" t="e">
        <f>Visu_Planning!#REF!</f>
        <v>#REF!</v>
      </c>
      <c r="P402" s="102" t="e">
        <f>Visu_Planning!#REF!</f>
        <v>#REF!</v>
      </c>
      <c r="Q402" s="102">
        <f>Visu_Planning!S492</f>
        <v>0</v>
      </c>
      <c r="R402" s="103" t="str">
        <f>Visu_Planning!T492</f>
        <v>s</v>
      </c>
      <c r="S402" s="2"/>
      <c r="T402" s="10"/>
      <c r="U402" s="10"/>
      <c r="V402" s="10"/>
      <c r="W402" s="14"/>
      <c r="X402" s="13"/>
      <c r="Y402" s="10"/>
      <c r="Z402" s="6"/>
      <c r="AA402" s="130"/>
    </row>
    <row r="403" spans="1:27" ht="33" hidden="1" customHeight="1" x14ac:dyDescent="0.3">
      <c r="A403" s="96">
        <f>Visu_Planning!H493</f>
        <v>0</v>
      </c>
      <c r="B403" s="97">
        <f>Visu_Planning!I493</f>
        <v>0</v>
      </c>
      <c r="C403" s="98">
        <f>Visu_Planning!J493</f>
        <v>0</v>
      </c>
      <c r="D403" s="98">
        <f>Visu_Planning!K493</f>
        <v>0</v>
      </c>
      <c r="E403" s="99">
        <f>Visu_Planning!L493</f>
        <v>0</v>
      </c>
      <c r="F403" s="100">
        <f>Visu_Planning!A493</f>
        <v>0</v>
      </c>
      <c r="G403" s="101" t="e">
        <f>Visu_Planning!#REF!</f>
        <v>#REF!</v>
      </c>
      <c r="H403" s="102" t="e">
        <f>Visu_Planning!#REF!</f>
        <v>#REF!</v>
      </c>
      <c r="I403" s="102">
        <f>Visu_Planning!M493</f>
        <v>0</v>
      </c>
      <c r="J403" s="103" t="str">
        <f>Visu_Planning!N493</f>
        <v>s</v>
      </c>
      <c r="K403" s="104">
        <f>Visu_Planning!O493</f>
        <v>0</v>
      </c>
      <c r="L403" s="105" t="str">
        <f>Visu_Planning!P493</f>
        <v>min</v>
      </c>
      <c r="M403" s="105">
        <f>Visu_Planning!Q493</f>
        <v>0</v>
      </c>
      <c r="N403" s="106" t="str">
        <f>Visu_Planning!R493</f>
        <v>s</v>
      </c>
      <c r="O403" s="101" t="e">
        <f>Visu_Planning!#REF!</f>
        <v>#REF!</v>
      </c>
      <c r="P403" s="102" t="e">
        <f>Visu_Planning!#REF!</f>
        <v>#REF!</v>
      </c>
      <c r="Q403" s="102">
        <f>Visu_Planning!S493</f>
        <v>0</v>
      </c>
      <c r="R403" s="103" t="str">
        <f>Visu_Planning!T493</f>
        <v>s</v>
      </c>
      <c r="S403" s="2"/>
      <c r="T403" s="10"/>
      <c r="U403" s="10"/>
      <c r="V403" s="10"/>
      <c r="W403" s="14"/>
      <c r="X403" s="13"/>
      <c r="Y403" s="10"/>
      <c r="Z403" s="6"/>
      <c r="AA403" s="130"/>
    </row>
    <row r="404" spans="1:27" ht="33" hidden="1" customHeight="1" x14ac:dyDescent="0.3">
      <c r="A404" s="96">
        <f>Visu_Planning!H494</f>
        <v>0</v>
      </c>
      <c r="B404" s="97">
        <f>Visu_Planning!I494</f>
        <v>0</v>
      </c>
      <c r="C404" s="98">
        <f>Visu_Planning!J494</f>
        <v>0</v>
      </c>
      <c r="D404" s="98">
        <f>Visu_Planning!K494</f>
        <v>0</v>
      </c>
      <c r="E404" s="99">
        <f>Visu_Planning!L494</f>
        <v>0</v>
      </c>
      <c r="F404" s="100">
        <f>Visu_Planning!A494</f>
        <v>0</v>
      </c>
      <c r="G404" s="101" t="e">
        <f>Visu_Planning!#REF!</f>
        <v>#REF!</v>
      </c>
      <c r="H404" s="102" t="e">
        <f>Visu_Planning!#REF!</f>
        <v>#REF!</v>
      </c>
      <c r="I404" s="102">
        <f>Visu_Planning!M494</f>
        <v>0</v>
      </c>
      <c r="J404" s="103" t="str">
        <f>Visu_Planning!N494</f>
        <v>s</v>
      </c>
      <c r="K404" s="104">
        <f>Visu_Planning!O494</f>
        <v>0</v>
      </c>
      <c r="L404" s="105" t="str">
        <f>Visu_Planning!P494</f>
        <v>min</v>
      </c>
      <c r="M404" s="105">
        <f>Visu_Planning!Q494</f>
        <v>0</v>
      </c>
      <c r="N404" s="106" t="str">
        <f>Visu_Planning!R494</f>
        <v>s</v>
      </c>
      <c r="O404" s="101" t="e">
        <f>Visu_Planning!#REF!</f>
        <v>#REF!</v>
      </c>
      <c r="P404" s="102" t="e">
        <f>Visu_Planning!#REF!</f>
        <v>#REF!</v>
      </c>
      <c r="Q404" s="102">
        <f>Visu_Planning!S494</f>
        <v>0</v>
      </c>
      <c r="R404" s="103" t="str">
        <f>Visu_Planning!T494</f>
        <v>s</v>
      </c>
      <c r="S404" s="2"/>
      <c r="T404" s="10"/>
      <c r="U404" s="10"/>
      <c r="V404" s="10"/>
      <c r="W404" s="14"/>
      <c r="X404" s="13"/>
      <c r="Y404" s="10"/>
      <c r="Z404" s="6"/>
      <c r="AA404" s="130"/>
    </row>
    <row r="405" spans="1:27" ht="33" hidden="1" customHeight="1" x14ac:dyDescent="0.3">
      <c r="A405" s="96">
        <f>Visu_Planning!H495</f>
        <v>0</v>
      </c>
      <c r="B405" s="97">
        <f>Visu_Planning!I495</f>
        <v>0</v>
      </c>
      <c r="C405" s="98">
        <f>Visu_Planning!J495</f>
        <v>0</v>
      </c>
      <c r="D405" s="98">
        <f>Visu_Planning!K495</f>
        <v>0</v>
      </c>
      <c r="E405" s="99">
        <f>Visu_Planning!L495</f>
        <v>0</v>
      </c>
      <c r="F405" s="100">
        <f>Visu_Planning!A495</f>
        <v>0</v>
      </c>
      <c r="G405" s="101" t="e">
        <f>Visu_Planning!#REF!</f>
        <v>#REF!</v>
      </c>
      <c r="H405" s="102" t="e">
        <f>Visu_Planning!#REF!</f>
        <v>#REF!</v>
      </c>
      <c r="I405" s="102">
        <f>Visu_Planning!M495</f>
        <v>0</v>
      </c>
      <c r="J405" s="103" t="str">
        <f>Visu_Planning!N495</f>
        <v>s</v>
      </c>
      <c r="K405" s="104">
        <f>Visu_Planning!O495</f>
        <v>0</v>
      </c>
      <c r="L405" s="105" t="str">
        <f>Visu_Planning!P495</f>
        <v>min</v>
      </c>
      <c r="M405" s="105">
        <f>Visu_Planning!Q495</f>
        <v>0</v>
      </c>
      <c r="N405" s="106" t="str">
        <f>Visu_Planning!R495</f>
        <v>s</v>
      </c>
      <c r="O405" s="101" t="e">
        <f>Visu_Planning!#REF!</f>
        <v>#REF!</v>
      </c>
      <c r="P405" s="102" t="e">
        <f>Visu_Planning!#REF!</f>
        <v>#REF!</v>
      </c>
      <c r="Q405" s="102">
        <f>Visu_Planning!S495</f>
        <v>0</v>
      </c>
      <c r="R405" s="103" t="str">
        <f>Visu_Planning!T495</f>
        <v>s</v>
      </c>
      <c r="S405" s="2"/>
      <c r="T405" s="10"/>
      <c r="U405" s="10"/>
      <c r="V405" s="10"/>
      <c r="W405" s="14"/>
      <c r="X405" s="13"/>
      <c r="Y405" s="10"/>
      <c r="Z405" s="6"/>
      <c r="AA405" s="130"/>
    </row>
    <row r="406" spans="1:27" ht="33" hidden="1" customHeight="1" x14ac:dyDescent="0.3">
      <c r="A406" s="96">
        <f>Visu_Planning!H496</f>
        <v>0</v>
      </c>
      <c r="B406" s="97">
        <f>Visu_Planning!I496</f>
        <v>0</v>
      </c>
      <c r="C406" s="98">
        <f>Visu_Planning!J496</f>
        <v>0</v>
      </c>
      <c r="D406" s="98">
        <f>Visu_Planning!K496</f>
        <v>0</v>
      </c>
      <c r="E406" s="99">
        <f>Visu_Planning!L496</f>
        <v>0</v>
      </c>
      <c r="F406" s="100">
        <f>Visu_Planning!A496</f>
        <v>0</v>
      </c>
      <c r="G406" s="101" t="e">
        <f>Visu_Planning!#REF!</f>
        <v>#REF!</v>
      </c>
      <c r="H406" s="102" t="e">
        <f>Visu_Planning!#REF!</f>
        <v>#REF!</v>
      </c>
      <c r="I406" s="102">
        <f>Visu_Planning!M496</f>
        <v>0</v>
      </c>
      <c r="J406" s="103" t="str">
        <f>Visu_Planning!N496</f>
        <v>s</v>
      </c>
      <c r="K406" s="104">
        <f>Visu_Planning!O496</f>
        <v>0</v>
      </c>
      <c r="L406" s="105" t="str">
        <f>Visu_Planning!P496</f>
        <v>min</v>
      </c>
      <c r="M406" s="105">
        <f>Visu_Planning!Q496</f>
        <v>0</v>
      </c>
      <c r="N406" s="106" t="str">
        <f>Visu_Planning!R496</f>
        <v>s</v>
      </c>
      <c r="O406" s="101" t="e">
        <f>Visu_Planning!#REF!</f>
        <v>#REF!</v>
      </c>
      <c r="P406" s="102" t="e">
        <f>Visu_Planning!#REF!</f>
        <v>#REF!</v>
      </c>
      <c r="Q406" s="102">
        <f>Visu_Planning!S496</f>
        <v>0</v>
      </c>
      <c r="R406" s="103" t="str">
        <f>Visu_Planning!T496</f>
        <v>s</v>
      </c>
      <c r="S406" s="2"/>
      <c r="T406" s="10"/>
      <c r="U406" s="10"/>
      <c r="V406" s="10"/>
      <c r="W406" s="14"/>
      <c r="X406" s="13"/>
      <c r="Y406" s="10"/>
      <c r="Z406" s="6"/>
      <c r="AA406" s="130"/>
    </row>
    <row r="407" spans="1:27" ht="33" hidden="1" customHeight="1" x14ac:dyDescent="0.3">
      <c r="A407" s="96">
        <f>Visu_Planning!H497</f>
        <v>0</v>
      </c>
      <c r="B407" s="97">
        <f>Visu_Planning!I497</f>
        <v>0</v>
      </c>
      <c r="C407" s="98">
        <f>Visu_Planning!J497</f>
        <v>0</v>
      </c>
      <c r="D407" s="98">
        <f>Visu_Planning!K497</f>
        <v>0</v>
      </c>
      <c r="E407" s="99">
        <f>Visu_Planning!L497</f>
        <v>0</v>
      </c>
      <c r="F407" s="100">
        <f>Visu_Planning!A497</f>
        <v>0</v>
      </c>
      <c r="G407" s="101" t="e">
        <f>Visu_Planning!#REF!</f>
        <v>#REF!</v>
      </c>
      <c r="H407" s="102" t="e">
        <f>Visu_Planning!#REF!</f>
        <v>#REF!</v>
      </c>
      <c r="I407" s="102">
        <f>Visu_Planning!M497</f>
        <v>0</v>
      </c>
      <c r="J407" s="103" t="str">
        <f>Visu_Planning!N497</f>
        <v>s</v>
      </c>
      <c r="K407" s="104">
        <f>Visu_Planning!O497</f>
        <v>0</v>
      </c>
      <c r="L407" s="105" t="str">
        <f>Visu_Planning!P497</f>
        <v>min</v>
      </c>
      <c r="M407" s="105">
        <f>Visu_Planning!Q497</f>
        <v>0</v>
      </c>
      <c r="N407" s="106" t="str">
        <f>Visu_Planning!R497</f>
        <v>s</v>
      </c>
      <c r="O407" s="101" t="e">
        <f>Visu_Planning!#REF!</f>
        <v>#REF!</v>
      </c>
      <c r="P407" s="102" t="e">
        <f>Visu_Planning!#REF!</f>
        <v>#REF!</v>
      </c>
      <c r="Q407" s="102">
        <f>Visu_Planning!S497</f>
        <v>0</v>
      </c>
      <c r="R407" s="103" t="str">
        <f>Visu_Planning!T497</f>
        <v>s</v>
      </c>
      <c r="S407" s="2"/>
      <c r="T407" s="10"/>
      <c r="U407" s="10"/>
      <c r="V407" s="10"/>
      <c r="W407" s="14"/>
      <c r="X407" s="13"/>
      <c r="Y407" s="10"/>
      <c r="Z407" s="6"/>
      <c r="AA407" s="130"/>
    </row>
    <row r="408" spans="1:27" ht="33" hidden="1" customHeight="1" x14ac:dyDescent="0.3">
      <c r="A408" s="96">
        <f>Visu_Planning!H498</f>
        <v>0</v>
      </c>
      <c r="B408" s="97">
        <f>Visu_Planning!I498</f>
        <v>0</v>
      </c>
      <c r="C408" s="98">
        <f>Visu_Planning!J498</f>
        <v>0</v>
      </c>
      <c r="D408" s="98">
        <f>Visu_Planning!K498</f>
        <v>0</v>
      </c>
      <c r="E408" s="99">
        <f>Visu_Planning!L498</f>
        <v>0</v>
      </c>
      <c r="F408" s="100">
        <f>Visu_Planning!A498</f>
        <v>0</v>
      </c>
      <c r="G408" s="101" t="e">
        <f>Visu_Planning!#REF!</f>
        <v>#REF!</v>
      </c>
      <c r="H408" s="102" t="e">
        <f>Visu_Planning!#REF!</f>
        <v>#REF!</v>
      </c>
      <c r="I408" s="102">
        <f>Visu_Planning!M498</f>
        <v>0</v>
      </c>
      <c r="J408" s="103" t="str">
        <f>Visu_Planning!N498</f>
        <v>s</v>
      </c>
      <c r="K408" s="104">
        <f>Visu_Planning!O498</f>
        <v>0</v>
      </c>
      <c r="L408" s="105" t="str">
        <f>Visu_Planning!P498</f>
        <v>min</v>
      </c>
      <c r="M408" s="105">
        <f>Visu_Planning!Q498</f>
        <v>0</v>
      </c>
      <c r="N408" s="106" t="str">
        <f>Visu_Planning!R498</f>
        <v>s</v>
      </c>
      <c r="O408" s="101" t="e">
        <f>Visu_Planning!#REF!</f>
        <v>#REF!</v>
      </c>
      <c r="P408" s="102" t="e">
        <f>Visu_Planning!#REF!</f>
        <v>#REF!</v>
      </c>
      <c r="Q408" s="102">
        <f>Visu_Planning!S498</f>
        <v>0</v>
      </c>
      <c r="R408" s="103" t="str">
        <f>Visu_Planning!T498</f>
        <v>s</v>
      </c>
      <c r="S408" s="2"/>
      <c r="T408" s="10"/>
      <c r="U408" s="10"/>
      <c r="V408" s="10"/>
      <c r="W408" s="14"/>
      <c r="X408" s="13"/>
      <c r="Y408" s="10"/>
      <c r="Z408" s="6"/>
      <c r="AA408" s="130"/>
    </row>
    <row r="409" spans="1:27" ht="33" hidden="1" customHeight="1" x14ac:dyDescent="0.3">
      <c r="A409" s="96">
        <f>Visu_Planning!H499</f>
        <v>0</v>
      </c>
      <c r="B409" s="97">
        <f>Visu_Planning!I499</f>
        <v>0</v>
      </c>
      <c r="C409" s="98">
        <f>Visu_Planning!J499</f>
        <v>0</v>
      </c>
      <c r="D409" s="98">
        <f>Visu_Planning!K499</f>
        <v>0</v>
      </c>
      <c r="E409" s="99">
        <f>Visu_Planning!L499</f>
        <v>0</v>
      </c>
      <c r="F409" s="100">
        <f>Visu_Planning!A499</f>
        <v>0</v>
      </c>
      <c r="G409" s="101" t="e">
        <f>Visu_Planning!#REF!</f>
        <v>#REF!</v>
      </c>
      <c r="H409" s="102" t="e">
        <f>Visu_Planning!#REF!</f>
        <v>#REF!</v>
      </c>
      <c r="I409" s="102">
        <f>Visu_Planning!M499</f>
        <v>0</v>
      </c>
      <c r="J409" s="103" t="str">
        <f>Visu_Planning!N499</f>
        <v>s</v>
      </c>
      <c r="K409" s="104">
        <f>Visu_Planning!O499</f>
        <v>0</v>
      </c>
      <c r="L409" s="105" t="str">
        <f>Visu_Planning!P499</f>
        <v>min</v>
      </c>
      <c r="M409" s="105">
        <f>Visu_Planning!Q499</f>
        <v>0</v>
      </c>
      <c r="N409" s="106" t="str">
        <f>Visu_Planning!R499</f>
        <v>s</v>
      </c>
      <c r="O409" s="101" t="e">
        <f>Visu_Planning!#REF!</f>
        <v>#REF!</v>
      </c>
      <c r="P409" s="102" t="e">
        <f>Visu_Planning!#REF!</f>
        <v>#REF!</v>
      </c>
      <c r="Q409" s="102">
        <f>Visu_Planning!S499</f>
        <v>0</v>
      </c>
      <c r="R409" s="103" t="str">
        <f>Visu_Planning!T499</f>
        <v>s</v>
      </c>
      <c r="S409" s="2"/>
      <c r="T409" s="10"/>
      <c r="U409" s="10"/>
      <c r="V409" s="10"/>
      <c r="W409" s="14"/>
      <c r="X409" s="13"/>
      <c r="Y409" s="10"/>
      <c r="Z409" s="6"/>
      <c r="AA409" s="130"/>
    </row>
    <row r="410" spans="1:27" ht="33" customHeight="1" x14ac:dyDescent="0.3">
      <c r="A410" s="96" t="str">
        <f>Visu_Planning!H90</f>
        <v>Apneaman CZE</v>
      </c>
      <c r="B410" s="97">
        <f>Visu_Planning!I90</f>
        <v>29</v>
      </c>
      <c r="C410" s="98" t="str">
        <f>Visu_Planning!J90</f>
        <v>SURANSKA</v>
      </c>
      <c r="D410" s="98" t="str">
        <f>Visu_Planning!K90</f>
        <v>Katerina</v>
      </c>
      <c r="E410" s="99" t="str">
        <f>Visu_Planning!L90</f>
        <v>F</v>
      </c>
      <c r="F410" s="100" t="str">
        <f>Visu_Planning!A90</f>
        <v>dnf</v>
      </c>
      <c r="G410" s="101" t="e">
        <f>Visu_Planning!#REF!</f>
        <v>#REF!</v>
      </c>
      <c r="H410" s="102" t="e">
        <f>Visu_Planning!#REF!</f>
        <v>#REF!</v>
      </c>
      <c r="I410" s="102" t="str">
        <f>Visu_Planning!M90</f>
        <v>75</v>
      </c>
      <c r="J410" s="103" t="str">
        <f>Visu_Planning!N90</f>
        <v>m</v>
      </c>
      <c r="K410" s="104">
        <f>Visu_Planning!O90</f>
        <v>0</v>
      </c>
      <c r="L410" s="105">
        <f>Visu_Planning!P90</f>
        <v>0</v>
      </c>
      <c r="M410" s="105">
        <f>Visu_Planning!Q90</f>
        <v>100</v>
      </c>
      <c r="N410" s="106" t="str">
        <f>Visu_Planning!R90</f>
        <v>m</v>
      </c>
      <c r="O410" s="101" t="e">
        <f>Visu_Planning!#REF!</f>
        <v>#REF!</v>
      </c>
      <c r="P410" s="102" t="e">
        <f>Visu_Planning!#REF!</f>
        <v>#REF!</v>
      </c>
      <c r="Q410" s="102" t="str">
        <f>Visu_Planning!S90</f>
        <v>125</v>
      </c>
      <c r="R410" s="103" t="str">
        <f>Visu_Planning!T90</f>
        <v>m</v>
      </c>
      <c r="S410" s="2"/>
      <c r="T410" s="10"/>
      <c r="U410" s="10"/>
      <c r="V410" s="10"/>
      <c r="W410" s="14"/>
      <c r="X410" s="13"/>
      <c r="Y410" s="10"/>
      <c r="Z410" s="6"/>
      <c r="AA410" s="130"/>
    </row>
    <row r="411" spans="1:27" ht="33" customHeight="1" x14ac:dyDescent="0.3">
      <c r="A411" s="96" t="str">
        <f>Visu_Planning!H25</f>
        <v>Apneaman CZE</v>
      </c>
      <c r="B411" s="97">
        <f>Visu_Planning!I25</f>
        <v>29</v>
      </c>
      <c r="C411" s="98" t="str">
        <f>Visu_Planning!J25</f>
        <v>SURANSKA</v>
      </c>
      <c r="D411" s="98" t="str">
        <f>Visu_Planning!K25</f>
        <v>Katerina</v>
      </c>
      <c r="E411" s="99" t="str">
        <f>Visu_Planning!L25</f>
        <v>F</v>
      </c>
      <c r="F411" s="100" t="str">
        <f>Visu_Planning!A25</f>
        <v>sta</v>
      </c>
      <c r="G411" s="101" t="e">
        <f>Visu_Planning!#REF!</f>
        <v>#REF!</v>
      </c>
      <c r="H411" s="102" t="e">
        <f>Visu_Planning!#REF!</f>
        <v>#REF!</v>
      </c>
      <c r="I411" s="102" t="str">
        <f>Visu_Planning!M25</f>
        <v>5'15</v>
      </c>
      <c r="J411" s="103" t="str">
        <f>Visu_Planning!N25</f>
        <v>min</v>
      </c>
      <c r="K411" s="104">
        <f>Visu_Planning!O25</f>
        <v>6</v>
      </c>
      <c r="L411" s="105" t="str">
        <f>Visu_Planning!P25</f>
        <v>min</v>
      </c>
      <c r="M411" s="105">
        <f>Visu_Planning!Q25</f>
        <v>15</v>
      </c>
      <c r="N411" s="106" t="str">
        <f>Visu_Planning!R25</f>
        <v>s</v>
      </c>
      <c r="O411" s="101" t="e">
        <f>Visu_Planning!#REF!</f>
        <v>#REF!</v>
      </c>
      <c r="P411" s="102" t="e">
        <f>Visu_Planning!#REF!</f>
        <v>#REF!</v>
      </c>
      <c r="Q411" s="102" t="str">
        <f>Visu_Planning!S25</f>
        <v>7'15</v>
      </c>
      <c r="R411" s="103" t="str">
        <f>Visu_Planning!T25</f>
        <v>min</v>
      </c>
      <c r="S411" s="2"/>
      <c r="T411" s="10"/>
      <c r="U411" s="10"/>
      <c r="V411" s="10"/>
      <c r="W411" s="14"/>
      <c r="X411" s="13"/>
      <c r="Y411" s="10"/>
      <c r="Z411" s="6"/>
      <c r="AA411" s="130"/>
    </row>
    <row r="412" spans="1:27" ht="33" customHeight="1" x14ac:dyDescent="0.3">
      <c r="A412" s="96" t="str">
        <f>Visu_Planning!H46</f>
        <v>Apneaman CZE</v>
      </c>
      <c r="B412" s="97">
        <f>Visu_Planning!I46</f>
        <v>28</v>
      </c>
      <c r="C412" s="98" t="str">
        <f>Visu_Planning!J46</f>
        <v>SURANSKY</v>
      </c>
      <c r="D412" s="98" t="str">
        <f>Visu_Planning!K46</f>
        <v>Michal</v>
      </c>
      <c r="E412" s="99" t="str">
        <f>Visu_Planning!L46</f>
        <v>H</v>
      </c>
      <c r="F412" s="100" t="str">
        <f>Visu_Planning!A46</f>
        <v>dwf</v>
      </c>
      <c r="G412" s="101" t="e">
        <f>Visu_Planning!#REF!</f>
        <v>#REF!</v>
      </c>
      <c r="H412" s="102" t="e">
        <f>Visu_Planning!#REF!</f>
        <v>#REF!</v>
      </c>
      <c r="I412" s="102" t="str">
        <f>Visu_Planning!M46</f>
        <v>135</v>
      </c>
      <c r="J412" s="103" t="str">
        <f>Visu_Planning!N46</f>
        <v>m</v>
      </c>
      <c r="K412" s="104">
        <f>Visu_Planning!O46</f>
        <v>0</v>
      </c>
      <c r="L412" s="105">
        <f>Visu_Planning!P46</f>
        <v>0</v>
      </c>
      <c r="M412" s="105">
        <f>Visu_Planning!Q46</f>
        <v>160</v>
      </c>
      <c r="N412" s="106" t="str">
        <f>Visu_Planning!R46</f>
        <v>m</v>
      </c>
      <c r="O412" s="101" t="e">
        <f>Visu_Planning!#REF!</f>
        <v>#REF!</v>
      </c>
      <c r="P412" s="102" t="e">
        <f>Visu_Planning!#REF!</f>
        <v>#REF!</v>
      </c>
      <c r="Q412" s="102" t="str">
        <f>Visu_Planning!S46</f>
        <v>185</v>
      </c>
      <c r="R412" s="103" t="str">
        <f>Visu_Planning!T46</f>
        <v>m</v>
      </c>
      <c r="S412" s="2"/>
      <c r="T412" s="10"/>
      <c r="U412" s="10"/>
      <c r="V412" s="10"/>
      <c r="W412" s="14"/>
      <c r="X412" s="13"/>
      <c r="Y412" s="10"/>
      <c r="Z412" s="6"/>
      <c r="AA412" s="130"/>
    </row>
    <row r="413" spans="1:27" ht="33" customHeight="1" x14ac:dyDescent="0.3">
      <c r="A413" s="96" t="str">
        <f>Visu_Planning!H89</f>
        <v>Apneaman CZE</v>
      </c>
      <c r="B413" s="97">
        <f>Visu_Planning!I89</f>
        <v>28</v>
      </c>
      <c r="C413" s="98" t="str">
        <f>Visu_Planning!J89</f>
        <v>SURANSKY</v>
      </c>
      <c r="D413" s="98" t="str">
        <f>Visu_Planning!K89</f>
        <v>Michal</v>
      </c>
      <c r="E413" s="99" t="str">
        <f>Visu_Planning!L89</f>
        <v>H</v>
      </c>
      <c r="F413" s="100" t="str">
        <f>Visu_Planning!A89</f>
        <v>dnf</v>
      </c>
      <c r="G413" s="101" t="e">
        <f>Visu_Planning!#REF!</f>
        <v>#REF!</v>
      </c>
      <c r="H413" s="102" t="e">
        <f>Visu_Planning!#REF!</f>
        <v>#REF!</v>
      </c>
      <c r="I413" s="102" t="str">
        <f>Visu_Planning!M89</f>
        <v>75</v>
      </c>
      <c r="J413" s="103" t="str">
        <f>Visu_Planning!N89</f>
        <v>m</v>
      </c>
      <c r="K413" s="104">
        <f>Visu_Planning!O89</f>
        <v>0</v>
      </c>
      <c r="L413" s="105">
        <f>Visu_Planning!P89</f>
        <v>0</v>
      </c>
      <c r="M413" s="105">
        <f>Visu_Planning!Q89</f>
        <v>100</v>
      </c>
      <c r="N413" s="106" t="str">
        <f>Visu_Planning!R89</f>
        <v>m</v>
      </c>
      <c r="O413" s="101" t="e">
        <f>Visu_Planning!#REF!</f>
        <v>#REF!</v>
      </c>
      <c r="P413" s="102" t="e">
        <f>Visu_Planning!#REF!</f>
        <v>#REF!</v>
      </c>
      <c r="Q413" s="102" t="str">
        <f>Visu_Planning!S89</f>
        <v>125</v>
      </c>
      <c r="R413" s="103" t="str">
        <f>Visu_Planning!T89</f>
        <v>m</v>
      </c>
      <c r="S413" s="2"/>
      <c r="T413" s="10"/>
      <c r="U413" s="10"/>
      <c r="V413" s="10"/>
      <c r="W413" s="14"/>
      <c r="X413" s="13"/>
      <c r="Y413" s="10"/>
      <c r="Z413" s="6"/>
      <c r="AA413" s="130"/>
    </row>
    <row r="414" spans="1:27" ht="33" customHeight="1" x14ac:dyDescent="0.3">
      <c r="A414" s="96" t="str">
        <f>Visu_Planning!H72</f>
        <v>Apneaman CZE</v>
      </c>
      <c r="B414" s="97">
        <f>Visu_Planning!I72</f>
        <v>27</v>
      </c>
      <c r="C414" s="98" t="str">
        <f>Visu_Planning!J72</f>
        <v>VENCL</v>
      </c>
      <c r="D414" s="98" t="str">
        <f>Visu_Planning!K72</f>
        <v>David</v>
      </c>
      <c r="E414" s="99" t="str">
        <f>Visu_Planning!L72</f>
        <v>H</v>
      </c>
      <c r="F414" s="100">
        <f>Visu_Planning!A72</f>
        <v>1650</v>
      </c>
      <c r="G414" s="101" t="e">
        <f>Visu_Planning!#REF!</f>
        <v>#REF!</v>
      </c>
      <c r="H414" s="102" t="e">
        <f>Visu_Planning!#REF!</f>
        <v>#REF!</v>
      </c>
      <c r="I414" s="102" t="str">
        <f>Visu_Planning!M72</f>
        <v>14'50</v>
      </c>
      <c r="J414" s="103" t="str">
        <f>Visu_Planning!N72</f>
        <v>min</v>
      </c>
      <c r="K414" s="104">
        <f>Visu_Planning!O72</f>
        <v>15</v>
      </c>
      <c r="L414" s="105" t="str">
        <f>Visu_Planning!P72</f>
        <v>min</v>
      </c>
      <c r="M414" s="105">
        <f>Visu_Planning!Q72</f>
        <v>20</v>
      </c>
      <c r="N414" s="106" t="str">
        <f>Visu_Planning!R72</f>
        <v>s</v>
      </c>
      <c r="O414" s="101" t="e">
        <f>Visu_Planning!#REF!</f>
        <v>#REF!</v>
      </c>
      <c r="P414" s="102" t="e">
        <f>Visu_Planning!#REF!</f>
        <v>#REF!</v>
      </c>
      <c r="Q414" s="102" t="str">
        <f>Visu_Planning!S72</f>
        <v>16'20</v>
      </c>
      <c r="R414" s="103" t="str">
        <f>Visu_Planning!T72</f>
        <v>min</v>
      </c>
      <c r="S414" s="2"/>
      <c r="T414" s="10"/>
      <c r="U414" s="10"/>
      <c r="V414" s="10"/>
      <c r="W414" s="14"/>
      <c r="X414" s="13"/>
      <c r="Y414" s="10"/>
      <c r="Z414" s="6"/>
      <c r="AA414" s="130"/>
    </row>
    <row r="415" spans="1:27" ht="33" customHeight="1" x14ac:dyDescent="0.3">
      <c r="A415" s="96" t="str">
        <f>Visu_Planning!H26</f>
        <v>Apneaman CZE</v>
      </c>
      <c r="B415" s="97">
        <f>Visu_Planning!I26</f>
        <v>27</v>
      </c>
      <c r="C415" s="98" t="str">
        <f>Visu_Planning!J26</f>
        <v>VENCL</v>
      </c>
      <c r="D415" s="98" t="str">
        <f>Visu_Planning!K26</f>
        <v>David</v>
      </c>
      <c r="E415" s="99" t="str">
        <f>Visu_Planning!L26</f>
        <v>H</v>
      </c>
      <c r="F415" s="100" t="str">
        <f>Visu_Planning!A26</f>
        <v>sta</v>
      </c>
      <c r="G415" s="101" t="e">
        <f>Visu_Planning!#REF!</f>
        <v>#REF!</v>
      </c>
      <c r="H415" s="102" t="e">
        <f>Visu_Planning!#REF!</f>
        <v>#REF!</v>
      </c>
      <c r="I415" s="102" t="str">
        <f>Visu_Planning!M26</f>
        <v>6'5</v>
      </c>
      <c r="J415" s="103" t="str">
        <f>Visu_Planning!N26</f>
        <v>min</v>
      </c>
      <c r="K415" s="104">
        <f>Visu_Planning!O26</f>
        <v>7</v>
      </c>
      <c r="L415" s="105" t="str">
        <f>Visu_Planning!P26</f>
        <v>min</v>
      </c>
      <c r="M415" s="105">
        <f>Visu_Planning!Q26</f>
        <v>5</v>
      </c>
      <c r="N415" s="106" t="str">
        <f>Visu_Planning!R26</f>
        <v>s</v>
      </c>
      <c r="O415" s="101" t="e">
        <f>Visu_Planning!#REF!</f>
        <v>#REF!</v>
      </c>
      <c r="P415" s="102" t="e">
        <f>Visu_Planning!#REF!</f>
        <v>#REF!</v>
      </c>
      <c r="Q415" s="102" t="str">
        <f>Visu_Planning!S26</f>
        <v>8'5</v>
      </c>
      <c r="R415" s="103" t="str">
        <f>Visu_Planning!T26</f>
        <v>min</v>
      </c>
      <c r="S415" s="2"/>
      <c r="T415" s="10"/>
      <c r="U415" s="10"/>
      <c r="V415" s="10"/>
      <c r="W415" s="14"/>
      <c r="X415" s="13"/>
      <c r="Y415" s="10"/>
      <c r="Z415" s="6"/>
      <c r="AA415" s="130"/>
    </row>
    <row r="416" spans="1:27" ht="33" customHeight="1" x14ac:dyDescent="0.3">
      <c r="A416" s="96" t="str">
        <f>Visu_Planning!H51</f>
        <v>Apneaman CZE</v>
      </c>
      <c r="B416" s="97">
        <f>Visu_Planning!I51</f>
        <v>26</v>
      </c>
      <c r="C416" s="98" t="str">
        <f>Visu_Planning!J51</f>
        <v>ZAJAC</v>
      </c>
      <c r="D416" s="98" t="str">
        <f>Visu_Planning!K51</f>
        <v>Martin</v>
      </c>
      <c r="E416" s="99" t="str">
        <f>Visu_Planning!L51</f>
        <v>H</v>
      </c>
      <c r="F416" s="100" t="str">
        <f>Visu_Planning!A51</f>
        <v>dwf</v>
      </c>
      <c r="G416" s="101" t="e">
        <f>Visu_Planning!#REF!</f>
        <v>#REF!</v>
      </c>
      <c r="H416" s="102" t="e">
        <f>Visu_Planning!#REF!</f>
        <v>#REF!</v>
      </c>
      <c r="I416" s="102" t="str">
        <f>Visu_Planning!M51</f>
        <v>175</v>
      </c>
      <c r="J416" s="103" t="str">
        <f>Visu_Planning!N51</f>
        <v>m</v>
      </c>
      <c r="K416" s="104">
        <f>Visu_Planning!O51</f>
        <v>0</v>
      </c>
      <c r="L416" s="105">
        <f>Visu_Planning!P51</f>
        <v>0</v>
      </c>
      <c r="M416" s="105">
        <f>Visu_Planning!Q51</f>
        <v>200</v>
      </c>
      <c r="N416" s="106" t="str">
        <f>Visu_Planning!R51</f>
        <v>m</v>
      </c>
      <c r="O416" s="101" t="e">
        <f>Visu_Planning!#REF!</f>
        <v>#REF!</v>
      </c>
      <c r="P416" s="102" t="e">
        <f>Visu_Planning!#REF!</f>
        <v>#REF!</v>
      </c>
      <c r="Q416" s="102" t="str">
        <f>Visu_Planning!S51</f>
        <v>225</v>
      </c>
      <c r="R416" s="103" t="str">
        <f>Visu_Planning!T51</f>
        <v>m</v>
      </c>
      <c r="S416" s="2"/>
      <c r="T416" s="10"/>
      <c r="U416" s="10"/>
      <c r="V416" s="10"/>
      <c r="W416" s="14"/>
      <c r="X416" s="13"/>
      <c r="Y416" s="10"/>
      <c r="Z416" s="6"/>
      <c r="AA416" s="130"/>
    </row>
    <row r="417" spans="1:27" ht="33" customHeight="1" x14ac:dyDescent="0.3">
      <c r="A417" s="96" t="str">
        <f>Visu_Planning!H70</f>
        <v>Apneaman CZE</v>
      </c>
      <c r="B417" s="97">
        <f>Visu_Planning!I70</f>
        <v>30</v>
      </c>
      <c r="C417" s="98" t="str">
        <f>Visu_Planning!J70</f>
        <v>ZAJACOVA</v>
      </c>
      <c r="D417" s="98" t="str">
        <f>Visu_Planning!K70</f>
        <v>Jindriska</v>
      </c>
      <c r="E417" s="99" t="str">
        <f>Visu_Planning!L70</f>
        <v>F</v>
      </c>
      <c r="F417" s="100">
        <f>Visu_Planning!A70</f>
        <v>1650</v>
      </c>
      <c r="G417" s="101" t="e">
        <f>Visu_Planning!#REF!</f>
        <v>#REF!</v>
      </c>
      <c r="H417" s="102" t="e">
        <f>Visu_Planning!#REF!</f>
        <v>#REF!</v>
      </c>
      <c r="I417" s="102" t="str">
        <f>Visu_Planning!M70</f>
        <v>16'0</v>
      </c>
      <c r="J417" s="103" t="str">
        <f>Visu_Planning!N70</f>
        <v>min</v>
      </c>
      <c r="K417" s="104">
        <f>Visu_Planning!O70</f>
        <v>16</v>
      </c>
      <c r="L417" s="105" t="str">
        <f>Visu_Planning!P70</f>
        <v>min</v>
      </c>
      <c r="M417" s="105">
        <f>Visu_Planning!Q70</f>
        <v>30</v>
      </c>
      <c r="N417" s="106" t="str">
        <f>Visu_Planning!R70</f>
        <v>s</v>
      </c>
      <c r="O417" s="101" t="e">
        <f>Visu_Planning!#REF!</f>
        <v>#REF!</v>
      </c>
      <c r="P417" s="102" t="e">
        <f>Visu_Planning!#REF!</f>
        <v>#REF!</v>
      </c>
      <c r="Q417" s="102" t="str">
        <f>Visu_Planning!S70</f>
        <v>17'30</v>
      </c>
      <c r="R417" s="103" t="str">
        <f>Visu_Planning!T70</f>
        <v>min</v>
      </c>
      <c r="S417" s="2"/>
      <c r="T417" s="10"/>
      <c r="U417" s="10"/>
      <c r="V417" s="10"/>
      <c r="W417" s="14"/>
      <c r="X417" s="13"/>
      <c r="Y417" s="10"/>
      <c r="Z417" s="6"/>
      <c r="AA417" s="130"/>
    </row>
    <row r="418" spans="1:27" ht="33" customHeight="1" x14ac:dyDescent="0.3">
      <c r="A418" s="96" t="str">
        <f>Visu_Planning!H16</f>
        <v>AURApnea</v>
      </c>
      <c r="B418" s="97">
        <f>Visu_Planning!I16</f>
        <v>4</v>
      </c>
      <c r="C418" s="98" t="str">
        <f>Visu_Planning!J16</f>
        <v>BLASQUEZ</v>
      </c>
      <c r="D418" s="98" t="str">
        <f>Visu_Planning!K16</f>
        <v>Remi</v>
      </c>
      <c r="E418" s="99" t="str">
        <f>Visu_Planning!L16</f>
        <v>H</v>
      </c>
      <c r="F418" s="100" t="str">
        <f>Visu_Planning!A16</f>
        <v>sta</v>
      </c>
      <c r="G418" s="101" t="e">
        <f>Visu_Planning!#REF!</f>
        <v>#REF!</v>
      </c>
      <c r="H418" s="102" t="e">
        <f>Visu_Planning!#REF!</f>
        <v>#REF!</v>
      </c>
      <c r="I418" s="102" t="str">
        <f>Visu_Planning!M16</f>
        <v>2'45</v>
      </c>
      <c r="J418" s="103" t="str">
        <f>Visu_Planning!N16</f>
        <v>min</v>
      </c>
      <c r="K418" s="104">
        <f>Visu_Planning!O16</f>
        <v>3</v>
      </c>
      <c r="L418" s="105" t="str">
        <f>Visu_Planning!P16</f>
        <v>min</v>
      </c>
      <c r="M418" s="105">
        <f>Visu_Planning!Q16</f>
        <v>45</v>
      </c>
      <c r="N418" s="106" t="str">
        <f>Visu_Planning!R16</f>
        <v>s</v>
      </c>
      <c r="O418" s="101" t="e">
        <f>Visu_Planning!#REF!</f>
        <v>#REF!</v>
      </c>
      <c r="P418" s="102" t="e">
        <f>Visu_Planning!#REF!</f>
        <v>#REF!</v>
      </c>
      <c r="Q418" s="102" t="str">
        <f>Visu_Planning!S16</f>
        <v>4'45</v>
      </c>
      <c r="R418" s="103" t="str">
        <f>Visu_Planning!T16</f>
        <v>min</v>
      </c>
      <c r="S418" s="2"/>
      <c r="T418" s="10"/>
      <c r="U418" s="10"/>
      <c r="V418" s="10"/>
      <c r="W418" s="14"/>
      <c r="X418" s="13"/>
      <c r="Y418" s="10"/>
      <c r="Z418" s="6"/>
      <c r="AA418" s="130"/>
    </row>
    <row r="419" spans="1:27" ht="33" customHeight="1" x14ac:dyDescent="0.3">
      <c r="A419" s="96" t="str">
        <f>Visu_Planning!H19</f>
        <v>AURApnea</v>
      </c>
      <c r="B419" s="97">
        <f>Visu_Planning!I19</f>
        <v>5</v>
      </c>
      <c r="C419" s="98" t="str">
        <f>Visu_Planning!J19</f>
        <v>CONTI</v>
      </c>
      <c r="D419" s="98" t="str">
        <f>Visu_Planning!K19</f>
        <v>Laurent</v>
      </c>
      <c r="E419" s="99" t="str">
        <f>Visu_Planning!L19</f>
        <v>H</v>
      </c>
      <c r="F419" s="100" t="str">
        <f>Visu_Planning!A19</f>
        <v>sta</v>
      </c>
      <c r="G419" s="101" t="e">
        <f>Visu_Planning!#REF!</f>
        <v>#REF!</v>
      </c>
      <c r="H419" s="102" t="e">
        <f>Visu_Planning!#REF!</f>
        <v>#REF!</v>
      </c>
      <c r="I419" s="102" t="str">
        <f>Visu_Planning!M19</f>
        <v>3'15</v>
      </c>
      <c r="J419" s="103" t="str">
        <f>Visu_Planning!N19</f>
        <v>min</v>
      </c>
      <c r="K419" s="104">
        <f>Visu_Planning!O19</f>
        <v>4</v>
      </c>
      <c r="L419" s="105" t="str">
        <f>Visu_Planning!P19</f>
        <v>min</v>
      </c>
      <c r="M419" s="105">
        <f>Visu_Planning!Q19</f>
        <v>15</v>
      </c>
      <c r="N419" s="106" t="str">
        <f>Visu_Planning!R19</f>
        <v>s</v>
      </c>
      <c r="O419" s="101" t="e">
        <f>Visu_Planning!#REF!</f>
        <v>#REF!</v>
      </c>
      <c r="P419" s="102" t="e">
        <f>Visu_Planning!#REF!</f>
        <v>#REF!</v>
      </c>
      <c r="Q419" s="102" t="str">
        <f>Visu_Planning!S19</f>
        <v>5'15</v>
      </c>
      <c r="R419" s="103" t="str">
        <f>Visu_Planning!T19</f>
        <v>min</v>
      </c>
      <c r="S419" s="2"/>
      <c r="T419" s="10"/>
      <c r="U419" s="10"/>
      <c r="V419" s="10"/>
      <c r="W419" s="14"/>
      <c r="X419" s="13"/>
      <c r="Y419" s="10"/>
      <c r="Z419" s="6"/>
      <c r="AA419" s="130"/>
    </row>
    <row r="420" spans="1:27" ht="33" customHeight="1" x14ac:dyDescent="0.3">
      <c r="A420" s="96" t="str">
        <f>Visu_Planning!H59</f>
        <v>AURApnea</v>
      </c>
      <c r="B420" s="97">
        <f>Visu_Planning!I59</f>
        <v>5</v>
      </c>
      <c r="C420" s="98" t="str">
        <f>Visu_Planning!J59</f>
        <v>CONTI</v>
      </c>
      <c r="D420" s="98" t="str">
        <f>Visu_Planning!K59</f>
        <v>Laurent</v>
      </c>
      <c r="E420" s="99" t="str">
        <f>Visu_Planning!L59</f>
        <v>H</v>
      </c>
      <c r="F420" s="100">
        <f>Visu_Planning!A59</f>
        <v>1650</v>
      </c>
      <c r="G420" s="101" t="e">
        <f>Visu_Planning!#REF!</f>
        <v>#REF!</v>
      </c>
      <c r="H420" s="102" t="e">
        <f>Visu_Planning!#REF!</f>
        <v>#REF!</v>
      </c>
      <c r="I420" s="102" t="str">
        <f>Visu_Planning!M59</f>
        <v>19'0</v>
      </c>
      <c r="J420" s="103" t="str">
        <f>Visu_Planning!N59</f>
        <v>min</v>
      </c>
      <c r="K420" s="104">
        <f>Visu_Planning!O59</f>
        <v>19</v>
      </c>
      <c r="L420" s="105" t="str">
        <f>Visu_Planning!P59</f>
        <v>min</v>
      </c>
      <c r="M420" s="105">
        <f>Visu_Planning!Q59</f>
        <v>30</v>
      </c>
      <c r="N420" s="106" t="str">
        <f>Visu_Planning!R59</f>
        <v>s</v>
      </c>
      <c r="O420" s="101" t="e">
        <f>Visu_Planning!#REF!</f>
        <v>#REF!</v>
      </c>
      <c r="P420" s="102" t="e">
        <f>Visu_Planning!#REF!</f>
        <v>#REF!</v>
      </c>
      <c r="Q420" s="102" t="str">
        <f>Visu_Planning!S59</f>
        <v>20'30</v>
      </c>
      <c r="R420" s="103" t="str">
        <f>Visu_Planning!T59</f>
        <v>min</v>
      </c>
      <c r="S420" s="2"/>
      <c r="T420" s="10"/>
      <c r="U420" s="10"/>
      <c r="V420" s="10"/>
      <c r="W420" s="14"/>
      <c r="X420" s="13"/>
      <c r="Y420" s="10"/>
      <c r="Z420" s="6"/>
      <c r="AA420" s="130"/>
    </row>
    <row r="421" spans="1:27" ht="33" customHeight="1" x14ac:dyDescent="0.3">
      <c r="A421" s="96" t="str">
        <f>Visu_Planning!H43</f>
        <v>AURApnea</v>
      </c>
      <c r="B421" s="97">
        <f>Visu_Planning!I43</f>
        <v>2</v>
      </c>
      <c r="C421" s="98" t="str">
        <f>Visu_Planning!J43</f>
        <v>CORDIER</v>
      </c>
      <c r="D421" s="98" t="str">
        <f>Visu_Planning!K43</f>
        <v>Frederique</v>
      </c>
      <c r="E421" s="99" t="str">
        <f>Visu_Planning!L43</f>
        <v>F</v>
      </c>
      <c r="F421" s="100" t="str">
        <f>Visu_Planning!A43</f>
        <v>dwf</v>
      </c>
      <c r="G421" s="101" t="e">
        <f>Visu_Planning!#REF!</f>
        <v>#REF!</v>
      </c>
      <c r="H421" s="102" t="e">
        <f>Visu_Planning!#REF!</f>
        <v>#REF!</v>
      </c>
      <c r="I421" s="102" t="str">
        <f>Visu_Planning!M43</f>
        <v>115</v>
      </c>
      <c r="J421" s="103" t="str">
        <f>Visu_Planning!N43</f>
        <v>m</v>
      </c>
      <c r="K421" s="104">
        <f>Visu_Planning!O43</f>
        <v>0</v>
      </c>
      <c r="L421" s="105">
        <f>Visu_Planning!P43</f>
        <v>0</v>
      </c>
      <c r="M421" s="105">
        <f>Visu_Planning!Q43</f>
        <v>140</v>
      </c>
      <c r="N421" s="106" t="str">
        <f>Visu_Planning!R43</f>
        <v>m</v>
      </c>
      <c r="O421" s="101" t="e">
        <f>Visu_Planning!#REF!</f>
        <v>#REF!</v>
      </c>
      <c r="P421" s="102" t="e">
        <f>Visu_Planning!#REF!</f>
        <v>#REF!</v>
      </c>
      <c r="Q421" s="102" t="str">
        <f>Visu_Planning!S43</f>
        <v>165</v>
      </c>
      <c r="R421" s="103" t="str">
        <f>Visu_Planning!T43</f>
        <v>m</v>
      </c>
      <c r="S421" s="2"/>
      <c r="T421" s="10"/>
      <c r="U421" s="10"/>
      <c r="V421" s="10"/>
      <c r="W421" s="14"/>
      <c r="X421" s="13"/>
      <c r="Y421" s="10"/>
      <c r="Z421" s="6"/>
      <c r="AA421" s="130"/>
    </row>
    <row r="422" spans="1:27" ht="33" customHeight="1" x14ac:dyDescent="0.3">
      <c r="A422" s="96" t="str">
        <f>Visu_Planning!H32</f>
        <v>AURApnea</v>
      </c>
      <c r="B422" s="97">
        <f>Visu_Planning!I32</f>
        <v>3</v>
      </c>
      <c r="C422" s="98" t="str">
        <f>Visu_Planning!J32</f>
        <v>PLANCHAT</v>
      </c>
      <c r="D422" s="98" t="str">
        <f>Visu_Planning!K32</f>
        <v>Greg</v>
      </c>
      <c r="E422" s="99" t="str">
        <f>Visu_Planning!L32</f>
        <v>H</v>
      </c>
      <c r="F422" s="100" t="str">
        <f>Visu_Planning!A32</f>
        <v>dwf</v>
      </c>
      <c r="G422" s="101" t="e">
        <f>Visu_Planning!#REF!</f>
        <v>#REF!</v>
      </c>
      <c r="H422" s="102" t="e">
        <f>Visu_Planning!#REF!</f>
        <v>#REF!</v>
      </c>
      <c r="I422" s="102" t="str">
        <f>Visu_Planning!M32</f>
        <v>30</v>
      </c>
      <c r="J422" s="103" t="str">
        <f>Visu_Planning!N32</f>
        <v>m</v>
      </c>
      <c r="K422" s="104">
        <f>Visu_Planning!O32</f>
        <v>0</v>
      </c>
      <c r="L422" s="105">
        <f>Visu_Planning!P32</f>
        <v>0</v>
      </c>
      <c r="M422" s="105">
        <f>Visu_Planning!Q32</f>
        <v>55</v>
      </c>
      <c r="N422" s="106" t="str">
        <f>Visu_Planning!R32</f>
        <v>m</v>
      </c>
      <c r="O422" s="101" t="e">
        <f>Visu_Planning!#REF!</f>
        <v>#REF!</v>
      </c>
      <c r="P422" s="102" t="e">
        <f>Visu_Planning!#REF!</f>
        <v>#REF!</v>
      </c>
      <c r="Q422" s="102" t="str">
        <f>Visu_Planning!S32</f>
        <v>80</v>
      </c>
      <c r="R422" s="103" t="str">
        <f>Visu_Planning!T32</f>
        <v>m</v>
      </c>
      <c r="S422" s="2"/>
      <c r="T422" s="10"/>
      <c r="U422" s="10"/>
      <c r="V422" s="10"/>
      <c r="W422" s="14"/>
      <c r="X422" s="13"/>
      <c r="Y422" s="10"/>
      <c r="Z422" s="6"/>
      <c r="AA422" s="130"/>
    </row>
    <row r="423" spans="1:27" ht="33" customHeight="1" x14ac:dyDescent="0.3">
      <c r="A423" s="96" t="str">
        <f>Visu_Planning!H85</f>
        <v>AURApnea</v>
      </c>
      <c r="B423" s="97">
        <f>Visu_Planning!I85</f>
        <v>3</v>
      </c>
      <c r="C423" s="98" t="str">
        <f>Visu_Planning!J85</f>
        <v>PLANCHAT</v>
      </c>
      <c r="D423" s="98" t="str">
        <f>Visu_Planning!K85</f>
        <v>Greg</v>
      </c>
      <c r="E423" s="99" t="str">
        <f>Visu_Planning!L85</f>
        <v>H</v>
      </c>
      <c r="F423" s="100" t="str">
        <f>Visu_Planning!A85</f>
        <v>dnf</v>
      </c>
      <c r="G423" s="101" t="e">
        <f>Visu_Planning!#REF!</f>
        <v>#REF!</v>
      </c>
      <c r="H423" s="102" t="e">
        <f>Visu_Planning!#REF!</f>
        <v>#REF!</v>
      </c>
      <c r="I423" s="102" t="str">
        <f>Visu_Planning!M85</f>
        <v>25</v>
      </c>
      <c r="J423" s="103" t="str">
        <f>Visu_Planning!N85</f>
        <v>m</v>
      </c>
      <c r="K423" s="104">
        <f>Visu_Planning!O85</f>
        <v>0</v>
      </c>
      <c r="L423" s="105">
        <f>Visu_Planning!P85</f>
        <v>0</v>
      </c>
      <c r="M423" s="105">
        <f>Visu_Planning!Q85</f>
        <v>50</v>
      </c>
      <c r="N423" s="106" t="str">
        <f>Visu_Planning!R85</f>
        <v>m</v>
      </c>
      <c r="O423" s="101" t="e">
        <f>Visu_Planning!#REF!</f>
        <v>#REF!</v>
      </c>
      <c r="P423" s="102" t="e">
        <f>Visu_Planning!#REF!</f>
        <v>#REF!</v>
      </c>
      <c r="Q423" s="102" t="str">
        <f>Visu_Planning!S85</f>
        <v>75</v>
      </c>
      <c r="R423" s="103" t="str">
        <f>Visu_Planning!T85</f>
        <v>m</v>
      </c>
      <c r="S423" s="2"/>
      <c r="T423" s="10"/>
      <c r="U423" s="10"/>
      <c r="V423" s="10"/>
      <c r="W423" s="14"/>
      <c r="X423" s="13"/>
      <c r="Y423" s="10"/>
      <c r="Z423" s="6"/>
      <c r="AA423" s="130"/>
    </row>
    <row r="424" spans="1:27" ht="33" customHeight="1" x14ac:dyDescent="0.3">
      <c r="A424" s="96" t="str">
        <f>Visu_Planning!H53</f>
        <v>AURApnea</v>
      </c>
      <c r="B424" s="97">
        <f>Visu_Planning!I53</f>
        <v>1</v>
      </c>
      <c r="C424" s="98" t="str">
        <f>Visu_Planning!J53</f>
        <v>Valeille</v>
      </c>
      <c r="D424" s="98" t="str">
        <f>Visu_Planning!K53</f>
        <v>Aurelien</v>
      </c>
      <c r="E424" s="99" t="str">
        <f>Visu_Planning!L53</f>
        <v>F</v>
      </c>
      <c r="F424" s="100">
        <f>Visu_Planning!A53</f>
        <v>1650</v>
      </c>
      <c r="G424" s="101" t="e">
        <f>Visu_Planning!#REF!</f>
        <v>#REF!</v>
      </c>
      <c r="H424" s="102" t="e">
        <f>Visu_Planning!#REF!</f>
        <v>#REF!</v>
      </c>
      <c r="I424" s="102" t="str">
        <f>Visu_Planning!M53</f>
        <v>21'25</v>
      </c>
      <c r="J424" s="103" t="str">
        <f>Visu_Planning!N53</f>
        <v>min</v>
      </c>
      <c r="K424" s="104">
        <f>Visu_Planning!O53</f>
        <v>21</v>
      </c>
      <c r="L424" s="105" t="str">
        <f>Visu_Planning!P53</f>
        <v>min</v>
      </c>
      <c r="M424" s="105">
        <f>Visu_Planning!Q53</f>
        <v>55</v>
      </c>
      <c r="N424" s="106" t="str">
        <f>Visu_Planning!R53</f>
        <v>s</v>
      </c>
      <c r="O424" s="101" t="e">
        <f>Visu_Planning!#REF!</f>
        <v>#REF!</v>
      </c>
      <c r="P424" s="102" t="e">
        <f>Visu_Planning!#REF!</f>
        <v>#REF!</v>
      </c>
      <c r="Q424" s="102" t="str">
        <f>Visu_Planning!S53</f>
        <v>22'55</v>
      </c>
      <c r="R424" s="103" t="str">
        <f>Visu_Planning!T53</f>
        <v>min</v>
      </c>
      <c r="S424" s="2"/>
      <c r="T424" s="10"/>
      <c r="U424" s="10"/>
      <c r="V424" s="10"/>
      <c r="W424" s="14"/>
      <c r="X424" s="13"/>
      <c r="Y424" s="10"/>
      <c r="Z424" s="6"/>
      <c r="AA424" s="130"/>
    </row>
    <row r="425" spans="1:27" ht="33" customHeight="1" x14ac:dyDescent="0.3">
      <c r="A425" s="96" t="str">
        <f>Visu_Planning!H87</f>
        <v>BBIG</v>
      </c>
      <c r="B425" s="97">
        <f>Visu_Planning!I87</f>
        <v>7</v>
      </c>
      <c r="C425" s="98" t="str">
        <f>Visu_Planning!J87</f>
        <v>CANEPA</v>
      </c>
      <c r="D425" s="98" t="str">
        <f>Visu_Planning!K87</f>
        <v>Gaia</v>
      </c>
      <c r="E425" s="99" t="str">
        <f>Visu_Planning!L87</f>
        <v>F</v>
      </c>
      <c r="F425" s="100" t="str">
        <f>Visu_Planning!A87</f>
        <v>dnf</v>
      </c>
      <c r="G425" s="101" t="e">
        <f>Visu_Planning!#REF!</f>
        <v>#REF!</v>
      </c>
      <c r="H425" s="102" t="e">
        <f>Visu_Planning!#REF!</f>
        <v>#REF!</v>
      </c>
      <c r="I425" s="102" t="str">
        <f>Visu_Planning!M87</f>
        <v>37</v>
      </c>
      <c r="J425" s="103" t="str">
        <f>Visu_Planning!N87</f>
        <v>m</v>
      </c>
      <c r="K425" s="104">
        <f>Visu_Planning!O87</f>
        <v>0</v>
      </c>
      <c r="L425" s="105">
        <f>Visu_Planning!P87</f>
        <v>0</v>
      </c>
      <c r="M425" s="105">
        <f>Visu_Planning!Q87</f>
        <v>62</v>
      </c>
      <c r="N425" s="106" t="str">
        <f>Visu_Planning!R87</f>
        <v>m</v>
      </c>
      <c r="O425" s="101" t="e">
        <f>Visu_Planning!#REF!</f>
        <v>#REF!</v>
      </c>
      <c r="P425" s="102" t="e">
        <f>Visu_Planning!#REF!</f>
        <v>#REF!</v>
      </c>
      <c r="Q425" s="102" t="str">
        <f>Visu_Planning!S87</f>
        <v>87</v>
      </c>
      <c r="R425" s="103" t="str">
        <f>Visu_Planning!T87</f>
        <v>m</v>
      </c>
      <c r="S425" s="2"/>
      <c r="T425" s="10"/>
      <c r="U425" s="10"/>
      <c r="V425" s="10"/>
      <c r="W425" s="14"/>
      <c r="X425" s="13"/>
      <c r="Y425" s="10"/>
      <c r="Z425" s="6"/>
      <c r="AA425" s="130"/>
    </row>
    <row r="426" spans="1:27" ht="33" customHeight="1" x14ac:dyDescent="0.3">
      <c r="A426" s="96" t="str">
        <f>Visu_Planning!H15</f>
        <v>BBIG</v>
      </c>
      <c r="B426" s="97">
        <f>Visu_Planning!I15</f>
        <v>7</v>
      </c>
      <c r="C426" s="98" t="str">
        <f>Visu_Planning!J15</f>
        <v>CANEPA</v>
      </c>
      <c r="D426" s="98" t="str">
        <f>Visu_Planning!K15</f>
        <v>Gaia</v>
      </c>
      <c r="E426" s="99" t="str">
        <f>Visu_Planning!L15</f>
        <v>F</v>
      </c>
      <c r="F426" s="100" t="str">
        <f>Visu_Planning!A15</f>
        <v>sta</v>
      </c>
      <c r="G426" s="101" t="e">
        <f>Visu_Planning!#REF!</f>
        <v>#REF!</v>
      </c>
      <c r="H426" s="102" t="e">
        <f>Visu_Planning!#REF!</f>
        <v>#REF!</v>
      </c>
      <c r="I426" s="102" t="str">
        <f>Visu_Planning!M15</f>
        <v>2'40</v>
      </c>
      <c r="J426" s="103" t="str">
        <f>Visu_Planning!N15</f>
        <v>min</v>
      </c>
      <c r="K426" s="104">
        <f>Visu_Planning!O15</f>
        <v>3</v>
      </c>
      <c r="L426" s="105" t="str">
        <f>Visu_Planning!P15</f>
        <v>min</v>
      </c>
      <c r="M426" s="105">
        <f>Visu_Planning!Q15</f>
        <v>40</v>
      </c>
      <c r="N426" s="106" t="str">
        <f>Visu_Planning!R15</f>
        <v>s</v>
      </c>
      <c r="O426" s="101" t="e">
        <f>Visu_Planning!#REF!</f>
        <v>#REF!</v>
      </c>
      <c r="P426" s="102" t="e">
        <f>Visu_Planning!#REF!</f>
        <v>#REF!</v>
      </c>
      <c r="Q426" s="102" t="str">
        <f>Visu_Planning!S15</f>
        <v>4'40</v>
      </c>
      <c r="R426" s="103" t="str">
        <f>Visu_Planning!T15</f>
        <v>min</v>
      </c>
      <c r="S426" s="2"/>
      <c r="T426" s="10"/>
      <c r="U426" s="10"/>
      <c r="V426" s="10"/>
      <c r="W426" s="14"/>
      <c r="X426" s="13"/>
      <c r="Y426" s="10"/>
      <c r="Z426" s="6"/>
      <c r="AA426" s="130"/>
    </row>
    <row r="427" spans="1:27" ht="33" customHeight="1" x14ac:dyDescent="0.3">
      <c r="A427" s="96" t="str">
        <f>Visu_Planning!H22</f>
        <v>BBIG</v>
      </c>
      <c r="B427" s="97">
        <f>Visu_Planning!I22</f>
        <v>10</v>
      </c>
      <c r="C427" s="98" t="str">
        <f>Visu_Planning!J22</f>
        <v>HANSEN</v>
      </c>
      <c r="D427" s="98" t="str">
        <f>Visu_Planning!K22</f>
        <v>Michael</v>
      </c>
      <c r="E427" s="99" t="str">
        <f>Visu_Planning!L22</f>
        <v>H</v>
      </c>
      <c r="F427" s="100" t="str">
        <f>Visu_Planning!A22</f>
        <v>sta</v>
      </c>
      <c r="G427" s="101" t="e">
        <f>Visu_Planning!#REF!</f>
        <v>#REF!</v>
      </c>
      <c r="H427" s="102" t="e">
        <f>Visu_Planning!#REF!</f>
        <v>#REF!</v>
      </c>
      <c r="I427" s="102" t="str">
        <f>Visu_Planning!M22</f>
        <v>4'40</v>
      </c>
      <c r="J427" s="103" t="str">
        <f>Visu_Planning!N22</f>
        <v>min</v>
      </c>
      <c r="K427" s="104">
        <f>Visu_Planning!O22</f>
        <v>5</v>
      </c>
      <c r="L427" s="105" t="str">
        <f>Visu_Planning!P22</f>
        <v>min</v>
      </c>
      <c r="M427" s="105">
        <f>Visu_Planning!Q22</f>
        <v>40</v>
      </c>
      <c r="N427" s="106" t="str">
        <f>Visu_Planning!R22</f>
        <v>s</v>
      </c>
      <c r="O427" s="101" t="e">
        <f>Visu_Planning!#REF!</f>
        <v>#REF!</v>
      </c>
      <c r="P427" s="102" t="e">
        <f>Visu_Planning!#REF!</f>
        <v>#REF!</v>
      </c>
      <c r="Q427" s="102" t="str">
        <f>Visu_Planning!S22</f>
        <v>6'40</v>
      </c>
      <c r="R427" s="103" t="str">
        <f>Visu_Planning!T22</f>
        <v>min</v>
      </c>
      <c r="S427" s="2"/>
      <c r="T427" s="10"/>
      <c r="U427" s="10"/>
      <c r="V427" s="10"/>
      <c r="W427" s="14"/>
      <c r="X427" s="13"/>
      <c r="Y427" s="10"/>
      <c r="Z427" s="6"/>
      <c r="AA427" s="130"/>
    </row>
    <row r="428" spans="1:27" ht="33" customHeight="1" x14ac:dyDescent="0.3">
      <c r="A428" s="96" t="str">
        <f>Visu_Planning!H58</f>
        <v>BBIG</v>
      </c>
      <c r="B428" s="97">
        <f>Visu_Planning!I58</f>
        <v>10</v>
      </c>
      <c r="C428" s="98" t="str">
        <f>Visu_Planning!J58</f>
        <v>HANSEN</v>
      </c>
      <c r="D428" s="98" t="str">
        <f>Visu_Planning!K58</f>
        <v>Michael</v>
      </c>
      <c r="E428" s="99" t="str">
        <f>Visu_Planning!L58</f>
        <v>H</v>
      </c>
      <c r="F428" s="100">
        <f>Visu_Planning!A58</f>
        <v>1650</v>
      </c>
      <c r="G428" s="101" t="e">
        <f>Visu_Planning!#REF!</f>
        <v>#REF!</v>
      </c>
      <c r="H428" s="102" t="e">
        <f>Visu_Planning!#REF!</f>
        <v>#REF!</v>
      </c>
      <c r="I428" s="102" t="str">
        <f>Visu_Planning!M58</f>
        <v>19'30</v>
      </c>
      <c r="J428" s="103" t="str">
        <f>Visu_Planning!N58</f>
        <v>min</v>
      </c>
      <c r="K428" s="104">
        <f>Visu_Planning!O58</f>
        <v>20</v>
      </c>
      <c r="L428" s="105" t="str">
        <f>Visu_Planning!P58</f>
        <v>min</v>
      </c>
      <c r="M428" s="105">
        <f>Visu_Planning!Q58</f>
        <v>0</v>
      </c>
      <c r="N428" s="106" t="str">
        <f>Visu_Planning!R58</f>
        <v>s</v>
      </c>
      <c r="O428" s="101" t="e">
        <f>Visu_Planning!#REF!</f>
        <v>#REF!</v>
      </c>
      <c r="P428" s="102" t="e">
        <f>Visu_Planning!#REF!</f>
        <v>#REF!</v>
      </c>
      <c r="Q428" s="102" t="str">
        <f>Visu_Planning!S58</f>
        <v>21'0</v>
      </c>
      <c r="R428" s="103" t="str">
        <f>Visu_Planning!T58</f>
        <v>min</v>
      </c>
      <c r="S428" s="2"/>
      <c r="T428" s="10"/>
      <c r="U428" s="10"/>
      <c r="V428" s="10"/>
      <c r="W428" s="14"/>
      <c r="X428" s="13"/>
      <c r="Y428" s="10"/>
      <c r="Z428" s="6"/>
      <c r="AA428" s="130"/>
    </row>
    <row r="429" spans="1:27" ht="33" customHeight="1" x14ac:dyDescent="0.3">
      <c r="A429" s="96" t="str">
        <f>Visu_Planning!H41</f>
        <v>BBIG</v>
      </c>
      <c r="B429" s="97">
        <f>Visu_Planning!I41</f>
        <v>9</v>
      </c>
      <c r="C429" s="98" t="str">
        <f>Visu_Planning!J41</f>
        <v>ISNARD</v>
      </c>
      <c r="D429" s="98" t="str">
        <f>Visu_Planning!K41</f>
        <v>Rodolphe</v>
      </c>
      <c r="E429" s="99" t="str">
        <f>Visu_Planning!L41</f>
        <v>H</v>
      </c>
      <c r="F429" s="100" t="str">
        <f>Visu_Planning!A41</f>
        <v>dwf</v>
      </c>
      <c r="G429" s="101" t="e">
        <f>Visu_Planning!#REF!</f>
        <v>#REF!</v>
      </c>
      <c r="H429" s="102" t="e">
        <f>Visu_Planning!#REF!</f>
        <v>#REF!</v>
      </c>
      <c r="I429" s="102" t="str">
        <f>Visu_Planning!M41</f>
        <v>100</v>
      </c>
      <c r="J429" s="103" t="str">
        <f>Visu_Planning!N41</f>
        <v>m</v>
      </c>
      <c r="K429" s="104">
        <f>Visu_Planning!O41</f>
        <v>0</v>
      </c>
      <c r="L429" s="105">
        <f>Visu_Planning!P41</f>
        <v>0</v>
      </c>
      <c r="M429" s="105">
        <f>Visu_Planning!Q41</f>
        <v>125</v>
      </c>
      <c r="N429" s="106" t="str">
        <f>Visu_Planning!R41</f>
        <v>m</v>
      </c>
      <c r="O429" s="101" t="e">
        <f>Visu_Planning!#REF!</f>
        <v>#REF!</v>
      </c>
      <c r="P429" s="102" t="e">
        <f>Visu_Planning!#REF!</f>
        <v>#REF!</v>
      </c>
      <c r="Q429" s="102" t="str">
        <f>Visu_Planning!S41</f>
        <v>150</v>
      </c>
      <c r="R429" s="103" t="str">
        <f>Visu_Planning!T41</f>
        <v>m</v>
      </c>
      <c r="S429" s="2"/>
      <c r="T429" s="10"/>
      <c r="U429" s="10"/>
      <c r="V429" s="10"/>
      <c r="W429" s="14"/>
      <c r="X429" s="13"/>
      <c r="Y429" s="10"/>
      <c r="Z429" s="6"/>
      <c r="AA429" s="130"/>
    </row>
    <row r="430" spans="1:27" ht="33" customHeight="1" x14ac:dyDescent="0.3">
      <c r="A430" s="96" t="str">
        <f>Visu_Planning!H45</f>
        <v>BBIG</v>
      </c>
      <c r="B430" s="97">
        <f>Visu_Planning!I45</f>
        <v>6</v>
      </c>
      <c r="C430" s="98" t="str">
        <f>Visu_Planning!J45</f>
        <v>STIENNE</v>
      </c>
      <c r="D430" s="98" t="str">
        <f>Visu_Planning!K45</f>
        <v>Loick</v>
      </c>
      <c r="E430" s="99" t="str">
        <f>Visu_Planning!L45</f>
        <v>H</v>
      </c>
      <c r="F430" s="100" t="str">
        <f>Visu_Planning!A45</f>
        <v>dwf</v>
      </c>
      <c r="G430" s="101" t="e">
        <f>Visu_Planning!#REF!</f>
        <v>#REF!</v>
      </c>
      <c r="H430" s="102" t="e">
        <f>Visu_Planning!#REF!</f>
        <v>#REF!</v>
      </c>
      <c r="I430" s="102" t="str">
        <f>Visu_Planning!M45</f>
        <v>130</v>
      </c>
      <c r="J430" s="103" t="str">
        <f>Visu_Planning!N45</f>
        <v>m</v>
      </c>
      <c r="K430" s="104">
        <f>Visu_Planning!O45</f>
        <v>0</v>
      </c>
      <c r="L430" s="105">
        <f>Visu_Planning!P45</f>
        <v>0</v>
      </c>
      <c r="M430" s="105">
        <f>Visu_Planning!Q45</f>
        <v>155</v>
      </c>
      <c r="N430" s="106" t="str">
        <f>Visu_Planning!R45</f>
        <v>m</v>
      </c>
      <c r="O430" s="101" t="e">
        <f>Visu_Planning!#REF!</f>
        <v>#REF!</v>
      </c>
      <c r="P430" s="102" t="e">
        <f>Visu_Planning!#REF!</f>
        <v>#REF!</v>
      </c>
      <c r="Q430" s="102" t="str">
        <f>Visu_Planning!S45</f>
        <v>180</v>
      </c>
      <c r="R430" s="103" t="str">
        <f>Visu_Planning!T45</f>
        <v>m</v>
      </c>
      <c r="S430" s="2"/>
      <c r="T430" s="10"/>
      <c r="U430" s="10"/>
      <c r="V430" s="10"/>
      <c r="W430" s="14"/>
      <c r="X430" s="13"/>
      <c r="Y430" s="10"/>
      <c r="Z430" s="6"/>
      <c r="AA430" s="130"/>
    </row>
    <row r="431" spans="1:27" ht="33" customHeight="1" x14ac:dyDescent="0.3">
      <c r="A431" s="96" t="str">
        <f>Visu_Planning!H73</f>
        <v>BBIG</v>
      </c>
      <c r="B431" s="97">
        <f>Visu_Planning!I73</f>
        <v>8</v>
      </c>
      <c r="C431" s="98" t="str">
        <f>Visu_Planning!J73</f>
        <v>XIROUXAKI</v>
      </c>
      <c r="D431" s="98" t="str">
        <f>Visu_Planning!K73</f>
        <v>Maria</v>
      </c>
      <c r="E431" s="99" t="str">
        <f>Visu_Planning!L73</f>
        <v>F</v>
      </c>
      <c r="F431" s="100">
        <f>Visu_Planning!A73</f>
        <v>1650</v>
      </c>
      <c r="G431" s="101" t="e">
        <f>Visu_Planning!#REF!</f>
        <v>#REF!</v>
      </c>
      <c r="H431" s="102" t="e">
        <f>Visu_Planning!#REF!</f>
        <v>#REF!</v>
      </c>
      <c r="I431" s="102" t="str">
        <f>Visu_Planning!M73</f>
        <v>14'0</v>
      </c>
      <c r="J431" s="103" t="str">
        <f>Visu_Planning!N73</f>
        <v>min</v>
      </c>
      <c r="K431" s="104">
        <f>Visu_Planning!O73</f>
        <v>14</v>
      </c>
      <c r="L431" s="105" t="str">
        <f>Visu_Planning!P73</f>
        <v>min</v>
      </c>
      <c r="M431" s="105">
        <f>Visu_Planning!Q73</f>
        <v>30</v>
      </c>
      <c r="N431" s="106" t="str">
        <f>Visu_Planning!R73</f>
        <v>s</v>
      </c>
      <c r="O431" s="101" t="e">
        <f>Visu_Planning!#REF!</f>
        <v>#REF!</v>
      </c>
      <c r="P431" s="102" t="e">
        <f>Visu_Planning!#REF!</f>
        <v>#REF!</v>
      </c>
      <c r="Q431" s="102" t="str">
        <f>Visu_Planning!S73</f>
        <v>15'30</v>
      </c>
      <c r="R431" s="103" t="str">
        <f>Visu_Planning!T73</f>
        <v>min</v>
      </c>
      <c r="S431" s="2"/>
      <c r="T431" s="10"/>
      <c r="U431" s="10"/>
      <c r="V431" s="10"/>
      <c r="W431" s="14"/>
      <c r="X431" s="13"/>
      <c r="Y431" s="10"/>
      <c r="Z431" s="6"/>
      <c r="AA431" s="130"/>
    </row>
    <row r="432" spans="1:27" ht="33" customHeight="1" x14ac:dyDescent="0.3">
      <c r="A432" s="96" t="str">
        <f>Visu_Planning!H42</f>
        <v>Cantal Apnee</v>
      </c>
      <c r="B432" s="97">
        <f>Visu_Planning!I42</f>
        <v>31</v>
      </c>
      <c r="C432" s="98" t="str">
        <f>Visu_Planning!J42</f>
        <v>BUSSIERE</v>
      </c>
      <c r="D432" s="98" t="str">
        <f>Visu_Planning!K42</f>
        <v>Guillaume</v>
      </c>
      <c r="E432" s="99" t="str">
        <f>Visu_Planning!L42</f>
        <v>H</v>
      </c>
      <c r="F432" s="100" t="str">
        <f>Visu_Planning!A42</f>
        <v>dwf</v>
      </c>
      <c r="G432" s="101" t="e">
        <f>Visu_Planning!#REF!</f>
        <v>#REF!</v>
      </c>
      <c r="H432" s="102" t="e">
        <f>Visu_Planning!#REF!</f>
        <v>#REF!</v>
      </c>
      <c r="I432" s="102" t="str">
        <f>Visu_Planning!M42</f>
        <v>100</v>
      </c>
      <c r="J432" s="103" t="str">
        <f>Visu_Planning!N42</f>
        <v>m</v>
      </c>
      <c r="K432" s="104">
        <f>Visu_Planning!O42</f>
        <v>0</v>
      </c>
      <c r="L432" s="105">
        <f>Visu_Planning!P42</f>
        <v>0</v>
      </c>
      <c r="M432" s="105">
        <f>Visu_Planning!Q42</f>
        <v>125</v>
      </c>
      <c r="N432" s="106" t="str">
        <f>Visu_Planning!R42</f>
        <v>m</v>
      </c>
      <c r="O432" s="101" t="e">
        <f>Visu_Planning!#REF!</f>
        <v>#REF!</v>
      </c>
      <c r="P432" s="102" t="e">
        <f>Visu_Planning!#REF!</f>
        <v>#REF!</v>
      </c>
      <c r="Q432" s="102" t="str">
        <f>Visu_Planning!S42</f>
        <v>150</v>
      </c>
      <c r="R432" s="103" t="str">
        <f>Visu_Planning!T42</f>
        <v>m</v>
      </c>
      <c r="S432" s="2"/>
      <c r="T432" s="10"/>
      <c r="U432" s="10"/>
      <c r="V432" s="10"/>
      <c r="W432" s="14"/>
      <c r="X432" s="13"/>
      <c r="Y432" s="10"/>
      <c r="Z432" s="6"/>
      <c r="AA432" s="130"/>
    </row>
    <row r="433" spans="1:27" ht="33" customHeight="1" x14ac:dyDescent="0.3">
      <c r="A433" s="96" t="str">
        <f>Visu_Planning!H92</f>
        <v>Cantal Apnee</v>
      </c>
      <c r="B433" s="97">
        <f>Visu_Planning!I92</f>
        <v>31</v>
      </c>
      <c r="C433" s="98" t="str">
        <f>Visu_Planning!J92</f>
        <v>BUSSIERE</v>
      </c>
      <c r="D433" s="98" t="str">
        <f>Visu_Planning!K92</f>
        <v>Guillaume</v>
      </c>
      <c r="E433" s="99" t="str">
        <f>Visu_Planning!L92</f>
        <v>H</v>
      </c>
      <c r="F433" s="100" t="str">
        <f>Visu_Planning!A92</f>
        <v>dnf</v>
      </c>
      <c r="G433" s="101" t="e">
        <f>Visu_Planning!#REF!</f>
        <v>#REF!</v>
      </c>
      <c r="H433" s="102" t="e">
        <f>Visu_Planning!#REF!</f>
        <v>#REF!</v>
      </c>
      <c r="I433" s="102" t="str">
        <f>Visu_Planning!M92</f>
        <v>75</v>
      </c>
      <c r="J433" s="103" t="str">
        <f>Visu_Planning!N92</f>
        <v>m</v>
      </c>
      <c r="K433" s="104">
        <f>Visu_Planning!O92</f>
        <v>0</v>
      </c>
      <c r="L433" s="105">
        <f>Visu_Planning!P92</f>
        <v>0</v>
      </c>
      <c r="M433" s="105">
        <f>Visu_Planning!Q92</f>
        <v>100</v>
      </c>
      <c r="N433" s="106" t="str">
        <f>Visu_Planning!R92</f>
        <v>m</v>
      </c>
      <c r="O433" s="101" t="e">
        <f>Visu_Planning!#REF!</f>
        <v>#REF!</v>
      </c>
      <c r="P433" s="102" t="e">
        <f>Visu_Planning!#REF!</f>
        <v>#REF!</v>
      </c>
      <c r="Q433" s="102" t="str">
        <f>Visu_Planning!S92</f>
        <v>125</v>
      </c>
      <c r="R433" s="103" t="str">
        <f>Visu_Planning!T92</f>
        <v>m</v>
      </c>
      <c r="S433" s="2"/>
      <c r="T433" s="10"/>
      <c r="U433" s="10"/>
      <c r="V433" s="10"/>
      <c r="W433" s="14"/>
      <c r="X433" s="13"/>
      <c r="Y433" s="10"/>
      <c r="Z433" s="6"/>
      <c r="AA433" s="130"/>
    </row>
    <row r="434" spans="1:27" ht="33" customHeight="1" x14ac:dyDescent="0.3">
      <c r="A434" s="96" t="str">
        <f>Visu_Planning!H30</f>
        <v>Cantal Apnee</v>
      </c>
      <c r="B434" s="97">
        <f>Visu_Planning!I30</f>
        <v>34</v>
      </c>
      <c r="C434" s="98" t="str">
        <f>Visu_Planning!J30</f>
        <v>CHAMPAGNAC</v>
      </c>
      <c r="D434" s="98" t="str">
        <f>Visu_Planning!K30</f>
        <v>Christelle</v>
      </c>
      <c r="E434" s="99" t="str">
        <f>Visu_Planning!L30</f>
        <v>F</v>
      </c>
      <c r="F434" s="100" t="str">
        <f>Visu_Planning!A30</f>
        <v>dwf</v>
      </c>
      <c r="G434" s="101" t="e">
        <f>Visu_Planning!#REF!</f>
        <v>#REF!</v>
      </c>
      <c r="H434" s="102" t="e">
        <f>Visu_Planning!#REF!</f>
        <v>#REF!</v>
      </c>
      <c r="I434" s="102" t="str">
        <f>Visu_Planning!M30</f>
        <v>25</v>
      </c>
      <c r="J434" s="103" t="str">
        <f>Visu_Planning!N30</f>
        <v>m</v>
      </c>
      <c r="K434" s="104">
        <f>Visu_Planning!O30</f>
        <v>0</v>
      </c>
      <c r="L434" s="105">
        <f>Visu_Planning!P30</f>
        <v>0</v>
      </c>
      <c r="M434" s="105">
        <f>Visu_Planning!Q30</f>
        <v>50</v>
      </c>
      <c r="N434" s="106" t="str">
        <f>Visu_Planning!R30</f>
        <v>m</v>
      </c>
      <c r="O434" s="101" t="e">
        <f>Visu_Planning!#REF!</f>
        <v>#REF!</v>
      </c>
      <c r="P434" s="102" t="e">
        <f>Visu_Planning!#REF!</f>
        <v>#REF!</v>
      </c>
      <c r="Q434" s="102" t="str">
        <f>Visu_Planning!S30</f>
        <v>75</v>
      </c>
      <c r="R434" s="103" t="str">
        <f>Visu_Planning!T30</f>
        <v>m</v>
      </c>
      <c r="S434" s="2"/>
      <c r="T434" s="10"/>
      <c r="U434" s="10"/>
      <c r="V434" s="10"/>
      <c r="W434" s="14"/>
      <c r="X434" s="13"/>
      <c r="Y434" s="10"/>
      <c r="Z434" s="6"/>
      <c r="AA434" s="130"/>
    </row>
    <row r="435" spans="1:27" ht="33" customHeight="1" x14ac:dyDescent="0.3">
      <c r="A435" s="96" t="str">
        <f>Visu_Planning!H57</f>
        <v>Cantal Apnee</v>
      </c>
      <c r="B435" s="97">
        <f>Visu_Planning!I57</f>
        <v>32</v>
      </c>
      <c r="C435" s="98" t="str">
        <f>Visu_Planning!J57</f>
        <v>GALLO</v>
      </c>
      <c r="D435" s="98" t="str">
        <f>Visu_Planning!K57</f>
        <v>Lucas</v>
      </c>
      <c r="E435" s="99" t="str">
        <f>Visu_Planning!L57</f>
        <v>H</v>
      </c>
      <c r="F435" s="100">
        <f>Visu_Planning!A57</f>
        <v>1650</v>
      </c>
      <c r="G435" s="101" t="e">
        <f>Visu_Planning!#REF!</f>
        <v>#REF!</v>
      </c>
      <c r="H435" s="102" t="e">
        <f>Visu_Planning!#REF!</f>
        <v>#REF!</v>
      </c>
      <c r="I435" s="102" t="str">
        <f>Visu_Planning!M57</f>
        <v>19'30</v>
      </c>
      <c r="J435" s="103" t="str">
        <f>Visu_Planning!N57</f>
        <v>min</v>
      </c>
      <c r="K435" s="104">
        <f>Visu_Planning!O57</f>
        <v>20</v>
      </c>
      <c r="L435" s="105" t="str">
        <f>Visu_Planning!P57</f>
        <v>min</v>
      </c>
      <c r="M435" s="105">
        <f>Visu_Planning!Q57</f>
        <v>0</v>
      </c>
      <c r="N435" s="106" t="str">
        <f>Visu_Planning!R57</f>
        <v>s</v>
      </c>
      <c r="O435" s="101" t="e">
        <f>Visu_Planning!#REF!</f>
        <v>#REF!</v>
      </c>
      <c r="P435" s="102" t="e">
        <f>Visu_Planning!#REF!</f>
        <v>#REF!</v>
      </c>
      <c r="Q435" s="102" t="str">
        <f>Visu_Planning!S57</f>
        <v>21'0</v>
      </c>
      <c r="R435" s="103" t="str">
        <f>Visu_Planning!T57</f>
        <v>min</v>
      </c>
      <c r="S435" s="2"/>
      <c r="T435" s="10"/>
      <c r="U435" s="10"/>
      <c r="V435" s="10"/>
      <c r="W435" s="14"/>
      <c r="X435" s="13"/>
      <c r="Y435" s="10"/>
      <c r="Z435" s="6"/>
      <c r="AA435" s="130"/>
    </row>
    <row r="436" spans="1:27" ht="33" customHeight="1" x14ac:dyDescent="0.3">
      <c r="A436" s="96" t="str">
        <f>Visu_Planning!H18</f>
        <v>Cantal Apnee</v>
      </c>
      <c r="B436" s="97">
        <f>Visu_Planning!I18</f>
        <v>32</v>
      </c>
      <c r="C436" s="98" t="str">
        <f>Visu_Planning!J18</f>
        <v>GALLO</v>
      </c>
      <c r="D436" s="98" t="str">
        <f>Visu_Planning!K18</f>
        <v>Lucas</v>
      </c>
      <c r="E436" s="99" t="str">
        <f>Visu_Planning!L18</f>
        <v>H</v>
      </c>
      <c r="F436" s="100" t="str">
        <f>Visu_Planning!A18</f>
        <v>sta</v>
      </c>
      <c r="G436" s="101" t="e">
        <f>Visu_Planning!#REF!</f>
        <v>#REF!</v>
      </c>
      <c r="H436" s="102" t="e">
        <f>Visu_Planning!#REF!</f>
        <v>#REF!</v>
      </c>
      <c r="I436" s="102" t="str">
        <f>Visu_Planning!M18</f>
        <v>3'0</v>
      </c>
      <c r="J436" s="103" t="str">
        <f>Visu_Planning!N18</f>
        <v>min</v>
      </c>
      <c r="K436" s="104">
        <f>Visu_Planning!O18</f>
        <v>4</v>
      </c>
      <c r="L436" s="105" t="str">
        <f>Visu_Planning!P18</f>
        <v>min</v>
      </c>
      <c r="M436" s="105">
        <f>Visu_Planning!Q18</f>
        <v>0</v>
      </c>
      <c r="N436" s="106" t="str">
        <f>Visu_Planning!R18</f>
        <v>s</v>
      </c>
      <c r="O436" s="101" t="e">
        <f>Visu_Planning!#REF!</f>
        <v>#REF!</v>
      </c>
      <c r="P436" s="102" t="e">
        <f>Visu_Planning!#REF!</f>
        <v>#REF!</v>
      </c>
      <c r="Q436" s="102" t="str">
        <f>Visu_Planning!S18</f>
        <v>5'0</v>
      </c>
      <c r="R436" s="103" t="str">
        <f>Visu_Planning!T18</f>
        <v>min</v>
      </c>
      <c r="S436" s="2"/>
      <c r="T436" s="10"/>
      <c r="U436" s="10"/>
      <c r="V436" s="10"/>
      <c r="W436" s="14"/>
      <c r="X436" s="13"/>
      <c r="Y436" s="10"/>
      <c r="Z436" s="6"/>
      <c r="AA436" s="130"/>
    </row>
    <row r="437" spans="1:27" ht="33" customHeight="1" x14ac:dyDescent="0.3">
      <c r="A437" s="96" t="str">
        <f>Visu_Planning!H80</f>
        <v>Cantal Apnee</v>
      </c>
      <c r="B437" s="97">
        <f>Visu_Planning!I80</f>
        <v>35</v>
      </c>
      <c r="C437" s="98" t="str">
        <f>Visu_Planning!J80</f>
        <v>LEROUX</v>
      </c>
      <c r="D437" s="98" t="str">
        <f>Visu_Planning!K80</f>
        <v>Pauline</v>
      </c>
      <c r="E437" s="99" t="str">
        <f>Visu_Planning!L80</f>
        <v>F</v>
      </c>
      <c r="F437" s="100" t="str">
        <f>Visu_Planning!A80</f>
        <v>dnf</v>
      </c>
      <c r="G437" s="101" t="e">
        <f>Visu_Planning!#REF!</f>
        <v>#REF!</v>
      </c>
      <c r="H437" s="102" t="e">
        <f>Visu_Planning!#REF!</f>
        <v>#REF!</v>
      </c>
      <c r="I437" s="102" t="str">
        <f>Visu_Planning!M80</f>
        <v>5</v>
      </c>
      <c r="J437" s="103" t="str">
        <f>Visu_Planning!N80</f>
        <v>m</v>
      </c>
      <c r="K437" s="104">
        <f>Visu_Planning!O80</f>
        <v>0</v>
      </c>
      <c r="L437" s="105">
        <f>Visu_Planning!P80</f>
        <v>0</v>
      </c>
      <c r="M437" s="105">
        <f>Visu_Planning!Q80</f>
        <v>30</v>
      </c>
      <c r="N437" s="106" t="str">
        <f>Visu_Planning!R80</f>
        <v>m</v>
      </c>
      <c r="O437" s="101" t="e">
        <f>Visu_Planning!#REF!</f>
        <v>#REF!</v>
      </c>
      <c r="P437" s="102" t="e">
        <f>Visu_Planning!#REF!</f>
        <v>#REF!</v>
      </c>
      <c r="Q437" s="102" t="str">
        <f>Visu_Planning!S80</f>
        <v>55</v>
      </c>
      <c r="R437" s="103" t="str">
        <f>Visu_Planning!T80</f>
        <v>m</v>
      </c>
      <c r="S437" s="2"/>
      <c r="T437" s="10"/>
      <c r="U437" s="10"/>
      <c r="V437" s="10"/>
      <c r="W437" s="14"/>
      <c r="X437" s="13"/>
      <c r="Y437" s="10"/>
      <c r="Z437" s="6"/>
      <c r="AA437" s="130"/>
    </row>
    <row r="438" spans="1:27" ht="33" customHeight="1" x14ac:dyDescent="0.3">
      <c r="A438" s="96" t="str">
        <f>Visu_Planning!H7</f>
        <v>Cantal Apnee</v>
      </c>
      <c r="B438" s="97">
        <f>Visu_Planning!I7</f>
        <v>35</v>
      </c>
      <c r="C438" s="98" t="str">
        <f>Visu_Planning!J7</f>
        <v>LEROUX</v>
      </c>
      <c r="D438" s="98" t="str">
        <f>Visu_Planning!K7</f>
        <v>Pauline</v>
      </c>
      <c r="E438" s="99" t="str">
        <f>Visu_Planning!L7</f>
        <v>F</v>
      </c>
      <c r="F438" s="100" t="str">
        <f>Visu_Planning!A7</f>
        <v>sta</v>
      </c>
      <c r="G438" s="101" t="e">
        <f>Visu_Planning!#REF!</f>
        <v>#REF!</v>
      </c>
      <c r="H438" s="102" t="e">
        <f>Visu_Planning!#REF!</f>
        <v>#REF!</v>
      </c>
      <c r="I438" s="102" t="str">
        <f>Visu_Planning!M7</f>
        <v>1'0</v>
      </c>
      <c r="J438" s="103" t="str">
        <f>Visu_Planning!N7</f>
        <v>min</v>
      </c>
      <c r="K438" s="104">
        <f>Visu_Planning!O7</f>
        <v>2</v>
      </c>
      <c r="L438" s="105" t="str">
        <f>Visu_Planning!P7</f>
        <v>min</v>
      </c>
      <c r="M438" s="105">
        <f>Visu_Planning!Q7</f>
        <v>0</v>
      </c>
      <c r="N438" s="106" t="str">
        <f>Visu_Planning!R7</f>
        <v>s</v>
      </c>
      <c r="O438" s="101" t="e">
        <f>Visu_Planning!#REF!</f>
        <v>#REF!</v>
      </c>
      <c r="P438" s="102" t="e">
        <f>Visu_Planning!#REF!</f>
        <v>#REF!</v>
      </c>
      <c r="Q438" s="102" t="str">
        <f>Visu_Planning!S7</f>
        <v>3'0</v>
      </c>
      <c r="R438" s="103" t="str">
        <f>Visu_Planning!T7</f>
        <v>min</v>
      </c>
      <c r="S438" s="2"/>
      <c r="T438" s="10"/>
      <c r="U438" s="10"/>
      <c r="V438" s="10"/>
      <c r="W438" s="14"/>
      <c r="X438" s="13"/>
      <c r="Y438" s="10"/>
      <c r="Z438" s="6"/>
      <c r="AA438" s="130"/>
    </row>
    <row r="439" spans="1:27" ht="33" customHeight="1" x14ac:dyDescent="0.3">
      <c r="A439" s="96" t="str">
        <f>Visu_Planning!H65</f>
        <v>Cantal Apnee</v>
      </c>
      <c r="B439" s="97">
        <f>Visu_Planning!I65</f>
        <v>33</v>
      </c>
      <c r="C439" s="98" t="str">
        <f>Visu_Planning!J65</f>
        <v>VERBIGUIE</v>
      </c>
      <c r="D439" s="98" t="str">
        <f>Visu_Planning!K65</f>
        <v>Regis</v>
      </c>
      <c r="E439" s="99" t="str">
        <f>Visu_Planning!L65</f>
        <v>H</v>
      </c>
      <c r="F439" s="100">
        <f>Visu_Planning!A65</f>
        <v>1650</v>
      </c>
      <c r="G439" s="101" t="e">
        <f>Visu_Planning!#REF!</f>
        <v>#REF!</v>
      </c>
      <c r="H439" s="102" t="e">
        <f>Visu_Planning!#REF!</f>
        <v>#REF!</v>
      </c>
      <c r="I439" s="102" t="str">
        <f>Visu_Planning!M65</f>
        <v>17'30</v>
      </c>
      <c r="J439" s="103" t="str">
        <f>Visu_Planning!N65</f>
        <v>min</v>
      </c>
      <c r="K439" s="104">
        <f>Visu_Planning!O65</f>
        <v>18</v>
      </c>
      <c r="L439" s="105" t="str">
        <f>Visu_Planning!P65</f>
        <v>min</v>
      </c>
      <c r="M439" s="105">
        <f>Visu_Planning!Q65</f>
        <v>0</v>
      </c>
      <c r="N439" s="106" t="str">
        <f>Visu_Planning!R65</f>
        <v>s</v>
      </c>
      <c r="O439" s="101" t="e">
        <f>Visu_Planning!#REF!</f>
        <v>#REF!</v>
      </c>
      <c r="P439" s="102" t="e">
        <f>Visu_Planning!#REF!</f>
        <v>#REF!</v>
      </c>
      <c r="Q439" s="102" t="str">
        <f>Visu_Planning!S65</f>
        <v>19'0</v>
      </c>
      <c r="R439" s="103" t="str">
        <f>Visu_Planning!T65</f>
        <v>min</v>
      </c>
      <c r="S439" s="2"/>
      <c r="T439" s="10"/>
      <c r="U439" s="10"/>
      <c r="V439" s="10"/>
      <c r="W439" s="14"/>
      <c r="X439" s="13"/>
      <c r="Y439" s="10"/>
      <c r="Z439" s="6"/>
      <c r="AA439" s="130"/>
    </row>
    <row r="440" spans="1:27" ht="33" customHeight="1" x14ac:dyDescent="0.3">
      <c r="A440" s="96" t="str">
        <f>Visu_Planning!H55</f>
        <v>Equipe12</v>
      </c>
      <c r="B440" s="97">
        <f>Visu_Planning!I55</f>
        <v>60</v>
      </c>
      <c r="C440" s="98" t="str">
        <f>Visu_Planning!J55</f>
        <v>bbb</v>
      </c>
      <c r="D440" s="98" t="str">
        <f>Visu_Planning!K55</f>
        <v>edou</v>
      </c>
      <c r="E440" s="99" t="str">
        <f>Visu_Planning!L55</f>
        <v>F</v>
      </c>
      <c r="F440" s="100">
        <f>Visu_Planning!A55</f>
        <v>1650</v>
      </c>
      <c r="G440" s="101" t="e">
        <f>Visu_Planning!#REF!</f>
        <v>#REF!</v>
      </c>
      <c r="H440" s="102" t="e">
        <f>Visu_Planning!#REF!</f>
        <v>#REF!</v>
      </c>
      <c r="I440" s="102" t="str">
        <f>Visu_Planning!M55</f>
        <v>19'31</v>
      </c>
      <c r="J440" s="103" t="str">
        <f>Visu_Planning!N55</f>
        <v>min</v>
      </c>
      <c r="K440" s="104">
        <f>Visu_Planning!O55</f>
        <v>20</v>
      </c>
      <c r="L440" s="105" t="str">
        <f>Visu_Planning!P55</f>
        <v>min</v>
      </c>
      <c r="M440" s="105">
        <f>Visu_Planning!Q55</f>
        <v>1</v>
      </c>
      <c r="N440" s="106" t="str">
        <f>Visu_Planning!R55</f>
        <v>s</v>
      </c>
      <c r="O440" s="101" t="e">
        <f>Visu_Planning!#REF!</f>
        <v>#REF!</v>
      </c>
      <c r="P440" s="102" t="e">
        <f>Visu_Planning!#REF!</f>
        <v>#REF!</v>
      </c>
      <c r="Q440" s="102" t="str">
        <f>Visu_Planning!S55</f>
        <v>21'1</v>
      </c>
      <c r="R440" s="103" t="str">
        <f>Visu_Planning!T55</f>
        <v>min</v>
      </c>
      <c r="S440" s="2"/>
      <c r="T440" s="10"/>
      <c r="U440" s="10"/>
      <c r="V440" s="10"/>
      <c r="W440" s="14"/>
      <c r="X440" s="13"/>
      <c r="Y440" s="10"/>
      <c r="Z440" s="6"/>
      <c r="AA440" s="130"/>
    </row>
    <row r="441" spans="1:27" ht="33" customHeight="1" x14ac:dyDescent="0.3">
      <c r="A441" s="96" t="str">
        <f>Visu_Planning!H5</f>
        <v>Equipe12</v>
      </c>
      <c r="B441" s="97">
        <f>Visu_Planning!I5</f>
        <v>58</v>
      </c>
      <c r="C441" s="98" t="str">
        <f>Visu_Planning!J5</f>
        <v>bbb</v>
      </c>
      <c r="D441" s="98" t="str">
        <f>Visu_Planning!K5</f>
        <v>cdou</v>
      </c>
      <c r="E441" s="99" t="str">
        <f>Visu_Planning!L5</f>
        <v>H</v>
      </c>
      <c r="F441" s="100" t="str">
        <f>Visu_Planning!A5</f>
        <v>sta</v>
      </c>
      <c r="G441" s="101" t="e">
        <f>Visu_Planning!#REF!</f>
        <v>#REF!</v>
      </c>
      <c r="H441" s="102" t="e">
        <f>Visu_Planning!#REF!</f>
        <v>#REF!</v>
      </c>
      <c r="I441" s="102" t="str">
        <f>Visu_Planning!M5</f>
        <v>0'0</v>
      </c>
      <c r="J441" s="103" t="str">
        <f>Visu_Planning!N5</f>
        <v>min</v>
      </c>
      <c r="K441" s="104">
        <f>Visu_Planning!O5</f>
        <v>1</v>
      </c>
      <c r="L441" s="105" t="str">
        <f>Visu_Planning!P5</f>
        <v>min</v>
      </c>
      <c r="M441" s="105">
        <f>Visu_Planning!Q5</f>
        <v>0</v>
      </c>
      <c r="N441" s="106" t="str">
        <f>Visu_Planning!R5</f>
        <v>s</v>
      </c>
      <c r="O441" s="101" t="e">
        <f>Visu_Planning!#REF!</f>
        <v>#REF!</v>
      </c>
      <c r="P441" s="102" t="e">
        <f>Visu_Planning!#REF!</f>
        <v>#REF!</v>
      </c>
      <c r="Q441" s="102" t="str">
        <f>Visu_Planning!S5</f>
        <v>2'0</v>
      </c>
      <c r="R441" s="103" t="str">
        <f>Visu_Planning!T5</f>
        <v>min</v>
      </c>
      <c r="S441" s="2"/>
      <c r="T441" s="10"/>
      <c r="U441" s="10"/>
      <c r="V441" s="10"/>
      <c r="W441" s="14"/>
      <c r="X441" s="13"/>
      <c r="Y441" s="10"/>
      <c r="Z441" s="6"/>
      <c r="AA441" s="130"/>
    </row>
    <row r="442" spans="1:27" ht="33" customHeight="1" x14ac:dyDescent="0.3">
      <c r="A442" s="96" t="str">
        <f>Visu_Planning!H29</f>
        <v>Equipe12</v>
      </c>
      <c r="B442" s="97">
        <f>Visu_Planning!I29</f>
        <v>57</v>
      </c>
      <c r="C442" s="98" t="str">
        <f>Visu_Planning!J29</f>
        <v>Valeille</v>
      </c>
      <c r="D442" s="98" t="str">
        <f>Visu_Planning!K29</f>
        <v>Aurelien</v>
      </c>
      <c r="E442" s="99" t="str">
        <f>Visu_Planning!L29</f>
        <v>H</v>
      </c>
      <c r="F442" s="100" t="str">
        <f>Visu_Planning!A29</f>
        <v>dwf</v>
      </c>
      <c r="G442" s="101" t="e">
        <f>Visu_Planning!#REF!</f>
        <v>#REF!</v>
      </c>
      <c r="H442" s="102" t="e">
        <f>Visu_Planning!#REF!</f>
        <v>#REF!</v>
      </c>
      <c r="I442" s="102" t="str">
        <f>Visu_Planning!M29</f>
        <v>-15</v>
      </c>
      <c r="J442" s="103" t="str">
        <f>Visu_Planning!N29</f>
        <v>m</v>
      </c>
      <c r="K442" s="104">
        <f>Visu_Planning!O29</f>
        <v>0</v>
      </c>
      <c r="L442" s="105">
        <f>Visu_Planning!P29</f>
        <v>0</v>
      </c>
      <c r="M442" s="105">
        <f>Visu_Planning!Q29</f>
        <v>10</v>
      </c>
      <c r="N442" s="106" t="str">
        <f>Visu_Planning!R29</f>
        <v>m</v>
      </c>
      <c r="O442" s="101" t="e">
        <f>Visu_Planning!#REF!</f>
        <v>#REF!</v>
      </c>
      <c r="P442" s="102" t="e">
        <f>Visu_Planning!#REF!</f>
        <v>#REF!</v>
      </c>
      <c r="Q442" s="102" t="str">
        <f>Visu_Planning!S29</f>
        <v>35</v>
      </c>
      <c r="R442" s="103" t="str">
        <f>Visu_Planning!T29</f>
        <v>m</v>
      </c>
      <c r="S442" s="2"/>
      <c r="T442" s="10"/>
      <c r="U442" s="10"/>
      <c r="V442" s="10"/>
      <c r="W442" s="14"/>
      <c r="X442" s="13"/>
      <c r="Y442" s="10"/>
      <c r="Z442" s="6"/>
      <c r="AA442" s="130"/>
    </row>
    <row r="443" spans="1:27" ht="33" customHeight="1" x14ac:dyDescent="0.3">
      <c r="A443" s="96" t="str">
        <f>Visu_Planning!H77</f>
        <v>Equipe12</v>
      </c>
      <c r="B443" s="97">
        <f>Visu_Planning!I77</f>
        <v>57</v>
      </c>
      <c r="C443" s="98" t="str">
        <f>Visu_Planning!J77</f>
        <v>bbb</v>
      </c>
      <c r="D443" s="98" t="str">
        <f>Visu_Planning!K77</f>
        <v>bdouze</v>
      </c>
      <c r="E443" s="99" t="str">
        <f>Visu_Planning!L77</f>
        <v>H</v>
      </c>
      <c r="F443" s="100" t="str">
        <f>Visu_Planning!A77</f>
        <v>dnf</v>
      </c>
      <c r="G443" s="101" t="e">
        <f>Visu_Planning!#REF!</f>
        <v>#REF!</v>
      </c>
      <c r="H443" s="102" t="e">
        <f>Visu_Planning!#REF!</f>
        <v>#REF!</v>
      </c>
      <c r="I443" s="102" t="str">
        <f>Visu_Planning!M77</f>
        <v>-15</v>
      </c>
      <c r="J443" s="103" t="str">
        <f>Visu_Planning!N77</f>
        <v>m</v>
      </c>
      <c r="K443" s="104">
        <f>Visu_Planning!O77</f>
        <v>0</v>
      </c>
      <c r="L443" s="105">
        <f>Visu_Planning!P77</f>
        <v>0</v>
      </c>
      <c r="M443" s="105">
        <f>Visu_Planning!Q77</f>
        <v>10</v>
      </c>
      <c r="N443" s="106" t="str">
        <f>Visu_Planning!R77</f>
        <v>m</v>
      </c>
      <c r="O443" s="101" t="e">
        <f>Visu_Planning!#REF!</f>
        <v>#REF!</v>
      </c>
      <c r="P443" s="102" t="e">
        <f>Visu_Planning!#REF!</f>
        <v>#REF!</v>
      </c>
      <c r="Q443" s="102" t="str">
        <f>Visu_Planning!S77</f>
        <v>35</v>
      </c>
      <c r="R443" s="103" t="str">
        <f>Visu_Planning!T77</f>
        <v>m</v>
      </c>
      <c r="S443" s="2"/>
      <c r="T443" s="10"/>
      <c r="U443" s="10"/>
      <c r="V443" s="10"/>
      <c r="W443" s="14"/>
      <c r="X443" s="13"/>
      <c r="Y443" s="10"/>
      <c r="Z443" s="6"/>
      <c r="AA443" s="130"/>
    </row>
    <row r="444" spans="1:27" ht="33" customHeight="1" x14ac:dyDescent="0.3">
      <c r="A444" s="96" t="str">
        <f>Visu_Planning!H76</f>
        <v>Equipe12</v>
      </c>
      <c r="B444" s="97">
        <f>Visu_Planning!I76</f>
        <v>56</v>
      </c>
      <c r="C444" s="98" t="str">
        <f>Visu_Planning!J76</f>
        <v>Valeille</v>
      </c>
      <c r="D444" s="98" t="str">
        <f>Visu_Planning!K76</f>
        <v>Aurelien</v>
      </c>
      <c r="E444" s="99" t="str">
        <f>Visu_Planning!L76</f>
        <v>H</v>
      </c>
      <c r="F444" s="100" t="str">
        <f>Visu_Planning!A76</f>
        <v>dnf</v>
      </c>
      <c r="G444" s="101" t="e">
        <f>Visu_Planning!#REF!</f>
        <v>#REF!</v>
      </c>
      <c r="H444" s="102" t="e">
        <f>Visu_Planning!#REF!</f>
        <v>#REF!</v>
      </c>
      <c r="I444" s="102" t="str">
        <f>Visu_Planning!M76</f>
        <v>-15</v>
      </c>
      <c r="J444" s="103" t="str">
        <f>Visu_Planning!N76</f>
        <v>m</v>
      </c>
      <c r="K444" s="104">
        <f>Visu_Planning!O76</f>
        <v>0</v>
      </c>
      <c r="L444" s="105">
        <f>Visu_Planning!P76</f>
        <v>0</v>
      </c>
      <c r="M444" s="105">
        <f>Visu_Planning!Q76</f>
        <v>10</v>
      </c>
      <c r="N444" s="106" t="str">
        <f>Visu_Planning!R76</f>
        <v>m</v>
      </c>
      <c r="O444" s="101" t="e">
        <f>Visu_Planning!#REF!</f>
        <v>#REF!</v>
      </c>
      <c r="P444" s="102" t="e">
        <f>Visu_Planning!#REF!</f>
        <v>#REF!</v>
      </c>
      <c r="Q444" s="102" t="str">
        <f>Visu_Planning!S76</f>
        <v>35</v>
      </c>
      <c r="R444" s="103" t="str">
        <f>Visu_Planning!T76</f>
        <v>m</v>
      </c>
      <c r="S444" s="2"/>
      <c r="T444" s="10"/>
      <c r="U444" s="10"/>
      <c r="V444" s="10"/>
      <c r="W444" s="14"/>
      <c r="X444" s="13"/>
      <c r="Y444" s="10"/>
      <c r="Z444" s="6"/>
      <c r="AA444" s="130"/>
    </row>
    <row r="445" spans="1:27" ht="33" customHeight="1" x14ac:dyDescent="0.3">
      <c r="A445" s="96" t="str">
        <f>Visu_Planning!H4</f>
        <v>Equipe12</v>
      </c>
      <c r="B445" s="97">
        <f>Visu_Planning!I4</f>
        <v>60</v>
      </c>
      <c r="C445" s="98" t="str">
        <f>Visu_Planning!J4</f>
        <v>Valeille</v>
      </c>
      <c r="D445" s="98" t="str">
        <f>Visu_Planning!K4</f>
        <v>Aurelien</v>
      </c>
      <c r="E445" s="99" t="str">
        <f>Visu_Planning!L4</f>
        <v>F</v>
      </c>
      <c r="F445" s="100" t="str">
        <f>Visu_Planning!A4</f>
        <v>sta</v>
      </c>
      <c r="G445" s="101" t="e">
        <f>Visu_Planning!#REF!</f>
        <v>#REF!</v>
      </c>
      <c r="H445" s="102" t="e">
        <f>Visu_Planning!#REF!</f>
        <v>#REF!</v>
      </c>
      <c r="I445" s="102" t="str">
        <f>Visu_Planning!M4</f>
        <v>0'0</v>
      </c>
      <c r="J445" s="103" t="str">
        <f>Visu_Planning!N4</f>
        <v>min</v>
      </c>
      <c r="K445" s="104">
        <f>Visu_Planning!O4</f>
        <v>1</v>
      </c>
      <c r="L445" s="105" t="str">
        <f>Visu_Planning!P4</f>
        <v>min</v>
      </c>
      <c r="M445" s="105">
        <f>Visu_Planning!Q4</f>
        <v>0</v>
      </c>
      <c r="N445" s="106" t="str">
        <f>Visu_Planning!R4</f>
        <v>s</v>
      </c>
      <c r="O445" s="101" t="e">
        <f>Visu_Planning!#REF!</f>
        <v>#REF!</v>
      </c>
      <c r="P445" s="102" t="e">
        <f>Visu_Planning!#REF!</f>
        <v>#REF!</v>
      </c>
      <c r="Q445" s="102" t="str">
        <f>Visu_Planning!S4</f>
        <v>2'0</v>
      </c>
      <c r="R445" s="103" t="str">
        <f>Visu_Planning!T4</f>
        <v>min</v>
      </c>
      <c r="S445" s="2"/>
      <c r="T445" s="10"/>
      <c r="U445" s="10"/>
      <c r="V445" s="10"/>
      <c r="W445" s="14"/>
      <c r="X445" s="13"/>
      <c r="Y445" s="10"/>
      <c r="Z445" s="6"/>
      <c r="AA445" s="130"/>
    </row>
    <row r="446" spans="1:27" ht="33" customHeight="1" x14ac:dyDescent="0.3">
      <c r="A446" s="96" t="str">
        <f>Visu_Planning!H54</f>
        <v>Equipe12</v>
      </c>
      <c r="B446" s="97">
        <f>Visu_Planning!I54</f>
        <v>59</v>
      </c>
      <c r="C446" s="98" t="str">
        <f>Visu_Planning!J54</f>
        <v>bbb</v>
      </c>
      <c r="D446" s="98" t="str">
        <f>Visu_Planning!K54</f>
        <v>ddou</v>
      </c>
      <c r="E446" s="99" t="str">
        <f>Visu_Planning!L54</f>
        <v>F</v>
      </c>
      <c r="F446" s="100">
        <f>Visu_Planning!A54</f>
        <v>1650</v>
      </c>
      <c r="G446" s="101" t="e">
        <f>Visu_Planning!#REF!</f>
        <v>#REF!</v>
      </c>
      <c r="H446" s="102" t="e">
        <f>Visu_Planning!#REF!</f>
        <v>#REF!</v>
      </c>
      <c r="I446" s="102" t="str">
        <f>Visu_Planning!M54</f>
        <v>19'31</v>
      </c>
      <c r="J446" s="103" t="str">
        <f>Visu_Planning!N54</f>
        <v>min</v>
      </c>
      <c r="K446" s="104">
        <f>Visu_Planning!O54</f>
        <v>20</v>
      </c>
      <c r="L446" s="105" t="str">
        <f>Visu_Planning!P54</f>
        <v>min</v>
      </c>
      <c r="M446" s="105">
        <f>Visu_Planning!Q54</f>
        <v>1</v>
      </c>
      <c r="N446" s="106" t="str">
        <f>Visu_Planning!R54</f>
        <v>s</v>
      </c>
      <c r="O446" s="101" t="e">
        <f>Visu_Planning!#REF!</f>
        <v>#REF!</v>
      </c>
      <c r="P446" s="102" t="e">
        <f>Visu_Planning!#REF!</f>
        <v>#REF!</v>
      </c>
      <c r="Q446" s="102" t="str">
        <f>Visu_Planning!S54</f>
        <v>21'1</v>
      </c>
      <c r="R446" s="103" t="str">
        <f>Visu_Planning!T54</f>
        <v>min</v>
      </c>
      <c r="S446" s="2"/>
      <c r="T446" s="10"/>
      <c r="U446" s="10"/>
      <c r="V446" s="10"/>
      <c r="W446" s="14"/>
      <c r="X446" s="13"/>
      <c r="Y446" s="10"/>
      <c r="Z446" s="6"/>
      <c r="AA446" s="130"/>
    </row>
    <row r="447" spans="1:27" ht="33" customHeight="1" x14ac:dyDescent="0.3">
      <c r="A447" s="96" t="str">
        <f>Visu_Planning!H28</f>
        <v>Equipe12</v>
      </c>
      <c r="B447" s="97">
        <f>Visu_Planning!I28</f>
        <v>56</v>
      </c>
      <c r="C447" s="98" t="str">
        <f>Visu_Planning!J28</f>
        <v>bbb</v>
      </c>
      <c r="D447" s="98" t="str">
        <f>Visu_Planning!K28</f>
        <v>adouze</v>
      </c>
      <c r="E447" s="99" t="str">
        <f>Visu_Planning!L28</f>
        <v>H</v>
      </c>
      <c r="F447" s="100" t="str">
        <f>Visu_Planning!A28</f>
        <v>dwf</v>
      </c>
      <c r="G447" s="101" t="e">
        <f>Visu_Planning!#REF!</f>
        <v>#REF!</v>
      </c>
      <c r="H447" s="102" t="e">
        <f>Visu_Planning!#REF!</f>
        <v>#REF!</v>
      </c>
      <c r="I447" s="102" t="str">
        <f>Visu_Planning!M28</f>
        <v>-15</v>
      </c>
      <c r="J447" s="103" t="str">
        <f>Visu_Planning!N28</f>
        <v>m</v>
      </c>
      <c r="K447" s="104">
        <f>Visu_Planning!O28</f>
        <v>0</v>
      </c>
      <c r="L447" s="105">
        <f>Visu_Planning!P28</f>
        <v>0</v>
      </c>
      <c r="M447" s="105">
        <f>Visu_Planning!Q28</f>
        <v>10</v>
      </c>
      <c r="N447" s="106" t="str">
        <f>Visu_Planning!R28</f>
        <v>m</v>
      </c>
      <c r="O447" s="101" t="e">
        <f>Visu_Planning!#REF!</f>
        <v>#REF!</v>
      </c>
      <c r="P447" s="102" t="e">
        <f>Visu_Planning!#REF!</f>
        <v>#REF!</v>
      </c>
      <c r="Q447" s="102" t="str">
        <f>Visu_Planning!S28</f>
        <v>35</v>
      </c>
      <c r="R447" s="103" t="str">
        <f>Visu_Planning!T28</f>
        <v>m</v>
      </c>
      <c r="S447" s="2"/>
      <c r="T447" s="10"/>
      <c r="U447" s="10"/>
      <c r="V447" s="10"/>
      <c r="W447" s="14"/>
      <c r="X447" s="13"/>
      <c r="Y447" s="10"/>
      <c r="Z447" s="6"/>
      <c r="AA447" s="130"/>
    </row>
    <row r="448" spans="1:27" ht="33" customHeight="1" x14ac:dyDescent="0.3">
      <c r="A448" s="96" t="str">
        <f>Visu_Planning!H48</f>
        <v>FORZAPNEA</v>
      </c>
      <c r="B448" s="97">
        <f>Visu_Planning!I48</f>
        <v>14</v>
      </c>
      <c r="C448" s="98" t="str">
        <f>Visu_Planning!J48</f>
        <v>BOURDILLA</v>
      </c>
      <c r="D448" s="98" t="str">
        <f>Visu_Planning!K48</f>
        <v>Guillaume</v>
      </c>
      <c r="E448" s="99" t="str">
        <f>Visu_Planning!L48</f>
        <v>H</v>
      </c>
      <c r="F448" s="100" t="str">
        <f>Visu_Planning!A48</f>
        <v>dwf</v>
      </c>
      <c r="G448" s="101" t="e">
        <f>Visu_Planning!#REF!</f>
        <v>#REF!</v>
      </c>
      <c r="H448" s="102" t="e">
        <f>Visu_Planning!#REF!</f>
        <v>#REF!</v>
      </c>
      <c r="I448" s="102" t="str">
        <f>Visu_Planning!M48</f>
        <v>150</v>
      </c>
      <c r="J448" s="103" t="str">
        <f>Visu_Planning!N48</f>
        <v>m</v>
      </c>
      <c r="K448" s="104">
        <f>Visu_Planning!O48</f>
        <v>0</v>
      </c>
      <c r="L448" s="105">
        <f>Visu_Planning!P48</f>
        <v>0</v>
      </c>
      <c r="M448" s="105">
        <f>Visu_Planning!Q48</f>
        <v>175</v>
      </c>
      <c r="N448" s="106" t="str">
        <f>Visu_Planning!R48</f>
        <v>m</v>
      </c>
      <c r="O448" s="101" t="e">
        <f>Visu_Planning!#REF!</f>
        <v>#REF!</v>
      </c>
      <c r="P448" s="102" t="e">
        <f>Visu_Planning!#REF!</f>
        <v>#REF!</v>
      </c>
      <c r="Q448" s="102" t="str">
        <f>Visu_Planning!S48</f>
        <v>200</v>
      </c>
      <c r="R448" s="103" t="str">
        <f>Visu_Planning!T48</f>
        <v>m</v>
      </c>
      <c r="S448" s="2"/>
      <c r="T448" s="10"/>
      <c r="U448" s="10"/>
      <c r="V448" s="10"/>
      <c r="W448" s="14"/>
      <c r="X448" s="13"/>
      <c r="Y448" s="10"/>
      <c r="Z448" s="6"/>
      <c r="AA448" s="130"/>
    </row>
    <row r="449" spans="1:27" ht="33" customHeight="1" x14ac:dyDescent="0.3">
      <c r="A449" s="96" t="str">
        <f>Visu_Planning!H37</f>
        <v>FORZAPNEA</v>
      </c>
      <c r="B449" s="97">
        <f>Visu_Planning!I37</f>
        <v>13</v>
      </c>
      <c r="C449" s="98" t="str">
        <f>Visu_Planning!J37</f>
        <v>BOURRIEN</v>
      </c>
      <c r="D449" s="98" t="str">
        <f>Visu_Planning!K37</f>
        <v>Joanna</v>
      </c>
      <c r="E449" s="99" t="str">
        <f>Visu_Planning!L37</f>
        <v>F</v>
      </c>
      <c r="F449" s="100" t="str">
        <f>Visu_Planning!A37</f>
        <v>dwf</v>
      </c>
      <c r="G449" s="101" t="e">
        <f>Visu_Planning!#REF!</f>
        <v>#REF!</v>
      </c>
      <c r="H449" s="102" t="e">
        <f>Visu_Planning!#REF!</f>
        <v>#REF!</v>
      </c>
      <c r="I449" s="102" t="str">
        <f>Visu_Planning!M37</f>
        <v>50</v>
      </c>
      <c r="J449" s="103" t="str">
        <f>Visu_Planning!N37</f>
        <v>m</v>
      </c>
      <c r="K449" s="104">
        <f>Visu_Planning!O37</f>
        <v>0</v>
      </c>
      <c r="L449" s="105">
        <f>Visu_Planning!P37</f>
        <v>0</v>
      </c>
      <c r="M449" s="105">
        <f>Visu_Planning!Q37</f>
        <v>75</v>
      </c>
      <c r="N449" s="106" t="str">
        <f>Visu_Planning!R37</f>
        <v>m</v>
      </c>
      <c r="O449" s="101" t="e">
        <f>Visu_Planning!#REF!</f>
        <v>#REF!</v>
      </c>
      <c r="P449" s="102" t="e">
        <f>Visu_Planning!#REF!</f>
        <v>#REF!</v>
      </c>
      <c r="Q449" s="102" t="str">
        <f>Visu_Planning!S37</f>
        <v>100</v>
      </c>
      <c r="R449" s="103" t="str">
        <f>Visu_Planning!T37</f>
        <v>m</v>
      </c>
      <c r="S449" s="2"/>
      <c r="T449" s="10"/>
      <c r="U449" s="10"/>
      <c r="V449" s="10"/>
      <c r="W449" s="14"/>
      <c r="X449" s="13"/>
      <c r="Y449" s="10"/>
      <c r="Z449" s="6"/>
      <c r="AA449" s="130"/>
    </row>
    <row r="450" spans="1:27" ht="33" customHeight="1" x14ac:dyDescent="0.3">
      <c r="A450" s="96" t="str">
        <f>Visu_Planning!H69</f>
        <v>FORZAPNEA</v>
      </c>
      <c r="B450" s="97">
        <f>Visu_Planning!I69</f>
        <v>15</v>
      </c>
      <c r="C450" s="98" t="str">
        <f>Visu_Planning!J69</f>
        <v>GERARD</v>
      </c>
      <c r="D450" s="98" t="str">
        <f>Visu_Planning!K69</f>
        <v>Paul</v>
      </c>
      <c r="E450" s="99" t="str">
        <f>Visu_Planning!L69</f>
        <v>H</v>
      </c>
      <c r="F450" s="100">
        <f>Visu_Planning!A69</f>
        <v>1650</v>
      </c>
      <c r="G450" s="101" t="e">
        <f>Visu_Planning!#REF!</f>
        <v>#REF!</v>
      </c>
      <c r="H450" s="102" t="e">
        <f>Visu_Planning!#REF!</f>
        <v>#REF!</v>
      </c>
      <c r="I450" s="102" t="str">
        <f>Visu_Planning!M69</f>
        <v>16'30</v>
      </c>
      <c r="J450" s="103" t="str">
        <f>Visu_Planning!N69</f>
        <v>min</v>
      </c>
      <c r="K450" s="104">
        <f>Visu_Planning!O69</f>
        <v>17</v>
      </c>
      <c r="L450" s="105" t="str">
        <f>Visu_Planning!P69</f>
        <v>min</v>
      </c>
      <c r="M450" s="105">
        <f>Visu_Planning!Q69</f>
        <v>0</v>
      </c>
      <c r="N450" s="106" t="str">
        <f>Visu_Planning!R69</f>
        <v>s</v>
      </c>
      <c r="O450" s="101" t="e">
        <f>Visu_Planning!#REF!</f>
        <v>#REF!</v>
      </c>
      <c r="P450" s="102" t="e">
        <f>Visu_Planning!#REF!</f>
        <v>#REF!</v>
      </c>
      <c r="Q450" s="102" t="str">
        <f>Visu_Planning!S69</f>
        <v>18'0</v>
      </c>
      <c r="R450" s="103" t="str">
        <f>Visu_Planning!T69</f>
        <v>min</v>
      </c>
      <c r="S450" s="2"/>
      <c r="T450" s="10"/>
      <c r="U450" s="10"/>
      <c r="V450" s="10"/>
      <c r="W450" s="14"/>
      <c r="X450" s="13"/>
      <c r="Y450" s="10"/>
      <c r="Z450" s="6"/>
      <c r="AA450" s="130"/>
    </row>
    <row r="451" spans="1:27" ht="33" customHeight="1" x14ac:dyDescent="0.3">
      <c r="A451" s="96" t="str">
        <f>Visu_Planning!H6</f>
        <v>FORZAPNEA</v>
      </c>
      <c r="B451" s="97">
        <f>Visu_Planning!I6</f>
        <v>15</v>
      </c>
      <c r="C451" s="98" t="str">
        <f>Visu_Planning!J6</f>
        <v>GERARD</v>
      </c>
      <c r="D451" s="98" t="str">
        <f>Visu_Planning!K6</f>
        <v>Paul</v>
      </c>
      <c r="E451" s="99" t="str">
        <f>Visu_Planning!L6</f>
        <v>H</v>
      </c>
      <c r="F451" s="100" t="str">
        <f>Visu_Planning!A6</f>
        <v>sta</v>
      </c>
      <c r="G451" s="101" t="e">
        <f>Visu_Planning!#REF!</f>
        <v>#REF!</v>
      </c>
      <c r="H451" s="102" t="e">
        <f>Visu_Planning!#REF!</f>
        <v>#REF!</v>
      </c>
      <c r="I451" s="102" t="str">
        <f>Visu_Planning!M6</f>
        <v>0'30</v>
      </c>
      <c r="J451" s="103" t="str">
        <f>Visu_Planning!N6</f>
        <v>min</v>
      </c>
      <c r="K451" s="104">
        <f>Visu_Planning!O6</f>
        <v>1</v>
      </c>
      <c r="L451" s="105" t="str">
        <f>Visu_Planning!P6</f>
        <v>min</v>
      </c>
      <c r="M451" s="105">
        <f>Visu_Planning!Q6</f>
        <v>30</v>
      </c>
      <c r="N451" s="106" t="str">
        <f>Visu_Planning!R6</f>
        <v>s</v>
      </c>
      <c r="O451" s="101" t="e">
        <f>Visu_Planning!#REF!</f>
        <v>#REF!</v>
      </c>
      <c r="P451" s="102" t="e">
        <f>Visu_Planning!#REF!</f>
        <v>#REF!</v>
      </c>
      <c r="Q451" s="102" t="str">
        <f>Visu_Planning!S6</f>
        <v>2'30</v>
      </c>
      <c r="R451" s="103" t="str">
        <f>Visu_Planning!T6</f>
        <v>min</v>
      </c>
      <c r="S451" s="2"/>
      <c r="T451" s="10"/>
      <c r="U451" s="10"/>
      <c r="V451" s="10"/>
      <c r="W451" s="14"/>
      <c r="X451" s="13"/>
      <c r="Y451" s="10"/>
      <c r="Z451" s="6"/>
      <c r="AA451" s="130"/>
    </row>
    <row r="452" spans="1:27" ht="33" customHeight="1" x14ac:dyDescent="0.3">
      <c r="A452" s="96" t="str">
        <f>Visu_Planning!H11</f>
        <v>FORZAPNEA</v>
      </c>
      <c r="B452" s="97">
        <f>Visu_Planning!I11</f>
        <v>12</v>
      </c>
      <c r="C452" s="98" t="str">
        <f>Visu_Planning!J11</f>
        <v>HELLE</v>
      </c>
      <c r="D452" s="98" t="str">
        <f>Visu_Planning!K11</f>
        <v>Eleonore</v>
      </c>
      <c r="E452" s="99" t="str">
        <f>Visu_Planning!L11</f>
        <v>F</v>
      </c>
      <c r="F452" s="100" t="str">
        <f>Visu_Planning!A11</f>
        <v>sta</v>
      </c>
      <c r="G452" s="101" t="e">
        <f>Visu_Planning!#REF!</f>
        <v>#REF!</v>
      </c>
      <c r="H452" s="102" t="e">
        <f>Visu_Planning!#REF!</f>
        <v>#REF!</v>
      </c>
      <c r="I452" s="102" t="str">
        <f>Visu_Planning!M11</f>
        <v>2'0</v>
      </c>
      <c r="J452" s="103" t="str">
        <f>Visu_Planning!N11</f>
        <v>min</v>
      </c>
      <c r="K452" s="104">
        <f>Visu_Planning!O11</f>
        <v>3</v>
      </c>
      <c r="L452" s="105" t="str">
        <f>Visu_Planning!P11</f>
        <v>min</v>
      </c>
      <c r="M452" s="105">
        <f>Visu_Planning!Q11</f>
        <v>0</v>
      </c>
      <c r="N452" s="106" t="str">
        <f>Visu_Planning!R11</f>
        <v>s</v>
      </c>
      <c r="O452" s="101" t="e">
        <f>Visu_Planning!#REF!</f>
        <v>#REF!</v>
      </c>
      <c r="P452" s="102" t="e">
        <f>Visu_Planning!#REF!</f>
        <v>#REF!</v>
      </c>
      <c r="Q452" s="102" t="str">
        <f>Visu_Planning!S11</f>
        <v>4'0</v>
      </c>
      <c r="R452" s="103" t="str">
        <f>Visu_Planning!T11</f>
        <v>min</v>
      </c>
      <c r="S452" s="2"/>
      <c r="T452" s="10"/>
      <c r="U452" s="10"/>
      <c r="V452" s="10"/>
      <c r="W452" s="14"/>
      <c r="X452" s="13"/>
      <c r="Y452" s="10"/>
      <c r="Z452" s="6"/>
      <c r="AA452" s="130"/>
    </row>
    <row r="453" spans="1:27" ht="33" customHeight="1" x14ac:dyDescent="0.3">
      <c r="A453" s="96" t="str">
        <f>Visu_Planning!H91</f>
        <v>FORZAPNEA</v>
      </c>
      <c r="B453" s="97">
        <f>Visu_Planning!I91</f>
        <v>12</v>
      </c>
      <c r="C453" s="98" t="str">
        <f>Visu_Planning!J91</f>
        <v>HELLE</v>
      </c>
      <c r="D453" s="98" t="str">
        <f>Visu_Planning!K91</f>
        <v>Eleonore</v>
      </c>
      <c r="E453" s="99" t="str">
        <f>Visu_Planning!L91</f>
        <v>F</v>
      </c>
      <c r="F453" s="100" t="str">
        <f>Visu_Planning!A91</f>
        <v>dnf</v>
      </c>
      <c r="G453" s="101" t="e">
        <f>Visu_Planning!#REF!</f>
        <v>#REF!</v>
      </c>
      <c r="H453" s="102" t="e">
        <f>Visu_Planning!#REF!</f>
        <v>#REF!</v>
      </c>
      <c r="I453" s="102" t="str">
        <f>Visu_Planning!M91</f>
        <v>75</v>
      </c>
      <c r="J453" s="103" t="str">
        <f>Visu_Planning!N91</f>
        <v>m</v>
      </c>
      <c r="K453" s="104">
        <f>Visu_Planning!O91</f>
        <v>0</v>
      </c>
      <c r="L453" s="105">
        <f>Visu_Planning!P91</f>
        <v>0</v>
      </c>
      <c r="M453" s="105">
        <f>Visu_Planning!Q91</f>
        <v>100</v>
      </c>
      <c r="N453" s="106" t="str">
        <f>Visu_Planning!R91</f>
        <v>m</v>
      </c>
      <c r="O453" s="101" t="e">
        <f>Visu_Planning!#REF!</f>
        <v>#REF!</v>
      </c>
      <c r="P453" s="102" t="e">
        <f>Visu_Planning!#REF!</f>
        <v>#REF!</v>
      </c>
      <c r="Q453" s="102" t="str">
        <f>Visu_Planning!S91</f>
        <v>125</v>
      </c>
      <c r="R453" s="103" t="str">
        <f>Visu_Planning!T91</f>
        <v>m</v>
      </c>
      <c r="S453" s="2"/>
      <c r="T453" s="10"/>
      <c r="U453" s="10"/>
      <c r="V453" s="10"/>
      <c r="W453" s="14"/>
      <c r="X453" s="13"/>
      <c r="Y453" s="10"/>
      <c r="Z453" s="6"/>
      <c r="AA453" s="130"/>
    </row>
    <row r="454" spans="1:27" ht="33" customHeight="1" x14ac:dyDescent="0.3">
      <c r="A454" s="96" t="str">
        <f>Visu_Planning!H75</f>
        <v>FORZAPNEA</v>
      </c>
      <c r="B454" s="97">
        <f>Visu_Planning!I75</f>
        <v>11</v>
      </c>
      <c r="C454" s="98" t="str">
        <f>Visu_Planning!J75</f>
        <v>PROVENZANI</v>
      </c>
      <c r="D454" s="98" t="str">
        <f>Visu_Planning!K75</f>
        <v>Kevin</v>
      </c>
      <c r="E454" s="99" t="str">
        <f>Visu_Planning!L75</f>
        <v>H</v>
      </c>
      <c r="F454" s="100">
        <f>Visu_Planning!A75</f>
        <v>1650</v>
      </c>
      <c r="G454" s="101" t="e">
        <f>Visu_Planning!#REF!</f>
        <v>#REF!</v>
      </c>
      <c r="H454" s="102" t="e">
        <f>Visu_Planning!#REF!</f>
        <v>#REF!</v>
      </c>
      <c r="I454" s="102" t="str">
        <f>Visu_Planning!M75</f>
        <v>11'30</v>
      </c>
      <c r="J454" s="103" t="str">
        <f>Visu_Planning!N75</f>
        <v>min</v>
      </c>
      <c r="K454" s="104">
        <f>Visu_Planning!O75</f>
        <v>12</v>
      </c>
      <c r="L454" s="105" t="str">
        <f>Visu_Planning!P75</f>
        <v>min</v>
      </c>
      <c r="M454" s="105">
        <f>Visu_Planning!Q75</f>
        <v>0</v>
      </c>
      <c r="N454" s="106" t="str">
        <f>Visu_Planning!R75</f>
        <v>s</v>
      </c>
      <c r="O454" s="101" t="e">
        <f>Visu_Planning!#REF!</f>
        <v>#REF!</v>
      </c>
      <c r="P454" s="102" t="e">
        <f>Visu_Planning!#REF!</f>
        <v>#REF!</v>
      </c>
      <c r="Q454" s="102" t="str">
        <f>Visu_Planning!S75</f>
        <v>13'0</v>
      </c>
      <c r="R454" s="103" t="str">
        <f>Visu_Planning!T75</f>
        <v>min</v>
      </c>
      <c r="S454" s="2"/>
      <c r="T454" s="10"/>
      <c r="U454" s="10"/>
      <c r="V454" s="10"/>
      <c r="W454" s="14"/>
      <c r="X454" s="13"/>
      <c r="Y454" s="10"/>
      <c r="Z454" s="6"/>
      <c r="AA454" s="130"/>
    </row>
    <row r="455" spans="1:27" ht="33" customHeight="1" x14ac:dyDescent="0.3">
      <c r="A455" s="96" t="str">
        <f>Visu_Planning!H84</f>
        <v>Les Bras casses</v>
      </c>
      <c r="B455" s="97">
        <f>Visu_Planning!I84</f>
        <v>17</v>
      </c>
      <c r="C455" s="98" t="str">
        <f>Visu_Planning!J84</f>
        <v>BERGER</v>
      </c>
      <c r="D455" s="98" t="str">
        <f>Visu_Planning!K84</f>
        <v>Claudia</v>
      </c>
      <c r="E455" s="99" t="str">
        <f>Visu_Planning!L84</f>
        <v>F</v>
      </c>
      <c r="F455" s="100" t="str">
        <f>Visu_Planning!A84</f>
        <v>dnf</v>
      </c>
      <c r="G455" s="101" t="e">
        <f>Visu_Planning!#REF!</f>
        <v>#REF!</v>
      </c>
      <c r="H455" s="102" t="e">
        <f>Visu_Planning!#REF!</f>
        <v>#REF!</v>
      </c>
      <c r="I455" s="102" t="str">
        <f>Visu_Planning!M84</f>
        <v>25</v>
      </c>
      <c r="J455" s="103" t="str">
        <f>Visu_Planning!N84</f>
        <v>m</v>
      </c>
      <c r="K455" s="104">
        <f>Visu_Planning!O84</f>
        <v>0</v>
      </c>
      <c r="L455" s="105">
        <f>Visu_Planning!P84</f>
        <v>0</v>
      </c>
      <c r="M455" s="105">
        <f>Visu_Planning!Q84</f>
        <v>50</v>
      </c>
      <c r="N455" s="106" t="str">
        <f>Visu_Planning!R84</f>
        <v>m</v>
      </c>
      <c r="O455" s="101" t="e">
        <f>Visu_Planning!#REF!</f>
        <v>#REF!</v>
      </c>
      <c r="P455" s="102" t="e">
        <f>Visu_Planning!#REF!</f>
        <v>#REF!</v>
      </c>
      <c r="Q455" s="102" t="str">
        <f>Visu_Planning!S84</f>
        <v>75</v>
      </c>
      <c r="R455" s="103" t="str">
        <f>Visu_Planning!T84</f>
        <v>m</v>
      </c>
      <c r="S455" s="2"/>
      <c r="T455" s="10"/>
      <c r="U455" s="10"/>
      <c r="V455" s="10"/>
      <c r="W455" s="14"/>
      <c r="X455" s="13"/>
      <c r="Y455" s="10"/>
      <c r="Z455" s="6"/>
      <c r="AA455" s="130"/>
    </row>
    <row r="456" spans="1:27" ht="33" customHeight="1" x14ac:dyDescent="0.3">
      <c r="A456" s="96" t="str">
        <f>Visu_Planning!H35</f>
        <v>Les Bras casses</v>
      </c>
      <c r="B456" s="97">
        <f>Visu_Planning!I35</f>
        <v>17</v>
      </c>
      <c r="C456" s="98" t="str">
        <f>Visu_Planning!J35</f>
        <v>BERGER</v>
      </c>
      <c r="D456" s="98" t="str">
        <f>Visu_Planning!K35</f>
        <v>Claudia</v>
      </c>
      <c r="E456" s="99" t="str">
        <f>Visu_Planning!L35</f>
        <v>F</v>
      </c>
      <c r="F456" s="100" t="str">
        <f>Visu_Planning!A35</f>
        <v>dwf</v>
      </c>
      <c r="G456" s="101" t="e">
        <f>Visu_Planning!#REF!</f>
        <v>#REF!</v>
      </c>
      <c r="H456" s="102" t="e">
        <f>Visu_Planning!#REF!</f>
        <v>#REF!</v>
      </c>
      <c r="I456" s="102" t="str">
        <f>Visu_Planning!M35</f>
        <v>50</v>
      </c>
      <c r="J456" s="103" t="str">
        <f>Visu_Planning!N35</f>
        <v>m</v>
      </c>
      <c r="K456" s="104">
        <f>Visu_Planning!O35</f>
        <v>0</v>
      </c>
      <c r="L456" s="105">
        <f>Visu_Planning!P35</f>
        <v>0</v>
      </c>
      <c r="M456" s="105">
        <f>Visu_Planning!Q35</f>
        <v>75</v>
      </c>
      <c r="N456" s="106" t="str">
        <f>Visu_Planning!R35</f>
        <v>m</v>
      </c>
      <c r="O456" s="101" t="e">
        <f>Visu_Planning!#REF!</f>
        <v>#REF!</v>
      </c>
      <c r="P456" s="102" t="e">
        <f>Visu_Planning!#REF!</f>
        <v>#REF!</v>
      </c>
      <c r="Q456" s="102" t="str">
        <f>Visu_Planning!S35</f>
        <v>100</v>
      </c>
      <c r="R456" s="103" t="str">
        <f>Visu_Planning!T35</f>
        <v>m</v>
      </c>
      <c r="S456" s="2"/>
      <c r="T456" s="10"/>
      <c r="U456" s="10"/>
      <c r="V456" s="10"/>
      <c r="W456" s="14"/>
      <c r="X456" s="13"/>
      <c r="Y456" s="10"/>
      <c r="Z456" s="6"/>
      <c r="AA456" s="130"/>
    </row>
    <row r="457" spans="1:27" ht="33" customHeight="1" x14ac:dyDescent="0.3">
      <c r="A457" s="96" t="str">
        <f>Visu_Planning!H64</f>
        <v>Les Bras casses</v>
      </c>
      <c r="B457" s="97">
        <f>Visu_Planning!I64</f>
        <v>16</v>
      </c>
      <c r="C457" s="98" t="str">
        <f>Visu_Planning!J64</f>
        <v>CHAUMARD</v>
      </c>
      <c r="D457" s="98" t="str">
        <f>Visu_Planning!K64</f>
        <v>Cedrick</v>
      </c>
      <c r="E457" s="99" t="str">
        <f>Visu_Planning!L64</f>
        <v>H</v>
      </c>
      <c r="F457" s="100">
        <f>Visu_Planning!A64</f>
        <v>1650</v>
      </c>
      <c r="G457" s="101" t="e">
        <f>Visu_Planning!#REF!</f>
        <v>#REF!</v>
      </c>
      <c r="H457" s="102" t="e">
        <f>Visu_Planning!#REF!</f>
        <v>#REF!</v>
      </c>
      <c r="I457" s="102" t="str">
        <f>Visu_Planning!M64</f>
        <v>17'30</v>
      </c>
      <c r="J457" s="103" t="str">
        <f>Visu_Planning!N64</f>
        <v>min</v>
      </c>
      <c r="K457" s="104">
        <f>Visu_Planning!O64</f>
        <v>18</v>
      </c>
      <c r="L457" s="105" t="str">
        <f>Visu_Planning!P64</f>
        <v>min</v>
      </c>
      <c r="M457" s="105">
        <f>Visu_Planning!Q64</f>
        <v>0</v>
      </c>
      <c r="N457" s="106" t="str">
        <f>Visu_Planning!R64</f>
        <v>s</v>
      </c>
      <c r="O457" s="101" t="e">
        <f>Visu_Planning!#REF!</f>
        <v>#REF!</v>
      </c>
      <c r="P457" s="102" t="e">
        <f>Visu_Planning!#REF!</f>
        <v>#REF!</v>
      </c>
      <c r="Q457" s="102" t="str">
        <f>Visu_Planning!S64</f>
        <v>19'0</v>
      </c>
      <c r="R457" s="103" t="str">
        <f>Visu_Planning!T64</f>
        <v>min</v>
      </c>
      <c r="S457" s="2"/>
      <c r="T457" s="10"/>
      <c r="U457" s="10"/>
      <c r="V457" s="10"/>
      <c r="W457" s="14"/>
      <c r="X457" s="13"/>
      <c r="Y457" s="10"/>
      <c r="Z457" s="6"/>
      <c r="AA457" s="130"/>
    </row>
    <row r="458" spans="1:27" ht="33" customHeight="1" x14ac:dyDescent="0.3">
      <c r="A458" s="96" t="str">
        <f>Visu_Planning!H56</f>
        <v>Les Bras casses</v>
      </c>
      <c r="B458" s="97">
        <f>Visu_Planning!I56</f>
        <v>18</v>
      </c>
      <c r="C458" s="98" t="str">
        <f>Visu_Planning!J56</f>
        <v>DERRIER</v>
      </c>
      <c r="D458" s="98" t="str">
        <f>Visu_Planning!K56</f>
        <v>Anais</v>
      </c>
      <c r="E458" s="99" t="str">
        <f>Visu_Planning!L56</f>
        <v>F</v>
      </c>
      <c r="F458" s="100">
        <f>Visu_Planning!A56</f>
        <v>1650</v>
      </c>
      <c r="G458" s="101" t="e">
        <f>Visu_Planning!#REF!</f>
        <v>#REF!</v>
      </c>
      <c r="H458" s="102" t="e">
        <f>Visu_Planning!#REF!</f>
        <v>#REF!</v>
      </c>
      <c r="I458" s="102" t="str">
        <f>Visu_Planning!M56</f>
        <v>19'30</v>
      </c>
      <c r="J458" s="103" t="str">
        <f>Visu_Planning!N56</f>
        <v>min</v>
      </c>
      <c r="K458" s="104">
        <f>Visu_Planning!O56</f>
        <v>20</v>
      </c>
      <c r="L458" s="105" t="str">
        <f>Visu_Planning!P56</f>
        <v>min</v>
      </c>
      <c r="M458" s="105">
        <f>Visu_Planning!Q56</f>
        <v>0</v>
      </c>
      <c r="N458" s="106" t="str">
        <f>Visu_Planning!R56</f>
        <v>s</v>
      </c>
      <c r="O458" s="101" t="e">
        <f>Visu_Planning!#REF!</f>
        <v>#REF!</v>
      </c>
      <c r="P458" s="102" t="e">
        <f>Visu_Planning!#REF!</f>
        <v>#REF!</v>
      </c>
      <c r="Q458" s="102" t="str">
        <f>Visu_Planning!S56</f>
        <v>21'0</v>
      </c>
      <c r="R458" s="103" t="str">
        <f>Visu_Planning!T56</f>
        <v>min</v>
      </c>
      <c r="S458" s="2"/>
      <c r="T458" s="10"/>
      <c r="U458" s="10"/>
      <c r="V458" s="10"/>
      <c r="W458" s="14"/>
      <c r="X458" s="13"/>
      <c r="Y458" s="10"/>
      <c r="Z458" s="6"/>
      <c r="AA458" s="130"/>
    </row>
    <row r="459" spans="1:27" ht="33" customHeight="1" x14ac:dyDescent="0.3">
      <c r="A459" s="96" t="str">
        <f>Visu_Planning!H9</f>
        <v>Les Bras casses</v>
      </c>
      <c r="B459" s="97">
        <f>Visu_Planning!I9</f>
        <v>18</v>
      </c>
      <c r="C459" s="98" t="str">
        <f>Visu_Planning!J9</f>
        <v>DERRIER</v>
      </c>
      <c r="D459" s="98" t="str">
        <f>Visu_Planning!K9</f>
        <v>Anais</v>
      </c>
      <c r="E459" s="99" t="str">
        <f>Visu_Planning!L9</f>
        <v>F</v>
      </c>
      <c r="F459" s="100" t="str">
        <f>Visu_Planning!A9</f>
        <v>sta</v>
      </c>
      <c r="G459" s="101" t="e">
        <f>Visu_Planning!#REF!</f>
        <v>#REF!</v>
      </c>
      <c r="H459" s="102" t="e">
        <f>Visu_Planning!#REF!</f>
        <v>#REF!</v>
      </c>
      <c r="I459" s="102" t="str">
        <f>Visu_Planning!M9</f>
        <v>1'30</v>
      </c>
      <c r="J459" s="103" t="str">
        <f>Visu_Planning!N9</f>
        <v>min</v>
      </c>
      <c r="K459" s="104">
        <f>Visu_Planning!O9</f>
        <v>2</v>
      </c>
      <c r="L459" s="105" t="str">
        <f>Visu_Planning!P9</f>
        <v>min</v>
      </c>
      <c r="M459" s="105">
        <f>Visu_Planning!Q9</f>
        <v>30</v>
      </c>
      <c r="N459" s="106" t="str">
        <f>Visu_Planning!R9</f>
        <v>s</v>
      </c>
      <c r="O459" s="101" t="e">
        <f>Visu_Planning!#REF!</f>
        <v>#REF!</v>
      </c>
      <c r="P459" s="102" t="e">
        <f>Visu_Planning!#REF!</f>
        <v>#REF!</v>
      </c>
      <c r="Q459" s="102" t="str">
        <f>Visu_Planning!S9</f>
        <v>3'30</v>
      </c>
      <c r="R459" s="103" t="str">
        <f>Visu_Planning!T9</f>
        <v>min</v>
      </c>
      <c r="S459" s="2"/>
      <c r="T459" s="10"/>
      <c r="U459" s="10"/>
      <c r="V459" s="10"/>
      <c r="W459" s="14"/>
      <c r="X459" s="13"/>
      <c r="Y459" s="10"/>
      <c r="Z459" s="6"/>
      <c r="AA459" s="130"/>
    </row>
    <row r="460" spans="1:27" ht="33" customHeight="1" x14ac:dyDescent="0.3">
      <c r="A460" s="96" t="str">
        <f>Visu_Planning!H36</f>
        <v>Les Bras casses</v>
      </c>
      <c r="B460" s="97">
        <f>Visu_Planning!I36</f>
        <v>20</v>
      </c>
      <c r="C460" s="98" t="str">
        <f>Visu_Planning!J36</f>
        <v>NEYROUD</v>
      </c>
      <c r="D460" s="98" t="str">
        <f>Visu_Planning!K36</f>
        <v>Christian</v>
      </c>
      <c r="E460" s="99" t="str">
        <f>Visu_Planning!L36</f>
        <v>H</v>
      </c>
      <c r="F460" s="100" t="str">
        <f>Visu_Planning!A36</f>
        <v>dwf</v>
      </c>
      <c r="G460" s="101" t="e">
        <f>Visu_Planning!#REF!</f>
        <v>#REF!</v>
      </c>
      <c r="H460" s="102" t="e">
        <f>Visu_Planning!#REF!</f>
        <v>#REF!</v>
      </c>
      <c r="I460" s="102" t="str">
        <f>Visu_Planning!M36</f>
        <v>50</v>
      </c>
      <c r="J460" s="103" t="str">
        <f>Visu_Planning!N36</f>
        <v>m</v>
      </c>
      <c r="K460" s="104">
        <f>Visu_Planning!O36</f>
        <v>0</v>
      </c>
      <c r="L460" s="105">
        <f>Visu_Planning!P36</f>
        <v>0</v>
      </c>
      <c r="M460" s="105">
        <f>Visu_Planning!Q36</f>
        <v>75</v>
      </c>
      <c r="N460" s="106" t="str">
        <f>Visu_Planning!R36</f>
        <v>m</v>
      </c>
      <c r="O460" s="101" t="e">
        <f>Visu_Planning!#REF!</f>
        <v>#REF!</v>
      </c>
      <c r="P460" s="102" t="e">
        <f>Visu_Planning!#REF!</f>
        <v>#REF!</v>
      </c>
      <c r="Q460" s="102" t="str">
        <f>Visu_Planning!S36</f>
        <v>100</v>
      </c>
      <c r="R460" s="103" t="str">
        <f>Visu_Planning!T36</f>
        <v>m</v>
      </c>
      <c r="S460" s="2"/>
      <c r="T460" s="10"/>
      <c r="U460" s="10"/>
      <c r="V460" s="10"/>
      <c r="W460" s="14"/>
      <c r="X460" s="13"/>
      <c r="Y460" s="10"/>
      <c r="Z460" s="6"/>
      <c r="AA460" s="130"/>
    </row>
    <row r="461" spans="1:27" ht="33" customHeight="1" x14ac:dyDescent="0.3">
      <c r="A461" s="96" t="str">
        <f>Visu_Planning!H83</f>
        <v>Les Bras casses</v>
      </c>
      <c r="B461" s="97">
        <f>Visu_Planning!I83</f>
        <v>20</v>
      </c>
      <c r="C461" s="98" t="str">
        <f>Visu_Planning!J83</f>
        <v>NEYROUD</v>
      </c>
      <c r="D461" s="98" t="str">
        <f>Visu_Planning!K83</f>
        <v>Christian</v>
      </c>
      <c r="E461" s="99" t="str">
        <f>Visu_Planning!L83</f>
        <v>H</v>
      </c>
      <c r="F461" s="100" t="str">
        <f>Visu_Planning!A83</f>
        <v>dnf</v>
      </c>
      <c r="G461" s="101" t="e">
        <f>Visu_Planning!#REF!</f>
        <v>#REF!</v>
      </c>
      <c r="H461" s="102" t="e">
        <f>Visu_Planning!#REF!</f>
        <v>#REF!</v>
      </c>
      <c r="I461" s="102" t="str">
        <f>Visu_Planning!M83</f>
        <v>25</v>
      </c>
      <c r="J461" s="103" t="str">
        <f>Visu_Planning!N83</f>
        <v>m</v>
      </c>
      <c r="K461" s="104">
        <f>Visu_Planning!O83</f>
        <v>0</v>
      </c>
      <c r="L461" s="105">
        <f>Visu_Planning!P83</f>
        <v>0</v>
      </c>
      <c r="M461" s="105">
        <f>Visu_Planning!Q83</f>
        <v>50</v>
      </c>
      <c r="N461" s="106" t="str">
        <f>Visu_Planning!R83</f>
        <v>m</v>
      </c>
      <c r="O461" s="101" t="e">
        <f>Visu_Planning!#REF!</f>
        <v>#REF!</v>
      </c>
      <c r="P461" s="102" t="e">
        <f>Visu_Planning!#REF!</f>
        <v>#REF!</v>
      </c>
      <c r="Q461" s="102" t="str">
        <f>Visu_Planning!S83</f>
        <v>75</v>
      </c>
      <c r="R461" s="103" t="str">
        <f>Visu_Planning!T83</f>
        <v>m</v>
      </c>
      <c r="S461" s="2"/>
      <c r="T461" s="10"/>
      <c r="U461" s="10"/>
      <c r="V461" s="10"/>
      <c r="W461" s="14"/>
      <c r="X461" s="13"/>
      <c r="Y461" s="10"/>
      <c r="Z461" s="6"/>
      <c r="AA461" s="130"/>
    </row>
    <row r="462" spans="1:27" ht="33" customHeight="1" x14ac:dyDescent="0.3">
      <c r="A462" s="96" t="str">
        <f>Visu_Planning!H13</f>
        <v>Les Bras casses</v>
      </c>
      <c r="B462" s="97">
        <f>Visu_Planning!I13</f>
        <v>19</v>
      </c>
      <c r="C462" s="98" t="str">
        <f>Visu_Planning!J13</f>
        <v>REIGNEAUD</v>
      </c>
      <c r="D462" s="98" t="str">
        <f>Visu_Planning!K13</f>
        <v>Odilon</v>
      </c>
      <c r="E462" s="99" t="str">
        <f>Visu_Planning!L13</f>
        <v>H</v>
      </c>
      <c r="F462" s="100" t="str">
        <f>Visu_Planning!A13</f>
        <v>sta</v>
      </c>
      <c r="G462" s="101" t="e">
        <f>Visu_Planning!#REF!</f>
        <v>#REF!</v>
      </c>
      <c r="H462" s="102" t="e">
        <f>Visu_Planning!#REF!</f>
        <v>#REF!</v>
      </c>
      <c r="I462" s="102" t="str">
        <f>Visu_Planning!M13</f>
        <v>2'30</v>
      </c>
      <c r="J462" s="103" t="str">
        <f>Visu_Planning!N13</f>
        <v>min</v>
      </c>
      <c r="K462" s="104">
        <f>Visu_Planning!O13</f>
        <v>3</v>
      </c>
      <c r="L462" s="105" t="str">
        <f>Visu_Planning!P13</f>
        <v>min</v>
      </c>
      <c r="M462" s="105">
        <f>Visu_Planning!Q13</f>
        <v>30</v>
      </c>
      <c r="N462" s="106" t="str">
        <f>Visu_Planning!R13</f>
        <v>s</v>
      </c>
      <c r="O462" s="101" t="e">
        <f>Visu_Planning!#REF!</f>
        <v>#REF!</v>
      </c>
      <c r="P462" s="102" t="e">
        <f>Visu_Planning!#REF!</f>
        <v>#REF!</v>
      </c>
      <c r="Q462" s="102" t="str">
        <f>Visu_Planning!S13</f>
        <v>4'30</v>
      </c>
      <c r="R462" s="103" t="str">
        <f>Visu_Planning!T13</f>
        <v>min</v>
      </c>
      <c r="S462" s="2"/>
      <c r="T462" s="10"/>
      <c r="U462" s="10"/>
      <c r="V462" s="10"/>
      <c r="W462" s="14"/>
      <c r="X462" s="13"/>
      <c r="Y462" s="10"/>
      <c r="Z462" s="6"/>
      <c r="AA462" s="130"/>
    </row>
    <row r="463" spans="1:27" ht="33" customHeight="1" x14ac:dyDescent="0.3">
      <c r="A463" s="96" t="str">
        <f>Visu_Planning!H20</f>
        <v>Les Chocs Eau Suisses</v>
      </c>
      <c r="B463" s="97">
        <f>Visu_Planning!I20</f>
        <v>23</v>
      </c>
      <c r="C463" s="98" t="str">
        <f>Visu_Planning!J20</f>
        <v>DESVALLEES</v>
      </c>
      <c r="D463" s="98" t="str">
        <f>Visu_Planning!K20</f>
        <v>Nicolas</v>
      </c>
      <c r="E463" s="99" t="str">
        <f>Visu_Planning!L20</f>
        <v>H</v>
      </c>
      <c r="F463" s="100" t="str">
        <f>Visu_Planning!A20</f>
        <v>sta</v>
      </c>
      <c r="G463" s="101" t="e">
        <f>Visu_Planning!#REF!</f>
        <v>#REF!</v>
      </c>
      <c r="H463" s="102" t="e">
        <f>Visu_Planning!#REF!</f>
        <v>#REF!</v>
      </c>
      <c r="I463" s="102" t="str">
        <f>Visu_Planning!M20</f>
        <v>3'20</v>
      </c>
      <c r="J463" s="103" t="str">
        <f>Visu_Planning!N20</f>
        <v>min</v>
      </c>
      <c r="K463" s="104">
        <f>Visu_Planning!O20</f>
        <v>4</v>
      </c>
      <c r="L463" s="105" t="str">
        <f>Visu_Planning!P20</f>
        <v>min</v>
      </c>
      <c r="M463" s="105">
        <f>Visu_Planning!Q20</f>
        <v>20</v>
      </c>
      <c r="N463" s="106" t="str">
        <f>Visu_Planning!R20</f>
        <v>s</v>
      </c>
      <c r="O463" s="101" t="e">
        <f>Visu_Planning!#REF!</f>
        <v>#REF!</v>
      </c>
      <c r="P463" s="102" t="e">
        <f>Visu_Planning!#REF!</f>
        <v>#REF!</v>
      </c>
      <c r="Q463" s="102" t="str">
        <f>Visu_Planning!S20</f>
        <v>5'20</v>
      </c>
      <c r="R463" s="103" t="str">
        <f>Visu_Planning!T20</f>
        <v>min</v>
      </c>
      <c r="S463" s="2"/>
      <c r="T463" s="10"/>
      <c r="U463" s="10"/>
      <c r="V463" s="10"/>
      <c r="W463" s="14"/>
      <c r="X463" s="13"/>
      <c r="Y463" s="10"/>
      <c r="Z463" s="6"/>
      <c r="AA463" s="130"/>
    </row>
    <row r="464" spans="1:27" ht="33" customHeight="1" x14ac:dyDescent="0.3">
      <c r="A464" s="96" t="str">
        <f>Visu_Planning!H31</f>
        <v>Les Chocs Eau Suisses</v>
      </c>
      <c r="B464" s="97">
        <f>Visu_Planning!I31</f>
        <v>22</v>
      </c>
      <c r="C464" s="98" t="str">
        <f>Visu_Planning!J31</f>
        <v>GIL JIMENEZ</v>
      </c>
      <c r="D464" s="98" t="str">
        <f>Visu_Planning!K31</f>
        <v>Pilar</v>
      </c>
      <c r="E464" s="99" t="str">
        <f>Visu_Planning!L31</f>
        <v>F</v>
      </c>
      <c r="F464" s="100" t="str">
        <f>Visu_Planning!A31</f>
        <v>dwf</v>
      </c>
      <c r="G464" s="101" t="e">
        <f>Visu_Planning!#REF!</f>
        <v>#REF!</v>
      </c>
      <c r="H464" s="102" t="e">
        <f>Visu_Planning!#REF!</f>
        <v>#REF!</v>
      </c>
      <c r="I464" s="102" t="str">
        <f>Visu_Planning!M31</f>
        <v>25</v>
      </c>
      <c r="J464" s="103" t="str">
        <f>Visu_Planning!N31</f>
        <v>m</v>
      </c>
      <c r="K464" s="104">
        <f>Visu_Planning!O31</f>
        <v>0</v>
      </c>
      <c r="L464" s="105">
        <f>Visu_Planning!P31</f>
        <v>0</v>
      </c>
      <c r="M464" s="105">
        <f>Visu_Planning!Q31</f>
        <v>50</v>
      </c>
      <c r="N464" s="106" t="str">
        <f>Visu_Planning!R31</f>
        <v>m</v>
      </c>
      <c r="O464" s="101" t="e">
        <f>Visu_Planning!#REF!</f>
        <v>#REF!</v>
      </c>
      <c r="P464" s="102" t="e">
        <f>Visu_Planning!#REF!</f>
        <v>#REF!</v>
      </c>
      <c r="Q464" s="102" t="str">
        <f>Visu_Planning!S31</f>
        <v>75</v>
      </c>
      <c r="R464" s="103" t="str">
        <f>Visu_Planning!T31</f>
        <v>m</v>
      </c>
      <c r="S464" s="2"/>
      <c r="T464" s="10"/>
      <c r="U464" s="10"/>
      <c r="V464" s="10"/>
      <c r="W464" s="14"/>
      <c r="X464" s="13"/>
      <c r="Y464" s="10"/>
      <c r="Z464" s="6"/>
      <c r="AA464" s="130"/>
    </row>
    <row r="465" spans="1:27" ht="33" customHeight="1" x14ac:dyDescent="0.3">
      <c r="A465" s="96" t="str">
        <f>Visu_Planning!H78</f>
        <v>Les Chocs Eau Suisses</v>
      </c>
      <c r="B465" s="97">
        <f>Visu_Planning!I78</f>
        <v>22</v>
      </c>
      <c r="C465" s="98" t="str">
        <f>Visu_Planning!J78</f>
        <v>GIL JIMENEZ</v>
      </c>
      <c r="D465" s="98" t="str">
        <f>Visu_Planning!K78</f>
        <v>Pilar</v>
      </c>
      <c r="E465" s="99" t="str">
        <f>Visu_Planning!L78</f>
        <v>F</v>
      </c>
      <c r="F465" s="100" t="str">
        <f>Visu_Planning!A78</f>
        <v>dnf</v>
      </c>
      <c r="G465" s="101" t="e">
        <f>Visu_Planning!#REF!</f>
        <v>#REF!</v>
      </c>
      <c r="H465" s="102" t="e">
        <f>Visu_Planning!#REF!</f>
        <v>#REF!</v>
      </c>
      <c r="I465" s="102" t="str">
        <f>Visu_Planning!M78</f>
        <v>0</v>
      </c>
      <c r="J465" s="103" t="str">
        <f>Visu_Planning!N78</f>
        <v>m</v>
      </c>
      <c r="K465" s="104">
        <f>Visu_Planning!O78</f>
        <v>0</v>
      </c>
      <c r="L465" s="105">
        <f>Visu_Planning!P78</f>
        <v>0</v>
      </c>
      <c r="M465" s="105">
        <f>Visu_Planning!Q78</f>
        <v>25</v>
      </c>
      <c r="N465" s="106" t="str">
        <f>Visu_Planning!R78</f>
        <v>m</v>
      </c>
      <c r="O465" s="101" t="e">
        <f>Visu_Planning!#REF!</f>
        <v>#REF!</v>
      </c>
      <c r="P465" s="102" t="e">
        <f>Visu_Planning!#REF!</f>
        <v>#REF!</v>
      </c>
      <c r="Q465" s="102" t="str">
        <f>Visu_Planning!S78</f>
        <v>50</v>
      </c>
      <c r="R465" s="103" t="str">
        <f>Visu_Planning!T78</f>
        <v>m</v>
      </c>
      <c r="S465" s="2"/>
      <c r="T465" s="10"/>
      <c r="U465" s="10"/>
      <c r="V465" s="10"/>
      <c r="W465" s="14"/>
      <c r="X465" s="13"/>
      <c r="Y465" s="10"/>
      <c r="Z465" s="6"/>
      <c r="AA465" s="130"/>
    </row>
    <row r="466" spans="1:27" ht="33" customHeight="1" x14ac:dyDescent="0.3">
      <c r="A466" s="96" t="str">
        <f>Visu_Planning!H60</f>
        <v>Les Chocs Eau Suisses</v>
      </c>
      <c r="B466" s="97">
        <f>Visu_Planning!I60</f>
        <v>24</v>
      </c>
      <c r="C466" s="98" t="str">
        <f>Visu_Planning!J60</f>
        <v>PEDROLETTI</v>
      </c>
      <c r="D466" s="98" t="str">
        <f>Visu_Planning!K60</f>
        <v>Florian</v>
      </c>
      <c r="E466" s="99" t="str">
        <f>Visu_Planning!L60</f>
        <v>H</v>
      </c>
      <c r="F466" s="100">
        <f>Visu_Planning!A60</f>
        <v>1650</v>
      </c>
      <c r="G466" s="101" t="e">
        <f>Visu_Planning!#REF!</f>
        <v>#REF!</v>
      </c>
      <c r="H466" s="102" t="e">
        <f>Visu_Planning!#REF!</f>
        <v>#REF!</v>
      </c>
      <c r="I466" s="102" t="str">
        <f>Visu_Planning!M60</f>
        <v>18'30</v>
      </c>
      <c r="J466" s="103" t="str">
        <f>Visu_Planning!N60</f>
        <v>min</v>
      </c>
      <c r="K466" s="104">
        <f>Visu_Planning!O60</f>
        <v>19</v>
      </c>
      <c r="L466" s="105" t="str">
        <f>Visu_Planning!P60</f>
        <v>min</v>
      </c>
      <c r="M466" s="105">
        <f>Visu_Planning!Q60</f>
        <v>0</v>
      </c>
      <c r="N466" s="106" t="str">
        <f>Visu_Planning!R60</f>
        <v>s</v>
      </c>
      <c r="O466" s="101" t="e">
        <f>Visu_Planning!#REF!</f>
        <v>#REF!</v>
      </c>
      <c r="P466" s="102" t="e">
        <f>Visu_Planning!#REF!</f>
        <v>#REF!</v>
      </c>
      <c r="Q466" s="102" t="str">
        <f>Visu_Planning!S60</f>
        <v>20'0</v>
      </c>
      <c r="R466" s="103" t="str">
        <f>Visu_Planning!T60</f>
        <v>min</v>
      </c>
      <c r="S466" s="2"/>
      <c r="T466" s="10"/>
      <c r="U466" s="10"/>
      <c r="V466" s="10"/>
      <c r="W466" s="14"/>
      <c r="X466" s="13"/>
      <c r="Y466" s="10"/>
      <c r="Z466" s="6"/>
      <c r="AA466" s="130"/>
    </row>
    <row r="467" spans="1:27" ht="33" customHeight="1" x14ac:dyDescent="0.3">
      <c r="A467" s="96" t="str">
        <f>Visu_Planning!H14</f>
        <v>Les Chocs Eau Suisses</v>
      </c>
      <c r="B467" s="97">
        <f>Visu_Planning!I14</f>
        <v>25</v>
      </c>
      <c r="C467" s="98" t="str">
        <f>Visu_Planning!J14</f>
        <v>SCHEIDT</v>
      </c>
      <c r="D467" s="98" t="str">
        <f>Visu_Planning!K14</f>
        <v>Philippe</v>
      </c>
      <c r="E467" s="99" t="str">
        <f>Visu_Planning!L14</f>
        <v>H</v>
      </c>
      <c r="F467" s="100" t="str">
        <f>Visu_Planning!A14</f>
        <v>sta</v>
      </c>
      <c r="G467" s="101" t="e">
        <f>Visu_Planning!#REF!</f>
        <v>#REF!</v>
      </c>
      <c r="H467" s="102" t="e">
        <f>Visu_Planning!#REF!</f>
        <v>#REF!</v>
      </c>
      <c r="I467" s="102" t="str">
        <f>Visu_Planning!M14</f>
        <v>2'30</v>
      </c>
      <c r="J467" s="103" t="str">
        <f>Visu_Planning!N14</f>
        <v>min</v>
      </c>
      <c r="K467" s="104">
        <f>Visu_Planning!O14</f>
        <v>3</v>
      </c>
      <c r="L467" s="105" t="str">
        <f>Visu_Planning!P14</f>
        <v>min</v>
      </c>
      <c r="M467" s="105">
        <f>Visu_Planning!Q14</f>
        <v>30</v>
      </c>
      <c r="N467" s="106" t="str">
        <f>Visu_Planning!R14</f>
        <v>s</v>
      </c>
      <c r="O467" s="101" t="e">
        <f>Visu_Planning!#REF!</f>
        <v>#REF!</v>
      </c>
      <c r="P467" s="102" t="e">
        <f>Visu_Planning!#REF!</f>
        <v>#REF!</v>
      </c>
      <c r="Q467" s="102" t="str">
        <f>Visu_Planning!S14</f>
        <v>4'30</v>
      </c>
      <c r="R467" s="103" t="str">
        <f>Visu_Planning!T14</f>
        <v>min</v>
      </c>
      <c r="S467" s="2"/>
      <c r="T467" s="10"/>
      <c r="U467" s="10"/>
      <c r="V467" s="10"/>
      <c r="W467" s="14"/>
      <c r="X467" s="13"/>
      <c r="Y467" s="10"/>
      <c r="Z467" s="6"/>
      <c r="AA467" s="130"/>
    </row>
    <row r="468" spans="1:27" ht="33" customHeight="1" x14ac:dyDescent="0.3">
      <c r="A468" s="96" t="str">
        <f>Visu_Planning!H61</f>
        <v>Les Chocs Eau Suisses</v>
      </c>
      <c r="B468" s="97">
        <f>Visu_Planning!I61</f>
        <v>25</v>
      </c>
      <c r="C468" s="98" t="str">
        <f>Visu_Planning!J61</f>
        <v>SCHEIDT</v>
      </c>
      <c r="D468" s="98" t="str">
        <f>Visu_Planning!K61</f>
        <v>Philippe</v>
      </c>
      <c r="E468" s="99" t="str">
        <f>Visu_Planning!L61</f>
        <v>H</v>
      </c>
      <c r="F468" s="100">
        <f>Visu_Planning!A61</f>
        <v>1650</v>
      </c>
      <c r="G468" s="101" t="e">
        <f>Visu_Planning!#REF!</f>
        <v>#REF!</v>
      </c>
      <c r="H468" s="102" t="e">
        <f>Visu_Planning!#REF!</f>
        <v>#REF!</v>
      </c>
      <c r="I468" s="102" t="str">
        <f>Visu_Planning!M61</f>
        <v>18'30</v>
      </c>
      <c r="J468" s="103" t="str">
        <f>Visu_Planning!N61</f>
        <v>min</v>
      </c>
      <c r="K468" s="104">
        <f>Visu_Planning!O61</f>
        <v>19</v>
      </c>
      <c r="L468" s="105" t="str">
        <f>Visu_Planning!P61</f>
        <v>min</v>
      </c>
      <c r="M468" s="105">
        <f>Visu_Planning!Q61</f>
        <v>0</v>
      </c>
      <c r="N468" s="106" t="str">
        <f>Visu_Planning!R61</f>
        <v>s</v>
      </c>
      <c r="O468" s="101" t="e">
        <f>Visu_Planning!#REF!</f>
        <v>#REF!</v>
      </c>
      <c r="P468" s="102" t="e">
        <f>Visu_Planning!#REF!</f>
        <v>#REF!</v>
      </c>
      <c r="Q468" s="102" t="str">
        <f>Visu_Planning!S61</f>
        <v>20'0</v>
      </c>
      <c r="R468" s="103" t="str">
        <f>Visu_Planning!T61</f>
        <v>min</v>
      </c>
      <c r="S468" s="2"/>
      <c r="T468" s="10"/>
      <c r="U468" s="10"/>
      <c r="V468" s="10"/>
      <c r="W468" s="14"/>
      <c r="X468" s="13"/>
      <c r="Y468" s="10"/>
      <c r="Z468" s="6"/>
      <c r="AA468" s="130"/>
    </row>
    <row r="469" spans="1:27" ht="33" customHeight="1" x14ac:dyDescent="0.3">
      <c r="A469" s="96" t="str">
        <f>Visu_Planning!H47</f>
        <v>Les Chocs Eau Suisses</v>
      </c>
      <c r="B469" s="97">
        <f>Visu_Planning!I47</f>
        <v>21</v>
      </c>
      <c r="C469" s="98" t="str">
        <f>Visu_Planning!J47</f>
        <v>VIDEBERG</v>
      </c>
      <c r="D469" s="98" t="str">
        <f>Visu_Planning!K47</f>
        <v>Florie</v>
      </c>
      <c r="E469" s="99" t="str">
        <f>Visu_Planning!L47</f>
        <v>F</v>
      </c>
      <c r="F469" s="100" t="str">
        <f>Visu_Planning!A47</f>
        <v>dwf</v>
      </c>
      <c r="G469" s="101" t="e">
        <f>Visu_Planning!#REF!</f>
        <v>#REF!</v>
      </c>
      <c r="H469" s="102" t="e">
        <f>Visu_Planning!#REF!</f>
        <v>#REF!</v>
      </c>
      <c r="I469" s="102" t="str">
        <f>Visu_Planning!M47</f>
        <v>135</v>
      </c>
      <c r="J469" s="103" t="str">
        <f>Visu_Planning!N47</f>
        <v>m</v>
      </c>
      <c r="K469" s="104">
        <f>Visu_Planning!O47</f>
        <v>0</v>
      </c>
      <c r="L469" s="105">
        <f>Visu_Planning!P47</f>
        <v>0</v>
      </c>
      <c r="M469" s="105">
        <f>Visu_Planning!Q47</f>
        <v>160</v>
      </c>
      <c r="N469" s="106" t="str">
        <f>Visu_Planning!R47</f>
        <v>m</v>
      </c>
      <c r="O469" s="101" t="e">
        <f>Visu_Planning!#REF!</f>
        <v>#REF!</v>
      </c>
      <c r="P469" s="102" t="e">
        <f>Visu_Planning!#REF!</f>
        <v>#REF!</v>
      </c>
      <c r="Q469" s="102" t="str">
        <f>Visu_Planning!S47</f>
        <v>185</v>
      </c>
      <c r="R469" s="103" t="str">
        <f>Visu_Planning!T47</f>
        <v>m</v>
      </c>
      <c r="S469" s="2"/>
      <c r="T469" s="10"/>
      <c r="U469" s="10"/>
      <c r="V469" s="10"/>
      <c r="W469" s="14"/>
      <c r="X469" s="13"/>
      <c r="Y469" s="10"/>
      <c r="Z469" s="6"/>
      <c r="AA469" s="130"/>
    </row>
    <row r="470" spans="1:27" ht="33" customHeight="1" x14ac:dyDescent="0.3">
      <c r="A470" s="96" t="str">
        <f>Visu_Planning!H93</f>
        <v>Les Chocs Eau Suisses</v>
      </c>
      <c r="B470" s="97">
        <f>Visu_Planning!I93</f>
        <v>21</v>
      </c>
      <c r="C470" s="98" t="str">
        <f>Visu_Planning!J93</f>
        <v>VIDEBERG</v>
      </c>
      <c r="D470" s="98" t="str">
        <f>Visu_Planning!K93</f>
        <v>Florie</v>
      </c>
      <c r="E470" s="99" t="str">
        <f>Visu_Planning!L93</f>
        <v>F</v>
      </c>
      <c r="F470" s="100" t="str">
        <f>Visu_Planning!A93</f>
        <v>dnf</v>
      </c>
      <c r="G470" s="101" t="e">
        <f>Visu_Planning!#REF!</f>
        <v>#REF!</v>
      </c>
      <c r="H470" s="102" t="e">
        <f>Visu_Planning!#REF!</f>
        <v>#REF!</v>
      </c>
      <c r="I470" s="102" t="str">
        <f>Visu_Planning!M93</f>
        <v>85</v>
      </c>
      <c r="J470" s="103" t="str">
        <f>Visu_Planning!N93</f>
        <v>m</v>
      </c>
      <c r="K470" s="104">
        <f>Visu_Planning!O93</f>
        <v>0</v>
      </c>
      <c r="L470" s="105">
        <f>Visu_Planning!P93</f>
        <v>0</v>
      </c>
      <c r="M470" s="105">
        <f>Visu_Planning!Q93</f>
        <v>110</v>
      </c>
      <c r="N470" s="106" t="str">
        <f>Visu_Planning!R93</f>
        <v>m</v>
      </c>
      <c r="O470" s="101" t="e">
        <f>Visu_Planning!#REF!</f>
        <v>#REF!</v>
      </c>
      <c r="P470" s="102" t="e">
        <f>Visu_Planning!#REF!</f>
        <v>#REF!</v>
      </c>
      <c r="Q470" s="102" t="str">
        <f>Visu_Planning!S93</f>
        <v>135</v>
      </c>
      <c r="R470" s="103" t="str">
        <f>Visu_Planning!T93</f>
        <v>m</v>
      </c>
      <c r="S470" s="2"/>
      <c r="T470" s="10"/>
      <c r="U470" s="10"/>
      <c r="V470" s="10"/>
      <c r="W470" s="14"/>
      <c r="X470" s="13"/>
      <c r="Y470" s="10"/>
      <c r="Z470" s="6"/>
      <c r="AA470" s="130"/>
    </row>
    <row r="471" spans="1:27" ht="33" customHeight="1" x14ac:dyDescent="0.3">
      <c r="A471" s="96" t="str">
        <f>Visu_Planning!H52</f>
        <v>Les ponneys fringants</v>
      </c>
      <c r="B471" s="97">
        <f>Visu_Planning!I52</f>
        <v>37</v>
      </c>
      <c r="C471" s="98" t="str">
        <f>Visu_Planning!J52</f>
        <v>FABBI</v>
      </c>
      <c r="D471" s="98" t="str">
        <f>Visu_Planning!K52</f>
        <v>Leila</v>
      </c>
      <c r="E471" s="99" t="str">
        <f>Visu_Planning!L52</f>
        <v>F</v>
      </c>
      <c r="F471" s="100">
        <f>Visu_Planning!A52</f>
        <v>850</v>
      </c>
      <c r="G471" s="101" t="e">
        <f>Visu_Planning!#REF!</f>
        <v>#REF!</v>
      </c>
      <c r="H471" s="102" t="e">
        <f>Visu_Planning!#REF!</f>
        <v>#REF!</v>
      </c>
      <c r="I471" s="102" t="str">
        <f>Visu_Planning!M52</f>
        <v>21'30</v>
      </c>
      <c r="J471" s="103" t="str">
        <f>Visu_Planning!N52</f>
        <v>min</v>
      </c>
      <c r="K471" s="104">
        <f>Visu_Planning!O52</f>
        <v>22</v>
      </c>
      <c r="L471" s="105" t="str">
        <f>Visu_Planning!P52</f>
        <v>min</v>
      </c>
      <c r="M471" s="105">
        <f>Visu_Planning!Q52</f>
        <v>0</v>
      </c>
      <c r="N471" s="106" t="str">
        <f>Visu_Planning!R52</f>
        <v>s</v>
      </c>
      <c r="O471" s="101" t="e">
        <f>Visu_Planning!#REF!</f>
        <v>#REF!</v>
      </c>
      <c r="P471" s="102" t="e">
        <f>Visu_Planning!#REF!</f>
        <v>#REF!</v>
      </c>
      <c r="Q471" s="102" t="str">
        <f>Visu_Planning!S52</f>
        <v>23'0</v>
      </c>
      <c r="R471" s="103" t="str">
        <f>Visu_Planning!T52</f>
        <v>min</v>
      </c>
      <c r="S471" s="2"/>
      <c r="T471" s="10"/>
      <c r="U471" s="10"/>
      <c r="V471" s="10"/>
      <c r="W471" s="14"/>
      <c r="X471" s="13"/>
      <c r="Y471" s="10"/>
      <c r="Z471" s="6"/>
      <c r="AA471" s="130"/>
    </row>
    <row r="472" spans="1:27" ht="33" customHeight="1" x14ac:dyDescent="0.3">
      <c r="A472" s="96" t="str">
        <f>Visu_Planning!H79</f>
        <v>Les ponneys fringants</v>
      </c>
      <c r="B472" s="97">
        <f>Visu_Planning!I79</f>
        <v>36</v>
      </c>
      <c r="C472" s="98" t="str">
        <f>Visu_Planning!J79</f>
        <v>FALVART</v>
      </c>
      <c r="D472" s="98" t="str">
        <f>Visu_Planning!K79</f>
        <v>Quentin</v>
      </c>
      <c r="E472" s="99" t="str">
        <f>Visu_Planning!L79</f>
        <v>H</v>
      </c>
      <c r="F472" s="100" t="str">
        <f>Visu_Planning!A79</f>
        <v>dnf</v>
      </c>
      <c r="G472" s="101" t="e">
        <f>Visu_Planning!#REF!</f>
        <v>#REF!</v>
      </c>
      <c r="H472" s="102" t="e">
        <f>Visu_Planning!#REF!</f>
        <v>#REF!</v>
      </c>
      <c r="I472" s="102" t="str">
        <f>Visu_Planning!M79</f>
        <v>5</v>
      </c>
      <c r="J472" s="103" t="str">
        <f>Visu_Planning!N79</f>
        <v>m</v>
      </c>
      <c r="K472" s="104">
        <f>Visu_Planning!O79</f>
        <v>0</v>
      </c>
      <c r="L472" s="105">
        <f>Visu_Planning!P79</f>
        <v>0</v>
      </c>
      <c r="M472" s="105">
        <f>Visu_Planning!Q79</f>
        <v>30</v>
      </c>
      <c r="N472" s="106" t="str">
        <f>Visu_Planning!R79</f>
        <v>m</v>
      </c>
      <c r="O472" s="101" t="e">
        <f>Visu_Planning!#REF!</f>
        <v>#REF!</v>
      </c>
      <c r="P472" s="102" t="e">
        <f>Visu_Planning!#REF!</f>
        <v>#REF!</v>
      </c>
      <c r="Q472" s="102" t="str">
        <f>Visu_Planning!S79</f>
        <v>55</v>
      </c>
      <c r="R472" s="103" t="str">
        <f>Visu_Planning!T79</f>
        <v>m</v>
      </c>
      <c r="S472" s="2"/>
      <c r="T472" s="10"/>
      <c r="U472" s="10"/>
      <c r="V472" s="10"/>
      <c r="W472" s="14"/>
      <c r="X472" s="13"/>
      <c r="Y472" s="10"/>
      <c r="Z472" s="6"/>
      <c r="AA472" s="130"/>
    </row>
    <row r="473" spans="1:27" ht="33" customHeight="1" x14ac:dyDescent="0.3">
      <c r="A473" s="96" t="str">
        <f>Visu_Planning!H12</f>
        <v>Les ponneys fringants</v>
      </c>
      <c r="B473" s="97">
        <f>Visu_Planning!I12</f>
        <v>36</v>
      </c>
      <c r="C473" s="98" t="str">
        <f>Visu_Planning!J12</f>
        <v>FALVART</v>
      </c>
      <c r="D473" s="98" t="str">
        <f>Visu_Planning!K12</f>
        <v>Quentin</v>
      </c>
      <c r="E473" s="99" t="str">
        <f>Visu_Planning!L12</f>
        <v>H</v>
      </c>
      <c r="F473" s="100" t="str">
        <f>Visu_Planning!A12</f>
        <v>sta</v>
      </c>
      <c r="G473" s="101" t="e">
        <f>Visu_Planning!#REF!</f>
        <v>#REF!</v>
      </c>
      <c r="H473" s="102" t="e">
        <f>Visu_Planning!#REF!</f>
        <v>#REF!</v>
      </c>
      <c r="I473" s="102" t="str">
        <f>Visu_Planning!M12</f>
        <v>2'0</v>
      </c>
      <c r="J473" s="103" t="str">
        <f>Visu_Planning!N12</f>
        <v>min</v>
      </c>
      <c r="K473" s="104">
        <f>Visu_Planning!O12</f>
        <v>3</v>
      </c>
      <c r="L473" s="105" t="str">
        <f>Visu_Planning!P12</f>
        <v>min</v>
      </c>
      <c r="M473" s="105">
        <f>Visu_Planning!Q12</f>
        <v>0</v>
      </c>
      <c r="N473" s="106" t="str">
        <f>Visu_Planning!R12</f>
        <v>s</v>
      </c>
      <c r="O473" s="101" t="e">
        <f>Visu_Planning!#REF!</f>
        <v>#REF!</v>
      </c>
      <c r="P473" s="102" t="e">
        <f>Visu_Planning!#REF!</f>
        <v>#REF!</v>
      </c>
      <c r="Q473" s="102" t="str">
        <f>Visu_Planning!S12</f>
        <v>4'0</v>
      </c>
      <c r="R473" s="103" t="str">
        <f>Visu_Planning!T12</f>
        <v>min</v>
      </c>
      <c r="S473" s="2"/>
      <c r="T473" s="10"/>
      <c r="U473" s="10"/>
      <c r="V473" s="10"/>
      <c r="W473" s="14"/>
      <c r="X473" s="13"/>
      <c r="Y473" s="10"/>
      <c r="Z473" s="6"/>
      <c r="AA473" s="130"/>
    </row>
    <row r="474" spans="1:27" ht="33" customHeight="1" x14ac:dyDescent="0.3">
      <c r="A474" s="96" t="str">
        <f>Visu_Planning!H21</f>
        <v>Les ponneys fringants</v>
      </c>
      <c r="B474" s="97">
        <f>Visu_Planning!I21</f>
        <v>40</v>
      </c>
      <c r="C474" s="98" t="str">
        <f>Visu_Planning!J21</f>
        <v>FLAUDIAS</v>
      </c>
      <c r="D474" s="98" t="str">
        <f>Visu_Planning!K21</f>
        <v>Philippe</v>
      </c>
      <c r="E474" s="99" t="str">
        <f>Visu_Planning!L21</f>
        <v>H</v>
      </c>
      <c r="F474" s="100" t="str">
        <f>Visu_Planning!A21</f>
        <v>sta</v>
      </c>
      <c r="G474" s="101" t="e">
        <f>Visu_Planning!#REF!</f>
        <v>#REF!</v>
      </c>
      <c r="H474" s="102" t="e">
        <f>Visu_Planning!#REF!</f>
        <v>#REF!</v>
      </c>
      <c r="I474" s="102" t="str">
        <f>Visu_Planning!M21</f>
        <v>3'30</v>
      </c>
      <c r="J474" s="103" t="str">
        <f>Visu_Planning!N21</f>
        <v>min</v>
      </c>
      <c r="K474" s="104">
        <f>Visu_Planning!O21</f>
        <v>4</v>
      </c>
      <c r="L474" s="105" t="str">
        <f>Visu_Planning!P21</f>
        <v>min</v>
      </c>
      <c r="M474" s="105">
        <f>Visu_Planning!Q21</f>
        <v>30</v>
      </c>
      <c r="N474" s="106" t="str">
        <f>Visu_Planning!R21</f>
        <v>s</v>
      </c>
      <c r="O474" s="101" t="e">
        <f>Visu_Planning!#REF!</f>
        <v>#REF!</v>
      </c>
      <c r="P474" s="102" t="e">
        <f>Visu_Planning!#REF!</f>
        <v>#REF!</v>
      </c>
      <c r="Q474" s="102" t="str">
        <f>Visu_Planning!S21</f>
        <v>5'30</v>
      </c>
      <c r="R474" s="103" t="str">
        <f>Visu_Planning!T21</f>
        <v>min</v>
      </c>
      <c r="S474" s="2"/>
      <c r="T474" s="10"/>
      <c r="U474" s="10"/>
      <c r="V474" s="10"/>
      <c r="W474" s="14"/>
      <c r="X474" s="13"/>
      <c r="Y474" s="10"/>
      <c r="Z474" s="6"/>
      <c r="AA474" s="130"/>
    </row>
    <row r="475" spans="1:27" ht="33" customHeight="1" x14ac:dyDescent="0.3">
      <c r="A475" s="96" t="str">
        <f>Visu_Planning!H63</f>
        <v>Les ponneys fringants</v>
      </c>
      <c r="B475" s="97">
        <f>Visu_Planning!I63</f>
        <v>40</v>
      </c>
      <c r="C475" s="98" t="str">
        <f>Visu_Planning!J63</f>
        <v>FLAUDIAS</v>
      </c>
      <c r="D475" s="98" t="str">
        <f>Visu_Planning!K63</f>
        <v>Philippe</v>
      </c>
      <c r="E475" s="99" t="str">
        <f>Visu_Planning!L63</f>
        <v>H</v>
      </c>
      <c r="F475" s="100">
        <f>Visu_Planning!A63</f>
        <v>1650</v>
      </c>
      <c r="G475" s="101" t="e">
        <f>Visu_Planning!#REF!</f>
        <v>#REF!</v>
      </c>
      <c r="H475" s="102" t="e">
        <f>Visu_Planning!#REF!</f>
        <v>#REF!</v>
      </c>
      <c r="I475" s="102" t="str">
        <f>Visu_Planning!M63</f>
        <v>18'0</v>
      </c>
      <c r="J475" s="103" t="str">
        <f>Visu_Planning!N63</f>
        <v>min</v>
      </c>
      <c r="K475" s="104">
        <f>Visu_Planning!O63</f>
        <v>18</v>
      </c>
      <c r="L475" s="105" t="str">
        <f>Visu_Planning!P63</f>
        <v>min</v>
      </c>
      <c r="M475" s="105">
        <f>Visu_Planning!Q63</f>
        <v>30</v>
      </c>
      <c r="N475" s="106" t="str">
        <f>Visu_Planning!R63</f>
        <v>s</v>
      </c>
      <c r="O475" s="101" t="e">
        <f>Visu_Planning!#REF!</f>
        <v>#REF!</v>
      </c>
      <c r="P475" s="102" t="e">
        <f>Visu_Planning!#REF!</f>
        <v>#REF!</v>
      </c>
      <c r="Q475" s="102" t="str">
        <f>Visu_Planning!S63</f>
        <v>19'30</v>
      </c>
      <c r="R475" s="103" t="str">
        <f>Visu_Planning!T63</f>
        <v>min</v>
      </c>
      <c r="S475" s="2"/>
      <c r="T475" s="10"/>
      <c r="U475" s="10"/>
      <c r="V475" s="10"/>
      <c r="W475" s="14"/>
      <c r="X475" s="13"/>
      <c r="Y475" s="10"/>
      <c r="Z475" s="6"/>
      <c r="AA475" s="130"/>
    </row>
    <row r="476" spans="1:27" ht="33" customHeight="1" x14ac:dyDescent="0.3">
      <c r="A476" s="96" t="str">
        <f>Visu_Planning!H33</f>
        <v>Les ponneys fringants</v>
      </c>
      <c r="B476" s="97">
        <f>Visu_Planning!I33</f>
        <v>38</v>
      </c>
      <c r="C476" s="98" t="str">
        <f>Visu_Planning!J33</f>
        <v>HUGON</v>
      </c>
      <c r="D476" s="98" t="str">
        <f>Visu_Planning!K33</f>
        <v>Clara</v>
      </c>
      <c r="E476" s="99" t="str">
        <f>Visu_Planning!L33</f>
        <v>F</v>
      </c>
      <c r="F476" s="100" t="str">
        <f>Visu_Planning!A33</f>
        <v>dwf</v>
      </c>
      <c r="G476" s="101" t="e">
        <f>Visu_Planning!#REF!</f>
        <v>#REF!</v>
      </c>
      <c r="H476" s="102" t="e">
        <f>Visu_Planning!#REF!</f>
        <v>#REF!</v>
      </c>
      <c r="I476" s="102" t="str">
        <f>Visu_Planning!M33</f>
        <v>35</v>
      </c>
      <c r="J476" s="103" t="str">
        <f>Visu_Planning!N33</f>
        <v>m</v>
      </c>
      <c r="K476" s="104">
        <f>Visu_Planning!O33</f>
        <v>0</v>
      </c>
      <c r="L476" s="105">
        <f>Visu_Planning!P33</f>
        <v>0</v>
      </c>
      <c r="M476" s="105">
        <f>Visu_Planning!Q33</f>
        <v>60</v>
      </c>
      <c r="N476" s="106" t="str">
        <f>Visu_Planning!R33</f>
        <v>m</v>
      </c>
      <c r="O476" s="101" t="e">
        <f>Visu_Planning!#REF!</f>
        <v>#REF!</v>
      </c>
      <c r="P476" s="102" t="e">
        <f>Visu_Planning!#REF!</f>
        <v>#REF!</v>
      </c>
      <c r="Q476" s="102" t="str">
        <f>Visu_Planning!S33</f>
        <v>85</v>
      </c>
      <c r="R476" s="103" t="str">
        <f>Visu_Planning!T33</f>
        <v>m</v>
      </c>
      <c r="S476" s="2"/>
      <c r="T476" s="10"/>
      <c r="U476" s="10"/>
      <c r="V476" s="10"/>
      <c r="W476" s="14"/>
      <c r="X476" s="13"/>
      <c r="Y476" s="10"/>
      <c r="Z476" s="6"/>
      <c r="AA476" s="130"/>
    </row>
    <row r="477" spans="1:27" ht="33" customHeight="1" x14ac:dyDescent="0.3">
      <c r="A477" s="96" t="str">
        <f>Visu_Planning!H34</f>
        <v>Les ponneys fringants</v>
      </c>
      <c r="B477" s="97">
        <f>Visu_Planning!I34</f>
        <v>39</v>
      </c>
      <c r="C477" s="98" t="str">
        <f>Visu_Planning!J34</f>
        <v>NOTEUIL</v>
      </c>
      <c r="D477" s="98" t="str">
        <f>Visu_Planning!K34</f>
        <v>Jeremy</v>
      </c>
      <c r="E477" s="99" t="str">
        <f>Visu_Planning!L34</f>
        <v>H</v>
      </c>
      <c r="F477" s="100" t="str">
        <f>Visu_Planning!A34</f>
        <v>dwf</v>
      </c>
      <c r="G477" s="101" t="e">
        <f>Visu_Planning!#REF!</f>
        <v>#REF!</v>
      </c>
      <c r="H477" s="102" t="e">
        <f>Visu_Planning!#REF!</f>
        <v>#REF!</v>
      </c>
      <c r="I477" s="102" t="str">
        <f>Visu_Planning!M34</f>
        <v>40</v>
      </c>
      <c r="J477" s="103" t="str">
        <f>Visu_Planning!N34</f>
        <v>m</v>
      </c>
      <c r="K477" s="104">
        <f>Visu_Planning!O34</f>
        <v>0</v>
      </c>
      <c r="L477" s="105">
        <f>Visu_Planning!P34</f>
        <v>0</v>
      </c>
      <c r="M477" s="105">
        <f>Visu_Planning!Q34</f>
        <v>65</v>
      </c>
      <c r="N477" s="106" t="str">
        <f>Visu_Planning!R34</f>
        <v>m</v>
      </c>
      <c r="O477" s="101" t="e">
        <f>Visu_Planning!#REF!</f>
        <v>#REF!</v>
      </c>
      <c r="P477" s="102" t="e">
        <f>Visu_Planning!#REF!</f>
        <v>#REF!</v>
      </c>
      <c r="Q477" s="102" t="str">
        <f>Visu_Planning!S34</f>
        <v>90</v>
      </c>
      <c r="R477" s="103" t="str">
        <f>Visu_Planning!T34</f>
        <v>m</v>
      </c>
      <c r="S477" s="2"/>
      <c r="T477" s="10"/>
      <c r="U477" s="10"/>
      <c r="V477" s="10"/>
      <c r="W477" s="14"/>
      <c r="X477" s="13"/>
      <c r="Y477" s="10"/>
      <c r="Z477" s="6"/>
      <c r="AA477" s="130"/>
    </row>
    <row r="478" spans="1:27" ht="33" customHeight="1" x14ac:dyDescent="0.3">
      <c r="A478" s="96" t="str">
        <f>Visu_Planning!H82</f>
        <v>Les ponneys fringants</v>
      </c>
      <c r="B478" s="97">
        <f>Visu_Planning!I82</f>
        <v>39</v>
      </c>
      <c r="C478" s="98" t="str">
        <f>Visu_Planning!J82</f>
        <v>NOTEUIL</v>
      </c>
      <c r="D478" s="98" t="str">
        <f>Visu_Planning!K82</f>
        <v>Jeremy</v>
      </c>
      <c r="E478" s="99" t="str">
        <f>Visu_Planning!L82</f>
        <v>H</v>
      </c>
      <c r="F478" s="100" t="str">
        <f>Visu_Planning!A82</f>
        <v>dnf</v>
      </c>
      <c r="G478" s="101" t="e">
        <f>Visu_Planning!#REF!</f>
        <v>#REF!</v>
      </c>
      <c r="H478" s="102" t="e">
        <f>Visu_Planning!#REF!</f>
        <v>#REF!</v>
      </c>
      <c r="I478" s="102" t="str">
        <f>Visu_Planning!M82</f>
        <v>15</v>
      </c>
      <c r="J478" s="103" t="str">
        <f>Visu_Planning!N82</f>
        <v>m</v>
      </c>
      <c r="K478" s="104">
        <f>Visu_Planning!O82</f>
        <v>0</v>
      </c>
      <c r="L478" s="105">
        <f>Visu_Planning!P82</f>
        <v>0</v>
      </c>
      <c r="M478" s="105">
        <f>Visu_Planning!Q82</f>
        <v>40</v>
      </c>
      <c r="N478" s="106" t="str">
        <f>Visu_Planning!R82</f>
        <v>m</v>
      </c>
      <c r="O478" s="101" t="e">
        <f>Visu_Planning!#REF!</f>
        <v>#REF!</v>
      </c>
      <c r="P478" s="102" t="e">
        <f>Visu_Planning!#REF!</f>
        <v>#REF!</v>
      </c>
      <c r="Q478" s="102" t="str">
        <f>Visu_Planning!S82</f>
        <v>65</v>
      </c>
      <c r="R478" s="103" t="str">
        <f>Visu_Planning!T82</f>
        <v>m</v>
      </c>
      <c r="S478" s="2"/>
      <c r="T478" s="10"/>
      <c r="U478" s="10"/>
      <c r="V478" s="10"/>
      <c r="W478" s="14"/>
      <c r="X478" s="13"/>
      <c r="Y478" s="10"/>
      <c r="Z478" s="6"/>
      <c r="AA478" s="130"/>
    </row>
    <row r="479" spans="1:27" ht="33" customHeight="1" x14ac:dyDescent="0.3">
      <c r="A479" s="96" t="str">
        <f>Visu_Planning!H38</f>
        <v>Les vieux de la vieille</v>
      </c>
      <c r="B479" s="97">
        <f>Visu_Planning!I38</f>
        <v>44</v>
      </c>
      <c r="C479" s="98" t="str">
        <f>Visu_Planning!J38</f>
        <v>BOUZAT</v>
      </c>
      <c r="D479" s="98" t="str">
        <f>Visu_Planning!K38</f>
        <v>Patrick</v>
      </c>
      <c r="E479" s="99" t="str">
        <f>Visu_Planning!L38</f>
        <v>H</v>
      </c>
      <c r="F479" s="100" t="str">
        <f>Visu_Planning!A38</f>
        <v>dwf</v>
      </c>
      <c r="G479" s="101" t="e">
        <f>Visu_Planning!#REF!</f>
        <v>#REF!</v>
      </c>
      <c r="H479" s="102" t="e">
        <f>Visu_Planning!#REF!</f>
        <v>#REF!</v>
      </c>
      <c r="I479" s="102" t="str">
        <f>Visu_Planning!M38</f>
        <v>53</v>
      </c>
      <c r="J479" s="103" t="str">
        <f>Visu_Planning!N38</f>
        <v>m</v>
      </c>
      <c r="K479" s="104">
        <f>Visu_Planning!O38</f>
        <v>0</v>
      </c>
      <c r="L479" s="105">
        <f>Visu_Planning!P38</f>
        <v>0</v>
      </c>
      <c r="M479" s="105">
        <f>Visu_Planning!Q38</f>
        <v>78</v>
      </c>
      <c r="N479" s="106" t="str">
        <f>Visu_Planning!R38</f>
        <v>m</v>
      </c>
      <c r="O479" s="101" t="e">
        <f>Visu_Planning!#REF!</f>
        <v>#REF!</v>
      </c>
      <c r="P479" s="102" t="e">
        <f>Visu_Planning!#REF!</f>
        <v>#REF!</v>
      </c>
      <c r="Q479" s="102" t="str">
        <f>Visu_Planning!S38</f>
        <v>103</v>
      </c>
      <c r="R479" s="103" t="str">
        <f>Visu_Planning!T38</f>
        <v>m</v>
      </c>
      <c r="S479" s="2"/>
      <c r="T479" s="10"/>
      <c r="U479" s="10"/>
      <c r="V479" s="10"/>
      <c r="W479" s="14"/>
      <c r="X479" s="13"/>
      <c r="Y479" s="10"/>
      <c r="Z479" s="6"/>
      <c r="AA479" s="130"/>
    </row>
    <row r="480" spans="1:27" ht="33" customHeight="1" x14ac:dyDescent="0.3">
      <c r="A480" s="96" t="str">
        <f>Visu_Planning!H68</f>
        <v>Les vieux de la vieille</v>
      </c>
      <c r="B480" s="97">
        <f>Visu_Planning!I68</f>
        <v>43</v>
      </c>
      <c r="C480" s="98" t="str">
        <f>Visu_Planning!J68</f>
        <v>FABBI</v>
      </c>
      <c r="D480" s="98" t="str">
        <f>Visu_Planning!K68</f>
        <v>Jacques</v>
      </c>
      <c r="E480" s="99" t="str">
        <f>Visu_Planning!L68</f>
        <v>H</v>
      </c>
      <c r="F480" s="100">
        <f>Visu_Planning!A68</f>
        <v>1650</v>
      </c>
      <c r="G480" s="101" t="e">
        <f>Visu_Planning!#REF!</f>
        <v>#REF!</v>
      </c>
      <c r="H480" s="102" t="e">
        <f>Visu_Planning!#REF!</f>
        <v>#REF!</v>
      </c>
      <c r="I480" s="102" t="str">
        <f>Visu_Planning!M68</f>
        <v>16'40</v>
      </c>
      <c r="J480" s="103" t="str">
        <f>Visu_Planning!N68</f>
        <v>min</v>
      </c>
      <c r="K480" s="104">
        <f>Visu_Planning!O68</f>
        <v>17</v>
      </c>
      <c r="L480" s="105" t="str">
        <f>Visu_Planning!P68</f>
        <v>min</v>
      </c>
      <c r="M480" s="105">
        <f>Visu_Planning!Q68</f>
        <v>10</v>
      </c>
      <c r="N480" s="106" t="str">
        <f>Visu_Planning!R68</f>
        <v>s</v>
      </c>
      <c r="O480" s="101" t="e">
        <f>Visu_Planning!#REF!</f>
        <v>#REF!</v>
      </c>
      <c r="P480" s="102" t="e">
        <f>Visu_Planning!#REF!</f>
        <v>#REF!</v>
      </c>
      <c r="Q480" s="102" t="str">
        <f>Visu_Planning!S68</f>
        <v>18'10</v>
      </c>
      <c r="R480" s="103" t="str">
        <f>Visu_Planning!T68</f>
        <v>min</v>
      </c>
      <c r="S480" s="2"/>
      <c r="T480" s="10"/>
      <c r="U480" s="10"/>
      <c r="V480" s="10"/>
      <c r="W480" s="14"/>
      <c r="X480" s="13"/>
      <c r="Y480" s="10"/>
      <c r="Z480" s="6"/>
      <c r="AA480" s="130"/>
    </row>
    <row r="481" spans="1:27" ht="33" customHeight="1" x14ac:dyDescent="0.3">
      <c r="A481" s="96" t="str">
        <f>Visu_Planning!H17</f>
        <v>Les vieux de la vieille</v>
      </c>
      <c r="B481" s="97">
        <f>Visu_Planning!I17</f>
        <v>45</v>
      </c>
      <c r="C481" s="98" t="str">
        <f>Visu_Planning!J17</f>
        <v>FLEURY</v>
      </c>
      <c r="D481" s="98" t="str">
        <f>Visu_Planning!K17</f>
        <v>Olivier</v>
      </c>
      <c r="E481" s="99" t="str">
        <f>Visu_Planning!L17</f>
        <v>H</v>
      </c>
      <c r="F481" s="100" t="str">
        <f>Visu_Planning!A17</f>
        <v>sta</v>
      </c>
      <c r="G481" s="101" t="e">
        <f>Visu_Planning!#REF!</f>
        <v>#REF!</v>
      </c>
      <c r="H481" s="102" t="e">
        <f>Visu_Planning!#REF!</f>
        <v>#REF!</v>
      </c>
      <c r="I481" s="102" t="str">
        <f>Visu_Planning!M17</f>
        <v>3'0</v>
      </c>
      <c r="J481" s="103" t="str">
        <f>Visu_Planning!N17</f>
        <v>min</v>
      </c>
      <c r="K481" s="104">
        <f>Visu_Planning!O17</f>
        <v>4</v>
      </c>
      <c r="L481" s="105" t="str">
        <f>Visu_Planning!P17</f>
        <v>min</v>
      </c>
      <c r="M481" s="105">
        <f>Visu_Planning!Q17</f>
        <v>0</v>
      </c>
      <c r="N481" s="106" t="str">
        <f>Visu_Planning!R17</f>
        <v>s</v>
      </c>
      <c r="O481" s="101" t="e">
        <f>Visu_Planning!#REF!</f>
        <v>#REF!</v>
      </c>
      <c r="P481" s="102" t="e">
        <f>Visu_Planning!#REF!</f>
        <v>#REF!</v>
      </c>
      <c r="Q481" s="102" t="str">
        <f>Visu_Planning!S17</f>
        <v>5'0</v>
      </c>
      <c r="R481" s="103" t="str">
        <f>Visu_Planning!T17</f>
        <v>min</v>
      </c>
      <c r="S481" s="2"/>
      <c r="T481" s="10"/>
      <c r="U481" s="10"/>
      <c r="V481" s="10"/>
      <c r="W481" s="14"/>
      <c r="X481" s="13"/>
      <c r="Y481" s="10"/>
      <c r="Z481" s="6"/>
      <c r="AA481" s="130"/>
    </row>
    <row r="482" spans="1:27" ht="33" customHeight="1" x14ac:dyDescent="0.3">
      <c r="A482" s="96" t="str">
        <f>Visu_Planning!H81</f>
        <v>Les vieux de la vieille</v>
      </c>
      <c r="B482" s="97">
        <f>Visu_Planning!I81</f>
        <v>45</v>
      </c>
      <c r="C482" s="98" t="str">
        <f>Visu_Planning!J81</f>
        <v>FLEURY</v>
      </c>
      <c r="D482" s="98" t="str">
        <f>Visu_Planning!K81</f>
        <v>Olivier</v>
      </c>
      <c r="E482" s="99" t="str">
        <f>Visu_Planning!L81</f>
        <v>H</v>
      </c>
      <c r="F482" s="100" t="str">
        <f>Visu_Planning!A81</f>
        <v>dnf</v>
      </c>
      <c r="G482" s="101" t="e">
        <f>Visu_Planning!#REF!</f>
        <v>#REF!</v>
      </c>
      <c r="H482" s="102" t="e">
        <f>Visu_Planning!#REF!</f>
        <v>#REF!</v>
      </c>
      <c r="I482" s="102" t="str">
        <f>Visu_Planning!M81</f>
        <v>15</v>
      </c>
      <c r="J482" s="103" t="str">
        <f>Visu_Planning!N81</f>
        <v>m</v>
      </c>
      <c r="K482" s="104">
        <f>Visu_Planning!O81</f>
        <v>0</v>
      </c>
      <c r="L482" s="105">
        <f>Visu_Planning!P81</f>
        <v>0</v>
      </c>
      <c r="M482" s="105">
        <f>Visu_Planning!Q81</f>
        <v>40</v>
      </c>
      <c r="N482" s="106" t="str">
        <f>Visu_Planning!R81</f>
        <v>m</v>
      </c>
      <c r="O482" s="101" t="e">
        <f>Visu_Planning!#REF!</f>
        <v>#REF!</v>
      </c>
      <c r="P482" s="102" t="e">
        <f>Visu_Planning!#REF!</f>
        <v>#REF!</v>
      </c>
      <c r="Q482" s="102" t="str">
        <f>Visu_Planning!S81</f>
        <v>65</v>
      </c>
      <c r="R482" s="103" t="str">
        <f>Visu_Planning!T81</f>
        <v>m</v>
      </c>
      <c r="S482" s="2"/>
      <c r="T482" s="10"/>
      <c r="U482" s="10"/>
      <c r="V482" s="10"/>
      <c r="W482" s="14"/>
      <c r="X482" s="13"/>
      <c r="Y482" s="10"/>
      <c r="Z482" s="6"/>
      <c r="AA482" s="130"/>
    </row>
    <row r="483" spans="1:27" ht="33" customHeight="1" x14ac:dyDescent="0.3">
      <c r="A483" s="96" t="str">
        <f>Visu_Planning!H8</f>
        <v>Les vieux de la vieille</v>
      </c>
      <c r="B483" s="97">
        <f>Visu_Planning!I8</f>
        <v>42</v>
      </c>
      <c r="C483" s="98" t="str">
        <f>Visu_Planning!J8</f>
        <v>KONG A SIOU</v>
      </c>
      <c r="D483" s="98" t="str">
        <f>Visu_Planning!K8</f>
        <v>Rosa</v>
      </c>
      <c r="E483" s="99" t="str">
        <f>Visu_Planning!L8</f>
        <v>F</v>
      </c>
      <c r="F483" s="100" t="str">
        <f>Visu_Planning!A8</f>
        <v>sta</v>
      </c>
      <c r="G483" s="101" t="e">
        <f>Visu_Planning!#REF!</f>
        <v>#REF!</v>
      </c>
      <c r="H483" s="102" t="e">
        <f>Visu_Planning!#REF!</f>
        <v>#REF!</v>
      </c>
      <c r="I483" s="102" t="str">
        <f>Visu_Planning!M8</f>
        <v>1'30</v>
      </c>
      <c r="J483" s="103" t="str">
        <f>Visu_Planning!N8</f>
        <v>min</v>
      </c>
      <c r="K483" s="104">
        <f>Visu_Planning!O8</f>
        <v>2</v>
      </c>
      <c r="L483" s="105" t="str">
        <f>Visu_Planning!P8</f>
        <v>min</v>
      </c>
      <c r="M483" s="105">
        <f>Visu_Planning!Q8</f>
        <v>30</v>
      </c>
      <c r="N483" s="106" t="str">
        <f>Visu_Planning!R8</f>
        <v>s</v>
      </c>
      <c r="O483" s="101" t="e">
        <f>Visu_Planning!#REF!</f>
        <v>#REF!</v>
      </c>
      <c r="P483" s="102" t="e">
        <f>Visu_Planning!#REF!</f>
        <v>#REF!</v>
      </c>
      <c r="Q483" s="102" t="str">
        <f>Visu_Planning!S8</f>
        <v>3'30</v>
      </c>
      <c r="R483" s="103" t="str">
        <f>Visu_Planning!T8</f>
        <v>min</v>
      </c>
      <c r="S483" s="2"/>
      <c r="T483" s="10"/>
      <c r="U483" s="10"/>
      <c r="V483" s="10"/>
      <c r="W483" s="14"/>
      <c r="X483" s="13"/>
      <c r="Y483" s="10"/>
      <c r="Z483" s="6"/>
      <c r="AA483" s="130"/>
    </row>
    <row r="484" spans="1:27" ht="33" customHeight="1" x14ac:dyDescent="0.3">
      <c r="A484" s="96" t="str">
        <f>Visu_Planning!H62</f>
        <v>Les vieux de la vieille</v>
      </c>
      <c r="B484" s="97">
        <f>Visu_Planning!I62</f>
        <v>42</v>
      </c>
      <c r="C484" s="98" t="str">
        <f>Visu_Planning!J62</f>
        <v>KONG A SIOU</v>
      </c>
      <c r="D484" s="98" t="str">
        <f>Visu_Planning!K62</f>
        <v>Rosa</v>
      </c>
      <c r="E484" s="99" t="str">
        <f>Visu_Planning!L62</f>
        <v>F</v>
      </c>
      <c r="F484" s="100">
        <f>Visu_Planning!A62</f>
        <v>1650</v>
      </c>
      <c r="G484" s="101" t="e">
        <f>Visu_Planning!#REF!</f>
        <v>#REF!</v>
      </c>
      <c r="H484" s="102" t="e">
        <f>Visu_Planning!#REF!</f>
        <v>#REF!</v>
      </c>
      <c r="I484" s="102" t="str">
        <f>Visu_Planning!M62</f>
        <v>18'0</v>
      </c>
      <c r="J484" s="103" t="str">
        <f>Visu_Planning!N62</f>
        <v>min</v>
      </c>
      <c r="K484" s="104">
        <f>Visu_Planning!O62</f>
        <v>18</v>
      </c>
      <c r="L484" s="105" t="str">
        <f>Visu_Planning!P62</f>
        <v>min</v>
      </c>
      <c r="M484" s="105">
        <f>Visu_Planning!Q62</f>
        <v>30</v>
      </c>
      <c r="N484" s="106" t="str">
        <f>Visu_Planning!R62</f>
        <v>s</v>
      </c>
      <c r="O484" s="101" t="e">
        <f>Visu_Planning!#REF!</f>
        <v>#REF!</v>
      </c>
      <c r="P484" s="102" t="e">
        <f>Visu_Planning!#REF!</f>
        <v>#REF!</v>
      </c>
      <c r="Q484" s="102" t="str">
        <f>Visu_Planning!S62</f>
        <v>19'30</v>
      </c>
      <c r="R484" s="103" t="str">
        <f>Visu_Planning!T62</f>
        <v>min</v>
      </c>
      <c r="S484" s="2"/>
      <c r="T484" s="10"/>
      <c r="U484" s="10"/>
      <c r="V484" s="10"/>
      <c r="W484" s="14"/>
      <c r="X484" s="13"/>
      <c r="Y484" s="10"/>
      <c r="Z484" s="6"/>
      <c r="AA484" s="130"/>
    </row>
    <row r="485" spans="1:27" ht="33" customHeight="1" x14ac:dyDescent="0.3">
      <c r="A485" s="96" t="str">
        <f>Visu_Planning!H86</f>
        <v>Les vieux de la vieille</v>
      </c>
      <c r="B485" s="97">
        <f>Visu_Planning!I86</f>
        <v>41</v>
      </c>
      <c r="C485" s="98" t="str">
        <f>Visu_Planning!J86</f>
        <v>VERGNOLLE</v>
      </c>
      <c r="D485" s="98" t="str">
        <f>Visu_Planning!K86</f>
        <v>Martine</v>
      </c>
      <c r="E485" s="99" t="str">
        <f>Visu_Planning!L86</f>
        <v>F</v>
      </c>
      <c r="F485" s="100" t="str">
        <f>Visu_Planning!A86</f>
        <v>dnf</v>
      </c>
      <c r="G485" s="101" t="e">
        <f>Visu_Planning!#REF!</f>
        <v>#REF!</v>
      </c>
      <c r="H485" s="102" t="e">
        <f>Visu_Planning!#REF!</f>
        <v>#REF!</v>
      </c>
      <c r="I485" s="102" t="str">
        <f>Visu_Planning!M86</f>
        <v>30</v>
      </c>
      <c r="J485" s="103" t="str">
        <f>Visu_Planning!N86</f>
        <v>m</v>
      </c>
      <c r="K485" s="104">
        <f>Visu_Planning!O86</f>
        <v>0</v>
      </c>
      <c r="L485" s="105">
        <f>Visu_Planning!P86</f>
        <v>0</v>
      </c>
      <c r="M485" s="105">
        <f>Visu_Planning!Q86</f>
        <v>55</v>
      </c>
      <c r="N485" s="106" t="str">
        <f>Visu_Planning!R86</f>
        <v>m</v>
      </c>
      <c r="O485" s="101" t="e">
        <f>Visu_Planning!#REF!</f>
        <v>#REF!</v>
      </c>
      <c r="P485" s="102" t="e">
        <f>Visu_Planning!#REF!</f>
        <v>#REF!</v>
      </c>
      <c r="Q485" s="102" t="str">
        <f>Visu_Planning!S86</f>
        <v>80</v>
      </c>
      <c r="R485" s="103" t="str">
        <f>Visu_Planning!T86</f>
        <v>m</v>
      </c>
      <c r="S485" s="2"/>
      <c r="T485" s="10"/>
      <c r="U485" s="10"/>
      <c r="V485" s="10"/>
      <c r="W485" s="14"/>
      <c r="X485" s="13"/>
      <c r="Y485" s="10"/>
      <c r="Z485" s="6"/>
      <c r="AA485" s="130"/>
    </row>
    <row r="486" spans="1:27" ht="33" customHeight="1" x14ac:dyDescent="0.3">
      <c r="A486" s="96" t="str">
        <f>Visu_Planning!H39</f>
        <v>Les vieux de la vieille</v>
      </c>
      <c r="B486" s="97">
        <f>Visu_Planning!I39</f>
        <v>41</v>
      </c>
      <c r="C486" s="98" t="str">
        <f>Visu_Planning!J39</f>
        <v>VERGNOLLE</v>
      </c>
      <c r="D486" s="98" t="str">
        <f>Visu_Planning!K39</f>
        <v>Martine</v>
      </c>
      <c r="E486" s="99" t="str">
        <f>Visu_Planning!L39</f>
        <v>F</v>
      </c>
      <c r="F486" s="100" t="str">
        <f>Visu_Planning!A39</f>
        <v>dwf</v>
      </c>
      <c r="G486" s="101" t="e">
        <f>Visu_Planning!#REF!</f>
        <v>#REF!</v>
      </c>
      <c r="H486" s="102" t="e">
        <f>Visu_Planning!#REF!</f>
        <v>#REF!</v>
      </c>
      <c r="I486" s="102" t="str">
        <f>Visu_Planning!M39</f>
        <v>55</v>
      </c>
      <c r="J486" s="103" t="str">
        <f>Visu_Planning!N39</f>
        <v>m</v>
      </c>
      <c r="K486" s="104">
        <f>Visu_Planning!O39</f>
        <v>0</v>
      </c>
      <c r="L486" s="105">
        <f>Visu_Planning!P39</f>
        <v>0</v>
      </c>
      <c r="M486" s="105">
        <f>Visu_Planning!Q39</f>
        <v>80</v>
      </c>
      <c r="N486" s="106" t="str">
        <f>Visu_Planning!R39</f>
        <v>m</v>
      </c>
      <c r="O486" s="101" t="e">
        <f>Visu_Planning!#REF!</f>
        <v>#REF!</v>
      </c>
      <c r="P486" s="102" t="e">
        <f>Visu_Planning!#REF!</f>
        <v>#REF!</v>
      </c>
      <c r="Q486" s="102" t="str">
        <f>Visu_Planning!S39</f>
        <v>105</v>
      </c>
      <c r="R486" s="103" t="str">
        <f>Visu_Planning!T39</f>
        <v>m</v>
      </c>
      <c r="S486" s="2"/>
      <c r="T486" s="10"/>
      <c r="U486" s="10"/>
      <c r="V486" s="10"/>
      <c r="W486" s="14"/>
      <c r="X486" s="13"/>
      <c r="Y486" s="10"/>
      <c r="Z486" s="6"/>
      <c r="AA486" s="130"/>
    </row>
    <row r="487" spans="1:27" ht="33" customHeight="1" x14ac:dyDescent="0.3">
      <c r="A487" s="96" t="str">
        <f>Visu_Planning!H49</f>
        <v>Pussy French</v>
      </c>
      <c r="B487" s="97">
        <f>Visu_Planning!I49</f>
        <v>49</v>
      </c>
      <c r="C487" s="98" t="str">
        <f>Visu_Planning!J49</f>
        <v>Borgat</v>
      </c>
      <c r="D487" s="98" t="str">
        <f>Visu_Planning!K49</f>
        <v>Anne</v>
      </c>
      <c r="E487" s="99" t="str">
        <f>Visu_Planning!L49</f>
        <v>F</v>
      </c>
      <c r="F487" s="100" t="str">
        <f>Visu_Planning!A49</f>
        <v>dwf</v>
      </c>
      <c r="G487" s="101" t="e">
        <f>Visu_Planning!#REF!</f>
        <v>#REF!</v>
      </c>
      <c r="H487" s="102" t="e">
        <f>Visu_Planning!#REF!</f>
        <v>#REF!</v>
      </c>
      <c r="I487" s="102" t="str">
        <f>Visu_Planning!M49</f>
        <v>150</v>
      </c>
      <c r="J487" s="103" t="str">
        <f>Visu_Planning!N49</f>
        <v>m</v>
      </c>
      <c r="K487" s="104">
        <f>Visu_Planning!O49</f>
        <v>0</v>
      </c>
      <c r="L487" s="105">
        <f>Visu_Planning!P49</f>
        <v>0</v>
      </c>
      <c r="M487" s="105">
        <f>Visu_Planning!Q49</f>
        <v>175</v>
      </c>
      <c r="N487" s="106" t="str">
        <f>Visu_Planning!R49</f>
        <v>m</v>
      </c>
      <c r="O487" s="101" t="e">
        <f>Visu_Planning!#REF!</f>
        <v>#REF!</v>
      </c>
      <c r="P487" s="102" t="e">
        <f>Visu_Planning!#REF!</f>
        <v>#REF!</v>
      </c>
      <c r="Q487" s="102" t="str">
        <f>Visu_Planning!S49</f>
        <v>200</v>
      </c>
      <c r="R487" s="103" t="str">
        <f>Visu_Planning!T49</f>
        <v>m</v>
      </c>
      <c r="S487" s="2"/>
      <c r="T487" s="10"/>
      <c r="U487" s="10"/>
      <c r="V487" s="10"/>
      <c r="W487" s="14"/>
      <c r="X487" s="13"/>
      <c r="Y487" s="10"/>
      <c r="Z487" s="6"/>
      <c r="AA487" s="130"/>
    </row>
    <row r="488" spans="1:27" ht="33" customHeight="1" x14ac:dyDescent="0.3">
      <c r="A488" s="96" t="str">
        <f>Visu_Planning!H10</f>
        <v>Pussy French</v>
      </c>
      <c r="B488" s="97">
        <f>Visu_Planning!I10</f>
        <v>50</v>
      </c>
      <c r="C488" s="98" t="str">
        <f>Visu_Planning!J10</f>
        <v>DERRIER</v>
      </c>
      <c r="D488" s="98" t="str">
        <f>Visu_Planning!K10</f>
        <v>Sabine</v>
      </c>
      <c r="E488" s="99" t="str">
        <f>Visu_Planning!L10</f>
        <v>F</v>
      </c>
      <c r="F488" s="100" t="str">
        <f>Visu_Planning!A10</f>
        <v>sta</v>
      </c>
      <c r="G488" s="101" t="e">
        <f>Visu_Planning!#REF!</f>
        <v>#REF!</v>
      </c>
      <c r="H488" s="102" t="e">
        <f>Visu_Planning!#REF!</f>
        <v>#REF!</v>
      </c>
      <c r="I488" s="102" t="str">
        <f>Visu_Planning!M10</f>
        <v>2'0</v>
      </c>
      <c r="J488" s="103" t="str">
        <f>Visu_Planning!N10</f>
        <v>min</v>
      </c>
      <c r="K488" s="104">
        <f>Visu_Planning!O10</f>
        <v>3</v>
      </c>
      <c r="L488" s="105" t="str">
        <f>Visu_Planning!P10</f>
        <v>min</v>
      </c>
      <c r="M488" s="105">
        <f>Visu_Planning!Q10</f>
        <v>0</v>
      </c>
      <c r="N488" s="106" t="str">
        <f>Visu_Planning!R10</f>
        <v>s</v>
      </c>
      <c r="O488" s="101" t="e">
        <f>Visu_Planning!#REF!</f>
        <v>#REF!</v>
      </c>
      <c r="P488" s="102" t="e">
        <f>Visu_Planning!#REF!</f>
        <v>#REF!</v>
      </c>
      <c r="Q488" s="102" t="str">
        <f>Visu_Planning!S10</f>
        <v>4'0</v>
      </c>
      <c r="R488" s="103" t="str">
        <f>Visu_Planning!T10</f>
        <v>min</v>
      </c>
      <c r="S488" s="2"/>
      <c r="T488" s="10"/>
      <c r="U488" s="10"/>
      <c r="V488" s="10"/>
      <c r="W488" s="14"/>
      <c r="X488" s="13"/>
      <c r="Y488" s="10"/>
      <c r="Z488" s="6"/>
      <c r="AA488" s="130"/>
    </row>
    <row r="489" spans="1:27" ht="33" customHeight="1" x14ac:dyDescent="0.3">
      <c r="A489" s="96" t="str">
        <f>Visu_Planning!H66</f>
        <v>Pussy French</v>
      </c>
      <c r="B489" s="97">
        <f>Visu_Planning!I66</f>
        <v>46</v>
      </c>
      <c r="C489" s="98" t="str">
        <f>Visu_Planning!J66</f>
        <v>DURET</v>
      </c>
      <c r="D489" s="98" t="str">
        <f>Visu_Planning!K66</f>
        <v>Olivier</v>
      </c>
      <c r="E489" s="99" t="str">
        <f>Visu_Planning!L66</f>
        <v>H</v>
      </c>
      <c r="F489" s="100">
        <f>Visu_Planning!A66</f>
        <v>1650</v>
      </c>
      <c r="G489" s="101" t="e">
        <f>Visu_Planning!#REF!</f>
        <v>#REF!</v>
      </c>
      <c r="H489" s="102" t="e">
        <f>Visu_Planning!#REF!</f>
        <v>#REF!</v>
      </c>
      <c r="I489" s="102" t="str">
        <f>Visu_Planning!M66</f>
        <v>17'0</v>
      </c>
      <c r="J489" s="103" t="str">
        <f>Visu_Planning!N66</f>
        <v>min</v>
      </c>
      <c r="K489" s="104">
        <f>Visu_Planning!O66</f>
        <v>17</v>
      </c>
      <c r="L489" s="105" t="str">
        <f>Visu_Planning!P66</f>
        <v>min</v>
      </c>
      <c r="M489" s="105">
        <f>Visu_Planning!Q66</f>
        <v>30</v>
      </c>
      <c r="N489" s="106" t="str">
        <f>Visu_Planning!R66</f>
        <v>s</v>
      </c>
      <c r="O489" s="101" t="e">
        <f>Visu_Planning!#REF!</f>
        <v>#REF!</v>
      </c>
      <c r="P489" s="102" t="e">
        <f>Visu_Planning!#REF!</f>
        <v>#REF!</v>
      </c>
      <c r="Q489" s="102" t="str">
        <f>Visu_Planning!S66</f>
        <v>18'30</v>
      </c>
      <c r="R489" s="103" t="str">
        <f>Visu_Planning!T66</f>
        <v>min</v>
      </c>
      <c r="S489" s="2"/>
      <c r="T489" s="10"/>
      <c r="U489" s="10"/>
      <c r="V489" s="10"/>
      <c r="W489" s="14"/>
      <c r="X489" s="13"/>
      <c r="Y489" s="10"/>
      <c r="Z489" s="6"/>
      <c r="AA489" s="130"/>
    </row>
    <row r="490" spans="1:27" ht="33" customHeight="1" x14ac:dyDescent="0.3">
      <c r="A490" s="96" t="str">
        <f>Visu_Planning!H24</f>
        <v>Pussy French</v>
      </c>
      <c r="B490" s="97">
        <f>Visu_Planning!I24</f>
        <v>47</v>
      </c>
      <c r="C490" s="98" t="str">
        <f>Visu_Planning!J24</f>
        <v>LANOISELIER</v>
      </c>
      <c r="D490" s="98" t="str">
        <f>Visu_Planning!K24</f>
        <v>Aurelien</v>
      </c>
      <c r="E490" s="99" t="str">
        <f>Visu_Planning!L24</f>
        <v>H</v>
      </c>
      <c r="F490" s="100" t="str">
        <f>Visu_Planning!A24</f>
        <v>sta</v>
      </c>
      <c r="G490" s="101" t="e">
        <f>Visu_Planning!#REF!</f>
        <v>#REF!</v>
      </c>
      <c r="H490" s="102" t="e">
        <f>Visu_Planning!#REF!</f>
        <v>#REF!</v>
      </c>
      <c r="I490" s="102" t="str">
        <f>Visu_Planning!M24</f>
        <v>5'15</v>
      </c>
      <c r="J490" s="103" t="str">
        <f>Visu_Planning!N24</f>
        <v>min</v>
      </c>
      <c r="K490" s="104">
        <f>Visu_Planning!O24</f>
        <v>6</v>
      </c>
      <c r="L490" s="105" t="str">
        <f>Visu_Planning!P24</f>
        <v>min</v>
      </c>
      <c r="M490" s="105">
        <f>Visu_Planning!Q24</f>
        <v>15</v>
      </c>
      <c r="N490" s="106" t="str">
        <f>Visu_Planning!R24</f>
        <v>s</v>
      </c>
      <c r="O490" s="101" t="e">
        <f>Visu_Planning!#REF!</f>
        <v>#REF!</v>
      </c>
      <c r="P490" s="102" t="e">
        <f>Visu_Planning!#REF!</f>
        <v>#REF!</v>
      </c>
      <c r="Q490" s="102" t="str">
        <f>Visu_Planning!S24</f>
        <v>7'15</v>
      </c>
      <c r="R490" s="103" t="str">
        <f>Visu_Planning!T24</f>
        <v>min</v>
      </c>
      <c r="S490" s="2"/>
      <c r="T490" s="10"/>
      <c r="U490" s="10"/>
      <c r="V490" s="10"/>
      <c r="W490" s="14"/>
      <c r="X490" s="13"/>
      <c r="Y490" s="10"/>
      <c r="Z490" s="6"/>
      <c r="AA490" s="130"/>
    </row>
    <row r="491" spans="1:27" ht="33" customHeight="1" x14ac:dyDescent="0.3">
      <c r="A491" s="96" t="str">
        <f>Visu_Planning!H71</f>
        <v>Pussy French</v>
      </c>
      <c r="B491" s="97">
        <f>Visu_Planning!I71</f>
        <v>47</v>
      </c>
      <c r="C491" s="98" t="str">
        <f>Visu_Planning!J71</f>
        <v>LANOISELIER</v>
      </c>
      <c r="D491" s="98" t="str">
        <f>Visu_Planning!K71</f>
        <v>Aurelien</v>
      </c>
      <c r="E491" s="99" t="str">
        <f>Visu_Planning!L71</f>
        <v>H</v>
      </c>
      <c r="F491" s="100">
        <f>Visu_Planning!A71</f>
        <v>1650</v>
      </c>
      <c r="G491" s="101" t="e">
        <f>Visu_Planning!#REF!</f>
        <v>#REF!</v>
      </c>
      <c r="H491" s="102" t="e">
        <f>Visu_Planning!#REF!</f>
        <v>#REF!</v>
      </c>
      <c r="I491" s="102" t="str">
        <f>Visu_Planning!M71</f>
        <v>15'30</v>
      </c>
      <c r="J491" s="103" t="str">
        <f>Visu_Planning!N71</f>
        <v>min</v>
      </c>
      <c r="K491" s="104">
        <f>Visu_Planning!O71</f>
        <v>16</v>
      </c>
      <c r="L491" s="105" t="str">
        <f>Visu_Planning!P71</f>
        <v>min</v>
      </c>
      <c r="M491" s="105">
        <f>Visu_Planning!Q71</f>
        <v>0</v>
      </c>
      <c r="N491" s="106" t="str">
        <f>Visu_Planning!R71</f>
        <v>s</v>
      </c>
      <c r="O491" s="101" t="e">
        <f>Visu_Planning!#REF!</f>
        <v>#REF!</v>
      </c>
      <c r="P491" s="102" t="e">
        <f>Visu_Planning!#REF!</f>
        <v>#REF!</v>
      </c>
      <c r="Q491" s="102" t="str">
        <f>Visu_Planning!S71</f>
        <v>17'0</v>
      </c>
      <c r="R491" s="103" t="str">
        <f>Visu_Planning!T71</f>
        <v>min</v>
      </c>
      <c r="S491" s="2"/>
      <c r="T491" s="10"/>
      <c r="U491" s="10"/>
      <c r="V491" s="10"/>
      <c r="W491" s="14"/>
      <c r="X491" s="13"/>
      <c r="Y491" s="10"/>
      <c r="Z491" s="6"/>
      <c r="AA491" s="130"/>
    </row>
    <row r="492" spans="1:27" ht="33" customHeight="1" x14ac:dyDescent="0.3">
      <c r="A492" s="96" t="str">
        <f>Visu_Planning!H88</f>
        <v>Pussy French</v>
      </c>
      <c r="B492" s="97">
        <f>Visu_Planning!I88</f>
        <v>48</v>
      </c>
      <c r="C492" s="98" t="str">
        <f>Visu_Planning!J88</f>
        <v>PETTENUZZO</v>
      </c>
      <c r="D492" s="98" t="str">
        <f>Visu_Planning!K88</f>
        <v>Stephane</v>
      </c>
      <c r="E492" s="99" t="str">
        <f>Visu_Planning!L88</f>
        <v>H</v>
      </c>
      <c r="F492" s="100" t="str">
        <f>Visu_Planning!A88</f>
        <v>dnf</v>
      </c>
      <c r="G492" s="101" t="e">
        <f>Visu_Planning!#REF!</f>
        <v>#REF!</v>
      </c>
      <c r="H492" s="102" t="e">
        <f>Visu_Planning!#REF!</f>
        <v>#REF!</v>
      </c>
      <c r="I492" s="102" t="str">
        <f>Visu_Planning!M88</f>
        <v>65</v>
      </c>
      <c r="J492" s="103" t="str">
        <f>Visu_Planning!N88</f>
        <v>m</v>
      </c>
      <c r="K492" s="104">
        <f>Visu_Planning!O88</f>
        <v>0</v>
      </c>
      <c r="L492" s="105">
        <f>Visu_Planning!P88</f>
        <v>0</v>
      </c>
      <c r="M492" s="105">
        <f>Visu_Planning!Q88</f>
        <v>90</v>
      </c>
      <c r="N492" s="106" t="str">
        <f>Visu_Planning!R88</f>
        <v>m</v>
      </c>
      <c r="O492" s="101" t="e">
        <f>Visu_Planning!#REF!</f>
        <v>#REF!</v>
      </c>
      <c r="P492" s="102" t="e">
        <f>Visu_Planning!#REF!</f>
        <v>#REF!</v>
      </c>
      <c r="Q492" s="102" t="str">
        <f>Visu_Planning!S88</f>
        <v>115</v>
      </c>
      <c r="R492" s="103" t="str">
        <f>Visu_Planning!T88</f>
        <v>m</v>
      </c>
      <c r="S492" s="2"/>
      <c r="T492" s="10"/>
      <c r="U492" s="10"/>
      <c r="V492" s="10"/>
      <c r="W492" s="14"/>
      <c r="X492" s="13"/>
      <c r="Y492" s="10"/>
      <c r="Z492" s="6"/>
      <c r="AA492" s="130"/>
    </row>
    <row r="493" spans="1:27" ht="33" customHeight="1" x14ac:dyDescent="0.3">
      <c r="A493" s="96" t="str">
        <f>Visu_Planning!H40</f>
        <v>Pussy French</v>
      </c>
      <c r="B493" s="97">
        <f>Visu_Planning!I40</f>
        <v>48</v>
      </c>
      <c r="C493" s="98" t="str">
        <f>Visu_Planning!J40</f>
        <v>PETTENUZZO</v>
      </c>
      <c r="D493" s="98" t="str">
        <f>Visu_Planning!K40</f>
        <v>Stephane</v>
      </c>
      <c r="E493" s="99" t="str">
        <f>Visu_Planning!L40</f>
        <v>H</v>
      </c>
      <c r="F493" s="100" t="str">
        <f>Visu_Planning!A40</f>
        <v>dwf</v>
      </c>
      <c r="G493" s="101" t="e">
        <f>Visu_Planning!#REF!</f>
        <v>#REF!</v>
      </c>
      <c r="H493" s="102" t="e">
        <f>Visu_Planning!#REF!</f>
        <v>#REF!</v>
      </c>
      <c r="I493" s="102" t="str">
        <f>Visu_Planning!M40</f>
        <v>95</v>
      </c>
      <c r="J493" s="103" t="str">
        <f>Visu_Planning!N40</f>
        <v>m</v>
      </c>
      <c r="K493" s="104">
        <f>Visu_Planning!O40</f>
        <v>0</v>
      </c>
      <c r="L493" s="105">
        <f>Visu_Planning!P40</f>
        <v>0</v>
      </c>
      <c r="M493" s="105">
        <f>Visu_Planning!Q40</f>
        <v>120</v>
      </c>
      <c r="N493" s="106" t="str">
        <f>Visu_Planning!R40</f>
        <v>m</v>
      </c>
      <c r="O493" s="101" t="e">
        <f>Visu_Planning!#REF!</f>
        <v>#REF!</v>
      </c>
      <c r="P493" s="102" t="e">
        <f>Visu_Planning!#REF!</f>
        <v>#REF!</v>
      </c>
      <c r="Q493" s="102" t="str">
        <f>Visu_Planning!S40</f>
        <v>145</v>
      </c>
      <c r="R493" s="103" t="str">
        <f>Visu_Planning!T40</f>
        <v>m</v>
      </c>
      <c r="S493" s="2"/>
      <c r="T493" s="10"/>
      <c r="U493" s="10"/>
      <c r="V493" s="10"/>
      <c r="W493" s="14"/>
      <c r="X493" s="13"/>
      <c r="Y493" s="10"/>
      <c r="Z493" s="6"/>
      <c r="AA493" s="130"/>
    </row>
    <row r="494" spans="1:27" ht="33" customHeight="1" x14ac:dyDescent="0.3">
      <c r="A494" s="96" t="str">
        <f>Visu_Planning!H27</f>
        <v>TOPSTAR</v>
      </c>
      <c r="B494" s="97">
        <f>Visu_Planning!I27</f>
        <v>51</v>
      </c>
      <c r="C494" s="98" t="str">
        <f>Visu_Planning!J27</f>
        <v>BOUCHARD</v>
      </c>
      <c r="D494" s="98" t="str">
        <f>Visu_Planning!K27</f>
        <v>Thomas</v>
      </c>
      <c r="E494" s="99" t="str">
        <f>Visu_Planning!L27</f>
        <v>H</v>
      </c>
      <c r="F494" s="100" t="str">
        <f>Visu_Planning!A27</f>
        <v>sta</v>
      </c>
      <c r="G494" s="101" t="e">
        <f>Visu_Planning!#REF!</f>
        <v>#REF!</v>
      </c>
      <c r="H494" s="102" t="e">
        <f>Visu_Planning!#REF!</f>
        <v>#REF!</v>
      </c>
      <c r="I494" s="102" t="str">
        <f>Visu_Planning!M27</f>
        <v>6'30</v>
      </c>
      <c r="J494" s="103" t="str">
        <f>Visu_Planning!N27</f>
        <v>min</v>
      </c>
      <c r="K494" s="104">
        <f>Visu_Planning!O27</f>
        <v>7</v>
      </c>
      <c r="L494" s="105" t="str">
        <f>Visu_Planning!P27</f>
        <v>min</v>
      </c>
      <c r="M494" s="105">
        <f>Visu_Planning!Q27</f>
        <v>30</v>
      </c>
      <c r="N494" s="106" t="str">
        <f>Visu_Planning!R27</f>
        <v>s</v>
      </c>
      <c r="O494" s="101" t="e">
        <f>Visu_Planning!#REF!</f>
        <v>#REF!</v>
      </c>
      <c r="P494" s="102" t="e">
        <f>Visu_Planning!#REF!</f>
        <v>#REF!</v>
      </c>
      <c r="Q494" s="102" t="str">
        <f>Visu_Planning!S27</f>
        <v>8'30</v>
      </c>
      <c r="R494" s="103" t="str">
        <f>Visu_Planning!T27</f>
        <v>min</v>
      </c>
      <c r="S494" s="2"/>
      <c r="T494" s="10"/>
      <c r="U494" s="10"/>
      <c r="V494" s="10"/>
      <c r="W494" s="14"/>
      <c r="X494" s="13"/>
      <c r="Y494" s="10"/>
      <c r="Z494" s="6"/>
      <c r="AA494" s="130"/>
    </row>
    <row r="495" spans="1:27" ht="33" customHeight="1" x14ac:dyDescent="0.3">
      <c r="A495" s="96" t="str">
        <f>Visu_Planning!H74</f>
        <v>TOPSTAR</v>
      </c>
      <c r="B495" s="97">
        <f>Visu_Planning!I74</f>
        <v>52</v>
      </c>
      <c r="C495" s="98" t="str">
        <f>Visu_Planning!J74</f>
        <v>BREIDENBACH</v>
      </c>
      <c r="D495" s="98" t="str">
        <f>Visu_Planning!K74</f>
        <v>Laurent</v>
      </c>
      <c r="E495" s="99" t="str">
        <f>Visu_Planning!L74</f>
        <v>H</v>
      </c>
      <c r="F495" s="100">
        <f>Visu_Planning!A74</f>
        <v>1650</v>
      </c>
      <c r="G495" s="101" t="e">
        <f>Visu_Planning!#REF!</f>
        <v>#REF!</v>
      </c>
      <c r="H495" s="102" t="e">
        <f>Visu_Planning!#REF!</f>
        <v>#REF!</v>
      </c>
      <c r="I495" s="102" t="str">
        <f>Visu_Planning!M74</f>
        <v>11'30</v>
      </c>
      <c r="J495" s="103" t="str">
        <f>Visu_Planning!N74</f>
        <v>min</v>
      </c>
      <c r="K495" s="104">
        <f>Visu_Planning!O74</f>
        <v>12</v>
      </c>
      <c r="L495" s="105" t="str">
        <f>Visu_Planning!P74</f>
        <v>min</v>
      </c>
      <c r="M495" s="105">
        <f>Visu_Planning!Q74</f>
        <v>0</v>
      </c>
      <c r="N495" s="106" t="str">
        <f>Visu_Planning!R74</f>
        <v>s</v>
      </c>
      <c r="O495" s="101" t="e">
        <f>Visu_Planning!#REF!</f>
        <v>#REF!</v>
      </c>
      <c r="P495" s="102" t="e">
        <f>Visu_Planning!#REF!</f>
        <v>#REF!</v>
      </c>
      <c r="Q495" s="102" t="str">
        <f>Visu_Planning!S74</f>
        <v>13'0</v>
      </c>
      <c r="R495" s="103" t="str">
        <f>Visu_Planning!T74</f>
        <v>min</v>
      </c>
      <c r="S495" s="2"/>
      <c r="T495" s="10"/>
      <c r="U495" s="10"/>
      <c r="V495" s="10"/>
      <c r="W495" s="14"/>
      <c r="X495" s="13"/>
      <c r="Y495" s="10"/>
      <c r="Z495" s="6"/>
      <c r="AA495" s="130"/>
    </row>
    <row r="496" spans="1:27" ht="33" customHeight="1" x14ac:dyDescent="0.3">
      <c r="A496" s="96" t="str">
        <f>Visu_Planning!H50</f>
        <v>TOPSTAR</v>
      </c>
      <c r="B496" s="97">
        <f>Visu_Planning!I50</f>
        <v>54</v>
      </c>
      <c r="C496" s="98" t="str">
        <f>Visu_Planning!J50</f>
        <v>ELU</v>
      </c>
      <c r="D496" s="98" t="str">
        <f>Visu_Planning!K50</f>
        <v>Olivier</v>
      </c>
      <c r="E496" s="99" t="str">
        <f>Visu_Planning!L50</f>
        <v>H</v>
      </c>
      <c r="F496" s="100" t="str">
        <f>Visu_Planning!A50</f>
        <v>dwf</v>
      </c>
      <c r="G496" s="101" t="e">
        <f>Visu_Planning!#REF!</f>
        <v>#REF!</v>
      </c>
      <c r="H496" s="102" t="e">
        <f>Visu_Planning!#REF!</f>
        <v>#REF!</v>
      </c>
      <c r="I496" s="102" t="str">
        <f>Visu_Planning!M50</f>
        <v>175</v>
      </c>
      <c r="J496" s="103" t="str">
        <f>Visu_Planning!N50</f>
        <v>m</v>
      </c>
      <c r="K496" s="104">
        <f>Visu_Planning!O50</f>
        <v>0</v>
      </c>
      <c r="L496" s="105">
        <f>Visu_Planning!P50</f>
        <v>0</v>
      </c>
      <c r="M496" s="105">
        <f>Visu_Planning!Q50</f>
        <v>200</v>
      </c>
      <c r="N496" s="106" t="str">
        <f>Visu_Planning!R50</f>
        <v>m</v>
      </c>
      <c r="O496" s="101" t="e">
        <f>Visu_Planning!#REF!</f>
        <v>#REF!</v>
      </c>
      <c r="P496" s="102" t="e">
        <f>Visu_Planning!#REF!</f>
        <v>#REF!</v>
      </c>
      <c r="Q496" s="102" t="str">
        <f>Visu_Planning!S50</f>
        <v>225</v>
      </c>
      <c r="R496" s="103" t="str">
        <f>Visu_Planning!T50</f>
        <v>m</v>
      </c>
      <c r="S496" s="2"/>
      <c r="T496" s="10"/>
      <c r="U496" s="10"/>
      <c r="V496" s="10"/>
      <c r="W496" s="14"/>
      <c r="X496" s="13"/>
      <c r="Y496" s="10"/>
      <c r="Z496" s="6"/>
      <c r="AA496" s="130"/>
    </row>
    <row r="497" spans="1:27" ht="33" customHeight="1" x14ac:dyDescent="0.3">
      <c r="A497" s="96" t="str">
        <f>Visu_Planning!H44</f>
        <v>TOPSTAR</v>
      </c>
      <c r="B497" s="97">
        <f>Visu_Planning!I44</f>
        <v>53</v>
      </c>
      <c r="C497" s="98" t="str">
        <f>Visu_Planning!J44</f>
        <v>MURBACH</v>
      </c>
      <c r="D497" s="98" t="str">
        <f>Visu_Planning!K44</f>
        <v>Sandrine</v>
      </c>
      <c r="E497" s="99" t="str">
        <f>Visu_Planning!L44</f>
        <v>F</v>
      </c>
      <c r="F497" s="100" t="str">
        <f>Visu_Planning!A44</f>
        <v>dwf</v>
      </c>
      <c r="G497" s="101" t="e">
        <f>Visu_Planning!#REF!</f>
        <v>#REF!</v>
      </c>
      <c r="H497" s="102" t="e">
        <f>Visu_Planning!#REF!</f>
        <v>#REF!</v>
      </c>
      <c r="I497" s="102" t="str">
        <f>Visu_Planning!M44</f>
        <v>125</v>
      </c>
      <c r="J497" s="103" t="str">
        <f>Visu_Planning!N44</f>
        <v>m</v>
      </c>
      <c r="K497" s="104">
        <f>Visu_Planning!O44</f>
        <v>0</v>
      </c>
      <c r="L497" s="105">
        <f>Visu_Planning!P44</f>
        <v>0</v>
      </c>
      <c r="M497" s="105">
        <f>Visu_Planning!Q44</f>
        <v>150</v>
      </c>
      <c r="N497" s="106" t="str">
        <f>Visu_Planning!R44</f>
        <v>m</v>
      </c>
      <c r="O497" s="101" t="e">
        <f>Visu_Planning!#REF!</f>
        <v>#REF!</v>
      </c>
      <c r="P497" s="102" t="e">
        <f>Visu_Planning!#REF!</f>
        <v>#REF!</v>
      </c>
      <c r="Q497" s="102" t="str">
        <f>Visu_Planning!S44</f>
        <v>175</v>
      </c>
      <c r="R497" s="103" t="str">
        <f>Visu_Planning!T44</f>
        <v>m</v>
      </c>
      <c r="S497" s="2"/>
      <c r="T497" s="10"/>
      <c r="U497" s="10"/>
      <c r="V497" s="10"/>
      <c r="W497" s="14"/>
      <c r="X497" s="13"/>
      <c r="Y497" s="10"/>
      <c r="Z497" s="6"/>
      <c r="AA497" s="130"/>
    </row>
    <row r="498" spans="1:27" ht="33" customHeight="1" x14ac:dyDescent="0.3">
      <c r="A498" s="96" t="str">
        <f>Visu_Planning!H23</f>
        <v>TOPSTAR</v>
      </c>
      <c r="B498" s="97">
        <f>Visu_Planning!I23</f>
        <v>55</v>
      </c>
      <c r="C498" s="98" t="str">
        <f>Visu_Planning!J23</f>
        <v>SITERRE</v>
      </c>
      <c r="D498" s="98" t="str">
        <f>Visu_Planning!K23</f>
        <v>Magalie</v>
      </c>
      <c r="E498" s="99" t="str">
        <f>Visu_Planning!L23</f>
        <v>F</v>
      </c>
      <c r="F498" s="100" t="str">
        <f>Visu_Planning!A23</f>
        <v>sta</v>
      </c>
      <c r="G498" s="101" t="e">
        <f>Visu_Planning!#REF!</f>
        <v>#REF!</v>
      </c>
      <c r="H498" s="102" t="e">
        <f>Visu_Planning!#REF!</f>
        <v>#REF!</v>
      </c>
      <c r="I498" s="102" t="str">
        <f>Visu_Planning!M23</f>
        <v>5'0</v>
      </c>
      <c r="J498" s="103" t="str">
        <f>Visu_Planning!N23</f>
        <v>min</v>
      </c>
      <c r="K498" s="104">
        <f>Visu_Planning!O23</f>
        <v>6</v>
      </c>
      <c r="L498" s="105" t="str">
        <f>Visu_Planning!P23</f>
        <v>min</v>
      </c>
      <c r="M498" s="105">
        <f>Visu_Planning!Q23</f>
        <v>0</v>
      </c>
      <c r="N498" s="106" t="str">
        <f>Visu_Planning!R23</f>
        <v>s</v>
      </c>
      <c r="O498" s="101" t="e">
        <f>Visu_Planning!#REF!</f>
        <v>#REF!</v>
      </c>
      <c r="P498" s="102" t="e">
        <f>Visu_Planning!#REF!</f>
        <v>#REF!</v>
      </c>
      <c r="Q498" s="102" t="str">
        <f>Visu_Planning!S23</f>
        <v>7'0</v>
      </c>
      <c r="R498" s="103" t="str">
        <f>Visu_Planning!T23</f>
        <v>min</v>
      </c>
      <c r="S498" s="2"/>
      <c r="T498" s="10"/>
      <c r="U498" s="10"/>
      <c r="V498" s="10"/>
      <c r="W498" s="14"/>
      <c r="X498" s="13"/>
      <c r="Y498" s="10"/>
      <c r="Z498" s="6"/>
      <c r="AA498" s="130"/>
    </row>
    <row r="499" spans="1:27" ht="33" customHeight="1" x14ac:dyDescent="0.3">
      <c r="A499" s="96" t="str">
        <f>Visu_Planning!H67</f>
        <v>TOPSTAR</v>
      </c>
      <c r="B499" s="97">
        <f>Visu_Planning!I67</f>
        <v>55</v>
      </c>
      <c r="C499" s="98" t="str">
        <f>Visu_Planning!J67</f>
        <v>SITERRE</v>
      </c>
      <c r="D499" s="98" t="str">
        <f>Visu_Planning!K67</f>
        <v>Magalie</v>
      </c>
      <c r="E499" s="99" t="str">
        <f>Visu_Planning!L67</f>
        <v>F</v>
      </c>
      <c r="F499" s="100">
        <f>Visu_Planning!A67</f>
        <v>1650</v>
      </c>
      <c r="G499" s="101" t="e">
        <f>Visu_Planning!#REF!</f>
        <v>#REF!</v>
      </c>
      <c r="H499" s="102" t="e">
        <f>Visu_Planning!#REF!</f>
        <v>#REF!</v>
      </c>
      <c r="I499" s="102" t="str">
        <f>Visu_Planning!M67</f>
        <v>17'0</v>
      </c>
      <c r="J499" s="103" t="str">
        <f>Visu_Planning!N67</f>
        <v>min</v>
      </c>
      <c r="K499" s="104">
        <f>Visu_Planning!O67</f>
        <v>17</v>
      </c>
      <c r="L499" s="105" t="str">
        <f>Visu_Planning!P67</f>
        <v>min</v>
      </c>
      <c r="M499" s="105">
        <f>Visu_Planning!Q67</f>
        <v>30</v>
      </c>
      <c r="N499" s="106" t="str">
        <f>Visu_Planning!R67</f>
        <v>s</v>
      </c>
      <c r="O499" s="101" t="e">
        <f>Visu_Planning!#REF!</f>
        <v>#REF!</v>
      </c>
      <c r="P499" s="102" t="e">
        <f>Visu_Planning!#REF!</f>
        <v>#REF!</v>
      </c>
      <c r="Q499" s="102" t="str">
        <f>Visu_Planning!S67</f>
        <v>18'30</v>
      </c>
      <c r="R499" s="103" t="str">
        <f>Visu_Planning!T67</f>
        <v>min</v>
      </c>
      <c r="S499" s="2"/>
      <c r="T499" s="10"/>
      <c r="U499" s="10"/>
      <c r="V499" s="10"/>
      <c r="W499" s="14"/>
      <c r="X499" s="13"/>
      <c r="Y499" s="10"/>
      <c r="Z499" s="6"/>
      <c r="AA499" s="130"/>
    </row>
    <row r="500" spans="1:27" ht="33" customHeight="1" x14ac:dyDescent="0.25">
      <c r="A500" s="112"/>
      <c r="B500" s="115" t="s">
        <v>13</v>
      </c>
      <c r="C500" s="117" t="s">
        <v>14</v>
      </c>
      <c r="D500" s="117" t="s">
        <v>20</v>
      </c>
      <c r="E500" s="119" t="s">
        <v>16</v>
      </c>
      <c r="F500" s="121" t="s">
        <v>4</v>
      </c>
      <c r="G500" s="107" t="s">
        <v>21</v>
      </c>
      <c r="H500" s="108" t="s">
        <v>22</v>
      </c>
      <c r="I500" s="108" t="s">
        <v>23</v>
      </c>
      <c r="J500" s="109" t="s">
        <v>24</v>
      </c>
      <c r="K500" s="110" t="s">
        <v>25</v>
      </c>
      <c r="L500" s="108" t="s">
        <v>26</v>
      </c>
      <c r="M500" s="108" t="s">
        <v>27</v>
      </c>
      <c r="N500" s="111" t="s">
        <v>28</v>
      </c>
      <c r="O500" s="107" t="s">
        <v>29</v>
      </c>
      <c r="P500" s="108" t="s">
        <v>30</v>
      </c>
      <c r="Q500" s="108" t="s">
        <v>31</v>
      </c>
      <c r="R500" s="109" t="s">
        <v>32</v>
      </c>
      <c r="S500" s="2"/>
      <c r="T500" s="10"/>
      <c r="U500" s="10"/>
      <c r="V500" s="10"/>
      <c r="W500" s="14"/>
      <c r="X500" s="13"/>
      <c r="Y500" s="10"/>
      <c r="Z500" s="6"/>
      <c r="AA500" s="130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00">
    <cfRule type="cellIs" dxfId="4" priority="3" operator="notEqual">
      <formula>""</formula>
    </cfRule>
  </conditionalFormatting>
  <conditionalFormatting sqref="A1:F1048576">
    <cfRule type="cellIs" dxfId="3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698"/>
  <sheetViews>
    <sheetView view="pageBreakPreview" topLeftCell="A715" zoomScale="70" zoomScaleNormal="70" zoomScaleSheetLayoutView="70" workbookViewId="0">
      <selection activeCell="C941" sqref="C941:G942"/>
    </sheetView>
  </sheetViews>
  <sheetFormatPr baseColWidth="10" defaultRowHeight="19.5" customHeight="1" x14ac:dyDescent="0.35"/>
  <cols>
    <col min="1" max="9" width="11.42578125" style="1"/>
    <col min="10" max="10" width="11.42578125" style="74"/>
    <col min="11" max="16384" width="11.42578125" style="1"/>
  </cols>
  <sheetData>
    <row r="1" spans="1:22" ht="19.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70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56" t="s">
        <v>42</v>
      </c>
      <c r="C2" s="356"/>
      <c r="D2" s="404" t="s">
        <v>52</v>
      </c>
      <c r="E2" s="404"/>
      <c r="F2" s="404"/>
      <c r="G2" s="404"/>
      <c r="H2" s="404"/>
      <c r="I2" s="404"/>
      <c r="J2" s="76">
        <v>56</v>
      </c>
      <c r="L2" s="32"/>
      <c r="M2" s="33"/>
      <c r="N2" s="356" t="s">
        <v>42</v>
      </c>
      <c r="O2" s="356"/>
      <c r="P2" s="404" t="s">
        <v>52</v>
      </c>
      <c r="Q2" s="404"/>
      <c r="R2" s="404"/>
      <c r="S2" s="404"/>
      <c r="T2" s="404"/>
      <c r="U2" s="404"/>
      <c r="V2" s="75">
        <v>57</v>
      </c>
    </row>
    <row r="3" spans="1:22" ht="19.5" customHeight="1" x14ac:dyDescent="0.35">
      <c r="A3" s="33"/>
      <c r="B3" s="358"/>
      <c r="C3" s="358"/>
      <c r="D3" s="358"/>
      <c r="E3" s="358"/>
      <c r="F3" s="358"/>
      <c r="G3" s="358"/>
      <c r="H3" s="358"/>
      <c r="I3" s="358"/>
      <c r="J3" s="71"/>
      <c r="L3" s="32"/>
      <c r="M3" s="33"/>
      <c r="N3" s="358"/>
      <c r="O3" s="358"/>
      <c r="P3" s="358"/>
      <c r="Q3" s="358"/>
      <c r="R3" s="358"/>
      <c r="S3" s="358"/>
      <c r="T3" s="358"/>
      <c r="U3" s="358"/>
      <c r="V3" s="34"/>
    </row>
    <row r="4" spans="1:22" ht="19.5" customHeight="1" x14ac:dyDescent="0.35">
      <c r="A4" s="33"/>
      <c r="B4" s="356" t="s">
        <v>0</v>
      </c>
      <c r="C4" s="356"/>
      <c r="D4" s="403">
        <v>1</v>
      </c>
      <c r="E4" s="403"/>
      <c r="F4" s="357" t="s">
        <v>41</v>
      </c>
      <c r="G4" s="357"/>
      <c r="H4" s="403">
        <v>1</v>
      </c>
      <c r="I4" s="403"/>
      <c r="J4" s="71"/>
      <c r="L4" s="32"/>
      <c r="M4" s="33"/>
      <c r="N4" s="356" t="s">
        <v>0</v>
      </c>
      <c r="O4" s="356"/>
      <c r="P4" s="403">
        <v>1</v>
      </c>
      <c r="Q4" s="403"/>
      <c r="R4" s="357" t="s">
        <v>41</v>
      </c>
      <c r="S4" s="357"/>
      <c r="T4" s="403">
        <v>2</v>
      </c>
      <c r="U4" s="403"/>
      <c r="V4" s="34"/>
    </row>
    <row r="5" spans="1:22" ht="19.5" customHeight="1" x14ac:dyDescent="0.35">
      <c r="A5" s="33"/>
      <c r="B5" s="356" t="s">
        <v>14</v>
      </c>
      <c r="C5" s="356"/>
      <c r="D5" s="400" t="s">
        <v>140</v>
      </c>
      <c r="E5" s="400"/>
      <c r="F5" s="357" t="s">
        <v>15</v>
      </c>
      <c r="G5" s="357"/>
      <c r="H5" s="401" t="s">
        <v>181</v>
      </c>
      <c r="I5" s="401"/>
      <c r="J5" s="71"/>
      <c r="L5" s="32"/>
      <c r="M5" s="33"/>
      <c r="N5" s="356" t="s">
        <v>14</v>
      </c>
      <c r="O5" s="356"/>
      <c r="P5" s="400" t="s">
        <v>140</v>
      </c>
      <c r="Q5" s="400"/>
      <c r="R5" s="357" t="s">
        <v>15</v>
      </c>
      <c r="S5" s="357"/>
      <c r="T5" s="401" t="s">
        <v>182</v>
      </c>
      <c r="U5" s="401"/>
      <c r="V5" s="34"/>
    </row>
    <row r="6" spans="1:22" ht="19.5" customHeight="1" x14ac:dyDescent="0.35">
      <c r="A6" s="33"/>
      <c r="B6" s="35" t="s">
        <v>53</v>
      </c>
      <c r="C6" s="35"/>
      <c r="D6" s="402" t="s">
        <v>95</v>
      </c>
      <c r="E6" s="402"/>
      <c r="F6" s="397" t="s">
        <v>54</v>
      </c>
      <c r="G6" s="397"/>
      <c r="H6" s="402" t="s">
        <v>141</v>
      </c>
      <c r="I6" s="402"/>
      <c r="J6" s="71"/>
      <c r="L6" s="32"/>
      <c r="M6" s="33"/>
      <c r="N6" s="35" t="s">
        <v>53</v>
      </c>
      <c r="O6" s="35"/>
      <c r="P6" s="402" t="s">
        <v>95</v>
      </c>
      <c r="Q6" s="402"/>
      <c r="R6" s="397" t="s">
        <v>54</v>
      </c>
      <c r="S6" s="397"/>
      <c r="T6" s="402" t="s">
        <v>141</v>
      </c>
      <c r="U6" s="402"/>
      <c r="V6" s="34"/>
    </row>
    <row r="7" spans="1:22" ht="19.5" customHeight="1" x14ac:dyDescent="0.35">
      <c r="A7" s="33"/>
      <c r="B7" s="396" t="s">
        <v>1</v>
      </c>
      <c r="C7" s="396"/>
      <c r="D7" s="397"/>
      <c r="E7" s="397"/>
      <c r="F7" s="398"/>
      <c r="G7" s="398"/>
      <c r="H7" s="398"/>
      <c r="I7" s="398"/>
      <c r="J7" s="71"/>
      <c r="L7" s="32"/>
      <c r="M7" s="33"/>
      <c r="N7" s="396" t="s">
        <v>1</v>
      </c>
      <c r="O7" s="396"/>
      <c r="P7" s="397"/>
      <c r="Q7" s="397"/>
      <c r="R7" s="398"/>
      <c r="S7" s="398"/>
      <c r="T7" s="398"/>
      <c r="U7" s="398"/>
      <c r="V7" s="34"/>
    </row>
    <row r="8" spans="1:22" ht="19.5" customHeight="1" x14ac:dyDescent="0.35">
      <c r="A8" s="33"/>
      <c r="B8" s="396"/>
      <c r="C8" s="396"/>
      <c r="D8" s="397" t="s">
        <v>11</v>
      </c>
      <c r="E8" s="397"/>
      <c r="F8" s="398">
        <v>0.48680555555555555</v>
      </c>
      <c r="G8" s="398"/>
      <c r="H8" s="398"/>
      <c r="I8" s="398"/>
      <c r="J8" s="71"/>
      <c r="L8" s="32"/>
      <c r="M8" s="33"/>
      <c r="N8" s="396"/>
      <c r="O8" s="396"/>
      <c r="P8" s="397" t="s">
        <v>11</v>
      </c>
      <c r="Q8" s="397"/>
      <c r="R8" s="398">
        <v>0.48680555555555555</v>
      </c>
      <c r="S8" s="398"/>
      <c r="T8" s="398"/>
      <c r="U8" s="398"/>
      <c r="V8" s="34"/>
    </row>
    <row r="9" spans="1:22" ht="19.5" customHeight="1" x14ac:dyDescent="0.35">
      <c r="A9" s="33"/>
      <c r="B9" s="396"/>
      <c r="C9" s="396"/>
      <c r="D9" s="397" t="s">
        <v>55</v>
      </c>
      <c r="E9" s="397"/>
      <c r="F9" s="398">
        <v>0.48749999999999999</v>
      </c>
      <c r="G9" s="398"/>
      <c r="H9" s="398"/>
      <c r="I9" s="398"/>
      <c r="J9" s="71"/>
      <c r="L9" s="32"/>
      <c r="M9" s="33"/>
      <c r="N9" s="396"/>
      <c r="O9" s="396"/>
      <c r="P9" s="397" t="s">
        <v>55</v>
      </c>
      <c r="Q9" s="397"/>
      <c r="R9" s="398">
        <v>0.48749999999999999</v>
      </c>
      <c r="S9" s="398"/>
      <c r="T9" s="398"/>
      <c r="U9" s="398"/>
      <c r="V9" s="34"/>
    </row>
    <row r="10" spans="1:22" ht="19.5" customHeight="1" x14ac:dyDescent="0.35">
      <c r="A10" s="33"/>
      <c r="B10" s="396"/>
      <c r="C10" s="396"/>
      <c r="D10" s="397" t="s">
        <v>9</v>
      </c>
      <c r="E10" s="397"/>
      <c r="F10" s="399">
        <v>0.48958333333333331</v>
      </c>
      <c r="G10" s="399"/>
      <c r="H10" s="399"/>
      <c r="I10" s="399"/>
      <c r="J10" s="71"/>
      <c r="L10" s="32"/>
      <c r="M10" s="33"/>
      <c r="N10" s="396"/>
      <c r="O10" s="396"/>
      <c r="P10" s="397" t="s">
        <v>9</v>
      </c>
      <c r="Q10" s="397"/>
      <c r="R10" s="399">
        <v>0.48958333333333331</v>
      </c>
      <c r="S10" s="399"/>
      <c r="T10" s="399"/>
      <c r="U10" s="399"/>
      <c r="V10" s="34"/>
    </row>
    <row r="11" spans="1:22" ht="19.5" customHeight="1" x14ac:dyDescent="0.35">
      <c r="A11" s="33"/>
      <c r="B11" s="356" t="s">
        <v>44</v>
      </c>
      <c r="C11" s="356"/>
      <c r="D11" s="357" t="str">
        <f>IF(D2="","",IF(OR(D2="DWF",D2="DNF"),"Distance","Temps"))</f>
        <v>Distance</v>
      </c>
      <c r="E11" s="357"/>
      <c r="F11" s="37"/>
      <c r="G11" s="38"/>
      <c r="H11" s="39">
        <v>10</v>
      </c>
      <c r="I11" s="38" t="s">
        <v>47</v>
      </c>
      <c r="J11" s="71"/>
      <c r="L11" s="32"/>
      <c r="M11" s="33"/>
      <c r="N11" s="356" t="s">
        <v>44</v>
      </c>
      <c r="O11" s="356"/>
      <c r="P11" s="357" t="str">
        <f>IF(P2="","",IF(OR(P2="DWF",P2="DNF"),"Distance","Temps"))</f>
        <v>Distance</v>
      </c>
      <c r="Q11" s="357"/>
      <c r="R11" s="37"/>
      <c r="S11" s="38"/>
      <c r="T11" s="39">
        <v>10</v>
      </c>
      <c r="U11" s="38" t="s">
        <v>47</v>
      </c>
      <c r="V11" s="34"/>
    </row>
    <row r="12" spans="1:22" ht="19.5" customHeight="1" x14ac:dyDescent="0.35">
      <c r="A12" s="33"/>
      <c r="B12" s="356"/>
      <c r="C12" s="356"/>
      <c r="D12" s="359" t="s">
        <v>56</v>
      </c>
      <c r="E12" s="40" t="s">
        <v>57</v>
      </c>
      <c r="F12" s="41"/>
      <c r="G12" s="42"/>
      <c r="H12" s="41">
        <v>-15</v>
      </c>
      <c r="I12" s="42" t="s">
        <v>47</v>
      </c>
      <c r="J12" s="71"/>
      <c r="L12" s="32"/>
      <c r="M12" s="33"/>
      <c r="N12" s="356"/>
      <c r="O12" s="356"/>
      <c r="P12" s="359" t="s">
        <v>56</v>
      </c>
      <c r="Q12" s="40" t="s">
        <v>57</v>
      </c>
      <c r="R12" s="41"/>
      <c r="S12" s="42"/>
      <c r="T12" s="41">
        <v>-15</v>
      </c>
      <c r="U12" s="42" t="s">
        <v>47</v>
      </c>
      <c r="V12" s="34"/>
    </row>
    <row r="13" spans="1:22" ht="19.5" customHeight="1" x14ac:dyDescent="0.35">
      <c r="A13" s="33"/>
      <c r="B13" s="356"/>
      <c r="C13" s="356"/>
      <c r="D13" s="359"/>
      <c r="E13" s="40" t="s">
        <v>58</v>
      </c>
      <c r="F13" s="41"/>
      <c r="G13" s="42"/>
      <c r="H13" s="41">
        <v>35</v>
      </c>
      <c r="I13" s="42" t="s">
        <v>47</v>
      </c>
      <c r="J13" s="71"/>
      <c r="L13" s="32"/>
      <c r="M13" s="33"/>
      <c r="N13" s="356"/>
      <c r="O13" s="356"/>
      <c r="P13" s="359"/>
      <c r="Q13" s="40" t="s">
        <v>58</v>
      </c>
      <c r="R13" s="41"/>
      <c r="S13" s="42"/>
      <c r="T13" s="41">
        <v>35</v>
      </c>
      <c r="U13" s="42" t="s">
        <v>47</v>
      </c>
      <c r="V13" s="34"/>
    </row>
    <row r="14" spans="1:22" ht="19.5" customHeight="1" x14ac:dyDescent="0.35">
      <c r="A14" s="33"/>
      <c r="B14" s="358"/>
      <c r="C14" s="358"/>
      <c r="D14" s="358"/>
      <c r="E14" s="358"/>
      <c r="F14" s="358"/>
      <c r="G14" s="358"/>
      <c r="H14" s="358"/>
      <c r="I14" s="358"/>
      <c r="J14" s="71"/>
      <c r="L14" s="32"/>
      <c r="M14" s="33"/>
      <c r="N14" s="358"/>
      <c r="O14" s="358"/>
      <c r="P14" s="358"/>
      <c r="Q14" s="358"/>
      <c r="R14" s="358"/>
      <c r="S14" s="358"/>
      <c r="T14" s="358"/>
      <c r="U14" s="358"/>
      <c r="V14" s="34"/>
    </row>
    <row r="15" spans="1:22" ht="19.5" customHeight="1" x14ac:dyDescent="0.35">
      <c r="A15" s="33"/>
      <c r="B15" s="395" t="s">
        <v>59</v>
      </c>
      <c r="C15" s="395"/>
      <c r="D15" s="395"/>
      <c r="E15" s="395"/>
      <c r="F15" s="395"/>
      <c r="G15" s="395"/>
      <c r="H15" s="395"/>
      <c r="I15" s="395"/>
      <c r="J15" s="71"/>
      <c r="L15" s="32"/>
      <c r="M15" s="33"/>
      <c r="N15" s="395" t="s">
        <v>59</v>
      </c>
      <c r="O15" s="395"/>
      <c r="P15" s="395"/>
      <c r="Q15" s="395"/>
      <c r="R15" s="395"/>
      <c r="S15" s="395"/>
      <c r="T15" s="395"/>
      <c r="U15" s="395"/>
      <c r="V15" s="34"/>
    </row>
    <row r="16" spans="1:22" ht="19.5" customHeight="1" thickBot="1" x14ac:dyDescent="0.4">
      <c r="A16" s="33"/>
      <c r="B16" s="358"/>
      <c r="C16" s="358"/>
      <c r="D16" s="358"/>
      <c r="E16" s="358"/>
      <c r="F16" s="358"/>
      <c r="G16" s="358"/>
      <c r="H16" s="358"/>
      <c r="I16" s="358"/>
      <c r="J16" s="71"/>
      <c r="L16" s="32"/>
      <c r="M16" s="33"/>
      <c r="N16" s="358"/>
      <c r="O16" s="358"/>
      <c r="P16" s="358"/>
      <c r="Q16" s="358"/>
      <c r="R16" s="358"/>
      <c r="S16" s="358"/>
      <c r="T16" s="358"/>
      <c r="U16" s="358"/>
      <c r="V16" s="34"/>
    </row>
    <row r="17" spans="1:22" ht="19.5" customHeight="1" thickBot="1" x14ac:dyDescent="0.4">
      <c r="A17" s="33"/>
      <c r="B17" s="359" t="s">
        <v>60</v>
      </c>
      <c r="C17" s="360"/>
      <c r="D17" s="43"/>
      <c r="E17" s="44"/>
      <c r="F17" s="44"/>
      <c r="G17" s="44"/>
      <c r="H17" s="44"/>
      <c r="I17" s="45"/>
      <c r="J17" s="71"/>
      <c r="L17" s="32"/>
      <c r="M17" s="33"/>
      <c r="N17" s="359" t="s">
        <v>60</v>
      </c>
      <c r="O17" s="360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4">
      <c r="A18" s="33"/>
      <c r="B18" s="46"/>
      <c r="C18" s="46"/>
      <c r="D18" s="30"/>
      <c r="E18" s="30"/>
      <c r="F18" s="30"/>
      <c r="G18" s="30"/>
      <c r="H18" s="30"/>
      <c r="I18" s="30"/>
      <c r="J18" s="7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5" customHeight="1" x14ac:dyDescent="0.35">
      <c r="A19" s="33"/>
      <c r="B19" s="361" t="s">
        <v>62</v>
      </c>
      <c r="C19" s="362"/>
      <c r="D19" s="352"/>
      <c r="E19" s="352"/>
      <c r="F19" s="352"/>
      <c r="G19" s="352"/>
      <c r="H19" s="352"/>
      <c r="I19" s="353"/>
      <c r="J19" s="71"/>
      <c r="L19" s="32"/>
      <c r="M19" s="33"/>
      <c r="N19" s="361" t="s">
        <v>62</v>
      </c>
      <c r="O19" s="362"/>
      <c r="P19" s="352"/>
      <c r="Q19" s="352"/>
      <c r="R19" s="352"/>
      <c r="S19" s="352"/>
      <c r="T19" s="352"/>
      <c r="U19" s="353"/>
      <c r="V19" s="34"/>
    </row>
    <row r="20" spans="1:22" ht="19.5" customHeight="1" x14ac:dyDescent="0.35">
      <c r="A20" s="33"/>
      <c r="B20" s="363"/>
      <c r="C20" s="364"/>
      <c r="D20" s="336"/>
      <c r="E20" s="336"/>
      <c r="F20" s="336"/>
      <c r="G20" s="336"/>
      <c r="H20" s="336"/>
      <c r="I20" s="337"/>
      <c r="J20" s="71"/>
      <c r="L20" s="32"/>
      <c r="M20" s="33"/>
      <c r="N20" s="363"/>
      <c r="O20" s="364"/>
      <c r="P20" s="336"/>
      <c r="Q20" s="336"/>
      <c r="R20" s="336"/>
      <c r="S20" s="336"/>
      <c r="T20" s="336"/>
      <c r="U20" s="337"/>
      <c r="V20" s="34"/>
    </row>
    <row r="21" spans="1:22" ht="19.5" customHeight="1" x14ac:dyDescent="0.35">
      <c r="A21" s="33"/>
      <c r="B21" s="365" t="s">
        <v>61</v>
      </c>
      <c r="C21" s="366"/>
      <c r="D21" s="336"/>
      <c r="E21" s="336"/>
      <c r="F21" s="336"/>
      <c r="G21" s="336"/>
      <c r="H21" s="336"/>
      <c r="I21" s="337"/>
      <c r="J21" s="71"/>
      <c r="L21" s="32"/>
      <c r="M21" s="33"/>
      <c r="N21" s="365" t="s">
        <v>61</v>
      </c>
      <c r="O21" s="366"/>
      <c r="P21" s="336"/>
      <c r="Q21" s="336"/>
      <c r="R21" s="336"/>
      <c r="S21" s="336"/>
      <c r="T21" s="336"/>
      <c r="U21" s="337"/>
      <c r="V21" s="34"/>
    </row>
    <row r="22" spans="1:22" ht="19.5" customHeight="1" thickBot="1" x14ac:dyDescent="0.4">
      <c r="A22" s="33"/>
      <c r="B22" s="367"/>
      <c r="C22" s="368"/>
      <c r="D22" s="369"/>
      <c r="E22" s="369"/>
      <c r="F22" s="369"/>
      <c r="G22" s="369"/>
      <c r="H22" s="369"/>
      <c r="I22" s="370"/>
      <c r="J22" s="71"/>
      <c r="L22" s="32"/>
      <c r="M22" s="33"/>
      <c r="N22" s="367"/>
      <c r="O22" s="368"/>
      <c r="P22" s="369"/>
      <c r="Q22" s="369"/>
      <c r="R22" s="369"/>
      <c r="S22" s="369"/>
      <c r="T22" s="369"/>
      <c r="U22" s="370"/>
      <c r="V22" s="34"/>
    </row>
    <row r="23" spans="1:22" ht="19.5" customHeight="1" thickBot="1" x14ac:dyDescent="0.4">
      <c r="A23" s="33"/>
      <c r="B23" s="25"/>
      <c r="C23" s="25"/>
      <c r="D23" s="25"/>
      <c r="E23" s="25"/>
      <c r="F23" s="25"/>
      <c r="G23" s="25"/>
      <c r="H23" s="25"/>
      <c r="I23" s="25"/>
      <c r="J23" s="7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35">
      <c r="A24" s="33"/>
      <c r="B24" s="349" t="s">
        <v>63</v>
      </c>
      <c r="C24" s="343" t="s">
        <v>64</v>
      </c>
      <c r="D24" s="351"/>
      <c r="E24" s="351"/>
      <c r="F24" s="351"/>
      <c r="G24" s="351"/>
      <c r="H24" s="352"/>
      <c r="I24" s="353"/>
      <c r="J24" s="71"/>
      <c r="L24" s="32"/>
      <c r="M24" s="33"/>
      <c r="N24" s="349" t="s">
        <v>63</v>
      </c>
      <c r="O24" s="343" t="s">
        <v>64</v>
      </c>
      <c r="P24" s="351"/>
      <c r="Q24" s="351"/>
      <c r="R24" s="351"/>
      <c r="S24" s="351"/>
      <c r="T24" s="352"/>
      <c r="U24" s="353"/>
      <c r="V24" s="34"/>
    </row>
    <row r="25" spans="1:22" ht="19.5" customHeight="1" x14ac:dyDescent="0.35">
      <c r="A25" s="33"/>
      <c r="B25" s="334"/>
      <c r="C25" s="340" t="s">
        <v>234</v>
      </c>
      <c r="D25" s="348"/>
      <c r="E25" s="348"/>
      <c r="F25" s="348"/>
      <c r="G25" s="348"/>
      <c r="H25" s="336"/>
      <c r="I25" s="337"/>
      <c r="J25" s="71"/>
      <c r="L25" s="32"/>
      <c r="M25" s="33"/>
      <c r="N25" s="334"/>
      <c r="O25" s="340" t="s">
        <v>234</v>
      </c>
      <c r="P25" s="348"/>
      <c r="Q25" s="348"/>
      <c r="R25" s="348"/>
      <c r="S25" s="348"/>
      <c r="T25" s="336"/>
      <c r="U25" s="337"/>
      <c r="V25" s="34"/>
    </row>
    <row r="26" spans="1:22" ht="19.5" customHeight="1" x14ac:dyDescent="0.35">
      <c r="A26" s="33"/>
      <c r="B26" s="334"/>
      <c r="C26" s="340" t="s">
        <v>66</v>
      </c>
      <c r="D26" s="348"/>
      <c r="E26" s="348"/>
      <c r="F26" s="348"/>
      <c r="G26" s="348"/>
      <c r="H26" s="336"/>
      <c r="I26" s="337"/>
      <c r="J26" s="71"/>
      <c r="L26" s="32"/>
      <c r="M26" s="33"/>
      <c r="N26" s="334"/>
      <c r="O26" s="340" t="s">
        <v>66</v>
      </c>
      <c r="P26" s="348"/>
      <c r="Q26" s="348"/>
      <c r="R26" s="348"/>
      <c r="S26" s="348"/>
      <c r="T26" s="336"/>
      <c r="U26" s="337"/>
      <c r="V26" s="34"/>
    </row>
    <row r="27" spans="1:22" ht="19.5" customHeight="1" x14ac:dyDescent="0.35">
      <c r="A27" s="33"/>
      <c r="B27" s="334"/>
      <c r="C27" s="340" t="s">
        <v>67</v>
      </c>
      <c r="D27" s="348"/>
      <c r="E27" s="348"/>
      <c r="F27" s="348"/>
      <c r="G27" s="348"/>
      <c r="H27" s="336"/>
      <c r="I27" s="337"/>
      <c r="J27" s="71"/>
      <c r="L27" s="32"/>
      <c r="M27" s="33"/>
      <c r="N27" s="334"/>
      <c r="O27" s="340" t="s">
        <v>67</v>
      </c>
      <c r="P27" s="348"/>
      <c r="Q27" s="348"/>
      <c r="R27" s="348"/>
      <c r="S27" s="348"/>
      <c r="T27" s="336"/>
      <c r="U27" s="337"/>
      <c r="V27" s="34"/>
    </row>
    <row r="28" spans="1:22" ht="19.5" customHeight="1" x14ac:dyDescent="0.35">
      <c r="A28" s="33"/>
      <c r="B28" s="334"/>
      <c r="C28" s="340" t="s">
        <v>235</v>
      </c>
      <c r="D28" s="348"/>
      <c r="E28" s="348"/>
      <c r="F28" s="348"/>
      <c r="G28" s="348"/>
      <c r="H28" s="336"/>
      <c r="I28" s="337"/>
      <c r="J28" s="71"/>
      <c r="L28" s="32"/>
      <c r="M28" s="33"/>
      <c r="N28" s="334"/>
      <c r="O28" s="340" t="s">
        <v>235</v>
      </c>
      <c r="P28" s="348"/>
      <c r="Q28" s="348"/>
      <c r="R28" s="348"/>
      <c r="S28" s="348"/>
      <c r="T28" s="336"/>
      <c r="U28" s="337"/>
      <c r="V28" s="34"/>
    </row>
    <row r="29" spans="1:22" ht="19.5" customHeight="1" x14ac:dyDescent="0.35">
      <c r="A29" s="33"/>
      <c r="B29" s="335"/>
      <c r="C29" s="338" t="s">
        <v>236</v>
      </c>
      <c r="D29" s="339"/>
      <c r="E29" s="339"/>
      <c r="F29" s="339"/>
      <c r="G29" s="340"/>
      <c r="H29" s="354"/>
      <c r="I29" s="355"/>
      <c r="J29" s="71"/>
      <c r="L29" s="32"/>
      <c r="M29" s="33"/>
      <c r="N29" s="335"/>
      <c r="O29" s="338" t="s">
        <v>236</v>
      </c>
      <c r="P29" s="339"/>
      <c r="Q29" s="339"/>
      <c r="R29" s="339"/>
      <c r="S29" s="340"/>
      <c r="T29" s="354"/>
      <c r="U29" s="355"/>
      <c r="V29" s="34"/>
    </row>
    <row r="30" spans="1:22" ht="19.5" customHeight="1" thickBot="1" x14ac:dyDescent="0.4">
      <c r="A30" s="33"/>
      <c r="B30" s="350"/>
      <c r="C30" s="371" t="s">
        <v>69</v>
      </c>
      <c r="D30" s="372"/>
      <c r="E30" s="372"/>
      <c r="F30" s="372"/>
      <c r="G30" s="372"/>
      <c r="H30" s="369"/>
      <c r="I30" s="370"/>
      <c r="J30" s="71"/>
      <c r="L30" s="32"/>
      <c r="M30" s="33"/>
      <c r="N30" s="350"/>
      <c r="O30" s="371" t="s">
        <v>69</v>
      </c>
      <c r="P30" s="372"/>
      <c r="Q30" s="372"/>
      <c r="R30" s="372"/>
      <c r="S30" s="372"/>
      <c r="T30" s="369"/>
      <c r="U30" s="370"/>
      <c r="V30" s="34"/>
    </row>
    <row r="31" spans="1:22" ht="19.5" customHeight="1" x14ac:dyDescent="0.35">
      <c r="A31" s="33"/>
      <c r="B31" s="333" t="s">
        <v>70</v>
      </c>
      <c r="C31" s="346" t="s">
        <v>237</v>
      </c>
      <c r="D31" s="347"/>
      <c r="E31" s="347"/>
      <c r="F31" s="347"/>
      <c r="G31" s="347"/>
      <c r="H31" s="344"/>
      <c r="I31" s="345"/>
      <c r="J31" s="71"/>
      <c r="L31" s="32"/>
      <c r="M31" s="33"/>
      <c r="N31" s="333" t="s">
        <v>70</v>
      </c>
      <c r="O31" s="346" t="s">
        <v>237</v>
      </c>
      <c r="P31" s="347"/>
      <c r="Q31" s="347"/>
      <c r="R31" s="347"/>
      <c r="S31" s="347"/>
      <c r="T31" s="344"/>
      <c r="U31" s="345"/>
      <c r="V31" s="34"/>
    </row>
    <row r="32" spans="1:22" ht="19.5" customHeight="1" x14ac:dyDescent="0.35">
      <c r="A32" s="33"/>
      <c r="B32" s="334"/>
      <c r="C32" s="340" t="s">
        <v>72</v>
      </c>
      <c r="D32" s="348"/>
      <c r="E32" s="348"/>
      <c r="F32" s="348"/>
      <c r="G32" s="348"/>
      <c r="H32" s="336"/>
      <c r="I32" s="337"/>
      <c r="J32" s="71"/>
      <c r="L32" s="32"/>
      <c r="M32" s="33"/>
      <c r="N32" s="334"/>
      <c r="O32" s="340" t="s">
        <v>72</v>
      </c>
      <c r="P32" s="348"/>
      <c r="Q32" s="348"/>
      <c r="R32" s="348"/>
      <c r="S32" s="348"/>
      <c r="T32" s="336"/>
      <c r="U32" s="337"/>
      <c r="V32" s="34"/>
    </row>
    <row r="33" spans="1:22" ht="19.5" customHeight="1" x14ac:dyDescent="0.35">
      <c r="A33" s="33"/>
      <c r="B33" s="334"/>
      <c r="C33" s="340" t="s">
        <v>242</v>
      </c>
      <c r="D33" s="348"/>
      <c r="E33" s="348"/>
      <c r="F33" s="348"/>
      <c r="G33" s="348"/>
      <c r="H33" s="336"/>
      <c r="I33" s="337"/>
      <c r="J33" s="71"/>
      <c r="L33" s="32"/>
      <c r="M33" s="33"/>
      <c r="N33" s="334"/>
      <c r="O33" s="340" t="s">
        <v>242</v>
      </c>
      <c r="P33" s="348"/>
      <c r="Q33" s="348"/>
      <c r="R33" s="348"/>
      <c r="S33" s="348"/>
      <c r="T33" s="336"/>
      <c r="U33" s="337"/>
      <c r="V33" s="34"/>
    </row>
    <row r="34" spans="1:22" ht="19.5" customHeight="1" x14ac:dyDescent="0.35">
      <c r="A34" s="33"/>
      <c r="B34" s="334"/>
      <c r="C34" s="340" t="s">
        <v>75</v>
      </c>
      <c r="D34" s="348"/>
      <c r="E34" s="348"/>
      <c r="F34" s="348"/>
      <c r="G34" s="348"/>
      <c r="H34" s="336"/>
      <c r="I34" s="337"/>
      <c r="J34" s="71"/>
      <c r="L34" s="32"/>
      <c r="M34" s="33"/>
      <c r="N34" s="334"/>
      <c r="O34" s="340" t="s">
        <v>75</v>
      </c>
      <c r="P34" s="348"/>
      <c r="Q34" s="348"/>
      <c r="R34" s="348"/>
      <c r="S34" s="348"/>
      <c r="T34" s="336"/>
      <c r="U34" s="337"/>
      <c r="V34" s="34"/>
    </row>
    <row r="35" spans="1:22" ht="19.5" customHeight="1" x14ac:dyDescent="0.35">
      <c r="A35" s="33"/>
      <c r="B35" s="334"/>
      <c r="C35" s="340" t="s">
        <v>76</v>
      </c>
      <c r="D35" s="348"/>
      <c r="E35" s="348"/>
      <c r="F35" s="348"/>
      <c r="G35" s="348"/>
      <c r="H35" s="336"/>
      <c r="I35" s="337"/>
      <c r="J35" s="71"/>
      <c r="L35" s="32"/>
      <c r="M35" s="33"/>
      <c r="N35" s="334"/>
      <c r="O35" s="340" t="s">
        <v>76</v>
      </c>
      <c r="P35" s="348"/>
      <c r="Q35" s="348"/>
      <c r="R35" s="348"/>
      <c r="S35" s="348"/>
      <c r="T35" s="336"/>
      <c r="U35" s="337"/>
      <c r="V35" s="34"/>
    </row>
    <row r="36" spans="1:22" ht="19.5" customHeight="1" thickBot="1" x14ac:dyDescent="0.4">
      <c r="A36" s="33"/>
      <c r="B36" s="335"/>
      <c r="C36" s="385" t="s">
        <v>77</v>
      </c>
      <c r="D36" s="386"/>
      <c r="E36" s="386"/>
      <c r="F36" s="386"/>
      <c r="G36" s="386"/>
      <c r="H36" s="387"/>
      <c r="I36" s="388"/>
      <c r="J36" s="71"/>
      <c r="L36" s="32"/>
      <c r="M36" s="33"/>
      <c r="N36" s="335"/>
      <c r="O36" s="385" t="s">
        <v>77</v>
      </c>
      <c r="P36" s="386"/>
      <c r="Q36" s="386"/>
      <c r="R36" s="386"/>
      <c r="S36" s="386"/>
      <c r="T36" s="387"/>
      <c r="U36" s="388"/>
      <c r="V36" s="34"/>
    </row>
    <row r="37" spans="1:22" ht="19.5" customHeight="1" x14ac:dyDescent="0.35">
      <c r="A37" s="33"/>
      <c r="B37" s="349" t="s">
        <v>78</v>
      </c>
      <c r="C37" s="341" t="s">
        <v>233</v>
      </c>
      <c r="D37" s="342"/>
      <c r="E37" s="343"/>
      <c r="F37" s="47" t="s">
        <v>80</v>
      </c>
      <c r="G37" s="47"/>
      <c r="H37" s="352"/>
      <c r="I37" s="353"/>
      <c r="J37" s="71"/>
      <c r="L37" s="32"/>
      <c r="M37" s="33"/>
      <c r="N37" s="349" t="s">
        <v>78</v>
      </c>
      <c r="O37" s="341" t="s">
        <v>233</v>
      </c>
      <c r="P37" s="342"/>
      <c r="Q37" s="343"/>
      <c r="R37" s="47" t="s">
        <v>80</v>
      </c>
      <c r="S37" s="47"/>
      <c r="T37" s="352"/>
      <c r="U37" s="353"/>
      <c r="V37" s="34"/>
    </row>
    <row r="38" spans="1:22" ht="19.5" customHeight="1" x14ac:dyDescent="0.35">
      <c r="A38" s="33"/>
      <c r="B38" s="334"/>
      <c r="C38" s="338" t="s">
        <v>240</v>
      </c>
      <c r="D38" s="339"/>
      <c r="E38" s="340"/>
      <c r="F38" s="10" t="s">
        <v>82</v>
      </c>
      <c r="G38" s="10"/>
      <c r="H38" s="336"/>
      <c r="I38" s="337"/>
      <c r="J38" s="71"/>
      <c r="L38" s="32"/>
      <c r="M38" s="33"/>
      <c r="N38" s="334"/>
      <c r="O38" s="338" t="s">
        <v>240</v>
      </c>
      <c r="P38" s="339"/>
      <c r="Q38" s="340"/>
      <c r="R38" s="10" t="s">
        <v>82</v>
      </c>
      <c r="S38" s="10"/>
      <c r="T38" s="336"/>
      <c r="U38" s="337"/>
      <c r="V38" s="34"/>
    </row>
    <row r="39" spans="1:22" ht="19.5" customHeight="1" x14ac:dyDescent="0.35">
      <c r="A39" s="33"/>
      <c r="B39" s="334"/>
      <c r="C39" s="338" t="s">
        <v>241</v>
      </c>
      <c r="D39" s="339"/>
      <c r="E39" s="340"/>
      <c r="F39" s="10" t="s">
        <v>84</v>
      </c>
      <c r="G39" s="10"/>
      <c r="H39" s="336"/>
      <c r="I39" s="337"/>
      <c r="J39" s="71"/>
      <c r="L39" s="32"/>
      <c r="M39" s="33"/>
      <c r="N39" s="334"/>
      <c r="O39" s="338" t="s">
        <v>241</v>
      </c>
      <c r="P39" s="339"/>
      <c r="Q39" s="340"/>
      <c r="R39" s="10" t="s">
        <v>84</v>
      </c>
      <c r="S39" s="10"/>
      <c r="T39" s="336"/>
      <c r="U39" s="337"/>
      <c r="V39" s="34"/>
    </row>
    <row r="40" spans="1:22" ht="19.5" customHeight="1" x14ac:dyDescent="0.35">
      <c r="A40" s="33"/>
      <c r="B40" s="334"/>
      <c r="C40" s="338" t="s">
        <v>85</v>
      </c>
      <c r="D40" s="339"/>
      <c r="E40" s="340"/>
      <c r="F40" s="10" t="s">
        <v>86</v>
      </c>
      <c r="G40" s="10"/>
      <c r="H40" s="336"/>
      <c r="I40" s="337"/>
      <c r="J40" s="71"/>
      <c r="L40" s="32"/>
      <c r="M40" s="33"/>
      <c r="N40" s="334"/>
      <c r="O40" s="338" t="s">
        <v>85</v>
      </c>
      <c r="P40" s="339"/>
      <c r="Q40" s="340"/>
      <c r="R40" s="10" t="s">
        <v>86</v>
      </c>
      <c r="S40" s="10"/>
      <c r="T40" s="336"/>
      <c r="U40" s="337"/>
      <c r="V40" s="34"/>
    </row>
    <row r="41" spans="1:22" ht="19.5" customHeight="1" thickBot="1" x14ac:dyDescent="0.4">
      <c r="A41" s="33"/>
      <c r="B41" s="25"/>
      <c r="C41" s="25"/>
      <c r="D41" s="25"/>
      <c r="E41" s="25"/>
      <c r="F41" s="25"/>
      <c r="G41" s="25"/>
      <c r="H41" s="25"/>
      <c r="I41" s="25"/>
      <c r="J41" s="7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2" ht="19.5" customHeight="1" x14ac:dyDescent="0.35">
      <c r="A42" s="33"/>
      <c r="B42" s="373" t="s">
        <v>88</v>
      </c>
      <c r="C42" s="374"/>
      <c r="D42" s="374"/>
      <c r="E42" s="374"/>
      <c r="F42" s="374"/>
      <c r="G42" s="374"/>
      <c r="H42" s="374"/>
      <c r="I42" s="375"/>
      <c r="J42" s="71"/>
      <c r="L42" s="32"/>
      <c r="M42" s="33"/>
      <c r="N42" s="373" t="s">
        <v>88</v>
      </c>
      <c r="O42" s="374"/>
      <c r="P42" s="374"/>
      <c r="Q42" s="374"/>
      <c r="R42" s="374"/>
      <c r="S42" s="374"/>
      <c r="T42" s="374"/>
      <c r="U42" s="375"/>
      <c r="V42" s="34"/>
    </row>
    <row r="43" spans="1:22" ht="19.5" customHeight="1" x14ac:dyDescent="0.35">
      <c r="A43" s="33"/>
      <c r="B43" s="376"/>
      <c r="C43" s="377"/>
      <c r="D43" s="377"/>
      <c r="E43" s="377"/>
      <c r="F43" s="377"/>
      <c r="G43" s="377"/>
      <c r="H43" s="377"/>
      <c r="I43" s="378"/>
      <c r="J43" s="71"/>
      <c r="L43" s="32"/>
      <c r="M43" s="33"/>
      <c r="N43" s="376"/>
      <c r="O43" s="377"/>
      <c r="P43" s="377"/>
      <c r="Q43" s="377"/>
      <c r="R43" s="377"/>
      <c r="S43" s="377"/>
      <c r="T43" s="377"/>
      <c r="U43" s="378"/>
      <c r="V43" s="34"/>
    </row>
    <row r="44" spans="1:22" ht="19.5" customHeight="1" x14ac:dyDescent="0.35">
      <c r="A44" s="33"/>
      <c r="B44" s="379"/>
      <c r="C44" s="380"/>
      <c r="D44" s="380"/>
      <c r="E44" s="380"/>
      <c r="F44" s="380"/>
      <c r="G44" s="380"/>
      <c r="H44" s="380"/>
      <c r="I44" s="381"/>
      <c r="J44" s="71"/>
      <c r="L44" s="32"/>
      <c r="M44" s="33"/>
      <c r="N44" s="379"/>
      <c r="O44" s="380"/>
      <c r="P44" s="380"/>
      <c r="Q44" s="380"/>
      <c r="R44" s="380"/>
      <c r="S44" s="380"/>
      <c r="T44" s="380"/>
      <c r="U44" s="381"/>
      <c r="V44" s="34"/>
    </row>
    <row r="45" spans="1:22" ht="19.5" customHeight="1" x14ac:dyDescent="0.35">
      <c r="A45" s="33"/>
      <c r="B45" s="379"/>
      <c r="C45" s="380"/>
      <c r="D45" s="380"/>
      <c r="E45" s="380"/>
      <c r="F45" s="380"/>
      <c r="G45" s="380"/>
      <c r="H45" s="380"/>
      <c r="I45" s="381"/>
      <c r="J45" s="71"/>
      <c r="L45" s="32"/>
      <c r="M45" s="33"/>
      <c r="N45" s="379"/>
      <c r="O45" s="380"/>
      <c r="P45" s="380"/>
      <c r="Q45" s="380"/>
      <c r="R45" s="380"/>
      <c r="S45" s="380"/>
      <c r="T45" s="380"/>
      <c r="U45" s="381"/>
      <c r="V45" s="34"/>
    </row>
    <row r="46" spans="1:22" ht="19.5" customHeight="1" thickBot="1" x14ac:dyDescent="0.4">
      <c r="A46" s="33"/>
      <c r="B46" s="382"/>
      <c r="C46" s="383"/>
      <c r="D46" s="383"/>
      <c r="E46" s="383"/>
      <c r="F46" s="383"/>
      <c r="G46" s="383"/>
      <c r="H46" s="383"/>
      <c r="I46" s="384"/>
      <c r="J46" s="71"/>
      <c r="L46" s="32"/>
      <c r="M46" s="33"/>
      <c r="N46" s="382"/>
      <c r="O46" s="383"/>
      <c r="P46" s="383"/>
      <c r="Q46" s="383"/>
      <c r="R46" s="383"/>
      <c r="S46" s="383"/>
      <c r="T46" s="383"/>
      <c r="U46" s="384"/>
      <c r="V46" s="34"/>
    </row>
    <row r="47" spans="1:22" ht="19.5" customHeight="1" thickBot="1" x14ac:dyDescent="0.4">
      <c r="A47" s="53"/>
      <c r="B47" s="54"/>
      <c r="C47" s="54"/>
      <c r="D47" s="54"/>
      <c r="E47" s="54"/>
      <c r="F47" s="54"/>
      <c r="G47" s="54"/>
      <c r="H47" s="54"/>
      <c r="I47" s="54"/>
      <c r="J47" s="72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2" ht="19.5" customHeight="1" x14ac:dyDescent="0.35">
      <c r="A48" s="25"/>
      <c r="B48" s="25"/>
      <c r="C48" s="25"/>
      <c r="D48" s="25"/>
      <c r="E48" s="25"/>
      <c r="F48" s="25"/>
      <c r="G48" s="25"/>
      <c r="H48" s="25"/>
      <c r="I48" s="25"/>
      <c r="J48" s="218"/>
      <c r="L48" s="32"/>
      <c r="M48" s="25"/>
      <c r="N48" s="25"/>
      <c r="O48" s="25"/>
      <c r="P48" s="25"/>
      <c r="Q48" s="25"/>
      <c r="R48" s="25"/>
      <c r="S48" s="25"/>
      <c r="T48" s="25"/>
      <c r="U48" s="25"/>
      <c r="V48" s="25"/>
    </row>
    <row r="49" spans="1:22" ht="19.5" customHeight="1" thickBot="1" x14ac:dyDescent="0.4">
      <c r="A49" s="56"/>
      <c r="B49" s="56"/>
      <c r="C49" s="56"/>
      <c r="D49" s="56"/>
      <c r="E49" s="56"/>
      <c r="F49" s="56"/>
      <c r="G49" s="56"/>
      <c r="H49" s="56"/>
      <c r="I49" s="56"/>
      <c r="J49" s="73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3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70">
        <v>34</v>
      </c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>
        <v>22</v>
      </c>
    </row>
    <row r="51" spans="1:22" ht="19.5" customHeight="1" x14ac:dyDescent="0.35">
      <c r="A51" s="33"/>
      <c r="B51" s="356" t="s">
        <v>42</v>
      </c>
      <c r="C51" s="356"/>
      <c r="D51" s="404" t="s">
        <v>52</v>
      </c>
      <c r="E51" s="404"/>
      <c r="F51" s="404"/>
      <c r="G51" s="404"/>
      <c r="H51" s="404"/>
      <c r="I51" s="404"/>
      <c r="J51" s="75">
        <v>34</v>
      </c>
      <c r="L51" s="32"/>
      <c r="M51" s="33"/>
      <c r="N51" s="356" t="s">
        <v>42</v>
      </c>
      <c r="O51" s="356"/>
      <c r="P51" s="404" t="s">
        <v>52</v>
      </c>
      <c r="Q51" s="404"/>
      <c r="R51" s="404"/>
      <c r="S51" s="404"/>
      <c r="T51" s="404"/>
      <c r="U51" s="404"/>
      <c r="V51" s="75">
        <v>22</v>
      </c>
    </row>
    <row r="52" spans="1:22" ht="19.5" customHeight="1" x14ac:dyDescent="0.35">
      <c r="A52" s="33"/>
      <c r="B52" s="358"/>
      <c r="C52" s="358"/>
      <c r="D52" s="358"/>
      <c r="E52" s="358"/>
      <c r="F52" s="358"/>
      <c r="G52" s="358"/>
      <c r="H52" s="358"/>
      <c r="I52" s="358"/>
      <c r="J52" s="71"/>
      <c r="L52" s="32"/>
      <c r="M52" s="33"/>
      <c r="N52" s="358"/>
      <c r="O52" s="358"/>
      <c r="P52" s="358"/>
      <c r="Q52" s="358"/>
      <c r="R52" s="358"/>
      <c r="S52" s="358"/>
      <c r="T52" s="358"/>
      <c r="U52" s="358"/>
      <c r="V52" s="34"/>
    </row>
    <row r="53" spans="1:22" ht="19.5" customHeight="1" x14ac:dyDescent="0.35">
      <c r="A53" s="33"/>
      <c r="B53" s="356" t="s">
        <v>0</v>
      </c>
      <c r="C53" s="356"/>
      <c r="D53" s="403" t="s">
        <v>184</v>
      </c>
      <c r="E53" s="403"/>
      <c r="F53" s="357" t="s">
        <v>41</v>
      </c>
      <c r="G53" s="357"/>
      <c r="H53" s="403" t="s">
        <v>183</v>
      </c>
      <c r="I53" s="403"/>
      <c r="J53" s="71"/>
      <c r="L53" s="32"/>
      <c r="M53" s="33"/>
      <c r="N53" s="356" t="s">
        <v>0</v>
      </c>
      <c r="O53" s="356"/>
      <c r="P53" s="403" t="s">
        <v>186</v>
      </c>
      <c r="Q53" s="403"/>
      <c r="R53" s="357" t="s">
        <v>41</v>
      </c>
      <c r="S53" s="357"/>
      <c r="T53" s="403" t="s">
        <v>185</v>
      </c>
      <c r="U53" s="403"/>
      <c r="V53" s="34"/>
    </row>
    <row r="54" spans="1:22" ht="19.5" customHeight="1" x14ac:dyDescent="0.35">
      <c r="A54" s="33"/>
      <c r="B54" s="356" t="s">
        <v>14</v>
      </c>
      <c r="C54" s="356"/>
      <c r="D54" s="400" t="s">
        <v>94</v>
      </c>
      <c r="E54" s="400"/>
      <c r="F54" s="357" t="s">
        <v>15</v>
      </c>
      <c r="G54" s="357"/>
      <c r="H54" s="401" t="s">
        <v>145</v>
      </c>
      <c r="I54" s="401"/>
      <c r="J54" s="71"/>
      <c r="L54" s="32"/>
      <c r="M54" s="33"/>
      <c r="N54" s="356" t="s">
        <v>14</v>
      </c>
      <c r="O54" s="356"/>
      <c r="P54" s="400" t="s">
        <v>94</v>
      </c>
      <c r="Q54" s="400"/>
      <c r="R54" s="357" t="s">
        <v>15</v>
      </c>
      <c r="S54" s="357"/>
      <c r="T54" s="401" t="s">
        <v>162</v>
      </c>
      <c r="U54" s="401"/>
      <c r="V54" s="34"/>
    </row>
    <row r="55" spans="1:22" ht="19.5" customHeight="1" x14ac:dyDescent="0.35">
      <c r="A55" s="33"/>
      <c r="B55" s="36" t="s">
        <v>53</v>
      </c>
      <c r="C55" s="36"/>
      <c r="D55" s="402" t="s">
        <v>94</v>
      </c>
      <c r="E55" s="402"/>
      <c r="F55" s="397"/>
      <c r="G55" s="397"/>
      <c r="H55" s="402" t="s">
        <v>145</v>
      </c>
      <c r="I55" s="402"/>
      <c r="J55" s="71"/>
      <c r="L55" s="32"/>
      <c r="M55" s="33"/>
      <c r="N55" s="36" t="s">
        <v>53</v>
      </c>
      <c r="O55" s="36"/>
      <c r="P55" s="402" t="s">
        <v>94</v>
      </c>
      <c r="Q55" s="402"/>
      <c r="R55" s="397"/>
      <c r="S55" s="397"/>
      <c r="T55" s="402" t="s">
        <v>162</v>
      </c>
      <c r="U55" s="402"/>
      <c r="V55" s="34"/>
    </row>
    <row r="56" spans="1:22" ht="19.5" customHeight="1" x14ac:dyDescent="0.35">
      <c r="A56" s="33"/>
      <c r="B56" s="396" t="s">
        <v>1</v>
      </c>
      <c r="C56" s="396"/>
      <c r="D56" s="397"/>
      <c r="E56" s="397"/>
      <c r="F56" s="398">
        <v>0.48680555555555555</v>
      </c>
      <c r="G56" s="398"/>
      <c r="H56" s="398"/>
      <c r="I56" s="398"/>
      <c r="J56" s="71"/>
      <c r="L56" s="32"/>
      <c r="M56" s="33"/>
      <c r="N56" s="396" t="s">
        <v>1</v>
      </c>
      <c r="O56" s="396"/>
      <c r="P56" s="397"/>
      <c r="Q56" s="397"/>
      <c r="R56" s="398">
        <v>0.49305555555555558</v>
      </c>
      <c r="S56" s="398"/>
      <c r="T56" s="398"/>
      <c r="U56" s="398"/>
      <c r="V56" s="34"/>
    </row>
    <row r="57" spans="1:22" ht="19.5" customHeight="1" x14ac:dyDescent="0.35">
      <c r="A57" s="33"/>
      <c r="B57" s="396"/>
      <c r="C57" s="396"/>
      <c r="D57" s="397" t="s">
        <v>11</v>
      </c>
      <c r="E57" s="397"/>
      <c r="F57" s="398">
        <v>0.48749999999999999</v>
      </c>
      <c r="G57" s="398"/>
      <c r="H57" s="398"/>
      <c r="I57" s="398"/>
      <c r="J57" s="71"/>
      <c r="L57" s="32"/>
      <c r="M57" s="33"/>
      <c r="N57" s="396"/>
      <c r="O57" s="396"/>
      <c r="P57" s="397" t="s">
        <v>11</v>
      </c>
      <c r="Q57" s="397"/>
      <c r="R57" s="398">
        <v>0.49375000000000002</v>
      </c>
      <c r="S57" s="398"/>
      <c r="T57" s="398"/>
      <c r="U57" s="398"/>
      <c r="V57" s="34"/>
    </row>
    <row r="58" spans="1:22" ht="19.5" customHeight="1" x14ac:dyDescent="0.35">
      <c r="A58" s="33"/>
      <c r="B58" s="396"/>
      <c r="C58" s="396"/>
      <c r="D58" s="397" t="s">
        <v>55</v>
      </c>
      <c r="E58" s="397"/>
      <c r="F58" s="398">
        <v>0.48958333333333331</v>
      </c>
      <c r="G58" s="398"/>
      <c r="H58" s="398"/>
      <c r="I58" s="398"/>
      <c r="J58" s="71"/>
      <c r="L58" s="32"/>
      <c r="M58" s="33"/>
      <c r="N58" s="396"/>
      <c r="O58" s="396"/>
      <c r="P58" s="397" t="s">
        <v>55</v>
      </c>
      <c r="Q58" s="397"/>
      <c r="R58" s="398">
        <v>0.49583333333333335</v>
      </c>
      <c r="S58" s="398"/>
      <c r="T58" s="398"/>
      <c r="U58" s="398"/>
      <c r="V58" s="34"/>
    </row>
    <row r="59" spans="1:22" ht="19.5" customHeight="1" x14ac:dyDescent="0.35">
      <c r="A59" s="33"/>
      <c r="B59" s="396"/>
      <c r="C59" s="396"/>
      <c r="D59" s="397" t="s">
        <v>9</v>
      </c>
      <c r="E59" s="397"/>
      <c r="F59" s="399"/>
      <c r="G59" s="399"/>
      <c r="H59" s="399"/>
      <c r="I59" s="399"/>
      <c r="J59" s="71"/>
      <c r="L59" s="32"/>
      <c r="M59" s="33"/>
      <c r="N59" s="396"/>
      <c r="O59" s="396"/>
      <c r="P59" s="397" t="s">
        <v>9</v>
      </c>
      <c r="Q59" s="397"/>
      <c r="R59" s="399"/>
      <c r="S59" s="399"/>
      <c r="T59" s="399"/>
      <c r="U59" s="399"/>
      <c r="V59" s="34"/>
    </row>
    <row r="60" spans="1:22" ht="19.5" customHeight="1" x14ac:dyDescent="0.35">
      <c r="A60" s="33"/>
      <c r="B60" s="356" t="s">
        <v>44</v>
      </c>
      <c r="C60" s="356"/>
      <c r="D60" s="357" t="s">
        <v>91</v>
      </c>
      <c r="E60" s="357"/>
      <c r="F60" s="37"/>
      <c r="G60" s="38"/>
      <c r="H60" s="39">
        <v>25</v>
      </c>
      <c r="I60" s="38" t="s">
        <v>47</v>
      </c>
      <c r="J60" s="71"/>
      <c r="L60" s="32"/>
      <c r="M60" s="33"/>
      <c r="N60" s="356" t="s">
        <v>44</v>
      </c>
      <c r="O60" s="356"/>
      <c r="P60" s="357" t="str">
        <f t="shared" ref="P60" si="1">IF(P51="","",IF(OR(P51="DWF",P51="DNF"),"Distance","Temps"))</f>
        <v>Distance</v>
      </c>
      <c r="Q60" s="357"/>
      <c r="R60" s="37"/>
      <c r="S60" s="38"/>
      <c r="T60" s="39">
        <v>25</v>
      </c>
      <c r="U60" s="38" t="s">
        <v>47</v>
      </c>
      <c r="V60" s="34"/>
    </row>
    <row r="61" spans="1:22" ht="19.5" customHeight="1" x14ac:dyDescent="0.35">
      <c r="A61" s="33"/>
      <c r="B61" s="356"/>
      <c r="C61" s="356"/>
      <c r="D61" s="359" t="s">
        <v>56</v>
      </c>
      <c r="E61" s="40" t="s">
        <v>57</v>
      </c>
      <c r="F61" s="41"/>
      <c r="G61" s="42"/>
      <c r="H61" s="41">
        <v>75</v>
      </c>
      <c r="I61" s="42" t="s">
        <v>47</v>
      </c>
      <c r="J61" s="71"/>
      <c r="L61" s="32"/>
      <c r="M61" s="33"/>
      <c r="N61" s="356"/>
      <c r="O61" s="356"/>
      <c r="P61" s="359" t="s">
        <v>56</v>
      </c>
      <c r="Q61" s="40" t="s">
        <v>57</v>
      </c>
      <c r="R61" s="41"/>
      <c r="S61" s="42"/>
      <c r="T61" s="41">
        <v>75</v>
      </c>
      <c r="U61" s="42" t="s">
        <v>47</v>
      </c>
      <c r="V61" s="34"/>
    </row>
    <row r="62" spans="1:22" ht="19.5" customHeight="1" x14ac:dyDescent="0.35">
      <c r="A62" s="33"/>
      <c r="B62" s="356"/>
      <c r="C62" s="356"/>
      <c r="D62" s="359"/>
      <c r="E62" s="40" t="s">
        <v>58</v>
      </c>
      <c r="F62" s="41"/>
      <c r="G62" s="42"/>
      <c r="H62" s="41">
        <v>0</v>
      </c>
      <c r="I62" s="42">
        <v>75</v>
      </c>
      <c r="J62" s="71"/>
      <c r="L62" s="32"/>
      <c r="M62" s="33"/>
      <c r="N62" s="356"/>
      <c r="O62" s="356"/>
      <c r="P62" s="359"/>
      <c r="Q62" s="40" t="s">
        <v>58</v>
      </c>
      <c r="R62" s="41"/>
      <c r="S62" s="42"/>
      <c r="T62" s="41">
        <v>0</v>
      </c>
      <c r="U62" s="42">
        <v>75</v>
      </c>
      <c r="V62" s="34"/>
    </row>
    <row r="63" spans="1:22" ht="19.5" customHeight="1" x14ac:dyDescent="0.35">
      <c r="A63" s="33"/>
      <c r="B63" s="358"/>
      <c r="C63" s="358"/>
      <c r="D63" s="358"/>
      <c r="E63" s="358"/>
      <c r="F63" s="358"/>
      <c r="G63" s="358"/>
      <c r="H63" s="358"/>
      <c r="I63" s="358"/>
      <c r="J63" s="71"/>
      <c r="L63" s="32"/>
      <c r="M63" s="33"/>
      <c r="N63" s="358"/>
      <c r="O63" s="358"/>
      <c r="P63" s="358"/>
      <c r="Q63" s="358"/>
      <c r="R63" s="358"/>
      <c r="S63" s="358"/>
      <c r="T63" s="358"/>
      <c r="U63" s="358"/>
      <c r="V63" s="34"/>
    </row>
    <row r="64" spans="1:22" ht="19.5" customHeight="1" x14ac:dyDescent="0.35">
      <c r="A64" s="33"/>
      <c r="B64" s="395" t="s">
        <v>59</v>
      </c>
      <c r="C64" s="395"/>
      <c r="D64" s="395"/>
      <c r="E64" s="395"/>
      <c r="F64" s="395"/>
      <c r="G64" s="395"/>
      <c r="H64" s="395"/>
      <c r="I64" s="395"/>
      <c r="J64" s="71"/>
      <c r="L64" s="32"/>
      <c r="M64" s="33"/>
      <c r="N64" s="395" t="s">
        <v>59</v>
      </c>
      <c r="O64" s="395"/>
      <c r="P64" s="395"/>
      <c r="Q64" s="395"/>
      <c r="R64" s="395"/>
      <c r="S64" s="395"/>
      <c r="T64" s="395"/>
      <c r="U64" s="395"/>
      <c r="V64" s="34"/>
    </row>
    <row r="65" spans="1:22" ht="19.5" customHeight="1" thickBot="1" x14ac:dyDescent="0.4">
      <c r="A65" s="33"/>
      <c r="B65" s="358"/>
      <c r="C65" s="358"/>
      <c r="D65" s="358"/>
      <c r="E65" s="358"/>
      <c r="F65" s="358"/>
      <c r="G65" s="358"/>
      <c r="H65" s="358"/>
      <c r="I65" s="358"/>
      <c r="J65" s="71"/>
      <c r="L65" s="32"/>
      <c r="M65" s="33"/>
      <c r="N65" s="358"/>
      <c r="O65" s="358"/>
      <c r="P65" s="358"/>
      <c r="Q65" s="358"/>
      <c r="R65" s="358"/>
      <c r="S65" s="358"/>
      <c r="T65" s="358"/>
      <c r="U65" s="358"/>
      <c r="V65" s="34"/>
    </row>
    <row r="66" spans="1:22" ht="19.5" customHeight="1" thickBot="1" x14ac:dyDescent="0.4">
      <c r="A66" s="33"/>
      <c r="B66" s="359" t="s">
        <v>60</v>
      </c>
      <c r="C66" s="360"/>
      <c r="D66" s="43"/>
      <c r="E66" s="44"/>
      <c r="F66" s="44"/>
      <c r="G66" s="44"/>
      <c r="H66" s="44"/>
      <c r="I66" s="45"/>
      <c r="J66" s="71"/>
      <c r="L66" s="32"/>
      <c r="M66" s="33"/>
      <c r="N66" s="359" t="s">
        <v>60</v>
      </c>
      <c r="O66" s="360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4">
      <c r="A67" s="33"/>
      <c r="B67" s="46"/>
      <c r="C67" s="46"/>
      <c r="D67" s="30"/>
      <c r="E67" s="30"/>
      <c r="F67" s="30"/>
      <c r="G67" s="30"/>
      <c r="H67" s="30"/>
      <c r="I67" s="30"/>
      <c r="J67" s="71"/>
      <c r="L67" s="32"/>
      <c r="M67" s="33"/>
      <c r="N67" s="46"/>
      <c r="O67" s="46"/>
      <c r="P67" s="30"/>
      <c r="Q67" s="30"/>
      <c r="R67" s="30"/>
      <c r="S67" s="30"/>
      <c r="T67" s="30"/>
      <c r="U67" s="30"/>
      <c r="V67" s="34"/>
    </row>
    <row r="68" spans="1:22" ht="19.5" customHeight="1" x14ac:dyDescent="0.35">
      <c r="A68" s="33"/>
      <c r="B68" s="361" t="s">
        <v>62</v>
      </c>
      <c r="C68" s="362"/>
      <c r="D68" s="352"/>
      <c r="E68" s="352"/>
      <c r="F68" s="352"/>
      <c r="G68" s="352"/>
      <c r="H68" s="352"/>
      <c r="I68" s="353"/>
      <c r="J68" s="71"/>
      <c r="L68" s="32"/>
      <c r="M68" s="33"/>
      <c r="N68" s="361" t="s">
        <v>62</v>
      </c>
      <c r="O68" s="362"/>
      <c r="P68" s="352"/>
      <c r="Q68" s="352"/>
      <c r="R68" s="352"/>
      <c r="S68" s="352"/>
      <c r="T68" s="352"/>
      <c r="U68" s="353"/>
      <c r="V68" s="34"/>
    </row>
    <row r="69" spans="1:22" ht="19.5" customHeight="1" x14ac:dyDescent="0.35">
      <c r="A69" s="33"/>
      <c r="B69" s="363"/>
      <c r="C69" s="364"/>
      <c r="D69" s="336"/>
      <c r="E69" s="336"/>
      <c r="F69" s="336"/>
      <c r="G69" s="336"/>
      <c r="H69" s="336"/>
      <c r="I69" s="337"/>
      <c r="J69" s="71"/>
      <c r="L69" s="32"/>
      <c r="M69" s="33"/>
      <c r="N69" s="363"/>
      <c r="O69" s="364"/>
      <c r="P69" s="336"/>
      <c r="Q69" s="336"/>
      <c r="R69" s="336"/>
      <c r="S69" s="336"/>
      <c r="T69" s="336"/>
      <c r="U69" s="337"/>
      <c r="V69" s="34"/>
    </row>
    <row r="70" spans="1:22" ht="19.5" customHeight="1" x14ac:dyDescent="0.35">
      <c r="A70" s="33"/>
      <c r="B70" s="365" t="s">
        <v>61</v>
      </c>
      <c r="C70" s="366"/>
      <c r="D70" s="336"/>
      <c r="E70" s="336"/>
      <c r="F70" s="336"/>
      <c r="G70" s="336"/>
      <c r="H70" s="336"/>
      <c r="I70" s="337"/>
      <c r="J70" s="71"/>
      <c r="L70" s="32"/>
      <c r="M70" s="33"/>
      <c r="N70" s="365" t="s">
        <v>61</v>
      </c>
      <c r="O70" s="366"/>
      <c r="P70" s="336"/>
      <c r="Q70" s="336"/>
      <c r="R70" s="336"/>
      <c r="S70" s="336"/>
      <c r="T70" s="336"/>
      <c r="U70" s="337"/>
      <c r="V70" s="34"/>
    </row>
    <row r="71" spans="1:22" ht="19.5" customHeight="1" thickBot="1" x14ac:dyDescent="0.4">
      <c r="A71" s="33"/>
      <c r="B71" s="367"/>
      <c r="C71" s="368"/>
      <c r="D71" s="369"/>
      <c r="E71" s="369"/>
      <c r="F71" s="369"/>
      <c r="G71" s="369"/>
      <c r="H71" s="369"/>
      <c r="I71" s="370"/>
      <c r="J71" s="71"/>
      <c r="L71" s="32"/>
      <c r="M71" s="33"/>
      <c r="N71" s="367"/>
      <c r="O71" s="368"/>
      <c r="P71" s="369"/>
      <c r="Q71" s="369"/>
      <c r="R71" s="369"/>
      <c r="S71" s="369"/>
      <c r="T71" s="369"/>
      <c r="U71" s="370"/>
      <c r="V71" s="34"/>
    </row>
    <row r="72" spans="1:22" ht="19.5" customHeight="1" thickBot="1" x14ac:dyDescent="0.4">
      <c r="A72" s="33"/>
      <c r="B72" s="25"/>
      <c r="C72" s="25"/>
      <c r="D72" s="25"/>
      <c r="E72" s="25"/>
      <c r="F72" s="25"/>
      <c r="G72" s="25"/>
      <c r="H72" s="25"/>
      <c r="I72" s="25"/>
      <c r="J72" s="7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35">
      <c r="A73" s="33"/>
      <c r="B73" s="349" t="s">
        <v>63</v>
      </c>
      <c r="C73" s="343" t="s">
        <v>64</v>
      </c>
      <c r="D73" s="351"/>
      <c r="E73" s="351"/>
      <c r="F73" s="351"/>
      <c r="G73" s="351"/>
      <c r="H73" s="352"/>
      <c r="I73" s="353"/>
      <c r="J73" s="71"/>
      <c r="L73" s="32"/>
      <c r="M73" s="33"/>
      <c r="N73" s="349" t="s">
        <v>63</v>
      </c>
      <c r="O73" s="343" t="s">
        <v>64</v>
      </c>
      <c r="P73" s="351"/>
      <c r="Q73" s="351"/>
      <c r="R73" s="351"/>
      <c r="S73" s="351"/>
      <c r="T73" s="352"/>
      <c r="U73" s="353"/>
      <c r="V73" s="34"/>
    </row>
    <row r="74" spans="1:22" ht="19.5" customHeight="1" x14ac:dyDescent="0.35">
      <c r="A74" s="33"/>
      <c r="B74" s="334"/>
      <c r="C74" s="340" t="s">
        <v>234</v>
      </c>
      <c r="D74" s="348"/>
      <c r="E74" s="348"/>
      <c r="F74" s="348"/>
      <c r="G74" s="348"/>
      <c r="H74" s="336"/>
      <c r="I74" s="337"/>
      <c r="J74" s="71"/>
      <c r="L74" s="32"/>
      <c r="M74" s="33"/>
      <c r="N74" s="334"/>
      <c r="O74" s="340" t="s">
        <v>234</v>
      </c>
      <c r="P74" s="348"/>
      <c r="Q74" s="348"/>
      <c r="R74" s="348"/>
      <c r="S74" s="348"/>
      <c r="T74" s="336"/>
      <c r="U74" s="337"/>
      <c r="V74" s="34"/>
    </row>
    <row r="75" spans="1:22" ht="19.5" customHeight="1" x14ac:dyDescent="0.35">
      <c r="A75" s="33"/>
      <c r="B75" s="334"/>
      <c r="C75" s="340" t="s">
        <v>66</v>
      </c>
      <c r="D75" s="348"/>
      <c r="E75" s="348"/>
      <c r="F75" s="348"/>
      <c r="G75" s="348"/>
      <c r="H75" s="336"/>
      <c r="I75" s="337"/>
      <c r="J75" s="71"/>
      <c r="L75" s="32"/>
      <c r="M75" s="33"/>
      <c r="N75" s="334"/>
      <c r="O75" s="340" t="s">
        <v>66</v>
      </c>
      <c r="P75" s="348"/>
      <c r="Q75" s="348"/>
      <c r="R75" s="348"/>
      <c r="S75" s="348"/>
      <c r="T75" s="336"/>
      <c r="U75" s="337"/>
      <c r="V75" s="34"/>
    </row>
    <row r="76" spans="1:22" ht="19.5" customHeight="1" x14ac:dyDescent="0.35">
      <c r="A76" s="33"/>
      <c r="B76" s="334"/>
      <c r="C76" s="340" t="s">
        <v>67</v>
      </c>
      <c r="D76" s="348"/>
      <c r="E76" s="348"/>
      <c r="F76" s="348"/>
      <c r="G76" s="348"/>
      <c r="H76" s="336"/>
      <c r="I76" s="337"/>
      <c r="J76" s="71"/>
      <c r="L76" s="32"/>
      <c r="M76" s="33"/>
      <c r="N76" s="334"/>
      <c r="O76" s="340" t="s">
        <v>67</v>
      </c>
      <c r="P76" s="348"/>
      <c r="Q76" s="348"/>
      <c r="R76" s="348"/>
      <c r="S76" s="348"/>
      <c r="T76" s="336"/>
      <c r="U76" s="337"/>
      <c r="V76" s="34"/>
    </row>
    <row r="77" spans="1:22" ht="19.5" customHeight="1" x14ac:dyDescent="0.35">
      <c r="A77" s="33"/>
      <c r="B77" s="334"/>
      <c r="C77" s="340" t="s">
        <v>235</v>
      </c>
      <c r="D77" s="348"/>
      <c r="E77" s="348"/>
      <c r="F77" s="348"/>
      <c r="G77" s="348"/>
      <c r="H77" s="336"/>
      <c r="I77" s="337"/>
      <c r="J77" s="71"/>
      <c r="L77" s="32"/>
      <c r="M77" s="33"/>
      <c r="N77" s="334"/>
      <c r="O77" s="340" t="s">
        <v>235</v>
      </c>
      <c r="P77" s="348"/>
      <c r="Q77" s="348"/>
      <c r="R77" s="348"/>
      <c r="S77" s="348"/>
      <c r="T77" s="336"/>
      <c r="U77" s="337"/>
      <c r="V77" s="34"/>
    </row>
    <row r="78" spans="1:22" ht="19.5" customHeight="1" x14ac:dyDescent="0.35">
      <c r="A78" s="33"/>
      <c r="B78" s="335"/>
      <c r="C78" s="338" t="s">
        <v>236</v>
      </c>
      <c r="D78" s="339"/>
      <c r="E78" s="339"/>
      <c r="F78" s="339"/>
      <c r="G78" s="340"/>
      <c r="H78" s="354"/>
      <c r="I78" s="355"/>
      <c r="J78" s="71"/>
      <c r="L78" s="32"/>
      <c r="M78" s="33"/>
      <c r="N78" s="335"/>
      <c r="O78" s="338" t="s">
        <v>236</v>
      </c>
      <c r="P78" s="339"/>
      <c r="Q78" s="339"/>
      <c r="R78" s="339"/>
      <c r="S78" s="340"/>
      <c r="T78" s="354"/>
      <c r="U78" s="355"/>
      <c r="V78" s="34"/>
    </row>
    <row r="79" spans="1:22" ht="19.5" customHeight="1" thickBot="1" x14ac:dyDescent="0.4">
      <c r="A79" s="33"/>
      <c r="B79" s="350"/>
      <c r="C79" s="371" t="s">
        <v>69</v>
      </c>
      <c r="D79" s="372"/>
      <c r="E79" s="372"/>
      <c r="F79" s="372"/>
      <c r="G79" s="372"/>
      <c r="H79" s="369"/>
      <c r="I79" s="370"/>
      <c r="J79" s="71"/>
      <c r="L79" s="32"/>
      <c r="M79" s="33"/>
      <c r="N79" s="350"/>
      <c r="O79" s="371" t="s">
        <v>69</v>
      </c>
      <c r="P79" s="372"/>
      <c r="Q79" s="372"/>
      <c r="R79" s="372"/>
      <c r="S79" s="372"/>
      <c r="T79" s="369"/>
      <c r="U79" s="370"/>
      <c r="V79" s="34"/>
    </row>
    <row r="80" spans="1:22" ht="19.5" customHeight="1" x14ac:dyDescent="0.35">
      <c r="A80" s="33"/>
      <c r="B80" s="333" t="s">
        <v>70</v>
      </c>
      <c r="C80" s="346" t="s">
        <v>237</v>
      </c>
      <c r="D80" s="347"/>
      <c r="E80" s="347"/>
      <c r="F80" s="347"/>
      <c r="G80" s="347"/>
      <c r="H80" s="344"/>
      <c r="I80" s="345"/>
      <c r="J80" s="71"/>
      <c r="L80" s="32"/>
      <c r="M80" s="33"/>
      <c r="N80" s="333" t="s">
        <v>70</v>
      </c>
      <c r="O80" s="346" t="s">
        <v>237</v>
      </c>
      <c r="P80" s="347"/>
      <c r="Q80" s="347"/>
      <c r="R80" s="347"/>
      <c r="S80" s="347"/>
      <c r="T80" s="344"/>
      <c r="U80" s="345"/>
      <c r="V80" s="34"/>
    </row>
    <row r="81" spans="1:22" ht="19.5" customHeight="1" x14ac:dyDescent="0.35">
      <c r="A81" s="33"/>
      <c r="B81" s="334"/>
      <c r="C81" s="340" t="s">
        <v>72</v>
      </c>
      <c r="D81" s="348"/>
      <c r="E81" s="348"/>
      <c r="F81" s="348"/>
      <c r="G81" s="348"/>
      <c r="H81" s="336"/>
      <c r="I81" s="337"/>
      <c r="J81" s="71"/>
      <c r="L81" s="32"/>
      <c r="M81" s="33"/>
      <c r="N81" s="334"/>
      <c r="O81" s="340" t="s">
        <v>72</v>
      </c>
      <c r="P81" s="348"/>
      <c r="Q81" s="348"/>
      <c r="R81" s="348"/>
      <c r="S81" s="348"/>
      <c r="T81" s="336"/>
      <c r="U81" s="337"/>
      <c r="V81" s="34"/>
    </row>
    <row r="82" spans="1:22" ht="19.5" customHeight="1" x14ac:dyDescent="0.35">
      <c r="A82" s="33"/>
      <c r="B82" s="334"/>
      <c r="C82" s="340" t="s">
        <v>242</v>
      </c>
      <c r="D82" s="348"/>
      <c r="E82" s="348"/>
      <c r="F82" s="348"/>
      <c r="G82" s="348"/>
      <c r="H82" s="336"/>
      <c r="I82" s="337"/>
      <c r="J82" s="71"/>
      <c r="L82" s="32"/>
      <c r="M82" s="33"/>
      <c r="N82" s="334"/>
      <c r="O82" s="340" t="s">
        <v>242</v>
      </c>
      <c r="P82" s="348"/>
      <c r="Q82" s="348"/>
      <c r="R82" s="348"/>
      <c r="S82" s="348"/>
      <c r="T82" s="336"/>
      <c r="U82" s="337"/>
      <c r="V82" s="34"/>
    </row>
    <row r="83" spans="1:22" ht="19.5" customHeight="1" x14ac:dyDescent="0.35">
      <c r="A83" s="33"/>
      <c r="B83" s="334"/>
      <c r="C83" s="340" t="s">
        <v>75</v>
      </c>
      <c r="D83" s="348"/>
      <c r="E83" s="348"/>
      <c r="F83" s="348"/>
      <c r="G83" s="348"/>
      <c r="H83" s="336"/>
      <c r="I83" s="337"/>
      <c r="J83" s="71"/>
      <c r="L83" s="32"/>
      <c r="M83" s="33"/>
      <c r="N83" s="334"/>
      <c r="O83" s="340" t="s">
        <v>75</v>
      </c>
      <c r="P83" s="348"/>
      <c r="Q83" s="348"/>
      <c r="R83" s="348"/>
      <c r="S83" s="348"/>
      <c r="T83" s="336"/>
      <c r="U83" s="337"/>
      <c r="V83" s="34"/>
    </row>
    <row r="84" spans="1:22" ht="19.5" customHeight="1" x14ac:dyDescent="0.35">
      <c r="A84" s="33"/>
      <c r="B84" s="334"/>
      <c r="C84" s="340" t="s">
        <v>76</v>
      </c>
      <c r="D84" s="348"/>
      <c r="E84" s="348"/>
      <c r="F84" s="348"/>
      <c r="G84" s="348"/>
      <c r="H84" s="336"/>
      <c r="I84" s="337"/>
      <c r="J84" s="71"/>
      <c r="L84" s="32"/>
      <c r="M84" s="33"/>
      <c r="N84" s="334"/>
      <c r="O84" s="340" t="s">
        <v>76</v>
      </c>
      <c r="P84" s="348"/>
      <c r="Q84" s="348"/>
      <c r="R84" s="348"/>
      <c r="S84" s="348"/>
      <c r="T84" s="336"/>
      <c r="U84" s="337"/>
      <c r="V84" s="34"/>
    </row>
    <row r="85" spans="1:22" ht="19.5" customHeight="1" thickBot="1" x14ac:dyDescent="0.4">
      <c r="A85" s="33"/>
      <c r="B85" s="335"/>
      <c r="C85" s="385" t="s">
        <v>77</v>
      </c>
      <c r="D85" s="386"/>
      <c r="E85" s="386"/>
      <c r="F85" s="386"/>
      <c r="G85" s="386"/>
      <c r="H85" s="387"/>
      <c r="I85" s="388"/>
      <c r="J85" s="71"/>
      <c r="L85" s="32"/>
      <c r="M85" s="33"/>
      <c r="N85" s="335"/>
      <c r="O85" s="385" t="s">
        <v>77</v>
      </c>
      <c r="P85" s="386"/>
      <c r="Q85" s="386"/>
      <c r="R85" s="386"/>
      <c r="S85" s="386"/>
      <c r="T85" s="387"/>
      <c r="U85" s="388"/>
      <c r="V85" s="34"/>
    </row>
    <row r="86" spans="1:22" ht="19.5" customHeight="1" x14ac:dyDescent="0.35">
      <c r="A86" s="33"/>
      <c r="B86" s="349" t="s">
        <v>78</v>
      </c>
      <c r="C86" s="341" t="s">
        <v>233</v>
      </c>
      <c r="D86" s="342"/>
      <c r="E86" s="343"/>
      <c r="F86" s="47" t="s">
        <v>80</v>
      </c>
      <c r="G86" s="47"/>
      <c r="H86" s="352"/>
      <c r="I86" s="353"/>
      <c r="J86" s="71"/>
      <c r="L86" s="32"/>
      <c r="M86" s="33"/>
      <c r="N86" s="349" t="s">
        <v>78</v>
      </c>
      <c r="O86" s="341" t="s">
        <v>233</v>
      </c>
      <c r="P86" s="342"/>
      <c r="Q86" s="343"/>
      <c r="R86" s="47" t="s">
        <v>80</v>
      </c>
      <c r="S86" s="47"/>
      <c r="T86" s="352"/>
      <c r="U86" s="353"/>
      <c r="V86" s="34"/>
    </row>
    <row r="87" spans="1:22" ht="19.5" customHeight="1" x14ac:dyDescent="0.35">
      <c r="A87" s="33"/>
      <c r="B87" s="334"/>
      <c r="C87" s="338" t="s">
        <v>240</v>
      </c>
      <c r="D87" s="339"/>
      <c r="E87" s="340"/>
      <c r="F87" s="10" t="s">
        <v>82</v>
      </c>
      <c r="G87" s="10"/>
      <c r="H87" s="336"/>
      <c r="I87" s="337"/>
      <c r="J87" s="71"/>
      <c r="L87" s="32"/>
      <c r="M87" s="33"/>
      <c r="N87" s="334"/>
      <c r="O87" s="338" t="s">
        <v>240</v>
      </c>
      <c r="P87" s="339"/>
      <c r="Q87" s="340"/>
      <c r="R87" s="10" t="s">
        <v>82</v>
      </c>
      <c r="S87" s="10"/>
      <c r="T87" s="336"/>
      <c r="U87" s="337"/>
      <c r="V87" s="34"/>
    </row>
    <row r="88" spans="1:22" ht="19.5" customHeight="1" x14ac:dyDescent="0.35">
      <c r="A88" s="33"/>
      <c r="B88" s="334"/>
      <c r="C88" s="338" t="s">
        <v>241</v>
      </c>
      <c r="D88" s="339"/>
      <c r="E88" s="340"/>
      <c r="F88" s="10" t="s">
        <v>84</v>
      </c>
      <c r="G88" s="10"/>
      <c r="H88" s="336"/>
      <c r="I88" s="337"/>
      <c r="J88" s="71"/>
      <c r="L88" s="32"/>
      <c r="M88" s="33"/>
      <c r="N88" s="334"/>
      <c r="O88" s="338" t="s">
        <v>241</v>
      </c>
      <c r="P88" s="339"/>
      <c r="Q88" s="340"/>
      <c r="R88" s="10" t="s">
        <v>84</v>
      </c>
      <c r="S88" s="10"/>
      <c r="T88" s="336"/>
      <c r="U88" s="337"/>
      <c r="V88" s="34"/>
    </row>
    <row r="89" spans="1:22" ht="19.5" customHeight="1" x14ac:dyDescent="0.35">
      <c r="A89" s="33"/>
      <c r="B89" s="334"/>
      <c r="C89" s="338" t="s">
        <v>85</v>
      </c>
      <c r="D89" s="339"/>
      <c r="E89" s="340"/>
      <c r="F89" s="10" t="s">
        <v>86</v>
      </c>
      <c r="G89" s="10"/>
      <c r="H89" s="336"/>
      <c r="I89" s="337"/>
      <c r="J89" s="71"/>
      <c r="L89" s="32"/>
      <c r="M89" s="33"/>
      <c r="N89" s="334"/>
      <c r="O89" s="338" t="s">
        <v>85</v>
      </c>
      <c r="P89" s="339"/>
      <c r="Q89" s="340"/>
      <c r="R89" s="10" t="s">
        <v>86</v>
      </c>
      <c r="S89" s="10"/>
      <c r="T89" s="336"/>
      <c r="U89" s="337"/>
      <c r="V89" s="34"/>
    </row>
    <row r="90" spans="1:22" ht="19.5" customHeight="1" thickBot="1" x14ac:dyDescent="0.4">
      <c r="A90" s="33"/>
      <c r="B90" s="25"/>
      <c r="C90" s="25"/>
      <c r="D90" s="25"/>
      <c r="E90" s="25"/>
      <c r="F90" s="25"/>
      <c r="G90" s="25"/>
      <c r="H90" s="25"/>
      <c r="I90" s="25"/>
      <c r="J90" s="71"/>
      <c r="L90" s="32"/>
      <c r="M90" s="33"/>
      <c r="N90" s="25"/>
      <c r="O90" s="25"/>
      <c r="P90" s="25"/>
      <c r="Q90" s="25"/>
      <c r="R90" s="25"/>
      <c r="S90" s="25"/>
      <c r="T90" s="25"/>
      <c r="U90" s="25"/>
      <c r="V90" s="34"/>
    </row>
    <row r="91" spans="1:22" ht="19.5" customHeight="1" x14ac:dyDescent="0.35">
      <c r="A91" s="33"/>
      <c r="B91" s="373" t="s">
        <v>88</v>
      </c>
      <c r="C91" s="374"/>
      <c r="D91" s="374"/>
      <c r="E91" s="374"/>
      <c r="F91" s="374"/>
      <c r="G91" s="374"/>
      <c r="H91" s="374"/>
      <c r="I91" s="375"/>
      <c r="J91" s="71"/>
      <c r="L91" s="32"/>
      <c r="M91" s="33"/>
      <c r="N91" s="373" t="s">
        <v>88</v>
      </c>
      <c r="O91" s="374"/>
      <c r="P91" s="374"/>
      <c r="Q91" s="374"/>
      <c r="R91" s="374"/>
      <c r="S91" s="374"/>
      <c r="T91" s="374"/>
      <c r="U91" s="375"/>
      <c r="V91" s="34"/>
    </row>
    <row r="92" spans="1:22" ht="19.5" customHeight="1" x14ac:dyDescent="0.35">
      <c r="A92" s="33"/>
      <c r="B92" s="376"/>
      <c r="C92" s="377"/>
      <c r="D92" s="377"/>
      <c r="E92" s="377"/>
      <c r="F92" s="377"/>
      <c r="G92" s="377"/>
      <c r="H92" s="377"/>
      <c r="I92" s="378"/>
      <c r="J92" s="71"/>
      <c r="L92" s="32"/>
      <c r="M92" s="33"/>
      <c r="N92" s="376"/>
      <c r="O92" s="377"/>
      <c r="P92" s="377"/>
      <c r="Q92" s="377"/>
      <c r="R92" s="377"/>
      <c r="S92" s="377"/>
      <c r="T92" s="377"/>
      <c r="U92" s="378"/>
      <c r="V92" s="34"/>
    </row>
    <row r="93" spans="1:22" ht="19.5" customHeight="1" x14ac:dyDescent="0.35">
      <c r="A93" s="33"/>
      <c r="B93" s="379"/>
      <c r="C93" s="380"/>
      <c r="D93" s="380"/>
      <c r="E93" s="380"/>
      <c r="F93" s="380"/>
      <c r="G93" s="380"/>
      <c r="H93" s="380"/>
      <c r="I93" s="381"/>
      <c r="J93" s="71"/>
      <c r="L93" s="32"/>
      <c r="M93" s="33"/>
      <c r="N93" s="379"/>
      <c r="O93" s="380"/>
      <c r="P93" s="380"/>
      <c r="Q93" s="380"/>
      <c r="R93" s="380"/>
      <c r="S93" s="380"/>
      <c r="T93" s="380"/>
      <c r="U93" s="381"/>
      <c r="V93" s="34"/>
    </row>
    <row r="94" spans="1:22" ht="19.5" customHeight="1" x14ac:dyDescent="0.35">
      <c r="A94" s="33"/>
      <c r="B94" s="379"/>
      <c r="C94" s="380"/>
      <c r="D94" s="380"/>
      <c r="E94" s="380"/>
      <c r="F94" s="380"/>
      <c r="G94" s="380"/>
      <c r="H94" s="380"/>
      <c r="I94" s="381"/>
      <c r="J94" s="71"/>
      <c r="L94" s="32"/>
      <c r="M94" s="33"/>
      <c r="N94" s="379"/>
      <c r="O94" s="380"/>
      <c r="P94" s="380"/>
      <c r="Q94" s="380"/>
      <c r="R94" s="380"/>
      <c r="S94" s="380"/>
      <c r="T94" s="380"/>
      <c r="U94" s="381"/>
      <c r="V94" s="34"/>
    </row>
    <row r="95" spans="1:22" ht="19.5" customHeight="1" thickBot="1" x14ac:dyDescent="0.4">
      <c r="A95" s="33"/>
      <c r="B95" s="382"/>
      <c r="C95" s="383"/>
      <c r="D95" s="383"/>
      <c r="E95" s="383"/>
      <c r="F95" s="383"/>
      <c r="G95" s="383"/>
      <c r="H95" s="383"/>
      <c r="I95" s="384"/>
      <c r="J95" s="71"/>
      <c r="L95" s="32"/>
      <c r="M95" s="33"/>
      <c r="N95" s="382"/>
      <c r="O95" s="383"/>
      <c r="P95" s="383"/>
      <c r="Q95" s="383"/>
      <c r="R95" s="383"/>
      <c r="S95" s="383"/>
      <c r="T95" s="383"/>
      <c r="U95" s="384"/>
      <c r="V95" s="34"/>
    </row>
    <row r="96" spans="1:22" ht="19.5" customHeight="1" thickBot="1" x14ac:dyDescent="0.4">
      <c r="A96" s="53"/>
      <c r="B96" s="54"/>
      <c r="C96" s="54"/>
      <c r="D96" s="54"/>
      <c r="E96" s="54"/>
      <c r="F96" s="54"/>
      <c r="G96" s="54"/>
      <c r="H96" s="54"/>
      <c r="I96" s="54"/>
      <c r="J96" s="72"/>
      <c r="L96" s="32"/>
      <c r="M96" s="53"/>
      <c r="N96" s="54"/>
      <c r="O96" s="54"/>
      <c r="P96" s="54"/>
      <c r="Q96" s="54"/>
      <c r="R96" s="54"/>
      <c r="S96" s="54"/>
      <c r="T96" s="54"/>
      <c r="U96" s="54"/>
      <c r="V96" s="55"/>
    </row>
    <row r="97" spans="1:22" ht="19.5" customHeight="1" thickBot="1" x14ac:dyDescent="0.4">
      <c r="A97" s="56"/>
      <c r="B97" s="56"/>
      <c r="C97" s="56"/>
      <c r="D97" s="56"/>
      <c r="E97" s="56"/>
      <c r="F97" s="56"/>
      <c r="G97" s="56"/>
      <c r="H97" s="56"/>
      <c r="I97" s="56"/>
      <c r="J97" s="73"/>
      <c r="K97" s="56"/>
      <c r="L97" s="57"/>
      <c r="M97" s="56"/>
      <c r="N97" s="56"/>
      <c r="O97" s="56"/>
      <c r="P97" s="56"/>
      <c r="Q97" s="56"/>
      <c r="R97" s="56"/>
      <c r="S97" s="56"/>
      <c r="T97" s="56"/>
      <c r="U97" s="56"/>
      <c r="V97" s="56"/>
    </row>
    <row r="98" spans="1:22" ht="19.5" customHeight="1" x14ac:dyDescent="0.35">
      <c r="A98" s="29">
        <v>2</v>
      </c>
      <c r="B98" s="30"/>
      <c r="C98" s="30"/>
      <c r="D98" s="30"/>
      <c r="E98" s="30"/>
      <c r="F98" s="30"/>
      <c r="G98" s="30"/>
      <c r="H98" s="30"/>
      <c r="I98" s="30"/>
      <c r="J98" s="70">
        <v>3</v>
      </c>
      <c r="L98" s="32"/>
      <c r="M98" s="29">
        <f t="shared" ref="M98" si="2">A98+1</f>
        <v>3</v>
      </c>
      <c r="N98" s="30"/>
      <c r="O98" s="30"/>
      <c r="P98" s="30"/>
      <c r="Q98" s="30"/>
      <c r="R98" s="30"/>
      <c r="S98" s="30"/>
      <c r="T98" s="30"/>
      <c r="U98" s="30"/>
      <c r="V98" s="31">
        <v>38</v>
      </c>
    </row>
    <row r="99" spans="1:22" ht="19.5" customHeight="1" x14ac:dyDescent="0.35">
      <c r="A99" s="33"/>
      <c r="B99" s="356" t="s">
        <v>42</v>
      </c>
      <c r="C99" s="356"/>
      <c r="D99" s="404" t="s">
        <v>52</v>
      </c>
      <c r="E99" s="404"/>
      <c r="F99" s="404"/>
      <c r="G99" s="404"/>
      <c r="H99" s="404"/>
      <c r="I99" s="404"/>
      <c r="J99" s="75">
        <v>3</v>
      </c>
      <c r="L99" s="32"/>
      <c r="M99" s="33"/>
      <c r="N99" s="356" t="s">
        <v>42</v>
      </c>
      <c r="O99" s="356"/>
      <c r="P99" s="404" t="s">
        <v>52</v>
      </c>
      <c r="Q99" s="404"/>
      <c r="R99" s="404"/>
      <c r="S99" s="404"/>
      <c r="T99" s="404"/>
      <c r="U99" s="404"/>
      <c r="V99" s="75">
        <v>38</v>
      </c>
    </row>
    <row r="100" spans="1:22" ht="19.5" customHeight="1" x14ac:dyDescent="0.35">
      <c r="A100" s="33"/>
      <c r="B100" s="358"/>
      <c r="C100" s="358"/>
      <c r="D100" s="358"/>
      <c r="E100" s="358"/>
      <c r="F100" s="358"/>
      <c r="G100" s="358"/>
      <c r="H100" s="358"/>
      <c r="I100" s="358"/>
      <c r="J100" s="71"/>
      <c r="L100" s="32"/>
      <c r="M100" s="33"/>
      <c r="N100" s="358"/>
      <c r="O100" s="358"/>
      <c r="P100" s="358"/>
      <c r="Q100" s="358"/>
      <c r="R100" s="358"/>
      <c r="S100" s="358"/>
      <c r="T100" s="358"/>
      <c r="U100" s="358"/>
      <c r="V100" s="34"/>
    </row>
    <row r="101" spans="1:22" ht="19.5" customHeight="1" x14ac:dyDescent="0.35">
      <c r="A101" s="33"/>
      <c r="B101" s="356" t="s">
        <v>0</v>
      </c>
      <c r="C101" s="356"/>
      <c r="D101" s="403" t="s">
        <v>188</v>
      </c>
      <c r="E101" s="403"/>
      <c r="F101" s="357" t="s">
        <v>41</v>
      </c>
      <c r="G101" s="357"/>
      <c r="H101" s="403" t="s">
        <v>187</v>
      </c>
      <c r="I101" s="403"/>
      <c r="J101" s="71"/>
      <c r="L101" s="32"/>
      <c r="M101" s="33"/>
      <c r="N101" s="356" t="s">
        <v>0</v>
      </c>
      <c r="O101" s="356"/>
      <c r="P101" s="403" t="s">
        <v>190</v>
      </c>
      <c r="Q101" s="403"/>
      <c r="R101" s="357" t="s">
        <v>41</v>
      </c>
      <c r="S101" s="357"/>
      <c r="T101" s="403" t="s">
        <v>189</v>
      </c>
      <c r="U101" s="403"/>
      <c r="V101" s="34"/>
    </row>
    <row r="102" spans="1:22" ht="19.5" customHeight="1" x14ac:dyDescent="0.35">
      <c r="A102" s="33"/>
      <c r="B102" s="356" t="s">
        <v>14</v>
      </c>
      <c r="C102" s="356"/>
      <c r="D102" s="400" t="s">
        <v>95</v>
      </c>
      <c r="E102" s="400"/>
      <c r="F102" s="357" t="s">
        <v>15</v>
      </c>
      <c r="G102" s="357"/>
      <c r="H102" s="401" t="s">
        <v>168</v>
      </c>
      <c r="I102" s="401"/>
      <c r="J102" s="71"/>
      <c r="L102" s="32"/>
      <c r="M102" s="33"/>
      <c r="N102" s="356" t="s">
        <v>14</v>
      </c>
      <c r="O102" s="356"/>
      <c r="P102" s="400" t="s">
        <v>94</v>
      </c>
      <c r="Q102" s="400"/>
      <c r="R102" s="357" t="s">
        <v>15</v>
      </c>
      <c r="S102" s="357"/>
      <c r="T102" s="401" t="s">
        <v>158</v>
      </c>
      <c r="U102" s="401"/>
      <c r="V102" s="34"/>
    </row>
    <row r="103" spans="1:22" ht="19.5" customHeight="1" x14ac:dyDescent="0.35">
      <c r="A103" s="33"/>
      <c r="B103" s="36" t="s">
        <v>53</v>
      </c>
      <c r="C103" s="36"/>
      <c r="D103" s="402" t="s">
        <v>95</v>
      </c>
      <c r="E103" s="402"/>
      <c r="F103" s="397"/>
      <c r="G103" s="397"/>
      <c r="H103" s="402" t="s">
        <v>168</v>
      </c>
      <c r="I103" s="402"/>
      <c r="J103" s="71"/>
      <c r="L103" s="32"/>
      <c r="M103" s="33"/>
      <c r="N103" s="36" t="s">
        <v>53</v>
      </c>
      <c r="O103" s="36"/>
      <c r="P103" s="402" t="s">
        <v>94</v>
      </c>
      <c r="Q103" s="402"/>
      <c r="R103" s="397"/>
      <c r="S103" s="397"/>
      <c r="T103" s="402" t="s">
        <v>158</v>
      </c>
      <c r="U103" s="402"/>
      <c r="V103" s="34"/>
    </row>
    <row r="104" spans="1:22" ht="19.5" customHeight="1" x14ac:dyDescent="0.35">
      <c r="A104" s="33"/>
      <c r="B104" s="396" t="s">
        <v>1</v>
      </c>
      <c r="C104" s="396"/>
      <c r="D104" s="397"/>
      <c r="E104" s="397"/>
      <c r="F104" s="398">
        <v>0.49305555555555558</v>
      </c>
      <c r="G104" s="398"/>
      <c r="H104" s="398"/>
      <c r="I104" s="398"/>
      <c r="J104" s="71"/>
      <c r="L104" s="32"/>
      <c r="M104" s="33"/>
      <c r="N104" s="396" t="s">
        <v>1</v>
      </c>
      <c r="O104" s="396"/>
      <c r="P104" s="397"/>
      <c r="Q104" s="397"/>
      <c r="R104" s="398">
        <v>0.49305555555555558</v>
      </c>
      <c r="S104" s="398"/>
      <c r="T104" s="398"/>
      <c r="U104" s="398"/>
      <c r="V104" s="34"/>
    </row>
    <row r="105" spans="1:22" ht="19.5" customHeight="1" x14ac:dyDescent="0.35">
      <c r="A105" s="33"/>
      <c r="B105" s="396"/>
      <c r="C105" s="396"/>
      <c r="D105" s="397" t="s">
        <v>11</v>
      </c>
      <c r="E105" s="397"/>
      <c r="F105" s="398">
        <v>0.49375000000000002</v>
      </c>
      <c r="G105" s="398"/>
      <c r="H105" s="398"/>
      <c r="I105" s="398"/>
      <c r="J105" s="71"/>
      <c r="L105" s="32"/>
      <c r="M105" s="33"/>
      <c r="N105" s="396"/>
      <c r="O105" s="396"/>
      <c r="P105" s="397" t="s">
        <v>11</v>
      </c>
      <c r="Q105" s="397"/>
      <c r="R105" s="398">
        <v>0.49375000000000002</v>
      </c>
      <c r="S105" s="398"/>
      <c r="T105" s="398"/>
      <c r="U105" s="398"/>
      <c r="V105" s="34"/>
    </row>
    <row r="106" spans="1:22" ht="19.5" customHeight="1" x14ac:dyDescent="0.35">
      <c r="A106" s="33"/>
      <c r="B106" s="396"/>
      <c r="C106" s="396"/>
      <c r="D106" s="397" t="s">
        <v>55</v>
      </c>
      <c r="E106" s="397"/>
      <c r="F106" s="398">
        <v>0.49583333333333335</v>
      </c>
      <c r="G106" s="398"/>
      <c r="H106" s="398"/>
      <c r="I106" s="398"/>
      <c r="J106" s="71"/>
      <c r="L106" s="32"/>
      <c r="M106" s="33"/>
      <c r="N106" s="396"/>
      <c r="O106" s="396"/>
      <c r="P106" s="397" t="s">
        <v>55</v>
      </c>
      <c r="Q106" s="397"/>
      <c r="R106" s="398">
        <v>0.49583333333333335</v>
      </c>
      <c r="S106" s="398"/>
      <c r="T106" s="398"/>
      <c r="U106" s="398"/>
      <c r="V106" s="34"/>
    </row>
    <row r="107" spans="1:22" ht="19.5" customHeight="1" x14ac:dyDescent="0.35">
      <c r="A107" s="33"/>
      <c r="B107" s="396"/>
      <c r="C107" s="396"/>
      <c r="D107" s="397" t="s">
        <v>9</v>
      </c>
      <c r="E107" s="397"/>
      <c r="F107" s="399"/>
      <c r="G107" s="399"/>
      <c r="H107" s="399"/>
      <c r="I107" s="399"/>
      <c r="J107" s="71"/>
      <c r="L107" s="32"/>
      <c r="M107" s="33"/>
      <c r="N107" s="396"/>
      <c r="O107" s="396"/>
      <c r="P107" s="397" t="s">
        <v>9</v>
      </c>
      <c r="Q107" s="397"/>
      <c r="R107" s="399"/>
      <c r="S107" s="399"/>
      <c r="T107" s="399"/>
      <c r="U107" s="399"/>
      <c r="V107" s="34"/>
    </row>
    <row r="108" spans="1:22" ht="19.5" customHeight="1" x14ac:dyDescent="0.35">
      <c r="A108" s="33"/>
      <c r="B108" s="356" t="s">
        <v>44</v>
      </c>
      <c r="C108" s="356"/>
      <c r="D108" s="357" t="str">
        <f t="shared" ref="D108" si="3">IF(D99="","",IF(OR(D99="DWF",D99="DNF"),"Distance","Temps"))</f>
        <v>Distance</v>
      </c>
      <c r="E108" s="357"/>
      <c r="F108" s="37"/>
      <c r="G108" s="38"/>
      <c r="H108" s="39">
        <v>30</v>
      </c>
      <c r="I108" s="38" t="s">
        <v>47</v>
      </c>
      <c r="J108" s="71"/>
      <c r="L108" s="32"/>
      <c r="M108" s="33"/>
      <c r="N108" s="356" t="s">
        <v>44</v>
      </c>
      <c r="O108" s="356"/>
      <c r="P108" s="357" t="str">
        <f t="shared" ref="P108" si="4">IF(P99="","",IF(OR(P99="DWF",P99="DNF"),"Distance","Temps"))</f>
        <v>Distance</v>
      </c>
      <c r="Q108" s="357"/>
      <c r="R108" s="37"/>
      <c r="S108" s="38"/>
      <c r="T108" s="39">
        <v>35</v>
      </c>
      <c r="U108" s="38" t="s">
        <v>47</v>
      </c>
      <c r="V108" s="34"/>
    </row>
    <row r="109" spans="1:22" ht="19.5" customHeight="1" x14ac:dyDescent="0.35">
      <c r="A109" s="33"/>
      <c r="B109" s="356"/>
      <c r="C109" s="356"/>
      <c r="D109" s="359" t="s">
        <v>56</v>
      </c>
      <c r="E109" s="40" t="s">
        <v>57</v>
      </c>
      <c r="F109" s="41"/>
      <c r="G109" s="42"/>
      <c r="H109" s="41">
        <v>80</v>
      </c>
      <c r="I109" s="42" t="s">
        <v>47</v>
      </c>
      <c r="J109" s="71"/>
      <c r="L109" s="32"/>
      <c r="M109" s="33"/>
      <c r="N109" s="356"/>
      <c r="O109" s="356"/>
      <c r="P109" s="359" t="s">
        <v>56</v>
      </c>
      <c r="Q109" s="40" t="s">
        <v>57</v>
      </c>
      <c r="R109" s="41"/>
      <c r="S109" s="42"/>
      <c r="T109" s="41">
        <v>85</v>
      </c>
      <c r="U109" s="42" t="s">
        <v>47</v>
      </c>
      <c r="V109" s="34"/>
    </row>
    <row r="110" spans="1:22" ht="19.5" customHeight="1" x14ac:dyDescent="0.35">
      <c r="A110" s="33"/>
      <c r="B110" s="356"/>
      <c r="C110" s="356"/>
      <c r="D110" s="359"/>
      <c r="E110" s="40" t="s">
        <v>58</v>
      </c>
      <c r="F110" s="41"/>
      <c r="G110" s="42"/>
      <c r="H110" s="41">
        <v>0</v>
      </c>
      <c r="I110" s="42">
        <v>80</v>
      </c>
      <c r="J110" s="71"/>
      <c r="L110" s="32"/>
      <c r="M110" s="33"/>
      <c r="N110" s="356"/>
      <c r="O110" s="356"/>
      <c r="P110" s="359"/>
      <c r="Q110" s="40" t="s">
        <v>58</v>
      </c>
      <c r="R110" s="41"/>
      <c r="S110" s="42"/>
      <c r="T110" s="41">
        <v>0</v>
      </c>
      <c r="U110" s="42">
        <v>85</v>
      </c>
      <c r="V110" s="34"/>
    </row>
    <row r="111" spans="1:22" ht="19.5" customHeight="1" x14ac:dyDescent="0.35">
      <c r="A111" s="33"/>
      <c r="B111" s="358"/>
      <c r="C111" s="358"/>
      <c r="D111" s="358"/>
      <c r="E111" s="358"/>
      <c r="F111" s="358"/>
      <c r="G111" s="358"/>
      <c r="H111" s="358"/>
      <c r="I111" s="358"/>
      <c r="J111" s="71"/>
      <c r="L111" s="32"/>
      <c r="M111" s="33"/>
      <c r="N111" s="358"/>
      <c r="O111" s="358"/>
      <c r="P111" s="358"/>
      <c r="Q111" s="358"/>
      <c r="R111" s="358"/>
      <c r="S111" s="358"/>
      <c r="T111" s="358"/>
      <c r="U111" s="358"/>
      <c r="V111" s="34"/>
    </row>
    <row r="112" spans="1:22" ht="19.5" customHeight="1" x14ac:dyDescent="0.35">
      <c r="A112" s="33"/>
      <c r="B112" s="395" t="s">
        <v>59</v>
      </c>
      <c r="C112" s="395"/>
      <c r="D112" s="395"/>
      <c r="E112" s="395"/>
      <c r="F112" s="395"/>
      <c r="G112" s="395"/>
      <c r="H112" s="395"/>
      <c r="I112" s="395"/>
      <c r="J112" s="71"/>
      <c r="L112" s="32"/>
      <c r="M112" s="33"/>
      <c r="N112" s="395" t="s">
        <v>59</v>
      </c>
      <c r="O112" s="395"/>
      <c r="P112" s="395"/>
      <c r="Q112" s="395"/>
      <c r="R112" s="395"/>
      <c r="S112" s="395"/>
      <c r="T112" s="395"/>
      <c r="U112" s="395"/>
      <c r="V112" s="34"/>
    </row>
    <row r="113" spans="1:22" ht="19.5" customHeight="1" thickBot="1" x14ac:dyDescent="0.4">
      <c r="A113" s="33"/>
      <c r="B113" s="358"/>
      <c r="C113" s="358"/>
      <c r="D113" s="358"/>
      <c r="E113" s="358"/>
      <c r="F113" s="358"/>
      <c r="G113" s="358"/>
      <c r="H113" s="358"/>
      <c r="I113" s="358"/>
      <c r="J113" s="71"/>
      <c r="L113" s="32"/>
      <c r="M113" s="33"/>
      <c r="N113" s="358"/>
      <c r="O113" s="358"/>
      <c r="P113" s="358"/>
      <c r="Q113" s="358"/>
      <c r="R113" s="358"/>
      <c r="S113" s="358"/>
      <c r="T113" s="358"/>
      <c r="U113" s="358"/>
      <c r="V113" s="34"/>
    </row>
    <row r="114" spans="1:22" ht="19.5" customHeight="1" thickBot="1" x14ac:dyDescent="0.4">
      <c r="A114" s="33"/>
      <c r="B114" s="359" t="s">
        <v>60</v>
      </c>
      <c r="C114" s="360"/>
      <c r="D114" s="43"/>
      <c r="E114" s="44"/>
      <c r="F114" s="44"/>
      <c r="G114" s="44"/>
      <c r="H114" s="44"/>
      <c r="I114" s="45"/>
      <c r="J114" s="71"/>
      <c r="L114" s="32"/>
      <c r="M114" s="33"/>
      <c r="N114" s="359" t="s">
        <v>60</v>
      </c>
      <c r="O114" s="360"/>
      <c r="P114" s="43"/>
      <c r="Q114" s="44"/>
      <c r="R114" s="44"/>
      <c r="S114" s="44"/>
      <c r="T114" s="44"/>
      <c r="U114" s="45"/>
      <c r="V114" s="34"/>
    </row>
    <row r="115" spans="1:22" ht="19.5" customHeight="1" thickBot="1" x14ac:dyDescent="0.4">
      <c r="A115" s="33"/>
      <c r="B115" s="46"/>
      <c r="C115" s="46"/>
      <c r="D115" s="30"/>
      <c r="E115" s="30"/>
      <c r="F115" s="30"/>
      <c r="G115" s="30"/>
      <c r="H115" s="30"/>
      <c r="I115" s="30"/>
      <c r="J115" s="71"/>
      <c r="L115" s="32"/>
      <c r="M115" s="33"/>
      <c r="N115" s="46"/>
      <c r="O115" s="46"/>
      <c r="P115" s="30"/>
      <c r="Q115" s="30"/>
      <c r="R115" s="30"/>
      <c r="S115" s="30"/>
      <c r="T115" s="30"/>
      <c r="U115" s="30"/>
      <c r="V115" s="34"/>
    </row>
    <row r="116" spans="1:22" ht="19.5" customHeight="1" x14ac:dyDescent="0.35">
      <c r="A116" s="33"/>
      <c r="B116" s="361" t="s">
        <v>62</v>
      </c>
      <c r="C116" s="362"/>
      <c r="D116" s="352"/>
      <c r="E116" s="352"/>
      <c r="F116" s="352"/>
      <c r="G116" s="352"/>
      <c r="H116" s="352"/>
      <c r="I116" s="353"/>
      <c r="J116" s="71"/>
      <c r="L116" s="32"/>
      <c r="M116" s="33"/>
      <c r="N116" s="361" t="s">
        <v>62</v>
      </c>
      <c r="O116" s="362"/>
      <c r="P116" s="352"/>
      <c r="Q116" s="352"/>
      <c r="R116" s="352"/>
      <c r="S116" s="352"/>
      <c r="T116" s="352"/>
      <c r="U116" s="353"/>
      <c r="V116" s="34"/>
    </row>
    <row r="117" spans="1:22" ht="19.5" customHeight="1" x14ac:dyDescent="0.35">
      <c r="A117" s="33"/>
      <c r="B117" s="363"/>
      <c r="C117" s="364"/>
      <c r="D117" s="336"/>
      <c r="E117" s="336"/>
      <c r="F117" s="336"/>
      <c r="G117" s="336"/>
      <c r="H117" s="336"/>
      <c r="I117" s="337"/>
      <c r="J117" s="71"/>
      <c r="L117" s="32"/>
      <c r="M117" s="33"/>
      <c r="N117" s="363"/>
      <c r="O117" s="364"/>
      <c r="P117" s="336"/>
      <c r="Q117" s="336"/>
      <c r="R117" s="336"/>
      <c r="S117" s="336"/>
      <c r="T117" s="336"/>
      <c r="U117" s="337"/>
      <c r="V117" s="34"/>
    </row>
    <row r="118" spans="1:22" ht="19.5" customHeight="1" x14ac:dyDescent="0.35">
      <c r="A118" s="33"/>
      <c r="B118" s="365" t="s">
        <v>61</v>
      </c>
      <c r="C118" s="366"/>
      <c r="D118" s="336"/>
      <c r="E118" s="336"/>
      <c r="F118" s="336"/>
      <c r="G118" s="336"/>
      <c r="H118" s="336"/>
      <c r="I118" s="337"/>
      <c r="J118" s="71"/>
      <c r="L118" s="32"/>
      <c r="M118" s="33"/>
      <c r="N118" s="365" t="s">
        <v>61</v>
      </c>
      <c r="O118" s="366"/>
      <c r="P118" s="336"/>
      <c r="Q118" s="336"/>
      <c r="R118" s="336"/>
      <c r="S118" s="336"/>
      <c r="T118" s="336"/>
      <c r="U118" s="337"/>
      <c r="V118" s="34"/>
    </row>
    <row r="119" spans="1:22" ht="19.5" customHeight="1" thickBot="1" x14ac:dyDescent="0.4">
      <c r="A119" s="33"/>
      <c r="B119" s="367"/>
      <c r="C119" s="368"/>
      <c r="D119" s="369"/>
      <c r="E119" s="369"/>
      <c r="F119" s="369"/>
      <c r="G119" s="369"/>
      <c r="H119" s="369"/>
      <c r="I119" s="370"/>
      <c r="J119" s="71"/>
      <c r="L119" s="32"/>
      <c r="M119" s="33"/>
      <c r="N119" s="367"/>
      <c r="O119" s="368"/>
      <c r="P119" s="369"/>
      <c r="Q119" s="369"/>
      <c r="R119" s="369"/>
      <c r="S119" s="369"/>
      <c r="T119" s="369"/>
      <c r="U119" s="370"/>
      <c r="V119" s="34"/>
    </row>
    <row r="120" spans="1:22" ht="19.5" customHeight="1" thickBot="1" x14ac:dyDescent="0.4">
      <c r="A120" s="33"/>
      <c r="B120" s="25"/>
      <c r="C120" s="25"/>
      <c r="D120" s="25"/>
      <c r="E120" s="25"/>
      <c r="F120" s="25"/>
      <c r="G120" s="25"/>
      <c r="H120" s="25"/>
      <c r="I120" s="25"/>
      <c r="J120" s="71"/>
      <c r="L120" s="32"/>
      <c r="M120" s="33"/>
      <c r="N120" s="25"/>
      <c r="O120" s="25"/>
      <c r="P120" s="25"/>
      <c r="Q120" s="25"/>
      <c r="R120" s="25"/>
      <c r="S120" s="25"/>
      <c r="T120" s="25"/>
      <c r="U120" s="25"/>
      <c r="V120" s="34"/>
    </row>
    <row r="121" spans="1:22" ht="19.5" customHeight="1" x14ac:dyDescent="0.35">
      <c r="A121" s="33"/>
      <c r="B121" s="349" t="s">
        <v>63</v>
      </c>
      <c r="C121" s="343" t="s">
        <v>64</v>
      </c>
      <c r="D121" s="351"/>
      <c r="E121" s="351"/>
      <c r="F121" s="351"/>
      <c r="G121" s="351"/>
      <c r="H121" s="352"/>
      <c r="I121" s="353"/>
      <c r="J121" s="71"/>
      <c r="L121" s="32"/>
      <c r="M121" s="33"/>
      <c r="N121" s="349" t="s">
        <v>63</v>
      </c>
      <c r="O121" s="343" t="s">
        <v>64</v>
      </c>
      <c r="P121" s="351"/>
      <c r="Q121" s="351"/>
      <c r="R121" s="351"/>
      <c r="S121" s="351"/>
      <c r="T121" s="352"/>
      <c r="U121" s="353"/>
      <c r="V121" s="34"/>
    </row>
    <row r="122" spans="1:22" ht="19.5" customHeight="1" x14ac:dyDescent="0.35">
      <c r="A122" s="33"/>
      <c r="B122" s="334"/>
      <c r="C122" s="340" t="s">
        <v>234</v>
      </c>
      <c r="D122" s="348"/>
      <c r="E122" s="348"/>
      <c r="F122" s="348"/>
      <c r="G122" s="348"/>
      <c r="H122" s="336"/>
      <c r="I122" s="337"/>
      <c r="J122" s="71"/>
      <c r="L122" s="32"/>
      <c r="M122" s="33"/>
      <c r="N122" s="334"/>
      <c r="O122" s="340" t="s">
        <v>234</v>
      </c>
      <c r="P122" s="348"/>
      <c r="Q122" s="348"/>
      <c r="R122" s="348"/>
      <c r="S122" s="348"/>
      <c r="T122" s="336"/>
      <c r="U122" s="337"/>
      <c r="V122" s="34"/>
    </row>
    <row r="123" spans="1:22" ht="19.5" customHeight="1" x14ac:dyDescent="0.35">
      <c r="A123" s="33"/>
      <c r="B123" s="334"/>
      <c r="C123" s="340" t="s">
        <v>66</v>
      </c>
      <c r="D123" s="348"/>
      <c r="E123" s="348"/>
      <c r="F123" s="348"/>
      <c r="G123" s="348"/>
      <c r="H123" s="336"/>
      <c r="I123" s="337"/>
      <c r="J123" s="71"/>
      <c r="L123" s="32"/>
      <c r="M123" s="33"/>
      <c r="N123" s="334"/>
      <c r="O123" s="340" t="s">
        <v>66</v>
      </c>
      <c r="P123" s="348"/>
      <c r="Q123" s="348"/>
      <c r="R123" s="348"/>
      <c r="S123" s="348"/>
      <c r="T123" s="336"/>
      <c r="U123" s="337"/>
      <c r="V123" s="34"/>
    </row>
    <row r="124" spans="1:22" ht="19.5" customHeight="1" x14ac:dyDescent="0.35">
      <c r="A124" s="33"/>
      <c r="B124" s="334"/>
      <c r="C124" s="340" t="s">
        <v>67</v>
      </c>
      <c r="D124" s="348"/>
      <c r="E124" s="348"/>
      <c r="F124" s="348"/>
      <c r="G124" s="348"/>
      <c r="H124" s="336"/>
      <c r="I124" s="337"/>
      <c r="J124" s="71"/>
      <c r="L124" s="32"/>
      <c r="M124" s="33"/>
      <c r="N124" s="334"/>
      <c r="O124" s="340" t="s">
        <v>67</v>
      </c>
      <c r="P124" s="348"/>
      <c r="Q124" s="348"/>
      <c r="R124" s="348"/>
      <c r="S124" s="348"/>
      <c r="T124" s="336"/>
      <c r="U124" s="337"/>
      <c r="V124" s="34"/>
    </row>
    <row r="125" spans="1:22" ht="19.5" customHeight="1" x14ac:dyDescent="0.35">
      <c r="A125" s="33"/>
      <c r="B125" s="334"/>
      <c r="C125" s="340" t="s">
        <v>235</v>
      </c>
      <c r="D125" s="348"/>
      <c r="E125" s="348"/>
      <c r="F125" s="348"/>
      <c r="G125" s="348"/>
      <c r="H125" s="336"/>
      <c r="I125" s="337"/>
      <c r="J125" s="71"/>
      <c r="L125" s="32"/>
      <c r="M125" s="33"/>
      <c r="N125" s="334"/>
      <c r="O125" s="340" t="s">
        <v>235</v>
      </c>
      <c r="P125" s="348"/>
      <c r="Q125" s="348"/>
      <c r="R125" s="348"/>
      <c r="S125" s="348"/>
      <c r="T125" s="336"/>
      <c r="U125" s="337"/>
      <c r="V125" s="34"/>
    </row>
    <row r="126" spans="1:22" ht="19.5" customHeight="1" x14ac:dyDescent="0.35">
      <c r="A126" s="33"/>
      <c r="B126" s="335"/>
      <c r="C126" s="338" t="s">
        <v>236</v>
      </c>
      <c r="D126" s="339"/>
      <c r="E126" s="339"/>
      <c r="F126" s="339"/>
      <c r="G126" s="340"/>
      <c r="H126" s="354"/>
      <c r="I126" s="355"/>
      <c r="J126" s="71"/>
      <c r="L126" s="32"/>
      <c r="M126" s="33"/>
      <c r="N126" s="335"/>
      <c r="O126" s="338" t="s">
        <v>236</v>
      </c>
      <c r="P126" s="339"/>
      <c r="Q126" s="339"/>
      <c r="R126" s="339"/>
      <c r="S126" s="340"/>
      <c r="T126" s="354"/>
      <c r="U126" s="355"/>
      <c r="V126" s="34"/>
    </row>
    <row r="127" spans="1:22" ht="19.5" customHeight="1" thickBot="1" x14ac:dyDescent="0.4">
      <c r="A127" s="33"/>
      <c r="B127" s="350"/>
      <c r="C127" s="371" t="s">
        <v>69</v>
      </c>
      <c r="D127" s="372"/>
      <c r="E127" s="372"/>
      <c r="F127" s="372"/>
      <c r="G127" s="372"/>
      <c r="H127" s="369"/>
      <c r="I127" s="370"/>
      <c r="J127" s="71"/>
      <c r="L127" s="32"/>
      <c r="M127" s="33"/>
      <c r="N127" s="350"/>
      <c r="O127" s="371" t="s">
        <v>69</v>
      </c>
      <c r="P127" s="372"/>
      <c r="Q127" s="372"/>
      <c r="R127" s="372"/>
      <c r="S127" s="372"/>
      <c r="T127" s="369"/>
      <c r="U127" s="370"/>
      <c r="V127" s="34"/>
    </row>
    <row r="128" spans="1:22" ht="19.5" customHeight="1" x14ac:dyDescent="0.35">
      <c r="A128" s="33"/>
      <c r="B128" s="333" t="s">
        <v>70</v>
      </c>
      <c r="C128" s="346" t="s">
        <v>237</v>
      </c>
      <c r="D128" s="347"/>
      <c r="E128" s="347"/>
      <c r="F128" s="347"/>
      <c r="G128" s="347"/>
      <c r="H128" s="344"/>
      <c r="I128" s="345"/>
      <c r="J128" s="71"/>
      <c r="L128" s="32"/>
      <c r="M128" s="33"/>
      <c r="N128" s="333" t="s">
        <v>70</v>
      </c>
      <c r="O128" s="346" t="s">
        <v>237</v>
      </c>
      <c r="P128" s="347"/>
      <c r="Q128" s="347"/>
      <c r="R128" s="347"/>
      <c r="S128" s="347"/>
      <c r="T128" s="344"/>
      <c r="U128" s="345"/>
      <c r="V128" s="34"/>
    </row>
    <row r="129" spans="1:22" ht="19.5" customHeight="1" x14ac:dyDescent="0.35">
      <c r="A129" s="33"/>
      <c r="B129" s="334"/>
      <c r="C129" s="340" t="s">
        <v>72</v>
      </c>
      <c r="D129" s="348"/>
      <c r="E129" s="348"/>
      <c r="F129" s="348"/>
      <c r="G129" s="348"/>
      <c r="H129" s="336"/>
      <c r="I129" s="337"/>
      <c r="J129" s="71"/>
      <c r="L129" s="32"/>
      <c r="M129" s="33"/>
      <c r="N129" s="334"/>
      <c r="O129" s="340" t="s">
        <v>72</v>
      </c>
      <c r="P129" s="348"/>
      <c r="Q129" s="348"/>
      <c r="R129" s="348"/>
      <c r="S129" s="348"/>
      <c r="T129" s="336"/>
      <c r="U129" s="337"/>
      <c r="V129" s="34"/>
    </row>
    <row r="130" spans="1:22" ht="19.5" customHeight="1" x14ac:dyDescent="0.35">
      <c r="A130" s="33"/>
      <c r="B130" s="334"/>
      <c r="C130" s="340" t="s">
        <v>242</v>
      </c>
      <c r="D130" s="348"/>
      <c r="E130" s="348"/>
      <c r="F130" s="348"/>
      <c r="G130" s="348"/>
      <c r="H130" s="336"/>
      <c r="I130" s="337"/>
      <c r="J130" s="71"/>
      <c r="L130" s="32"/>
      <c r="M130" s="33"/>
      <c r="N130" s="334"/>
      <c r="O130" s="340" t="s">
        <v>242</v>
      </c>
      <c r="P130" s="348"/>
      <c r="Q130" s="348"/>
      <c r="R130" s="348"/>
      <c r="S130" s="348"/>
      <c r="T130" s="336"/>
      <c r="U130" s="337"/>
      <c r="V130" s="34"/>
    </row>
    <row r="131" spans="1:22" ht="19.5" customHeight="1" x14ac:dyDescent="0.35">
      <c r="A131" s="33"/>
      <c r="B131" s="334"/>
      <c r="C131" s="340" t="s">
        <v>75</v>
      </c>
      <c r="D131" s="348"/>
      <c r="E131" s="348"/>
      <c r="F131" s="348"/>
      <c r="G131" s="348"/>
      <c r="H131" s="336"/>
      <c r="I131" s="337"/>
      <c r="J131" s="71"/>
      <c r="L131" s="32"/>
      <c r="M131" s="33"/>
      <c r="N131" s="334"/>
      <c r="O131" s="340" t="s">
        <v>75</v>
      </c>
      <c r="P131" s="348"/>
      <c r="Q131" s="348"/>
      <c r="R131" s="348"/>
      <c r="S131" s="348"/>
      <c r="T131" s="336"/>
      <c r="U131" s="337"/>
      <c r="V131" s="34"/>
    </row>
    <row r="132" spans="1:22" ht="19.5" customHeight="1" x14ac:dyDescent="0.35">
      <c r="A132" s="33"/>
      <c r="B132" s="334"/>
      <c r="C132" s="340" t="s">
        <v>76</v>
      </c>
      <c r="D132" s="348"/>
      <c r="E132" s="348"/>
      <c r="F132" s="348"/>
      <c r="G132" s="348"/>
      <c r="H132" s="336"/>
      <c r="I132" s="337"/>
      <c r="J132" s="71"/>
      <c r="L132" s="32"/>
      <c r="M132" s="33"/>
      <c r="N132" s="334"/>
      <c r="O132" s="340" t="s">
        <v>76</v>
      </c>
      <c r="P132" s="348"/>
      <c r="Q132" s="348"/>
      <c r="R132" s="348"/>
      <c r="S132" s="348"/>
      <c r="T132" s="336"/>
      <c r="U132" s="337"/>
      <c r="V132" s="34"/>
    </row>
    <row r="133" spans="1:22" ht="19.5" customHeight="1" thickBot="1" x14ac:dyDescent="0.4">
      <c r="A133" s="33"/>
      <c r="B133" s="335"/>
      <c r="C133" s="385" t="s">
        <v>77</v>
      </c>
      <c r="D133" s="386"/>
      <c r="E133" s="386"/>
      <c r="F133" s="386"/>
      <c r="G133" s="386"/>
      <c r="H133" s="387"/>
      <c r="I133" s="388"/>
      <c r="J133" s="71"/>
      <c r="L133" s="32"/>
      <c r="M133" s="33"/>
      <c r="N133" s="335"/>
      <c r="O133" s="385" t="s">
        <v>77</v>
      </c>
      <c r="P133" s="386"/>
      <c r="Q133" s="386"/>
      <c r="R133" s="386"/>
      <c r="S133" s="386"/>
      <c r="T133" s="387"/>
      <c r="U133" s="388"/>
      <c r="V133" s="34"/>
    </row>
    <row r="134" spans="1:22" ht="19.5" customHeight="1" x14ac:dyDescent="0.35">
      <c r="A134" s="33"/>
      <c r="B134" s="349" t="s">
        <v>78</v>
      </c>
      <c r="C134" s="341" t="s">
        <v>233</v>
      </c>
      <c r="D134" s="342"/>
      <c r="E134" s="343"/>
      <c r="F134" s="47" t="s">
        <v>80</v>
      </c>
      <c r="G134" s="47"/>
      <c r="H134" s="352"/>
      <c r="I134" s="353"/>
      <c r="J134" s="71"/>
      <c r="L134" s="32"/>
      <c r="M134" s="33"/>
      <c r="N134" s="349" t="s">
        <v>78</v>
      </c>
      <c r="O134" s="341" t="s">
        <v>233</v>
      </c>
      <c r="P134" s="342"/>
      <c r="Q134" s="343"/>
      <c r="R134" s="47" t="s">
        <v>80</v>
      </c>
      <c r="S134" s="47"/>
      <c r="T134" s="352"/>
      <c r="U134" s="353"/>
      <c r="V134" s="34"/>
    </row>
    <row r="135" spans="1:22" ht="19.5" customHeight="1" x14ac:dyDescent="0.35">
      <c r="A135" s="33"/>
      <c r="B135" s="334"/>
      <c r="C135" s="338" t="s">
        <v>240</v>
      </c>
      <c r="D135" s="339"/>
      <c r="E135" s="340"/>
      <c r="F135" s="10" t="s">
        <v>82</v>
      </c>
      <c r="G135" s="10"/>
      <c r="H135" s="336"/>
      <c r="I135" s="337"/>
      <c r="J135" s="71"/>
      <c r="L135" s="32"/>
      <c r="M135" s="33"/>
      <c r="N135" s="334"/>
      <c r="O135" s="338" t="s">
        <v>240</v>
      </c>
      <c r="P135" s="339"/>
      <c r="Q135" s="340"/>
      <c r="R135" s="10" t="s">
        <v>82</v>
      </c>
      <c r="S135" s="10"/>
      <c r="T135" s="336"/>
      <c r="U135" s="337"/>
      <c r="V135" s="34"/>
    </row>
    <row r="136" spans="1:22" ht="19.5" customHeight="1" x14ac:dyDescent="0.35">
      <c r="A136" s="33"/>
      <c r="B136" s="334"/>
      <c r="C136" s="338" t="s">
        <v>241</v>
      </c>
      <c r="D136" s="339"/>
      <c r="E136" s="340"/>
      <c r="F136" s="10" t="s">
        <v>84</v>
      </c>
      <c r="G136" s="10"/>
      <c r="H136" s="336"/>
      <c r="I136" s="337"/>
      <c r="J136" s="71"/>
      <c r="L136" s="32"/>
      <c r="M136" s="33"/>
      <c r="N136" s="334"/>
      <c r="O136" s="338" t="s">
        <v>241</v>
      </c>
      <c r="P136" s="339"/>
      <c r="Q136" s="340"/>
      <c r="R136" s="10" t="s">
        <v>84</v>
      </c>
      <c r="S136" s="10"/>
      <c r="T136" s="336"/>
      <c r="U136" s="337"/>
      <c r="V136" s="34"/>
    </row>
    <row r="137" spans="1:22" ht="19.5" customHeight="1" x14ac:dyDescent="0.35">
      <c r="A137" s="33"/>
      <c r="B137" s="334"/>
      <c r="C137" s="338" t="s">
        <v>85</v>
      </c>
      <c r="D137" s="339"/>
      <c r="E137" s="340"/>
      <c r="F137" s="10" t="s">
        <v>86</v>
      </c>
      <c r="G137" s="10"/>
      <c r="H137" s="336"/>
      <c r="I137" s="337"/>
      <c r="J137" s="71"/>
      <c r="L137" s="32"/>
      <c r="M137" s="33"/>
      <c r="N137" s="334"/>
      <c r="O137" s="338" t="s">
        <v>85</v>
      </c>
      <c r="P137" s="339"/>
      <c r="Q137" s="340"/>
      <c r="R137" s="10" t="s">
        <v>86</v>
      </c>
      <c r="S137" s="10"/>
      <c r="T137" s="336"/>
      <c r="U137" s="337"/>
      <c r="V137" s="34"/>
    </row>
    <row r="138" spans="1:22" ht="19.5" customHeight="1" thickBot="1" x14ac:dyDescent="0.4">
      <c r="A138" s="33"/>
      <c r="B138" s="25"/>
      <c r="C138" s="25"/>
      <c r="D138" s="25"/>
      <c r="E138" s="25"/>
      <c r="F138" s="25"/>
      <c r="G138" s="25"/>
      <c r="H138" s="25"/>
      <c r="I138" s="25"/>
      <c r="J138" s="71"/>
      <c r="L138" s="32"/>
      <c r="M138" s="33"/>
      <c r="N138" s="25"/>
      <c r="O138" s="25"/>
      <c r="P138" s="25"/>
      <c r="Q138" s="25"/>
      <c r="R138" s="25"/>
      <c r="S138" s="25"/>
      <c r="T138" s="25"/>
      <c r="U138" s="25"/>
      <c r="V138" s="34"/>
    </row>
    <row r="139" spans="1:22" ht="19.5" customHeight="1" x14ac:dyDescent="0.35">
      <c r="A139" s="33"/>
      <c r="B139" s="373" t="s">
        <v>88</v>
      </c>
      <c r="C139" s="374"/>
      <c r="D139" s="374"/>
      <c r="E139" s="374"/>
      <c r="F139" s="374"/>
      <c r="G139" s="374"/>
      <c r="H139" s="374"/>
      <c r="I139" s="375"/>
      <c r="J139" s="71"/>
      <c r="L139" s="32"/>
      <c r="M139" s="33"/>
      <c r="N139" s="373" t="s">
        <v>88</v>
      </c>
      <c r="O139" s="374"/>
      <c r="P139" s="374"/>
      <c r="Q139" s="374"/>
      <c r="R139" s="374"/>
      <c r="S139" s="374"/>
      <c r="T139" s="374"/>
      <c r="U139" s="375"/>
      <c r="V139" s="34"/>
    </row>
    <row r="140" spans="1:22" ht="19.5" customHeight="1" x14ac:dyDescent="0.35">
      <c r="A140" s="33"/>
      <c r="B140" s="376"/>
      <c r="C140" s="377"/>
      <c r="D140" s="377"/>
      <c r="E140" s="377"/>
      <c r="F140" s="377"/>
      <c r="G140" s="377"/>
      <c r="H140" s="377"/>
      <c r="I140" s="378"/>
      <c r="J140" s="71"/>
      <c r="L140" s="32"/>
      <c r="M140" s="33"/>
      <c r="N140" s="376"/>
      <c r="O140" s="377"/>
      <c r="P140" s="377"/>
      <c r="Q140" s="377"/>
      <c r="R140" s="377"/>
      <c r="S140" s="377"/>
      <c r="T140" s="377"/>
      <c r="U140" s="378"/>
      <c r="V140" s="34"/>
    </row>
    <row r="141" spans="1:22" ht="19.5" customHeight="1" x14ac:dyDescent="0.35">
      <c r="A141" s="33"/>
      <c r="B141" s="379"/>
      <c r="C141" s="380"/>
      <c r="D141" s="380"/>
      <c r="E141" s="380"/>
      <c r="F141" s="380"/>
      <c r="G141" s="380"/>
      <c r="H141" s="380"/>
      <c r="I141" s="381"/>
      <c r="J141" s="71"/>
      <c r="L141" s="32"/>
      <c r="M141" s="33"/>
      <c r="N141" s="379"/>
      <c r="O141" s="380"/>
      <c r="P141" s="380"/>
      <c r="Q141" s="380"/>
      <c r="R141" s="380"/>
      <c r="S141" s="380"/>
      <c r="T141" s="380"/>
      <c r="U141" s="381"/>
      <c r="V141" s="34"/>
    </row>
    <row r="142" spans="1:22" ht="19.5" customHeight="1" x14ac:dyDescent="0.35">
      <c r="A142" s="33"/>
      <c r="B142" s="379"/>
      <c r="C142" s="380"/>
      <c r="D142" s="380"/>
      <c r="E142" s="380"/>
      <c r="F142" s="380"/>
      <c r="G142" s="380"/>
      <c r="H142" s="380"/>
      <c r="I142" s="381"/>
      <c r="J142" s="71"/>
      <c r="L142" s="32"/>
      <c r="M142" s="33"/>
      <c r="N142" s="379"/>
      <c r="O142" s="380"/>
      <c r="P142" s="380"/>
      <c r="Q142" s="380"/>
      <c r="R142" s="380"/>
      <c r="S142" s="380"/>
      <c r="T142" s="380"/>
      <c r="U142" s="381"/>
      <c r="V142" s="34"/>
    </row>
    <row r="143" spans="1:22" ht="19.5" customHeight="1" thickBot="1" x14ac:dyDescent="0.4">
      <c r="A143" s="33"/>
      <c r="B143" s="382"/>
      <c r="C143" s="383"/>
      <c r="D143" s="383"/>
      <c r="E143" s="383"/>
      <c r="F143" s="383"/>
      <c r="G143" s="383"/>
      <c r="H143" s="383"/>
      <c r="I143" s="384"/>
      <c r="J143" s="71"/>
      <c r="L143" s="32"/>
      <c r="M143" s="33"/>
      <c r="N143" s="382"/>
      <c r="O143" s="383"/>
      <c r="P143" s="383"/>
      <c r="Q143" s="383"/>
      <c r="R143" s="383"/>
      <c r="S143" s="383"/>
      <c r="T143" s="383"/>
      <c r="U143" s="384"/>
      <c r="V143" s="34"/>
    </row>
    <row r="144" spans="1:22" ht="19.5" customHeight="1" thickBot="1" x14ac:dyDescent="0.4">
      <c r="A144" s="53"/>
      <c r="B144" s="54"/>
      <c r="C144" s="54"/>
      <c r="D144" s="54"/>
      <c r="E144" s="54"/>
      <c r="F144" s="54"/>
      <c r="G144" s="54"/>
      <c r="H144" s="54"/>
      <c r="I144" s="54"/>
      <c r="J144" s="72"/>
      <c r="L144" s="32"/>
      <c r="M144" s="53"/>
      <c r="N144" s="54"/>
      <c r="O144" s="54"/>
      <c r="P144" s="54"/>
      <c r="Q144" s="54"/>
      <c r="R144" s="54"/>
      <c r="S144" s="54"/>
      <c r="T144" s="54"/>
      <c r="U144" s="54"/>
      <c r="V144" s="55"/>
    </row>
    <row r="145" spans="1:22" ht="19.5" customHeight="1" thickBot="1" x14ac:dyDescent="0.4">
      <c r="A145" s="56"/>
      <c r="B145" s="56"/>
      <c r="C145" s="56"/>
      <c r="D145" s="56"/>
      <c r="E145" s="56"/>
      <c r="F145" s="56"/>
      <c r="G145" s="56"/>
      <c r="H145" s="56"/>
      <c r="I145" s="56"/>
      <c r="J145" s="73"/>
      <c r="K145" s="56"/>
      <c r="L145" s="57"/>
      <c r="M145" s="56"/>
      <c r="N145" s="56"/>
      <c r="O145" s="56"/>
      <c r="P145" s="56"/>
      <c r="Q145" s="56"/>
      <c r="R145" s="56"/>
      <c r="S145" s="56"/>
      <c r="T145" s="56"/>
      <c r="U145" s="56"/>
      <c r="V145" s="56"/>
    </row>
    <row r="146" spans="1:22" ht="19.5" customHeight="1" x14ac:dyDescent="0.35">
      <c r="A146" s="29">
        <v>3</v>
      </c>
      <c r="B146" s="30"/>
      <c r="C146" s="30"/>
      <c r="D146" s="30"/>
      <c r="E146" s="30"/>
      <c r="F146" s="30"/>
      <c r="G146" s="30"/>
      <c r="H146" s="30"/>
      <c r="I146" s="30"/>
      <c r="J146" s="70">
        <v>39</v>
      </c>
      <c r="L146" s="32"/>
      <c r="M146" s="29">
        <f t="shared" ref="M146" si="5">A146+1</f>
        <v>4</v>
      </c>
      <c r="N146" s="30"/>
      <c r="O146" s="30"/>
      <c r="P146" s="30"/>
      <c r="Q146" s="30"/>
      <c r="R146" s="30"/>
      <c r="S146" s="30"/>
      <c r="T146" s="30"/>
      <c r="U146" s="30"/>
      <c r="V146" s="31">
        <v>17</v>
      </c>
    </row>
    <row r="147" spans="1:22" ht="19.5" customHeight="1" x14ac:dyDescent="0.35">
      <c r="A147" s="33"/>
      <c r="B147" s="356" t="s">
        <v>42</v>
      </c>
      <c r="C147" s="356"/>
      <c r="D147" s="404" t="s">
        <v>52</v>
      </c>
      <c r="E147" s="404"/>
      <c r="F147" s="404"/>
      <c r="G147" s="404"/>
      <c r="H147" s="404"/>
      <c r="I147" s="404"/>
      <c r="J147" s="75">
        <v>39</v>
      </c>
      <c r="L147" s="32"/>
      <c r="M147" s="33"/>
      <c r="N147" s="356" t="s">
        <v>42</v>
      </c>
      <c r="O147" s="356"/>
      <c r="P147" s="404" t="s">
        <v>52</v>
      </c>
      <c r="Q147" s="404"/>
      <c r="R147" s="404"/>
      <c r="S147" s="404"/>
      <c r="T147" s="404"/>
      <c r="U147" s="404"/>
      <c r="V147" s="75">
        <v>17</v>
      </c>
    </row>
    <row r="148" spans="1:22" ht="19.5" customHeight="1" x14ac:dyDescent="0.35">
      <c r="A148" s="33"/>
      <c r="B148" s="358"/>
      <c r="C148" s="358"/>
      <c r="D148" s="358"/>
      <c r="E148" s="358"/>
      <c r="F148" s="358"/>
      <c r="G148" s="358"/>
      <c r="H148" s="358"/>
      <c r="I148" s="358"/>
      <c r="J148" s="71"/>
      <c r="L148" s="32"/>
      <c r="M148" s="33"/>
      <c r="N148" s="358"/>
      <c r="O148" s="358"/>
      <c r="P148" s="358"/>
      <c r="Q148" s="358"/>
      <c r="R148" s="358"/>
      <c r="S148" s="358"/>
      <c r="T148" s="358"/>
      <c r="U148" s="358"/>
      <c r="V148" s="34"/>
    </row>
    <row r="149" spans="1:22" ht="19.5" customHeight="1" x14ac:dyDescent="0.35">
      <c r="A149" s="33"/>
      <c r="B149" s="356" t="s">
        <v>0</v>
      </c>
      <c r="C149" s="356"/>
      <c r="D149" s="403" t="s">
        <v>192</v>
      </c>
      <c r="E149" s="403"/>
      <c r="F149" s="357" t="s">
        <v>41</v>
      </c>
      <c r="G149" s="357"/>
      <c r="H149" s="403" t="s">
        <v>191</v>
      </c>
      <c r="I149" s="403"/>
      <c r="J149" s="71"/>
      <c r="L149" s="32"/>
      <c r="M149" s="33"/>
      <c r="N149" s="356" t="s">
        <v>0</v>
      </c>
      <c r="O149" s="356"/>
      <c r="P149" s="403" t="s">
        <v>194</v>
      </c>
      <c r="Q149" s="403"/>
      <c r="R149" s="357" t="s">
        <v>41</v>
      </c>
      <c r="S149" s="357"/>
      <c r="T149" s="403" t="s">
        <v>193</v>
      </c>
      <c r="U149" s="403"/>
      <c r="V149" s="34"/>
    </row>
    <row r="150" spans="1:22" ht="19.5" customHeight="1" x14ac:dyDescent="0.35">
      <c r="A150" s="33"/>
      <c r="B150" s="356" t="s">
        <v>14</v>
      </c>
      <c r="C150" s="356"/>
      <c r="D150" s="400" t="s">
        <v>95</v>
      </c>
      <c r="E150" s="400"/>
      <c r="F150" s="357" t="s">
        <v>15</v>
      </c>
      <c r="G150" s="357"/>
      <c r="H150" s="401" t="s">
        <v>158</v>
      </c>
      <c r="I150" s="401"/>
      <c r="J150" s="71"/>
      <c r="L150" s="32"/>
      <c r="M150" s="33"/>
      <c r="N150" s="356" t="s">
        <v>14</v>
      </c>
      <c r="O150" s="356"/>
      <c r="P150" s="400" t="s">
        <v>94</v>
      </c>
      <c r="Q150" s="400"/>
      <c r="R150" s="357" t="s">
        <v>15</v>
      </c>
      <c r="S150" s="357"/>
      <c r="T150" s="401" t="s">
        <v>151</v>
      </c>
      <c r="U150" s="401"/>
      <c r="V150" s="34"/>
    </row>
    <row r="151" spans="1:22" ht="19.5" customHeight="1" x14ac:dyDescent="0.35">
      <c r="A151" s="33"/>
      <c r="B151" s="36" t="s">
        <v>53</v>
      </c>
      <c r="C151" s="36"/>
      <c r="D151" s="402" t="s">
        <v>95</v>
      </c>
      <c r="E151" s="402"/>
      <c r="F151" s="397"/>
      <c r="G151" s="397"/>
      <c r="H151" s="402" t="s">
        <v>158</v>
      </c>
      <c r="I151" s="402"/>
      <c r="J151" s="71"/>
      <c r="L151" s="32"/>
      <c r="M151" s="33"/>
      <c r="N151" s="36" t="s">
        <v>53</v>
      </c>
      <c r="O151" s="36"/>
      <c r="P151" s="402" t="s">
        <v>94</v>
      </c>
      <c r="Q151" s="402"/>
      <c r="R151" s="397"/>
      <c r="S151" s="397"/>
      <c r="T151" s="402" t="s">
        <v>151</v>
      </c>
      <c r="U151" s="402"/>
      <c r="V151" s="34"/>
    </row>
    <row r="152" spans="1:22" ht="19.5" customHeight="1" x14ac:dyDescent="0.35">
      <c r="A152" s="33"/>
      <c r="B152" s="396" t="s">
        <v>1</v>
      </c>
      <c r="C152" s="396"/>
      <c r="D152" s="397"/>
      <c r="E152" s="397"/>
      <c r="F152" s="398">
        <v>0.49930555555555556</v>
      </c>
      <c r="G152" s="398"/>
      <c r="H152" s="398"/>
      <c r="I152" s="398"/>
      <c r="J152" s="71"/>
      <c r="L152" s="32"/>
      <c r="M152" s="33"/>
      <c r="N152" s="396" t="s">
        <v>1</v>
      </c>
      <c r="O152" s="396"/>
      <c r="P152" s="397"/>
      <c r="Q152" s="397"/>
      <c r="R152" s="398">
        <v>0.49930555555555556</v>
      </c>
      <c r="S152" s="398"/>
      <c r="T152" s="398"/>
      <c r="U152" s="398"/>
      <c r="V152" s="34"/>
    </row>
    <row r="153" spans="1:22" ht="19.5" customHeight="1" x14ac:dyDescent="0.35">
      <c r="A153" s="33"/>
      <c r="B153" s="396"/>
      <c r="C153" s="396"/>
      <c r="D153" s="397" t="s">
        <v>11</v>
      </c>
      <c r="E153" s="397"/>
      <c r="F153" s="398">
        <v>0.5</v>
      </c>
      <c r="G153" s="398"/>
      <c r="H153" s="398"/>
      <c r="I153" s="398"/>
      <c r="J153" s="71"/>
      <c r="L153" s="32"/>
      <c r="M153" s="33"/>
      <c r="N153" s="396"/>
      <c r="O153" s="396"/>
      <c r="P153" s="397" t="s">
        <v>11</v>
      </c>
      <c r="Q153" s="397"/>
      <c r="R153" s="398">
        <v>0.5</v>
      </c>
      <c r="S153" s="398"/>
      <c r="T153" s="398"/>
      <c r="U153" s="398"/>
      <c r="V153" s="34"/>
    </row>
    <row r="154" spans="1:22" ht="19.5" customHeight="1" x14ac:dyDescent="0.35">
      <c r="A154" s="33"/>
      <c r="B154" s="396"/>
      <c r="C154" s="396"/>
      <c r="D154" s="397" t="s">
        <v>55</v>
      </c>
      <c r="E154" s="397"/>
      <c r="F154" s="398">
        <v>0.50208333333333333</v>
      </c>
      <c r="G154" s="398"/>
      <c r="H154" s="398"/>
      <c r="I154" s="398"/>
      <c r="J154" s="71"/>
      <c r="L154" s="32"/>
      <c r="M154" s="33"/>
      <c r="N154" s="396"/>
      <c r="O154" s="396"/>
      <c r="P154" s="397" t="s">
        <v>55</v>
      </c>
      <c r="Q154" s="397"/>
      <c r="R154" s="398">
        <v>0.50208333333333333</v>
      </c>
      <c r="S154" s="398"/>
      <c r="T154" s="398"/>
      <c r="U154" s="398"/>
      <c r="V154" s="34"/>
    </row>
    <row r="155" spans="1:22" ht="19.5" customHeight="1" x14ac:dyDescent="0.35">
      <c r="A155" s="33"/>
      <c r="B155" s="396"/>
      <c r="C155" s="396"/>
      <c r="D155" s="397" t="s">
        <v>9</v>
      </c>
      <c r="E155" s="397"/>
      <c r="F155" s="399"/>
      <c r="G155" s="399"/>
      <c r="H155" s="399"/>
      <c r="I155" s="399"/>
      <c r="J155" s="71"/>
      <c r="L155" s="32"/>
      <c r="M155" s="33"/>
      <c r="N155" s="396"/>
      <c r="O155" s="396"/>
      <c r="P155" s="397" t="s">
        <v>9</v>
      </c>
      <c r="Q155" s="397"/>
      <c r="R155" s="399"/>
      <c r="S155" s="399"/>
      <c r="T155" s="399"/>
      <c r="U155" s="399"/>
      <c r="V155" s="34"/>
    </row>
    <row r="156" spans="1:22" ht="19.5" customHeight="1" x14ac:dyDescent="0.35">
      <c r="A156" s="33"/>
      <c r="B156" s="356" t="s">
        <v>44</v>
      </c>
      <c r="C156" s="356"/>
      <c r="D156" s="357" t="str">
        <f t="shared" ref="D156" si="6">IF(D147="","",IF(OR(D147="DWF",D147="DNF"),"Distance","Temps"))</f>
        <v>Distance</v>
      </c>
      <c r="E156" s="357"/>
      <c r="F156" s="37"/>
      <c r="G156" s="38"/>
      <c r="H156" s="39">
        <v>40</v>
      </c>
      <c r="I156" s="38" t="s">
        <v>47</v>
      </c>
      <c r="J156" s="71"/>
      <c r="L156" s="32"/>
      <c r="M156" s="33"/>
      <c r="N156" s="356" t="s">
        <v>44</v>
      </c>
      <c r="O156" s="356"/>
      <c r="P156" s="357" t="str">
        <f t="shared" ref="P156" si="7">IF(P147="","",IF(OR(P147="DWF",P147="DNF"),"Distance","Temps"))</f>
        <v>Distance</v>
      </c>
      <c r="Q156" s="357"/>
      <c r="R156" s="37"/>
      <c r="S156" s="38"/>
      <c r="T156" s="39">
        <v>50</v>
      </c>
      <c r="U156" s="38" t="s">
        <v>47</v>
      </c>
      <c r="V156" s="34"/>
    </row>
    <row r="157" spans="1:22" ht="19.5" customHeight="1" x14ac:dyDescent="0.35">
      <c r="A157" s="33"/>
      <c r="B157" s="356"/>
      <c r="C157" s="356"/>
      <c r="D157" s="359" t="s">
        <v>56</v>
      </c>
      <c r="E157" s="40" t="s">
        <v>57</v>
      </c>
      <c r="F157" s="41"/>
      <c r="G157" s="42"/>
      <c r="H157" s="41">
        <v>90</v>
      </c>
      <c r="I157" s="42" t="s">
        <v>47</v>
      </c>
      <c r="J157" s="71"/>
      <c r="L157" s="32"/>
      <c r="M157" s="33"/>
      <c r="N157" s="356"/>
      <c r="O157" s="356"/>
      <c r="P157" s="359" t="s">
        <v>56</v>
      </c>
      <c r="Q157" s="40" t="s">
        <v>57</v>
      </c>
      <c r="R157" s="41"/>
      <c r="S157" s="42"/>
      <c r="T157" s="41">
        <v>100</v>
      </c>
      <c r="U157" s="42" t="s">
        <v>47</v>
      </c>
      <c r="V157" s="34"/>
    </row>
    <row r="158" spans="1:22" ht="19.5" customHeight="1" x14ac:dyDescent="0.35">
      <c r="A158" s="33"/>
      <c r="B158" s="356"/>
      <c r="C158" s="356"/>
      <c r="D158" s="359"/>
      <c r="E158" s="40" t="s">
        <v>58</v>
      </c>
      <c r="F158" s="41"/>
      <c r="G158" s="42"/>
      <c r="H158" s="41">
        <v>0</v>
      </c>
      <c r="I158" s="42">
        <v>90</v>
      </c>
      <c r="J158" s="71"/>
      <c r="L158" s="32"/>
      <c r="M158" s="33"/>
      <c r="N158" s="356"/>
      <c r="O158" s="356"/>
      <c r="P158" s="359"/>
      <c r="Q158" s="40" t="s">
        <v>58</v>
      </c>
      <c r="R158" s="41"/>
      <c r="S158" s="42"/>
      <c r="T158" s="41">
        <v>0</v>
      </c>
      <c r="U158" s="42">
        <v>100</v>
      </c>
      <c r="V158" s="34"/>
    </row>
    <row r="159" spans="1:22" ht="19.5" customHeight="1" x14ac:dyDescent="0.35">
      <c r="A159" s="33"/>
      <c r="B159" s="358"/>
      <c r="C159" s="358"/>
      <c r="D159" s="358"/>
      <c r="E159" s="358"/>
      <c r="F159" s="358"/>
      <c r="G159" s="358"/>
      <c r="H159" s="358"/>
      <c r="I159" s="358"/>
      <c r="J159" s="71"/>
      <c r="L159" s="32"/>
      <c r="M159" s="33"/>
      <c r="N159" s="358"/>
      <c r="O159" s="358"/>
      <c r="P159" s="358"/>
      <c r="Q159" s="358"/>
      <c r="R159" s="358"/>
      <c r="S159" s="358"/>
      <c r="T159" s="358"/>
      <c r="U159" s="358"/>
      <c r="V159" s="34"/>
    </row>
    <row r="160" spans="1:22" ht="19.5" customHeight="1" x14ac:dyDescent="0.35">
      <c r="A160" s="33"/>
      <c r="B160" s="395" t="s">
        <v>59</v>
      </c>
      <c r="C160" s="395"/>
      <c r="D160" s="395"/>
      <c r="E160" s="395"/>
      <c r="F160" s="395"/>
      <c r="G160" s="395"/>
      <c r="H160" s="395"/>
      <c r="I160" s="395"/>
      <c r="J160" s="71"/>
      <c r="L160" s="32"/>
      <c r="M160" s="33"/>
      <c r="N160" s="395" t="s">
        <v>59</v>
      </c>
      <c r="O160" s="395"/>
      <c r="P160" s="395"/>
      <c r="Q160" s="395"/>
      <c r="R160" s="395"/>
      <c r="S160" s="395"/>
      <c r="T160" s="395"/>
      <c r="U160" s="395"/>
      <c r="V160" s="34"/>
    </row>
    <row r="161" spans="1:22" ht="19.5" customHeight="1" thickBot="1" x14ac:dyDescent="0.4">
      <c r="A161" s="33"/>
      <c r="B161" s="358"/>
      <c r="C161" s="358"/>
      <c r="D161" s="358"/>
      <c r="E161" s="358"/>
      <c r="F161" s="358"/>
      <c r="G161" s="358"/>
      <c r="H161" s="358"/>
      <c r="I161" s="358"/>
      <c r="J161" s="71"/>
      <c r="L161" s="32"/>
      <c r="M161" s="33"/>
      <c r="N161" s="358"/>
      <c r="O161" s="358"/>
      <c r="P161" s="358"/>
      <c r="Q161" s="358"/>
      <c r="R161" s="358"/>
      <c r="S161" s="358"/>
      <c r="T161" s="358"/>
      <c r="U161" s="358"/>
      <c r="V161" s="34"/>
    </row>
    <row r="162" spans="1:22" ht="19.5" customHeight="1" thickBot="1" x14ac:dyDescent="0.4">
      <c r="A162" s="33"/>
      <c r="B162" s="359" t="s">
        <v>60</v>
      </c>
      <c r="C162" s="360"/>
      <c r="D162" s="43"/>
      <c r="E162" s="44"/>
      <c r="F162" s="44"/>
      <c r="G162" s="44"/>
      <c r="H162" s="44"/>
      <c r="I162" s="45"/>
      <c r="J162" s="71"/>
      <c r="L162" s="32"/>
      <c r="M162" s="33"/>
      <c r="N162" s="359" t="s">
        <v>60</v>
      </c>
      <c r="O162" s="360"/>
      <c r="P162" s="43"/>
      <c r="Q162" s="44"/>
      <c r="R162" s="44"/>
      <c r="S162" s="44"/>
      <c r="T162" s="44"/>
      <c r="U162" s="45"/>
      <c r="V162" s="34"/>
    </row>
    <row r="163" spans="1:22" ht="19.5" customHeight="1" thickBot="1" x14ac:dyDescent="0.4">
      <c r="A163" s="33"/>
      <c r="B163" s="46"/>
      <c r="C163" s="46"/>
      <c r="D163" s="30"/>
      <c r="E163" s="30"/>
      <c r="F163" s="30"/>
      <c r="G163" s="30"/>
      <c r="H163" s="30"/>
      <c r="I163" s="30"/>
      <c r="J163" s="71"/>
      <c r="L163" s="32"/>
      <c r="M163" s="33"/>
      <c r="N163" s="46"/>
      <c r="O163" s="46"/>
      <c r="P163" s="30"/>
      <c r="Q163" s="30"/>
      <c r="R163" s="30"/>
      <c r="S163" s="30"/>
      <c r="T163" s="30"/>
      <c r="U163" s="30"/>
      <c r="V163" s="34"/>
    </row>
    <row r="164" spans="1:22" ht="19.5" customHeight="1" x14ac:dyDescent="0.35">
      <c r="A164" s="33"/>
      <c r="B164" s="361" t="s">
        <v>62</v>
      </c>
      <c r="C164" s="362"/>
      <c r="D164" s="352"/>
      <c r="E164" s="352"/>
      <c r="F164" s="352"/>
      <c r="G164" s="352"/>
      <c r="H164" s="352"/>
      <c r="I164" s="353"/>
      <c r="J164" s="71"/>
      <c r="L164" s="32"/>
      <c r="M164" s="33"/>
      <c r="N164" s="361" t="s">
        <v>62</v>
      </c>
      <c r="O164" s="362"/>
      <c r="P164" s="352"/>
      <c r="Q164" s="352"/>
      <c r="R164" s="352"/>
      <c r="S164" s="352"/>
      <c r="T164" s="352"/>
      <c r="U164" s="353"/>
      <c r="V164" s="34"/>
    </row>
    <row r="165" spans="1:22" ht="19.5" customHeight="1" x14ac:dyDescent="0.35">
      <c r="A165" s="33"/>
      <c r="B165" s="363"/>
      <c r="C165" s="364"/>
      <c r="D165" s="336"/>
      <c r="E165" s="336"/>
      <c r="F165" s="336"/>
      <c r="G165" s="336"/>
      <c r="H165" s="336"/>
      <c r="I165" s="337"/>
      <c r="J165" s="71"/>
      <c r="L165" s="32"/>
      <c r="M165" s="33"/>
      <c r="N165" s="363"/>
      <c r="O165" s="364"/>
      <c r="P165" s="336"/>
      <c r="Q165" s="336"/>
      <c r="R165" s="336"/>
      <c r="S165" s="336"/>
      <c r="T165" s="336"/>
      <c r="U165" s="337"/>
      <c r="V165" s="34"/>
    </row>
    <row r="166" spans="1:22" ht="19.5" customHeight="1" x14ac:dyDescent="0.35">
      <c r="A166" s="33"/>
      <c r="B166" s="365" t="s">
        <v>61</v>
      </c>
      <c r="C166" s="366"/>
      <c r="D166" s="336"/>
      <c r="E166" s="336"/>
      <c r="F166" s="336"/>
      <c r="G166" s="336"/>
      <c r="H166" s="336"/>
      <c r="I166" s="337"/>
      <c r="J166" s="71"/>
      <c r="L166" s="32"/>
      <c r="M166" s="33"/>
      <c r="N166" s="365" t="s">
        <v>61</v>
      </c>
      <c r="O166" s="366"/>
      <c r="P166" s="336"/>
      <c r="Q166" s="336"/>
      <c r="R166" s="336"/>
      <c r="S166" s="336"/>
      <c r="T166" s="336"/>
      <c r="U166" s="337"/>
      <c r="V166" s="34"/>
    </row>
    <row r="167" spans="1:22" ht="19.5" customHeight="1" thickBot="1" x14ac:dyDescent="0.4">
      <c r="A167" s="33"/>
      <c r="B167" s="367"/>
      <c r="C167" s="368"/>
      <c r="D167" s="369"/>
      <c r="E167" s="369"/>
      <c r="F167" s="369"/>
      <c r="G167" s="369"/>
      <c r="H167" s="369"/>
      <c r="I167" s="370"/>
      <c r="J167" s="71"/>
      <c r="L167" s="32"/>
      <c r="M167" s="33"/>
      <c r="N167" s="367"/>
      <c r="O167" s="368"/>
      <c r="P167" s="369"/>
      <c r="Q167" s="369"/>
      <c r="R167" s="369"/>
      <c r="S167" s="369"/>
      <c r="T167" s="369"/>
      <c r="U167" s="370"/>
      <c r="V167" s="34"/>
    </row>
    <row r="168" spans="1:22" ht="19.5" customHeight="1" thickBot="1" x14ac:dyDescent="0.4">
      <c r="A168" s="33"/>
      <c r="B168" s="25"/>
      <c r="C168" s="25"/>
      <c r="D168" s="25"/>
      <c r="E168" s="25"/>
      <c r="F168" s="25"/>
      <c r="G168" s="25"/>
      <c r="H168" s="25"/>
      <c r="I168" s="25"/>
      <c r="J168" s="71"/>
      <c r="L168" s="32"/>
      <c r="M168" s="33"/>
      <c r="N168" s="25"/>
      <c r="O168" s="25"/>
      <c r="P168" s="25"/>
      <c r="Q168" s="25"/>
      <c r="R168" s="25"/>
      <c r="S168" s="25"/>
      <c r="T168" s="25"/>
      <c r="U168" s="25"/>
      <c r="V168" s="34"/>
    </row>
    <row r="169" spans="1:22" ht="19.5" customHeight="1" x14ac:dyDescent="0.35">
      <c r="A169" s="33"/>
      <c r="B169" s="349" t="s">
        <v>63</v>
      </c>
      <c r="C169" s="343" t="s">
        <v>64</v>
      </c>
      <c r="D169" s="351"/>
      <c r="E169" s="351"/>
      <c r="F169" s="351"/>
      <c r="G169" s="351"/>
      <c r="H169" s="352"/>
      <c r="I169" s="353"/>
      <c r="J169" s="71"/>
      <c r="L169" s="32"/>
      <c r="M169" s="33"/>
      <c r="N169" s="349" t="s">
        <v>63</v>
      </c>
      <c r="O169" s="343" t="s">
        <v>64</v>
      </c>
      <c r="P169" s="351"/>
      <c r="Q169" s="351"/>
      <c r="R169" s="351"/>
      <c r="S169" s="351"/>
      <c r="T169" s="352"/>
      <c r="U169" s="353"/>
      <c r="V169" s="34"/>
    </row>
    <row r="170" spans="1:22" ht="19.5" customHeight="1" x14ac:dyDescent="0.35">
      <c r="A170" s="33"/>
      <c r="B170" s="334"/>
      <c r="C170" s="340" t="s">
        <v>234</v>
      </c>
      <c r="D170" s="348"/>
      <c r="E170" s="348"/>
      <c r="F170" s="348"/>
      <c r="G170" s="348"/>
      <c r="H170" s="336"/>
      <c r="I170" s="337"/>
      <c r="J170" s="71"/>
      <c r="L170" s="32"/>
      <c r="M170" s="33"/>
      <c r="N170" s="334"/>
      <c r="O170" s="340" t="s">
        <v>234</v>
      </c>
      <c r="P170" s="348"/>
      <c r="Q170" s="348"/>
      <c r="R170" s="348"/>
      <c r="S170" s="348"/>
      <c r="T170" s="336"/>
      <c r="U170" s="337"/>
      <c r="V170" s="34"/>
    </row>
    <row r="171" spans="1:22" ht="19.5" customHeight="1" x14ac:dyDescent="0.35">
      <c r="A171" s="33"/>
      <c r="B171" s="334"/>
      <c r="C171" s="340" t="s">
        <v>66</v>
      </c>
      <c r="D171" s="348"/>
      <c r="E171" s="348"/>
      <c r="F171" s="348"/>
      <c r="G171" s="348"/>
      <c r="H171" s="336"/>
      <c r="I171" s="337"/>
      <c r="J171" s="71"/>
      <c r="L171" s="32"/>
      <c r="M171" s="33"/>
      <c r="N171" s="334"/>
      <c r="O171" s="340" t="s">
        <v>66</v>
      </c>
      <c r="P171" s="348"/>
      <c r="Q171" s="348"/>
      <c r="R171" s="348"/>
      <c r="S171" s="348"/>
      <c r="T171" s="336"/>
      <c r="U171" s="337"/>
      <c r="V171" s="34"/>
    </row>
    <row r="172" spans="1:22" ht="19.5" customHeight="1" x14ac:dyDescent="0.35">
      <c r="A172" s="33"/>
      <c r="B172" s="334"/>
      <c r="C172" s="340" t="s">
        <v>67</v>
      </c>
      <c r="D172" s="348"/>
      <c r="E172" s="348"/>
      <c r="F172" s="348"/>
      <c r="G172" s="348"/>
      <c r="H172" s="336"/>
      <c r="I172" s="337"/>
      <c r="J172" s="71"/>
      <c r="L172" s="32"/>
      <c r="M172" s="33"/>
      <c r="N172" s="334"/>
      <c r="O172" s="340" t="s">
        <v>67</v>
      </c>
      <c r="P172" s="348"/>
      <c r="Q172" s="348"/>
      <c r="R172" s="348"/>
      <c r="S172" s="348"/>
      <c r="T172" s="336"/>
      <c r="U172" s="337"/>
      <c r="V172" s="34"/>
    </row>
    <row r="173" spans="1:22" ht="19.5" customHeight="1" x14ac:dyDescent="0.35">
      <c r="A173" s="33"/>
      <c r="B173" s="334"/>
      <c r="C173" s="340" t="s">
        <v>235</v>
      </c>
      <c r="D173" s="348"/>
      <c r="E173" s="348"/>
      <c r="F173" s="348"/>
      <c r="G173" s="348"/>
      <c r="H173" s="336"/>
      <c r="I173" s="337"/>
      <c r="J173" s="71"/>
      <c r="L173" s="32"/>
      <c r="M173" s="33"/>
      <c r="N173" s="334"/>
      <c r="O173" s="340" t="s">
        <v>235</v>
      </c>
      <c r="P173" s="348"/>
      <c r="Q173" s="348"/>
      <c r="R173" s="348"/>
      <c r="S173" s="348"/>
      <c r="T173" s="336"/>
      <c r="U173" s="337"/>
      <c r="V173" s="34"/>
    </row>
    <row r="174" spans="1:22" ht="19.5" customHeight="1" x14ac:dyDescent="0.35">
      <c r="A174" s="33"/>
      <c r="B174" s="335"/>
      <c r="C174" s="338" t="s">
        <v>236</v>
      </c>
      <c r="D174" s="339"/>
      <c r="E174" s="339"/>
      <c r="F174" s="339"/>
      <c r="G174" s="340"/>
      <c r="H174" s="354"/>
      <c r="I174" s="355"/>
      <c r="J174" s="71"/>
      <c r="L174" s="32"/>
      <c r="M174" s="33"/>
      <c r="N174" s="335"/>
      <c r="O174" s="338" t="s">
        <v>236</v>
      </c>
      <c r="P174" s="339"/>
      <c r="Q174" s="339"/>
      <c r="R174" s="339"/>
      <c r="S174" s="340"/>
      <c r="T174" s="354"/>
      <c r="U174" s="355"/>
      <c r="V174" s="34"/>
    </row>
    <row r="175" spans="1:22" ht="19.5" customHeight="1" thickBot="1" x14ac:dyDescent="0.4">
      <c r="A175" s="33"/>
      <c r="B175" s="350"/>
      <c r="C175" s="371" t="s">
        <v>69</v>
      </c>
      <c r="D175" s="372"/>
      <c r="E175" s="372"/>
      <c r="F175" s="372"/>
      <c r="G175" s="372"/>
      <c r="H175" s="369"/>
      <c r="I175" s="370"/>
      <c r="J175" s="71"/>
      <c r="L175" s="32"/>
      <c r="M175" s="33"/>
      <c r="N175" s="350"/>
      <c r="O175" s="371" t="s">
        <v>69</v>
      </c>
      <c r="P175" s="372"/>
      <c r="Q175" s="372"/>
      <c r="R175" s="372"/>
      <c r="S175" s="372"/>
      <c r="T175" s="369"/>
      <c r="U175" s="370"/>
      <c r="V175" s="34"/>
    </row>
    <row r="176" spans="1:22" ht="19.5" customHeight="1" x14ac:dyDescent="0.35">
      <c r="A176" s="33"/>
      <c r="B176" s="333" t="s">
        <v>70</v>
      </c>
      <c r="C176" s="346" t="s">
        <v>237</v>
      </c>
      <c r="D176" s="347"/>
      <c r="E176" s="347"/>
      <c r="F176" s="347"/>
      <c r="G176" s="347"/>
      <c r="H176" s="344"/>
      <c r="I176" s="345"/>
      <c r="J176" s="71"/>
      <c r="L176" s="32"/>
      <c r="M176" s="33"/>
      <c r="N176" s="333" t="s">
        <v>70</v>
      </c>
      <c r="O176" s="346" t="s">
        <v>237</v>
      </c>
      <c r="P176" s="347"/>
      <c r="Q176" s="347"/>
      <c r="R176" s="347"/>
      <c r="S176" s="347"/>
      <c r="T176" s="344"/>
      <c r="U176" s="345"/>
      <c r="V176" s="34"/>
    </row>
    <row r="177" spans="1:22" ht="19.5" customHeight="1" x14ac:dyDescent="0.35">
      <c r="A177" s="33"/>
      <c r="B177" s="334"/>
      <c r="C177" s="340" t="s">
        <v>72</v>
      </c>
      <c r="D177" s="348"/>
      <c r="E177" s="348"/>
      <c r="F177" s="348"/>
      <c r="G177" s="348"/>
      <c r="H177" s="336"/>
      <c r="I177" s="337"/>
      <c r="J177" s="71"/>
      <c r="L177" s="32"/>
      <c r="M177" s="33"/>
      <c r="N177" s="334"/>
      <c r="O177" s="340" t="s">
        <v>72</v>
      </c>
      <c r="P177" s="348"/>
      <c r="Q177" s="348"/>
      <c r="R177" s="348"/>
      <c r="S177" s="348"/>
      <c r="T177" s="336"/>
      <c r="U177" s="337"/>
      <c r="V177" s="34"/>
    </row>
    <row r="178" spans="1:22" ht="19.5" customHeight="1" x14ac:dyDescent="0.35">
      <c r="A178" s="33"/>
      <c r="B178" s="334"/>
      <c r="C178" s="340" t="s">
        <v>242</v>
      </c>
      <c r="D178" s="348"/>
      <c r="E178" s="348"/>
      <c r="F178" s="348"/>
      <c r="G178" s="348"/>
      <c r="H178" s="336"/>
      <c r="I178" s="337"/>
      <c r="J178" s="71"/>
      <c r="L178" s="32"/>
      <c r="M178" s="33"/>
      <c r="N178" s="334"/>
      <c r="O178" s="340" t="s">
        <v>242</v>
      </c>
      <c r="P178" s="348"/>
      <c r="Q178" s="348"/>
      <c r="R178" s="348"/>
      <c r="S178" s="348"/>
      <c r="T178" s="336"/>
      <c r="U178" s="337"/>
      <c r="V178" s="34"/>
    </row>
    <row r="179" spans="1:22" ht="19.5" customHeight="1" x14ac:dyDescent="0.35">
      <c r="A179" s="33"/>
      <c r="B179" s="334"/>
      <c r="C179" s="340" t="s">
        <v>75</v>
      </c>
      <c r="D179" s="348"/>
      <c r="E179" s="348"/>
      <c r="F179" s="348"/>
      <c r="G179" s="348"/>
      <c r="H179" s="336"/>
      <c r="I179" s="337"/>
      <c r="J179" s="71"/>
      <c r="L179" s="32"/>
      <c r="M179" s="33"/>
      <c r="N179" s="334"/>
      <c r="O179" s="340" t="s">
        <v>75</v>
      </c>
      <c r="P179" s="348"/>
      <c r="Q179" s="348"/>
      <c r="R179" s="348"/>
      <c r="S179" s="348"/>
      <c r="T179" s="336"/>
      <c r="U179" s="337"/>
      <c r="V179" s="34"/>
    </row>
    <row r="180" spans="1:22" ht="19.5" customHeight="1" x14ac:dyDescent="0.35">
      <c r="A180" s="33"/>
      <c r="B180" s="334"/>
      <c r="C180" s="340" t="s">
        <v>76</v>
      </c>
      <c r="D180" s="348"/>
      <c r="E180" s="348"/>
      <c r="F180" s="348"/>
      <c r="G180" s="348"/>
      <c r="H180" s="336"/>
      <c r="I180" s="337"/>
      <c r="J180" s="71"/>
      <c r="L180" s="32"/>
      <c r="M180" s="33"/>
      <c r="N180" s="334"/>
      <c r="O180" s="340" t="s">
        <v>76</v>
      </c>
      <c r="P180" s="348"/>
      <c r="Q180" s="348"/>
      <c r="R180" s="348"/>
      <c r="S180" s="348"/>
      <c r="T180" s="336"/>
      <c r="U180" s="337"/>
      <c r="V180" s="34"/>
    </row>
    <row r="181" spans="1:22" ht="19.5" customHeight="1" thickBot="1" x14ac:dyDescent="0.4">
      <c r="A181" s="33"/>
      <c r="B181" s="335"/>
      <c r="C181" s="385" t="s">
        <v>77</v>
      </c>
      <c r="D181" s="386"/>
      <c r="E181" s="386"/>
      <c r="F181" s="386"/>
      <c r="G181" s="386"/>
      <c r="H181" s="387"/>
      <c r="I181" s="388"/>
      <c r="J181" s="71"/>
      <c r="L181" s="32"/>
      <c r="M181" s="33"/>
      <c r="N181" s="335"/>
      <c r="O181" s="385" t="s">
        <v>77</v>
      </c>
      <c r="P181" s="386"/>
      <c r="Q181" s="386"/>
      <c r="R181" s="386"/>
      <c r="S181" s="386"/>
      <c r="T181" s="387"/>
      <c r="U181" s="388"/>
      <c r="V181" s="34"/>
    </row>
    <row r="182" spans="1:22" ht="19.5" customHeight="1" x14ac:dyDescent="0.35">
      <c r="A182" s="33"/>
      <c r="B182" s="349" t="s">
        <v>78</v>
      </c>
      <c r="C182" s="341" t="s">
        <v>233</v>
      </c>
      <c r="D182" s="342"/>
      <c r="E182" s="343"/>
      <c r="F182" s="47" t="s">
        <v>80</v>
      </c>
      <c r="G182" s="47"/>
      <c r="H182" s="352"/>
      <c r="I182" s="353"/>
      <c r="J182" s="71"/>
      <c r="L182" s="32"/>
      <c r="M182" s="33"/>
      <c r="N182" s="349" t="s">
        <v>78</v>
      </c>
      <c r="O182" s="341" t="s">
        <v>233</v>
      </c>
      <c r="P182" s="342"/>
      <c r="Q182" s="343"/>
      <c r="R182" s="47" t="s">
        <v>80</v>
      </c>
      <c r="S182" s="47"/>
      <c r="T182" s="352"/>
      <c r="U182" s="353"/>
      <c r="V182" s="34"/>
    </row>
    <row r="183" spans="1:22" ht="19.5" customHeight="1" x14ac:dyDescent="0.35">
      <c r="A183" s="33"/>
      <c r="B183" s="334"/>
      <c r="C183" s="338" t="s">
        <v>240</v>
      </c>
      <c r="D183" s="339"/>
      <c r="E183" s="340"/>
      <c r="F183" s="10" t="s">
        <v>82</v>
      </c>
      <c r="G183" s="10"/>
      <c r="H183" s="336"/>
      <c r="I183" s="337"/>
      <c r="J183" s="71"/>
      <c r="L183" s="32"/>
      <c r="M183" s="33"/>
      <c r="N183" s="334"/>
      <c r="O183" s="338" t="s">
        <v>240</v>
      </c>
      <c r="P183" s="339"/>
      <c r="Q183" s="340"/>
      <c r="R183" s="10" t="s">
        <v>82</v>
      </c>
      <c r="S183" s="10"/>
      <c r="T183" s="336"/>
      <c r="U183" s="337"/>
      <c r="V183" s="34"/>
    </row>
    <row r="184" spans="1:22" ht="19.5" customHeight="1" x14ac:dyDescent="0.35">
      <c r="A184" s="33"/>
      <c r="B184" s="334"/>
      <c r="C184" s="338" t="s">
        <v>241</v>
      </c>
      <c r="D184" s="339"/>
      <c r="E184" s="340"/>
      <c r="F184" s="10" t="s">
        <v>84</v>
      </c>
      <c r="G184" s="10"/>
      <c r="H184" s="336"/>
      <c r="I184" s="337"/>
      <c r="J184" s="71"/>
      <c r="L184" s="32"/>
      <c r="M184" s="33"/>
      <c r="N184" s="334"/>
      <c r="O184" s="338" t="s">
        <v>241</v>
      </c>
      <c r="P184" s="339"/>
      <c r="Q184" s="340"/>
      <c r="R184" s="10" t="s">
        <v>84</v>
      </c>
      <c r="S184" s="10"/>
      <c r="T184" s="336"/>
      <c r="U184" s="337"/>
      <c r="V184" s="34"/>
    </row>
    <row r="185" spans="1:22" ht="19.5" customHeight="1" x14ac:dyDescent="0.35">
      <c r="A185" s="33"/>
      <c r="B185" s="334"/>
      <c r="C185" s="338" t="s">
        <v>85</v>
      </c>
      <c r="D185" s="339"/>
      <c r="E185" s="340"/>
      <c r="F185" s="10" t="s">
        <v>86</v>
      </c>
      <c r="G185" s="10"/>
      <c r="H185" s="336"/>
      <c r="I185" s="337"/>
      <c r="J185" s="71"/>
      <c r="L185" s="32"/>
      <c r="M185" s="33"/>
      <c r="N185" s="334"/>
      <c r="O185" s="338" t="s">
        <v>85</v>
      </c>
      <c r="P185" s="339"/>
      <c r="Q185" s="340"/>
      <c r="R185" s="10" t="s">
        <v>86</v>
      </c>
      <c r="S185" s="10"/>
      <c r="T185" s="336"/>
      <c r="U185" s="337"/>
      <c r="V185" s="34"/>
    </row>
    <row r="186" spans="1:22" ht="19.5" customHeight="1" thickBot="1" x14ac:dyDescent="0.4">
      <c r="A186" s="33"/>
      <c r="B186" s="25"/>
      <c r="C186" s="25"/>
      <c r="D186" s="25"/>
      <c r="E186" s="25"/>
      <c r="F186" s="25"/>
      <c r="G186" s="25"/>
      <c r="H186" s="25"/>
      <c r="I186" s="25"/>
      <c r="J186" s="71"/>
      <c r="L186" s="32"/>
      <c r="M186" s="33"/>
      <c r="N186" s="25"/>
      <c r="O186" s="25"/>
      <c r="P186" s="25"/>
      <c r="Q186" s="25"/>
      <c r="R186" s="25"/>
      <c r="S186" s="25"/>
      <c r="T186" s="25"/>
      <c r="U186" s="25"/>
      <c r="V186" s="34"/>
    </row>
    <row r="187" spans="1:22" ht="19.5" customHeight="1" x14ac:dyDescent="0.35">
      <c r="A187" s="33"/>
      <c r="B187" s="373" t="s">
        <v>88</v>
      </c>
      <c r="C187" s="374"/>
      <c r="D187" s="374"/>
      <c r="E187" s="374"/>
      <c r="F187" s="374"/>
      <c r="G187" s="374"/>
      <c r="H187" s="374"/>
      <c r="I187" s="375"/>
      <c r="J187" s="71"/>
      <c r="L187" s="32"/>
      <c r="M187" s="33"/>
      <c r="N187" s="373" t="s">
        <v>88</v>
      </c>
      <c r="O187" s="374"/>
      <c r="P187" s="374"/>
      <c r="Q187" s="374"/>
      <c r="R187" s="374"/>
      <c r="S187" s="374"/>
      <c r="T187" s="374"/>
      <c r="U187" s="375"/>
      <c r="V187" s="34"/>
    </row>
    <row r="188" spans="1:22" ht="19.5" customHeight="1" x14ac:dyDescent="0.35">
      <c r="A188" s="33"/>
      <c r="B188" s="376"/>
      <c r="C188" s="377"/>
      <c r="D188" s="377"/>
      <c r="E188" s="377"/>
      <c r="F188" s="377"/>
      <c r="G188" s="377"/>
      <c r="H188" s="377"/>
      <c r="I188" s="378"/>
      <c r="J188" s="71"/>
      <c r="L188" s="32"/>
      <c r="M188" s="33"/>
      <c r="N188" s="376"/>
      <c r="O188" s="377"/>
      <c r="P188" s="377"/>
      <c r="Q188" s="377"/>
      <c r="R188" s="377"/>
      <c r="S188" s="377"/>
      <c r="T188" s="377"/>
      <c r="U188" s="378"/>
      <c r="V188" s="34"/>
    </row>
    <row r="189" spans="1:22" ht="19.5" customHeight="1" x14ac:dyDescent="0.35">
      <c r="A189" s="33"/>
      <c r="B189" s="379"/>
      <c r="C189" s="380"/>
      <c r="D189" s="380"/>
      <c r="E189" s="380"/>
      <c r="F189" s="380"/>
      <c r="G189" s="380"/>
      <c r="H189" s="380"/>
      <c r="I189" s="381"/>
      <c r="J189" s="71"/>
      <c r="L189" s="32"/>
      <c r="M189" s="33"/>
      <c r="N189" s="379"/>
      <c r="O189" s="380"/>
      <c r="P189" s="380"/>
      <c r="Q189" s="380"/>
      <c r="R189" s="380"/>
      <c r="S189" s="380"/>
      <c r="T189" s="380"/>
      <c r="U189" s="381"/>
      <c r="V189" s="34"/>
    </row>
    <row r="190" spans="1:22" ht="19.5" customHeight="1" x14ac:dyDescent="0.35">
      <c r="A190" s="33"/>
      <c r="B190" s="379"/>
      <c r="C190" s="380"/>
      <c r="D190" s="380"/>
      <c r="E190" s="380"/>
      <c r="F190" s="380"/>
      <c r="G190" s="380"/>
      <c r="H190" s="380"/>
      <c r="I190" s="381"/>
      <c r="J190" s="71"/>
      <c r="L190" s="32"/>
      <c r="M190" s="33"/>
      <c r="N190" s="379"/>
      <c r="O190" s="380"/>
      <c r="P190" s="380"/>
      <c r="Q190" s="380"/>
      <c r="R190" s="380"/>
      <c r="S190" s="380"/>
      <c r="T190" s="380"/>
      <c r="U190" s="381"/>
      <c r="V190" s="34"/>
    </row>
    <row r="191" spans="1:22" ht="19.5" customHeight="1" thickBot="1" x14ac:dyDescent="0.4">
      <c r="A191" s="33"/>
      <c r="B191" s="382"/>
      <c r="C191" s="383"/>
      <c r="D191" s="383"/>
      <c r="E191" s="383"/>
      <c r="F191" s="383"/>
      <c r="G191" s="383"/>
      <c r="H191" s="383"/>
      <c r="I191" s="384"/>
      <c r="J191" s="71"/>
      <c r="L191" s="32"/>
      <c r="M191" s="33"/>
      <c r="N191" s="382"/>
      <c r="O191" s="383"/>
      <c r="P191" s="383"/>
      <c r="Q191" s="383"/>
      <c r="R191" s="383"/>
      <c r="S191" s="383"/>
      <c r="T191" s="383"/>
      <c r="U191" s="384"/>
      <c r="V191" s="34"/>
    </row>
    <row r="192" spans="1:22" ht="19.5" customHeight="1" thickBot="1" x14ac:dyDescent="0.4">
      <c r="A192" s="53"/>
      <c r="B192" s="54"/>
      <c r="C192" s="54"/>
      <c r="D192" s="54"/>
      <c r="E192" s="54"/>
      <c r="F192" s="54"/>
      <c r="G192" s="54"/>
      <c r="H192" s="54"/>
      <c r="I192" s="54"/>
      <c r="J192" s="72"/>
      <c r="L192" s="32"/>
      <c r="M192" s="53"/>
      <c r="N192" s="54"/>
      <c r="O192" s="54"/>
      <c r="P192" s="54"/>
      <c r="Q192" s="54"/>
      <c r="R192" s="54"/>
      <c r="S192" s="54"/>
      <c r="T192" s="54"/>
      <c r="U192" s="54"/>
      <c r="V192" s="55"/>
    </row>
    <row r="193" spans="1:22" ht="19.5" customHeight="1" thickBot="1" x14ac:dyDescent="0.4">
      <c r="A193" s="56"/>
      <c r="B193" s="56"/>
      <c r="C193" s="56"/>
      <c r="D193" s="56"/>
      <c r="E193" s="56"/>
      <c r="F193" s="56"/>
      <c r="G193" s="56"/>
      <c r="H193" s="56"/>
      <c r="I193" s="56"/>
      <c r="J193" s="73"/>
      <c r="K193" s="56"/>
      <c r="L193" s="57"/>
      <c r="M193" s="56"/>
      <c r="N193" s="56"/>
      <c r="O193" s="56"/>
      <c r="P193" s="56"/>
      <c r="Q193" s="56"/>
      <c r="R193" s="56"/>
      <c r="S193" s="56"/>
      <c r="T193" s="56"/>
      <c r="U193" s="56"/>
      <c r="V193" s="56"/>
    </row>
    <row r="194" spans="1:22" ht="19.5" customHeight="1" x14ac:dyDescent="0.35">
      <c r="A194" s="29">
        <v>4</v>
      </c>
      <c r="B194" s="30"/>
      <c r="C194" s="30"/>
      <c r="D194" s="30"/>
      <c r="E194" s="30"/>
      <c r="F194" s="30"/>
      <c r="G194" s="30"/>
      <c r="H194" s="30"/>
      <c r="I194" s="30"/>
      <c r="J194" s="70">
        <v>20</v>
      </c>
      <c r="L194" s="32"/>
      <c r="M194" s="29">
        <f t="shared" ref="M194" si="8">A194+1</f>
        <v>5</v>
      </c>
      <c r="N194" s="30"/>
      <c r="O194" s="30"/>
      <c r="P194" s="30"/>
      <c r="Q194" s="30"/>
      <c r="R194" s="30"/>
      <c r="S194" s="30"/>
      <c r="T194" s="30"/>
      <c r="U194" s="30"/>
      <c r="V194" s="31">
        <v>13</v>
      </c>
    </row>
    <row r="195" spans="1:22" ht="19.5" customHeight="1" x14ac:dyDescent="0.35">
      <c r="A195" s="33"/>
      <c r="B195" s="356" t="s">
        <v>42</v>
      </c>
      <c r="C195" s="356"/>
      <c r="D195" s="404" t="s">
        <v>52</v>
      </c>
      <c r="E195" s="404"/>
      <c r="F195" s="404"/>
      <c r="G195" s="404"/>
      <c r="H195" s="404"/>
      <c r="I195" s="404"/>
      <c r="J195" s="75">
        <v>20</v>
      </c>
      <c r="L195" s="32"/>
      <c r="M195" s="33"/>
      <c r="N195" s="356" t="s">
        <v>42</v>
      </c>
      <c r="O195" s="356"/>
      <c r="P195" s="404" t="s">
        <v>52</v>
      </c>
      <c r="Q195" s="404"/>
      <c r="R195" s="404"/>
      <c r="S195" s="404"/>
      <c r="T195" s="404"/>
      <c r="U195" s="404"/>
      <c r="V195" s="75">
        <v>13</v>
      </c>
    </row>
    <row r="196" spans="1:22" ht="19.5" customHeight="1" x14ac:dyDescent="0.35">
      <c r="A196" s="33"/>
      <c r="B196" s="358"/>
      <c r="C196" s="358"/>
      <c r="D196" s="358"/>
      <c r="E196" s="358"/>
      <c r="F196" s="358"/>
      <c r="G196" s="358"/>
      <c r="H196" s="358"/>
      <c r="I196" s="358"/>
      <c r="J196" s="71"/>
      <c r="L196" s="32"/>
      <c r="M196" s="33"/>
      <c r="N196" s="358"/>
      <c r="O196" s="358"/>
      <c r="P196" s="358"/>
      <c r="Q196" s="358"/>
      <c r="R196" s="358"/>
      <c r="S196" s="358"/>
      <c r="T196" s="358"/>
      <c r="U196" s="358"/>
      <c r="V196" s="34"/>
    </row>
    <row r="197" spans="1:22" ht="19.5" customHeight="1" x14ac:dyDescent="0.35">
      <c r="A197" s="33"/>
      <c r="B197" s="356" t="s">
        <v>0</v>
      </c>
      <c r="C197" s="356"/>
      <c r="D197" s="403" t="s">
        <v>196</v>
      </c>
      <c r="E197" s="403"/>
      <c r="F197" s="357" t="s">
        <v>41</v>
      </c>
      <c r="G197" s="357"/>
      <c r="H197" s="403" t="s">
        <v>195</v>
      </c>
      <c r="I197" s="403"/>
      <c r="J197" s="71"/>
      <c r="L197" s="32"/>
      <c r="M197" s="33"/>
      <c r="N197" s="356" t="s">
        <v>0</v>
      </c>
      <c r="O197" s="356"/>
      <c r="P197" s="403" t="s">
        <v>198</v>
      </c>
      <c r="Q197" s="403"/>
      <c r="R197" s="357" t="s">
        <v>41</v>
      </c>
      <c r="S197" s="357"/>
      <c r="T197" s="403" t="s">
        <v>197</v>
      </c>
      <c r="U197" s="403"/>
      <c r="V197" s="34"/>
    </row>
    <row r="198" spans="1:22" ht="19.5" customHeight="1" x14ac:dyDescent="0.35">
      <c r="A198" s="33"/>
      <c r="B198" s="356" t="s">
        <v>14</v>
      </c>
      <c r="C198" s="356"/>
      <c r="D198" s="400" t="s">
        <v>95</v>
      </c>
      <c r="E198" s="400"/>
      <c r="F198" s="357" t="s">
        <v>15</v>
      </c>
      <c r="G198" s="357"/>
      <c r="H198" s="401" t="s">
        <v>151</v>
      </c>
      <c r="I198" s="401"/>
      <c r="J198" s="71"/>
      <c r="L198" s="32"/>
      <c r="M198" s="33"/>
      <c r="N198" s="356" t="s">
        <v>14</v>
      </c>
      <c r="O198" s="356"/>
      <c r="P198" s="400" t="s">
        <v>94</v>
      </c>
      <c r="Q198" s="400"/>
      <c r="R198" s="357" t="s">
        <v>15</v>
      </c>
      <c r="S198" s="357"/>
      <c r="T198" s="401" t="s">
        <v>143</v>
      </c>
      <c r="U198" s="401"/>
      <c r="V198" s="34"/>
    </row>
    <row r="199" spans="1:22" ht="19.5" customHeight="1" x14ac:dyDescent="0.35">
      <c r="A199" s="33"/>
      <c r="B199" s="36" t="s">
        <v>53</v>
      </c>
      <c r="C199" s="36"/>
      <c r="D199" s="402" t="s">
        <v>95</v>
      </c>
      <c r="E199" s="402"/>
      <c r="F199" s="397"/>
      <c r="G199" s="397"/>
      <c r="H199" s="402" t="s">
        <v>151</v>
      </c>
      <c r="I199" s="402"/>
      <c r="J199" s="71"/>
      <c r="L199" s="32"/>
      <c r="M199" s="33"/>
      <c r="N199" s="36" t="s">
        <v>53</v>
      </c>
      <c r="O199" s="36"/>
      <c r="P199" s="402" t="s">
        <v>94</v>
      </c>
      <c r="Q199" s="402"/>
      <c r="R199" s="397"/>
      <c r="S199" s="397"/>
      <c r="T199" s="402" t="s">
        <v>143</v>
      </c>
      <c r="U199" s="402"/>
      <c r="V199" s="34"/>
    </row>
    <row r="200" spans="1:22" ht="19.5" customHeight="1" x14ac:dyDescent="0.35">
      <c r="A200" s="33"/>
      <c r="B200" s="396" t="s">
        <v>1</v>
      </c>
      <c r="C200" s="396"/>
      <c r="D200" s="397"/>
      <c r="E200" s="397"/>
      <c r="F200" s="398">
        <v>0.49930555555555556</v>
      </c>
      <c r="G200" s="398"/>
      <c r="H200" s="398"/>
      <c r="I200" s="398"/>
      <c r="J200" s="71"/>
      <c r="L200" s="32"/>
      <c r="M200" s="33"/>
      <c r="N200" s="396" t="s">
        <v>1</v>
      </c>
      <c r="O200" s="396"/>
      <c r="P200" s="397"/>
      <c r="Q200" s="397"/>
      <c r="R200" s="398">
        <v>0.50555555555555554</v>
      </c>
      <c r="S200" s="398"/>
      <c r="T200" s="398"/>
      <c r="U200" s="398"/>
      <c r="V200" s="34"/>
    </row>
    <row r="201" spans="1:22" ht="19.5" customHeight="1" x14ac:dyDescent="0.35">
      <c r="A201" s="33"/>
      <c r="B201" s="396"/>
      <c r="C201" s="396"/>
      <c r="D201" s="397" t="s">
        <v>11</v>
      </c>
      <c r="E201" s="397"/>
      <c r="F201" s="398">
        <v>0.5</v>
      </c>
      <c r="G201" s="398"/>
      <c r="H201" s="398"/>
      <c r="I201" s="398"/>
      <c r="J201" s="71"/>
      <c r="L201" s="32"/>
      <c r="M201" s="33"/>
      <c r="N201" s="396"/>
      <c r="O201" s="396"/>
      <c r="P201" s="397" t="s">
        <v>11</v>
      </c>
      <c r="Q201" s="397"/>
      <c r="R201" s="398">
        <v>0.50624999999999998</v>
      </c>
      <c r="S201" s="398"/>
      <c r="T201" s="398"/>
      <c r="U201" s="398"/>
      <c r="V201" s="34"/>
    </row>
    <row r="202" spans="1:22" ht="19.5" customHeight="1" x14ac:dyDescent="0.35">
      <c r="A202" s="33"/>
      <c r="B202" s="396"/>
      <c r="C202" s="396"/>
      <c r="D202" s="397" t="s">
        <v>55</v>
      </c>
      <c r="E202" s="397"/>
      <c r="F202" s="398">
        <v>0.50208333333333333</v>
      </c>
      <c r="G202" s="398"/>
      <c r="H202" s="398"/>
      <c r="I202" s="398"/>
      <c r="J202" s="71"/>
      <c r="L202" s="32"/>
      <c r="M202" s="33"/>
      <c r="N202" s="396"/>
      <c r="O202" s="396"/>
      <c r="P202" s="397" t="s">
        <v>55</v>
      </c>
      <c r="Q202" s="397"/>
      <c r="R202" s="398">
        <v>0.5083333333333333</v>
      </c>
      <c r="S202" s="398"/>
      <c r="T202" s="398"/>
      <c r="U202" s="398"/>
      <c r="V202" s="34"/>
    </row>
    <row r="203" spans="1:22" ht="19.5" customHeight="1" x14ac:dyDescent="0.35">
      <c r="A203" s="33"/>
      <c r="B203" s="396"/>
      <c r="C203" s="396"/>
      <c r="D203" s="397" t="s">
        <v>9</v>
      </c>
      <c r="E203" s="397"/>
      <c r="F203" s="399"/>
      <c r="G203" s="399"/>
      <c r="H203" s="399"/>
      <c r="I203" s="399"/>
      <c r="J203" s="71"/>
      <c r="L203" s="32"/>
      <c r="M203" s="33"/>
      <c r="N203" s="396"/>
      <c r="O203" s="396"/>
      <c r="P203" s="397" t="s">
        <v>9</v>
      </c>
      <c r="Q203" s="397"/>
      <c r="R203" s="399"/>
      <c r="S203" s="399"/>
      <c r="T203" s="399"/>
      <c r="U203" s="399"/>
      <c r="V203" s="34"/>
    </row>
    <row r="204" spans="1:22" ht="19.5" customHeight="1" x14ac:dyDescent="0.35">
      <c r="A204" s="33"/>
      <c r="B204" s="356" t="s">
        <v>44</v>
      </c>
      <c r="C204" s="356"/>
      <c r="D204" s="357" t="str">
        <f t="shared" ref="D204" si="9">IF(D195="","",IF(OR(D195="DWF",D195="DNF"),"Distance","Temps"))</f>
        <v>Distance</v>
      </c>
      <c r="E204" s="357"/>
      <c r="F204" s="37"/>
      <c r="G204" s="38"/>
      <c r="H204" s="39">
        <v>50</v>
      </c>
      <c r="I204" s="38" t="s">
        <v>47</v>
      </c>
      <c r="J204" s="71"/>
      <c r="L204" s="32"/>
      <c r="M204" s="33"/>
      <c r="N204" s="356" t="s">
        <v>44</v>
      </c>
      <c r="O204" s="356"/>
      <c r="P204" s="357" t="str">
        <f t="shared" ref="P204" si="10">IF(P195="","",IF(OR(P195="DWF",P195="DNF"),"Distance","Temps"))</f>
        <v>Distance</v>
      </c>
      <c r="Q204" s="357"/>
      <c r="R204" s="37"/>
      <c r="S204" s="38"/>
      <c r="T204" s="39">
        <v>50</v>
      </c>
      <c r="U204" s="38" t="s">
        <v>47</v>
      </c>
      <c r="V204" s="34"/>
    </row>
    <row r="205" spans="1:22" ht="19.5" customHeight="1" x14ac:dyDescent="0.35">
      <c r="A205" s="33"/>
      <c r="B205" s="356"/>
      <c r="C205" s="356"/>
      <c r="D205" s="359" t="s">
        <v>56</v>
      </c>
      <c r="E205" s="40" t="s">
        <v>57</v>
      </c>
      <c r="F205" s="41"/>
      <c r="G205" s="42"/>
      <c r="H205" s="41">
        <v>100</v>
      </c>
      <c r="I205" s="42" t="s">
        <v>47</v>
      </c>
      <c r="J205" s="71"/>
      <c r="L205" s="32"/>
      <c r="M205" s="33"/>
      <c r="N205" s="356"/>
      <c r="O205" s="356"/>
      <c r="P205" s="359" t="s">
        <v>56</v>
      </c>
      <c r="Q205" s="40" t="s">
        <v>57</v>
      </c>
      <c r="R205" s="41"/>
      <c r="S205" s="42"/>
      <c r="T205" s="41">
        <v>100</v>
      </c>
      <c r="U205" s="42" t="s">
        <v>47</v>
      </c>
      <c r="V205" s="34"/>
    </row>
    <row r="206" spans="1:22" ht="19.5" customHeight="1" x14ac:dyDescent="0.35">
      <c r="A206" s="33"/>
      <c r="B206" s="356"/>
      <c r="C206" s="356"/>
      <c r="D206" s="359"/>
      <c r="E206" s="40" t="s">
        <v>58</v>
      </c>
      <c r="F206" s="41"/>
      <c r="G206" s="42"/>
      <c r="H206" s="41">
        <v>0</v>
      </c>
      <c r="I206" s="42">
        <v>100</v>
      </c>
      <c r="J206" s="71"/>
      <c r="L206" s="32"/>
      <c r="M206" s="33"/>
      <c r="N206" s="356"/>
      <c r="O206" s="356"/>
      <c r="P206" s="359"/>
      <c r="Q206" s="40" t="s">
        <v>58</v>
      </c>
      <c r="R206" s="41"/>
      <c r="S206" s="42"/>
      <c r="T206" s="41">
        <v>0</v>
      </c>
      <c r="U206" s="42">
        <v>100</v>
      </c>
      <c r="V206" s="34"/>
    </row>
    <row r="207" spans="1:22" ht="19.5" customHeight="1" x14ac:dyDescent="0.35">
      <c r="A207" s="33"/>
      <c r="B207" s="358"/>
      <c r="C207" s="358"/>
      <c r="D207" s="358"/>
      <c r="E207" s="358"/>
      <c r="F207" s="358"/>
      <c r="G207" s="358"/>
      <c r="H207" s="358"/>
      <c r="I207" s="358"/>
      <c r="J207" s="71"/>
      <c r="L207" s="32"/>
      <c r="M207" s="33"/>
      <c r="N207" s="358"/>
      <c r="O207" s="358"/>
      <c r="P207" s="358"/>
      <c r="Q207" s="358"/>
      <c r="R207" s="358"/>
      <c r="S207" s="358"/>
      <c r="T207" s="358"/>
      <c r="U207" s="358"/>
      <c r="V207" s="34"/>
    </row>
    <row r="208" spans="1:22" ht="19.5" customHeight="1" x14ac:dyDescent="0.35">
      <c r="A208" s="33"/>
      <c r="B208" s="395" t="s">
        <v>59</v>
      </c>
      <c r="C208" s="395"/>
      <c r="D208" s="395"/>
      <c r="E208" s="395"/>
      <c r="F208" s="395"/>
      <c r="G208" s="395"/>
      <c r="H208" s="395"/>
      <c r="I208" s="395"/>
      <c r="J208" s="71"/>
      <c r="L208" s="32"/>
      <c r="M208" s="33"/>
      <c r="N208" s="395" t="s">
        <v>59</v>
      </c>
      <c r="O208" s="395"/>
      <c r="P208" s="395"/>
      <c r="Q208" s="395"/>
      <c r="R208" s="395"/>
      <c r="S208" s="395"/>
      <c r="T208" s="395"/>
      <c r="U208" s="395"/>
      <c r="V208" s="34"/>
    </row>
    <row r="209" spans="1:22" ht="19.5" customHeight="1" thickBot="1" x14ac:dyDescent="0.4">
      <c r="A209" s="33"/>
      <c r="B209" s="358"/>
      <c r="C209" s="358"/>
      <c r="D209" s="358"/>
      <c r="E209" s="358"/>
      <c r="F209" s="358"/>
      <c r="G209" s="358"/>
      <c r="H209" s="358"/>
      <c r="I209" s="358"/>
      <c r="J209" s="71"/>
      <c r="L209" s="32"/>
      <c r="M209" s="33"/>
      <c r="N209" s="358"/>
      <c r="O209" s="358"/>
      <c r="P209" s="358"/>
      <c r="Q209" s="358"/>
      <c r="R209" s="358"/>
      <c r="S209" s="358"/>
      <c r="T209" s="358"/>
      <c r="U209" s="358"/>
      <c r="V209" s="34"/>
    </row>
    <row r="210" spans="1:22" ht="19.5" customHeight="1" thickBot="1" x14ac:dyDescent="0.4">
      <c r="A210" s="33"/>
      <c r="B210" s="359" t="s">
        <v>60</v>
      </c>
      <c r="C210" s="360"/>
      <c r="D210" s="43"/>
      <c r="E210" s="44"/>
      <c r="F210" s="44"/>
      <c r="G210" s="44"/>
      <c r="H210" s="44"/>
      <c r="I210" s="45"/>
      <c r="J210" s="71"/>
      <c r="L210" s="32"/>
      <c r="M210" s="33"/>
      <c r="N210" s="359" t="s">
        <v>60</v>
      </c>
      <c r="O210" s="360"/>
      <c r="P210" s="43"/>
      <c r="Q210" s="44"/>
      <c r="R210" s="44"/>
      <c r="S210" s="44"/>
      <c r="T210" s="44"/>
      <c r="U210" s="45"/>
      <c r="V210" s="34"/>
    </row>
    <row r="211" spans="1:22" ht="19.5" customHeight="1" thickBot="1" x14ac:dyDescent="0.4">
      <c r="A211" s="33"/>
      <c r="B211" s="46"/>
      <c r="C211" s="46"/>
      <c r="D211" s="30"/>
      <c r="E211" s="30"/>
      <c r="F211" s="30"/>
      <c r="G211" s="30"/>
      <c r="H211" s="30"/>
      <c r="I211" s="30"/>
      <c r="J211" s="71"/>
      <c r="L211" s="32"/>
      <c r="M211" s="33"/>
      <c r="N211" s="46"/>
      <c r="O211" s="46"/>
      <c r="P211" s="30"/>
      <c r="Q211" s="30"/>
      <c r="R211" s="30"/>
      <c r="S211" s="30"/>
      <c r="T211" s="30"/>
      <c r="U211" s="30"/>
      <c r="V211" s="34"/>
    </row>
    <row r="212" spans="1:22" ht="19.5" customHeight="1" x14ac:dyDescent="0.35">
      <c r="A212" s="33"/>
      <c r="B212" s="361" t="s">
        <v>62</v>
      </c>
      <c r="C212" s="362"/>
      <c r="D212" s="352"/>
      <c r="E212" s="352"/>
      <c r="F212" s="352"/>
      <c r="G212" s="352"/>
      <c r="H212" s="352"/>
      <c r="I212" s="353"/>
      <c r="J212" s="71"/>
      <c r="L212" s="32"/>
      <c r="M212" s="33"/>
      <c r="N212" s="361" t="s">
        <v>62</v>
      </c>
      <c r="O212" s="362"/>
      <c r="P212" s="352"/>
      <c r="Q212" s="352"/>
      <c r="R212" s="352"/>
      <c r="S212" s="352"/>
      <c r="T212" s="352"/>
      <c r="U212" s="353"/>
      <c r="V212" s="34"/>
    </row>
    <row r="213" spans="1:22" ht="19.5" customHeight="1" x14ac:dyDescent="0.35">
      <c r="A213" s="33"/>
      <c r="B213" s="363"/>
      <c r="C213" s="364"/>
      <c r="D213" s="336"/>
      <c r="E213" s="336"/>
      <c r="F213" s="336"/>
      <c r="G213" s="336"/>
      <c r="H213" s="336"/>
      <c r="I213" s="337"/>
      <c r="J213" s="71"/>
      <c r="L213" s="32"/>
      <c r="M213" s="33"/>
      <c r="N213" s="363"/>
      <c r="O213" s="364"/>
      <c r="P213" s="336"/>
      <c r="Q213" s="336"/>
      <c r="R213" s="336"/>
      <c r="S213" s="336"/>
      <c r="T213" s="336"/>
      <c r="U213" s="337"/>
      <c r="V213" s="34"/>
    </row>
    <row r="214" spans="1:22" ht="19.5" customHeight="1" x14ac:dyDescent="0.35">
      <c r="A214" s="33"/>
      <c r="B214" s="365" t="s">
        <v>61</v>
      </c>
      <c r="C214" s="366"/>
      <c r="D214" s="336"/>
      <c r="E214" s="336"/>
      <c r="F214" s="336"/>
      <c r="G214" s="336"/>
      <c r="H214" s="336"/>
      <c r="I214" s="337"/>
      <c r="J214" s="71"/>
      <c r="L214" s="32"/>
      <c r="M214" s="33"/>
      <c r="N214" s="365" t="s">
        <v>61</v>
      </c>
      <c r="O214" s="366"/>
      <c r="P214" s="336"/>
      <c r="Q214" s="336"/>
      <c r="R214" s="336"/>
      <c r="S214" s="336"/>
      <c r="T214" s="336"/>
      <c r="U214" s="337"/>
      <c r="V214" s="34"/>
    </row>
    <row r="215" spans="1:22" ht="19.5" customHeight="1" thickBot="1" x14ac:dyDescent="0.4">
      <c r="A215" s="33"/>
      <c r="B215" s="367"/>
      <c r="C215" s="368"/>
      <c r="D215" s="369"/>
      <c r="E215" s="369"/>
      <c r="F215" s="369"/>
      <c r="G215" s="369"/>
      <c r="H215" s="369"/>
      <c r="I215" s="370"/>
      <c r="J215" s="71"/>
      <c r="L215" s="32"/>
      <c r="M215" s="33"/>
      <c r="N215" s="367"/>
      <c r="O215" s="368"/>
      <c r="P215" s="369"/>
      <c r="Q215" s="369"/>
      <c r="R215" s="369"/>
      <c r="S215" s="369"/>
      <c r="T215" s="369"/>
      <c r="U215" s="370"/>
      <c r="V215" s="34"/>
    </row>
    <row r="216" spans="1:22" ht="19.5" customHeight="1" thickBot="1" x14ac:dyDescent="0.4">
      <c r="A216" s="33"/>
      <c r="B216" s="25"/>
      <c r="C216" s="25"/>
      <c r="D216" s="25"/>
      <c r="E216" s="25"/>
      <c r="F216" s="25"/>
      <c r="G216" s="25"/>
      <c r="H216" s="25"/>
      <c r="I216" s="25"/>
      <c r="J216" s="71"/>
      <c r="L216" s="32"/>
      <c r="M216" s="33"/>
      <c r="N216" s="25"/>
      <c r="O216" s="25"/>
      <c r="P216" s="25"/>
      <c r="Q216" s="25"/>
      <c r="R216" s="25"/>
      <c r="S216" s="25"/>
      <c r="T216" s="25"/>
      <c r="U216" s="25"/>
      <c r="V216" s="34"/>
    </row>
    <row r="217" spans="1:22" ht="19.5" customHeight="1" x14ac:dyDescent="0.35">
      <c r="A217" s="33"/>
      <c r="B217" s="349" t="s">
        <v>63</v>
      </c>
      <c r="C217" s="343" t="s">
        <v>64</v>
      </c>
      <c r="D217" s="351"/>
      <c r="E217" s="351"/>
      <c r="F217" s="351"/>
      <c r="G217" s="351"/>
      <c r="H217" s="352"/>
      <c r="I217" s="353"/>
      <c r="J217" s="71"/>
      <c r="L217" s="32"/>
      <c r="M217" s="33"/>
      <c r="N217" s="349" t="s">
        <v>63</v>
      </c>
      <c r="O217" s="343" t="s">
        <v>64</v>
      </c>
      <c r="P217" s="351"/>
      <c r="Q217" s="351"/>
      <c r="R217" s="351"/>
      <c r="S217" s="351"/>
      <c r="T217" s="352"/>
      <c r="U217" s="353"/>
      <c r="V217" s="34"/>
    </row>
    <row r="218" spans="1:22" ht="19.5" customHeight="1" x14ac:dyDescent="0.35">
      <c r="A218" s="33"/>
      <c r="B218" s="334"/>
      <c r="C218" s="340" t="s">
        <v>234</v>
      </c>
      <c r="D218" s="348"/>
      <c r="E218" s="348"/>
      <c r="F218" s="348"/>
      <c r="G218" s="348"/>
      <c r="H218" s="336"/>
      <c r="I218" s="337"/>
      <c r="J218" s="71"/>
      <c r="L218" s="32"/>
      <c r="M218" s="33"/>
      <c r="N218" s="334"/>
      <c r="O218" s="340" t="s">
        <v>234</v>
      </c>
      <c r="P218" s="348"/>
      <c r="Q218" s="348"/>
      <c r="R218" s="348"/>
      <c r="S218" s="348"/>
      <c r="T218" s="336"/>
      <c r="U218" s="337"/>
      <c r="V218" s="34"/>
    </row>
    <row r="219" spans="1:22" ht="19.5" customHeight="1" x14ac:dyDescent="0.35">
      <c r="A219" s="33"/>
      <c r="B219" s="334"/>
      <c r="C219" s="340" t="s">
        <v>66</v>
      </c>
      <c r="D219" s="348"/>
      <c r="E219" s="348"/>
      <c r="F219" s="348"/>
      <c r="G219" s="348"/>
      <c r="H219" s="336"/>
      <c r="I219" s="337"/>
      <c r="J219" s="71"/>
      <c r="L219" s="32"/>
      <c r="M219" s="33"/>
      <c r="N219" s="334"/>
      <c r="O219" s="340" t="s">
        <v>66</v>
      </c>
      <c r="P219" s="348"/>
      <c r="Q219" s="348"/>
      <c r="R219" s="348"/>
      <c r="S219" s="348"/>
      <c r="T219" s="336"/>
      <c r="U219" s="337"/>
      <c r="V219" s="34"/>
    </row>
    <row r="220" spans="1:22" ht="19.5" customHeight="1" x14ac:dyDescent="0.35">
      <c r="A220" s="33"/>
      <c r="B220" s="334"/>
      <c r="C220" s="340" t="s">
        <v>67</v>
      </c>
      <c r="D220" s="348"/>
      <c r="E220" s="348"/>
      <c r="F220" s="348"/>
      <c r="G220" s="348"/>
      <c r="H220" s="336"/>
      <c r="I220" s="337"/>
      <c r="J220" s="71"/>
      <c r="L220" s="32"/>
      <c r="M220" s="33"/>
      <c r="N220" s="334"/>
      <c r="O220" s="340" t="s">
        <v>67</v>
      </c>
      <c r="P220" s="348"/>
      <c r="Q220" s="348"/>
      <c r="R220" s="348"/>
      <c r="S220" s="348"/>
      <c r="T220" s="336"/>
      <c r="U220" s="337"/>
      <c r="V220" s="34"/>
    </row>
    <row r="221" spans="1:22" ht="19.5" customHeight="1" x14ac:dyDescent="0.35">
      <c r="A221" s="33"/>
      <c r="B221" s="334"/>
      <c r="C221" s="340" t="s">
        <v>235</v>
      </c>
      <c r="D221" s="348"/>
      <c r="E221" s="348"/>
      <c r="F221" s="348"/>
      <c r="G221" s="348"/>
      <c r="H221" s="336"/>
      <c r="I221" s="337"/>
      <c r="J221" s="71"/>
      <c r="L221" s="32"/>
      <c r="M221" s="33"/>
      <c r="N221" s="334"/>
      <c r="O221" s="340" t="s">
        <v>235</v>
      </c>
      <c r="P221" s="348"/>
      <c r="Q221" s="348"/>
      <c r="R221" s="348"/>
      <c r="S221" s="348"/>
      <c r="T221" s="336"/>
      <c r="U221" s="337"/>
      <c r="V221" s="34"/>
    </row>
    <row r="222" spans="1:22" ht="19.5" customHeight="1" x14ac:dyDescent="0.35">
      <c r="A222" s="33"/>
      <c r="B222" s="335"/>
      <c r="C222" s="338" t="s">
        <v>236</v>
      </c>
      <c r="D222" s="339"/>
      <c r="E222" s="339"/>
      <c r="F222" s="339"/>
      <c r="G222" s="340"/>
      <c r="H222" s="354"/>
      <c r="I222" s="355"/>
      <c r="J222" s="71"/>
      <c r="L222" s="32"/>
      <c r="M222" s="33"/>
      <c r="N222" s="335"/>
      <c r="O222" s="338" t="s">
        <v>236</v>
      </c>
      <c r="P222" s="339"/>
      <c r="Q222" s="339"/>
      <c r="R222" s="339"/>
      <c r="S222" s="340"/>
      <c r="T222" s="354"/>
      <c r="U222" s="355"/>
      <c r="V222" s="34"/>
    </row>
    <row r="223" spans="1:22" ht="19.5" customHeight="1" thickBot="1" x14ac:dyDescent="0.4">
      <c r="A223" s="33"/>
      <c r="B223" s="350"/>
      <c r="C223" s="371" t="s">
        <v>69</v>
      </c>
      <c r="D223" s="372"/>
      <c r="E223" s="372"/>
      <c r="F223" s="372"/>
      <c r="G223" s="372"/>
      <c r="H223" s="369"/>
      <c r="I223" s="370"/>
      <c r="J223" s="71"/>
      <c r="L223" s="32"/>
      <c r="M223" s="33"/>
      <c r="N223" s="350"/>
      <c r="O223" s="371" t="s">
        <v>69</v>
      </c>
      <c r="P223" s="372"/>
      <c r="Q223" s="372"/>
      <c r="R223" s="372"/>
      <c r="S223" s="372"/>
      <c r="T223" s="369"/>
      <c r="U223" s="370"/>
      <c r="V223" s="34"/>
    </row>
    <row r="224" spans="1:22" ht="19.5" customHeight="1" x14ac:dyDescent="0.35">
      <c r="A224" s="33"/>
      <c r="B224" s="333" t="s">
        <v>70</v>
      </c>
      <c r="C224" s="346" t="s">
        <v>237</v>
      </c>
      <c r="D224" s="347"/>
      <c r="E224" s="347"/>
      <c r="F224" s="347"/>
      <c r="G224" s="347"/>
      <c r="H224" s="344"/>
      <c r="I224" s="345"/>
      <c r="J224" s="71"/>
      <c r="L224" s="32"/>
      <c r="M224" s="33"/>
      <c r="N224" s="333" t="s">
        <v>70</v>
      </c>
      <c r="O224" s="346" t="s">
        <v>237</v>
      </c>
      <c r="P224" s="347"/>
      <c r="Q224" s="347"/>
      <c r="R224" s="347"/>
      <c r="S224" s="347"/>
      <c r="T224" s="344"/>
      <c r="U224" s="345"/>
      <c r="V224" s="34"/>
    </row>
    <row r="225" spans="1:22" ht="19.5" customHeight="1" x14ac:dyDescent="0.35">
      <c r="A225" s="33"/>
      <c r="B225" s="334"/>
      <c r="C225" s="340" t="s">
        <v>72</v>
      </c>
      <c r="D225" s="348"/>
      <c r="E225" s="348"/>
      <c r="F225" s="348"/>
      <c r="G225" s="348"/>
      <c r="H225" s="336"/>
      <c r="I225" s="337"/>
      <c r="J225" s="71"/>
      <c r="L225" s="32"/>
      <c r="M225" s="33"/>
      <c r="N225" s="334"/>
      <c r="O225" s="340" t="s">
        <v>72</v>
      </c>
      <c r="P225" s="348"/>
      <c r="Q225" s="348"/>
      <c r="R225" s="348"/>
      <c r="S225" s="348"/>
      <c r="T225" s="336"/>
      <c r="U225" s="337"/>
      <c r="V225" s="34"/>
    </row>
    <row r="226" spans="1:22" ht="19.5" customHeight="1" x14ac:dyDescent="0.35">
      <c r="A226" s="33"/>
      <c r="B226" s="334"/>
      <c r="C226" s="340" t="s">
        <v>242</v>
      </c>
      <c r="D226" s="348"/>
      <c r="E226" s="348"/>
      <c r="F226" s="348"/>
      <c r="G226" s="348"/>
      <c r="H226" s="336"/>
      <c r="I226" s="337"/>
      <c r="J226" s="71"/>
      <c r="L226" s="32"/>
      <c r="M226" s="33"/>
      <c r="N226" s="334"/>
      <c r="O226" s="340" t="s">
        <v>242</v>
      </c>
      <c r="P226" s="348"/>
      <c r="Q226" s="348"/>
      <c r="R226" s="348"/>
      <c r="S226" s="348"/>
      <c r="T226" s="336"/>
      <c r="U226" s="337"/>
      <c r="V226" s="34"/>
    </row>
    <row r="227" spans="1:22" ht="19.5" customHeight="1" x14ac:dyDescent="0.35">
      <c r="A227" s="33"/>
      <c r="B227" s="334"/>
      <c r="C227" s="340" t="s">
        <v>75</v>
      </c>
      <c r="D227" s="348"/>
      <c r="E227" s="348"/>
      <c r="F227" s="348"/>
      <c r="G227" s="348"/>
      <c r="H227" s="336"/>
      <c r="I227" s="337"/>
      <c r="J227" s="71"/>
      <c r="L227" s="32"/>
      <c r="M227" s="33"/>
      <c r="N227" s="334"/>
      <c r="O227" s="340" t="s">
        <v>75</v>
      </c>
      <c r="P227" s="348"/>
      <c r="Q227" s="348"/>
      <c r="R227" s="348"/>
      <c r="S227" s="348"/>
      <c r="T227" s="336"/>
      <c r="U227" s="337"/>
      <c r="V227" s="34"/>
    </row>
    <row r="228" spans="1:22" ht="19.5" customHeight="1" x14ac:dyDescent="0.35">
      <c r="A228" s="33"/>
      <c r="B228" s="334"/>
      <c r="C228" s="340" t="s">
        <v>76</v>
      </c>
      <c r="D228" s="348"/>
      <c r="E228" s="348"/>
      <c r="F228" s="348"/>
      <c r="G228" s="348"/>
      <c r="H228" s="336"/>
      <c r="I228" s="337"/>
      <c r="J228" s="71"/>
      <c r="L228" s="32"/>
      <c r="M228" s="33"/>
      <c r="N228" s="334"/>
      <c r="O228" s="340" t="s">
        <v>76</v>
      </c>
      <c r="P228" s="348"/>
      <c r="Q228" s="348"/>
      <c r="R228" s="348"/>
      <c r="S228" s="348"/>
      <c r="T228" s="336"/>
      <c r="U228" s="337"/>
      <c r="V228" s="34"/>
    </row>
    <row r="229" spans="1:22" ht="19.5" customHeight="1" thickBot="1" x14ac:dyDescent="0.4">
      <c r="A229" s="33"/>
      <c r="B229" s="335"/>
      <c r="C229" s="385" t="s">
        <v>77</v>
      </c>
      <c r="D229" s="386"/>
      <c r="E229" s="386"/>
      <c r="F229" s="386"/>
      <c r="G229" s="386"/>
      <c r="H229" s="387"/>
      <c r="I229" s="388"/>
      <c r="J229" s="71"/>
      <c r="L229" s="32"/>
      <c r="M229" s="33"/>
      <c r="N229" s="335"/>
      <c r="O229" s="385" t="s">
        <v>77</v>
      </c>
      <c r="P229" s="386"/>
      <c r="Q229" s="386"/>
      <c r="R229" s="386"/>
      <c r="S229" s="386"/>
      <c r="T229" s="387"/>
      <c r="U229" s="388"/>
      <c r="V229" s="34"/>
    </row>
    <row r="230" spans="1:22" ht="19.5" customHeight="1" x14ac:dyDescent="0.35">
      <c r="A230" s="33"/>
      <c r="B230" s="349" t="s">
        <v>78</v>
      </c>
      <c r="C230" s="341" t="s">
        <v>233</v>
      </c>
      <c r="D230" s="342"/>
      <c r="E230" s="343"/>
      <c r="F230" s="47" t="s">
        <v>80</v>
      </c>
      <c r="G230" s="47"/>
      <c r="H230" s="352"/>
      <c r="I230" s="353"/>
      <c r="J230" s="71"/>
      <c r="L230" s="32"/>
      <c r="M230" s="33"/>
      <c r="N230" s="349" t="s">
        <v>78</v>
      </c>
      <c r="O230" s="341" t="s">
        <v>233</v>
      </c>
      <c r="P230" s="342"/>
      <c r="Q230" s="343"/>
      <c r="R230" s="47" t="s">
        <v>80</v>
      </c>
      <c r="S230" s="47"/>
      <c r="T230" s="352"/>
      <c r="U230" s="353"/>
      <c r="V230" s="34"/>
    </row>
    <row r="231" spans="1:22" ht="19.5" customHeight="1" x14ac:dyDescent="0.35">
      <c r="A231" s="33"/>
      <c r="B231" s="334"/>
      <c r="C231" s="338" t="s">
        <v>240</v>
      </c>
      <c r="D231" s="339"/>
      <c r="E231" s="340"/>
      <c r="F231" s="10" t="s">
        <v>82</v>
      </c>
      <c r="G231" s="10"/>
      <c r="H231" s="336"/>
      <c r="I231" s="337"/>
      <c r="J231" s="71"/>
      <c r="L231" s="32"/>
      <c r="M231" s="33"/>
      <c r="N231" s="334"/>
      <c r="O231" s="338" t="s">
        <v>240</v>
      </c>
      <c r="P231" s="339"/>
      <c r="Q231" s="340"/>
      <c r="R231" s="10" t="s">
        <v>82</v>
      </c>
      <c r="S231" s="10"/>
      <c r="T231" s="336"/>
      <c r="U231" s="337"/>
      <c r="V231" s="34"/>
    </row>
    <row r="232" spans="1:22" ht="19.5" customHeight="1" x14ac:dyDescent="0.35">
      <c r="A232" s="33"/>
      <c r="B232" s="334"/>
      <c r="C232" s="338" t="s">
        <v>241</v>
      </c>
      <c r="D232" s="339"/>
      <c r="E232" s="340"/>
      <c r="F232" s="10" t="s">
        <v>84</v>
      </c>
      <c r="G232" s="10"/>
      <c r="H232" s="336"/>
      <c r="I232" s="337"/>
      <c r="J232" s="71"/>
      <c r="L232" s="32"/>
      <c r="M232" s="33"/>
      <c r="N232" s="334"/>
      <c r="O232" s="338" t="s">
        <v>241</v>
      </c>
      <c r="P232" s="339"/>
      <c r="Q232" s="340"/>
      <c r="R232" s="10" t="s">
        <v>84</v>
      </c>
      <c r="S232" s="10"/>
      <c r="T232" s="336"/>
      <c r="U232" s="337"/>
      <c r="V232" s="34"/>
    </row>
    <row r="233" spans="1:22" ht="19.5" customHeight="1" x14ac:dyDescent="0.35">
      <c r="A233" s="33"/>
      <c r="B233" s="334"/>
      <c r="C233" s="338" t="s">
        <v>85</v>
      </c>
      <c r="D233" s="339"/>
      <c r="E233" s="340"/>
      <c r="F233" s="10" t="s">
        <v>86</v>
      </c>
      <c r="G233" s="10"/>
      <c r="H233" s="336"/>
      <c r="I233" s="337"/>
      <c r="J233" s="71"/>
      <c r="L233" s="32"/>
      <c r="M233" s="33"/>
      <c r="N233" s="334"/>
      <c r="O233" s="338" t="s">
        <v>85</v>
      </c>
      <c r="P233" s="339"/>
      <c r="Q233" s="340"/>
      <c r="R233" s="10" t="s">
        <v>86</v>
      </c>
      <c r="S233" s="10"/>
      <c r="T233" s="336"/>
      <c r="U233" s="337"/>
      <c r="V233" s="34"/>
    </row>
    <row r="234" spans="1:22" ht="19.5" customHeight="1" thickBot="1" x14ac:dyDescent="0.4">
      <c r="A234" s="33"/>
      <c r="B234" s="25"/>
      <c r="C234" s="25"/>
      <c r="D234" s="25"/>
      <c r="E234" s="25"/>
      <c r="F234" s="25"/>
      <c r="G234" s="25"/>
      <c r="H234" s="25"/>
      <c r="I234" s="25"/>
      <c r="J234" s="71"/>
      <c r="L234" s="32"/>
      <c r="M234" s="33"/>
      <c r="N234" s="25"/>
      <c r="O234" s="25"/>
      <c r="P234" s="25"/>
      <c r="Q234" s="25"/>
      <c r="R234" s="25"/>
      <c r="S234" s="25"/>
      <c r="T234" s="25"/>
      <c r="U234" s="25"/>
      <c r="V234" s="34"/>
    </row>
    <row r="235" spans="1:22" ht="19.5" customHeight="1" x14ac:dyDescent="0.35">
      <c r="A235" s="33"/>
      <c r="B235" s="373" t="s">
        <v>88</v>
      </c>
      <c r="C235" s="374"/>
      <c r="D235" s="374"/>
      <c r="E235" s="374"/>
      <c r="F235" s="374"/>
      <c r="G235" s="374"/>
      <c r="H235" s="374"/>
      <c r="I235" s="375"/>
      <c r="J235" s="71"/>
      <c r="L235" s="32"/>
      <c r="M235" s="33"/>
      <c r="N235" s="373" t="s">
        <v>88</v>
      </c>
      <c r="O235" s="374"/>
      <c r="P235" s="374"/>
      <c r="Q235" s="374"/>
      <c r="R235" s="374"/>
      <c r="S235" s="374"/>
      <c r="T235" s="374"/>
      <c r="U235" s="375"/>
      <c r="V235" s="34"/>
    </row>
    <row r="236" spans="1:22" ht="19.5" customHeight="1" x14ac:dyDescent="0.35">
      <c r="A236" s="33"/>
      <c r="B236" s="376"/>
      <c r="C236" s="377"/>
      <c r="D236" s="377"/>
      <c r="E236" s="377"/>
      <c r="F236" s="377"/>
      <c r="G236" s="377"/>
      <c r="H236" s="377"/>
      <c r="I236" s="378"/>
      <c r="J236" s="71"/>
      <c r="L236" s="32"/>
      <c r="M236" s="33"/>
      <c r="N236" s="376"/>
      <c r="O236" s="377"/>
      <c r="P236" s="377"/>
      <c r="Q236" s="377"/>
      <c r="R236" s="377"/>
      <c r="S236" s="377"/>
      <c r="T236" s="377"/>
      <c r="U236" s="378"/>
      <c r="V236" s="34"/>
    </row>
    <row r="237" spans="1:22" ht="19.5" customHeight="1" x14ac:dyDescent="0.35">
      <c r="A237" s="33"/>
      <c r="B237" s="379"/>
      <c r="C237" s="380"/>
      <c r="D237" s="380"/>
      <c r="E237" s="380"/>
      <c r="F237" s="380"/>
      <c r="G237" s="380"/>
      <c r="H237" s="380"/>
      <c r="I237" s="381"/>
      <c r="J237" s="71"/>
      <c r="L237" s="32"/>
      <c r="M237" s="33"/>
      <c r="N237" s="379"/>
      <c r="O237" s="380"/>
      <c r="P237" s="380"/>
      <c r="Q237" s="380"/>
      <c r="R237" s="380"/>
      <c r="S237" s="380"/>
      <c r="T237" s="380"/>
      <c r="U237" s="381"/>
      <c r="V237" s="34"/>
    </row>
    <row r="238" spans="1:22" ht="19.5" customHeight="1" x14ac:dyDescent="0.35">
      <c r="A238" s="33"/>
      <c r="B238" s="379"/>
      <c r="C238" s="380"/>
      <c r="D238" s="380"/>
      <c r="E238" s="380"/>
      <c r="F238" s="380"/>
      <c r="G238" s="380"/>
      <c r="H238" s="380"/>
      <c r="I238" s="381"/>
      <c r="J238" s="71"/>
      <c r="L238" s="32"/>
      <c r="M238" s="33"/>
      <c r="N238" s="379"/>
      <c r="O238" s="380"/>
      <c r="P238" s="380"/>
      <c r="Q238" s="380"/>
      <c r="R238" s="380"/>
      <c r="S238" s="380"/>
      <c r="T238" s="380"/>
      <c r="U238" s="381"/>
      <c r="V238" s="34"/>
    </row>
    <row r="239" spans="1:22" ht="19.5" customHeight="1" thickBot="1" x14ac:dyDescent="0.4">
      <c r="A239" s="33"/>
      <c r="B239" s="382"/>
      <c r="C239" s="383"/>
      <c r="D239" s="383"/>
      <c r="E239" s="383"/>
      <c r="F239" s="383"/>
      <c r="G239" s="383"/>
      <c r="H239" s="383"/>
      <c r="I239" s="384"/>
      <c r="J239" s="71"/>
      <c r="L239" s="32"/>
      <c r="M239" s="33"/>
      <c r="N239" s="382"/>
      <c r="O239" s="383"/>
      <c r="P239" s="383"/>
      <c r="Q239" s="383"/>
      <c r="R239" s="383"/>
      <c r="S239" s="383"/>
      <c r="T239" s="383"/>
      <c r="U239" s="384"/>
      <c r="V239" s="34"/>
    </row>
    <row r="240" spans="1:22" ht="19.5" customHeight="1" thickBot="1" x14ac:dyDescent="0.4">
      <c r="A240" s="53"/>
      <c r="B240" s="54"/>
      <c r="C240" s="54"/>
      <c r="D240" s="54"/>
      <c r="E240" s="54"/>
      <c r="F240" s="54"/>
      <c r="G240" s="54"/>
      <c r="H240" s="54"/>
      <c r="I240" s="54"/>
      <c r="J240" s="72"/>
      <c r="L240" s="32"/>
      <c r="M240" s="53"/>
      <c r="N240" s="54"/>
      <c r="O240" s="54"/>
      <c r="P240" s="54"/>
      <c r="Q240" s="54"/>
      <c r="R240" s="54"/>
      <c r="S240" s="54"/>
      <c r="T240" s="54"/>
      <c r="U240" s="54"/>
      <c r="V240" s="55"/>
    </row>
    <row r="241" spans="1:22" ht="19.5" customHeight="1" thickBot="1" x14ac:dyDescent="0.4">
      <c r="A241" s="56"/>
      <c r="B241" s="56"/>
      <c r="C241" s="56"/>
      <c r="D241" s="56"/>
      <c r="E241" s="56"/>
      <c r="F241" s="56"/>
      <c r="G241" s="56"/>
      <c r="H241" s="56"/>
      <c r="I241" s="56"/>
      <c r="J241" s="73"/>
      <c r="K241" s="56"/>
      <c r="L241" s="57"/>
      <c r="M241" s="56"/>
      <c r="N241" s="56"/>
      <c r="O241" s="56"/>
      <c r="P241" s="56"/>
      <c r="Q241" s="56"/>
      <c r="R241" s="56"/>
      <c r="S241" s="56"/>
      <c r="T241" s="56"/>
      <c r="U241" s="56"/>
      <c r="V241" s="56"/>
    </row>
    <row r="242" spans="1:22" ht="19.5" customHeight="1" x14ac:dyDescent="0.35">
      <c r="A242" s="29">
        <v>5</v>
      </c>
      <c r="B242" s="30"/>
      <c r="C242" s="30"/>
      <c r="D242" s="30"/>
      <c r="E242" s="30"/>
      <c r="F242" s="30"/>
      <c r="G242" s="30"/>
      <c r="H242" s="30"/>
      <c r="I242" s="30"/>
      <c r="J242" s="70">
        <v>44</v>
      </c>
      <c r="L242" s="32"/>
      <c r="M242" s="29">
        <f t="shared" ref="M242" si="11">A242+1</f>
        <v>6</v>
      </c>
      <c r="N242" s="30"/>
      <c r="O242" s="30"/>
      <c r="P242" s="30"/>
      <c r="Q242" s="30"/>
      <c r="R242" s="30"/>
      <c r="S242" s="30"/>
      <c r="T242" s="30"/>
      <c r="U242" s="30"/>
      <c r="V242" s="31">
        <v>41</v>
      </c>
    </row>
    <row r="243" spans="1:22" ht="19.5" customHeight="1" x14ac:dyDescent="0.35">
      <c r="A243" s="33"/>
      <c r="B243" s="356" t="s">
        <v>42</v>
      </c>
      <c r="C243" s="356"/>
      <c r="D243" s="404" t="s">
        <v>52</v>
      </c>
      <c r="E243" s="404"/>
      <c r="F243" s="404"/>
      <c r="G243" s="404"/>
      <c r="H243" s="404"/>
      <c r="I243" s="404"/>
      <c r="J243" s="75">
        <v>44</v>
      </c>
      <c r="L243" s="32"/>
      <c r="M243" s="33"/>
      <c r="N243" s="356" t="s">
        <v>42</v>
      </c>
      <c r="O243" s="356"/>
      <c r="P243" s="404" t="s">
        <v>52</v>
      </c>
      <c r="Q243" s="404"/>
      <c r="R243" s="404"/>
      <c r="S243" s="404"/>
      <c r="T243" s="404"/>
      <c r="U243" s="404"/>
      <c r="V243" s="75">
        <v>41</v>
      </c>
    </row>
    <row r="244" spans="1:22" ht="19.5" customHeight="1" x14ac:dyDescent="0.35">
      <c r="A244" s="33"/>
      <c r="B244" s="358"/>
      <c r="C244" s="358"/>
      <c r="D244" s="358"/>
      <c r="E244" s="358"/>
      <c r="F244" s="358"/>
      <c r="G244" s="358"/>
      <c r="H244" s="358"/>
      <c r="I244" s="358"/>
      <c r="J244" s="71"/>
      <c r="L244" s="32"/>
      <c r="M244" s="33"/>
      <c r="N244" s="358"/>
      <c r="O244" s="358"/>
      <c r="P244" s="358"/>
      <c r="Q244" s="358"/>
      <c r="R244" s="358"/>
      <c r="S244" s="358"/>
      <c r="T244" s="358"/>
      <c r="U244" s="358"/>
      <c r="V244" s="34"/>
    </row>
    <row r="245" spans="1:22" ht="19.5" customHeight="1" x14ac:dyDescent="0.35">
      <c r="A245" s="33"/>
      <c r="B245" s="356" t="s">
        <v>0</v>
      </c>
      <c r="C245" s="356"/>
      <c r="D245" s="403" t="s">
        <v>200</v>
      </c>
      <c r="E245" s="403"/>
      <c r="F245" s="357" t="s">
        <v>41</v>
      </c>
      <c r="G245" s="357"/>
      <c r="H245" s="403" t="s">
        <v>199</v>
      </c>
      <c r="I245" s="403"/>
      <c r="J245" s="71"/>
      <c r="L245" s="32"/>
      <c r="M245" s="33"/>
      <c r="N245" s="356" t="s">
        <v>0</v>
      </c>
      <c r="O245" s="356"/>
      <c r="P245" s="403" t="s">
        <v>202</v>
      </c>
      <c r="Q245" s="403"/>
      <c r="R245" s="357" t="s">
        <v>41</v>
      </c>
      <c r="S245" s="357"/>
      <c r="T245" s="403" t="s">
        <v>201</v>
      </c>
      <c r="U245" s="403"/>
      <c r="V245" s="34"/>
    </row>
    <row r="246" spans="1:22" ht="19.5" customHeight="1" x14ac:dyDescent="0.35">
      <c r="A246" s="33"/>
      <c r="B246" s="356" t="s">
        <v>14</v>
      </c>
      <c r="C246" s="356"/>
      <c r="D246" s="400" t="s">
        <v>95</v>
      </c>
      <c r="E246" s="400"/>
      <c r="F246" s="357" t="s">
        <v>15</v>
      </c>
      <c r="G246" s="357"/>
      <c r="H246" s="401" t="s">
        <v>148</v>
      </c>
      <c r="I246" s="401"/>
      <c r="J246" s="71"/>
      <c r="L246" s="32"/>
      <c r="M246" s="33"/>
      <c r="N246" s="356" t="s">
        <v>14</v>
      </c>
      <c r="O246" s="356"/>
      <c r="P246" s="400" t="s">
        <v>94</v>
      </c>
      <c r="Q246" s="400"/>
      <c r="R246" s="357" t="s">
        <v>15</v>
      </c>
      <c r="S246" s="357"/>
      <c r="T246" s="401" t="s">
        <v>148</v>
      </c>
      <c r="U246" s="401"/>
      <c r="V246" s="34"/>
    </row>
    <row r="247" spans="1:22" ht="19.5" customHeight="1" x14ac:dyDescent="0.35">
      <c r="A247" s="33"/>
      <c r="B247" s="36" t="s">
        <v>53</v>
      </c>
      <c r="C247" s="36"/>
      <c r="D247" s="402" t="s">
        <v>95</v>
      </c>
      <c r="E247" s="402"/>
      <c r="F247" s="397"/>
      <c r="G247" s="397"/>
      <c r="H247" s="402" t="s">
        <v>148</v>
      </c>
      <c r="I247" s="402"/>
      <c r="J247" s="71"/>
      <c r="L247" s="32"/>
      <c r="M247" s="33"/>
      <c r="N247" s="36" t="s">
        <v>53</v>
      </c>
      <c r="O247" s="36"/>
      <c r="P247" s="402" t="s">
        <v>94</v>
      </c>
      <c r="Q247" s="402"/>
      <c r="R247" s="397"/>
      <c r="S247" s="397"/>
      <c r="T247" s="402" t="s">
        <v>148</v>
      </c>
      <c r="U247" s="402"/>
      <c r="V247" s="34"/>
    </row>
    <row r="248" spans="1:22" ht="19.5" customHeight="1" x14ac:dyDescent="0.35">
      <c r="A248" s="33"/>
      <c r="B248" s="396" t="s">
        <v>1</v>
      </c>
      <c r="C248" s="396"/>
      <c r="D248" s="397"/>
      <c r="E248" s="397"/>
      <c r="F248" s="398">
        <v>0.50555555555555554</v>
      </c>
      <c r="G248" s="398"/>
      <c r="H248" s="398"/>
      <c r="I248" s="398"/>
      <c r="J248" s="71"/>
      <c r="L248" s="32"/>
      <c r="M248" s="33"/>
      <c r="N248" s="396" t="s">
        <v>1</v>
      </c>
      <c r="O248" s="396"/>
      <c r="P248" s="397"/>
      <c r="Q248" s="397"/>
      <c r="R248" s="398">
        <v>0.50555555555555554</v>
      </c>
      <c r="S248" s="398"/>
      <c r="T248" s="398"/>
      <c r="U248" s="398"/>
      <c r="V248" s="34"/>
    </row>
    <row r="249" spans="1:22" ht="19.5" customHeight="1" x14ac:dyDescent="0.35">
      <c r="A249" s="33"/>
      <c r="B249" s="396"/>
      <c r="C249" s="396"/>
      <c r="D249" s="397" t="s">
        <v>11</v>
      </c>
      <c r="E249" s="397"/>
      <c r="F249" s="398">
        <v>0.50624999999999998</v>
      </c>
      <c r="G249" s="398"/>
      <c r="H249" s="398"/>
      <c r="I249" s="398"/>
      <c r="J249" s="71"/>
      <c r="L249" s="32"/>
      <c r="M249" s="33"/>
      <c r="N249" s="396"/>
      <c r="O249" s="396"/>
      <c r="P249" s="397" t="s">
        <v>11</v>
      </c>
      <c r="Q249" s="397"/>
      <c r="R249" s="398">
        <v>0.50624999999999998</v>
      </c>
      <c r="S249" s="398"/>
      <c r="T249" s="398"/>
      <c r="U249" s="398"/>
      <c r="V249" s="34"/>
    </row>
    <row r="250" spans="1:22" ht="19.5" customHeight="1" x14ac:dyDescent="0.35">
      <c r="A250" s="33"/>
      <c r="B250" s="396"/>
      <c r="C250" s="396"/>
      <c r="D250" s="397" t="s">
        <v>55</v>
      </c>
      <c r="E250" s="397"/>
      <c r="F250" s="398">
        <v>0.5083333333333333</v>
      </c>
      <c r="G250" s="398"/>
      <c r="H250" s="398"/>
      <c r="I250" s="398"/>
      <c r="J250" s="71"/>
      <c r="L250" s="32"/>
      <c r="M250" s="33"/>
      <c r="N250" s="396"/>
      <c r="O250" s="396"/>
      <c r="P250" s="397" t="s">
        <v>55</v>
      </c>
      <c r="Q250" s="397"/>
      <c r="R250" s="398">
        <v>0.5083333333333333</v>
      </c>
      <c r="S250" s="398"/>
      <c r="T250" s="398"/>
      <c r="U250" s="398"/>
      <c r="V250" s="34"/>
    </row>
    <row r="251" spans="1:22" ht="19.5" customHeight="1" x14ac:dyDescent="0.35">
      <c r="A251" s="33"/>
      <c r="B251" s="396"/>
      <c r="C251" s="396"/>
      <c r="D251" s="397" t="s">
        <v>9</v>
      </c>
      <c r="E251" s="397"/>
      <c r="F251" s="399"/>
      <c r="G251" s="399"/>
      <c r="H251" s="399"/>
      <c r="I251" s="399"/>
      <c r="J251" s="71"/>
      <c r="L251" s="32"/>
      <c r="M251" s="33"/>
      <c r="N251" s="396"/>
      <c r="O251" s="396"/>
      <c r="P251" s="397" t="s">
        <v>9</v>
      </c>
      <c r="Q251" s="397"/>
      <c r="R251" s="399"/>
      <c r="S251" s="399"/>
      <c r="T251" s="399"/>
      <c r="U251" s="399"/>
      <c r="V251" s="34"/>
    </row>
    <row r="252" spans="1:22" ht="19.5" customHeight="1" x14ac:dyDescent="0.35">
      <c r="A252" s="33"/>
      <c r="B252" s="356" t="s">
        <v>44</v>
      </c>
      <c r="C252" s="356"/>
      <c r="D252" s="357" t="str">
        <f t="shared" ref="D252" si="12">IF(D243="","",IF(OR(D243="DWF",D243="DNF"),"Distance","Temps"))</f>
        <v>Distance</v>
      </c>
      <c r="E252" s="357"/>
      <c r="F252" s="37"/>
      <c r="G252" s="38"/>
      <c r="H252" s="39">
        <v>53</v>
      </c>
      <c r="I252" s="38" t="s">
        <v>47</v>
      </c>
      <c r="J252" s="71"/>
      <c r="L252" s="32"/>
      <c r="M252" s="33"/>
      <c r="N252" s="356" t="s">
        <v>44</v>
      </c>
      <c r="O252" s="356"/>
      <c r="P252" s="357" t="str">
        <f t="shared" ref="P252" si="13">IF(P243="","",IF(OR(P243="DWF",P243="DNF"),"Distance","Temps"))</f>
        <v>Distance</v>
      </c>
      <c r="Q252" s="357"/>
      <c r="R252" s="37"/>
      <c r="S252" s="38"/>
      <c r="T252" s="39">
        <v>55</v>
      </c>
      <c r="U252" s="38" t="s">
        <v>47</v>
      </c>
      <c r="V252" s="34"/>
    </row>
    <row r="253" spans="1:22" ht="19.5" customHeight="1" x14ac:dyDescent="0.35">
      <c r="A253" s="33"/>
      <c r="B253" s="356"/>
      <c r="C253" s="356"/>
      <c r="D253" s="359" t="s">
        <v>56</v>
      </c>
      <c r="E253" s="40" t="s">
        <v>57</v>
      </c>
      <c r="F253" s="41"/>
      <c r="G253" s="42"/>
      <c r="H253" s="41">
        <v>103</v>
      </c>
      <c r="I253" s="42" t="s">
        <v>47</v>
      </c>
      <c r="J253" s="71"/>
      <c r="L253" s="32"/>
      <c r="M253" s="33"/>
      <c r="N253" s="356"/>
      <c r="O253" s="356"/>
      <c r="P253" s="359" t="s">
        <v>56</v>
      </c>
      <c r="Q253" s="40" t="s">
        <v>57</v>
      </c>
      <c r="R253" s="41"/>
      <c r="S253" s="42"/>
      <c r="T253" s="41">
        <v>105</v>
      </c>
      <c r="U253" s="42" t="s">
        <v>47</v>
      </c>
      <c r="V253" s="34"/>
    </row>
    <row r="254" spans="1:22" ht="19.5" customHeight="1" x14ac:dyDescent="0.35">
      <c r="A254" s="33"/>
      <c r="B254" s="356"/>
      <c r="C254" s="356"/>
      <c r="D254" s="359"/>
      <c r="E254" s="40" t="s">
        <v>58</v>
      </c>
      <c r="F254" s="41"/>
      <c r="G254" s="42"/>
      <c r="H254" s="41">
        <v>0</v>
      </c>
      <c r="I254" s="42">
        <v>103</v>
      </c>
      <c r="J254" s="71"/>
      <c r="L254" s="32"/>
      <c r="M254" s="33"/>
      <c r="N254" s="356"/>
      <c r="O254" s="356"/>
      <c r="P254" s="359"/>
      <c r="Q254" s="40" t="s">
        <v>58</v>
      </c>
      <c r="R254" s="41"/>
      <c r="S254" s="42"/>
      <c r="T254" s="41">
        <v>0</v>
      </c>
      <c r="U254" s="42">
        <v>105</v>
      </c>
      <c r="V254" s="34"/>
    </row>
    <row r="255" spans="1:22" ht="19.5" customHeight="1" x14ac:dyDescent="0.35">
      <c r="A255" s="33"/>
      <c r="B255" s="358"/>
      <c r="C255" s="358"/>
      <c r="D255" s="358"/>
      <c r="E255" s="358"/>
      <c r="F255" s="358"/>
      <c r="G255" s="358"/>
      <c r="H255" s="358"/>
      <c r="I255" s="358"/>
      <c r="J255" s="71"/>
      <c r="L255" s="32"/>
      <c r="M255" s="33"/>
      <c r="N255" s="358"/>
      <c r="O255" s="358"/>
      <c r="P255" s="358"/>
      <c r="Q255" s="358"/>
      <c r="R255" s="358"/>
      <c r="S255" s="358"/>
      <c r="T255" s="358"/>
      <c r="U255" s="358"/>
      <c r="V255" s="34"/>
    </row>
    <row r="256" spans="1:22" ht="19.5" customHeight="1" x14ac:dyDescent="0.35">
      <c r="A256" s="33"/>
      <c r="B256" s="395" t="s">
        <v>59</v>
      </c>
      <c r="C256" s="395"/>
      <c r="D256" s="395"/>
      <c r="E256" s="395"/>
      <c r="F256" s="395"/>
      <c r="G256" s="395"/>
      <c r="H256" s="395"/>
      <c r="I256" s="395"/>
      <c r="J256" s="71"/>
      <c r="L256" s="32"/>
      <c r="M256" s="33"/>
      <c r="N256" s="395" t="s">
        <v>59</v>
      </c>
      <c r="O256" s="395"/>
      <c r="P256" s="395"/>
      <c r="Q256" s="395"/>
      <c r="R256" s="395"/>
      <c r="S256" s="395"/>
      <c r="T256" s="395"/>
      <c r="U256" s="395"/>
      <c r="V256" s="34"/>
    </row>
    <row r="257" spans="1:22" ht="19.5" customHeight="1" thickBot="1" x14ac:dyDescent="0.4">
      <c r="A257" s="33"/>
      <c r="B257" s="358"/>
      <c r="C257" s="358"/>
      <c r="D257" s="358"/>
      <c r="E257" s="358"/>
      <c r="F257" s="358"/>
      <c r="G257" s="358"/>
      <c r="H257" s="358"/>
      <c r="I257" s="358"/>
      <c r="J257" s="71"/>
      <c r="L257" s="32"/>
      <c r="M257" s="33"/>
      <c r="N257" s="358"/>
      <c r="O257" s="358"/>
      <c r="P257" s="358"/>
      <c r="Q257" s="358"/>
      <c r="R257" s="358"/>
      <c r="S257" s="358"/>
      <c r="T257" s="358"/>
      <c r="U257" s="358"/>
      <c r="V257" s="34"/>
    </row>
    <row r="258" spans="1:22" ht="19.5" customHeight="1" thickBot="1" x14ac:dyDescent="0.4">
      <c r="A258" s="33"/>
      <c r="B258" s="359" t="s">
        <v>60</v>
      </c>
      <c r="C258" s="360"/>
      <c r="D258" s="43"/>
      <c r="E258" s="44"/>
      <c r="F258" s="44"/>
      <c r="G258" s="44"/>
      <c r="H258" s="44"/>
      <c r="I258" s="45"/>
      <c r="J258" s="71"/>
      <c r="L258" s="32"/>
      <c r="M258" s="33"/>
      <c r="N258" s="359" t="s">
        <v>60</v>
      </c>
      <c r="O258" s="360"/>
      <c r="P258" s="43"/>
      <c r="Q258" s="44"/>
      <c r="R258" s="44"/>
      <c r="S258" s="44"/>
      <c r="T258" s="44"/>
      <c r="U258" s="45"/>
      <c r="V258" s="34"/>
    </row>
    <row r="259" spans="1:22" ht="19.5" customHeight="1" thickBot="1" x14ac:dyDescent="0.4">
      <c r="A259" s="33"/>
      <c r="B259" s="46"/>
      <c r="C259" s="46"/>
      <c r="D259" s="30"/>
      <c r="E259" s="30"/>
      <c r="F259" s="30"/>
      <c r="G259" s="30"/>
      <c r="H259" s="30"/>
      <c r="I259" s="30"/>
      <c r="J259" s="71"/>
      <c r="L259" s="32"/>
      <c r="M259" s="33"/>
      <c r="N259" s="46"/>
      <c r="O259" s="46"/>
      <c r="P259" s="30"/>
      <c r="Q259" s="30"/>
      <c r="R259" s="30"/>
      <c r="S259" s="30"/>
      <c r="T259" s="30"/>
      <c r="U259" s="30"/>
      <c r="V259" s="34"/>
    </row>
    <row r="260" spans="1:22" ht="19.5" customHeight="1" x14ac:dyDescent="0.35">
      <c r="A260" s="33"/>
      <c r="B260" s="361" t="s">
        <v>62</v>
      </c>
      <c r="C260" s="362"/>
      <c r="D260" s="352"/>
      <c r="E260" s="352"/>
      <c r="F260" s="352"/>
      <c r="G260" s="352"/>
      <c r="H260" s="352"/>
      <c r="I260" s="353"/>
      <c r="J260" s="71"/>
      <c r="L260" s="32"/>
      <c r="M260" s="33"/>
      <c r="N260" s="361" t="s">
        <v>62</v>
      </c>
      <c r="O260" s="362"/>
      <c r="P260" s="352"/>
      <c r="Q260" s="352"/>
      <c r="R260" s="352"/>
      <c r="S260" s="352"/>
      <c r="T260" s="352"/>
      <c r="U260" s="353"/>
      <c r="V260" s="34"/>
    </row>
    <row r="261" spans="1:22" ht="19.5" customHeight="1" x14ac:dyDescent="0.35">
      <c r="A261" s="33"/>
      <c r="B261" s="363"/>
      <c r="C261" s="364"/>
      <c r="D261" s="336"/>
      <c r="E261" s="336"/>
      <c r="F261" s="336"/>
      <c r="G261" s="336"/>
      <c r="H261" s="336"/>
      <c r="I261" s="337"/>
      <c r="J261" s="71"/>
      <c r="L261" s="32"/>
      <c r="M261" s="33"/>
      <c r="N261" s="363"/>
      <c r="O261" s="364"/>
      <c r="P261" s="336"/>
      <c r="Q261" s="336"/>
      <c r="R261" s="336"/>
      <c r="S261" s="336"/>
      <c r="T261" s="336"/>
      <c r="U261" s="337"/>
      <c r="V261" s="34"/>
    </row>
    <row r="262" spans="1:22" ht="19.5" customHeight="1" x14ac:dyDescent="0.35">
      <c r="A262" s="33"/>
      <c r="B262" s="365" t="s">
        <v>61</v>
      </c>
      <c r="C262" s="366"/>
      <c r="D262" s="336"/>
      <c r="E262" s="336"/>
      <c r="F262" s="336"/>
      <c r="G262" s="336"/>
      <c r="H262" s="336"/>
      <c r="I262" s="337"/>
      <c r="J262" s="71"/>
      <c r="L262" s="32"/>
      <c r="M262" s="33"/>
      <c r="N262" s="365" t="s">
        <v>61</v>
      </c>
      <c r="O262" s="366"/>
      <c r="P262" s="336"/>
      <c r="Q262" s="336"/>
      <c r="R262" s="336"/>
      <c r="S262" s="336"/>
      <c r="T262" s="336"/>
      <c r="U262" s="337"/>
      <c r="V262" s="34"/>
    </row>
    <row r="263" spans="1:22" ht="19.5" customHeight="1" thickBot="1" x14ac:dyDescent="0.4">
      <c r="A263" s="33"/>
      <c r="B263" s="367"/>
      <c r="C263" s="368"/>
      <c r="D263" s="369"/>
      <c r="E263" s="369"/>
      <c r="F263" s="369"/>
      <c r="G263" s="369"/>
      <c r="H263" s="369"/>
      <c r="I263" s="370"/>
      <c r="J263" s="71"/>
      <c r="L263" s="32"/>
      <c r="M263" s="33"/>
      <c r="N263" s="367"/>
      <c r="O263" s="368"/>
      <c r="P263" s="369"/>
      <c r="Q263" s="369"/>
      <c r="R263" s="369"/>
      <c r="S263" s="369"/>
      <c r="T263" s="369"/>
      <c r="U263" s="370"/>
      <c r="V263" s="34"/>
    </row>
    <row r="264" spans="1:22" ht="19.5" customHeight="1" thickBot="1" x14ac:dyDescent="0.4">
      <c r="A264" s="33"/>
      <c r="B264" s="25"/>
      <c r="C264" s="25"/>
      <c r="D264" s="25"/>
      <c r="E264" s="25"/>
      <c r="F264" s="25"/>
      <c r="G264" s="25"/>
      <c r="H264" s="25"/>
      <c r="I264" s="25"/>
      <c r="J264" s="71"/>
      <c r="L264" s="32"/>
      <c r="M264" s="33"/>
      <c r="N264" s="25"/>
      <c r="O264" s="25"/>
      <c r="P264" s="25"/>
      <c r="Q264" s="25"/>
      <c r="R264" s="25"/>
      <c r="S264" s="25"/>
      <c r="T264" s="25"/>
      <c r="U264" s="25"/>
      <c r="V264" s="34"/>
    </row>
    <row r="265" spans="1:22" ht="19.5" customHeight="1" x14ac:dyDescent="0.35">
      <c r="A265" s="33"/>
      <c r="B265" s="349" t="s">
        <v>63</v>
      </c>
      <c r="C265" s="343" t="s">
        <v>64</v>
      </c>
      <c r="D265" s="351"/>
      <c r="E265" s="351"/>
      <c r="F265" s="351"/>
      <c r="G265" s="351"/>
      <c r="H265" s="352"/>
      <c r="I265" s="353"/>
      <c r="J265" s="71"/>
      <c r="L265" s="32"/>
      <c r="M265" s="33"/>
      <c r="N265" s="349" t="s">
        <v>63</v>
      </c>
      <c r="O265" s="343" t="s">
        <v>64</v>
      </c>
      <c r="P265" s="351"/>
      <c r="Q265" s="351"/>
      <c r="R265" s="351"/>
      <c r="S265" s="351"/>
      <c r="T265" s="352"/>
      <c r="U265" s="353"/>
      <c r="V265" s="34"/>
    </row>
    <row r="266" spans="1:22" ht="19.5" customHeight="1" x14ac:dyDescent="0.35">
      <c r="A266" s="33"/>
      <c r="B266" s="334"/>
      <c r="C266" s="340" t="s">
        <v>234</v>
      </c>
      <c r="D266" s="348"/>
      <c r="E266" s="348"/>
      <c r="F266" s="348"/>
      <c r="G266" s="348"/>
      <c r="H266" s="336"/>
      <c r="I266" s="337"/>
      <c r="J266" s="71"/>
      <c r="L266" s="32"/>
      <c r="M266" s="33"/>
      <c r="N266" s="334"/>
      <c r="O266" s="340" t="s">
        <v>234</v>
      </c>
      <c r="P266" s="348"/>
      <c r="Q266" s="348"/>
      <c r="R266" s="348"/>
      <c r="S266" s="348"/>
      <c r="T266" s="336"/>
      <c r="U266" s="337"/>
      <c r="V266" s="34"/>
    </row>
    <row r="267" spans="1:22" ht="19.5" customHeight="1" x14ac:dyDescent="0.35">
      <c r="A267" s="33"/>
      <c r="B267" s="334"/>
      <c r="C267" s="340" t="s">
        <v>66</v>
      </c>
      <c r="D267" s="348"/>
      <c r="E267" s="348"/>
      <c r="F267" s="348"/>
      <c r="G267" s="348"/>
      <c r="H267" s="336"/>
      <c r="I267" s="337"/>
      <c r="J267" s="71"/>
      <c r="L267" s="32"/>
      <c r="M267" s="33"/>
      <c r="N267" s="334"/>
      <c r="O267" s="340" t="s">
        <v>66</v>
      </c>
      <c r="P267" s="348"/>
      <c r="Q267" s="348"/>
      <c r="R267" s="348"/>
      <c r="S267" s="348"/>
      <c r="T267" s="336"/>
      <c r="U267" s="337"/>
      <c r="V267" s="34"/>
    </row>
    <row r="268" spans="1:22" ht="19.5" customHeight="1" x14ac:dyDescent="0.35">
      <c r="A268" s="33"/>
      <c r="B268" s="334"/>
      <c r="C268" s="340" t="s">
        <v>67</v>
      </c>
      <c r="D268" s="348"/>
      <c r="E268" s="348"/>
      <c r="F268" s="348"/>
      <c r="G268" s="348"/>
      <c r="H268" s="336"/>
      <c r="I268" s="337"/>
      <c r="J268" s="71"/>
      <c r="L268" s="32"/>
      <c r="M268" s="33"/>
      <c r="N268" s="334"/>
      <c r="O268" s="340" t="s">
        <v>67</v>
      </c>
      <c r="P268" s="348"/>
      <c r="Q268" s="348"/>
      <c r="R268" s="348"/>
      <c r="S268" s="348"/>
      <c r="T268" s="336"/>
      <c r="U268" s="337"/>
      <c r="V268" s="34"/>
    </row>
    <row r="269" spans="1:22" ht="19.5" customHeight="1" x14ac:dyDescent="0.35">
      <c r="A269" s="33"/>
      <c r="B269" s="334"/>
      <c r="C269" s="340" t="s">
        <v>235</v>
      </c>
      <c r="D269" s="348"/>
      <c r="E269" s="348"/>
      <c r="F269" s="348"/>
      <c r="G269" s="348"/>
      <c r="H269" s="336"/>
      <c r="I269" s="337"/>
      <c r="J269" s="71"/>
      <c r="L269" s="32"/>
      <c r="M269" s="33"/>
      <c r="N269" s="334"/>
      <c r="O269" s="340" t="s">
        <v>235</v>
      </c>
      <c r="P269" s="348"/>
      <c r="Q269" s="348"/>
      <c r="R269" s="348"/>
      <c r="S269" s="348"/>
      <c r="T269" s="336"/>
      <c r="U269" s="337"/>
      <c r="V269" s="34"/>
    </row>
    <row r="270" spans="1:22" ht="19.5" customHeight="1" x14ac:dyDescent="0.35">
      <c r="A270" s="33"/>
      <c r="B270" s="335"/>
      <c r="C270" s="338" t="s">
        <v>236</v>
      </c>
      <c r="D270" s="339"/>
      <c r="E270" s="339"/>
      <c r="F270" s="339"/>
      <c r="G270" s="340"/>
      <c r="H270" s="354"/>
      <c r="I270" s="355"/>
      <c r="J270" s="71"/>
      <c r="L270" s="32"/>
      <c r="M270" s="33"/>
      <c r="N270" s="335"/>
      <c r="O270" s="338" t="s">
        <v>236</v>
      </c>
      <c r="P270" s="339"/>
      <c r="Q270" s="339"/>
      <c r="R270" s="339"/>
      <c r="S270" s="340"/>
      <c r="T270" s="354"/>
      <c r="U270" s="355"/>
      <c r="V270" s="34"/>
    </row>
    <row r="271" spans="1:22" ht="19.5" customHeight="1" thickBot="1" x14ac:dyDescent="0.4">
      <c r="A271" s="33"/>
      <c r="B271" s="350"/>
      <c r="C271" s="371" t="s">
        <v>69</v>
      </c>
      <c r="D271" s="372"/>
      <c r="E271" s="372"/>
      <c r="F271" s="372"/>
      <c r="G271" s="372"/>
      <c r="H271" s="369"/>
      <c r="I271" s="370"/>
      <c r="J271" s="71"/>
      <c r="L271" s="32"/>
      <c r="M271" s="33"/>
      <c r="N271" s="350"/>
      <c r="O271" s="371" t="s">
        <v>69</v>
      </c>
      <c r="P271" s="372"/>
      <c r="Q271" s="372"/>
      <c r="R271" s="372"/>
      <c r="S271" s="372"/>
      <c r="T271" s="369"/>
      <c r="U271" s="370"/>
      <c r="V271" s="34"/>
    </row>
    <row r="272" spans="1:22" ht="19.5" customHeight="1" x14ac:dyDescent="0.35">
      <c r="A272" s="33"/>
      <c r="B272" s="333" t="s">
        <v>70</v>
      </c>
      <c r="C272" s="346" t="s">
        <v>237</v>
      </c>
      <c r="D272" s="347"/>
      <c r="E272" s="347"/>
      <c r="F272" s="347"/>
      <c r="G272" s="347"/>
      <c r="H272" s="344"/>
      <c r="I272" s="345"/>
      <c r="J272" s="71"/>
      <c r="L272" s="32"/>
      <c r="M272" s="33"/>
      <c r="N272" s="333" t="s">
        <v>70</v>
      </c>
      <c r="O272" s="346" t="s">
        <v>237</v>
      </c>
      <c r="P272" s="347"/>
      <c r="Q272" s="347"/>
      <c r="R272" s="347"/>
      <c r="S272" s="347"/>
      <c r="T272" s="344"/>
      <c r="U272" s="345"/>
      <c r="V272" s="34"/>
    </row>
    <row r="273" spans="1:22" ht="19.5" customHeight="1" x14ac:dyDescent="0.35">
      <c r="A273" s="33"/>
      <c r="B273" s="334"/>
      <c r="C273" s="340" t="s">
        <v>72</v>
      </c>
      <c r="D273" s="348"/>
      <c r="E273" s="348"/>
      <c r="F273" s="348"/>
      <c r="G273" s="348"/>
      <c r="H273" s="336"/>
      <c r="I273" s="337"/>
      <c r="J273" s="71"/>
      <c r="L273" s="32"/>
      <c r="M273" s="33"/>
      <c r="N273" s="334"/>
      <c r="O273" s="340" t="s">
        <v>72</v>
      </c>
      <c r="P273" s="348"/>
      <c r="Q273" s="348"/>
      <c r="R273" s="348"/>
      <c r="S273" s="348"/>
      <c r="T273" s="336"/>
      <c r="U273" s="337"/>
      <c r="V273" s="34"/>
    </row>
    <row r="274" spans="1:22" ht="19.5" customHeight="1" x14ac:dyDescent="0.35">
      <c r="A274" s="33"/>
      <c r="B274" s="334"/>
      <c r="C274" s="340" t="s">
        <v>242</v>
      </c>
      <c r="D274" s="348"/>
      <c r="E274" s="348"/>
      <c r="F274" s="348"/>
      <c r="G274" s="348"/>
      <c r="H274" s="336"/>
      <c r="I274" s="337"/>
      <c r="J274" s="71"/>
      <c r="L274" s="32"/>
      <c r="M274" s="33"/>
      <c r="N274" s="334"/>
      <c r="O274" s="340" t="s">
        <v>242</v>
      </c>
      <c r="P274" s="348"/>
      <c r="Q274" s="348"/>
      <c r="R274" s="348"/>
      <c r="S274" s="348"/>
      <c r="T274" s="336"/>
      <c r="U274" s="337"/>
      <c r="V274" s="34"/>
    </row>
    <row r="275" spans="1:22" ht="19.5" customHeight="1" x14ac:dyDescent="0.35">
      <c r="A275" s="33"/>
      <c r="B275" s="334"/>
      <c r="C275" s="340" t="s">
        <v>75</v>
      </c>
      <c r="D275" s="348"/>
      <c r="E275" s="348"/>
      <c r="F275" s="348"/>
      <c r="G275" s="348"/>
      <c r="H275" s="336"/>
      <c r="I275" s="337"/>
      <c r="J275" s="71"/>
      <c r="L275" s="32"/>
      <c r="M275" s="33"/>
      <c r="N275" s="334"/>
      <c r="O275" s="340" t="s">
        <v>75</v>
      </c>
      <c r="P275" s="348"/>
      <c r="Q275" s="348"/>
      <c r="R275" s="348"/>
      <c r="S275" s="348"/>
      <c r="T275" s="336"/>
      <c r="U275" s="337"/>
      <c r="V275" s="34"/>
    </row>
    <row r="276" spans="1:22" ht="19.5" customHeight="1" x14ac:dyDescent="0.35">
      <c r="A276" s="33"/>
      <c r="B276" s="334"/>
      <c r="C276" s="340" t="s">
        <v>76</v>
      </c>
      <c r="D276" s="348"/>
      <c r="E276" s="348"/>
      <c r="F276" s="348"/>
      <c r="G276" s="348"/>
      <c r="H276" s="336"/>
      <c r="I276" s="337"/>
      <c r="J276" s="71"/>
      <c r="L276" s="32"/>
      <c r="M276" s="33"/>
      <c r="N276" s="334"/>
      <c r="O276" s="340" t="s">
        <v>76</v>
      </c>
      <c r="P276" s="348"/>
      <c r="Q276" s="348"/>
      <c r="R276" s="348"/>
      <c r="S276" s="348"/>
      <c r="T276" s="336"/>
      <c r="U276" s="337"/>
      <c r="V276" s="34"/>
    </row>
    <row r="277" spans="1:22" ht="19.5" customHeight="1" thickBot="1" x14ac:dyDescent="0.4">
      <c r="A277" s="33"/>
      <c r="B277" s="335"/>
      <c r="C277" s="385" t="s">
        <v>77</v>
      </c>
      <c r="D277" s="386"/>
      <c r="E277" s="386"/>
      <c r="F277" s="386"/>
      <c r="G277" s="386"/>
      <c r="H277" s="387"/>
      <c r="I277" s="388"/>
      <c r="J277" s="71"/>
      <c r="L277" s="32"/>
      <c r="M277" s="33"/>
      <c r="N277" s="335"/>
      <c r="O277" s="385" t="s">
        <v>77</v>
      </c>
      <c r="P277" s="386"/>
      <c r="Q277" s="386"/>
      <c r="R277" s="386"/>
      <c r="S277" s="386"/>
      <c r="T277" s="387"/>
      <c r="U277" s="388"/>
      <c r="V277" s="34"/>
    </row>
    <row r="278" spans="1:22" ht="19.5" customHeight="1" x14ac:dyDescent="0.35">
      <c r="A278" s="33"/>
      <c r="B278" s="349" t="s">
        <v>78</v>
      </c>
      <c r="C278" s="341" t="s">
        <v>233</v>
      </c>
      <c r="D278" s="342"/>
      <c r="E278" s="343"/>
      <c r="F278" s="47" t="s">
        <v>80</v>
      </c>
      <c r="G278" s="47"/>
      <c r="H278" s="352"/>
      <c r="I278" s="353"/>
      <c r="J278" s="71"/>
      <c r="L278" s="32"/>
      <c r="M278" s="33"/>
      <c r="N278" s="349" t="s">
        <v>78</v>
      </c>
      <c r="O278" s="341" t="s">
        <v>233</v>
      </c>
      <c r="P278" s="342"/>
      <c r="Q278" s="343"/>
      <c r="R278" s="47" t="s">
        <v>80</v>
      </c>
      <c r="S278" s="47"/>
      <c r="T278" s="352"/>
      <c r="U278" s="353"/>
      <c r="V278" s="34"/>
    </row>
    <row r="279" spans="1:22" ht="19.5" customHeight="1" x14ac:dyDescent="0.35">
      <c r="A279" s="33"/>
      <c r="B279" s="334"/>
      <c r="C279" s="338" t="s">
        <v>240</v>
      </c>
      <c r="D279" s="339"/>
      <c r="E279" s="340"/>
      <c r="F279" s="10" t="s">
        <v>82</v>
      </c>
      <c r="G279" s="10"/>
      <c r="H279" s="336"/>
      <c r="I279" s="337"/>
      <c r="J279" s="71"/>
      <c r="L279" s="32"/>
      <c r="M279" s="33"/>
      <c r="N279" s="334"/>
      <c r="O279" s="338" t="s">
        <v>240</v>
      </c>
      <c r="P279" s="339"/>
      <c r="Q279" s="340"/>
      <c r="R279" s="10" t="s">
        <v>82</v>
      </c>
      <c r="S279" s="10"/>
      <c r="T279" s="336"/>
      <c r="U279" s="337"/>
      <c r="V279" s="34"/>
    </row>
    <row r="280" spans="1:22" ht="19.5" customHeight="1" x14ac:dyDescent="0.35">
      <c r="A280" s="33"/>
      <c r="B280" s="334"/>
      <c r="C280" s="338" t="s">
        <v>241</v>
      </c>
      <c r="D280" s="339"/>
      <c r="E280" s="340"/>
      <c r="F280" s="10" t="s">
        <v>84</v>
      </c>
      <c r="G280" s="10"/>
      <c r="H280" s="336"/>
      <c r="I280" s="337"/>
      <c r="J280" s="71"/>
      <c r="L280" s="32"/>
      <c r="M280" s="33"/>
      <c r="N280" s="334"/>
      <c r="O280" s="338" t="s">
        <v>241</v>
      </c>
      <c r="P280" s="339"/>
      <c r="Q280" s="340"/>
      <c r="R280" s="10" t="s">
        <v>84</v>
      </c>
      <c r="S280" s="10"/>
      <c r="T280" s="336"/>
      <c r="U280" s="337"/>
      <c r="V280" s="34"/>
    </row>
    <row r="281" spans="1:22" ht="19.5" customHeight="1" x14ac:dyDescent="0.35">
      <c r="A281" s="33"/>
      <c r="B281" s="334"/>
      <c r="C281" s="338" t="s">
        <v>85</v>
      </c>
      <c r="D281" s="339"/>
      <c r="E281" s="340"/>
      <c r="F281" s="10" t="s">
        <v>86</v>
      </c>
      <c r="G281" s="10"/>
      <c r="H281" s="336"/>
      <c r="I281" s="337"/>
      <c r="J281" s="71"/>
      <c r="L281" s="32"/>
      <c r="M281" s="33"/>
      <c r="N281" s="334"/>
      <c r="O281" s="338" t="s">
        <v>85</v>
      </c>
      <c r="P281" s="339"/>
      <c r="Q281" s="340"/>
      <c r="R281" s="10" t="s">
        <v>86</v>
      </c>
      <c r="S281" s="10"/>
      <c r="T281" s="336"/>
      <c r="U281" s="337"/>
      <c r="V281" s="34"/>
    </row>
    <row r="282" spans="1:22" ht="19.5" customHeight="1" thickBot="1" x14ac:dyDescent="0.4">
      <c r="A282" s="33"/>
      <c r="B282" s="25"/>
      <c r="C282" s="25"/>
      <c r="D282" s="25"/>
      <c r="E282" s="25"/>
      <c r="F282" s="25"/>
      <c r="G282" s="25"/>
      <c r="H282" s="25"/>
      <c r="I282" s="25"/>
      <c r="J282" s="71"/>
      <c r="L282" s="32"/>
      <c r="M282" s="33"/>
      <c r="N282" s="25"/>
      <c r="O282" s="25"/>
      <c r="P282" s="25"/>
      <c r="Q282" s="25"/>
      <c r="R282" s="25"/>
      <c r="S282" s="25"/>
      <c r="T282" s="25"/>
      <c r="U282" s="25"/>
      <c r="V282" s="34"/>
    </row>
    <row r="283" spans="1:22" ht="19.5" customHeight="1" x14ac:dyDescent="0.35">
      <c r="A283" s="33"/>
      <c r="B283" s="373" t="s">
        <v>88</v>
      </c>
      <c r="C283" s="374"/>
      <c r="D283" s="374"/>
      <c r="E283" s="374"/>
      <c r="F283" s="374"/>
      <c r="G283" s="374"/>
      <c r="H283" s="374"/>
      <c r="I283" s="375"/>
      <c r="J283" s="71"/>
      <c r="L283" s="32"/>
      <c r="M283" s="33"/>
      <c r="N283" s="373" t="s">
        <v>88</v>
      </c>
      <c r="O283" s="374"/>
      <c r="P283" s="374"/>
      <c r="Q283" s="374"/>
      <c r="R283" s="374"/>
      <c r="S283" s="374"/>
      <c r="T283" s="374"/>
      <c r="U283" s="375"/>
      <c r="V283" s="34"/>
    </row>
    <row r="284" spans="1:22" ht="19.5" customHeight="1" x14ac:dyDescent="0.35">
      <c r="A284" s="33"/>
      <c r="B284" s="376"/>
      <c r="C284" s="377"/>
      <c r="D284" s="377"/>
      <c r="E284" s="377"/>
      <c r="F284" s="377"/>
      <c r="G284" s="377"/>
      <c r="H284" s="377"/>
      <c r="I284" s="378"/>
      <c r="J284" s="71"/>
      <c r="L284" s="32"/>
      <c r="M284" s="33"/>
      <c r="N284" s="376"/>
      <c r="O284" s="377"/>
      <c r="P284" s="377"/>
      <c r="Q284" s="377"/>
      <c r="R284" s="377"/>
      <c r="S284" s="377"/>
      <c r="T284" s="377"/>
      <c r="U284" s="378"/>
      <c r="V284" s="34"/>
    </row>
    <row r="285" spans="1:22" ht="19.5" customHeight="1" x14ac:dyDescent="0.35">
      <c r="A285" s="33"/>
      <c r="B285" s="379"/>
      <c r="C285" s="380"/>
      <c r="D285" s="380"/>
      <c r="E285" s="380"/>
      <c r="F285" s="380"/>
      <c r="G285" s="380"/>
      <c r="H285" s="380"/>
      <c r="I285" s="381"/>
      <c r="J285" s="71"/>
      <c r="L285" s="32"/>
      <c r="M285" s="33"/>
      <c r="N285" s="379"/>
      <c r="O285" s="380"/>
      <c r="P285" s="380"/>
      <c r="Q285" s="380"/>
      <c r="R285" s="380"/>
      <c r="S285" s="380"/>
      <c r="T285" s="380"/>
      <c r="U285" s="381"/>
      <c r="V285" s="34"/>
    </row>
    <row r="286" spans="1:22" ht="19.5" customHeight="1" x14ac:dyDescent="0.35">
      <c r="A286" s="33"/>
      <c r="B286" s="379"/>
      <c r="C286" s="380"/>
      <c r="D286" s="380"/>
      <c r="E286" s="380"/>
      <c r="F286" s="380"/>
      <c r="G286" s="380"/>
      <c r="H286" s="380"/>
      <c r="I286" s="381"/>
      <c r="J286" s="71"/>
      <c r="L286" s="32"/>
      <c r="M286" s="33"/>
      <c r="N286" s="379"/>
      <c r="O286" s="380"/>
      <c r="P286" s="380"/>
      <c r="Q286" s="380"/>
      <c r="R286" s="380"/>
      <c r="S286" s="380"/>
      <c r="T286" s="380"/>
      <c r="U286" s="381"/>
      <c r="V286" s="34"/>
    </row>
    <row r="287" spans="1:22" ht="19.5" customHeight="1" thickBot="1" x14ac:dyDescent="0.4">
      <c r="A287" s="33"/>
      <c r="B287" s="382"/>
      <c r="C287" s="383"/>
      <c r="D287" s="383"/>
      <c r="E287" s="383"/>
      <c r="F287" s="383"/>
      <c r="G287" s="383"/>
      <c r="H287" s="383"/>
      <c r="I287" s="384"/>
      <c r="J287" s="71"/>
      <c r="L287" s="32"/>
      <c r="M287" s="33"/>
      <c r="N287" s="382"/>
      <c r="O287" s="383"/>
      <c r="P287" s="383"/>
      <c r="Q287" s="383"/>
      <c r="R287" s="383"/>
      <c r="S287" s="383"/>
      <c r="T287" s="383"/>
      <c r="U287" s="384"/>
      <c r="V287" s="34"/>
    </row>
    <row r="288" spans="1:22" ht="19.5" customHeight="1" thickBot="1" x14ac:dyDescent="0.4">
      <c r="A288" s="53"/>
      <c r="B288" s="54"/>
      <c r="C288" s="54"/>
      <c r="D288" s="54"/>
      <c r="E288" s="54"/>
      <c r="F288" s="54"/>
      <c r="G288" s="54"/>
      <c r="H288" s="54"/>
      <c r="I288" s="54"/>
      <c r="J288" s="72"/>
      <c r="L288" s="32"/>
      <c r="M288" s="53"/>
      <c r="N288" s="54"/>
      <c r="O288" s="54"/>
      <c r="P288" s="54"/>
      <c r="Q288" s="54"/>
      <c r="R288" s="54"/>
      <c r="S288" s="54"/>
      <c r="T288" s="54"/>
      <c r="U288" s="54"/>
      <c r="V288" s="55"/>
    </row>
    <row r="289" spans="1:22" ht="19.5" customHeight="1" thickBot="1" x14ac:dyDescent="0.4">
      <c r="A289" s="56"/>
      <c r="B289" s="56"/>
      <c r="C289" s="56"/>
      <c r="D289" s="56"/>
      <c r="E289" s="56"/>
      <c r="F289" s="56"/>
      <c r="G289" s="56"/>
      <c r="H289" s="56"/>
      <c r="I289" s="56"/>
      <c r="J289" s="73"/>
      <c r="K289" s="56"/>
      <c r="L289" s="57"/>
      <c r="M289" s="56"/>
      <c r="N289" s="56"/>
      <c r="O289" s="56"/>
      <c r="P289" s="56"/>
      <c r="Q289" s="56"/>
      <c r="R289" s="56"/>
      <c r="S289" s="56"/>
      <c r="T289" s="56"/>
      <c r="U289" s="56"/>
      <c r="V289" s="56"/>
    </row>
    <row r="290" spans="1:22" ht="19.5" customHeight="1" x14ac:dyDescent="0.35">
      <c r="A290" s="29">
        <v>6</v>
      </c>
      <c r="B290" s="30"/>
      <c r="C290" s="30"/>
      <c r="D290" s="30"/>
      <c r="E290" s="30"/>
      <c r="F290" s="30"/>
      <c r="G290" s="30"/>
      <c r="H290" s="30"/>
      <c r="I290" s="30"/>
      <c r="J290" s="70">
        <v>48</v>
      </c>
      <c r="L290" s="32"/>
      <c r="M290" s="29">
        <f t="shared" ref="M290" si="14">A290+1</f>
        <v>7</v>
      </c>
      <c r="N290" s="30"/>
      <c r="O290" s="30"/>
      <c r="P290" s="30"/>
      <c r="Q290" s="30"/>
      <c r="R290" s="30"/>
      <c r="S290" s="30"/>
      <c r="T290" s="30"/>
      <c r="U290" s="30"/>
      <c r="V290" s="31">
        <v>9</v>
      </c>
    </row>
    <row r="291" spans="1:22" ht="19.5" customHeight="1" x14ac:dyDescent="0.35">
      <c r="A291" s="33"/>
      <c r="B291" s="356" t="s">
        <v>42</v>
      </c>
      <c r="C291" s="356"/>
      <c r="D291" s="404" t="s">
        <v>52</v>
      </c>
      <c r="E291" s="404"/>
      <c r="F291" s="404"/>
      <c r="G291" s="404"/>
      <c r="H291" s="404"/>
      <c r="I291" s="404"/>
      <c r="J291" s="75">
        <v>48</v>
      </c>
      <c r="L291" s="32"/>
      <c r="M291" s="33"/>
      <c r="N291" s="356" t="s">
        <v>42</v>
      </c>
      <c r="O291" s="356"/>
      <c r="P291" s="404" t="s">
        <v>52</v>
      </c>
      <c r="Q291" s="404"/>
      <c r="R291" s="404"/>
      <c r="S291" s="404"/>
      <c r="T291" s="404"/>
      <c r="U291" s="404"/>
      <c r="V291" s="75">
        <v>9</v>
      </c>
    </row>
    <row r="292" spans="1:22" ht="19.5" customHeight="1" x14ac:dyDescent="0.35">
      <c r="A292" s="33"/>
      <c r="B292" s="358"/>
      <c r="C292" s="358"/>
      <c r="D292" s="358"/>
      <c r="E292" s="358"/>
      <c r="F292" s="358"/>
      <c r="G292" s="358"/>
      <c r="H292" s="358"/>
      <c r="I292" s="358"/>
      <c r="J292" s="71"/>
      <c r="L292" s="32"/>
      <c r="M292" s="33"/>
      <c r="N292" s="358"/>
      <c r="O292" s="358"/>
      <c r="P292" s="358"/>
      <c r="Q292" s="358"/>
      <c r="R292" s="358"/>
      <c r="S292" s="358"/>
      <c r="T292" s="358"/>
      <c r="U292" s="358"/>
      <c r="V292" s="34"/>
    </row>
    <row r="293" spans="1:22" ht="19.5" customHeight="1" x14ac:dyDescent="0.35">
      <c r="A293" s="33"/>
      <c r="B293" s="356" t="s">
        <v>0</v>
      </c>
      <c r="C293" s="356"/>
      <c r="D293" s="403" t="s">
        <v>99</v>
      </c>
      <c r="E293" s="403"/>
      <c r="F293" s="357" t="s">
        <v>41</v>
      </c>
      <c r="G293" s="357"/>
      <c r="H293" s="403" t="s">
        <v>203</v>
      </c>
      <c r="I293" s="403"/>
      <c r="J293" s="71"/>
      <c r="L293" s="32"/>
      <c r="M293" s="33"/>
      <c r="N293" s="356" t="s">
        <v>0</v>
      </c>
      <c r="O293" s="356"/>
      <c r="P293" s="403" t="s">
        <v>205</v>
      </c>
      <c r="Q293" s="403"/>
      <c r="R293" s="357" t="s">
        <v>41</v>
      </c>
      <c r="S293" s="357"/>
      <c r="T293" s="403" t="s">
        <v>204</v>
      </c>
      <c r="U293" s="403"/>
      <c r="V293" s="34"/>
    </row>
    <row r="294" spans="1:22" ht="19.5" customHeight="1" x14ac:dyDescent="0.35">
      <c r="A294" s="33"/>
      <c r="B294" s="356" t="s">
        <v>14</v>
      </c>
      <c r="C294" s="356"/>
      <c r="D294" s="400" t="s">
        <v>95</v>
      </c>
      <c r="E294" s="400"/>
      <c r="F294" s="357" t="s">
        <v>15</v>
      </c>
      <c r="G294" s="357"/>
      <c r="H294" s="401" t="s">
        <v>153</v>
      </c>
      <c r="I294" s="401"/>
      <c r="J294" s="71"/>
      <c r="L294" s="32"/>
      <c r="M294" s="33"/>
      <c r="N294" s="356" t="s">
        <v>14</v>
      </c>
      <c r="O294" s="356"/>
      <c r="P294" s="400" t="s">
        <v>95</v>
      </c>
      <c r="Q294" s="400"/>
      <c r="R294" s="357" t="s">
        <v>15</v>
      </c>
      <c r="S294" s="357"/>
      <c r="T294" s="401" t="s">
        <v>165</v>
      </c>
      <c r="U294" s="401"/>
      <c r="V294" s="34"/>
    </row>
    <row r="295" spans="1:22" ht="19.5" customHeight="1" x14ac:dyDescent="0.35">
      <c r="A295" s="33"/>
      <c r="B295" s="36" t="s">
        <v>53</v>
      </c>
      <c r="C295" s="36"/>
      <c r="D295" s="402" t="s">
        <v>95</v>
      </c>
      <c r="E295" s="402"/>
      <c r="F295" s="397"/>
      <c r="G295" s="397"/>
      <c r="H295" s="402" t="s">
        <v>153</v>
      </c>
      <c r="I295" s="402"/>
      <c r="J295" s="71"/>
      <c r="L295" s="32"/>
      <c r="M295" s="33"/>
      <c r="N295" s="36" t="s">
        <v>53</v>
      </c>
      <c r="O295" s="36"/>
      <c r="P295" s="402" t="s">
        <v>95</v>
      </c>
      <c r="Q295" s="402"/>
      <c r="R295" s="397"/>
      <c r="S295" s="397"/>
      <c r="T295" s="402" t="s">
        <v>165</v>
      </c>
      <c r="U295" s="402"/>
      <c r="V295" s="34"/>
    </row>
    <row r="296" spans="1:22" ht="19.5" customHeight="1" x14ac:dyDescent="0.35">
      <c r="A296" s="33"/>
      <c r="B296" s="396" t="s">
        <v>1</v>
      </c>
      <c r="C296" s="396"/>
      <c r="D296" s="397"/>
      <c r="E296" s="397"/>
      <c r="F296" s="398">
        <v>0.51180555555555551</v>
      </c>
      <c r="G296" s="398"/>
      <c r="H296" s="398"/>
      <c r="I296" s="398"/>
      <c r="J296" s="71"/>
      <c r="L296" s="32"/>
      <c r="M296" s="33"/>
      <c r="N296" s="396" t="s">
        <v>1</v>
      </c>
      <c r="O296" s="396"/>
      <c r="P296" s="397"/>
      <c r="Q296" s="397"/>
      <c r="R296" s="398">
        <v>0.51180555555555551</v>
      </c>
      <c r="S296" s="398"/>
      <c r="T296" s="398"/>
      <c r="U296" s="398"/>
      <c r="V296" s="34"/>
    </row>
    <row r="297" spans="1:22" ht="19.5" customHeight="1" x14ac:dyDescent="0.35">
      <c r="A297" s="33"/>
      <c r="B297" s="396"/>
      <c r="C297" s="396"/>
      <c r="D297" s="397" t="s">
        <v>11</v>
      </c>
      <c r="E297" s="397"/>
      <c r="F297" s="398">
        <v>0.51249999999999996</v>
      </c>
      <c r="G297" s="398"/>
      <c r="H297" s="398"/>
      <c r="I297" s="398"/>
      <c r="J297" s="71"/>
      <c r="L297" s="32"/>
      <c r="M297" s="33"/>
      <c r="N297" s="396"/>
      <c r="O297" s="396"/>
      <c r="P297" s="397" t="s">
        <v>11</v>
      </c>
      <c r="Q297" s="397"/>
      <c r="R297" s="398">
        <v>0.51249999999999996</v>
      </c>
      <c r="S297" s="398"/>
      <c r="T297" s="398"/>
      <c r="U297" s="398"/>
      <c r="V297" s="34"/>
    </row>
    <row r="298" spans="1:22" ht="19.5" customHeight="1" x14ac:dyDescent="0.35">
      <c r="A298" s="33"/>
      <c r="B298" s="396"/>
      <c r="C298" s="396"/>
      <c r="D298" s="397" t="s">
        <v>55</v>
      </c>
      <c r="E298" s="397"/>
      <c r="F298" s="398">
        <v>0.51458333333333328</v>
      </c>
      <c r="G298" s="398"/>
      <c r="H298" s="398"/>
      <c r="I298" s="398"/>
      <c r="J298" s="71"/>
      <c r="L298" s="32"/>
      <c r="M298" s="33"/>
      <c r="N298" s="396"/>
      <c r="O298" s="396"/>
      <c r="P298" s="397" t="s">
        <v>55</v>
      </c>
      <c r="Q298" s="397"/>
      <c r="R298" s="398">
        <v>0.51458333333333328</v>
      </c>
      <c r="S298" s="398"/>
      <c r="T298" s="398"/>
      <c r="U298" s="398"/>
      <c r="V298" s="34"/>
    </row>
    <row r="299" spans="1:22" ht="19.5" customHeight="1" x14ac:dyDescent="0.35">
      <c r="A299" s="33"/>
      <c r="B299" s="396"/>
      <c r="C299" s="396"/>
      <c r="D299" s="397" t="s">
        <v>9</v>
      </c>
      <c r="E299" s="397"/>
      <c r="F299" s="399"/>
      <c r="G299" s="399"/>
      <c r="H299" s="399"/>
      <c r="I299" s="399"/>
      <c r="J299" s="71"/>
      <c r="L299" s="32"/>
      <c r="M299" s="33"/>
      <c r="N299" s="396"/>
      <c r="O299" s="396"/>
      <c r="P299" s="397" t="s">
        <v>9</v>
      </c>
      <c r="Q299" s="397"/>
      <c r="R299" s="399"/>
      <c r="S299" s="399"/>
      <c r="T299" s="399"/>
      <c r="U299" s="399"/>
      <c r="V299" s="34"/>
    </row>
    <row r="300" spans="1:22" ht="19.5" customHeight="1" x14ac:dyDescent="0.35">
      <c r="A300" s="33"/>
      <c r="B300" s="356" t="s">
        <v>44</v>
      </c>
      <c r="C300" s="356"/>
      <c r="D300" s="357" t="str">
        <f t="shared" ref="D300" si="15">IF(D291="","",IF(OR(D291="DWF",D291="DNF"),"Distance","Temps"))</f>
        <v>Distance</v>
      </c>
      <c r="E300" s="357"/>
      <c r="F300" s="37"/>
      <c r="G300" s="38"/>
      <c r="H300" s="39">
        <v>95</v>
      </c>
      <c r="I300" s="38" t="s">
        <v>47</v>
      </c>
      <c r="J300" s="71"/>
      <c r="L300" s="32"/>
      <c r="M300" s="33"/>
      <c r="N300" s="356" t="s">
        <v>44</v>
      </c>
      <c r="O300" s="356"/>
      <c r="P300" s="357" t="str">
        <f t="shared" ref="P300" si="16">IF(P291="","",IF(OR(P291="DWF",P291="DNF"),"Distance","Temps"))</f>
        <v>Distance</v>
      </c>
      <c r="Q300" s="357"/>
      <c r="R300" s="37"/>
      <c r="S300" s="38"/>
      <c r="T300" s="39">
        <v>100</v>
      </c>
      <c r="U300" s="38" t="s">
        <v>47</v>
      </c>
      <c r="V300" s="34"/>
    </row>
    <row r="301" spans="1:22" ht="19.5" customHeight="1" x14ac:dyDescent="0.35">
      <c r="A301" s="33"/>
      <c r="B301" s="356"/>
      <c r="C301" s="356"/>
      <c r="D301" s="359" t="s">
        <v>56</v>
      </c>
      <c r="E301" s="40" t="s">
        <v>57</v>
      </c>
      <c r="F301" s="41"/>
      <c r="G301" s="42"/>
      <c r="H301" s="41">
        <v>145</v>
      </c>
      <c r="I301" s="42" t="s">
        <v>47</v>
      </c>
      <c r="J301" s="71"/>
      <c r="L301" s="32"/>
      <c r="M301" s="33"/>
      <c r="N301" s="356"/>
      <c r="O301" s="356"/>
      <c r="P301" s="359" t="s">
        <v>56</v>
      </c>
      <c r="Q301" s="40" t="s">
        <v>57</v>
      </c>
      <c r="R301" s="41"/>
      <c r="S301" s="42"/>
      <c r="T301" s="41">
        <v>150</v>
      </c>
      <c r="U301" s="42" t="s">
        <v>47</v>
      </c>
      <c r="V301" s="34"/>
    </row>
    <row r="302" spans="1:22" ht="19.5" customHeight="1" x14ac:dyDescent="0.35">
      <c r="A302" s="33"/>
      <c r="B302" s="356"/>
      <c r="C302" s="356"/>
      <c r="D302" s="359"/>
      <c r="E302" s="40" t="s">
        <v>58</v>
      </c>
      <c r="F302" s="41"/>
      <c r="G302" s="42"/>
      <c r="H302" s="41">
        <v>0</v>
      </c>
      <c r="I302" s="42">
        <v>145</v>
      </c>
      <c r="J302" s="71"/>
      <c r="L302" s="32"/>
      <c r="M302" s="33"/>
      <c r="N302" s="356"/>
      <c r="O302" s="356"/>
      <c r="P302" s="359"/>
      <c r="Q302" s="40" t="s">
        <v>58</v>
      </c>
      <c r="R302" s="41"/>
      <c r="S302" s="42"/>
      <c r="T302" s="41">
        <v>0</v>
      </c>
      <c r="U302" s="42">
        <v>150</v>
      </c>
      <c r="V302" s="34"/>
    </row>
    <row r="303" spans="1:22" ht="19.5" customHeight="1" x14ac:dyDescent="0.35">
      <c r="A303" s="33"/>
      <c r="B303" s="358"/>
      <c r="C303" s="358"/>
      <c r="D303" s="358"/>
      <c r="E303" s="358"/>
      <c r="F303" s="358"/>
      <c r="G303" s="358"/>
      <c r="H303" s="358"/>
      <c r="I303" s="358"/>
      <c r="J303" s="71"/>
      <c r="L303" s="32"/>
      <c r="M303" s="33"/>
      <c r="N303" s="358"/>
      <c r="O303" s="358"/>
      <c r="P303" s="358"/>
      <c r="Q303" s="358"/>
      <c r="R303" s="358"/>
      <c r="S303" s="358"/>
      <c r="T303" s="358"/>
      <c r="U303" s="358"/>
      <c r="V303" s="34"/>
    </row>
    <row r="304" spans="1:22" ht="19.5" customHeight="1" x14ac:dyDescent="0.35">
      <c r="A304" s="33"/>
      <c r="B304" s="395" t="s">
        <v>59</v>
      </c>
      <c r="C304" s="395"/>
      <c r="D304" s="395"/>
      <c r="E304" s="395"/>
      <c r="F304" s="395"/>
      <c r="G304" s="395"/>
      <c r="H304" s="395"/>
      <c r="I304" s="395"/>
      <c r="J304" s="71"/>
      <c r="L304" s="32"/>
      <c r="M304" s="33"/>
      <c r="N304" s="395" t="s">
        <v>59</v>
      </c>
      <c r="O304" s="395"/>
      <c r="P304" s="395"/>
      <c r="Q304" s="395"/>
      <c r="R304" s="395"/>
      <c r="S304" s="395"/>
      <c r="T304" s="395"/>
      <c r="U304" s="395"/>
      <c r="V304" s="34"/>
    </row>
    <row r="305" spans="1:22" ht="19.5" customHeight="1" thickBot="1" x14ac:dyDescent="0.4">
      <c r="A305" s="33"/>
      <c r="B305" s="358"/>
      <c r="C305" s="358"/>
      <c r="D305" s="358"/>
      <c r="E305" s="358"/>
      <c r="F305" s="358"/>
      <c r="G305" s="358"/>
      <c r="H305" s="358"/>
      <c r="I305" s="358"/>
      <c r="J305" s="71"/>
      <c r="L305" s="32"/>
      <c r="M305" s="33"/>
      <c r="N305" s="358"/>
      <c r="O305" s="358"/>
      <c r="P305" s="358"/>
      <c r="Q305" s="358"/>
      <c r="R305" s="358"/>
      <c r="S305" s="358"/>
      <c r="T305" s="358"/>
      <c r="U305" s="358"/>
      <c r="V305" s="34"/>
    </row>
    <row r="306" spans="1:22" ht="19.5" customHeight="1" thickBot="1" x14ac:dyDescent="0.4">
      <c r="A306" s="33"/>
      <c r="B306" s="359" t="s">
        <v>60</v>
      </c>
      <c r="C306" s="360"/>
      <c r="D306" s="43"/>
      <c r="E306" s="44"/>
      <c r="F306" s="44"/>
      <c r="G306" s="44"/>
      <c r="H306" s="44"/>
      <c r="I306" s="45"/>
      <c r="J306" s="71"/>
      <c r="L306" s="32"/>
      <c r="M306" s="33"/>
      <c r="N306" s="359" t="s">
        <v>60</v>
      </c>
      <c r="O306" s="360"/>
      <c r="P306" s="43"/>
      <c r="Q306" s="44"/>
      <c r="R306" s="44"/>
      <c r="S306" s="44"/>
      <c r="T306" s="44"/>
      <c r="U306" s="45"/>
      <c r="V306" s="34"/>
    </row>
    <row r="307" spans="1:22" ht="19.5" customHeight="1" thickBot="1" x14ac:dyDescent="0.4">
      <c r="A307" s="33"/>
      <c r="B307" s="46"/>
      <c r="C307" s="46"/>
      <c r="D307" s="30"/>
      <c r="E307" s="30"/>
      <c r="F307" s="30"/>
      <c r="G307" s="30"/>
      <c r="H307" s="30"/>
      <c r="I307" s="30"/>
      <c r="J307" s="71"/>
      <c r="L307" s="32"/>
      <c r="M307" s="33"/>
      <c r="N307" s="46"/>
      <c r="O307" s="46"/>
      <c r="P307" s="30"/>
      <c r="Q307" s="30"/>
      <c r="R307" s="30"/>
      <c r="S307" s="30"/>
      <c r="T307" s="30"/>
      <c r="U307" s="30"/>
      <c r="V307" s="34"/>
    </row>
    <row r="308" spans="1:22" ht="19.5" customHeight="1" x14ac:dyDescent="0.35">
      <c r="A308" s="33"/>
      <c r="B308" s="361" t="s">
        <v>62</v>
      </c>
      <c r="C308" s="362"/>
      <c r="D308" s="352"/>
      <c r="E308" s="352"/>
      <c r="F308" s="352"/>
      <c r="G308" s="352"/>
      <c r="H308" s="352"/>
      <c r="I308" s="353"/>
      <c r="J308" s="71"/>
      <c r="L308" s="32"/>
      <c r="M308" s="33"/>
      <c r="N308" s="361" t="s">
        <v>62</v>
      </c>
      <c r="O308" s="362"/>
      <c r="P308" s="352"/>
      <c r="Q308" s="352"/>
      <c r="R308" s="352"/>
      <c r="S308" s="352"/>
      <c r="T308" s="352"/>
      <c r="U308" s="353"/>
      <c r="V308" s="34"/>
    </row>
    <row r="309" spans="1:22" ht="19.5" customHeight="1" x14ac:dyDescent="0.35">
      <c r="A309" s="33"/>
      <c r="B309" s="363"/>
      <c r="C309" s="364"/>
      <c r="D309" s="336"/>
      <c r="E309" s="336"/>
      <c r="F309" s="336"/>
      <c r="G309" s="336"/>
      <c r="H309" s="336"/>
      <c r="I309" s="337"/>
      <c r="J309" s="71"/>
      <c r="L309" s="32"/>
      <c r="M309" s="33"/>
      <c r="N309" s="363"/>
      <c r="O309" s="364"/>
      <c r="P309" s="336"/>
      <c r="Q309" s="336"/>
      <c r="R309" s="336"/>
      <c r="S309" s="336"/>
      <c r="T309" s="336"/>
      <c r="U309" s="337"/>
      <c r="V309" s="34"/>
    </row>
    <row r="310" spans="1:22" ht="19.5" customHeight="1" x14ac:dyDescent="0.35">
      <c r="A310" s="33"/>
      <c r="B310" s="365" t="s">
        <v>61</v>
      </c>
      <c r="C310" s="366"/>
      <c r="D310" s="336"/>
      <c r="E310" s="336"/>
      <c r="F310" s="336"/>
      <c r="G310" s="336"/>
      <c r="H310" s="336"/>
      <c r="I310" s="337"/>
      <c r="J310" s="71"/>
      <c r="L310" s="32"/>
      <c r="M310" s="33"/>
      <c r="N310" s="365" t="s">
        <v>61</v>
      </c>
      <c r="O310" s="366"/>
      <c r="P310" s="336"/>
      <c r="Q310" s="336"/>
      <c r="R310" s="336"/>
      <c r="S310" s="336"/>
      <c r="T310" s="336"/>
      <c r="U310" s="337"/>
      <c r="V310" s="34"/>
    </row>
    <row r="311" spans="1:22" ht="19.5" customHeight="1" thickBot="1" x14ac:dyDescent="0.4">
      <c r="A311" s="33"/>
      <c r="B311" s="367"/>
      <c r="C311" s="368"/>
      <c r="D311" s="369"/>
      <c r="E311" s="369"/>
      <c r="F311" s="369"/>
      <c r="G311" s="369"/>
      <c r="H311" s="369"/>
      <c r="I311" s="370"/>
      <c r="J311" s="71"/>
      <c r="L311" s="32"/>
      <c r="M311" s="33"/>
      <c r="N311" s="367"/>
      <c r="O311" s="368"/>
      <c r="P311" s="369"/>
      <c r="Q311" s="369"/>
      <c r="R311" s="369"/>
      <c r="S311" s="369"/>
      <c r="T311" s="369"/>
      <c r="U311" s="370"/>
      <c r="V311" s="34"/>
    </row>
    <row r="312" spans="1:22" ht="19.5" customHeight="1" thickBot="1" x14ac:dyDescent="0.4">
      <c r="A312" s="33"/>
      <c r="B312" s="25"/>
      <c r="C312" s="25"/>
      <c r="D312" s="25"/>
      <c r="E312" s="25"/>
      <c r="F312" s="25"/>
      <c r="G312" s="25"/>
      <c r="H312" s="25"/>
      <c r="I312" s="25"/>
      <c r="J312" s="71"/>
      <c r="L312" s="32"/>
      <c r="M312" s="33"/>
      <c r="N312" s="25"/>
      <c r="O312" s="25"/>
      <c r="P312" s="25"/>
      <c r="Q312" s="25"/>
      <c r="R312" s="25"/>
      <c r="S312" s="25"/>
      <c r="T312" s="25"/>
      <c r="U312" s="25"/>
      <c r="V312" s="34"/>
    </row>
    <row r="313" spans="1:22" ht="19.5" customHeight="1" x14ac:dyDescent="0.35">
      <c r="A313" s="33"/>
      <c r="B313" s="349" t="s">
        <v>63</v>
      </c>
      <c r="C313" s="343" t="s">
        <v>64</v>
      </c>
      <c r="D313" s="351"/>
      <c r="E313" s="351"/>
      <c r="F313" s="351"/>
      <c r="G313" s="351"/>
      <c r="H313" s="352"/>
      <c r="I313" s="353"/>
      <c r="J313" s="71"/>
      <c r="L313" s="32"/>
      <c r="M313" s="33"/>
      <c r="N313" s="349" t="s">
        <v>63</v>
      </c>
      <c r="O313" s="343" t="s">
        <v>64</v>
      </c>
      <c r="P313" s="351"/>
      <c r="Q313" s="351"/>
      <c r="R313" s="351"/>
      <c r="S313" s="351"/>
      <c r="T313" s="352"/>
      <c r="U313" s="353"/>
      <c r="V313" s="34"/>
    </row>
    <row r="314" spans="1:22" ht="19.5" customHeight="1" x14ac:dyDescent="0.35">
      <c r="A314" s="33"/>
      <c r="B314" s="334"/>
      <c r="C314" s="340" t="s">
        <v>234</v>
      </c>
      <c r="D314" s="348"/>
      <c r="E314" s="348"/>
      <c r="F314" s="348"/>
      <c r="G314" s="348"/>
      <c r="H314" s="336"/>
      <c r="I314" s="337"/>
      <c r="J314" s="71"/>
      <c r="L314" s="32"/>
      <c r="M314" s="33"/>
      <c r="N314" s="334"/>
      <c r="O314" s="340" t="s">
        <v>234</v>
      </c>
      <c r="P314" s="348"/>
      <c r="Q314" s="348"/>
      <c r="R314" s="348"/>
      <c r="S314" s="348"/>
      <c r="T314" s="336"/>
      <c r="U314" s="337"/>
      <c r="V314" s="34"/>
    </row>
    <row r="315" spans="1:22" ht="19.5" customHeight="1" x14ac:dyDescent="0.35">
      <c r="A315" s="33"/>
      <c r="B315" s="334"/>
      <c r="C315" s="340" t="s">
        <v>66</v>
      </c>
      <c r="D315" s="348"/>
      <c r="E315" s="348"/>
      <c r="F315" s="348"/>
      <c r="G315" s="348"/>
      <c r="H315" s="336"/>
      <c r="I315" s="337"/>
      <c r="J315" s="71"/>
      <c r="L315" s="32"/>
      <c r="M315" s="33"/>
      <c r="N315" s="334"/>
      <c r="O315" s="340" t="s">
        <v>66</v>
      </c>
      <c r="P315" s="348"/>
      <c r="Q315" s="348"/>
      <c r="R315" s="348"/>
      <c r="S315" s="348"/>
      <c r="T315" s="336"/>
      <c r="U315" s="337"/>
      <c r="V315" s="34"/>
    </row>
    <row r="316" spans="1:22" ht="19.5" customHeight="1" x14ac:dyDescent="0.35">
      <c r="A316" s="33"/>
      <c r="B316" s="334"/>
      <c r="C316" s="340" t="s">
        <v>67</v>
      </c>
      <c r="D316" s="348"/>
      <c r="E316" s="348"/>
      <c r="F316" s="348"/>
      <c r="G316" s="348"/>
      <c r="H316" s="336"/>
      <c r="I316" s="337"/>
      <c r="J316" s="71"/>
      <c r="L316" s="32"/>
      <c r="M316" s="33"/>
      <c r="N316" s="334"/>
      <c r="O316" s="340" t="s">
        <v>67</v>
      </c>
      <c r="P316" s="348"/>
      <c r="Q316" s="348"/>
      <c r="R316" s="348"/>
      <c r="S316" s="348"/>
      <c r="T316" s="336"/>
      <c r="U316" s="337"/>
      <c r="V316" s="34"/>
    </row>
    <row r="317" spans="1:22" ht="19.5" customHeight="1" x14ac:dyDescent="0.35">
      <c r="A317" s="33"/>
      <c r="B317" s="334"/>
      <c r="C317" s="340" t="s">
        <v>235</v>
      </c>
      <c r="D317" s="348"/>
      <c r="E317" s="348"/>
      <c r="F317" s="348"/>
      <c r="G317" s="348"/>
      <c r="H317" s="336"/>
      <c r="I317" s="337"/>
      <c r="J317" s="71"/>
      <c r="L317" s="32"/>
      <c r="M317" s="33"/>
      <c r="N317" s="334"/>
      <c r="O317" s="340" t="s">
        <v>235</v>
      </c>
      <c r="P317" s="348"/>
      <c r="Q317" s="348"/>
      <c r="R317" s="348"/>
      <c r="S317" s="348"/>
      <c r="T317" s="336"/>
      <c r="U317" s="337"/>
      <c r="V317" s="34"/>
    </row>
    <row r="318" spans="1:22" ht="19.5" customHeight="1" x14ac:dyDescent="0.35">
      <c r="A318" s="33"/>
      <c r="B318" s="335"/>
      <c r="C318" s="338" t="s">
        <v>236</v>
      </c>
      <c r="D318" s="339"/>
      <c r="E318" s="339"/>
      <c r="F318" s="339"/>
      <c r="G318" s="340"/>
      <c r="H318" s="354"/>
      <c r="I318" s="355"/>
      <c r="J318" s="71"/>
      <c r="L318" s="32"/>
      <c r="M318" s="33"/>
      <c r="N318" s="335"/>
      <c r="O318" s="338" t="s">
        <v>236</v>
      </c>
      <c r="P318" s="339"/>
      <c r="Q318" s="339"/>
      <c r="R318" s="339"/>
      <c r="S318" s="340"/>
      <c r="T318" s="354"/>
      <c r="U318" s="355"/>
      <c r="V318" s="34"/>
    </row>
    <row r="319" spans="1:22" ht="19.5" customHeight="1" thickBot="1" x14ac:dyDescent="0.4">
      <c r="A319" s="33"/>
      <c r="B319" s="350"/>
      <c r="C319" s="371" t="s">
        <v>69</v>
      </c>
      <c r="D319" s="372"/>
      <c r="E319" s="372"/>
      <c r="F319" s="372"/>
      <c r="G319" s="372"/>
      <c r="H319" s="369"/>
      <c r="I319" s="370"/>
      <c r="J319" s="71"/>
      <c r="L319" s="32"/>
      <c r="M319" s="33"/>
      <c r="N319" s="350"/>
      <c r="O319" s="371" t="s">
        <v>69</v>
      </c>
      <c r="P319" s="372"/>
      <c r="Q319" s="372"/>
      <c r="R319" s="372"/>
      <c r="S319" s="372"/>
      <c r="T319" s="369"/>
      <c r="U319" s="370"/>
      <c r="V319" s="34"/>
    </row>
    <row r="320" spans="1:22" ht="19.5" customHeight="1" x14ac:dyDescent="0.35">
      <c r="A320" s="33"/>
      <c r="B320" s="333" t="s">
        <v>70</v>
      </c>
      <c r="C320" s="346" t="s">
        <v>237</v>
      </c>
      <c r="D320" s="347"/>
      <c r="E320" s="347"/>
      <c r="F320" s="347"/>
      <c r="G320" s="347"/>
      <c r="H320" s="344"/>
      <c r="I320" s="345"/>
      <c r="J320" s="71"/>
      <c r="L320" s="32"/>
      <c r="M320" s="33"/>
      <c r="N320" s="333" t="s">
        <v>70</v>
      </c>
      <c r="O320" s="346" t="s">
        <v>237</v>
      </c>
      <c r="P320" s="347"/>
      <c r="Q320" s="347"/>
      <c r="R320" s="347"/>
      <c r="S320" s="347"/>
      <c r="T320" s="344"/>
      <c r="U320" s="345"/>
      <c r="V320" s="34"/>
    </row>
    <row r="321" spans="1:22" ht="19.5" customHeight="1" x14ac:dyDescent="0.35">
      <c r="A321" s="33"/>
      <c r="B321" s="334"/>
      <c r="C321" s="340" t="s">
        <v>72</v>
      </c>
      <c r="D321" s="348"/>
      <c r="E321" s="348"/>
      <c r="F321" s="348"/>
      <c r="G321" s="348"/>
      <c r="H321" s="336"/>
      <c r="I321" s="337"/>
      <c r="J321" s="71"/>
      <c r="L321" s="32"/>
      <c r="M321" s="33"/>
      <c r="N321" s="334"/>
      <c r="O321" s="340" t="s">
        <v>72</v>
      </c>
      <c r="P321" s="348"/>
      <c r="Q321" s="348"/>
      <c r="R321" s="348"/>
      <c r="S321" s="348"/>
      <c r="T321" s="336"/>
      <c r="U321" s="337"/>
      <c r="V321" s="34"/>
    </row>
    <row r="322" spans="1:22" ht="19.5" customHeight="1" x14ac:dyDescent="0.35">
      <c r="A322" s="33"/>
      <c r="B322" s="334"/>
      <c r="C322" s="340" t="s">
        <v>242</v>
      </c>
      <c r="D322" s="348"/>
      <c r="E322" s="348"/>
      <c r="F322" s="348"/>
      <c r="G322" s="348"/>
      <c r="H322" s="336"/>
      <c r="I322" s="337"/>
      <c r="J322" s="71"/>
      <c r="L322" s="32"/>
      <c r="M322" s="33"/>
      <c r="N322" s="334"/>
      <c r="O322" s="340" t="s">
        <v>242</v>
      </c>
      <c r="P322" s="348"/>
      <c r="Q322" s="348"/>
      <c r="R322" s="348"/>
      <c r="S322" s="348"/>
      <c r="T322" s="336"/>
      <c r="U322" s="337"/>
      <c r="V322" s="34"/>
    </row>
    <row r="323" spans="1:22" ht="19.5" customHeight="1" x14ac:dyDescent="0.35">
      <c r="A323" s="33"/>
      <c r="B323" s="334"/>
      <c r="C323" s="340" t="s">
        <v>75</v>
      </c>
      <c r="D323" s="348"/>
      <c r="E323" s="348"/>
      <c r="F323" s="348"/>
      <c r="G323" s="348"/>
      <c r="H323" s="336"/>
      <c r="I323" s="337"/>
      <c r="J323" s="71"/>
      <c r="L323" s="32"/>
      <c r="M323" s="33"/>
      <c r="N323" s="334"/>
      <c r="O323" s="340" t="s">
        <v>75</v>
      </c>
      <c r="P323" s="348"/>
      <c r="Q323" s="348"/>
      <c r="R323" s="348"/>
      <c r="S323" s="348"/>
      <c r="T323" s="336"/>
      <c r="U323" s="337"/>
      <c r="V323" s="34"/>
    </row>
    <row r="324" spans="1:22" ht="19.5" customHeight="1" x14ac:dyDescent="0.35">
      <c r="A324" s="33"/>
      <c r="B324" s="334"/>
      <c r="C324" s="340" t="s">
        <v>76</v>
      </c>
      <c r="D324" s="348"/>
      <c r="E324" s="348"/>
      <c r="F324" s="348"/>
      <c r="G324" s="348"/>
      <c r="H324" s="336"/>
      <c r="I324" s="337"/>
      <c r="J324" s="71"/>
      <c r="L324" s="32"/>
      <c r="M324" s="33"/>
      <c r="N324" s="334"/>
      <c r="O324" s="340" t="s">
        <v>76</v>
      </c>
      <c r="P324" s="348"/>
      <c r="Q324" s="348"/>
      <c r="R324" s="348"/>
      <c r="S324" s="348"/>
      <c r="T324" s="336"/>
      <c r="U324" s="337"/>
      <c r="V324" s="34"/>
    </row>
    <row r="325" spans="1:22" ht="19.5" customHeight="1" thickBot="1" x14ac:dyDescent="0.4">
      <c r="A325" s="33"/>
      <c r="B325" s="335"/>
      <c r="C325" s="385" t="s">
        <v>77</v>
      </c>
      <c r="D325" s="386"/>
      <c r="E325" s="386"/>
      <c r="F325" s="386"/>
      <c r="G325" s="386"/>
      <c r="H325" s="387"/>
      <c r="I325" s="388"/>
      <c r="J325" s="71"/>
      <c r="L325" s="32"/>
      <c r="M325" s="33"/>
      <c r="N325" s="335"/>
      <c r="O325" s="385" t="s">
        <v>77</v>
      </c>
      <c r="P325" s="386"/>
      <c r="Q325" s="386"/>
      <c r="R325" s="386"/>
      <c r="S325" s="386"/>
      <c r="T325" s="387"/>
      <c r="U325" s="388"/>
      <c r="V325" s="34"/>
    </row>
    <row r="326" spans="1:22" ht="19.5" customHeight="1" x14ac:dyDescent="0.35">
      <c r="A326" s="33"/>
      <c r="B326" s="349" t="s">
        <v>78</v>
      </c>
      <c r="C326" s="341" t="s">
        <v>233</v>
      </c>
      <c r="D326" s="342"/>
      <c r="E326" s="343"/>
      <c r="F326" s="47" t="s">
        <v>80</v>
      </c>
      <c r="G326" s="47"/>
      <c r="H326" s="352"/>
      <c r="I326" s="353"/>
      <c r="J326" s="71"/>
      <c r="L326" s="32"/>
      <c r="M326" s="33"/>
      <c r="N326" s="349" t="s">
        <v>78</v>
      </c>
      <c r="O326" s="341" t="s">
        <v>233</v>
      </c>
      <c r="P326" s="342"/>
      <c r="Q326" s="343"/>
      <c r="R326" s="47" t="s">
        <v>80</v>
      </c>
      <c r="S326" s="47"/>
      <c r="T326" s="352"/>
      <c r="U326" s="353"/>
      <c r="V326" s="34"/>
    </row>
    <row r="327" spans="1:22" ht="19.5" customHeight="1" x14ac:dyDescent="0.35">
      <c r="A327" s="33"/>
      <c r="B327" s="334"/>
      <c r="C327" s="338" t="s">
        <v>240</v>
      </c>
      <c r="D327" s="339"/>
      <c r="E327" s="340"/>
      <c r="F327" s="10" t="s">
        <v>82</v>
      </c>
      <c r="G327" s="10"/>
      <c r="H327" s="336"/>
      <c r="I327" s="337"/>
      <c r="J327" s="71"/>
      <c r="L327" s="32"/>
      <c r="M327" s="33"/>
      <c r="N327" s="334"/>
      <c r="O327" s="338" t="s">
        <v>240</v>
      </c>
      <c r="P327" s="339"/>
      <c r="Q327" s="340"/>
      <c r="R327" s="10" t="s">
        <v>82</v>
      </c>
      <c r="S327" s="10"/>
      <c r="T327" s="336"/>
      <c r="U327" s="337"/>
      <c r="V327" s="34"/>
    </row>
    <row r="328" spans="1:22" ht="19.5" customHeight="1" x14ac:dyDescent="0.35">
      <c r="A328" s="33"/>
      <c r="B328" s="334"/>
      <c r="C328" s="338" t="s">
        <v>241</v>
      </c>
      <c r="D328" s="339"/>
      <c r="E328" s="340"/>
      <c r="F328" s="10" t="s">
        <v>84</v>
      </c>
      <c r="G328" s="10"/>
      <c r="H328" s="336"/>
      <c r="I328" s="337"/>
      <c r="J328" s="71"/>
      <c r="L328" s="32"/>
      <c r="M328" s="33"/>
      <c r="N328" s="334"/>
      <c r="O328" s="338" t="s">
        <v>241</v>
      </c>
      <c r="P328" s="339"/>
      <c r="Q328" s="340"/>
      <c r="R328" s="10" t="s">
        <v>84</v>
      </c>
      <c r="S328" s="10"/>
      <c r="T328" s="336"/>
      <c r="U328" s="337"/>
      <c r="V328" s="34"/>
    </row>
    <row r="329" spans="1:22" ht="19.5" customHeight="1" x14ac:dyDescent="0.35">
      <c r="A329" s="33"/>
      <c r="B329" s="334"/>
      <c r="C329" s="338" t="s">
        <v>85</v>
      </c>
      <c r="D329" s="339"/>
      <c r="E329" s="340"/>
      <c r="F329" s="10" t="s">
        <v>86</v>
      </c>
      <c r="G329" s="10"/>
      <c r="H329" s="336"/>
      <c r="I329" s="337"/>
      <c r="J329" s="71"/>
      <c r="L329" s="32"/>
      <c r="M329" s="33"/>
      <c r="N329" s="334"/>
      <c r="O329" s="338" t="s">
        <v>85</v>
      </c>
      <c r="P329" s="339"/>
      <c r="Q329" s="340"/>
      <c r="R329" s="10" t="s">
        <v>86</v>
      </c>
      <c r="S329" s="10"/>
      <c r="T329" s="336"/>
      <c r="U329" s="337"/>
      <c r="V329" s="34"/>
    </row>
    <row r="330" spans="1:22" ht="19.5" customHeight="1" thickBot="1" x14ac:dyDescent="0.4">
      <c r="A330" s="33"/>
      <c r="B330" s="25"/>
      <c r="C330" s="25"/>
      <c r="D330" s="25"/>
      <c r="E330" s="25"/>
      <c r="F330" s="25"/>
      <c r="G330" s="25"/>
      <c r="H330" s="25"/>
      <c r="I330" s="25"/>
      <c r="J330" s="71"/>
      <c r="L330" s="32"/>
      <c r="M330" s="33"/>
      <c r="N330" s="25"/>
      <c r="O330" s="25"/>
      <c r="P330" s="25"/>
      <c r="Q330" s="25"/>
      <c r="R330" s="25"/>
      <c r="S330" s="25"/>
      <c r="T330" s="25"/>
      <c r="U330" s="25"/>
      <c r="V330" s="34"/>
    </row>
    <row r="331" spans="1:22" ht="19.5" customHeight="1" x14ac:dyDescent="0.35">
      <c r="A331" s="33"/>
      <c r="B331" s="373" t="s">
        <v>88</v>
      </c>
      <c r="C331" s="374"/>
      <c r="D331" s="374"/>
      <c r="E331" s="374"/>
      <c r="F331" s="374"/>
      <c r="G331" s="374"/>
      <c r="H331" s="374"/>
      <c r="I331" s="375"/>
      <c r="J331" s="71"/>
      <c r="L331" s="32"/>
      <c r="M331" s="33"/>
      <c r="N331" s="373" t="s">
        <v>88</v>
      </c>
      <c r="O331" s="374"/>
      <c r="P331" s="374"/>
      <c r="Q331" s="374"/>
      <c r="R331" s="374"/>
      <c r="S331" s="374"/>
      <c r="T331" s="374"/>
      <c r="U331" s="375"/>
      <c r="V331" s="34"/>
    </row>
    <row r="332" spans="1:22" ht="19.5" customHeight="1" x14ac:dyDescent="0.35">
      <c r="A332" s="33"/>
      <c r="B332" s="376"/>
      <c r="C332" s="377"/>
      <c r="D332" s="377"/>
      <c r="E332" s="377"/>
      <c r="F332" s="377"/>
      <c r="G332" s="377"/>
      <c r="H332" s="377"/>
      <c r="I332" s="378"/>
      <c r="J332" s="71"/>
      <c r="L332" s="32"/>
      <c r="M332" s="33"/>
      <c r="N332" s="376"/>
      <c r="O332" s="377"/>
      <c r="P332" s="377"/>
      <c r="Q332" s="377"/>
      <c r="R332" s="377"/>
      <c r="S332" s="377"/>
      <c r="T332" s="377"/>
      <c r="U332" s="378"/>
      <c r="V332" s="34"/>
    </row>
    <row r="333" spans="1:22" ht="19.5" customHeight="1" x14ac:dyDescent="0.35">
      <c r="A333" s="33"/>
      <c r="B333" s="379"/>
      <c r="C333" s="380"/>
      <c r="D333" s="380"/>
      <c r="E333" s="380"/>
      <c r="F333" s="380"/>
      <c r="G333" s="380"/>
      <c r="H333" s="380"/>
      <c r="I333" s="381"/>
      <c r="J333" s="71"/>
      <c r="L333" s="32"/>
      <c r="M333" s="33"/>
      <c r="N333" s="379"/>
      <c r="O333" s="380"/>
      <c r="P333" s="380"/>
      <c r="Q333" s="380"/>
      <c r="R333" s="380"/>
      <c r="S333" s="380"/>
      <c r="T333" s="380"/>
      <c r="U333" s="381"/>
      <c r="V333" s="34"/>
    </row>
    <row r="334" spans="1:22" ht="19.5" customHeight="1" x14ac:dyDescent="0.35">
      <c r="A334" s="33"/>
      <c r="B334" s="379"/>
      <c r="C334" s="380"/>
      <c r="D334" s="380"/>
      <c r="E334" s="380"/>
      <c r="F334" s="380"/>
      <c r="G334" s="380"/>
      <c r="H334" s="380"/>
      <c r="I334" s="381"/>
      <c r="J334" s="71"/>
      <c r="L334" s="32"/>
      <c r="M334" s="33"/>
      <c r="N334" s="379"/>
      <c r="O334" s="380"/>
      <c r="P334" s="380"/>
      <c r="Q334" s="380"/>
      <c r="R334" s="380"/>
      <c r="S334" s="380"/>
      <c r="T334" s="380"/>
      <c r="U334" s="381"/>
      <c r="V334" s="34"/>
    </row>
    <row r="335" spans="1:22" ht="19.5" customHeight="1" thickBot="1" x14ac:dyDescent="0.4">
      <c r="A335" s="33"/>
      <c r="B335" s="382"/>
      <c r="C335" s="383"/>
      <c r="D335" s="383"/>
      <c r="E335" s="383"/>
      <c r="F335" s="383"/>
      <c r="G335" s="383"/>
      <c r="H335" s="383"/>
      <c r="I335" s="384"/>
      <c r="J335" s="71"/>
      <c r="L335" s="32"/>
      <c r="M335" s="33"/>
      <c r="N335" s="382"/>
      <c r="O335" s="383"/>
      <c r="P335" s="383"/>
      <c r="Q335" s="383"/>
      <c r="R335" s="383"/>
      <c r="S335" s="383"/>
      <c r="T335" s="383"/>
      <c r="U335" s="384"/>
      <c r="V335" s="34"/>
    </row>
    <row r="336" spans="1:22" ht="19.5" customHeight="1" thickBot="1" x14ac:dyDescent="0.4">
      <c r="A336" s="53"/>
      <c r="B336" s="54"/>
      <c r="C336" s="54"/>
      <c r="D336" s="54"/>
      <c r="E336" s="54"/>
      <c r="F336" s="54"/>
      <c r="G336" s="54"/>
      <c r="H336" s="54"/>
      <c r="I336" s="54"/>
      <c r="J336" s="72"/>
      <c r="L336" s="32"/>
      <c r="M336" s="53"/>
      <c r="N336" s="54"/>
      <c r="O336" s="54"/>
      <c r="P336" s="54"/>
      <c r="Q336" s="54"/>
      <c r="R336" s="54"/>
      <c r="S336" s="54"/>
      <c r="T336" s="54"/>
      <c r="U336" s="54"/>
      <c r="V336" s="55"/>
    </row>
    <row r="337" spans="1:22" ht="19.5" customHeight="1" thickBot="1" x14ac:dyDescent="0.4">
      <c r="A337" s="56"/>
      <c r="B337" s="56"/>
      <c r="C337" s="56"/>
      <c r="D337" s="56"/>
      <c r="E337" s="56"/>
      <c r="F337" s="56"/>
      <c r="G337" s="56"/>
      <c r="H337" s="56"/>
      <c r="I337" s="56"/>
      <c r="J337" s="73"/>
      <c r="K337" s="56"/>
      <c r="L337" s="57"/>
      <c r="M337" s="56"/>
      <c r="N337" s="56"/>
      <c r="O337" s="56"/>
      <c r="P337" s="56"/>
      <c r="Q337" s="56"/>
      <c r="R337" s="56"/>
      <c r="S337" s="56"/>
      <c r="T337" s="56"/>
      <c r="U337" s="56"/>
      <c r="V337" s="56"/>
    </row>
    <row r="338" spans="1:22" ht="19.5" customHeight="1" x14ac:dyDescent="0.35">
      <c r="A338" s="29">
        <v>7</v>
      </c>
      <c r="B338" s="30"/>
      <c r="C338" s="30"/>
      <c r="D338" s="30"/>
      <c r="E338" s="30"/>
      <c r="F338" s="30"/>
      <c r="G338" s="30"/>
      <c r="H338" s="30"/>
      <c r="I338" s="30"/>
      <c r="J338" s="70">
        <v>31</v>
      </c>
      <c r="L338" s="32"/>
      <c r="M338" s="29">
        <f t="shared" ref="M338" si="17">A338+1</f>
        <v>8</v>
      </c>
      <c r="N338" s="30"/>
      <c r="O338" s="30"/>
      <c r="P338" s="30"/>
      <c r="Q338" s="30"/>
      <c r="R338" s="30"/>
      <c r="S338" s="30"/>
      <c r="T338" s="30"/>
      <c r="U338" s="30"/>
      <c r="V338" s="31">
        <v>2</v>
      </c>
    </row>
    <row r="339" spans="1:22" ht="19.5" customHeight="1" x14ac:dyDescent="0.35">
      <c r="A339" s="33"/>
      <c r="B339" s="356" t="s">
        <v>42</v>
      </c>
      <c r="C339" s="356"/>
      <c r="D339" s="404" t="s">
        <v>52</v>
      </c>
      <c r="E339" s="404"/>
      <c r="F339" s="404"/>
      <c r="G339" s="404"/>
      <c r="H339" s="404"/>
      <c r="I339" s="404"/>
      <c r="J339" s="75">
        <v>31</v>
      </c>
      <c r="L339" s="32"/>
      <c r="M339" s="33"/>
      <c r="N339" s="356" t="s">
        <v>42</v>
      </c>
      <c r="O339" s="356"/>
      <c r="P339" s="404" t="s">
        <v>52</v>
      </c>
      <c r="Q339" s="404"/>
      <c r="R339" s="404"/>
      <c r="S339" s="404"/>
      <c r="T339" s="404"/>
      <c r="U339" s="404"/>
      <c r="V339" s="75">
        <v>2</v>
      </c>
    </row>
    <row r="340" spans="1:22" ht="19.5" customHeight="1" x14ac:dyDescent="0.35">
      <c r="A340" s="33"/>
      <c r="B340" s="358"/>
      <c r="C340" s="358"/>
      <c r="D340" s="358"/>
      <c r="E340" s="358"/>
      <c r="F340" s="358"/>
      <c r="G340" s="358"/>
      <c r="H340" s="358"/>
      <c r="I340" s="358"/>
      <c r="J340" s="71"/>
      <c r="L340" s="32"/>
      <c r="M340" s="33"/>
      <c r="N340" s="358"/>
      <c r="O340" s="358"/>
      <c r="P340" s="358"/>
      <c r="Q340" s="358"/>
      <c r="R340" s="358"/>
      <c r="S340" s="358"/>
      <c r="T340" s="358"/>
      <c r="U340" s="358"/>
      <c r="V340" s="34"/>
    </row>
    <row r="341" spans="1:22" ht="19.5" customHeight="1" x14ac:dyDescent="0.35">
      <c r="A341" s="33"/>
      <c r="B341" s="356" t="s">
        <v>0</v>
      </c>
      <c r="C341" s="356"/>
      <c r="D341" s="403" t="s">
        <v>207</v>
      </c>
      <c r="E341" s="403"/>
      <c r="F341" s="357" t="s">
        <v>41</v>
      </c>
      <c r="G341" s="357"/>
      <c r="H341" s="403" t="s">
        <v>206</v>
      </c>
      <c r="I341" s="403"/>
      <c r="J341" s="71"/>
      <c r="L341" s="32"/>
      <c r="M341" s="33"/>
      <c r="N341" s="356" t="s">
        <v>0</v>
      </c>
      <c r="O341" s="356"/>
      <c r="P341" s="403" t="s">
        <v>98</v>
      </c>
      <c r="Q341" s="403"/>
      <c r="R341" s="357" t="s">
        <v>41</v>
      </c>
      <c r="S341" s="357"/>
      <c r="T341" s="403" t="s">
        <v>208</v>
      </c>
      <c r="U341" s="403"/>
      <c r="V341" s="34"/>
    </row>
    <row r="342" spans="1:22" ht="19.5" customHeight="1" x14ac:dyDescent="0.35">
      <c r="A342" s="33"/>
      <c r="B342" s="356" t="s">
        <v>14</v>
      </c>
      <c r="C342" s="356"/>
      <c r="D342" s="400" t="s">
        <v>95</v>
      </c>
      <c r="E342" s="400"/>
      <c r="F342" s="357" t="s">
        <v>15</v>
      </c>
      <c r="G342" s="357"/>
      <c r="H342" s="401" t="s">
        <v>145</v>
      </c>
      <c r="I342" s="401"/>
      <c r="J342" s="71"/>
      <c r="L342" s="32"/>
      <c r="M342" s="33"/>
      <c r="N342" s="356" t="s">
        <v>14</v>
      </c>
      <c r="O342" s="356"/>
      <c r="P342" s="400" t="s">
        <v>94</v>
      </c>
      <c r="Q342" s="400"/>
      <c r="R342" s="357" t="s">
        <v>15</v>
      </c>
      <c r="S342" s="357"/>
      <c r="T342" s="401" t="s">
        <v>168</v>
      </c>
      <c r="U342" s="401"/>
      <c r="V342" s="34"/>
    </row>
    <row r="343" spans="1:22" ht="19.5" customHeight="1" x14ac:dyDescent="0.35">
      <c r="A343" s="33"/>
      <c r="B343" s="36" t="s">
        <v>53</v>
      </c>
      <c r="C343" s="36"/>
      <c r="D343" s="402" t="s">
        <v>95</v>
      </c>
      <c r="E343" s="402"/>
      <c r="F343" s="397"/>
      <c r="G343" s="397"/>
      <c r="H343" s="402" t="s">
        <v>145</v>
      </c>
      <c r="I343" s="402"/>
      <c r="J343" s="71"/>
      <c r="L343" s="32"/>
      <c r="M343" s="33"/>
      <c r="N343" s="36" t="s">
        <v>53</v>
      </c>
      <c r="O343" s="36"/>
      <c r="P343" s="402" t="s">
        <v>94</v>
      </c>
      <c r="Q343" s="402"/>
      <c r="R343" s="397"/>
      <c r="S343" s="397"/>
      <c r="T343" s="402" t="s">
        <v>168</v>
      </c>
      <c r="U343" s="402"/>
      <c r="V343" s="34"/>
    </row>
    <row r="344" spans="1:22" ht="19.5" customHeight="1" x14ac:dyDescent="0.35">
      <c r="A344" s="33"/>
      <c r="B344" s="396" t="s">
        <v>1</v>
      </c>
      <c r="C344" s="396"/>
      <c r="D344" s="397"/>
      <c r="E344" s="397"/>
      <c r="F344" s="398">
        <v>0.51180555555555551</v>
      </c>
      <c r="G344" s="398"/>
      <c r="H344" s="398"/>
      <c r="I344" s="398"/>
      <c r="J344" s="71"/>
      <c r="L344" s="32"/>
      <c r="M344" s="33"/>
      <c r="N344" s="396" t="s">
        <v>1</v>
      </c>
      <c r="O344" s="396"/>
      <c r="P344" s="397"/>
      <c r="Q344" s="397"/>
      <c r="R344" s="398">
        <v>0.5180555555555556</v>
      </c>
      <c r="S344" s="398"/>
      <c r="T344" s="398"/>
      <c r="U344" s="398"/>
      <c r="V344" s="34"/>
    </row>
    <row r="345" spans="1:22" ht="19.5" customHeight="1" x14ac:dyDescent="0.35">
      <c r="A345" s="33"/>
      <c r="B345" s="396"/>
      <c r="C345" s="396"/>
      <c r="D345" s="397" t="s">
        <v>11</v>
      </c>
      <c r="E345" s="397"/>
      <c r="F345" s="398">
        <v>0.51249999999999996</v>
      </c>
      <c r="G345" s="398"/>
      <c r="H345" s="398"/>
      <c r="I345" s="398"/>
      <c r="J345" s="71"/>
      <c r="L345" s="32"/>
      <c r="M345" s="33"/>
      <c r="N345" s="396"/>
      <c r="O345" s="396"/>
      <c r="P345" s="397" t="s">
        <v>11</v>
      </c>
      <c r="Q345" s="397"/>
      <c r="R345" s="398">
        <v>0.51875000000000004</v>
      </c>
      <c r="S345" s="398"/>
      <c r="T345" s="398"/>
      <c r="U345" s="398"/>
      <c r="V345" s="34"/>
    </row>
    <row r="346" spans="1:22" ht="19.5" customHeight="1" x14ac:dyDescent="0.35">
      <c r="A346" s="33"/>
      <c r="B346" s="396"/>
      <c r="C346" s="396"/>
      <c r="D346" s="397" t="s">
        <v>55</v>
      </c>
      <c r="E346" s="397"/>
      <c r="F346" s="398">
        <v>0.51458333333333328</v>
      </c>
      <c r="G346" s="398"/>
      <c r="H346" s="398"/>
      <c r="I346" s="398"/>
      <c r="J346" s="71"/>
      <c r="L346" s="32"/>
      <c r="M346" s="33"/>
      <c r="N346" s="396"/>
      <c r="O346" s="396"/>
      <c r="P346" s="397" t="s">
        <v>55</v>
      </c>
      <c r="Q346" s="397"/>
      <c r="R346" s="398">
        <v>0.52083333333333337</v>
      </c>
      <c r="S346" s="398"/>
      <c r="T346" s="398"/>
      <c r="U346" s="398"/>
      <c r="V346" s="34"/>
    </row>
    <row r="347" spans="1:22" ht="19.5" customHeight="1" x14ac:dyDescent="0.35">
      <c r="A347" s="33"/>
      <c r="B347" s="396"/>
      <c r="C347" s="396"/>
      <c r="D347" s="397" t="s">
        <v>9</v>
      </c>
      <c r="E347" s="397"/>
      <c r="F347" s="399"/>
      <c r="G347" s="399"/>
      <c r="H347" s="399"/>
      <c r="I347" s="399"/>
      <c r="J347" s="71"/>
      <c r="L347" s="32"/>
      <c r="M347" s="33"/>
      <c r="N347" s="396"/>
      <c r="O347" s="396"/>
      <c r="P347" s="397" t="s">
        <v>9</v>
      </c>
      <c r="Q347" s="397"/>
      <c r="R347" s="399"/>
      <c r="S347" s="399"/>
      <c r="T347" s="399"/>
      <c r="U347" s="399"/>
      <c r="V347" s="34"/>
    </row>
    <row r="348" spans="1:22" ht="19.5" customHeight="1" x14ac:dyDescent="0.35">
      <c r="A348" s="33"/>
      <c r="B348" s="356" t="s">
        <v>44</v>
      </c>
      <c r="C348" s="356"/>
      <c r="D348" s="357" t="str">
        <f t="shared" ref="D348" si="18">IF(D339="","",IF(OR(D339="DWF",D339="DNF"),"Distance","Temps"))</f>
        <v>Distance</v>
      </c>
      <c r="E348" s="357"/>
      <c r="F348" s="37"/>
      <c r="G348" s="38"/>
      <c r="H348" s="39">
        <v>100</v>
      </c>
      <c r="I348" s="38" t="s">
        <v>47</v>
      </c>
      <c r="J348" s="71"/>
      <c r="L348" s="32"/>
      <c r="M348" s="33"/>
      <c r="N348" s="356" t="s">
        <v>44</v>
      </c>
      <c r="O348" s="356"/>
      <c r="P348" s="357" t="str">
        <f t="shared" ref="P348" si="19">IF(P339="","",IF(OR(P339="DWF",P339="DNF"),"Distance","Temps"))</f>
        <v>Distance</v>
      </c>
      <c r="Q348" s="357"/>
      <c r="R348" s="37"/>
      <c r="S348" s="38"/>
      <c r="T348" s="39">
        <v>115</v>
      </c>
      <c r="U348" s="38" t="s">
        <v>47</v>
      </c>
      <c r="V348" s="34"/>
    </row>
    <row r="349" spans="1:22" ht="19.5" customHeight="1" x14ac:dyDescent="0.35">
      <c r="A349" s="33"/>
      <c r="B349" s="356"/>
      <c r="C349" s="356"/>
      <c r="D349" s="359" t="s">
        <v>56</v>
      </c>
      <c r="E349" s="40" t="s">
        <v>57</v>
      </c>
      <c r="F349" s="41"/>
      <c r="G349" s="42"/>
      <c r="H349" s="41">
        <v>150</v>
      </c>
      <c r="I349" s="42" t="s">
        <v>47</v>
      </c>
      <c r="J349" s="71"/>
      <c r="L349" s="32"/>
      <c r="M349" s="33"/>
      <c r="N349" s="356"/>
      <c r="O349" s="356"/>
      <c r="P349" s="359" t="s">
        <v>56</v>
      </c>
      <c r="Q349" s="40" t="s">
        <v>57</v>
      </c>
      <c r="R349" s="41"/>
      <c r="S349" s="42"/>
      <c r="T349" s="41">
        <v>165</v>
      </c>
      <c r="U349" s="42" t="s">
        <v>47</v>
      </c>
      <c r="V349" s="34"/>
    </row>
    <row r="350" spans="1:22" ht="19.5" customHeight="1" x14ac:dyDescent="0.35">
      <c r="A350" s="33"/>
      <c r="B350" s="356"/>
      <c r="C350" s="356"/>
      <c r="D350" s="359"/>
      <c r="E350" s="40" t="s">
        <v>58</v>
      </c>
      <c r="F350" s="41"/>
      <c r="G350" s="42"/>
      <c r="H350" s="41">
        <v>0</v>
      </c>
      <c r="I350" s="42">
        <v>150</v>
      </c>
      <c r="J350" s="71"/>
      <c r="L350" s="32"/>
      <c r="M350" s="33"/>
      <c r="N350" s="356"/>
      <c r="O350" s="356"/>
      <c r="P350" s="359"/>
      <c r="Q350" s="40" t="s">
        <v>58</v>
      </c>
      <c r="R350" s="41"/>
      <c r="S350" s="42"/>
      <c r="T350" s="41">
        <v>0</v>
      </c>
      <c r="U350" s="42">
        <v>165</v>
      </c>
      <c r="V350" s="34"/>
    </row>
    <row r="351" spans="1:22" ht="19.5" customHeight="1" x14ac:dyDescent="0.35">
      <c r="A351" s="33"/>
      <c r="B351" s="358"/>
      <c r="C351" s="358"/>
      <c r="D351" s="358"/>
      <c r="E351" s="358"/>
      <c r="F351" s="358"/>
      <c r="G351" s="358"/>
      <c r="H351" s="358"/>
      <c r="I351" s="358"/>
      <c r="J351" s="71"/>
      <c r="L351" s="32"/>
      <c r="M351" s="33"/>
      <c r="N351" s="358"/>
      <c r="O351" s="358"/>
      <c r="P351" s="358"/>
      <c r="Q351" s="358"/>
      <c r="R351" s="358"/>
      <c r="S351" s="358"/>
      <c r="T351" s="358"/>
      <c r="U351" s="358"/>
      <c r="V351" s="34"/>
    </row>
    <row r="352" spans="1:22" ht="19.5" customHeight="1" x14ac:dyDescent="0.35">
      <c r="A352" s="33"/>
      <c r="B352" s="395" t="s">
        <v>59</v>
      </c>
      <c r="C352" s="395"/>
      <c r="D352" s="395"/>
      <c r="E352" s="395"/>
      <c r="F352" s="395"/>
      <c r="G352" s="395"/>
      <c r="H352" s="395"/>
      <c r="I352" s="395"/>
      <c r="J352" s="71"/>
      <c r="L352" s="32"/>
      <c r="M352" s="33"/>
      <c r="N352" s="395" t="s">
        <v>59</v>
      </c>
      <c r="O352" s="395"/>
      <c r="P352" s="395"/>
      <c r="Q352" s="395"/>
      <c r="R352" s="395"/>
      <c r="S352" s="395"/>
      <c r="T352" s="395"/>
      <c r="U352" s="395"/>
      <c r="V352" s="34"/>
    </row>
    <row r="353" spans="1:22" ht="19.5" customHeight="1" thickBot="1" x14ac:dyDescent="0.4">
      <c r="A353" s="33"/>
      <c r="B353" s="358"/>
      <c r="C353" s="358"/>
      <c r="D353" s="358"/>
      <c r="E353" s="358"/>
      <c r="F353" s="358"/>
      <c r="G353" s="358"/>
      <c r="H353" s="358"/>
      <c r="I353" s="358"/>
      <c r="J353" s="71"/>
      <c r="L353" s="32"/>
      <c r="M353" s="33"/>
      <c r="N353" s="358"/>
      <c r="O353" s="358"/>
      <c r="P353" s="358"/>
      <c r="Q353" s="358"/>
      <c r="R353" s="358"/>
      <c r="S353" s="358"/>
      <c r="T353" s="358"/>
      <c r="U353" s="358"/>
      <c r="V353" s="34"/>
    </row>
    <row r="354" spans="1:22" ht="19.5" customHeight="1" thickBot="1" x14ac:dyDescent="0.4">
      <c r="A354" s="33"/>
      <c r="B354" s="359" t="s">
        <v>60</v>
      </c>
      <c r="C354" s="360"/>
      <c r="D354" s="43"/>
      <c r="E354" s="44"/>
      <c r="F354" s="44"/>
      <c r="G354" s="44"/>
      <c r="H354" s="44"/>
      <c r="I354" s="45"/>
      <c r="J354" s="71"/>
      <c r="L354" s="32"/>
      <c r="M354" s="33"/>
      <c r="N354" s="359" t="s">
        <v>60</v>
      </c>
      <c r="O354" s="360"/>
      <c r="P354" s="43"/>
      <c r="Q354" s="44"/>
      <c r="R354" s="44"/>
      <c r="S354" s="44"/>
      <c r="T354" s="44"/>
      <c r="U354" s="45"/>
      <c r="V354" s="34"/>
    </row>
    <row r="355" spans="1:22" ht="19.5" customHeight="1" thickBot="1" x14ac:dyDescent="0.4">
      <c r="A355" s="33"/>
      <c r="B355" s="46"/>
      <c r="C355" s="46"/>
      <c r="D355" s="30"/>
      <c r="E355" s="30"/>
      <c r="F355" s="30"/>
      <c r="G355" s="30"/>
      <c r="H355" s="30"/>
      <c r="I355" s="30"/>
      <c r="J355" s="71"/>
      <c r="L355" s="32"/>
      <c r="M355" s="33"/>
      <c r="N355" s="46"/>
      <c r="O355" s="46"/>
      <c r="P355" s="30"/>
      <c r="Q355" s="30"/>
      <c r="R355" s="30"/>
      <c r="S355" s="30"/>
      <c r="T355" s="30"/>
      <c r="U355" s="30"/>
      <c r="V355" s="34"/>
    </row>
    <row r="356" spans="1:22" ht="19.5" customHeight="1" x14ac:dyDescent="0.35">
      <c r="A356" s="33"/>
      <c r="B356" s="361" t="s">
        <v>62</v>
      </c>
      <c r="C356" s="362"/>
      <c r="D356" s="352"/>
      <c r="E356" s="352"/>
      <c r="F356" s="352"/>
      <c r="G356" s="352"/>
      <c r="H356" s="352"/>
      <c r="I356" s="353"/>
      <c r="J356" s="71"/>
      <c r="L356" s="32"/>
      <c r="M356" s="33"/>
      <c r="N356" s="361" t="s">
        <v>62</v>
      </c>
      <c r="O356" s="362"/>
      <c r="P356" s="352"/>
      <c r="Q356" s="352"/>
      <c r="R356" s="352"/>
      <c r="S356" s="352"/>
      <c r="T356" s="352"/>
      <c r="U356" s="353"/>
      <c r="V356" s="34"/>
    </row>
    <row r="357" spans="1:22" ht="19.5" customHeight="1" x14ac:dyDescent="0.35">
      <c r="A357" s="33"/>
      <c r="B357" s="363"/>
      <c r="C357" s="364"/>
      <c r="D357" s="336"/>
      <c r="E357" s="336"/>
      <c r="F357" s="336"/>
      <c r="G357" s="336"/>
      <c r="H357" s="336"/>
      <c r="I357" s="337"/>
      <c r="J357" s="71"/>
      <c r="L357" s="32"/>
      <c r="M357" s="33"/>
      <c r="N357" s="363"/>
      <c r="O357" s="364"/>
      <c r="P357" s="336"/>
      <c r="Q357" s="336"/>
      <c r="R357" s="336"/>
      <c r="S357" s="336"/>
      <c r="T357" s="336"/>
      <c r="U357" s="337"/>
      <c r="V357" s="34"/>
    </row>
    <row r="358" spans="1:22" ht="19.5" customHeight="1" x14ac:dyDescent="0.35">
      <c r="A358" s="33"/>
      <c r="B358" s="365" t="s">
        <v>61</v>
      </c>
      <c r="C358" s="366"/>
      <c r="D358" s="336"/>
      <c r="E358" s="336"/>
      <c r="F358" s="336"/>
      <c r="G358" s="336"/>
      <c r="H358" s="336"/>
      <c r="I358" s="337"/>
      <c r="J358" s="71"/>
      <c r="L358" s="32"/>
      <c r="M358" s="33"/>
      <c r="N358" s="365" t="s">
        <v>61</v>
      </c>
      <c r="O358" s="366"/>
      <c r="P358" s="336"/>
      <c r="Q358" s="336"/>
      <c r="R358" s="336"/>
      <c r="S358" s="336"/>
      <c r="T358" s="336"/>
      <c r="U358" s="337"/>
      <c r="V358" s="34"/>
    </row>
    <row r="359" spans="1:22" ht="19.5" customHeight="1" thickBot="1" x14ac:dyDescent="0.4">
      <c r="A359" s="33"/>
      <c r="B359" s="367"/>
      <c r="C359" s="368"/>
      <c r="D359" s="369"/>
      <c r="E359" s="369"/>
      <c r="F359" s="369"/>
      <c r="G359" s="369"/>
      <c r="H359" s="369"/>
      <c r="I359" s="370"/>
      <c r="J359" s="71"/>
      <c r="L359" s="32"/>
      <c r="M359" s="33"/>
      <c r="N359" s="367"/>
      <c r="O359" s="368"/>
      <c r="P359" s="369"/>
      <c r="Q359" s="369"/>
      <c r="R359" s="369"/>
      <c r="S359" s="369"/>
      <c r="T359" s="369"/>
      <c r="U359" s="370"/>
      <c r="V359" s="34"/>
    </row>
    <row r="360" spans="1:22" ht="19.5" customHeight="1" thickBot="1" x14ac:dyDescent="0.4">
      <c r="A360" s="33"/>
      <c r="B360" s="25"/>
      <c r="C360" s="25"/>
      <c r="D360" s="25"/>
      <c r="E360" s="25"/>
      <c r="F360" s="25"/>
      <c r="G360" s="25"/>
      <c r="H360" s="25"/>
      <c r="I360" s="25"/>
      <c r="J360" s="71"/>
      <c r="L360" s="32"/>
      <c r="M360" s="33"/>
      <c r="N360" s="25"/>
      <c r="O360" s="25"/>
      <c r="P360" s="25"/>
      <c r="Q360" s="25"/>
      <c r="R360" s="25"/>
      <c r="S360" s="25"/>
      <c r="T360" s="25"/>
      <c r="U360" s="25"/>
      <c r="V360" s="34"/>
    </row>
    <row r="361" spans="1:22" ht="19.5" customHeight="1" x14ac:dyDescent="0.35">
      <c r="A361" s="33"/>
      <c r="B361" s="349" t="s">
        <v>63</v>
      </c>
      <c r="C361" s="343" t="s">
        <v>64</v>
      </c>
      <c r="D361" s="351"/>
      <c r="E361" s="351"/>
      <c r="F361" s="351"/>
      <c r="G361" s="351"/>
      <c r="H361" s="352"/>
      <c r="I361" s="353"/>
      <c r="J361" s="71"/>
      <c r="L361" s="32"/>
      <c r="M361" s="33"/>
      <c r="N361" s="349" t="s">
        <v>63</v>
      </c>
      <c r="O361" s="343" t="s">
        <v>64</v>
      </c>
      <c r="P361" s="351"/>
      <c r="Q361" s="351"/>
      <c r="R361" s="351"/>
      <c r="S361" s="351"/>
      <c r="T361" s="352"/>
      <c r="U361" s="353"/>
      <c r="V361" s="34"/>
    </row>
    <row r="362" spans="1:22" ht="19.5" customHeight="1" x14ac:dyDescent="0.35">
      <c r="A362" s="33"/>
      <c r="B362" s="334"/>
      <c r="C362" s="340" t="s">
        <v>234</v>
      </c>
      <c r="D362" s="348"/>
      <c r="E362" s="348"/>
      <c r="F362" s="348"/>
      <c r="G362" s="348"/>
      <c r="H362" s="336"/>
      <c r="I362" s="337"/>
      <c r="J362" s="71"/>
      <c r="L362" s="32"/>
      <c r="M362" s="33"/>
      <c r="N362" s="334"/>
      <c r="O362" s="340" t="s">
        <v>234</v>
      </c>
      <c r="P362" s="348"/>
      <c r="Q362" s="348"/>
      <c r="R362" s="348"/>
      <c r="S362" s="348"/>
      <c r="T362" s="336"/>
      <c r="U362" s="337"/>
      <c r="V362" s="34"/>
    </row>
    <row r="363" spans="1:22" ht="19.5" customHeight="1" x14ac:dyDescent="0.35">
      <c r="A363" s="33"/>
      <c r="B363" s="334"/>
      <c r="C363" s="340" t="s">
        <v>66</v>
      </c>
      <c r="D363" s="348"/>
      <c r="E363" s="348"/>
      <c r="F363" s="348"/>
      <c r="G363" s="348"/>
      <c r="H363" s="336"/>
      <c r="I363" s="337"/>
      <c r="J363" s="71"/>
      <c r="L363" s="32"/>
      <c r="M363" s="33"/>
      <c r="N363" s="334"/>
      <c r="O363" s="340" t="s">
        <v>66</v>
      </c>
      <c r="P363" s="348"/>
      <c r="Q363" s="348"/>
      <c r="R363" s="348"/>
      <c r="S363" s="348"/>
      <c r="T363" s="336"/>
      <c r="U363" s="337"/>
      <c r="V363" s="34"/>
    </row>
    <row r="364" spans="1:22" ht="19.5" customHeight="1" x14ac:dyDescent="0.35">
      <c r="A364" s="33"/>
      <c r="B364" s="334"/>
      <c r="C364" s="340" t="s">
        <v>67</v>
      </c>
      <c r="D364" s="348"/>
      <c r="E364" s="348"/>
      <c r="F364" s="348"/>
      <c r="G364" s="348"/>
      <c r="H364" s="336"/>
      <c r="I364" s="337"/>
      <c r="J364" s="71"/>
      <c r="L364" s="32"/>
      <c r="M364" s="33"/>
      <c r="N364" s="334"/>
      <c r="O364" s="340" t="s">
        <v>67</v>
      </c>
      <c r="P364" s="348"/>
      <c r="Q364" s="348"/>
      <c r="R364" s="348"/>
      <c r="S364" s="348"/>
      <c r="T364" s="336"/>
      <c r="U364" s="337"/>
      <c r="V364" s="34"/>
    </row>
    <row r="365" spans="1:22" ht="19.5" customHeight="1" x14ac:dyDescent="0.35">
      <c r="A365" s="33"/>
      <c r="B365" s="334"/>
      <c r="C365" s="340" t="s">
        <v>235</v>
      </c>
      <c r="D365" s="348"/>
      <c r="E365" s="348"/>
      <c r="F365" s="348"/>
      <c r="G365" s="348"/>
      <c r="H365" s="336"/>
      <c r="I365" s="337"/>
      <c r="J365" s="71"/>
      <c r="L365" s="32"/>
      <c r="M365" s="33"/>
      <c r="N365" s="334"/>
      <c r="O365" s="340" t="s">
        <v>235</v>
      </c>
      <c r="P365" s="348"/>
      <c r="Q365" s="348"/>
      <c r="R365" s="348"/>
      <c r="S365" s="348"/>
      <c r="T365" s="336"/>
      <c r="U365" s="337"/>
      <c r="V365" s="34"/>
    </row>
    <row r="366" spans="1:22" ht="19.5" customHeight="1" x14ac:dyDescent="0.35">
      <c r="A366" s="33"/>
      <c r="B366" s="335"/>
      <c r="C366" s="338" t="s">
        <v>236</v>
      </c>
      <c r="D366" s="339"/>
      <c r="E366" s="339"/>
      <c r="F366" s="339"/>
      <c r="G366" s="340"/>
      <c r="H366" s="354"/>
      <c r="I366" s="355"/>
      <c r="J366" s="71"/>
      <c r="L366" s="32"/>
      <c r="M366" s="33"/>
      <c r="N366" s="335"/>
      <c r="O366" s="338" t="s">
        <v>236</v>
      </c>
      <c r="P366" s="339"/>
      <c r="Q366" s="339"/>
      <c r="R366" s="339"/>
      <c r="S366" s="340"/>
      <c r="T366" s="354"/>
      <c r="U366" s="355"/>
      <c r="V366" s="34"/>
    </row>
    <row r="367" spans="1:22" ht="19.5" customHeight="1" thickBot="1" x14ac:dyDescent="0.4">
      <c r="A367" s="33"/>
      <c r="B367" s="350"/>
      <c r="C367" s="371" t="s">
        <v>69</v>
      </c>
      <c r="D367" s="372"/>
      <c r="E367" s="372"/>
      <c r="F367" s="372"/>
      <c r="G367" s="372"/>
      <c r="H367" s="369"/>
      <c r="I367" s="370"/>
      <c r="J367" s="71"/>
      <c r="L367" s="32"/>
      <c r="M367" s="33"/>
      <c r="N367" s="350"/>
      <c r="O367" s="371" t="s">
        <v>69</v>
      </c>
      <c r="P367" s="372"/>
      <c r="Q367" s="372"/>
      <c r="R367" s="372"/>
      <c r="S367" s="372"/>
      <c r="T367" s="369"/>
      <c r="U367" s="370"/>
      <c r="V367" s="34"/>
    </row>
    <row r="368" spans="1:22" ht="19.5" customHeight="1" x14ac:dyDescent="0.35">
      <c r="A368" s="33"/>
      <c r="B368" s="333" t="s">
        <v>70</v>
      </c>
      <c r="C368" s="346" t="s">
        <v>237</v>
      </c>
      <c r="D368" s="347"/>
      <c r="E368" s="347"/>
      <c r="F368" s="347"/>
      <c r="G368" s="347"/>
      <c r="H368" s="344"/>
      <c r="I368" s="345"/>
      <c r="J368" s="71"/>
      <c r="L368" s="32"/>
      <c r="M368" s="33"/>
      <c r="N368" s="333" t="s">
        <v>70</v>
      </c>
      <c r="O368" s="346" t="s">
        <v>237</v>
      </c>
      <c r="P368" s="347"/>
      <c r="Q368" s="347"/>
      <c r="R368" s="347"/>
      <c r="S368" s="347"/>
      <c r="T368" s="344"/>
      <c r="U368" s="345"/>
      <c r="V368" s="34"/>
    </row>
    <row r="369" spans="1:22" ht="19.5" customHeight="1" x14ac:dyDescent="0.35">
      <c r="A369" s="33"/>
      <c r="B369" s="334"/>
      <c r="C369" s="340" t="s">
        <v>72</v>
      </c>
      <c r="D369" s="348"/>
      <c r="E369" s="348"/>
      <c r="F369" s="348"/>
      <c r="G369" s="348"/>
      <c r="H369" s="336"/>
      <c r="I369" s="337"/>
      <c r="J369" s="71"/>
      <c r="L369" s="32"/>
      <c r="M369" s="33"/>
      <c r="N369" s="334"/>
      <c r="O369" s="340" t="s">
        <v>72</v>
      </c>
      <c r="P369" s="348"/>
      <c r="Q369" s="348"/>
      <c r="R369" s="348"/>
      <c r="S369" s="348"/>
      <c r="T369" s="336"/>
      <c r="U369" s="337"/>
      <c r="V369" s="34"/>
    </row>
    <row r="370" spans="1:22" ht="19.5" customHeight="1" x14ac:dyDescent="0.35">
      <c r="A370" s="33"/>
      <c r="B370" s="334"/>
      <c r="C370" s="340" t="s">
        <v>242</v>
      </c>
      <c r="D370" s="348"/>
      <c r="E370" s="348"/>
      <c r="F370" s="348"/>
      <c r="G370" s="348"/>
      <c r="H370" s="336"/>
      <c r="I370" s="337"/>
      <c r="J370" s="71"/>
      <c r="L370" s="32"/>
      <c r="M370" s="33"/>
      <c r="N370" s="334"/>
      <c r="O370" s="340" t="s">
        <v>242</v>
      </c>
      <c r="P370" s="348"/>
      <c r="Q370" s="348"/>
      <c r="R370" s="348"/>
      <c r="S370" s="348"/>
      <c r="T370" s="336"/>
      <c r="U370" s="337"/>
      <c r="V370" s="34"/>
    </row>
    <row r="371" spans="1:22" ht="19.5" customHeight="1" x14ac:dyDescent="0.35">
      <c r="A371" s="33"/>
      <c r="B371" s="334"/>
      <c r="C371" s="340" t="s">
        <v>75</v>
      </c>
      <c r="D371" s="348"/>
      <c r="E371" s="348"/>
      <c r="F371" s="348"/>
      <c r="G371" s="348"/>
      <c r="H371" s="336"/>
      <c r="I371" s="337"/>
      <c r="J371" s="71"/>
      <c r="L371" s="32"/>
      <c r="M371" s="33"/>
      <c r="N371" s="334"/>
      <c r="O371" s="340" t="s">
        <v>75</v>
      </c>
      <c r="P371" s="348"/>
      <c r="Q371" s="348"/>
      <c r="R371" s="348"/>
      <c r="S371" s="348"/>
      <c r="T371" s="336"/>
      <c r="U371" s="337"/>
      <c r="V371" s="34"/>
    </row>
    <row r="372" spans="1:22" ht="19.5" customHeight="1" x14ac:dyDescent="0.35">
      <c r="A372" s="33"/>
      <c r="B372" s="334"/>
      <c r="C372" s="340" t="s">
        <v>76</v>
      </c>
      <c r="D372" s="348"/>
      <c r="E372" s="348"/>
      <c r="F372" s="348"/>
      <c r="G372" s="348"/>
      <c r="H372" s="336"/>
      <c r="I372" s="337"/>
      <c r="J372" s="71"/>
      <c r="L372" s="32"/>
      <c r="M372" s="33"/>
      <c r="N372" s="334"/>
      <c r="O372" s="340" t="s">
        <v>76</v>
      </c>
      <c r="P372" s="348"/>
      <c r="Q372" s="348"/>
      <c r="R372" s="348"/>
      <c r="S372" s="348"/>
      <c r="T372" s="336"/>
      <c r="U372" s="337"/>
      <c r="V372" s="34"/>
    </row>
    <row r="373" spans="1:22" ht="19.5" customHeight="1" thickBot="1" x14ac:dyDescent="0.4">
      <c r="A373" s="33"/>
      <c r="B373" s="335"/>
      <c r="C373" s="385" t="s">
        <v>77</v>
      </c>
      <c r="D373" s="386"/>
      <c r="E373" s="386"/>
      <c r="F373" s="386"/>
      <c r="G373" s="386"/>
      <c r="H373" s="387"/>
      <c r="I373" s="388"/>
      <c r="J373" s="71"/>
      <c r="L373" s="32"/>
      <c r="M373" s="33"/>
      <c r="N373" s="335"/>
      <c r="O373" s="385" t="s">
        <v>77</v>
      </c>
      <c r="P373" s="386"/>
      <c r="Q373" s="386"/>
      <c r="R373" s="386"/>
      <c r="S373" s="386"/>
      <c r="T373" s="387"/>
      <c r="U373" s="388"/>
      <c r="V373" s="34"/>
    </row>
    <row r="374" spans="1:22" ht="19.5" customHeight="1" x14ac:dyDescent="0.35">
      <c r="A374" s="33"/>
      <c r="B374" s="349" t="s">
        <v>78</v>
      </c>
      <c r="C374" s="341" t="s">
        <v>233</v>
      </c>
      <c r="D374" s="342"/>
      <c r="E374" s="343"/>
      <c r="F374" s="47" t="s">
        <v>80</v>
      </c>
      <c r="G374" s="47"/>
      <c r="H374" s="352"/>
      <c r="I374" s="353"/>
      <c r="J374" s="71"/>
      <c r="L374" s="32"/>
      <c r="M374" s="33"/>
      <c r="N374" s="349" t="s">
        <v>78</v>
      </c>
      <c r="O374" s="341" t="s">
        <v>233</v>
      </c>
      <c r="P374" s="342"/>
      <c r="Q374" s="343"/>
      <c r="R374" s="47" t="s">
        <v>80</v>
      </c>
      <c r="S374" s="47"/>
      <c r="T374" s="352"/>
      <c r="U374" s="353"/>
      <c r="V374" s="34"/>
    </row>
    <row r="375" spans="1:22" ht="19.5" customHeight="1" x14ac:dyDescent="0.35">
      <c r="A375" s="33"/>
      <c r="B375" s="334"/>
      <c r="C375" s="338" t="s">
        <v>240</v>
      </c>
      <c r="D375" s="339"/>
      <c r="E375" s="340"/>
      <c r="F375" s="10" t="s">
        <v>82</v>
      </c>
      <c r="G375" s="10"/>
      <c r="H375" s="336"/>
      <c r="I375" s="337"/>
      <c r="J375" s="71"/>
      <c r="L375" s="32"/>
      <c r="M375" s="33"/>
      <c r="N375" s="334"/>
      <c r="O375" s="338" t="s">
        <v>240</v>
      </c>
      <c r="P375" s="339"/>
      <c r="Q375" s="340"/>
      <c r="R375" s="10" t="s">
        <v>82</v>
      </c>
      <c r="S375" s="10"/>
      <c r="T375" s="336"/>
      <c r="U375" s="337"/>
      <c r="V375" s="34"/>
    </row>
    <row r="376" spans="1:22" ht="19.5" customHeight="1" x14ac:dyDescent="0.35">
      <c r="A376" s="33"/>
      <c r="B376" s="334"/>
      <c r="C376" s="338" t="s">
        <v>241</v>
      </c>
      <c r="D376" s="339"/>
      <c r="E376" s="340"/>
      <c r="F376" s="10" t="s">
        <v>84</v>
      </c>
      <c r="G376" s="10"/>
      <c r="H376" s="336"/>
      <c r="I376" s="337"/>
      <c r="J376" s="71"/>
      <c r="L376" s="32"/>
      <c r="M376" s="33"/>
      <c r="N376" s="334"/>
      <c r="O376" s="338" t="s">
        <v>241</v>
      </c>
      <c r="P376" s="339"/>
      <c r="Q376" s="340"/>
      <c r="R376" s="10" t="s">
        <v>84</v>
      </c>
      <c r="S376" s="10"/>
      <c r="T376" s="336"/>
      <c r="U376" s="337"/>
      <c r="V376" s="34"/>
    </row>
    <row r="377" spans="1:22" ht="19.5" customHeight="1" x14ac:dyDescent="0.35">
      <c r="A377" s="33"/>
      <c r="B377" s="334"/>
      <c r="C377" s="338" t="s">
        <v>85</v>
      </c>
      <c r="D377" s="339"/>
      <c r="E377" s="340"/>
      <c r="F377" s="10" t="s">
        <v>86</v>
      </c>
      <c r="G377" s="10"/>
      <c r="H377" s="336"/>
      <c r="I377" s="337"/>
      <c r="J377" s="71"/>
      <c r="L377" s="32"/>
      <c r="M377" s="33"/>
      <c r="N377" s="334"/>
      <c r="O377" s="338" t="s">
        <v>85</v>
      </c>
      <c r="P377" s="339"/>
      <c r="Q377" s="340"/>
      <c r="R377" s="10" t="s">
        <v>86</v>
      </c>
      <c r="S377" s="10"/>
      <c r="T377" s="336"/>
      <c r="U377" s="337"/>
      <c r="V377" s="34"/>
    </row>
    <row r="378" spans="1:22" ht="19.5" customHeight="1" thickBot="1" x14ac:dyDescent="0.4">
      <c r="A378" s="33"/>
      <c r="B378" s="25"/>
      <c r="C378" s="25"/>
      <c r="D378" s="25"/>
      <c r="E378" s="25"/>
      <c r="F378" s="25"/>
      <c r="G378" s="25"/>
      <c r="H378" s="25"/>
      <c r="I378" s="25"/>
      <c r="J378" s="71"/>
      <c r="L378" s="32"/>
      <c r="M378" s="33"/>
      <c r="N378" s="25"/>
      <c r="O378" s="25"/>
      <c r="P378" s="25"/>
      <c r="Q378" s="25"/>
      <c r="R378" s="25"/>
      <c r="S378" s="25"/>
      <c r="T378" s="25"/>
      <c r="U378" s="25"/>
      <c r="V378" s="34"/>
    </row>
    <row r="379" spans="1:22" ht="19.5" customHeight="1" x14ac:dyDescent="0.35">
      <c r="A379" s="33"/>
      <c r="B379" s="373" t="s">
        <v>88</v>
      </c>
      <c r="C379" s="374"/>
      <c r="D379" s="374"/>
      <c r="E379" s="374"/>
      <c r="F379" s="374"/>
      <c r="G379" s="374"/>
      <c r="H379" s="374"/>
      <c r="I379" s="375"/>
      <c r="J379" s="71"/>
      <c r="L379" s="32"/>
      <c r="M379" s="33"/>
      <c r="N379" s="373" t="s">
        <v>88</v>
      </c>
      <c r="O379" s="374"/>
      <c r="P379" s="374"/>
      <c r="Q379" s="374"/>
      <c r="R379" s="374"/>
      <c r="S379" s="374"/>
      <c r="T379" s="374"/>
      <c r="U379" s="375"/>
      <c r="V379" s="34"/>
    </row>
    <row r="380" spans="1:22" ht="19.5" customHeight="1" x14ac:dyDescent="0.35">
      <c r="A380" s="33"/>
      <c r="B380" s="376"/>
      <c r="C380" s="377"/>
      <c r="D380" s="377"/>
      <c r="E380" s="377"/>
      <c r="F380" s="377"/>
      <c r="G380" s="377"/>
      <c r="H380" s="377"/>
      <c r="I380" s="378"/>
      <c r="J380" s="71"/>
      <c r="L380" s="32"/>
      <c r="M380" s="33"/>
      <c r="N380" s="376"/>
      <c r="O380" s="377"/>
      <c r="P380" s="377"/>
      <c r="Q380" s="377"/>
      <c r="R380" s="377"/>
      <c r="S380" s="377"/>
      <c r="T380" s="377"/>
      <c r="U380" s="378"/>
      <c r="V380" s="34"/>
    </row>
    <row r="381" spans="1:22" ht="19.5" customHeight="1" x14ac:dyDescent="0.35">
      <c r="A381" s="33"/>
      <c r="B381" s="379"/>
      <c r="C381" s="380"/>
      <c r="D381" s="380"/>
      <c r="E381" s="380"/>
      <c r="F381" s="380"/>
      <c r="G381" s="380"/>
      <c r="H381" s="380"/>
      <c r="I381" s="381"/>
      <c r="J381" s="71"/>
      <c r="L381" s="32"/>
      <c r="M381" s="33"/>
      <c r="N381" s="379"/>
      <c r="O381" s="380"/>
      <c r="P381" s="380"/>
      <c r="Q381" s="380"/>
      <c r="R381" s="380"/>
      <c r="S381" s="380"/>
      <c r="T381" s="380"/>
      <c r="U381" s="381"/>
      <c r="V381" s="34"/>
    </row>
    <row r="382" spans="1:22" ht="19.5" customHeight="1" x14ac:dyDescent="0.35">
      <c r="A382" s="33"/>
      <c r="B382" s="379"/>
      <c r="C382" s="380"/>
      <c r="D382" s="380"/>
      <c r="E382" s="380"/>
      <c r="F382" s="380"/>
      <c r="G382" s="380"/>
      <c r="H382" s="380"/>
      <c r="I382" s="381"/>
      <c r="J382" s="71"/>
      <c r="L382" s="32"/>
      <c r="M382" s="33"/>
      <c r="N382" s="379"/>
      <c r="O382" s="380"/>
      <c r="P382" s="380"/>
      <c r="Q382" s="380"/>
      <c r="R382" s="380"/>
      <c r="S382" s="380"/>
      <c r="T382" s="380"/>
      <c r="U382" s="381"/>
      <c r="V382" s="34"/>
    </row>
    <row r="383" spans="1:22" ht="19.5" customHeight="1" thickBot="1" x14ac:dyDescent="0.4">
      <c r="A383" s="33"/>
      <c r="B383" s="382"/>
      <c r="C383" s="383"/>
      <c r="D383" s="383"/>
      <c r="E383" s="383"/>
      <c r="F383" s="383"/>
      <c r="G383" s="383"/>
      <c r="H383" s="383"/>
      <c r="I383" s="384"/>
      <c r="J383" s="71"/>
      <c r="L383" s="32"/>
      <c r="M383" s="33"/>
      <c r="N383" s="382"/>
      <c r="O383" s="383"/>
      <c r="P383" s="383"/>
      <c r="Q383" s="383"/>
      <c r="R383" s="383"/>
      <c r="S383" s="383"/>
      <c r="T383" s="383"/>
      <c r="U383" s="384"/>
      <c r="V383" s="34"/>
    </row>
    <row r="384" spans="1:22" ht="19.5" customHeight="1" thickBot="1" x14ac:dyDescent="0.4">
      <c r="A384" s="53"/>
      <c r="B384" s="54"/>
      <c r="C384" s="54"/>
      <c r="D384" s="54"/>
      <c r="E384" s="54"/>
      <c r="F384" s="54"/>
      <c r="G384" s="54"/>
      <c r="H384" s="54"/>
      <c r="I384" s="54"/>
      <c r="J384" s="72"/>
      <c r="L384" s="32"/>
      <c r="M384" s="53"/>
      <c r="N384" s="54"/>
      <c r="O384" s="54"/>
      <c r="P384" s="54"/>
      <c r="Q384" s="54"/>
      <c r="R384" s="54"/>
      <c r="S384" s="54"/>
      <c r="T384" s="54"/>
      <c r="U384" s="54"/>
      <c r="V384" s="55"/>
    </row>
    <row r="385" spans="1:22" ht="19.5" customHeight="1" thickBot="1" x14ac:dyDescent="0.4">
      <c r="A385" s="56"/>
      <c r="B385" s="56"/>
      <c r="C385" s="56"/>
      <c r="D385" s="56"/>
      <c r="E385" s="56"/>
      <c r="F385" s="56"/>
      <c r="G385" s="56"/>
      <c r="H385" s="56"/>
      <c r="I385" s="56"/>
      <c r="J385" s="73"/>
      <c r="K385" s="56"/>
      <c r="L385" s="57"/>
      <c r="M385" s="56"/>
      <c r="N385" s="56"/>
      <c r="O385" s="56"/>
      <c r="P385" s="56"/>
      <c r="Q385" s="56"/>
      <c r="R385" s="56"/>
      <c r="S385" s="56"/>
      <c r="T385" s="56"/>
      <c r="U385" s="56"/>
      <c r="V385" s="56"/>
    </row>
    <row r="386" spans="1:22" ht="19.5" customHeight="1" x14ac:dyDescent="0.35">
      <c r="A386" s="29">
        <v>8</v>
      </c>
      <c r="B386" s="30"/>
      <c r="C386" s="30"/>
      <c r="D386" s="30"/>
      <c r="E386" s="30"/>
      <c r="F386" s="30"/>
      <c r="G386" s="30"/>
      <c r="H386" s="30"/>
      <c r="I386" s="30"/>
      <c r="J386" s="70">
        <v>53</v>
      </c>
      <c r="L386" s="32"/>
      <c r="M386" s="29">
        <f t="shared" ref="M386" si="20">A386+1</f>
        <v>9</v>
      </c>
      <c r="N386" s="30"/>
      <c r="O386" s="30"/>
      <c r="P386" s="30"/>
      <c r="Q386" s="30"/>
      <c r="R386" s="30"/>
      <c r="S386" s="30"/>
      <c r="T386" s="30"/>
      <c r="U386" s="30"/>
      <c r="V386" s="31">
        <v>6</v>
      </c>
    </row>
    <row r="387" spans="1:22" ht="19.5" customHeight="1" x14ac:dyDescent="0.35">
      <c r="A387" s="33"/>
      <c r="B387" s="356" t="s">
        <v>42</v>
      </c>
      <c r="C387" s="356"/>
      <c r="D387" s="404" t="s">
        <v>52</v>
      </c>
      <c r="E387" s="404"/>
      <c r="F387" s="404"/>
      <c r="G387" s="404"/>
      <c r="H387" s="404"/>
      <c r="I387" s="404"/>
      <c r="J387" s="75">
        <v>53</v>
      </c>
      <c r="L387" s="32"/>
      <c r="M387" s="33"/>
      <c r="N387" s="356" t="s">
        <v>42</v>
      </c>
      <c r="O387" s="356"/>
      <c r="P387" s="404" t="s">
        <v>52</v>
      </c>
      <c r="Q387" s="404"/>
      <c r="R387" s="404"/>
      <c r="S387" s="404"/>
      <c r="T387" s="404"/>
      <c r="U387" s="404"/>
      <c r="V387" s="75">
        <v>6</v>
      </c>
    </row>
    <row r="388" spans="1:22" ht="19.5" customHeight="1" x14ac:dyDescent="0.35">
      <c r="A388" s="33"/>
      <c r="B388" s="358"/>
      <c r="C388" s="358"/>
      <c r="D388" s="358"/>
      <c r="E388" s="358"/>
      <c r="F388" s="358"/>
      <c r="G388" s="358"/>
      <c r="H388" s="358"/>
      <c r="I388" s="358"/>
      <c r="J388" s="71"/>
      <c r="L388" s="32"/>
      <c r="M388" s="33"/>
      <c r="N388" s="358"/>
      <c r="O388" s="358"/>
      <c r="P388" s="358"/>
      <c r="Q388" s="358"/>
      <c r="R388" s="358"/>
      <c r="S388" s="358"/>
      <c r="T388" s="358"/>
      <c r="U388" s="358"/>
      <c r="V388" s="34"/>
    </row>
    <row r="389" spans="1:22" ht="19.5" customHeight="1" x14ac:dyDescent="0.35">
      <c r="A389" s="33"/>
      <c r="B389" s="356" t="s">
        <v>0</v>
      </c>
      <c r="C389" s="356"/>
      <c r="D389" s="403" t="s">
        <v>133</v>
      </c>
      <c r="E389" s="403"/>
      <c r="F389" s="357" t="s">
        <v>41</v>
      </c>
      <c r="G389" s="357"/>
      <c r="H389" s="403" t="s">
        <v>134</v>
      </c>
      <c r="I389" s="403"/>
      <c r="J389" s="71"/>
      <c r="L389" s="32"/>
      <c r="M389" s="33"/>
      <c r="N389" s="356" t="s">
        <v>0</v>
      </c>
      <c r="O389" s="356"/>
      <c r="P389" s="403" t="s">
        <v>210</v>
      </c>
      <c r="Q389" s="403"/>
      <c r="R389" s="357" t="s">
        <v>41</v>
      </c>
      <c r="S389" s="357"/>
      <c r="T389" s="403" t="s">
        <v>209</v>
      </c>
      <c r="U389" s="403"/>
      <c r="V389" s="34"/>
    </row>
    <row r="390" spans="1:22" ht="19.5" customHeight="1" x14ac:dyDescent="0.35">
      <c r="A390" s="33"/>
      <c r="B390" s="356" t="s">
        <v>14</v>
      </c>
      <c r="C390" s="356"/>
      <c r="D390" s="400" t="s">
        <v>94</v>
      </c>
      <c r="E390" s="400"/>
      <c r="F390" s="357" t="s">
        <v>15</v>
      </c>
      <c r="G390" s="357"/>
      <c r="H390" s="401" t="s">
        <v>176</v>
      </c>
      <c r="I390" s="401"/>
      <c r="J390" s="71"/>
      <c r="L390" s="32"/>
      <c r="M390" s="33"/>
      <c r="N390" s="356" t="s">
        <v>14</v>
      </c>
      <c r="O390" s="356"/>
      <c r="P390" s="400" t="s">
        <v>95</v>
      </c>
      <c r="Q390" s="400"/>
      <c r="R390" s="357" t="s">
        <v>15</v>
      </c>
      <c r="S390" s="357"/>
      <c r="T390" s="401" t="s">
        <v>165</v>
      </c>
      <c r="U390" s="401"/>
      <c r="V390" s="34"/>
    </row>
    <row r="391" spans="1:22" ht="19.5" customHeight="1" x14ac:dyDescent="0.35">
      <c r="A391" s="33"/>
      <c r="B391" s="36" t="s">
        <v>53</v>
      </c>
      <c r="C391" s="36"/>
      <c r="D391" s="402" t="s">
        <v>94</v>
      </c>
      <c r="E391" s="402"/>
      <c r="F391" s="397"/>
      <c r="G391" s="397"/>
      <c r="H391" s="402" t="s">
        <v>176</v>
      </c>
      <c r="I391" s="402"/>
      <c r="J391" s="71"/>
      <c r="L391" s="32"/>
      <c r="M391" s="33"/>
      <c r="N391" s="36" t="s">
        <v>53</v>
      </c>
      <c r="O391" s="36"/>
      <c r="P391" s="402" t="s">
        <v>95</v>
      </c>
      <c r="Q391" s="402"/>
      <c r="R391" s="397"/>
      <c r="S391" s="397"/>
      <c r="T391" s="402" t="s">
        <v>165</v>
      </c>
      <c r="U391" s="402"/>
      <c r="V391" s="34"/>
    </row>
    <row r="392" spans="1:22" ht="19.5" customHeight="1" x14ac:dyDescent="0.35">
      <c r="A392" s="33"/>
      <c r="B392" s="396" t="s">
        <v>1</v>
      </c>
      <c r="C392" s="396"/>
      <c r="D392" s="397"/>
      <c r="E392" s="397"/>
      <c r="F392" s="398">
        <v>0.5180555555555556</v>
      </c>
      <c r="G392" s="398"/>
      <c r="H392" s="398"/>
      <c r="I392" s="398"/>
      <c r="J392" s="71"/>
      <c r="L392" s="32"/>
      <c r="M392" s="33"/>
      <c r="N392" s="396" t="s">
        <v>1</v>
      </c>
      <c r="O392" s="396"/>
      <c r="P392" s="397"/>
      <c r="Q392" s="397"/>
      <c r="R392" s="398">
        <v>0.5180555555555556</v>
      </c>
      <c r="S392" s="398"/>
      <c r="T392" s="398"/>
      <c r="U392" s="398"/>
      <c r="V392" s="34"/>
    </row>
    <row r="393" spans="1:22" ht="19.5" customHeight="1" x14ac:dyDescent="0.35">
      <c r="A393" s="33"/>
      <c r="B393" s="396"/>
      <c r="C393" s="396"/>
      <c r="D393" s="397" t="s">
        <v>11</v>
      </c>
      <c r="E393" s="397"/>
      <c r="F393" s="398">
        <v>0.51875000000000004</v>
      </c>
      <c r="G393" s="398"/>
      <c r="H393" s="398"/>
      <c r="I393" s="398"/>
      <c r="J393" s="71"/>
      <c r="L393" s="32"/>
      <c r="M393" s="33"/>
      <c r="N393" s="396"/>
      <c r="O393" s="396"/>
      <c r="P393" s="397" t="s">
        <v>11</v>
      </c>
      <c r="Q393" s="397"/>
      <c r="R393" s="398">
        <v>0.51875000000000004</v>
      </c>
      <c r="S393" s="398"/>
      <c r="T393" s="398"/>
      <c r="U393" s="398"/>
      <c r="V393" s="34"/>
    </row>
    <row r="394" spans="1:22" ht="19.5" customHeight="1" x14ac:dyDescent="0.35">
      <c r="A394" s="33"/>
      <c r="B394" s="396"/>
      <c r="C394" s="396"/>
      <c r="D394" s="397" t="s">
        <v>55</v>
      </c>
      <c r="E394" s="397"/>
      <c r="F394" s="398">
        <v>0.52083333333333337</v>
      </c>
      <c r="G394" s="398"/>
      <c r="H394" s="398"/>
      <c r="I394" s="398"/>
      <c r="J394" s="71"/>
      <c r="L394" s="32"/>
      <c r="M394" s="33"/>
      <c r="N394" s="396"/>
      <c r="O394" s="396"/>
      <c r="P394" s="397" t="s">
        <v>55</v>
      </c>
      <c r="Q394" s="397"/>
      <c r="R394" s="398">
        <v>0.52083333333333337</v>
      </c>
      <c r="S394" s="398"/>
      <c r="T394" s="398"/>
      <c r="U394" s="398"/>
      <c r="V394" s="34"/>
    </row>
    <row r="395" spans="1:22" ht="19.5" customHeight="1" x14ac:dyDescent="0.35">
      <c r="A395" s="33"/>
      <c r="B395" s="396"/>
      <c r="C395" s="396"/>
      <c r="D395" s="397" t="s">
        <v>9</v>
      </c>
      <c r="E395" s="397"/>
      <c r="F395" s="399"/>
      <c r="G395" s="399"/>
      <c r="H395" s="399"/>
      <c r="I395" s="399"/>
      <c r="J395" s="71"/>
      <c r="L395" s="32"/>
      <c r="M395" s="33"/>
      <c r="N395" s="396"/>
      <c r="O395" s="396"/>
      <c r="P395" s="397" t="s">
        <v>9</v>
      </c>
      <c r="Q395" s="397"/>
      <c r="R395" s="399"/>
      <c r="S395" s="399"/>
      <c r="T395" s="399"/>
      <c r="U395" s="399"/>
      <c r="V395" s="34"/>
    </row>
    <row r="396" spans="1:22" ht="19.5" customHeight="1" x14ac:dyDescent="0.35">
      <c r="A396" s="33"/>
      <c r="B396" s="356" t="s">
        <v>44</v>
      </c>
      <c r="C396" s="356"/>
      <c r="D396" s="357" t="str">
        <f t="shared" ref="D396" si="21">IF(D387="","",IF(OR(D387="DWF",D387="DNF"),"Distance","Temps"))</f>
        <v>Distance</v>
      </c>
      <c r="E396" s="357"/>
      <c r="F396" s="37"/>
      <c r="G396" s="38"/>
      <c r="H396" s="39">
        <v>125</v>
      </c>
      <c r="I396" s="38" t="s">
        <v>47</v>
      </c>
      <c r="J396" s="71"/>
      <c r="L396" s="32"/>
      <c r="M396" s="33"/>
      <c r="N396" s="356" t="s">
        <v>44</v>
      </c>
      <c r="O396" s="356"/>
      <c r="P396" s="357" t="str">
        <f t="shared" ref="P396" si="22">IF(P387="","",IF(OR(P387="DWF",P387="DNF"),"Distance","Temps"))</f>
        <v>Distance</v>
      </c>
      <c r="Q396" s="357"/>
      <c r="R396" s="37"/>
      <c r="S396" s="38"/>
      <c r="T396" s="39">
        <v>130</v>
      </c>
      <c r="U396" s="38" t="s">
        <v>47</v>
      </c>
      <c r="V396" s="34"/>
    </row>
    <row r="397" spans="1:22" ht="19.5" customHeight="1" x14ac:dyDescent="0.35">
      <c r="A397" s="33"/>
      <c r="B397" s="356"/>
      <c r="C397" s="356"/>
      <c r="D397" s="359" t="s">
        <v>56</v>
      </c>
      <c r="E397" s="40" t="s">
        <v>57</v>
      </c>
      <c r="F397" s="41"/>
      <c r="G397" s="42"/>
      <c r="H397" s="41">
        <v>175</v>
      </c>
      <c r="I397" s="42" t="s">
        <v>47</v>
      </c>
      <c r="J397" s="71"/>
      <c r="L397" s="32"/>
      <c r="M397" s="33"/>
      <c r="N397" s="356"/>
      <c r="O397" s="356"/>
      <c r="P397" s="359" t="s">
        <v>56</v>
      </c>
      <c r="Q397" s="40" t="s">
        <v>57</v>
      </c>
      <c r="R397" s="41"/>
      <c r="S397" s="42"/>
      <c r="T397" s="41">
        <v>180</v>
      </c>
      <c r="U397" s="42" t="s">
        <v>47</v>
      </c>
      <c r="V397" s="34"/>
    </row>
    <row r="398" spans="1:22" ht="19.5" customHeight="1" x14ac:dyDescent="0.35">
      <c r="A398" s="33"/>
      <c r="B398" s="356"/>
      <c r="C398" s="356"/>
      <c r="D398" s="359"/>
      <c r="E398" s="40" t="s">
        <v>58</v>
      </c>
      <c r="F398" s="41"/>
      <c r="G398" s="42"/>
      <c r="H398" s="41">
        <v>0</v>
      </c>
      <c r="I398" s="42">
        <v>175</v>
      </c>
      <c r="J398" s="71"/>
      <c r="L398" s="32"/>
      <c r="M398" s="33"/>
      <c r="N398" s="356"/>
      <c r="O398" s="356"/>
      <c r="P398" s="359"/>
      <c r="Q398" s="40" t="s">
        <v>58</v>
      </c>
      <c r="R398" s="41"/>
      <c r="S398" s="42"/>
      <c r="T398" s="41">
        <v>0</v>
      </c>
      <c r="U398" s="42">
        <v>180</v>
      </c>
      <c r="V398" s="34"/>
    </row>
    <row r="399" spans="1:22" ht="19.5" customHeight="1" x14ac:dyDescent="0.35">
      <c r="A399" s="33"/>
      <c r="B399" s="358"/>
      <c r="C399" s="358"/>
      <c r="D399" s="358"/>
      <c r="E399" s="358"/>
      <c r="F399" s="358"/>
      <c r="G399" s="358"/>
      <c r="H399" s="358"/>
      <c r="I399" s="358"/>
      <c r="J399" s="71"/>
      <c r="L399" s="32"/>
      <c r="M399" s="33"/>
      <c r="N399" s="358"/>
      <c r="O399" s="358"/>
      <c r="P399" s="358"/>
      <c r="Q399" s="358"/>
      <c r="R399" s="358"/>
      <c r="S399" s="358"/>
      <c r="T399" s="358"/>
      <c r="U399" s="358"/>
      <c r="V399" s="34"/>
    </row>
    <row r="400" spans="1:22" ht="19.5" customHeight="1" x14ac:dyDescent="0.35">
      <c r="A400" s="33"/>
      <c r="B400" s="395" t="s">
        <v>59</v>
      </c>
      <c r="C400" s="395"/>
      <c r="D400" s="395"/>
      <c r="E400" s="395"/>
      <c r="F400" s="395"/>
      <c r="G400" s="395"/>
      <c r="H400" s="395"/>
      <c r="I400" s="395"/>
      <c r="J400" s="71"/>
      <c r="L400" s="32"/>
      <c r="M400" s="33"/>
      <c r="N400" s="395" t="s">
        <v>59</v>
      </c>
      <c r="O400" s="395"/>
      <c r="P400" s="395"/>
      <c r="Q400" s="395"/>
      <c r="R400" s="395"/>
      <c r="S400" s="395"/>
      <c r="T400" s="395"/>
      <c r="U400" s="395"/>
      <c r="V400" s="34"/>
    </row>
    <row r="401" spans="1:22" ht="19.5" customHeight="1" thickBot="1" x14ac:dyDescent="0.4">
      <c r="A401" s="33"/>
      <c r="B401" s="358"/>
      <c r="C401" s="358"/>
      <c r="D401" s="358"/>
      <c r="E401" s="358"/>
      <c r="F401" s="358"/>
      <c r="G401" s="358"/>
      <c r="H401" s="358"/>
      <c r="I401" s="358"/>
      <c r="J401" s="71"/>
      <c r="L401" s="32"/>
      <c r="M401" s="33"/>
      <c r="N401" s="358"/>
      <c r="O401" s="358"/>
      <c r="P401" s="358"/>
      <c r="Q401" s="358"/>
      <c r="R401" s="358"/>
      <c r="S401" s="358"/>
      <c r="T401" s="358"/>
      <c r="U401" s="358"/>
      <c r="V401" s="34"/>
    </row>
    <row r="402" spans="1:22" ht="19.5" customHeight="1" thickBot="1" x14ac:dyDescent="0.4">
      <c r="A402" s="33"/>
      <c r="B402" s="359" t="s">
        <v>60</v>
      </c>
      <c r="C402" s="360"/>
      <c r="D402" s="43"/>
      <c r="E402" s="44"/>
      <c r="F402" s="44"/>
      <c r="G402" s="44"/>
      <c r="H402" s="44"/>
      <c r="I402" s="45"/>
      <c r="J402" s="71"/>
      <c r="L402" s="32"/>
      <c r="M402" s="33"/>
      <c r="N402" s="359" t="s">
        <v>60</v>
      </c>
      <c r="O402" s="360"/>
      <c r="P402" s="43"/>
      <c r="Q402" s="44"/>
      <c r="R402" s="44"/>
      <c r="S402" s="44"/>
      <c r="T402" s="44"/>
      <c r="U402" s="45"/>
      <c r="V402" s="34"/>
    </row>
    <row r="403" spans="1:22" ht="19.5" customHeight="1" thickBot="1" x14ac:dyDescent="0.4">
      <c r="A403" s="33"/>
      <c r="B403" s="46"/>
      <c r="C403" s="46"/>
      <c r="D403" s="30"/>
      <c r="E403" s="30"/>
      <c r="F403" s="30"/>
      <c r="G403" s="30"/>
      <c r="H403" s="30"/>
      <c r="I403" s="30"/>
      <c r="J403" s="71"/>
      <c r="L403" s="32"/>
      <c r="M403" s="33"/>
      <c r="N403" s="46"/>
      <c r="O403" s="46"/>
      <c r="P403" s="30"/>
      <c r="Q403" s="30"/>
      <c r="R403" s="30"/>
      <c r="S403" s="30"/>
      <c r="T403" s="30"/>
      <c r="U403" s="30"/>
      <c r="V403" s="34"/>
    </row>
    <row r="404" spans="1:22" ht="19.5" customHeight="1" x14ac:dyDescent="0.35">
      <c r="A404" s="33"/>
      <c r="B404" s="361" t="s">
        <v>62</v>
      </c>
      <c r="C404" s="362"/>
      <c r="D404" s="352"/>
      <c r="E404" s="352"/>
      <c r="F404" s="352"/>
      <c r="G404" s="352"/>
      <c r="H404" s="352"/>
      <c r="I404" s="353"/>
      <c r="J404" s="71"/>
      <c r="L404" s="32"/>
      <c r="M404" s="33"/>
      <c r="N404" s="361" t="s">
        <v>62</v>
      </c>
      <c r="O404" s="362"/>
      <c r="P404" s="352"/>
      <c r="Q404" s="352"/>
      <c r="R404" s="352"/>
      <c r="S404" s="352"/>
      <c r="T404" s="352"/>
      <c r="U404" s="353"/>
      <c r="V404" s="34"/>
    </row>
    <row r="405" spans="1:22" ht="19.5" customHeight="1" x14ac:dyDescent="0.35">
      <c r="A405" s="33"/>
      <c r="B405" s="363"/>
      <c r="C405" s="364"/>
      <c r="D405" s="336"/>
      <c r="E405" s="336"/>
      <c r="F405" s="336"/>
      <c r="G405" s="336"/>
      <c r="H405" s="336"/>
      <c r="I405" s="337"/>
      <c r="J405" s="71"/>
      <c r="L405" s="32"/>
      <c r="M405" s="33"/>
      <c r="N405" s="363"/>
      <c r="O405" s="364"/>
      <c r="P405" s="336"/>
      <c r="Q405" s="336"/>
      <c r="R405" s="336"/>
      <c r="S405" s="336"/>
      <c r="T405" s="336"/>
      <c r="U405" s="337"/>
      <c r="V405" s="34"/>
    </row>
    <row r="406" spans="1:22" ht="19.5" customHeight="1" x14ac:dyDescent="0.35">
      <c r="A406" s="33"/>
      <c r="B406" s="365" t="s">
        <v>61</v>
      </c>
      <c r="C406" s="366"/>
      <c r="D406" s="336"/>
      <c r="E406" s="336"/>
      <c r="F406" s="336"/>
      <c r="G406" s="336"/>
      <c r="H406" s="336"/>
      <c r="I406" s="337"/>
      <c r="J406" s="71"/>
      <c r="L406" s="32"/>
      <c r="M406" s="33"/>
      <c r="N406" s="365" t="s">
        <v>61</v>
      </c>
      <c r="O406" s="366"/>
      <c r="P406" s="336"/>
      <c r="Q406" s="336"/>
      <c r="R406" s="336"/>
      <c r="S406" s="336"/>
      <c r="T406" s="336"/>
      <c r="U406" s="337"/>
      <c r="V406" s="34"/>
    </row>
    <row r="407" spans="1:22" ht="19.5" customHeight="1" thickBot="1" x14ac:dyDescent="0.4">
      <c r="A407" s="33"/>
      <c r="B407" s="367"/>
      <c r="C407" s="368"/>
      <c r="D407" s="369"/>
      <c r="E407" s="369"/>
      <c r="F407" s="369"/>
      <c r="G407" s="369"/>
      <c r="H407" s="369"/>
      <c r="I407" s="370"/>
      <c r="J407" s="71"/>
      <c r="L407" s="32"/>
      <c r="M407" s="33"/>
      <c r="N407" s="367"/>
      <c r="O407" s="368"/>
      <c r="P407" s="369"/>
      <c r="Q407" s="369"/>
      <c r="R407" s="369"/>
      <c r="S407" s="369"/>
      <c r="T407" s="369"/>
      <c r="U407" s="370"/>
      <c r="V407" s="34"/>
    </row>
    <row r="408" spans="1:22" ht="19.5" customHeight="1" thickBot="1" x14ac:dyDescent="0.4">
      <c r="A408" s="33"/>
      <c r="B408" s="25"/>
      <c r="C408" s="25"/>
      <c r="D408" s="25"/>
      <c r="E408" s="25"/>
      <c r="F408" s="25"/>
      <c r="G408" s="25"/>
      <c r="H408" s="25"/>
      <c r="I408" s="25"/>
      <c r="J408" s="71"/>
      <c r="L408" s="32"/>
      <c r="M408" s="33"/>
      <c r="N408" s="25"/>
      <c r="O408" s="25"/>
      <c r="P408" s="25"/>
      <c r="Q408" s="25"/>
      <c r="R408" s="25"/>
      <c r="S408" s="25"/>
      <c r="T408" s="25"/>
      <c r="U408" s="25"/>
      <c r="V408" s="34"/>
    </row>
    <row r="409" spans="1:22" ht="19.5" customHeight="1" x14ac:dyDescent="0.35">
      <c r="A409" s="33"/>
      <c r="B409" s="349" t="s">
        <v>63</v>
      </c>
      <c r="C409" s="343" t="s">
        <v>64</v>
      </c>
      <c r="D409" s="351"/>
      <c r="E409" s="351"/>
      <c r="F409" s="351"/>
      <c r="G409" s="351"/>
      <c r="H409" s="352"/>
      <c r="I409" s="353"/>
      <c r="J409" s="71"/>
      <c r="L409" s="32"/>
      <c r="M409" s="33"/>
      <c r="N409" s="349" t="s">
        <v>63</v>
      </c>
      <c r="O409" s="343" t="s">
        <v>64</v>
      </c>
      <c r="P409" s="351"/>
      <c r="Q409" s="351"/>
      <c r="R409" s="351"/>
      <c r="S409" s="351"/>
      <c r="T409" s="352"/>
      <c r="U409" s="353"/>
      <c r="V409" s="34"/>
    </row>
    <row r="410" spans="1:22" ht="19.5" customHeight="1" x14ac:dyDescent="0.35">
      <c r="A410" s="33"/>
      <c r="B410" s="334"/>
      <c r="C410" s="340" t="s">
        <v>234</v>
      </c>
      <c r="D410" s="348"/>
      <c r="E410" s="348"/>
      <c r="F410" s="348"/>
      <c r="G410" s="348"/>
      <c r="H410" s="336"/>
      <c r="I410" s="337"/>
      <c r="J410" s="71"/>
      <c r="L410" s="32"/>
      <c r="M410" s="33"/>
      <c r="N410" s="334"/>
      <c r="O410" s="340" t="s">
        <v>234</v>
      </c>
      <c r="P410" s="348"/>
      <c r="Q410" s="348"/>
      <c r="R410" s="348"/>
      <c r="S410" s="348"/>
      <c r="T410" s="336"/>
      <c r="U410" s="337"/>
      <c r="V410" s="34"/>
    </row>
    <row r="411" spans="1:22" ht="19.5" customHeight="1" x14ac:dyDescent="0.35">
      <c r="A411" s="33"/>
      <c r="B411" s="334"/>
      <c r="C411" s="340" t="s">
        <v>66</v>
      </c>
      <c r="D411" s="348"/>
      <c r="E411" s="348"/>
      <c r="F411" s="348"/>
      <c r="G411" s="348"/>
      <c r="H411" s="336"/>
      <c r="I411" s="337"/>
      <c r="J411" s="71"/>
      <c r="L411" s="32"/>
      <c r="M411" s="33"/>
      <c r="N411" s="334"/>
      <c r="O411" s="340" t="s">
        <v>66</v>
      </c>
      <c r="P411" s="348"/>
      <c r="Q411" s="348"/>
      <c r="R411" s="348"/>
      <c r="S411" s="348"/>
      <c r="T411" s="336"/>
      <c r="U411" s="337"/>
      <c r="V411" s="34"/>
    </row>
    <row r="412" spans="1:22" ht="19.5" customHeight="1" x14ac:dyDescent="0.35">
      <c r="A412" s="33"/>
      <c r="B412" s="334"/>
      <c r="C412" s="340" t="s">
        <v>67</v>
      </c>
      <c r="D412" s="348"/>
      <c r="E412" s="348"/>
      <c r="F412" s="348"/>
      <c r="G412" s="348"/>
      <c r="H412" s="336"/>
      <c r="I412" s="337"/>
      <c r="J412" s="71"/>
      <c r="L412" s="32"/>
      <c r="M412" s="33"/>
      <c r="N412" s="334"/>
      <c r="O412" s="340" t="s">
        <v>67</v>
      </c>
      <c r="P412" s="348"/>
      <c r="Q412" s="348"/>
      <c r="R412" s="348"/>
      <c r="S412" s="348"/>
      <c r="T412" s="336"/>
      <c r="U412" s="337"/>
      <c r="V412" s="34"/>
    </row>
    <row r="413" spans="1:22" ht="19.5" customHeight="1" x14ac:dyDescent="0.35">
      <c r="A413" s="33"/>
      <c r="B413" s="334"/>
      <c r="C413" s="340" t="s">
        <v>235</v>
      </c>
      <c r="D413" s="348"/>
      <c r="E413" s="348"/>
      <c r="F413" s="348"/>
      <c r="G413" s="348"/>
      <c r="H413" s="336"/>
      <c r="I413" s="337"/>
      <c r="J413" s="71"/>
      <c r="L413" s="32"/>
      <c r="M413" s="33"/>
      <c r="N413" s="334"/>
      <c r="O413" s="340" t="s">
        <v>235</v>
      </c>
      <c r="P413" s="348"/>
      <c r="Q413" s="348"/>
      <c r="R413" s="348"/>
      <c r="S413" s="348"/>
      <c r="T413" s="336"/>
      <c r="U413" s="337"/>
      <c r="V413" s="34"/>
    </row>
    <row r="414" spans="1:22" ht="19.5" customHeight="1" x14ac:dyDescent="0.35">
      <c r="A414" s="33"/>
      <c r="B414" s="335"/>
      <c r="C414" s="338" t="s">
        <v>236</v>
      </c>
      <c r="D414" s="339"/>
      <c r="E414" s="339"/>
      <c r="F414" s="339"/>
      <c r="G414" s="340"/>
      <c r="H414" s="354"/>
      <c r="I414" s="355"/>
      <c r="J414" s="71"/>
      <c r="L414" s="32"/>
      <c r="M414" s="33"/>
      <c r="N414" s="335"/>
      <c r="O414" s="338" t="s">
        <v>236</v>
      </c>
      <c r="P414" s="339"/>
      <c r="Q414" s="339"/>
      <c r="R414" s="339"/>
      <c r="S414" s="340"/>
      <c r="T414" s="354"/>
      <c r="U414" s="355"/>
      <c r="V414" s="34"/>
    </row>
    <row r="415" spans="1:22" ht="19.5" customHeight="1" thickBot="1" x14ac:dyDescent="0.4">
      <c r="A415" s="33"/>
      <c r="B415" s="350"/>
      <c r="C415" s="371" t="s">
        <v>69</v>
      </c>
      <c r="D415" s="372"/>
      <c r="E415" s="372"/>
      <c r="F415" s="372"/>
      <c r="G415" s="372"/>
      <c r="H415" s="369"/>
      <c r="I415" s="370"/>
      <c r="J415" s="71"/>
      <c r="L415" s="32"/>
      <c r="M415" s="33"/>
      <c r="N415" s="350"/>
      <c r="O415" s="371" t="s">
        <v>69</v>
      </c>
      <c r="P415" s="372"/>
      <c r="Q415" s="372"/>
      <c r="R415" s="372"/>
      <c r="S415" s="372"/>
      <c r="T415" s="369"/>
      <c r="U415" s="370"/>
      <c r="V415" s="34"/>
    </row>
    <row r="416" spans="1:22" ht="19.5" customHeight="1" x14ac:dyDescent="0.35">
      <c r="A416" s="33"/>
      <c r="B416" s="333" t="s">
        <v>70</v>
      </c>
      <c r="C416" s="346" t="s">
        <v>237</v>
      </c>
      <c r="D416" s="347"/>
      <c r="E416" s="347"/>
      <c r="F416" s="347"/>
      <c r="G416" s="347"/>
      <c r="H416" s="344"/>
      <c r="I416" s="345"/>
      <c r="J416" s="71"/>
      <c r="L416" s="32"/>
      <c r="M416" s="33"/>
      <c r="N416" s="333" t="s">
        <v>70</v>
      </c>
      <c r="O416" s="346" t="s">
        <v>237</v>
      </c>
      <c r="P416" s="347"/>
      <c r="Q416" s="347"/>
      <c r="R416" s="347"/>
      <c r="S416" s="347"/>
      <c r="T416" s="344"/>
      <c r="U416" s="345"/>
      <c r="V416" s="34"/>
    </row>
    <row r="417" spans="1:22" ht="19.5" customHeight="1" x14ac:dyDescent="0.35">
      <c r="A417" s="33"/>
      <c r="B417" s="334"/>
      <c r="C417" s="340" t="s">
        <v>72</v>
      </c>
      <c r="D417" s="348"/>
      <c r="E417" s="348"/>
      <c r="F417" s="348"/>
      <c r="G417" s="348"/>
      <c r="H417" s="336"/>
      <c r="I417" s="337"/>
      <c r="J417" s="71"/>
      <c r="L417" s="32"/>
      <c r="M417" s="33"/>
      <c r="N417" s="334"/>
      <c r="O417" s="340" t="s">
        <v>72</v>
      </c>
      <c r="P417" s="348"/>
      <c r="Q417" s="348"/>
      <c r="R417" s="348"/>
      <c r="S417" s="348"/>
      <c r="T417" s="336"/>
      <c r="U417" s="337"/>
      <c r="V417" s="34"/>
    </row>
    <row r="418" spans="1:22" ht="19.5" customHeight="1" x14ac:dyDescent="0.35">
      <c r="A418" s="33"/>
      <c r="B418" s="334"/>
      <c r="C418" s="340" t="s">
        <v>242</v>
      </c>
      <c r="D418" s="348"/>
      <c r="E418" s="348"/>
      <c r="F418" s="348"/>
      <c r="G418" s="348"/>
      <c r="H418" s="336"/>
      <c r="I418" s="337"/>
      <c r="J418" s="71"/>
      <c r="L418" s="32"/>
      <c r="M418" s="33"/>
      <c r="N418" s="334"/>
      <c r="O418" s="340" t="s">
        <v>242</v>
      </c>
      <c r="P418" s="348"/>
      <c r="Q418" s="348"/>
      <c r="R418" s="348"/>
      <c r="S418" s="348"/>
      <c r="T418" s="336"/>
      <c r="U418" s="337"/>
      <c r="V418" s="34"/>
    </row>
    <row r="419" spans="1:22" ht="19.5" customHeight="1" x14ac:dyDescent="0.35">
      <c r="A419" s="33"/>
      <c r="B419" s="334"/>
      <c r="C419" s="340" t="s">
        <v>75</v>
      </c>
      <c r="D419" s="348"/>
      <c r="E419" s="348"/>
      <c r="F419" s="348"/>
      <c r="G419" s="348"/>
      <c r="H419" s="336"/>
      <c r="I419" s="337"/>
      <c r="J419" s="71"/>
      <c r="L419" s="32"/>
      <c r="M419" s="33"/>
      <c r="N419" s="334"/>
      <c r="O419" s="340" t="s">
        <v>75</v>
      </c>
      <c r="P419" s="348"/>
      <c r="Q419" s="348"/>
      <c r="R419" s="348"/>
      <c r="S419" s="348"/>
      <c r="T419" s="336"/>
      <c r="U419" s="337"/>
      <c r="V419" s="34"/>
    </row>
    <row r="420" spans="1:22" ht="19.5" customHeight="1" x14ac:dyDescent="0.35">
      <c r="A420" s="33"/>
      <c r="B420" s="334"/>
      <c r="C420" s="340" t="s">
        <v>76</v>
      </c>
      <c r="D420" s="348"/>
      <c r="E420" s="348"/>
      <c r="F420" s="348"/>
      <c r="G420" s="348"/>
      <c r="H420" s="336"/>
      <c r="I420" s="337"/>
      <c r="J420" s="71"/>
      <c r="L420" s="32"/>
      <c r="M420" s="33"/>
      <c r="N420" s="334"/>
      <c r="O420" s="340" t="s">
        <v>76</v>
      </c>
      <c r="P420" s="348"/>
      <c r="Q420" s="348"/>
      <c r="R420" s="348"/>
      <c r="S420" s="348"/>
      <c r="T420" s="336"/>
      <c r="U420" s="337"/>
      <c r="V420" s="34"/>
    </row>
    <row r="421" spans="1:22" ht="19.5" customHeight="1" thickBot="1" x14ac:dyDescent="0.4">
      <c r="A421" s="33"/>
      <c r="B421" s="335"/>
      <c r="C421" s="385" t="s">
        <v>77</v>
      </c>
      <c r="D421" s="386"/>
      <c r="E421" s="386"/>
      <c r="F421" s="386"/>
      <c r="G421" s="386"/>
      <c r="H421" s="387"/>
      <c r="I421" s="388"/>
      <c r="J421" s="71"/>
      <c r="L421" s="32"/>
      <c r="M421" s="33"/>
      <c r="N421" s="335"/>
      <c r="O421" s="385" t="s">
        <v>77</v>
      </c>
      <c r="P421" s="386"/>
      <c r="Q421" s="386"/>
      <c r="R421" s="386"/>
      <c r="S421" s="386"/>
      <c r="T421" s="387"/>
      <c r="U421" s="388"/>
      <c r="V421" s="34"/>
    </row>
    <row r="422" spans="1:22" ht="19.5" customHeight="1" x14ac:dyDescent="0.35">
      <c r="A422" s="33"/>
      <c r="B422" s="349" t="s">
        <v>78</v>
      </c>
      <c r="C422" s="341" t="s">
        <v>233</v>
      </c>
      <c r="D422" s="342"/>
      <c r="E422" s="343"/>
      <c r="F422" s="47" t="s">
        <v>80</v>
      </c>
      <c r="G422" s="47"/>
      <c r="H422" s="352"/>
      <c r="I422" s="353"/>
      <c r="J422" s="71"/>
      <c r="L422" s="32"/>
      <c r="M422" s="33"/>
      <c r="N422" s="349" t="s">
        <v>78</v>
      </c>
      <c r="O422" s="341" t="s">
        <v>233</v>
      </c>
      <c r="P422" s="342"/>
      <c r="Q422" s="343"/>
      <c r="R422" s="47" t="s">
        <v>80</v>
      </c>
      <c r="S422" s="47"/>
      <c r="T422" s="352"/>
      <c r="U422" s="353"/>
      <c r="V422" s="34"/>
    </row>
    <row r="423" spans="1:22" ht="19.5" customHeight="1" x14ac:dyDescent="0.35">
      <c r="A423" s="33"/>
      <c r="B423" s="334"/>
      <c r="C423" s="338" t="s">
        <v>240</v>
      </c>
      <c r="D423" s="339"/>
      <c r="E423" s="340"/>
      <c r="F423" s="10" t="s">
        <v>82</v>
      </c>
      <c r="G423" s="10"/>
      <c r="H423" s="336"/>
      <c r="I423" s="337"/>
      <c r="J423" s="71"/>
      <c r="L423" s="32"/>
      <c r="M423" s="33"/>
      <c r="N423" s="334"/>
      <c r="O423" s="338" t="s">
        <v>240</v>
      </c>
      <c r="P423" s="339"/>
      <c r="Q423" s="340"/>
      <c r="R423" s="10" t="s">
        <v>82</v>
      </c>
      <c r="S423" s="10"/>
      <c r="T423" s="336"/>
      <c r="U423" s="337"/>
      <c r="V423" s="34"/>
    </row>
    <row r="424" spans="1:22" ht="19.5" customHeight="1" x14ac:dyDescent="0.35">
      <c r="A424" s="33"/>
      <c r="B424" s="334"/>
      <c r="C424" s="338" t="s">
        <v>241</v>
      </c>
      <c r="D424" s="339"/>
      <c r="E424" s="340"/>
      <c r="F424" s="10" t="s">
        <v>84</v>
      </c>
      <c r="G424" s="10"/>
      <c r="H424" s="336"/>
      <c r="I424" s="337"/>
      <c r="J424" s="71"/>
      <c r="L424" s="32"/>
      <c r="M424" s="33"/>
      <c r="N424" s="334"/>
      <c r="O424" s="338" t="s">
        <v>241</v>
      </c>
      <c r="P424" s="339"/>
      <c r="Q424" s="340"/>
      <c r="R424" s="10" t="s">
        <v>84</v>
      </c>
      <c r="S424" s="10"/>
      <c r="T424" s="336"/>
      <c r="U424" s="337"/>
      <c r="V424" s="34"/>
    </row>
    <row r="425" spans="1:22" ht="19.5" customHeight="1" x14ac:dyDescent="0.35">
      <c r="A425" s="33"/>
      <c r="B425" s="334"/>
      <c r="C425" s="338" t="s">
        <v>85</v>
      </c>
      <c r="D425" s="339"/>
      <c r="E425" s="340"/>
      <c r="F425" s="10" t="s">
        <v>86</v>
      </c>
      <c r="G425" s="10"/>
      <c r="H425" s="336"/>
      <c r="I425" s="337"/>
      <c r="J425" s="71"/>
      <c r="L425" s="32"/>
      <c r="M425" s="33"/>
      <c r="N425" s="334"/>
      <c r="O425" s="338" t="s">
        <v>85</v>
      </c>
      <c r="P425" s="339"/>
      <c r="Q425" s="340"/>
      <c r="R425" s="10" t="s">
        <v>86</v>
      </c>
      <c r="S425" s="10"/>
      <c r="T425" s="336"/>
      <c r="U425" s="337"/>
      <c r="V425" s="34"/>
    </row>
    <row r="426" spans="1:22" ht="19.5" customHeight="1" thickBot="1" x14ac:dyDescent="0.4">
      <c r="A426" s="33"/>
      <c r="B426" s="25"/>
      <c r="C426" s="25"/>
      <c r="D426" s="25"/>
      <c r="E426" s="25"/>
      <c r="F426" s="25"/>
      <c r="G426" s="25"/>
      <c r="H426" s="25"/>
      <c r="I426" s="25"/>
      <c r="J426" s="71"/>
      <c r="L426" s="32"/>
      <c r="M426" s="33"/>
      <c r="N426" s="25"/>
      <c r="O426" s="25"/>
      <c r="P426" s="25"/>
      <c r="Q426" s="25"/>
      <c r="R426" s="25"/>
      <c r="S426" s="25"/>
      <c r="T426" s="25"/>
      <c r="U426" s="25"/>
      <c r="V426" s="34"/>
    </row>
    <row r="427" spans="1:22" ht="19.5" customHeight="1" x14ac:dyDescent="0.35">
      <c r="A427" s="33"/>
      <c r="B427" s="373" t="s">
        <v>88</v>
      </c>
      <c r="C427" s="374"/>
      <c r="D427" s="374"/>
      <c r="E427" s="374"/>
      <c r="F427" s="374"/>
      <c r="G427" s="374"/>
      <c r="H427" s="374"/>
      <c r="I427" s="375"/>
      <c r="J427" s="71"/>
      <c r="L427" s="32"/>
      <c r="M427" s="33"/>
      <c r="N427" s="373" t="s">
        <v>88</v>
      </c>
      <c r="O427" s="374"/>
      <c r="P427" s="374"/>
      <c r="Q427" s="374"/>
      <c r="R427" s="374"/>
      <c r="S427" s="374"/>
      <c r="T427" s="374"/>
      <c r="U427" s="375"/>
      <c r="V427" s="34"/>
    </row>
    <row r="428" spans="1:22" ht="19.5" customHeight="1" x14ac:dyDescent="0.35">
      <c r="A428" s="33"/>
      <c r="B428" s="376"/>
      <c r="C428" s="377"/>
      <c r="D428" s="377"/>
      <c r="E428" s="377"/>
      <c r="F428" s="377"/>
      <c r="G428" s="377"/>
      <c r="H428" s="377"/>
      <c r="I428" s="378"/>
      <c r="J428" s="71"/>
      <c r="L428" s="32"/>
      <c r="M428" s="33"/>
      <c r="N428" s="376"/>
      <c r="O428" s="377"/>
      <c r="P428" s="377"/>
      <c r="Q428" s="377"/>
      <c r="R428" s="377"/>
      <c r="S428" s="377"/>
      <c r="T428" s="377"/>
      <c r="U428" s="378"/>
      <c r="V428" s="34"/>
    </row>
    <row r="429" spans="1:22" ht="19.5" customHeight="1" x14ac:dyDescent="0.35">
      <c r="A429" s="33"/>
      <c r="B429" s="379"/>
      <c r="C429" s="380"/>
      <c r="D429" s="380"/>
      <c r="E429" s="380"/>
      <c r="F429" s="380"/>
      <c r="G429" s="380"/>
      <c r="H429" s="380"/>
      <c r="I429" s="381"/>
      <c r="J429" s="71"/>
      <c r="L429" s="32"/>
      <c r="M429" s="33"/>
      <c r="N429" s="379"/>
      <c r="O429" s="380"/>
      <c r="P429" s="380"/>
      <c r="Q429" s="380"/>
      <c r="R429" s="380"/>
      <c r="S429" s="380"/>
      <c r="T429" s="380"/>
      <c r="U429" s="381"/>
      <c r="V429" s="34"/>
    </row>
    <row r="430" spans="1:22" ht="19.5" customHeight="1" x14ac:dyDescent="0.35">
      <c r="A430" s="33"/>
      <c r="B430" s="379"/>
      <c r="C430" s="380"/>
      <c r="D430" s="380"/>
      <c r="E430" s="380"/>
      <c r="F430" s="380"/>
      <c r="G430" s="380"/>
      <c r="H430" s="380"/>
      <c r="I430" s="381"/>
      <c r="J430" s="71"/>
      <c r="L430" s="32"/>
      <c r="M430" s="33"/>
      <c r="N430" s="379"/>
      <c r="O430" s="380"/>
      <c r="P430" s="380"/>
      <c r="Q430" s="380"/>
      <c r="R430" s="380"/>
      <c r="S430" s="380"/>
      <c r="T430" s="380"/>
      <c r="U430" s="381"/>
      <c r="V430" s="34"/>
    </row>
    <row r="431" spans="1:22" ht="19.5" customHeight="1" thickBot="1" x14ac:dyDescent="0.4">
      <c r="A431" s="33"/>
      <c r="B431" s="382"/>
      <c r="C431" s="383"/>
      <c r="D431" s="383"/>
      <c r="E431" s="383"/>
      <c r="F431" s="383"/>
      <c r="G431" s="383"/>
      <c r="H431" s="383"/>
      <c r="I431" s="384"/>
      <c r="J431" s="71"/>
      <c r="L431" s="32"/>
      <c r="M431" s="33"/>
      <c r="N431" s="382"/>
      <c r="O431" s="383"/>
      <c r="P431" s="383"/>
      <c r="Q431" s="383"/>
      <c r="R431" s="383"/>
      <c r="S431" s="383"/>
      <c r="T431" s="383"/>
      <c r="U431" s="384"/>
      <c r="V431" s="34"/>
    </row>
    <row r="432" spans="1:22" ht="19.5" customHeight="1" thickBot="1" x14ac:dyDescent="0.4">
      <c r="A432" s="53"/>
      <c r="B432" s="54"/>
      <c r="C432" s="54"/>
      <c r="D432" s="54"/>
      <c r="E432" s="54"/>
      <c r="F432" s="54"/>
      <c r="G432" s="54"/>
      <c r="H432" s="54"/>
      <c r="I432" s="54"/>
      <c r="J432" s="72"/>
      <c r="L432" s="32"/>
      <c r="M432" s="53"/>
      <c r="N432" s="54"/>
      <c r="O432" s="54"/>
      <c r="P432" s="54"/>
      <c r="Q432" s="54"/>
      <c r="R432" s="54"/>
      <c r="S432" s="54"/>
      <c r="T432" s="54"/>
      <c r="U432" s="54"/>
      <c r="V432" s="55"/>
    </row>
    <row r="433" spans="1:22" ht="19.5" customHeight="1" thickBot="1" x14ac:dyDescent="0.4">
      <c r="A433" s="56"/>
      <c r="B433" s="56"/>
      <c r="C433" s="56"/>
      <c r="D433" s="56"/>
      <c r="E433" s="56"/>
      <c r="F433" s="56"/>
      <c r="G433" s="56"/>
      <c r="H433" s="56"/>
      <c r="I433" s="56"/>
      <c r="J433" s="73"/>
      <c r="K433" s="56"/>
      <c r="L433" s="57"/>
      <c r="M433" s="56"/>
      <c r="N433" s="56"/>
      <c r="O433" s="56"/>
      <c r="P433" s="56"/>
      <c r="Q433" s="56"/>
      <c r="R433" s="56"/>
      <c r="S433" s="56"/>
      <c r="T433" s="56"/>
      <c r="U433" s="56"/>
      <c r="V433" s="56"/>
    </row>
    <row r="434" spans="1:22" ht="19.5" customHeight="1" x14ac:dyDescent="0.35">
      <c r="A434" s="29">
        <v>9</v>
      </c>
      <c r="B434" s="30"/>
      <c r="C434" s="30"/>
      <c r="D434" s="30"/>
      <c r="E434" s="30"/>
      <c r="F434" s="30"/>
      <c r="G434" s="30"/>
      <c r="H434" s="30"/>
      <c r="I434" s="30"/>
      <c r="J434" s="70">
        <v>28</v>
      </c>
      <c r="L434" s="32"/>
      <c r="M434" s="29">
        <f t="shared" ref="M434" si="23">A434+1</f>
        <v>10</v>
      </c>
      <c r="N434" s="30"/>
      <c r="O434" s="30"/>
      <c r="P434" s="30"/>
      <c r="Q434" s="30"/>
      <c r="R434" s="30"/>
      <c r="S434" s="30"/>
      <c r="T434" s="30"/>
      <c r="U434" s="30"/>
      <c r="V434" s="31">
        <v>21</v>
      </c>
    </row>
    <row r="435" spans="1:22" ht="19.5" customHeight="1" x14ac:dyDescent="0.35">
      <c r="A435" s="33"/>
      <c r="B435" s="356" t="s">
        <v>42</v>
      </c>
      <c r="C435" s="356"/>
      <c r="D435" s="404" t="s">
        <v>52</v>
      </c>
      <c r="E435" s="404"/>
      <c r="F435" s="404"/>
      <c r="G435" s="404"/>
      <c r="H435" s="404"/>
      <c r="I435" s="404"/>
      <c r="J435" s="75">
        <v>28</v>
      </c>
      <c r="L435" s="32"/>
      <c r="M435" s="33"/>
      <c r="N435" s="356" t="s">
        <v>42</v>
      </c>
      <c r="O435" s="356"/>
      <c r="P435" s="404" t="s">
        <v>52</v>
      </c>
      <c r="Q435" s="404"/>
      <c r="R435" s="404"/>
      <c r="S435" s="404"/>
      <c r="T435" s="404"/>
      <c r="U435" s="404"/>
      <c r="V435" s="75">
        <v>21</v>
      </c>
    </row>
    <row r="436" spans="1:22" ht="19.5" customHeight="1" x14ac:dyDescent="0.35">
      <c r="A436" s="33"/>
      <c r="B436" s="358"/>
      <c r="C436" s="358"/>
      <c r="D436" s="358"/>
      <c r="E436" s="358"/>
      <c r="F436" s="358"/>
      <c r="G436" s="358"/>
      <c r="H436" s="358"/>
      <c r="I436" s="358"/>
      <c r="J436" s="71"/>
      <c r="L436" s="32"/>
      <c r="M436" s="33"/>
      <c r="N436" s="358"/>
      <c r="O436" s="358"/>
      <c r="P436" s="358"/>
      <c r="Q436" s="358"/>
      <c r="R436" s="358"/>
      <c r="S436" s="358"/>
      <c r="T436" s="358"/>
      <c r="U436" s="358"/>
      <c r="V436" s="34"/>
    </row>
    <row r="437" spans="1:22" ht="19.5" customHeight="1" x14ac:dyDescent="0.35">
      <c r="A437" s="33"/>
      <c r="B437" s="356" t="s">
        <v>0</v>
      </c>
      <c r="C437" s="356"/>
      <c r="D437" s="403" t="s">
        <v>211</v>
      </c>
      <c r="E437" s="403"/>
      <c r="F437" s="357" t="s">
        <v>41</v>
      </c>
      <c r="G437" s="357"/>
      <c r="H437" s="403" t="s">
        <v>118</v>
      </c>
      <c r="I437" s="403"/>
      <c r="J437" s="71"/>
      <c r="L437" s="32"/>
      <c r="M437" s="33"/>
      <c r="N437" s="356" t="s">
        <v>0</v>
      </c>
      <c r="O437" s="356"/>
      <c r="P437" s="403" t="s">
        <v>213</v>
      </c>
      <c r="Q437" s="403"/>
      <c r="R437" s="357" t="s">
        <v>41</v>
      </c>
      <c r="S437" s="357"/>
      <c r="T437" s="403" t="s">
        <v>212</v>
      </c>
      <c r="U437" s="403"/>
      <c r="V437" s="34"/>
    </row>
    <row r="438" spans="1:22" ht="19.5" customHeight="1" x14ac:dyDescent="0.35">
      <c r="A438" s="33"/>
      <c r="B438" s="356" t="s">
        <v>14</v>
      </c>
      <c r="C438" s="356"/>
      <c r="D438" s="400" t="s">
        <v>95</v>
      </c>
      <c r="E438" s="400"/>
      <c r="F438" s="357" t="s">
        <v>15</v>
      </c>
      <c r="G438" s="357"/>
      <c r="H438" s="401" t="s">
        <v>178</v>
      </c>
      <c r="I438" s="401"/>
      <c r="J438" s="71"/>
      <c r="L438" s="32"/>
      <c r="M438" s="33"/>
      <c r="N438" s="356" t="s">
        <v>14</v>
      </c>
      <c r="O438" s="356"/>
      <c r="P438" s="400" t="s">
        <v>94</v>
      </c>
      <c r="Q438" s="400"/>
      <c r="R438" s="357" t="s">
        <v>15</v>
      </c>
      <c r="S438" s="357"/>
      <c r="T438" s="401" t="s">
        <v>162</v>
      </c>
      <c r="U438" s="401"/>
      <c r="V438" s="34"/>
    </row>
    <row r="439" spans="1:22" ht="19.5" customHeight="1" x14ac:dyDescent="0.35">
      <c r="A439" s="33"/>
      <c r="B439" s="36" t="s">
        <v>53</v>
      </c>
      <c r="C439" s="36"/>
      <c r="D439" s="402" t="s">
        <v>95</v>
      </c>
      <c r="E439" s="402"/>
      <c r="F439" s="397"/>
      <c r="G439" s="397"/>
      <c r="H439" s="402" t="s">
        <v>178</v>
      </c>
      <c r="I439" s="402"/>
      <c r="J439" s="71"/>
      <c r="L439" s="32"/>
      <c r="M439" s="33"/>
      <c r="N439" s="36" t="s">
        <v>53</v>
      </c>
      <c r="O439" s="36"/>
      <c r="P439" s="402" t="s">
        <v>94</v>
      </c>
      <c r="Q439" s="402"/>
      <c r="R439" s="397"/>
      <c r="S439" s="397"/>
      <c r="T439" s="402" t="s">
        <v>162</v>
      </c>
      <c r="U439" s="402"/>
      <c r="V439" s="34"/>
    </row>
    <row r="440" spans="1:22" ht="19.5" customHeight="1" x14ac:dyDescent="0.35">
      <c r="A440" s="33"/>
      <c r="B440" s="396" t="s">
        <v>1</v>
      </c>
      <c r="C440" s="396"/>
      <c r="D440" s="397"/>
      <c r="E440" s="397"/>
      <c r="F440" s="398">
        <v>0.52430555555555558</v>
      </c>
      <c r="G440" s="398"/>
      <c r="H440" s="398"/>
      <c r="I440" s="398"/>
      <c r="J440" s="71"/>
      <c r="L440" s="32"/>
      <c r="M440" s="33"/>
      <c r="N440" s="396" t="s">
        <v>1</v>
      </c>
      <c r="O440" s="396"/>
      <c r="P440" s="397"/>
      <c r="Q440" s="397"/>
      <c r="R440" s="398">
        <v>0.52430555555555558</v>
      </c>
      <c r="S440" s="398"/>
      <c r="T440" s="398"/>
      <c r="U440" s="398"/>
      <c r="V440" s="34"/>
    </row>
    <row r="441" spans="1:22" ht="19.5" customHeight="1" x14ac:dyDescent="0.35">
      <c r="A441" s="33"/>
      <c r="B441" s="396"/>
      <c r="C441" s="396"/>
      <c r="D441" s="397" t="s">
        <v>11</v>
      </c>
      <c r="E441" s="397"/>
      <c r="F441" s="398">
        <v>0.52500000000000002</v>
      </c>
      <c r="G441" s="398"/>
      <c r="H441" s="398"/>
      <c r="I441" s="398"/>
      <c r="J441" s="71"/>
      <c r="L441" s="32"/>
      <c r="M441" s="33"/>
      <c r="N441" s="396"/>
      <c r="O441" s="396"/>
      <c r="P441" s="397" t="s">
        <v>11</v>
      </c>
      <c r="Q441" s="397"/>
      <c r="R441" s="398">
        <v>0.52500000000000002</v>
      </c>
      <c r="S441" s="398"/>
      <c r="T441" s="398"/>
      <c r="U441" s="398"/>
      <c r="V441" s="34"/>
    </row>
    <row r="442" spans="1:22" ht="19.5" customHeight="1" x14ac:dyDescent="0.35">
      <c r="A442" s="33"/>
      <c r="B442" s="396"/>
      <c r="C442" s="396"/>
      <c r="D442" s="397" t="s">
        <v>55</v>
      </c>
      <c r="E442" s="397"/>
      <c r="F442" s="398">
        <v>0.52708333333333335</v>
      </c>
      <c r="G442" s="398"/>
      <c r="H442" s="398"/>
      <c r="I442" s="398"/>
      <c r="J442" s="71"/>
      <c r="L442" s="32"/>
      <c r="M442" s="33"/>
      <c r="N442" s="396"/>
      <c r="O442" s="396"/>
      <c r="P442" s="397" t="s">
        <v>55</v>
      </c>
      <c r="Q442" s="397"/>
      <c r="R442" s="398">
        <v>0.52708333333333335</v>
      </c>
      <c r="S442" s="398"/>
      <c r="T442" s="398"/>
      <c r="U442" s="398"/>
      <c r="V442" s="34"/>
    </row>
    <row r="443" spans="1:22" ht="19.5" customHeight="1" x14ac:dyDescent="0.35">
      <c r="A443" s="33"/>
      <c r="B443" s="396"/>
      <c r="C443" s="396"/>
      <c r="D443" s="397" t="s">
        <v>9</v>
      </c>
      <c r="E443" s="397"/>
      <c r="F443" s="399"/>
      <c r="G443" s="399"/>
      <c r="H443" s="399"/>
      <c r="I443" s="399"/>
      <c r="J443" s="71"/>
      <c r="L443" s="32"/>
      <c r="M443" s="33"/>
      <c r="N443" s="396"/>
      <c r="O443" s="396"/>
      <c r="P443" s="397" t="s">
        <v>9</v>
      </c>
      <c r="Q443" s="397"/>
      <c r="R443" s="399"/>
      <c r="S443" s="399"/>
      <c r="T443" s="399"/>
      <c r="U443" s="399"/>
      <c r="V443" s="34"/>
    </row>
    <row r="444" spans="1:22" ht="19.5" customHeight="1" x14ac:dyDescent="0.35">
      <c r="A444" s="33"/>
      <c r="B444" s="356" t="s">
        <v>44</v>
      </c>
      <c r="C444" s="356"/>
      <c r="D444" s="357" t="str">
        <f t="shared" ref="D444" si="24">IF(D435="","",IF(OR(D435="DWF",D435="DNF"),"Distance","Temps"))</f>
        <v>Distance</v>
      </c>
      <c r="E444" s="357"/>
      <c r="F444" s="37"/>
      <c r="G444" s="38"/>
      <c r="H444" s="39">
        <v>135</v>
      </c>
      <c r="I444" s="38" t="s">
        <v>47</v>
      </c>
      <c r="J444" s="71"/>
      <c r="L444" s="32"/>
      <c r="M444" s="33"/>
      <c r="N444" s="356" t="s">
        <v>44</v>
      </c>
      <c r="O444" s="356"/>
      <c r="P444" s="357" t="str">
        <f t="shared" ref="P444" si="25">IF(P435="","",IF(OR(P435="DWF",P435="DNF"),"Distance","Temps"))</f>
        <v>Distance</v>
      </c>
      <c r="Q444" s="357"/>
      <c r="R444" s="37"/>
      <c r="S444" s="38"/>
      <c r="T444" s="39">
        <v>135</v>
      </c>
      <c r="U444" s="38" t="s">
        <v>47</v>
      </c>
      <c r="V444" s="34"/>
    </row>
    <row r="445" spans="1:22" ht="19.5" customHeight="1" x14ac:dyDescent="0.35">
      <c r="A445" s="33"/>
      <c r="B445" s="356"/>
      <c r="C445" s="356"/>
      <c r="D445" s="359" t="s">
        <v>56</v>
      </c>
      <c r="E445" s="40" t="s">
        <v>57</v>
      </c>
      <c r="F445" s="41"/>
      <c r="G445" s="42"/>
      <c r="H445" s="41">
        <v>185</v>
      </c>
      <c r="I445" s="42" t="s">
        <v>47</v>
      </c>
      <c r="J445" s="71"/>
      <c r="L445" s="32"/>
      <c r="M445" s="33"/>
      <c r="N445" s="356"/>
      <c r="O445" s="356"/>
      <c r="P445" s="359" t="s">
        <v>56</v>
      </c>
      <c r="Q445" s="40" t="s">
        <v>57</v>
      </c>
      <c r="R445" s="41"/>
      <c r="S445" s="42"/>
      <c r="T445" s="41">
        <v>185</v>
      </c>
      <c r="U445" s="42" t="s">
        <v>47</v>
      </c>
      <c r="V445" s="34"/>
    </row>
    <row r="446" spans="1:22" ht="19.5" customHeight="1" x14ac:dyDescent="0.35">
      <c r="A446" s="33"/>
      <c r="B446" s="356"/>
      <c r="C446" s="356"/>
      <c r="D446" s="359"/>
      <c r="E446" s="40" t="s">
        <v>58</v>
      </c>
      <c r="F446" s="41"/>
      <c r="G446" s="42"/>
      <c r="H446" s="41">
        <v>0</v>
      </c>
      <c r="I446" s="42">
        <v>185</v>
      </c>
      <c r="J446" s="71"/>
      <c r="L446" s="32"/>
      <c r="M446" s="33"/>
      <c r="N446" s="356"/>
      <c r="O446" s="356"/>
      <c r="P446" s="359"/>
      <c r="Q446" s="40" t="s">
        <v>58</v>
      </c>
      <c r="R446" s="41"/>
      <c r="S446" s="42"/>
      <c r="T446" s="41">
        <v>0</v>
      </c>
      <c r="U446" s="42">
        <v>185</v>
      </c>
      <c r="V446" s="34"/>
    </row>
    <row r="447" spans="1:22" ht="19.5" customHeight="1" x14ac:dyDescent="0.35">
      <c r="A447" s="33"/>
      <c r="B447" s="358"/>
      <c r="C447" s="358"/>
      <c r="D447" s="358"/>
      <c r="E447" s="358"/>
      <c r="F447" s="358"/>
      <c r="G447" s="358"/>
      <c r="H447" s="358"/>
      <c r="I447" s="358"/>
      <c r="J447" s="71"/>
      <c r="L447" s="32"/>
      <c r="M447" s="33"/>
      <c r="N447" s="358"/>
      <c r="O447" s="358"/>
      <c r="P447" s="358"/>
      <c r="Q447" s="358"/>
      <c r="R447" s="358"/>
      <c r="S447" s="358"/>
      <c r="T447" s="358"/>
      <c r="U447" s="358"/>
      <c r="V447" s="34"/>
    </row>
    <row r="448" spans="1:22" ht="19.5" customHeight="1" x14ac:dyDescent="0.35">
      <c r="A448" s="33"/>
      <c r="B448" s="395" t="s">
        <v>59</v>
      </c>
      <c r="C448" s="395"/>
      <c r="D448" s="395"/>
      <c r="E448" s="395"/>
      <c r="F448" s="395"/>
      <c r="G448" s="395"/>
      <c r="H448" s="395"/>
      <c r="I448" s="395"/>
      <c r="J448" s="71"/>
      <c r="L448" s="32"/>
      <c r="M448" s="33"/>
      <c r="N448" s="395" t="s">
        <v>59</v>
      </c>
      <c r="O448" s="395"/>
      <c r="P448" s="395"/>
      <c r="Q448" s="395"/>
      <c r="R448" s="395"/>
      <c r="S448" s="395"/>
      <c r="T448" s="395"/>
      <c r="U448" s="395"/>
      <c r="V448" s="34"/>
    </row>
    <row r="449" spans="1:22" ht="19.5" customHeight="1" thickBot="1" x14ac:dyDescent="0.4">
      <c r="A449" s="33"/>
      <c r="B449" s="358"/>
      <c r="C449" s="358"/>
      <c r="D449" s="358"/>
      <c r="E449" s="358"/>
      <c r="F449" s="358"/>
      <c r="G449" s="358"/>
      <c r="H449" s="358"/>
      <c r="I449" s="358"/>
      <c r="J449" s="71"/>
      <c r="L449" s="32"/>
      <c r="M449" s="33"/>
      <c r="N449" s="358"/>
      <c r="O449" s="358"/>
      <c r="P449" s="358"/>
      <c r="Q449" s="358"/>
      <c r="R449" s="358"/>
      <c r="S449" s="358"/>
      <c r="T449" s="358"/>
      <c r="U449" s="358"/>
      <c r="V449" s="34"/>
    </row>
    <row r="450" spans="1:22" ht="19.5" customHeight="1" thickBot="1" x14ac:dyDescent="0.4">
      <c r="A450" s="33"/>
      <c r="B450" s="359" t="s">
        <v>60</v>
      </c>
      <c r="C450" s="360"/>
      <c r="D450" s="43"/>
      <c r="E450" s="44"/>
      <c r="F450" s="44"/>
      <c r="G450" s="44"/>
      <c r="H450" s="44"/>
      <c r="I450" s="45"/>
      <c r="J450" s="71"/>
      <c r="L450" s="32"/>
      <c r="M450" s="33"/>
      <c r="N450" s="359" t="s">
        <v>60</v>
      </c>
      <c r="O450" s="360"/>
      <c r="P450" s="43"/>
      <c r="Q450" s="44"/>
      <c r="R450" s="44"/>
      <c r="S450" s="44"/>
      <c r="T450" s="44"/>
      <c r="U450" s="45"/>
      <c r="V450" s="34"/>
    </row>
    <row r="451" spans="1:22" ht="19.5" customHeight="1" thickBot="1" x14ac:dyDescent="0.4">
      <c r="A451" s="33"/>
      <c r="B451" s="46"/>
      <c r="C451" s="46"/>
      <c r="D451" s="30"/>
      <c r="E451" s="30"/>
      <c r="F451" s="30"/>
      <c r="G451" s="30"/>
      <c r="H451" s="30"/>
      <c r="I451" s="30"/>
      <c r="J451" s="71"/>
      <c r="L451" s="32"/>
      <c r="M451" s="33"/>
      <c r="N451" s="46"/>
      <c r="O451" s="46"/>
      <c r="P451" s="30"/>
      <c r="Q451" s="30"/>
      <c r="R451" s="30"/>
      <c r="S451" s="30"/>
      <c r="T451" s="30"/>
      <c r="U451" s="30"/>
      <c r="V451" s="34"/>
    </row>
    <row r="452" spans="1:22" ht="19.5" customHeight="1" x14ac:dyDescent="0.35">
      <c r="A452" s="33"/>
      <c r="B452" s="361" t="s">
        <v>62</v>
      </c>
      <c r="C452" s="362"/>
      <c r="D452" s="352"/>
      <c r="E452" s="352"/>
      <c r="F452" s="352"/>
      <c r="G452" s="352"/>
      <c r="H452" s="352"/>
      <c r="I452" s="353"/>
      <c r="J452" s="71"/>
      <c r="L452" s="32"/>
      <c r="M452" s="33"/>
      <c r="N452" s="361" t="s">
        <v>62</v>
      </c>
      <c r="O452" s="362"/>
      <c r="P452" s="352"/>
      <c r="Q452" s="352"/>
      <c r="R452" s="352"/>
      <c r="S452" s="352"/>
      <c r="T452" s="352"/>
      <c r="U452" s="353"/>
      <c r="V452" s="34"/>
    </row>
    <row r="453" spans="1:22" ht="19.5" customHeight="1" x14ac:dyDescent="0.35">
      <c r="A453" s="33"/>
      <c r="B453" s="363"/>
      <c r="C453" s="364"/>
      <c r="D453" s="336"/>
      <c r="E453" s="336"/>
      <c r="F453" s="336"/>
      <c r="G453" s="336"/>
      <c r="H453" s="336"/>
      <c r="I453" s="337"/>
      <c r="J453" s="71"/>
      <c r="L453" s="32"/>
      <c r="M453" s="33"/>
      <c r="N453" s="363"/>
      <c r="O453" s="364"/>
      <c r="P453" s="336"/>
      <c r="Q453" s="336"/>
      <c r="R453" s="336"/>
      <c r="S453" s="336"/>
      <c r="T453" s="336"/>
      <c r="U453" s="337"/>
      <c r="V453" s="34"/>
    </row>
    <row r="454" spans="1:22" ht="19.5" customHeight="1" x14ac:dyDescent="0.35">
      <c r="A454" s="33"/>
      <c r="B454" s="365" t="s">
        <v>61</v>
      </c>
      <c r="C454" s="366"/>
      <c r="D454" s="336"/>
      <c r="E454" s="336"/>
      <c r="F454" s="336"/>
      <c r="G454" s="336"/>
      <c r="H454" s="336"/>
      <c r="I454" s="337"/>
      <c r="J454" s="71"/>
      <c r="L454" s="32"/>
      <c r="M454" s="33"/>
      <c r="N454" s="365" t="s">
        <v>61</v>
      </c>
      <c r="O454" s="366"/>
      <c r="P454" s="336"/>
      <c r="Q454" s="336"/>
      <c r="R454" s="336"/>
      <c r="S454" s="336"/>
      <c r="T454" s="336"/>
      <c r="U454" s="337"/>
      <c r="V454" s="34"/>
    </row>
    <row r="455" spans="1:22" ht="19.5" customHeight="1" thickBot="1" x14ac:dyDescent="0.4">
      <c r="A455" s="33"/>
      <c r="B455" s="367"/>
      <c r="C455" s="368"/>
      <c r="D455" s="369"/>
      <c r="E455" s="369"/>
      <c r="F455" s="369"/>
      <c r="G455" s="369"/>
      <c r="H455" s="369"/>
      <c r="I455" s="370"/>
      <c r="J455" s="71"/>
      <c r="L455" s="32"/>
      <c r="M455" s="33"/>
      <c r="N455" s="367"/>
      <c r="O455" s="368"/>
      <c r="P455" s="369"/>
      <c r="Q455" s="369"/>
      <c r="R455" s="369"/>
      <c r="S455" s="369"/>
      <c r="T455" s="369"/>
      <c r="U455" s="370"/>
      <c r="V455" s="34"/>
    </row>
    <row r="456" spans="1:22" ht="19.5" customHeight="1" thickBot="1" x14ac:dyDescent="0.4">
      <c r="A456" s="33"/>
      <c r="B456" s="25"/>
      <c r="C456" s="25"/>
      <c r="D456" s="25"/>
      <c r="E456" s="25"/>
      <c r="F456" s="25"/>
      <c r="G456" s="25"/>
      <c r="H456" s="25"/>
      <c r="I456" s="25"/>
      <c r="J456" s="71"/>
      <c r="L456" s="32"/>
      <c r="M456" s="33"/>
      <c r="N456" s="25"/>
      <c r="O456" s="25"/>
      <c r="P456" s="25"/>
      <c r="Q456" s="25"/>
      <c r="R456" s="25"/>
      <c r="S456" s="25"/>
      <c r="T456" s="25"/>
      <c r="U456" s="25"/>
      <c r="V456" s="34"/>
    </row>
    <row r="457" spans="1:22" ht="19.5" customHeight="1" x14ac:dyDescent="0.35">
      <c r="A457" s="33"/>
      <c r="B457" s="349" t="s">
        <v>63</v>
      </c>
      <c r="C457" s="343" t="s">
        <v>64</v>
      </c>
      <c r="D457" s="351"/>
      <c r="E457" s="351"/>
      <c r="F457" s="351"/>
      <c r="G457" s="351"/>
      <c r="H457" s="352"/>
      <c r="I457" s="353"/>
      <c r="J457" s="71"/>
      <c r="L457" s="32"/>
      <c r="M457" s="33"/>
      <c r="N457" s="349" t="s">
        <v>63</v>
      </c>
      <c r="O457" s="343" t="s">
        <v>64</v>
      </c>
      <c r="P457" s="351"/>
      <c r="Q457" s="351"/>
      <c r="R457" s="351"/>
      <c r="S457" s="351"/>
      <c r="T457" s="352"/>
      <c r="U457" s="353"/>
      <c r="V457" s="34"/>
    </row>
    <row r="458" spans="1:22" ht="19.5" customHeight="1" x14ac:dyDescent="0.35">
      <c r="A458" s="33"/>
      <c r="B458" s="334"/>
      <c r="C458" s="340" t="s">
        <v>234</v>
      </c>
      <c r="D458" s="348"/>
      <c r="E458" s="348"/>
      <c r="F458" s="348"/>
      <c r="G458" s="348"/>
      <c r="H458" s="336"/>
      <c r="I458" s="337"/>
      <c r="J458" s="71"/>
      <c r="L458" s="32"/>
      <c r="M458" s="33"/>
      <c r="N458" s="334"/>
      <c r="O458" s="340" t="s">
        <v>234</v>
      </c>
      <c r="P458" s="348"/>
      <c r="Q458" s="348"/>
      <c r="R458" s="348"/>
      <c r="S458" s="348"/>
      <c r="T458" s="336"/>
      <c r="U458" s="337"/>
      <c r="V458" s="34"/>
    </row>
    <row r="459" spans="1:22" ht="19.5" customHeight="1" x14ac:dyDescent="0.35">
      <c r="A459" s="33"/>
      <c r="B459" s="334"/>
      <c r="C459" s="340" t="s">
        <v>66</v>
      </c>
      <c r="D459" s="348"/>
      <c r="E459" s="348"/>
      <c r="F459" s="348"/>
      <c r="G459" s="348"/>
      <c r="H459" s="336"/>
      <c r="I459" s="337"/>
      <c r="J459" s="71"/>
      <c r="L459" s="32"/>
      <c r="M459" s="33"/>
      <c r="N459" s="334"/>
      <c r="O459" s="340" t="s">
        <v>66</v>
      </c>
      <c r="P459" s="348"/>
      <c r="Q459" s="348"/>
      <c r="R459" s="348"/>
      <c r="S459" s="348"/>
      <c r="T459" s="336"/>
      <c r="U459" s="337"/>
      <c r="V459" s="34"/>
    </row>
    <row r="460" spans="1:22" ht="19.5" customHeight="1" x14ac:dyDescent="0.35">
      <c r="A460" s="33"/>
      <c r="B460" s="334"/>
      <c r="C460" s="340" t="s">
        <v>67</v>
      </c>
      <c r="D460" s="348"/>
      <c r="E460" s="348"/>
      <c r="F460" s="348"/>
      <c r="G460" s="348"/>
      <c r="H460" s="336"/>
      <c r="I460" s="337"/>
      <c r="J460" s="71"/>
      <c r="L460" s="32"/>
      <c r="M460" s="33"/>
      <c r="N460" s="334"/>
      <c r="O460" s="340" t="s">
        <v>67</v>
      </c>
      <c r="P460" s="348"/>
      <c r="Q460" s="348"/>
      <c r="R460" s="348"/>
      <c r="S460" s="348"/>
      <c r="T460" s="336"/>
      <c r="U460" s="337"/>
      <c r="V460" s="34"/>
    </row>
    <row r="461" spans="1:22" ht="19.5" customHeight="1" x14ac:dyDescent="0.35">
      <c r="A461" s="33"/>
      <c r="B461" s="334"/>
      <c r="C461" s="340" t="s">
        <v>235</v>
      </c>
      <c r="D461" s="348"/>
      <c r="E461" s="348"/>
      <c r="F461" s="348"/>
      <c r="G461" s="348"/>
      <c r="H461" s="336"/>
      <c r="I461" s="337"/>
      <c r="J461" s="71"/>
      <c r="L461" s="32"/>
      <c r="M461" s="33"/>
      <c r="N461" s="334"/>
      <c r="O461" s="340" t="s">
        <v>235</v>
      </c>
      <c r="P461" s="348"/>
      <c r="Q461" s="348"/>
      <c r="R461" s="348"/>
      <c r="S461" s="348"/>
      <c r="T461" s="336"/>
      <c r="U461" s="337"/>
      <c r="V461" s="34"/>
    </row>
    <row r="462" spans="1:22" ht="19.5" customHeight="1" x14ac:dyDescent="0.35">
      <c r="A462" s="33"/>
      <c r="B462" s="335"/>
      <c r="C462" s="338" t="s">
        <v>236</v>
      </c>
      <c r="D462" s="339"/>
      <c r="E462" s="339"/>
      <c r="F462" s="339"/>
      <c r="G462" s="340"/>
      <c r="H462" s="354"/>
      <c r="I462" s="355"/>
      <c r="J462" s="71"/>
      <c r="L462" s="32"/>
      <c r="M462" s="33"/>
      <c r="N462" s="335"/>
      <c r="O462" s="338" t="s">
        <v>236</v>
      </c>
      <c r="P462" s="339"/>
      <c r="Q462" s="339"/>
      <c r="R462" s="339"/>
      <c r="S462" s="340"/>
      <c r="T462" s="354"/>
      <c r="U462" s="355"/>
      <c r="V462" s="34"/>
    </row>
    <row r="463" spans="1:22" ht="19.5" customHeight="1" thickBot="1" x14ac:dyDescent="0.4">
      <c r="A463" s="33"/>
      <c r="B463" s="350"/>
      <c r="C463" s="371" t="s">
        <v>69</v>
      </c>
      <c r="D463" s="372"/>
      <c r="E463" s="372"/>
      <c r="F463" s="372"/>
      <c r="G463" s="372"/>
      <c r="H463" s="369"/>
      <c r="I463" s="370"/>
      <c r="J463" s="71"/>
      <c r="L463" s="32"/>
      <c r="M463" s="33"/>
      <c r="N463" s="350"/>
      <c r="O463" s="371" t="s">
        <v>69</v>
      </c>
      <c r="P463" s="372"/>
      <c r="Q463" s="372"/>
      <c r="R463" s="372"/>
      <c r="S463" s="372"/>
      <c r="T463" s="369"/>
      <c r="U463" s="370"/>
      <c r="V463" s="34"/>
    </row>
    <row r="464" spans="1:22" ht="19.5" customHeight="1" x14ac:dyDescent="0.35">
      <c r="A464" s="33"/>
      <c r="B464" s="333" t="s">
        <v>70</v>
      </c>
      <c r="C464" s="346" t="s">
        <v>237</v>
      </c>
      <c r="D464" s="347"/>
      <c r="E464" s="347"/>
      <c r="F464" s="347"/>
      <c r="G464" s="347"/>
      <c r="H464" s="344"/>
      <c r="I464" s="345"/>
      <c r="J464" s="71"/>
      <c r="L464" s="32"/>
      <c r="M464" s="33"/>
      <c r="N464" s="333" t="s">
        <v>70</v>
      </c>
      <c r="O464" s="346" t="s">
        <v>237</v>
      </c>
      <c r="P464" s="347"/>
      <c r="Q464" s="347"/>
      <c r="R464" s="347"/>
      <c r="S464" s="347"/>
      <c r="T464" s="344"/>
      <c r="U464" s="345"/>
      <c r="V464" s="34"/>
    </row>
    <row r="465" spans="1:22" ht="19.5" customHeight="1" x14ac:dyDescent="0.35">
      <c r="A465" s="33"/>
      <c r="B465" s="334"/>
      <c r="C465" s="340" t="s">
        <v>72</v>
      </c>
      <c r="D465" s="348"/>
      <c r="E465" s="348"/>
      <c r="F465" s="348"/>
      <c r="G465" s="348"/>
      <c r="H465" s="336"/>
      <c r="I465" s="337"/>
      <c r="J465" s="71"/>
      <c r="L465" s="32"/>
      <c r="M465" s="33"/>
      <c r="N465" s="334"/>
      <c r="O465" s="340" t="s">
        <v>72</v>
      </c>
      <c r="P465" s="348"/>
      <c r="Q465" s="348"/>
      <c r="R465" s="348"/>
      <c r="S465" s="348"/>
      <c r="T465" s="336"/>
      <c r="U465" s="337"/>
      <c r="V465" s="34"/>
    </row>
    <row r="466" spans="1:22" ht="19.5" customHeight="1" x14ac:dyDescent="0.35">
      <c r="A466" s="33"/>
      <c r="B466" s="334"/>
      <c r="C466" s="340" t="s">
        <v>242</v>
      </c>
      <c r="D466" s="348"/>
      <c r="E466" s="348"/>
      <c r="F466" s="348"/>
      <c r="G466" s="348"/>
      <c r="H466" s="336"/>
      <c r="I466" s="337"/>
      <c r="J466" s="71"/>
      <c r="L466" s="32"/>
      <c r="M466" s="33"/>
      <c r="N466" s="334"/>
      <c r="O466" s="340" t="s">
        <v>242</v>
      </c>
      <c r="P466" s="348"/>
      <c r="Q466" s="348"/>
      <c r="R466" s="348"/>
      <c r="S466" s="348"/>
      <c r="T466" s="336"/>
      <c r="U466" s="337"/>
      <c r="V466" s="34"/>
    </row>
    <row r="467" spans="1:22" ht="19.5" customHeight="1" x14ac:dyDescent="0.35">
      <c r="A467" s="33"/>
      <c r="B467" s="334"/>
      <c r="C467" s="340" t="s">
        <v>75</v>
      </c>
      <c r="D467" s="348"/>
      <c r="E467" s="348"/>
      <c r="F467" s="348"/>
      <c r="G467" s="348"/>
      <c r="H467" s="336"/>
      <c r="I467" s="337"/>
      <c r="J467" s="71"/>
      <c r="L467" s="32"/>
      <c r="M467" s="33"/>
      <c r="N467" s="334"/>
      <c r="O467" s="340" t="s">
        <v>75</v>
      </c>
      <c r="P467" s="348"/>
      <c r="Q467" s="348"/>
      <c r="R467" s="348"/>
      <c r="S467" s="348"/>
      <c r="T467" s="336"/>
      <c r="U467" s="337"/>
      <c r="V467" s="34"/>
    </row>
    <row r="468" spans="1:22" ht="19.5" customHeight="1" x14ac:dyDescent="0.35">
      <c r="A468" s="33"/>
      <c r="B468" s="334"/>
      <c r="C468" s="340" t="s">
        <v>76</v>
      </c>
      <c r="D468" s="348"/>
      <c r="E468" s="348"/>
      <c r="F468" s="348"/>
      <c r="G468" s="348"/>
      <c r="H468" s="336"/>
      <c r="I468" s="337"/>
      <c r="J468" s="71"/>
      <c r="L468" s="32"/>
      <c r="M468" s="33"/>
      <c r="N468" s="334"/>
      <c r="O468" s="340" t="s">
        <v>76</v>
      </c>
      <c r="P468" s="348"/>
      <c r="Q468" s="348"/>
      <c r="R468" s="348"/>
      <c r="S468" s="348"/>
      <c r="T468" s="336"/>
      <c r="U468" s="337"/>
      <c r="V468" s="34"/>
    </row>
    <row r="469" spans="1:22" ht="19.5" customHeight="1" thickBot="1" x14ac:dyDescent="0.4">
      <c r="A469" s="33"/>
      <c r="B469" s="335"/>
      <c r="C469" s="385" t="s">
        <v>77</v>
      </c>
      <c r="D469" s="386"/>
      <c r="E469" s="386"/>
      <c r="F469" s="386"/>
      <c r="G469" s="386"/>
      <c r="H469" s="387"/>
      <c r="I469" s="388"/>
      <c r="J469" s="71"/>
      <c r="L469" s="32"/>
      <c r="M469" s="33"/>
      <c r="N469" s="335"/>
      <c r="O469" s="385" t="s">
        <v>77</v>
      </c>
      <c r="P469" s="386"/>
      <c r="Q469" s="386"/>
      <c r="R469" s="386"/>
      <c r="S469" s="386"/>
      <c r="T469" s="387"/>
      <c r="U469" s="388"/>
      <c r="V469" s="34"/>
    </row>
    <row r="470" spans="1:22" ht="19.5" customHeight="1" x14ac:dyDescent="0.35">
      <c r="A470" s="33"/>
      <c r="B470" s="349" t="s">
        <v>78</v>
      </c>
      <c r="C470" s="341" t="s">
        <v>233</v>
      </c>
      <c r="D470" s="342"/>
      <c r="E470" s="343"/>
      <c r="F470" s="47" t="s">
        <v>80</v>
      </c>
      <c r="G470" s="47"/>
      <c r="H470" s="352"/>
      <c r="I470" s="353"/>
      <c r="J470" s="71"/>
      <c r="L470" s="32"/>
      <c r="M470" s="33"/>
      <c r="N470" s="349" t="s">
        <v>78</v>
      </c>
      <c r="O470" s="341" t="s">
        <v>233</v>
      </c>
      <c r="P470" s="342"/>
      <c r="Q470" s="343"/>
      <c r="R470" s="47" t="s">
        <v>80</v>
      </c>
      <c r="S470" s="47"/>
      <c r="T470" s="352"/>
      <c r="U470" s="353"/>
      <c r="V470" s="34"/>
    </row>
    <row r="471" spans="1:22" ht="19.5" customHeight="1" x14ac:dyDescent="0.35">
      <c r="A471" s="33"/>
      <c r="B471" s="334"/>
      <c r="C471" s="338" t="s">
        <v>240</v>
      </c>
      <c r="D471" s="339"/>
      <c r="E471" s="340"/>
      <c r="F471" s="10" t="s">
        <v>82</v>
      </c>
      <c r="G471" s="10"/>
      <c r="H471" s="336"/>
      <c r="I471" s="337"/>
      <c r="J471" s="71"/>
      <c r="L471" s="32"/>
      <c r="M471" s="33"/>
      <c r="N471" s="334"/>
      <c r="O471" s="338" t="s">
        <v>240</v>
      </c>
      <c r="P471" s="339"/>
      <c r="Q471" s="340"/>
      <c r="R471" s="10" t="s">
        <v>82</v>
      </c>
      <c r="S471" s="10"/>
      <c r="T471" s="336"/>
      <c r="U471" s="337"/>
      <c r="V471" s="34"/>
    </row>
    <row r="472" spans="1:22" ht="19.5" customHeight="1" x14ac:dyDescent="0.35">
      <c r="A472" s="33"/>
      <c r="B472" s="334"/>
      <c r="C472" s="338" t="s">
        <v>241</v>
      </c>
      <c r="D472" s="339"/>
      <c r="E472" s="340"/>
      <c r="F472" s="10" t="s">
        <v>84</v>
      </c>
      <c r="G472" s="10"/>
      <c r="H472" s="336"/>
      <c r="I472" s="337"/>
      <c r="J472" s="71"/>
      <c r="L472" s="32"/>
      <c r="M472" s="33"/>
      <c r="N472" s="334"/>
      <c r="O472" s="338" t="s">
        <v>241</v>
      </c>
      <c r="P472" s="339"/>
      <c r="Q472" s="340"/>
      <c r="R472" s="10" t="s">
        <v>84</v>
      </c>
      <c r="S472" s="10"/>
      <c r="T472" s="336"/>
      <c r="U472" s="337"/>
      <c r="V472" s="34"/>
    </row>
    <row r="473" spans="1:22" ht="19.5" customHeight="1" x14ac:dyDescent="0.35">
      <c r="A473" s="33"/>
      <c r="B473" s="334"/>
      <c r="C473" s="338" t="s">
        <v>85</v>
      </c>
      <c r="D473" s="339"/>
      <c r="E473" s="340"/>
      <c r="F473" s="10" t="s">
        <v>86</v>
      </c>
      <c r="G473" s="10"/>
      <c r="H473" s="336"/>
      <c r="I473" s="337"/>
      <c r="J473" s="71"/>
      <c r="L473" s="32"/>
      <c r="M473" s="33"/>
      <c r="N473" s="334"/>
      <c r="O473" s="338" t="s">
        <v>85</v>
      </c>
      <c r="P473" s="339"/>
      <c r="Q473" s="340"/>
      <c r="R473" s="10" t="s">
        <v>86</v>
      </c>
      <c r="S473" s="10"/>
      <c r="T473" s="336"/>
      <c r="U473" s="337"/>
      <c r="V473" s="34"/>
    </row>
    <row r="474" spans="1:22" ht="19.5" customHeight="1" thickBot="1" x14ac:dyDescent="0.4">
      <c r="A474" s="33"/>
      <c r="B474" s="25"/>
      <c r="C474" s="25"/>
      <c r="D474" s="25"/>
      <c r="E474" s="25"/>
      <c r="F474" s="25"/>
      <c r="G474" s="25"/>
      <c r="H474" s="25"/>
      <c r="I474" s="25"/>
      <c r="J474" s="71"/>
      <c r="L474" s="32"/>
      <c r="M474" s="33"/>
      <c r="N474" s="25"/>
      <c r="O474" s="25"/>
      <c r="P474" s="25"/>
      <c r="Q474" s="25"/>
      <c r="R474" s="25"/>
      <c r="S474" s="25"/>
      <c r="T474" s="25"/>
      <c r="U474" s="25"/>
      <c r="V474" s="34"/>
    </row>
    <row r="475" spans="1:22" ht="19.5" customHeight="1" x14ac:dyDescent="0.35">
      <c r="A475" s="33"/>
      <c r="B475" s="373" t="s">
        <v>88</v>
      </c>
      <c r="C475" s="374"/>
      <c r="D475" s="374"/>
      <c r="E475" s="374"/>
      <c r="F475" s="374"/>
      <c r="G475" s="374"/>
      <c r="H475" s="374"/>
      <c r="I475" s="375"/>
      <c r="J475" s="71"/>
      <c r="L475" s="32"/>
      <c r="M475" s="33"/>
      <c r="N475" s="373" t="s">
        <v>88</v>
      </c>
      <c r="O475" s="374"/>
      <c r="P475" s="374"/>
      <c r="Q475" s="374"/>
      <c r="R475" s="374"/>
      <c r="S475" s="374"/>
      <c r="T475" s="374"/>
      <c r="U475" s="375"/>
      <c r="V475" s="34"/>
    </row>
    <row r="476" spans="1:22" ht="19.5" customHeight="1" x14ac:dyDescent="0.35">
      <c r="A476" s="33"/>
      <c r="B476" s="376"/>
      <c r="C476" s="377"/>
      <c r="D476" s="377"/>
      <c r="E476" s="377"/>
      <c r="F476" s="377"/>
      <c r="G476" s="377"/>
      <c r="H476" s="377"/>
      <c r="I476" s="378"/>
      <c r="J476" s="71"/>
      <c r="L476" s="32"/>
      <c r="M476" s="33"/>
      <c r="N476" s="376"/>
      <c r="O476" s="377"/>
      <c r="P476" s="377"/>
      <c r="Q476" s="377"/>
      <c r="R476" s="377"/>
      <c r="S476" s="377"/>
      <c r="T476" s="377"/>
      <c r="U476" s="378"/>
      <c r="V476" s="34"/>
    </row>
    <row r="477" spans="1:22" ht="19.5" customHeight="1" x14ac:dyDescent="0.35">
      <c r="A477" s="33"/>
      <c r="B477" s="379"/>
      <c r="C477" s="380"/>
      <c r="D477" s="380"/>
      <c r="E477" s="380"/>
      <c r="F477" s="380"/>
      <c r="G477" s="380"/>
      <c r="H477" s="380"/>
      <c r="I477" s="381"/>
      <c r="J477" s="71"/>
      <c r="L477" s="32"/>
      <c r="M477" s="33"/>
      <c r="N477" s="379"/>
      <c r="O477" s="380"/>
      <c r="P477" s="380"/>
      <c r="Q477" s="380"/>
      <c r="R477" s="380"/>
      <c r="S477" s="380"/>
      <c r="T477" s="380"/>
      <c r="U477" s="381"/>
      <c r="V477" s="34"/>
    </row>
    <row r="478" spans="1:22" ht="19.5" customHeight="1" x14ac:dyDescent="0.35">
      <c r="A478" s="33"/>
      <c r="B478" s="379"/>
      <c r="C478" s="380"/>
      <c r="D478" s="380"/>
      <c r="E478" s="380"/>
      <c r="F478" s="380"/>
      <c r="G478" s="380"/>
      <c r="H478" s="380"/>
      <c r="I478" s="381"/>
      <c r="J478" s="71"/>
      <c r="L478" s="32"/>
      <c r="M478" s="33"/>
      <c r="N478" s="379"/>
      <c r="O478" s="380"/>
      <c r="P478" s="380"/>
      <c r="Q478" s="380"/>
      <c r="R478" s="380"/>
      <c r="S478" s="380"/>
      <c r="T478" s="380"/>
      <c r="U478" s="381"/>
      <c r="V478" s="34"/>
    </row>
    <row r="479" spans="1:22" ht="19.5" customHeight="1" thickBot="1" x14ac:dyDescent="0.4">
      <c r="A479" s="33"/>
      <c r="B479" s="382"/>
      <c r="C479" s="383"/>
      <c r="D479" s="383"/>
      <c r="E479" s="383"/>
      <c r="F479" s="383"/>
      <c r="G479" s="383"/>
      <c r="H479" s="383"/>
      <c r="I479" s="384"/>
      <c r="J479" s="71"/>
      <c r="L479" s="32"/>
      <c r="M479" s="33"/>
      <c r="N479" s="382"/>
      <c r="O479" s="383"/>
      <c r="P479" s="383"/>
      <c r="Q479" s="383"/>
      <c r="R479" s="383"/>
      <c r="S479" s="383"/>
      <c r="T479" s="383"/>
      <c r="U479" s="384"/>
      <c r="V479" s="34"/>
    </row>
    <row r="480" spans="1:22" ht="19.5" customHeight="1" thickBot="1" x14ac:dyDescent="0.4">
      <c r="A480" s="53"/>
      <c r="B480" s="54"/>
      <c r="C480" s="54"/>
      <c r="D480" s="54"/>
      <c r="E480" s="54"/>
      <c r="F480" s="54"/>
      <c r="G480" s="54"/>
      <c r="H480" s="54"/>
      <c r="I480" s="54"/>
      <c r="J480" s="72"/>
      <c r="L480" s="32"/>
      <c r="M480" s="53"/>
      <c r="N480" s="54"/>
      <c r="O480" s="54"/>
      <c r="P480" s="54"/>
      <c r="Q480" s="54"/>
      <c r="R480" s="54"/>
      <c r="S480" s="54"/>
      <c r="T480" s="54"/>
      <c r="U480" s="54"/>
      <c r="V480" s="55"/>
    </row>
    <row r="481" spans="1:22" ht="19.5" customHeight="1" thickBot="1" x14ac:dyDescent="0.4">
      <c r="A481" s="56"/>
      <c r="B481" s="56"/>
      <c r="C481" s="56"/>
      <c r="D481" s="56"/>
      <c r="E481" s="56"/>
      <c r="F481" s="56"/>
      <c r="G481" s="56"/>
      <c r="H481" s="56"/>
      <c r="I481" s="56"/>
      <c r="J481" s="73"/>
      <c r="K481" s="56"/>
      <c r="L481" s="57"/>
      <c r="M481" s="56"/>
      <c r="N481" s="56"/>
      <c r="O481" s="56"/>
      <c r="P481" s="56"/>
      <c r="Q481" s="56"/>
      <c r="R481" s="56"/>
      <c r="S481" s="56"/>
      <c r="T481" s="56"/>
      <c r="U481" s="56"/>
      <c r="V481" s="56"/>
    </row>
    <row r="482" spans="1:22" ht="19.5" customHeight="1" x14ac:dyDescent="0.35">
      <c r="A482" s="29">
        <v>10</v>
      </c>
      <c r="B482" s="30"/>
      <c r="C482" s="30"/>
      <c r="D482" s="30"/>
      <c r="E482" s="30"/>
      <c r="F482" s="30"/>
      <c r="G482" s="30"/>
      <c r="H482" s="30"/>
      <c r="I482" s="30"/>
      <c r="J482" s="70">
        <v>14</v>
      </c>
      <c r="L482" s="32"/>
      <c r="M482" s="29">
        <f t="shared" ref="M482" si="26">A482+1</f>
        <v>11</v>
      </c>
      <c r="N482" s="30"/>
      <c r="O482" s="30"/>
      <c r="P482" s="30"/>
      <c r="Q482" s="30"/>
      <c r="R482" s="30"/>
      <c r="S482" s="30"/>
      <c r="T482" s="30"/>
      <c r="U482" s="30"/>
      <c r="V482" s="31">
        <v>49</v>
      </c>
    </row>
    <row r="483" spans="1:22" ht="19.5" customHeight="1" x14ac:dyDescent="0.35">
      <c r="A483" s="33"/>
      <c r="B483" s="356" t="s">
        <v>42</v>
      </c>
      <c r="C483" s="356"/>
      <c r="D483" s="404" t="s">
        <v>52</v>
      </c>
      <c r="E483" s="404"/>
      <c r="F483" s="404"/>
      <c r="G483" s="404"/>
      <c r="H483" s="404"/>
      <c r="I483" s="404"/>
      <c r="J483" s="75">
        <v>14</v>
      </c>
      <c r="L483" s="32"/>
      <c r="M483" s="33"/>
      <c r="N483" s="356" t="s">
        <v>42</v>
      </c>
      <c r="O483" s="356"/>
      <c r="P483" s="404" t="s">
        <v>52</v>
      </c>
      <c r="Q483" s="404"/>
      <c r="R483" s="404"/>
      <c r="S483" s="404"/>
      <c r="T483" s="404"/>
      <c r="U483" s="404"/>
      <c r="V483" s="75">
        <v>49</v>
      </c>
    </row>
    <row r="484" spans="1:22" ht="19.5" customHeight="1" x14ac:dyDescent="0.35">
      <c r="A484" s="33"/>
      <c r="B484" s="358"/>
      <c r="C484" s="358"/>
      <c r="D484" s="358"/>
      <c r="E484" s="358"/>
      <c r="F484" s="358"/>
      <c r="G484" s="358"/>
      <c r="H484" s="358"/>
      <c r="I484" s="358"/>
      <c r="J484" s="71"/>
      <c r="L484" s="32"/>
      <c r="M484" s="33"/>
      <c r="N484" s="358"/>
      <c r="O484" s="358"/>
      <c r="P484" s="358"/>
      <c r="Q484" s="358"/>
      <c r="R484" s="358"/>
      <c r="S484" s="358"/>
      <c r="T484" s="358"/>
      <c r="U484" s="358"/>
      <c r="V484" s="34"/>
    </row>
    <row r="485" spans="1:22" ht="19.5" customHeight="1" x14ac:dyDescent="0.35">
      <c r="A485" s="33"/>
      <c r="B485" s="356" t="s">
        <v>0</v>
      </c>
      <c r="C485" s="356"/>
      <c r="D485" s="403" t="s">
        <v>214</v>
      </c>
      <c r="E485" s="403"/>
      <c r="F485" s="357" t="s">
        <v>41</v>
      </c>
      <c r="G485" s="357"/>
      <c r="H485" s="403" t="s">
        <v>206</v>
      </c>
      <c r="I485" s="403"/>
      <c r="J485" s="71"/>
      <c r="L485" s="32"/>
      <c r="M485" s="33"/>
      <c r="N485" s="356" t="s">
        <v>0</v>
      </c>
      <c r="O485" s="356"/>
      <c r="P485" s="403" t="s">
        <v>215</v>
      </c>
      <c r="Q485" s="403"/>
      <c r="R485" s="357" t="s">
        <v>41</v>
      </c>
      <c r="S485" s="357"/>
      <c r="T485" s="403" t="s">
        <v>100</v>
      </c>
      <c r="U485" s="403"/>
      <c r="V485" s="34"/>
    </row>
    <row r="486" spans="1:22" ht="19.5" customHeight="1" x14ac:dyDescent="0.35">
      <c r="A486" s="33"/>
      <c r="B486" s="356" t="s">
        <v>14</v>
      </c>
      <c r="C486" s="356"/>
      <c r="D486" s="400" t="s">
        <v>95</v>
      </c>
      <c r="E486" s="400"/>
      <c r="F486" s="357" t="s">
        <v>15</v>
      </c>
      <c r="G486" s="357"/>
      <c r="H486" s="401" t="s">
        <v>143</v>
      </c>
      <c r="I486" s="401"/>
      <c r="J486" s="71"/>
      <c r="L486" s="32"/>
      <c r="M486" s="33"/>
      <c r="N486" s="356" t="s">
        <v>14</v>
      </c>
      <c r="O486" s="356"/>
      <c r="P486" s="400" t="s">
        <v>94</v>
      </c>
      <c r="Q486" s="400"/>
      <c r="R486" s="357" t="s">
        <v>15</v>
      </c>
      <c r="S486" s="357"/>
      <c r="T486" s="401" t="s">
        <v>153</v>
      </c>
      <c r="U486" s="401"/>
      <c r="V486" s="34"/>
    </row>
    <row r="487" spans="1:22" ht="19.5" customHeight="1" x14ac:dyDescent="0.35">
      <c r="A487" s="33"/>
      <c r="B487" s="36" t="s">
        <v>53</v>
      </c>
      <c r="C487" s="36"/>
      <c r="D487" s="402" t="s">
        <v>95</v>
      </c>
      <c r="E487" s="402"/>
      <c r="F487" s="397"/>
      <c r="G487" s="397"/>
      <c r="H487" s="402" t="s">
        <v>143</v>
      </c>
      <c r="I487" s="402"/>
      <c r="J487" s="71"/>
      <c r="L487" s="32"/>
      <c r="M487" s="33"/>
      <c r="N487" s="36" t="s">
        <v>53</v>
      </c>
      <c r="O487" s="36"/>
      <c r="P487" s="402" t="s">
        <v>94</v>
      </c>
      <c r="Q487" s="402"/>
      <c r="R487" s="397"/>
      <c r="S487" s="397"/>
      <c r="T487" s="402" t="s">
        <v>153</v>
      </c>
      <c r="U487" s="402"/>
      <c r="V487" s="34"/>
    </row>
    <row r="488" spans="1:22" ht="19.5" customHeight="1" x14ac:dyDescent="0.35">
      <c r="A488" s="33"/>
      <c r="B488" s="396" t="s">
        <v>1</v>
      </c>
      <c r="C488" s="396"/>
      <c r="D488" s="397"/>
      <c r="E488" s="397"/>
      <c r="F488" s="398">
        <v>0.52430555555555558</v>
      </c>
      <c r="G488" s="398"/>
      <c r="H488" s="398"/>
      <c r="I488" s="398"/>
      <c r="J488" s="71"/>
      <c r="L488" s="32"/>
      <c r="M488" s="33"/>
      <c r="N488" s="396" t="s">
        <v>1</v>
      </c>
      <c r="O488" s="396"/>
      <c r="P488" s="397"/>
      <c r="Q488" s="397"/>
      <c r="R488" s="398">
        <v>0.53055555555555556</v>
      </c>
      <c r="S488" s="398"/>
      <c r="T488" s="398"/>
      <c r="U488" s="398"/>
      <c r="V488" s="34"/>
    </row>
    <row r="489" spans="1:22" ht="19.5" customHeight="1" x14ac:dyDescent="0.35">
      <c r="A489" s="33"/>
      <c r="B489" s="396"/>
      <c r="C489" s="396"/>
      <c r="D489" s="397" t="s">
        <v>11</v>
      </c>
      <c r="E489" s="397"/>
      <c r="F489" s="398">
        <v>0.52500000000000002</v>
      </c>
      <c r="G489" s="398"/>
      <c r="H489" s="398"/>
      <c r="I489" s="398"/>
      <c r="J489" s="71"/>
      <c r="L489" s="32"/>
      <c r="M489" s="33"/>
      <c r="N489" s="396"/>
      <c r="O489" s="396"/>
      <c r="P489" s="397" t="s">
        <v>11</v>
      </c>
      <c r="Q489" s="397"/>
      <c r="R489" s="398">
        <v>0.53125</v>
      </c>
      <c r="S489" s="398"/>
      <c r="T489" s="398"/>
      <c r="U489" s="398"/>
      <c r="V489" s="34"/>
    </row>
    <row r="490" spans="1:22" ht="19.5" customHeight="1" x14ac:dyDescent="0.35">
      <c r="A490" s="33"/>
      <c r="B490" s="396"/>
      <c r="C490" s="396"/>
      <c r="D490" s="397" t="s">
        <v>55</v>
      </c>
      <c r="E490" s="397"/>
      <c r="F490" s="398">
        <v>0.52708333333333335</v>
      </c>
      <c r="G490" s="398"/>
      <c r="H490" s="398"/>
      <c r="I490" s="398"/>
      <c r="J490" s="71"/>
      <c r="L490" s="32"/>
      <c r="M490" s="33"/>
      <c r="N490" s="396"/>
      <c r="O490" s="396"/>
      <c r="P490" s="397" t="s">
        <v>55</v>
      </c>
      <c r="Q490" s="397"/>
      <c r="R490" s="398">
        <v>0.53333333333333333</v>
      </c>
      <c r="S490" s="398"/>
      <c r="T490" s="398"/>
      <c r="U490" s="398"/>
      <c r="V490" s="34"/>
    </row>
    <row r="491" spans="1:22" ht="19.5" customHeight="1" x14ac:dyDescent="0.35">
      <c r="A491" s="33"/>
      <c r="B491" s="396"/>
      <c r="C491" s="396"/>
      <c r="D491" s="397" t="s">
        <v>9</v>
      </c>
      <c r="E491" s="397"/>
      <c r="F491" s="399"/>
      <c r="G491" s="399"/>
      <c r="H491" s="399"/>
      <c r="I491" s="399"/>
      <c r="J491" s="71"/>
      <c r="L491" s="32"/>
      <c r="M491" s="33"/>
      <c r="N491" s="396"/>
      <c r="O491" s="396"/>
      <c r="P491" s="397" t="s">
        <v>9</v>
      </c>
      <c r="Q491" s="397"/>
      <c r="R491" s="399"/>
      <c r="S491" s="399"/>
      <c r="T491" s="399"/>
      <c r="U491" s="399"/>
      <c r="V491" s="34"/>
    </row>
    <row r="492" spans="1:22" ht="19.5" customHeight="1" x14ac:dyDescent="0.35">
      <c r="A492" s="33"/>
      <c r="B492" s="356" t="s">
        <v>44</v>
      </c>
      <c r="C492" s="356"/>
      <c r="D492" s="357" t="str">
        <f t="shared" ref="D492" si="27">IF(D483="","",IF(OR(D483="DWF",D483="DNF"),"Distance","Temps"))</f>
        <v>Distance</v>
      </c>
      <c r="E492" s="357"/>
      <c r="F492" s="37"/>
      <c r="G492" s="38"/>
      <c r="H492" s="39">
        <v>150</v>
      </c>
      <c r="I492" s="38" t="s">
        <v>47</v>
      </c>
      <c r="J492" s="71"/>
      <c r="L492" s="32"/>
      <c r="M492" s="33"/>
      <c r="N492" s="356" t="s">
        <v>44</v>
      </c>
      <c r="O492" s="356"/>
      <c r="P492" s="357" t="str">
        <f t="shared" ref="P492" si="28">IF(P483="","",IF(OR(P483="DWF",P483="DNF"),"Distance","Temps"))</f>
        <v>Distance</v>
      </c>
      <c r="Q492" s="357"/>
      <c r="R492" s="37"/>
      <c r="S492" s="38"/>
      <c r="T492" s="39">
        <v>150</v>
      </c>
      <c r="U492" s="38" t="s">
        <v>47</v>
      </c>
      <c r="V492" s="34"/>
    </row>
    <row r="493" spans="1:22" ht="19.5" customHeight="1" x14ac:dyDescent="0.35">
      <c r="A493" s="33"/>
      <c r="B493" s="356"/>
      <c r="C493" s="356"/>
      <c r="D493" s="359" t="s">
        <v>56</v>
      </c>
      <c r="E493" s="40" t="s">
        <v>57</v>
      </c>
      <c r="F493" s="41"/>
      <c r="G493" s="42"/>
      <c r="H493" s="41">
        <v>200</v>
      </c>
      <c r="I493" s="42" t="s">
        <v>47</v>
      </c>
      <c r="J493" s="71"/>
      <c r="L493" s="32"/>
      <c r="M493" s="33"/>
      <c r="N493" s="356"/>
      <c r="O493" s="356"/>
      <c r="P493" s="359" t="s">
        <v>56</v>
      </c>
      <c r="Q493" s="40" t="s">
        <v>57</v>
      </c>
      <c r="R493" s="41"/>
      <c r="S493" s="42"/>
      <c r="T493" s="41">
        <v>200</v>
      </c>
      <c r="U493" s="42" t="s">
        <v>47</v>
      </c>
      <c r="V493" s="34"/>
    </row>
    <row r="494" spans="1:22" ht="19.5" customHeight="1" x14ac:dyDescent="0.35">
      <c r="A494" s="33"/>
      <c r="B494" s="356"/>
      <c r="C494" s="356"/>
      <c r="D494" s="359"/>
      <c r="E494" s="40" t="s">
        <v>58</v>
      </c>
      <c r="F494" s="41"/>
      <c r="G494" s="42"/>
      <c r="H494" s="41">
        <v>0</v>
      </c>
      <c r="I494" s="42">
        <v>200</v>
      </c>
      <c r="J494" s="71"/>
      <c r="L494" s="32"/>
      <c r="M494" s="33"/>
      <c r="N494" s="356"/>
      <c r="O494" s="356"/>
      <c r="P494" s="359"/>
      <c r="Q494" s="40" t="s">
        <v>58</v>
      </c>
      <c r="R494" s="41"/>
      <c r="S494" s="42"/>
      <c r="T494" s="41">
        <v>0</v>
      </c>
      <c r="U494" s="42">
        <v>200</v>
      </c>
      <c r="V494" s="34"/>
    </row>
    <row r="495" spans="1:22" ht="19.5" customHeight="1" x14ac:dyDescent="0.35">
      <c r="A495" s="33"/>
      <c r="B495" s="358"/>
      <c r="C495" s="358"/>
      <c r="D495" s="358"/>
      <c r="E495" s="358"/>
      <c r="F495" s="358"/>
      <c r="G495" s="358"/>
      <c r="H495" s="358"/>
      <c r="I495" s="358"/>
      <c r="J495" s="71"/>
      <c r="L495" s="32"/>
      <c r="M495" s="33"/>
      <c r="N495" s="358"/>
      <c r="O495" s="358"/>
      <c r="P495" s="358"/>
      <c r="Q495" s="358"/>
      <c r="R495" s="358"/>
      <c r="S495" s="358"/>
      <c r="T495" s="358"/>
      <c r="U495" s="358"/>
      <c r="V495" s="34"/>
    </row>
    <row r="496" spans="1:22" ht="19.5" customHeight="1" x14ac:dyDescent="0.35">
      <c r="A496" s="33"/>
      <c r="B496" s="395" t="s">
        <v>59</v>
      </c>
      <c r="C496" s="395"/>
      <c r="D496" s="395"/>
      <c r="E496" s="395"/>
      <c r="F496" s="395"/>
      <c r="G496" s="395"/>
      <c r="H496" s="395"/>
      <c r="I496" s="395"/>
      <c r="J496" s="71"/>
      <c r="L496" s="32"/>
      <c r="M496" s="33"/>
      <c r="N496" s="395" t="s">
        <v>59</v>
      </c>
      <c r="O496" s="395"/>
      <c r="P496" s="395"/>
      <c r="Q496" s="395"/>
      <c r="R496" s="395"/>
      <c r="S496" s="395"/>
      <c r="T496" s="395"/>
      <c r="U496" s="395"/>
      <c r="V496" s="34"/>
    </row>
    <row r="497" spans="1:22" ht="19.5" customHeight="1" thickBot="1" x14ac:dyDescent="0.4">
      <c r="A497" s="33"/>
      <c r="B497" s="358"/>
      <c r="C497" s="358"/>
      <c r="D497" s="358"/>
      <c r="E497" s="358"/>
      <c r="F497" s="358"/>
      <c r="G497" s="358"/>
      <c r="H497" s="358"/>
      <c r="I497" s="358"/>
      <c r="J497" s="71"/>
      <c r="L497" s="32"/>
      <c r="M497" s="33"/>
      <c r="N497" s="358"/>
      <c r="O497" s="358"/>
      <c r="P497" s="358"/>
      <c r="Q497" s="358"/>
      <c r="R497" s="358"/>
      <c r="S497" s="358"/>
      <c r="T497" s="358"/>
      <c r="U497" s="358"/>
      <c r="V497" s="34"/>
    </row>
    <row r="498" spans="1:22" ht="19.5" customHeight="1" thickBot="1" x14ac:dyDescent="0.4">
      <c r="A498" s="33"/>
      <c r="B498" s="359" t="s">
        <v>60</v>
      </c>
      <c r="C498" s="360"/>
      <c r="D498" s="43"/>
      <c r="E498" s="44"/>
      <c r="F498" s="44"/>
      <c r="G498" s="44"/>
      <c r="H498" s="44"/>
      <c r="I498" s="45"/>
      <c r="J498" s="71"/>
      <c r="L498" s="32"/>
      <c r="M498" s="33"/>
      <c r="N498" s="359" t="s">
        <v>60</v>
      </c>
      <c r="O498" s="360"/>
      <c r="P498" s="43"/>
      <c r="Q498" s="44"/>
      <c r="R498" s="44"/>
      <c r="S498" s="44"/>
      <c r="T498" s="44"/>
      <c r="U498" s="45"/>
      <c r="V498" s="34"/>
    </row>
    <row r="499" spans="1:22" ht="19.5" customHeight="1" thickBot="1" x14ac:dyDescent="0.4">
      <c r="A499" s="33"/>
      <c r="B499" s="46"/>
      <c r="C499" s="46"/>
      <c r="D499" s="30"/>
      <c r="E499" s="30"/>
      <c r="F499" s="30"/>
      <c r="G499" s="30"/>
      <c r="H499" s="30"/>
      <c r="I499" s="30"/>
      <c r="J499" s="71"/>
      <c r="L499" s="32"/>
      <c r="M499" s="33"/>
      <c r="N499" s="46"/>
      <c r="O499" s="46"/>
      <c r="P499" s="30"/>
      <c r="Q499" s="30"/>
      <c r="R499" s="30"/>
      <c r="S499" s="30"/>
      <c r="T499" s="30"/>
      <c r="U499" s="30"/>
      <c r="V499" s="34"/>
    </row>
    <row r="500" spans="1:22" ht="19.5" customHeight="1" x14ac:dyDescent="0.35">
      <c r="A500" s="33"/>
      <c r="B500" s="361" t="s">
        <v>62</v>
      </c>
      <c r="C500" s="362"/>
      <c r="D500" s="352"/>
      <c r="E500" s="352"/>
      <c r="F500" s="352"/>
      <c r="G500" s="352"/>
      <c r="H500" s="352"/>
      <c r="I500" s="353"/>
      <c r="J500" s="71"/>
      <c r="L500" s="32"/>
      <c r="M500" s="33"/>
      <c r="N500" s="361" t="s">
        <v>62</v>
      </c>
      <c r="O500" s="362"/>
      <c r="P500" s="352"/>
      <c r="Q500" s="352"/>
      <c r="R500" s="352"/>
      <c r="S500" s="352"/>
      <c r="T500" s="352"/>
      <c r="U500" s="353"/>
      <c r="V500" s="34"/>
    </row>
    <row r="501" spans="1:22" ht="19.5" customHeight="1" x14ac:dyDescent="0.35">
      <c r="A501" s="33"/>
      <c r="B501" s="363"/>
      <c r="C501" s="364"/>
      <c r="D501" s="336"/>
      <c r="E501" s="336"/>
      <c r="F501" s="336"/>
      <c r="G501" s="336"/>
      <c r="H501" s="336"/>
      <c r="I501" s="337"/>
      <c r="J501" s="71"/>
      <c r="L501" s="32"/>
      <c r="M501" s="33"/>
      <c r="N501" s="363"/>
      <c r="O501" s="364"/>
      <c r="P501" s="336"/>
      <c r="Q501" s="336"/>
      <c r="R501" s="336"/>
      <c r="S501" s="336"/>
      <c r="T501" s="336"/>
      <c r="U501" s="337"/>
      <c r="V501" s="34"/>
    </row>
    <row r="502" spans="1:22" ht="19.5" customHeight="1" x14ac:dyDescent="0.35">
      <c r="A502" s="33"/>
      <c r="B502" s="365" t="s">
        <v>61</v>
      </c>
      <c r="C502" s="366"/>
      <c r="D502" s="336"/>
      <c r="E502" s="336"/>
      <c r="F502" s="336"/>
      <c r="G502" s="336"/>
      <c r="H502" s="336"/>
      <c r="I502" s="337"/>
      <c r="J502" s="71"/>
      <c r="L502" s="32"/>
      <c r="M502" s="33"/>
      <c r="N502" s="365" t="s">
        <v>61</v>
      </c>
      <c r="O502" s="366"/>
      <c r="P502" s="336"/>
      <c r="Q502" s="336"/>
      <c r="R502" s="336"/>
      <c r="S502" s="336"/>
      <c r="T502" s="336"/>
      <c r="U502" s="337"/>
      <c r="V502" s="34"/>
    </row>
    <row r="503" spans="1:22" ht="19.5" customHeight="1" thickBot="1" x14ac:dyDescent="0.4">
      <c r="A503" s="33"/>
      <c r="B503" s="367"/>
      <c r="C503" s="368"/>
      <c r="D503" s="369"/>
      <c r="E503" s="369"/>
      <c r="F503" s="369"/>
      <c r="G503" s="369"/>
      <c r="H503" s="369"/>
      <c r="I503" s="370"/>
      <c r="J503" s="71"/>
      <c r="L503" s="32"/>
      <c r="M503" s="33"/>
      <c r="N503" s="367"/>
      <c r="O503" s="368"/>
      <c r="P503" s="369"/>
      <c r="Q503" s="369"/>
      <c r="R503" s="369"/>
      <c r="S503" s="369"/>
      <c r="T503" s="369"/>
      <c r="U503" s="370"/>
      <c r="V503" s="34"/>
    </row>
    <row r="504" spans="1:22" ht="19.5" customHeight="1" thickBot="1" x14ac:dyDescent="0.4">
      <c r="A504" s="33"/>
      <c r="B504" s="25"/>
      <c r="C504" s="25"/>
      <c r="D504" s="25"/>
      <c r="E504" s="25"/>
      <c r="F504" s="25"/>
      <c r="G504" s="25"/>
      <c r="H504" s="25"/>
      <c r="I504" s="25"/>
      <c r="J504" s="71"/>
      <c r="L504" s="32"/>
      <c r="M504" s="33"/>
      <c r="N504" s="25"/>
      <c r="O504" s="25"/>
      <c r="P504" s="25"/>
      <c r="Q504" s="25"/>
      <c r="R504" s="25"/>
      <c r="S504" s="25"/>
      <c r="T504" s="25"/>
      <c r="U504" s="25"/>
      <c r="V504" s="34"/>
    </row>
    <row r="505" spans="1:22" ht="19.5" customHeight="1" x14ac:dyDescent="0.35">
      <c r="A505" s="33"/>
      <c r="B505" s="349" t="s">
        <v>63</v>
      </c>
      <c r="C505" s="343" t="s">
        <v>64</v>
      </c>
      <c r="D505" s="351"/>
      <c r="E505" s="351"/>
      <c r="F505" s="351"/>
      <c r="G505" s="351"/>
      <c r="H505" s="352"/>
      <c r="I505" s="353"/>
      <c r="J505" s="71"/>
      <c r="L505" s="32"/>
      <c r="M505" s="33"/>
      <c r="N505" s="349" t="s">
        <v>63</v>
      </c>
      <c r="O505" s="343" t="s">
        <v>64</v>
      </c>
      <c r="P505" s="351"/>
      <c r="Q505" s="351"/>
      <c r="R505" s="351"/>
      <c r="S505" s="351"/>
      <c r="T505" s="352"/>
      <c r="U505" s="353"/>
      <c r="V505" s="34"/>
    </row>
    <row r="506" spans="1:22" ht="19.5" customHeight="1" x14ac:dyDescent="0.35">
      <c r="A506" s="33"/>
      <c r="B506" s="334"/>
      <c r="C506" s="340" t="s">
        <v>234</v>
      </c>
      <c r="D506" s="348"/>
      <c r="E506" s="348"/>
      <c r="F506" s="348"/>
      <c r="G506" s="348"/>
      <c r="H506" s="336"/>
      <c r="I506" s="337"/>
      <c r="J506" s="71"/>
      <c r="L506" s="32"/>
      <c r="M506" s="33"/>
      <c r="N506" s="334"/>
      <c r="O506" s="340" t="s">
        <v>234</v>
      </c>
      <c r="P506" s="348"/>
      <c r="Q506" s="348"/>
      <c r="R506" s="348"/>
      <c r="S506" s="348"/>
      <c r="T506" s="336"/>
      <c r="U506" s="337"/>
      <c r="V506" s="34"/>
    </row>
    <row r="507" spans="1:22" ht="19.5" customHeight="1" x14ac:dyDescent="0.35">
      <c r="A507" s="33"/>
      <c r="B507" s="334"/>
      <c r="C507" s="340" t="s">
        <v>66</v>
      </c>
      <c r="D507" s="348"/>
      <c r="E507" s="348"/>
      <c r="F507" s="348"/>
      <c r="G507" s="348"/>
      <c r="H507" s="336"/>
      <c r="I507" s="337"/>
      <c r="J507" s="71"/>
      <c r="L507" s="32"/>
      <c r="M507" s="33"/>
      <c r="N507" s="334"/>
      <c r="O507" s="340" t="s">
        <v>66</v>
      </c>
      <c r="P507" s="348"/>
      <c r="Q507" s="348"/>
      <c r="R507" s="348"/>
      <c r="S507" s="348"/>
      <c r="T507" s="336"/>
      <c r="U507" s="337"/>
      <c r="V507" s="34"/>
    </row>
    <row r="508" spans="1:22" ht="19.5" customHeight="1" x14ac:dyDescent="0.35">
      <c r="A508" s="33"/>
      <c r="B508" s="334"/>
      <c r="C508" s="340" t="s">
        <v>67</v>
      </c>
      <c r="D508" s="348"/>
      <c r="E508" s="348"/>
      <c r="F508" s="348"/>
      <c r="G508" s="348"/>
      <c r="H508" s="336"/>
      <c r="I508" s="337"/>
      <c r="J508" s="71"/>
      <c r="L508" s="32"/>
      <c r="M508" s="33"/>
      <c r="N508" s="334"/>
      <c r="O508" s="340" t="s">
        <v>67</v>
      </c>
      <c r="P508" s="348"/>
      <c r="Q508" s="348"/>
      <c r="R508" s="348"/>
      <c r="S508" s="348"/>
      <c r="T508" s="336"/>
      <c r="U508" s="337"/>
      <c r="V508" s="34"/>
    </row>
    <row r="509" spans="1:22" ht="19.5" customHeight="1" x14ac:dyDescent="0.35">
      <c r="A509" s="33"/>
      <c r="B509" s="334"/>
      <c r="C509" s="340" t="s">
        <v>235</v>
      </c>
      <c r="D509" s="348"/>
      <c r="E509" s="348"/>
      <c r="F509" s="348"/>
      <c r="G509" s="348"/>
      <c r="H509" s="336"/>
      <c r="I509" s="337"/>
      <c r="J509" s="71"/>
      <c r="L509" s="32"/>
      <c r="M509" s="33"/>
      <c r="N509" s="334"/>
      <c r="O509" s="340" t="s">
        <v>235</v>
      </c>
      <c r="P509" s="348"/>
      <c r="Q509" s="348"/>
      <c r="R509" s="348"/>
      <c r="S509" s="348"/>
      <c r="T509" s="336"/>
      <c r="U509" s="337"/>
      <c r="V509" s="34"/>
    </row>
    <row r="510" spans="1:22" ht="19.5" customHeight="1" x14ac:dyDescent="0.35">
      <c r="A510" s="33"/>
      <c r="B510" s="335"/>
      <c r="C510" s="338" t="s">
        <v>236</v>
      </c>
      <c r="D510" s="339"/>
      <c r="E510" s="339"/>
      <c r="F510" s="339"/>
      <c r="G510" s="340"/>
      <c r="H510" s="354"/>
      <c r="I510" s="355"/>
      <c r="J510" s="71"/>
      <c r="L510" s="32"/>
      <c r="M510" s="33"/>
      <c r="N510" s="335"/>
      <c r="O510" s="338" t="s">
        <v>236</v>
      </c>
      <c r="P510" s="339"/>
      <c r="Q510" s="339"/>
      <c r="R510" s="339"/>
      <c r="S510" s="340"/>
      <c r="T510" s="354"/>
      <c r="U510" s="355"/>
      <c r="V510" s="34"/>
    </row>
    <row r="511" spans="1:22" ht="19.5" customHeight="1" thickBot="1" x14ac:dyDescent="0.4">
      <c r="A511" s="33"/>
      <c r="B511" s="350"/>
      <c r="C511" s="371" t="s">
        <v>69</v>
      </c>
      <c r="D511" s="372"/>
      <c r="E511" s="372"/>
      <c r="F511" s="372"/>
      <c r="G511" s="372"/>
      <c r="H511" s="369"/>
      <c r="I511" s="370"/>
      <c r="J511" s="71"/>
      <c r="L511" s="32"/>
      <c r="M511" s="33"/>
      <c r="N511" s="350"/>
      <c r="O511" s="371" t="s">
        <v>69</v>
      </c>
      <c r="P511" s="372"/>
      <c r="Q511" s="372"/>
      <c r="R511" s="372"/>
      <c r="S511" s="372"/>
      <c r="T511" s="369"/>
      <c r="U511" s="370"/>
      <c r="V511" s="34"/>
    </row>
    <row r="512" spans="1:22" ht="19.5" customHeight="1" x14ac:dyDescent="0.35">
      <c r="A512" s="33"/>
      <c r="B512" s="333" t="s">
        <v>70</v>
      </c>
      <c r="C512" s="346" t="s">
        <v>237</v>
      </c>
      <c r="D512" s="347"/>
      <c r="E512" s="347"/>
      <c r="F512" s="347"/>
      <c r="G512" s="347"/>
      <c r="H512" s="344"/>
      <c r="I512" s="345"/>
      <c r="J512" s="71"/>
      <c r="L512" s="32"/>
      <c r="M512" s="33"/>
      <c r="N512" s="333" t="s">
        <v>70</v>
      </c>
      <c r="O512" s="346" t="s">
        <v>237</v>
      </c>
      <c r="P512" s="347"/>
      <c r="Q512" s="347"/>
      <c r="R512" s="347"/>
      <c r="S512" s="347"/>
      <c r="T512" s="344"/>
      <c r="U512" s="345"/>
      <c r="V512" s="34"/>
    </row>
    <row r="513" spans="1:22" ht="19.5" customHeight="1" x14ac:dyDescent="0.35">
      <c r="A513" s="33"/>
      <c r="B513" s="334"/>
      <c r="C513" s="340" t="s">
        <v>72</v>
      </c>
      <c r="D513" s="348"/>
      <c r="E513" s="348"/>
      <c r="F513" s="348"/>
      <c r="G513" s="348"/>
      <c r="H513" s="336"/>
      <c r="I513" s="337"/>
      <c r="J513" s="71"/>
      <c r="L513" s="32"/>
      <c r="M513" s="33"/>
      <c r="N513" s="334"/>
      <c r="O513" s="340" t="s">
        <v>72</v>
      </c>
      <c r="P513" s="348"/>
      <c r="Q513" s="348"/>
      <c r="R513" s="348"/>
      <c r="S513" s="348"/>
      <c r="T513" s="336"/>
      <c r="U513" s="337"/>
      <c r="V513" s="34"/>
    </row>
    <row r="514" spans="1:22" ht="19.5" customHeight="1" x14ac:dyDescent="0.35">
      <c r="A514" s="33"/>
      <c r="B514" s="334"/>
      <c r="C514" s="340" t="s">
        <v>242</v>
      </c>
      <c r="D514" s="348"/>
      <c r="E514" s="348"/>
      <c r="F514" s="348"/>
      <c r="G514" s="348"/>
      <c r="H514" s="336"/>
      <c r="I514" s="337"/>
      <c r="J514" s="71"/>
      <c r="L514" s="32"/>
      <c r="M514" s="33"/>
      <c r="N514" s="334"/>
      <c r="O514" s="340" t="s">
        <v>242</v>
      </c>
      <c r="P514" s="348"/>
      <c r="Q514" s="348"/>
      <c r="R514" s="348"/>
      <c r="S514" s="348"/>
      <c r="T514" s="336"/>
      <c r="U514" s="337"/>
      <c r="V514" s="34"/>
    </row>
    <row r="515" spans="1:22" ht="19.5" customHeight="1" x14ac:dyDescent="0.35">
      <c r="A515" s="33"/>
      <c r="B515" s="334"/>
      <c r="C515" s="340" t="s">
        <v>75</v>
      </c>
      <c r="D515" s="348"/>
      <c r="E515" s="348"/>
      <c r="F515" s="348"/>
      <c r="G515" s="348"/>
      <c r="H515" s="336"/>
      <c r="I515" s="337"/>
      <c r="J515" s="71"/>
      <c r="L515" s="32"/>
      <c r="M515" s="33"/>
      <c r="N515" s="334"/>
      <c r="O515" s="340" t="s">
        <v>75</v>
      </c>
      <c r="P515" s="348"/>
      <c r="Q515" s="348"/>
      <c r="R515" s="348"/>
      <c r="S515" s="348"/>
      <c r="T515" s="336"/>
      <c r="U515" s="337"/>
      <c r="V515" s="34"/>
    </row>
    <row r="516" spans="1:22" ht="19.5" customHeight="1" x14ac:dyDescent="0.35">
      <c r="A516" s="33"/>
      <c r="B516" s="334"/>
      <c r="C516" s="340" t="s">
        <v>76</v>
      </c>
      <c r="D516" s="348"/>
      <c r="E516" s="348"/>
      <c r="F516" s="348"/>
      <c r="G516" s="348"/>
      <c r="H516" s="336"/>
      <c r="I516" s="337"/>
      <c r="J516" s="71"/>
      <c r="L516" s="32"/>
      <c r="M516" s="33"/>
      <c r="N516" s="334"/>
      <c r="O516" s="340" t="s">
        <v>76</v>
      </c>
      <c r="P516" s="348"/>
      <c r="Q516" s="348"/>
      <c r="R516" s="348"/>
      <c r="S516" s="348"/>
      <c r="T516" s="336"/>
      <c r="U516" s="337"/>
      <c r="V516" s="34"/>
    </row>
    <row r="517" spans="1:22" ht="19.5" customHeight="1" thickBot="1" x14ac:dyDescent="0.4">
      <c r="A517" s="33"/>
      <c r="B517" s="335"/>
      <c r="C517" s="385" t="s">
        <v>77</v>
      </c>
      <c r="D517" s="386"/>
      <c r="E517" s="386"/>
      <c r="F517" s="386"/>
      <c r="G517" s="386"/>
      <c r="H517" s="387"/>
      <c r="I517" s="388"/>
      <c r="J517" s="71"/>
      <c r="L517" s="32"/>
      <c r="M517" s="33"/>
      <c r="N517" s="335"/>
      <c r="O517" s="385" t="s">
        <v>77</v>
      </c>
      <c r="P517" s="386"/>
      <c r="Q517" s="386"/>
      <c r="R517" s="386"/>
      <c r="S517" s="386"/>
      <c r="T517" s="387"/>
      <c r="U517" s="388"/>
      <c r="V517" s="34"/>
    </row>
    <row r="518" spans="1:22" ht="19.5" customHeight="1" x14ac:dyDescent="0.35">
      <c r="A518" s="33"/>
      <c r="B518" s="349" t="s">
        <v>78</v>
      </c>
      <c r="C518" s="341" t="s">
        <v>233</v>
      </c>
      <c r="D518" s="342"/>
      <c r="E518" s="343"/>
      <c r="F518" s="47" t="s">
        <v>80</v>
      </c>
      <c r="G518" s="47"/>
      <c r="H518" s="352"/>
      <c r="I518" s="353"/>
      <c r="J518" s="71"/>
      <c r="L518" s="32"/>
      <c r="M518" s="33"/>
      <c r="N518" s="349" t="s">
        <v>78</v>
      </c>
      <c r="O518" s="341" t="s">
        <v>233</v>
      </c>
      <c r="P518" s="342"/>
      <c r="Q518" s="343"/>
      <c r="R518" s="47" t="s">
        <v>80</v>
      </c>
      <c r="S518" s="47"/>
      <c r="T518" s="352"/>
      <c r="U518" s="353"/>
      <c r="V518" s="34"/>
    </row>
    <row r="519" spans="1:22" ht="19.5" customHeight="1" x14ac:dyDescent="0.35">
      <c r="A519" s="33"/>
      <c r="B519" s="334"/>
      <c r="C519" s="338" t="s">
        <v>240</v>
      </c>
      <c r="D519" s="339"/>
      <c r="E519" s="340"/>
      <c r="F519" s="10" t="s">
        <v>82</v>
      </c>
      <c r="G519" s="10"/>
      <c r="H519" s="336"/>
      <c r="I519" s="337"/>
      <c r="J519" s="71"/>
      <c r="L519" s="32"/>
      <c r="M519" s="33"/>
      <c r="N519" s="334"/>
      <c r="O519" s="338" t="s">
        <v>240</v>
      </c>
      <c r="P519" s="339"/>
      <c r="Q519" s="340"/>
      <c r="R519" s="10" t="s">
        <v>82</v>
      </c>
      <c r="S519" s="10"/>
      <c r="T519" s="336"/>
      <c r="U519" s="337"/>
      <c r="V519" s="34"/>
    </row>
    <row r="520" spans="1:22" ht="19.5" customHeight="1" x14ac:dyDescent="0.35">
      <c r="A520" s="33"/>
      <c r="B520" s="334"/>
      <c r="C520" s="338" t="s">
        <v>241</v>
      </c>
      <c r="D520" s="339"/>
      <c r="E520" s="340"/>
      <c r="F520" s="10" t="s">
        <v>84</v>
      </c>
      <c r="G520" s="10"/>
      <c r="H520" s="336"/>
      <c r="I520" s="337"/>
      <c r="J520" s="71"/>
      <c r="L520" s="32"/>
      <c r="M520" s="33"/>
      <c r="N520" s="334"/>
      <c r="O520" s="338" t="s">
        <v>241</v>
      </c>
      <c r="P520" s="339"/>
      <c r="Q520" s="340"/>
      <c r="R520" s="10" t="s">
        <v>84</v>
      </c>
      <c r="S520" s="10"/>
      <c r="T520" s="336"/>
      <c r="U520" s="337"/>
      <c r="V520" s="34"/>
    </row>
    <row r="521" spans="1:22" ht="19.5" customHeight="1" x14ac:dyDescent="0.35">
      <c r="A521" s="33"/>
      <c r="B521" s="334"/>
      <c r="C521" s="338" t="s">
        <v>85</v>
      </c>
      <c r="D521" s="339"/>
      <c r="E521" s="340"/>
      <c r="F521" s="10" t="s">
        <v>86</v>
      </c>
      <c r="G521" s="10"/>
      <c r="H521" s="336"/>
      <c r="I521" s="337"/>
      <c r="J521" s="71"/>
      <c r="L521" s="32"/>
      <c r="M521" s="33"/>
      <c r="N521" s="334"/>
      <c r="O521" s="338" t="s">
        <v>85</v>
      </c>
      <c r="P521" s="339"/>
      <c r="Q521" s="340"/>
      <c r="R521" s="10" t="s">
        <v>86</v>
      </c>
      <c r="S521" s="10"/>
      <c r="T521" s="336"/>
      <c r="U521" s="337"/>
      <c r="V521" s="34"/>
    </row>
    <row r="522" spans="1:22" ht="19.5" customHeight="1" thickBot="1" x14ac:dyDescent="0.4">
      <c r="A522" s="33"/>
      <c r="B522" s="25"/>
      <c r="C522" s="25"/>
      <c r="D522" s="25"/>
      <c r="E522" s="25"/>
      <c r="F522" s="25"/>
      <c r="G522" s="25"/>
      <c r="H522" s="25"/>
      <c r="I522" s="25"/>
      <c r="J522" s="71"/>
      <c r="L522" s="32"/>
      <c r="M522" s="33"/>
      <c r="N522" s="25"/>
      <c r="O522" s="25"/>
      <c r="P522" s="25"/>
      <c r="Q522" s="25"/>
      <c r="R522" s="25"/>
      <c r="S522" s="25"/>
      <c r="T522" s="25"/>
      <c r="U522" s="25"/>
      <c r="V522" s="34"/>
    </row>
    <row r="523" spans="1:22" ht="19.5" customHeight="1" x14ac:dyDescent="0.35">
      <c r="A523" s="33"/>
      <c r="B523" s="373" t="s">
        <v>88</v>
      </c>
      <c r="C523" s="374"/>
      <c r="D523" s="374"/>
      <c r="E523" s="374"/>
      <c r="F523" s="374"/>
      <c r="G523" s="374"/>
      <c r="H523" s="374"/>
      <c r="I523" s="375"/>
      <c r="J523" s="71"/>
      <c r="L523" s="32"/>
      <c r="M523" s="33"/>
      <c r="N523" s="373" t="s">
        <v>88</v>
      </c>
      <c r="O523" s="374"/>
      <c r="P523" s="374"/>
      <c r="Q523" s="374"/>
      <c r="R523" s="374"/>
      <c r="S523" s="374"/>
      <c r="T523" s="374"/>
      <c r="U523" s="375"/>
      <c r="V523" s="34"/>
    </row>
    <row r="524" spans="1:22" ht="19.5" customHeight="1" x14ac:dyDescent="0.35">
      <c r="A524" s="33"/>
      <c r="B524" s="376"/>
      <c r="C524" s="377"/>
      <c r="D524" s="377"/>
      <c r="E524" s="377"/>
      <c r="F524" s="377"/>
      <c r="G524" s="377"/>
      <c r="H524" s="377"/>
      <c r="I524" s="378"/>
      <c r="J524" s="71"/>
      <c r="L524" s="32"/>
      <c r="M524" s="33"/>
      <c r="N524" s="376"/>
      <c r="O524" s="377"/>
      <c r="P524" s="377"/>
      <c r="Q524" s="377"/>
      <c r="R524" s="377"/>
      <c r="S524" s="377"/>
      <c r="T524" s="377"/>
      <c r="U524" s="378"/>
      <c r="V524" s="34"/>
    </row>
    <row r="525" spans="1:22" ht="19.5" customHeight="1" x14ac:dyDescent="0.35">
      <c r="A525" s="33"/>
      <c r="B525" s="379"/>
      <c r="C525" s="380"/>
      <c r="D525" s="380"/>
      <c r="E525" s="380"/>
      <c r="F525" s="380"/>
      <c r="G525" s="380"/>
      <c r="H525" s="380"/>
      <c r="I525" s="381"/>
      <c r="J525" s="71"/>
      <c r="L525" s="32"/>
      <c r="M525" s="33"/>
      <c r="N525" s="379"/>
      <c r="O525" s="380"/>
      <c r="P525" s="380"/>
      <c r="Q525" s="380"/>
      <c r="R525" s="380"/>
      <c r="S525" s="380"/>
      <c r="T525" s="380"/>
      <c r="U525" s="381"/>
      <c r="V525" s="34"/>
    </row>
    <row r="526" spans="1:22" ht="19.5" customHeight="1" x14ac:dyDescent="0.35">
      <c r="A526" s="33"/>
      <c r="B526" s="379"/>
      <c r="C526" s="380"/>
      <c r="D526" s="380"/>
      <c r="E526" s="380"/>
      <c r="F526" s="380"/>
      <c r="G526" s="380"/>
      <c r="H526" s="380"/>
      <c r="I526" s="381"/>
      <c r="J526" s="71"/>
      <c r="L526" s="32"/>
      <c r="M526" s="33"/>
      <c r="N526" s="379"/>
      <c r="O526" s="380"/>
      <c r="P526" s="380"/>
      <c r="Q526" s="380"/>
      <c r="R526" s="380"/>
      <c r="S526" s="380"/>
      <c r="T526" s="380"/>
      <c r="U526" s="381"/>
      <c r="V526" s="34"/>
    </row>
    <row r="527" spans="1:22" ht="19.5" customHeight="1" thickBot="1" x14ac:dyDescent="0.4">
      <c r="A527" s="33"/>
      <c r="B527" s="382"/>
      <c r="C527" s="383"/>
      <c r="D527" s="383"/>
      <c r="E527" s="383"/>
      <c r="F527" s="383"/>
      <c r="G527" s="383"/>
      <c r="H527" s="383"/>
      <c r="I527" s="384"/>
      <c r="J527" s="71"/>
      <c r="L527" s="32"/>
      <c r="M527" s="33"/>
      <c r="N527" s="382"/>
      <c r="O527" s="383"/>
      <c r="P527" s="383"/>
      <c r="Q527" s="383"/>
      <c r="R527" s="383"/>
      <c r="S527" s="383"/>
      <c r="T527" s="383"/>
      <c r="U527" s="384"/>
      <c r="V527" s="34"/>
    </row>
    <row r="528" spans="1:22" ht="19.5" customHeight="1" thickBot="1" x14ac:dyDescent="0.4">
      <c r="A528" s="53"/>
      <c r="B528" s="54"/>
      <c r="C528" s="54"/>
      <c r="D528" s="54"/>
      <c r="E528" s="54"/>
      <c r="F528" s="54"/>
      <c r="G528" s="54"/>
      <c r="H528" s="54"/>
      <c r="I528" s="54"/>
      <c r="J528" s="72"/>
      <c r="L528" s="32"/>
      <c r="M528" s="53"/>
      <c r="N528" s="54"/>
      <c r="O528" s="54"/>
      <c r="P528" s="54"/>
      <c r="Q528" s="54"/>
      <c r="R528" s="54"/>
      <c r="S528" s="54"/>
      <c r="T528" s="54"/>
      <c r="U528" s="54"/>
      <c r="V528" s="55"/>
    </row>
    <row r="529" spans="1:22" ht="19.5" customHeight="1" thickBot="1" x14ac:dyDescent="0.4">
      <c r="A529" s="56"/>
      <c r="B529" s="56"/>
      <c r="C529" s="56"/>
      <c r="D529" s="56"/>
      <c r="E529" s="56"/>
      <c r="F529" s="56"/>
      <c r="G529" s="56"/>
      <c r="H529" s="56"/>
      <c r="I529" s="56"/>
      <c r="J529" s="73"/>
      <c r="K529" s="56"/>
      <c r="L529" s="57"/>
      <c r="M529" s="56"/>
      <c r="N529" s="56"/>
      <c r="O529" s="56"/>
      <c r="P529" s="56"/>
      <c r="Q529" s="56"/>
      <c r="R529" s="56"/>
      <c r="S529" s="56"/>
      <c r="T529" s="56"/>
      <c r="U529" s="56"/>
      <c r="V529" s="56"/>
    </row>
    <row r="530" spans="1:22" ht="19.5" customHeight="1" x14ac:dyDescent="0.35">
      <c r="A530" s="29">
        <v>11</v>
      </c>
      <c r="B530" s="30"/>
      <c r="C530" s="30"/>
      <c r="D530" s="30"/>
      <c r="E530" s="30"/>
      <c r="F530" s="30"/>
      <c r="G530" s="30"/>
      <c r="H530" s="30"/>
      <c r="I530" s="30"/>
      <c r="J530" s="70">
        <v>54</v>
      </c>
      <c r="L530" s="32"/>
      <c r="M530" s="29">
        <f t="shared" ref="M530" si="29">A530+1</f>
        <v>12</v>
      </c>
      <c r="N530" s="30"/>
      <c r="O530" s="30"/>
      <c r="P530" s="30"/>
      <c r="Q530" s="30"/>
      <c r="R530" s="30"/>
      <c r="S530" s="30"/>
      <c r="T530" s="30"/>
      <c r="U530" s="30"/>
      <c r="V530" s="31">
        <v>26</v>
      </c>
    </row>
    <row r="531" spans="1:22" ht="19.5" customHeight="1" x14ac:dyDescent="0.35">
      <c r="A531" s="33"/>
      <c r="B531" s="356" t="s">
        <v>42</v>
      </c>
      <c r="C531" s="356"/>
      <c r="D531" s="404" t="s">
        <v>52</v>
      </c>
      <c r="E531" s="404"/>
      <c r="F531" s="404"/>
      <c r="G531" s="404"/>
      <c r="H531" s="404"/>
      <c r="I531" s="404"/>
      <c r="J531" s="75">
        <v>54</v>
      </c>
      <c r="L531" s="32"/>
      <c r="M531" s="33"/>
      <c r="N531" s="356" t="s">
        <v>42</v>
      </c>
      <c r="O531" s="356"/>
      <c r="P531" s="404" t="s">
        <v>52</v>
      </c>
      <c r="Q531" s="404"/>
      <c r="R531" s="404"/>
      <c r="S531" s="404"/>
      <c r="T531" s="404"/>
      <c r="U531" s="404"/>
      <c r="V531" s="75">
        <v>26</v>
      </c>
    </row>
    <row r="532" spans="1:22" ht="19.5" customHeight="1" x14ac:dyDescent="0.35">
      <c r="A532" s="33"/>
      <c r="B532" s="358"/>
      <c r="C532" s="358"/>
      <c r="D532" s="358"/>
      <c r="E532" s="358"/>
      <c r="F532" s="358"/>
      <c r="G532" s="358"/>
      <c r="H532" s="358"/>
      <c r="I532" s="358"/>
      <c r="J532" s="71"/>
      <c r="L532" s="32"/>
      <c r="M532" s="33"/>
      <c r="N532" s="358"/>
      <c r="O532" s="358"/>
      <c r="P532" s="358"/>
      <c r="Q532" s="358"/>
      <c r="R532" s="358"/>
      <c r="S532" s="358"/>
      <c r="T532" s="358"/>
      <c r="U532" s="358"/>
      <c r="V532" s="34"/>
    </row>
    <row r="533" spans="1:22" ht="19.5" customHeight="1" x14ac:dyDescent="0.35">
      <c r="A533" s="33"/>
      <c r="B533" s="356" t="s">
        <v>0</v>
      </c>
      <c r="C533" s="356"/>
      <c r="D533" s="403" t="s">
        <v>39</v>
      </c>
      <c r="E533" s="403"/>
      <c r="F533" s="357" t="s">
        <v>41</v>
      </c>
      <c r="G533" s="357"/>
      <c r="H533" s="403" t="s">
        <v>37</v>
      </c>
      <c r="I533" s="403"/>
      <c r="J533" s="71"/>
      <c r="L533" s="32"/>
      <c r="M533" s="33"/>
      <c r="N533" s="356" t="s">
        <v>0</v>
      </c>
      <c r="O533" s="356"/>
      <c r="P533" s="403" t="s">
        <v>113</v>
      </c>
      <c r="Q533" s="403"/>
      <c r="R533" s="357" t="s">
        <v>41</v>
      </c>
      <c r="S533" s="357"/>
      <c r="T533" s="403" t="s">
        <v>114</v>
      </c>
      <c r="U533" s="403"/>
      <c r="V533" s="34"/>
    </row>
    <row r="534" spans="1:22" ht="19.5" customHeight="1" x14ac:dyDescent="0.35">
      <c r="A534" s="33"/>
      <c r="B534" s="356" t="s">
        <v>14</v>
      </c>
      <c r="C534" s="356"/>
      <c r="D534" s="400" t="s">
        <v>95</v>
      </c>
      <c r="E534" s="400"/>
      <c r="F534" s="357" t="s">
        <v>15</v>
      </c>
      <c r="G534" s="357"/>
      <c r="H534" s="401" t="s">
        <v>176</v>
      </c>
      <c r="I534" s="401"/>
      <c r="J534" s="71"/>
      <c r="L534" s="32"/>
      <c r="M534" s="33"/>
      <c r="N534" s="356" t="s">
        <v>14</v>
      </c>
      <c r="O534" s="356"/>
      <c r="P534" s="400" t="s">
        <v>95</v>
      </c>
      <c r="Q534" s="400"/>
      <c r="R534" s="357" t="s">
        <v>15</v>
      </c>
      <c r="S534" s="357"/>
      <c r="T534" s="401" t="s">
        <v>178</v>
      </c>
      <c r="U534" s="401"/>
      <c r="V534" s="34"/>
    </row>
    <row r="535" spans="1:22" ht="19.5" customHeight="1" x14ac:dyDescent="0.35">
      <c r="A535" s="33"/>
      <c r="B535" s="36" t="s">
        <v>53</v>
      </c>
      <c r="C535" s="36"/>
      <c r="D535" s="402" t="s">
        <v>95</v>
      </c>
      <c r="E535" s="402"/>
      <c r="F535" s="397"/>
      <c r="G535" s="397"/>
      <c r="H535" s="402" t="s">
        <v>176</v>
      </c>
      <c r="I535" s="402"/>
      <c r="J535" s="71"/>
      <c r="L535" s="32"/>
      <c r="M535" s="33"/>
      <c r="N535" s="36" t="s">
        <v>53</v>
      </c>
      <c r="O535" s="36"/>
      <c r="P535" s="402" t="s">
        <v>95</v>
      </c>
      <c r="Q535" s="402"/>
      <c r="R535" s="397"/>
      <c r="S535" s="397"/>
      <c r="T535" s="402" t="s">
        <v>178</v>
      </c>
      <c r="U535" s="402"/>
      <c r="V535" s="34"/>
    </row>
    <row r="536" spans="1:22" ht="19.5" customHeight="1" x14ac:dyDescent="0.35">
      <c r="A536" s="33"/>
      <c r="B536" s="396" t="s">
        <v>1</v>
      </c>
      <c r="C536" s="396"/>
      <c r="D536" s="397"/>
      <c r="E536" s="397"/>
      <c r="F536" s="398">
        <v>0.53055555555555556</v>
      </c>
      <c r="G536" s="398"/>
      <c r="H536" s="398"/>
      <c r="I536" s="398"/>
      <c r="J536" s="71"/>
      <c r="L536" s="32"/>
      <c r="M536" s="33"/>
      <c r="N536" s="396" t="s">
        <v>1</v>
      </c>
      <c r="O536" s="396"/>
      <c r="P536" s="397"/>
      <c r="Q536" s="397"/>
      <c r="R536" s="398">
        <v>0.53055555555555556</v>
      </c>
      <c r="S536" s="398"/>
      <c r="T536" s="398"/>
      <c r="U536" s="398"/>
      <c r="V536" s="34"/>
    </row>
    <row r="537" spans="1:22" ht="19.5" customHeight="1" x14ac:dyDescent="0.35">
      <c r="A537" s="33"/>
      <c r="B537" s="396"/>
      <c r="C537" s="396"/>
      <c r="D537" s="397" t="s">
        <v>11</v>
      </c>
      <c r="E537" s="397"/>
      <c r="F537" s="398">
        <v>0.53125</v>
      </c>
      <c r="G537" s="398"/>
      <c r="H537" s="398"/>
      <c r="I537" s="398"/>
      <c r="J537" s="71"/>
      <c r="L537" s="32"/>
      <c r="M537" s="33"/>
      <c r="N537" s="396"/>
      <c r="O537" s="396"/>
      <c r="P537" s="397" t="s">
        <v>11</v>
      </c>
      <c r="Q537" s="397"/>
      <c r="R537" s="398">
        <v>0.53125</v>
      </c>
      <c r="S537" s="398"/>
      <c r="T537" s="398"/>
      <c r="U537" s="398"/>
      <c r="V537" s="34"/>
    </row>
    <row r="538" spans="1:22" ht="19.5" customHeight="1" x14ac:dyDescent="0.35">
      <c r="A538" s="33"/>
      <c r="B538" s="396"/>
      <c r="C538" s="396"/>
      <c r="D538" s="397" t="s">
        <v>55</v>
      </c>
      <c r="E538" s="397"/>
      <c r="F538" s="398">
        <v>0.53333333333333333</v>
      </c>
      <c r="G538" s="398"/>
      <c r="H538" s="398"/>
      <c r="I538" s="398"/>
      <c r="J538" s="71"/>
      <c r="L538" s="32"/>
      <c r="M538" s="33"/>
      <c r="N538" s="396"/>
      <c r="O538" s="396"/>
      <c r="P538" s="397" t="s">
        <v>55</v>
      </c>
      <c r="Q538" s="397"/>
      <c r="R538" s="398">
        <v>0.53333333333333333</v>
      </c>
      <c r="S538" s="398"/>
      <c r="T538" s="398"/>
      <c r="U538" s="398"/>
      <c r="V538" s="34"/>
    </row>
    <row r="539" spans="1:22" ht="19.5" customHeight="1" x14ac:dyDescent="0.35">
      <c r="A539" s="33"/>
      <c r="B539" s="396"/>
      <c r="C539" s="396"/>
      <c r="D539" s="397" t="s">
        <v>9</v>
      </c>
      <c r="E539" s="397"/>
      <c r="F539" s="399"/>
      <c r="G539" s="399"/>
      <c r="H539" s="399"/>
      <c r="I539" s="399"/>
      <c r="J539" s="71"/>
      <c r="L539" s="32"/>
      <c r="M539" s="33"/>
      <c r="N539" s="396"/>
      <c r="O539" s="396"/>
      <c r="P539" s="397" t="s">
        <v>9</v>
      </c>
      <c r="Q539" s="397"/>
      <c r="R539" s="399"/>
      <c r="S539" s="399"/>
      <c r="T539" s="399"/>
      <c r="U539" s="399"/>
      <c r="V539" s="34"/>
    </row>
    <row r="540" spans="1:22" ht="19.5" customHeight="1" x14ac:dyDescent="0.35">
      <c r="A540" s="33"/>
      <c r="B540" s="356" t="s">
        <v>44</v>
      </c>
      <c r="C540" s="356"/>
      <c r="D540" s="357" t="str">
        <f t="shared" ref="D540" si="30">IF(D531="","",IF(OR(D531="DWF",D531="DNF"),"Distance","Temps"))</f>
        <v>Distance</v>
      </c>
      <c r="E540" s="357"/>
      <c r="F540" s="37"/>
      <c r="G540" s="38"/>
      <c r="H540" s="39">
        <v>175</v>
      </c>
      <c r="I540" s="38" t="s">
        <v>47</v>
      </c>
      <c r="J540" s="71"/>
      <c r="L540" s="32"/>
      <c r="M540" s="33"/>
      <c r="N540" s="356" t="s">
        <v>44</v>
      </c>
      <c r="O540" s="356"/>
      <c r="P540" s="357" t="str">
        <f t="shared" ref="P540" si="31">IF(P531="","",IF(OR(P531="DWF",P531="DNF"),"Distance","Temps"))</f>
        <v>Distance</v>
      </c>
      <c r="Q540" s="357"/>
      <c r="R540" s="37"/>
      <c r="S540" s="38"/>
      <c r="T540" s="39">
        <v>175</v>
      </c>
      <c r="U540" s="38" t="s">
        <v>47</v>
      </c>
      <c r="V540" s="34"/>
    </row>
    <row r="541" spans="1:22" ht="19.5" customHeight="1" x14ac:dyDescent="0.35">
      <c r="A541" s="33"/>
      <c r="B541" s="356"/>
      <c r="C541" s="356"/>
      <c r="D541" s="359" t="s">
        <v>56</v>
      </c>
      <c r="E541" s="40" t="s">
        <v>57</v>
      </c>
      <c r="F541" s="41"/>
      <c r="G541" s="42"/>
      <c r="H541" s="41">
        <v>225</v>
      </c>
      <c r="I541" s="42" t="s">
        <v>47</v>
      </c>
      <c r="J541" s="71"/>
      <c r="L541" s="32"/>
      <c r="M541" s="33"/>
      <c r="N541" s="356"/>
      <c r="O541" s="356"/>
      <c r="P541" s="359" t="s">
        <v>56</v>
      </c>
      <c r="Q541" s="40" t="s">
        <v>57</v>
      </c>
      <c r="R541" s="41"/>
      <c r="S541" s="42"/>
      <c r="T541" s="41">
        <v>225</v>
      </c>
      <c r="U541" s="42" t="s">
        <v>47</v>
      </c>
      <c r="V541" s="34"/>
    </row>
    <row r="542" spans="1:22" ht="19.5" customHeight="1" x14ac:dyDescent="0.35">
      <c r="A542" s="33"/>
      <c r="B542" s="356"/>
      <c r="C542" s="356"/>
      <c r="D542" s="359"/>
      <c r="E542" s="40" t="s">
        <v>58</v>
      </c>
      <c r="F542" s="41"/>
      <c r="G542" s="42"/>
      <c r="H542" s="41">
        <v>0</v>
      </c>
      <c r="I542" s="42">
        <v>225</v>
      </c>
      <c r="J542" s="71"/>
      <c r="L542" s="32"/>
      <c r="M542" s="33"/>
      <c r="N542" s="356"/>
      <c r="O542" s="356"/>
      <c r="P542" s="359"/>
      <c r="Q542" s="40" t="s">
        <v>58</v>
      </c>
      <c r="R542" s="41"/>
      <c r="S542" s="42"/>
      <c r="T542" s="41">
        <v>0</v>
      </c>
      <c r="U542" s="42">
        <v>225</v>
      </c>
      <c r="V542" s="34"/>
    </row>
    <row r="543" spans="1:22" ht="19.5" customHeight="1" x14ac:dyDescent="0.35">
      <c r="A543" s="33"/>
      <c r="B543" s="358"/>
      <c r="C543" s="358"/>
      <c r="D543" s="358"/>
      <c r="E543" s="358"/>
      <c r="F543" s="358"/>
      <c r="G543" s="358"/>
      <c r="H543" s="358"/>
      <c r="I543" s="358"/>
      <c r="J543" s="71"/>
      <c r="L543" s="32"/>
      <c r="M543" s="33"/>
      <c r="N543" s="358"/>
      <c r="O543" s="358"/>
      <c r="P543" s="358"/>
      <c r="Q543" s="358"/>
      <c r="R543" s="358"/>
      <c r="S543" s="358"/>
      <c r="T543" s="358"/>
      <c r="U543" s="358"/>
      <c r="V543" s="34"/>
    </row>
    <row r="544" spans="1:22" ht="19.5" customHeight="1" x14ac:dyDescent="0.35">
      <c r="A544" s="33"/>
      <c r="B544" s="395" t="s">
        <v>59</v>
      </c>
      <c r="C544" s="395"/>
      <c r="D544" s="395"/>
      <c r="E544" s="395"/>
      <c r="F544" s="395"/>
      <c r="G544" s="395"/>
      <c r="H544" s="395"/>
      <c r="I544" s="395"/>
      <c r="J544" s="71"/>
      <c r="L544" s="32"/>
      <c r="M544" s="33"/>
      <c r="N544" s="395" t="s">
        <v>59</v>
      </c>
      <c r="O544" s="395"/>
      <c r="P544" s="395"/>
      <c r="Q544" s="395"/>
      <c r="R544" s="395"/>
      <c r="S544" s="395"/>
      <c r="T544" s="395"/>
      <c r="U544" s="395"/>
      <c r="V544" s="34"/>
    </row>
    <row r="545" spans="1:22" ht="19.5" customHeight="1" thickBot="1" x14ac:dyDescent="0.4">
      <c r="A545" s="33"/>
      <c r="B545" s="358"/>
      <c r="C545" s="358"/>
      <c r="D545" s="358"/>
      <c r="E545" s="358"/>
      <c r="F545" s="358"/>
      <c r="G545" s="358"/>
      <c r="H545" s="358"/>
      <c r="I545" s="358"/>
      <c r="J545" s="71"/>
      <c r="L545" s="32"/>
      <c r="M545" s="33"/>
      <c r="N545" s="358"/>
      <c r="O545" s="358"/>
      <c r="P545" s="358"/>
      <c r="Q545" s="358"/>
      <c r="R545" s="358"/>
      <c r="S545" s="358"/>
      <c r="T545" s="358"/>
      <c r="U545" s="358"/>
      <c r="V545" s="34"/>
    </row>
    <row r="546" spans="1:22" ht="19.5" customHeight="1" thickBot="1" x14ac:dyDescent="0.4">
      <c r="A546" s="33"/>
      <c r="B546" s="359" t="s">
        <v>60</v>
      </c>
      <c r="C546" s="360"/>
      <c r="D546" s="43"/>
      <c r="E546" s="44"/>
      <c r="F546" s="44"/>
      <c r="G546" s="44"/>
      <c r="H546" s="44"/>
      <c r="I546" s="45"/>
      <c r="J546" s="71"/>
      <c r="L546" s="32"/>
      <c r="M546" s="33"/>
      <c r="N546" s="359" t="s">
        <v>60</v>
      </c>
      <c r="O546" s="360"/>
      <c r="P546" s="43"/>
      <c r="Q546" s="44"/>
      <c r="R546" s="44"/>
      <c r="S546" s="44"/>
      <c r="T546" s="44"/>
      <c r="U546" s="45"/>
      <c r="V546" s="34"/>
    </row>
    <row r="547" spans="1:22" ht="19.5" customHeight="1" thickBot="1" x14ac:dyDescent="0.4">
      <c r="A547" s="33"/>
      <c r="B547" s="46"/>
      <c r="C547" s="46"/>
      <c r="D547" s="30"/>
      <c r="E547" s="30"/>
      <c r="F547" s="30"/>
      <c r="G547" s="30"/>
      <c r="H547" s="30"/>
      <c r="I547" s="30"/>
      <c r="J547" s="71"/>
      <c r="L547" s="32"/>
      <c r="M547" s="33"/>
      <c r="N547" s="46"/>
      <c r="O547" s="46"/>
      <c r="P547" s="30"/>
      <c r="Q547" s="30"/>
      <c r="R547" s="30"/>
      <c r="S547" s="30"/>
      <c r="T547" s="30"/>
      <c r="U547" s="30"/>
      <c r="V547" s="34"/>
    </row>
    <row r="548" spans="1:22" ht="19.5" customHeight="1" x14ac:dyDescent="0.35">
      <c r="A548" s="33"/>
      <c r="B548" s="361" t="s">
        <v>62</v>
      </c>
      <c r="C548" s="362"/>
      <c r="D548" s="352"/>
      <c r="E548" s="352"/>
      <c r="F548" s="352"/>
      <c r="G548" s="352"/>
      <c r="H548" s="352"/>
      <c r="I548" s="353"/>
      <c r="J548" s="71"/>
      <c r="L548" s="32"/>
      <c r="M548" s="33"/>
      <c r="N548" s="361" t="s">
        <v>62</v>
      </c>
      <c r="O548" s="362"/>
      <c r="P548" s="352"/>
      <c r="Q548" s="352"/>
      <c r="R548" s="352"/>
      <c r="S548" s="352"/>
      <c r="T548" s="352"/>
      <c r="U548" s="353"/>
      <c r="V548" s="34"/>
    </row>
    <row r="549" spans="1:22" ht="19.5" customHeight="1" x14ac:dyDescent="0.35">
      <c r="A549" s="33"/>
      <c r="B549" s="363"/>
      <c r="C549" s="364"/>
      <c r="D549" s="336"/>
      <c r="E549" s="336"/>
      <c r="F549" s="336"/>
      <c r="G549" s="336"/>
      <c r="H549" s="336"/>
      <c r="I549" s="337"/>
      <c r="J549" s="71"/>
      <c r="L549" s="32"/>
      <c r="M549" s="33"/>
      <c r="N549" s="363"/>
      <c r="O549" s="364"/>
      <c r="P549" s="336"/>
      <c r="Q549" s="336"/>
      <c r="R549" s="336"/>
      <c r="S549" s="336"/>
      <c r="T549" s="336"/>
      <c r="U549" s="337"/>
      <c r="V549" s="34"/>
    </row>
    <row r="550" spans="1:22" ht="19.5" customHeight="1" x14ac:dyDescent="0.35">
      <c r="A550" s="33"/>
      <c r="B550" s="365" t="s">
        <v>61</v>
      </c>
      <c r="C550" s="366"/>
      <c r="D550" s="336"/>
      <c r="E550" s="336"/>
      <c r="F550" s="336"/>
      <c r="G550" s="336"/>
      <c r="H550" s="336"/>
      <c r="I550" s="337"/>
      <c r="J550" s="71"/>
      <c r="L550" s="32"/>
      <c r="M550" s="33"/>
      <c r="N550" s="365" t="s">
        <v>61</v>
      </c>
      <c r="O550" s="366"/>
      <c r="P550" s="336"/>
      <c r="Q550" s="336"/>
      <c r="R550" s="336"/>
      <c r="S550" s="336"/>
      <c r="T550" s="336"/>
      <c r="U550" s="337"/>
      <c r="V550" s="34"/>
    </row>
    <row r="551" spans="1:22" ht="19.5" customHeight="1" thickBot="1" x14ac:dyDescent="0.4">
      <c r="A551" s="33"/>
      <c r="B551" s="367"/>
      <c r="C551" s="368"/>
      <c r="D551" s="369"/>
      <c r="E551" s="369"/>
      <c r="F551" s="369"/>
      <c r="G551" s="369"/>
      <c r="H551" s="369"/>
      <c r="I551" s="370"/>
      <c r="J551" s="71"/>
      <c r="L551" s="32"/>
      <c r="M551" s="33"/>
      <c r="N551" s="367"/>
      <c r="O551" s="368"/>
      <c r="P551" s="369"/>
      <c r="Q551" s="369"/>
      <c r="R551" s="369"/>
      <c r="S551" s="369"/>
      <c r="T551" s="369"/>
      <c r="U551" s="370"/>
      <c r="V551" s="34"/>
    </row>
    <row r="552" spans="1:22" ht="19.5" customHeight="1" thickBot="1" x14ac:dyDescent="0.4">
      <c r="A552" s="33"/>
      <c r="B552" s="25"/>
      <c r="C552" s="25"/>
      <c r="D552" s="25"/>
      <c r="E552" s="25"/>
      <c r="F552" s="25"/>
      <c r="G552" s="25"/>
      <c r="H552" s="25"/>
      <c r="I552" s="25"/>
      <c r="J552" s="71"/>
      <c r="L552" s="32"/>
      <c r="M552" s="33"/>
      <c r="N552" s="25"/>
      <c r="O552" s="25"/>
      <c r="P552" s="25"/>
      <c r="Q552" s="25"/>
      <c r="R552" s="25"/>
      <c r="S552" s="25"/>
      <c r="T552" s="25"/>
      <c r="U552" s="25"/>
      <c r="V552" s="34"/>
    </row>
    <row r="553" spans="1:22" ht="19.5" customHeight="1" x14ac:dyDescent="0.35">
      <c r="A553" s="33"/>
      <c r="B553" s="349" t="s">
        <v>63</v>
      </c>
      <c r="C553" s="343" t="s">
        <v>64</v>
      </c>
      <c r="D553" s="351"/>
      <c r="E553" s="351"/>
      <c r="F553" s="351"/>
      <c r="G553" s="351"/>
      <c r="H553" s="352"/>
      <c r="I553" s="353"/>
      <c r="J553" s="71"/>
      <c r="L553" s="32"/>
      <c r="M553" s="33"/>
      <c r="N553" s="349" t="s">
        <v>63</v>
      </c>
      <c r="O553" s="343" t="s">
        <v>64</v>
      </c>
      <c r="P553" s="351"/>
      <c r="Q553" s="351"/>
      <c r="R553" s="351"/>
      <c r="S553" s="351"/>
      <c r="T553" s="352"/>
      <c r="U553" s="353"/>
      <c r="V553" s="34"/>
    </row>
    <row r="554" spans="1:22" ht="19.5" customHeight="1" x14ac:dyDescent="0.35">
      <c r="A554" s="33"/>
      <c r="B554" s="334"/>
      <c r="C554" s="340" t="s">
        <v>234</v>
      </c>
      <c r="D554" s="348"/>
      <c r="E554" s="348"/>
      <c r="F554" s="348"/>
      <c r="G554" s="348"/>
      <c r="H554" s="336"/>
      <c r="I554" s="337"/>
      <c r="J554" s="71"/>
      <c r="L554" s="32"/>
      <c r="M554" s="33"/>
      <c r="N554" s="334"/>
      <c r="O554" s="340" t="s">
        <v>234</v>
      </c>
      <c r="P554" s="348"/>
      <c r="Q554" s="348"/>
      <c r="R554" s="348"/>
      <c r="S554" s="348"/>
      <c r="T554" s="336"/>
      <c r="U554" s="337"/>
      <c r="V554" s="34"/>
    </row>
    <row r="555" spans="1:22" ht="19.5" customHeight="1" x14ac:dyDescent="0.35">
      <c r="A555" s="33"/>
      <c r="B555" s="334"/>
      <c r="C555" s="340" t="s">
        <v>66</v>
      </c>
      <c r="D555" s="348"/>
      <c r="E555" s="348"/>
      <c r="F555" s="348"/>
      <c r="G555" s="348"/>
      <c r="H555" s="336"/>
      <c r="I555" s="337"/>
      <c r="J555" s="71"/>
      <c r="L555" s="32"/>
      <c r="M555" s="33"/>
      <c r="N555" s="334"/>
      <c r="O555" s="340" t="s">
        <v>66</v>
      </c>
      <c r="P555" s="348"/>
      <c r="Q555" s="348"/>
      <c r="R555" s="348"/>
      <c r="S555" s="348"/>
      <c r="T555" s="336"/>
      <c r="U555" s="337"/>
      <c r="V555" s="34"/>
    </row>
    <row r="556" spans="1:22" ht="19.5" customHeight="1" x14ac:dyDescent="0.35">
      <c r="A556" s="33"/>
      <c r="B556" s="334"/>
      <c r="C556" s="340" t="s">
        <v>67</v>
      </c>
      <c r="D556" s="348"/>
      <c r="E556" s="348"/>
      <c r="F556" s="348"/>
      <c r="G556" s="348"/>
      <c r="H556" s="336"/>
      <c r="I556" s="337"/>
      <c r="J556" s="71"/>
      <c r="L556" s="32"/>
      <c r="M556" s="33"/>
      <c r="N556" s="334"/>
      <c r="O556" s="340" t="s">
        <v>67</v>
      </c>
      <c r="P556" s="348"/>
      <c r="Q556" s="348"/>
      <c r="R556" s="348"/>
      <c r="S556" s="348"/>
      <c r="T556" s="336"/>
      <c r="U556" s="337"/>
      <c r="V556" s="34"/>
    </row>
    <row r="557" spans="1:22" ht="19.5" customHeight="1" x14ac:dyDescent="0.35">
      <c r="A557" s="33"/>
      <c r="B557" s="334"/>
      <c r="C557" s="340" t="s">
        <v>235</v>
      </c>
      <c r="D557" s="348"/>
      <c r="E557" s="348"/>
      <c r="F557" s="348"/>
      <c r="G557" s="348"/>
      <c r="H557" s="336"/>
      <c r="I557" s="337"/>
      <c r="J557" s="71"/>
      <c r="L557" s="32"/>
      <c r="M557" s="33"/>
      <c r="N557" s="334"/>
      <c r="O557" s="340" t="s">
        <v>235</v>
      </c>
      <c r="P557" s="348"/>
      <c r="Q557" s="348"/>
      <c r="R557" s="348"/>
      <c r="S557" s="348"/>
      <c r="T557" s="336"/>
      <c r="U557" s="337"/>
      <c r="V557" s="34"/>
    </row>
    <row r="558" spans="1:22" ht="19.5" customHeight="1" x14ac:dyDescent="0.35">
      <c r="A558" s="33"/>
      <c r="B558" s="335"/>
      <c r="C558" s="338" t="s">
        <v>236</v>
      </c>
      <c r="D558" s="339"/>
      <c r="E558" s="339"/>
      <c r="F558" s="339"/>
      <c r="G558" s="340"/>
      <c r="H558" s="354"/>
      <c r="I558" s="355"/>
      <c r="J558" s="71"/>
      <c r="L558" s="32"/>
      <c r="M558" s="33"/>
      <c r="N558" s="335"/>
      <c r="O558" s="338" t="s">
        <v>236</v>
      </c>
      <c r="P558" s="339"/>
      <c r="Q558" s="339"/>
      <c r="R558" s="339"/>
      <c r="S558" s="340"/>
      <c r="T558" s="354"/>
      <c r="U558" s="355"/>
      <c r="V558" s="34"/>
    </row>
    <row r="559" spans="1:22" ht="19.5" customHeight="1" thickBot="1" x14ac:dyDescent="0.4">
      <c r="A559" s="33"/>
      <c r="B559" s="350"/>
      <c r="C559" s="371" t="s">
        <v>69</v>
      </c>
      <c r="D559" s="372"/>
      <c r="E559" s="372"/>
      <c r="F559" s="372"/>
      <c r="G559" s="372"/>
      <c r="H559" s="369"/>
      <c r="I559" s="370"/>
      <c r="J559" s="71"/>
      <c r="L559" s="32"/>
      <c r="M559" s="33"/>
      <c r="N559" s="350"/>
      <c r="O559" s="371" t="s">
        <v>69</v>
      </c>
      <c r="P559" s="372"/>
      <c r="Q559" s="372"/>
      <c r="R559" s="372"/>
      <c r="S559" s="372"/>
      <c r="T559" s="369"/>
      <c r="U559" s="370"/>
      <c r="V559" s="34"/>
    </row>
    <row r="560" spans="1:22" ht="19.5" customHeight="1" x14ac:dyDescent="0.35">
      <c r="A560" s="33"/>
      <c r="B560" s="333" t="s">
        <v>70</v>
      </c>
      <c r="C560" s="346" t="s">
        <v>237</v>
      </c>
      <c r="D560" s="347"/>
      <c r="E560" s="347"/>
      <c r="F560" s="347"/>
      <c r="G560" s="347"/>
      <c r="H560" s="344"/>
      <c r="I560" s="345"/>
      <c r="J560" s="71"/>
      <c r="L560" s="32"/>
      <c r="M560" s="33"/>
      <c r="N560" s="333" t="s">
        <v>70</v>
      </c>
      <c r="O560" s="346" t="s">
        <v>237</v>
      </c>
      <c r="P560" s="347"/>
      <c r="Q560" s="347"/>
      <c r="R560" s="347"/>
      <c r="S560" s="347"/>
      <c r="T560" s="344"/>
      <c r="U560" s="345"/>
      <c r="V560" s="34"/>
    </row>
    <row r="561" spans="1:22" ht="19.5" customHeight="1" x14ac:dyDescent="0.35">
      <c r="A561" s="33"/>
      <c r="B561" s="334"/>
      <c r="C561" s="340" t="s">
        <v>72</v>
      </c>
      <c r="D561" s="348"/>
      <c r="E561" s="348"/>
      <c r="F561" s="348"/>
      <c r="G561" s="348"/>
      <c r="H561" s="336"/>
      <c r="I561" s="337"/>
      <c r="J561" s="71"/>
      <c r="L561" s="32"/>
      <c r="M561" s="33"/>
      <c r="N561" s="334"/>
      <c r="O561" s="340" t="s">
        <v>72</v>
      </c>
      <c r="P561" s="348"/>
      <c r="Q561" s="348"/>
      <c r="R561" s="348"/>
      <c r="S561" s="348"/>
      <c r="T561" s="336"/>
      <c r="U561" s="337"/>
      <c r="V561" s="34"/>
    </row>
    <row r="562" spans="1:22" ht="19.5" customHeight="1" x14ac:dyDescent="0.35">
      <c r="A562" s="33"/>
      <c r="B562" s="334"/>
      <c r="C562" s="340" t="s">
        <v>242</v>
      </c>
      <c r="D562" s="348"/>
      <c r="E562" s="348"/>
      <c r="F562" s="348"/>
      <c r="G562" s="348"/>
      <c r="H562" s="336"/>
      <c r="I562" s="337"/>
      <c r="J562" s="71"/>
      <c r="L562" s="32"/>
      <c r="M562" s="33"/>
      <c r="N562" s="334"/>
      <c r="O562" s="340" t="s">
        <v>242</v>
      </c>
      <c r="P562" s="348"/>
      <c r="Q562" s="348"/>
      <c r="R562" s="348"/>
      <c r="S562" s="348"/>
      <c r="T562" s="336"/>
      <c r="U562" s="337"/>
      <c r="V562" s="34"/>
    </row>
    <row r="563" spans="1:22" ht="19.5" customHeight="1" x14ac:dyDescent="0.35">
      <c r="A563" s="33"/>
      <c r="B563" s="334"/>
      <c r="C563" s="340" t="s">
        <v>75</v>
      </c>
      <c r="D563" s="348"/>
      <c r="E563" s="348"/>
      <c r="F563" s="348"/>
      <c r="G563" s="348"/>
      <c r="H563" s="336"/>
      <c r="I563" s="337"/>
      <c r="J563" s="71"/>
      <c r="L563" s="32"/>
      <c r="M563" s="33"/>
      <c r="N563" s="334"/>
      <c r="O563" s="340" t="s">
        <v>75</v>
      </c>
      <c r="P563" s="348"/>
      <c r="Q563" s="348"/>
      <c r="R563" s="348"/>
      <c r="S563" s="348"/>
      <c r="T563" s="336"/>
      <c r="U563" s="337"/>
      <c r="V563" s="34"/>
    </row>
    <row r="564" spans="1:22" ht="19.5" customHeight="1" x14ac:dyDescent="0.35">
      <c r="A564" s="33"/>
      <c r="B564" s="334"/>
      <c r="C564" s="340" t="s">
        <v>76</v>
      </c>
      <c r="D564" s="348"/>
      <c r="E564" s="348"/>
      <c r="F564" s="348"/>
      <c r="G564" s="348"/>
      <c r="H564" s="336"/>
      <c r="I564" s="337"/>
      <c r="J564" s="71"/>
      <c r="L564" s="32"/>
      <c r="M564" s="33"/>
      <c r="N564" s="334"/>
      <c r="O564" s="340" t="s">
        <v>76</v>
      </c>
      <c r="P564" s="348"/>
      <c r="Q564" s="348"/>
      <c r="R564" s="348"/>
      <c r="S564" s="348"/>
      <c r="T564" s="336"/>
      <c r="U564" s="337"/>
      <c r="V564" s="34"/>
    </row>
    <row r="565" spans="1:22" ht="19.5" customHeight="1" thickBot="1" x14ac:dyDescent="0.4">
      <c r="A565" s="33"/>
      <c r="B565" s="335"/>
      <c r="C565" s="385" t="s">
        <v>77</v>
      </c>
      <c r="D565" s="386"/>
      <c r="E565" s="386"/>
      <c r="F565" s="386"/>
      <c r="G565" s="386"/>
      <c r="H565" s="387"/>
      <c r="I565" s="388"/>
      <c r="J565" s="71"/>
      <c r="L565" s="32"/>
      <c r="M565" s="33"/>
      <c r="N565" s="335"/>
      <c r="O565" s="385" t="s">
        <v>77</v>
      </c>
      <c r="P565" s="386"/>
      <c r="Q565" s="386"/>
      <c r="R565" s="386"/>
      <c r="S565" s="386"/>
      <c r="T565" s="387"/>
      <c r="U565" s="388"/>
      <c r="V565" s="34"/>
    </row>
    <row r="566" spans="1:22" ht="19.5" customHeight="1" x14ac:dyDescent="0.35">
      <c r="A566" s="33"/>
      <c r="B566" s="349" t="s">
        <v>78</v>
      </c>
      <c r="C566" s="341" t="s">
        <v>233</v>
      </c>
      <c r="D566" s="342"/>
      <c r="E566" s="343"/>
      <c r="F566" s="47" t="s">
        <v>80</v>
      </c>
      <c r="G566" s="47"/>
      <c r="H566" s="352"/>
      <c r="I566" s="353"/>
      <c r="J566" s="71"/>
      <c r="L566" s="32"/>
      <c r="M566" s="33"/>
      <c r="N566" s="349" t="s">
        <v>78</v>
      </c>
      <c r="O566" s="341" t="s">
        <v>233</v>
      </c>
      <c r="P566" s="342"/>
      <c r="Q566" s="343"/>
      <c r="R566" s="47" t="s">
        <v>80</v>
      </c>
      <c r="S566" s="47"/>
      <c r="T566" s="352"/>
      <c r="U566" s="353"/>
      <c r="V566" s="34"/>
    </row>
    <row r="567" spans="1:22" ht="19.5" customHeight="1" x14ac:dyDescent="0.35">
      <c r="A567" s="33"/>
      <c r="B567" s="334"/>
      <c r="C567" s="338" t="s">
        <v>240</v>
      </c>
      <c r="D567" s="339"/>
      <c r="E567" s="340"/>
      <c r="F567" s="10" t="s">
        <v>82</v>
      </c>
      <c r="G567" s="10"/>
      <c r="H567" s="336"/>
      <c r="I567" s="337"/>
      <c r="J567" s="71"/>
      <c r="L567" s="32"/>
      <c r="M567" s="33"/>
      <c r="N567" s="334"/>
      <c r="O567" s="338" t="s">
        <v>240</v>
      </c>
      <c r="P567" s="339"/>
      <c r="Q567" s="340"/>
      <c r="R567" s="10" t="s">
        <v>82</v>
      </c>
      <c r="S567" s="10"/>
      <c r="T567" s="336"/>
      <c r="U567" s="337"/>
      <c r="V567" s="34"/>
    </row>
    <row r="568" spans="1:22" ht="19.5" customHeight="1" x14ac:dyDescent="0.35">
      <c r="A568" s="33"/>
      <c r="B568" s="334"/>
      <c r="C568" s="338" t="s">
        <v>241</v>
      </c>
      <c r="D568" s="339"/>
      <c r="E568" s="340"/>
      <c r="F568" s="10" t="s">
        <v>84</v>
      </c>
      <c r="G568" s="10"/>
      <c r="H568" s="336"/>
      <c r="I568" s="337"/>
      <c r="J568" s="71"/>
      <c r="L568" s="32"/>
      <c r="M568" s="33"/>
      <c r="N568" s="334"/>
      <c r="O568" s="338" t="s">
        <v>241</v>
      </c>
      <c r="P568" s="339"/>
      <c r="Q568" s="340"/>
      <c r="R568" s="10" t="s">
        <v>84</v>
      </c>
      <c r="S568" s="10"/>
      <c r="T568" s="336"/>
      <c r="U568" s="337"/>
      <c r="V568" s="34"/>
    </row>
    <row r="569" spans="1:22" ht="19.5" customHeight="1" x14ac:dyDescent="0.35">
      <c r="A569" s="33"/>
      <c r="B569" s="334"/>
      <c r="C569" s="338" t="s">
        <v>85</v>
      </c>
      <c r="D569" s="339"/>
      <c r="E569" s="340"/>
      <c r="F569" s="10" t="s">
        <v>86</v>
      </c>
      <c r="G569" s="10"/>
      <c r="H569" s="336"/>
      <c r="I569" s="337"/>
      <c r="J569" s="71"/>
      <c r="L569" s="32"/>
      <c r="M569" s="33"/>
      <c r="N569" s="334"/>
      <c r="O569" s="338" t="s">
        <v>85</v>
      </c>
      <c r="P569" s="339"/>
      <c r="Q569" s="340"/>
      <c r="R569" s="10" t="s">
        <v>86</v>
      </c>
      <c r="S569" s="10"/>
      <c r="T569" s="336"/>
      <c r="U569" s="337"/>
      <c r="V569" s="34"/>
    </row>
    <row r="570" spans="1:22" ht="19.5" customHeight="1" thickBot="1" x14ac:dyDescent="0.4">
      <c r="A570" s="33"/>
      <c r="B570" s="25"/>
      <c r="C570" s="25"/>
      <c r="D570" s="25"/>
      <c r="E570" s="25"/>
      <c r="F570" s="25"/>
      <c r="G570" s="25"/>
      <c r="H570" s="25"/>
      <c r="I570" s="25"/>
      <c r="J570" s="71"/>
      <c r="L570" s="32"/>
      <c r="M570" s="33"/>
      <c r="N570" s="25"/>
      <c r="O570" s="25"/>
      <c r="P570" s="25"/>
      <c r="Q570" s="25"/>
      <c r="R570" s="25"/>
      <c r="S570" s="25"/>
      <c r="T570" s="25"/>
      <c r="U570" s="25"/>
      <c r="V570" s="34"/>
    </row>
    <row r="571" spans="1:22" ht="19.5" customHeight="1" x14ac:dyDescent="0.35">
      <c r="A571" s="33"/>
      <c r="B571" s="373" t="s">
        <v>88</v>
      </c>
      <c r="C571" s="374"/>
      <c r="D571" s="374"/>
      <c r="E571" s="374"/>
      <c r="F571" s="374"/>
      <c r="G571" s="374"/>
      <c r="H571" s="374"/>
      <c r="I571" s="375"/>
      <c r="J571" s="71"/>
      <c r="L571" s="32"/>
      <c r="M571" s="33"/>
      <c r="N571" s="373" t="s">
        <v>88</v>
      </c>
      <c r="O571" s="374"/>
      <c r="P571" s="374"/>
      <c r="Q571" s="374"/>
      <c r="R571" s="374"/>
      <c r="S571" s="374"/>
      <c r="T571" s="374"/>
      <c r="U571" s="375"/>
      <c r="V571" s="34"/>
    </row>
    <row r="572" spans="1:22" ht="19.5" customHeight="1" x14ac:dyDescent="0.35">
      <c r="A572" s="33"/>
      <c r="B572" s="376"/>
      <c r="C572" s="377"/>
      <c r="D572" s="377"/>
      <c r="E572" s="377"/>
      <c r="F572" s="377"/>
      <c r="G572" s="377"/>
      <c r="H572" s="377"/>
      <c r="I572" s="378"/>
      <c r="J572" s="71"/>
      <c r="L572" s="32"/>
      <c r="M572" s="33"/>
      <c r="N572" s="376"/>
      <c r="O572" s="377"/>
      <c r="P572" s="377"/>
      <c r="Q572" s="377"/>
      <c r="R572" s="377"/>
      <c r="S572" s="377"/>
      <c r="T572" s="377"/>
      <c r="U572" s="378"/>
      <c r="V572" s="34"/>
    </row>
    <row r="573" spans="1:22" ht="19.5" customHeight="1" x14ac:dyDescent="0.35">
      <c r="A573" s="33"/>
      <c r="B573" s="379"/>
      <c r="C573" s="380"/>
      <c r="D573" s="380"/>
      <c r="E573" s="380"/>
      <c r="F573" s="380"/>
      <c r="G573" s="380"/>
      <c r="H573" s="380"/>
      <c r="I573" s="381"/>
      <c r="J573" s="71"/>
      <c r="L573" s="32"/>
      <c r="M573" s="33"/>
      <c r="N573" s="379"/>
      <c r="O573" s="380"/>
      <c r="P573" s="380"/>
      <c r="Q573" s="380"/>
      <c r="R573" s="380"/>
      <c r="S573" s="380"/>
      <c r="T573" s="380"/>
      <c r="U573" s="381"/>
      <c r="V573" s="34"/>
    </row>
    <row r="574" spans="1:22" ht="19.5" customHeight="1" x14ac:dyDescent="0.35">
      <c r="A574" s="33"/>
      <c r="B574" s="379"/>
      <c r="C574" s="380"/>
      <c r="D574" s="380"/>
      <c r="E574" s="380"/>
      <c r="F574" s="380"/>
      <c r="G574" s="380"/>
      <c r="H574" s="380"/>
      <c r="I574" s="381"/>
      <c r="J574" s="71"/>
      <c r="L574" s="32"/>
      <c r="M574" s="33"/>
      <c r="N574" s="379"/>
      <c r="O574" s="380"/>
      <c r="P574" s="380"/>
      <c r="Q574" s="380"/>
      <c r="R574" s="380"/>
      <c r="S574" s="380"/>
      <c r="T574" s="380"/>
      <c r="U574" s="381"/>
      <c r="V574" s="34"/>
    </row>
    <row r="575" spans="1:22" ht="19.5" customHeight="1" thickBot="1" x14ac:dyDescent="0.4">
      <c r="A575" s="33"/>
      <c r="B575" s="382"/>
      <c r="C575" s="383"/>
      <c r="D575" s="383"/>
      <c r="E575" s="383"/>
      <c r="F575" s="383"/>
      <c r="G575" s="383"/>
      <c r="H575" s="383"/>
      <c r="I575" s="384"/>
      <c r="J575" s="71"/>
      <c r="L575" s="32"/>
      <c r="M575" s="33"/>
      <c r="N575" s="382"/>
      <c r="O575" s="383"/>
      <c r="P575" s="383"/>
      <c r="Q575" s="383"/>
      <c r="R575" s="383"/>
      <c r="S575" s="383"/>
      <c r="T575" s="383"/>
      <c r="U575" s="384"/>
      <c r="V575" s="34"/>
    </row>
    <row r="576" spans="1:22" ht="19.5" customHeight="1" thickBot="1" x14ac:dyDescent="0.4">
      <c r="A576" s="53"/>
      <c r="B576" s="54"/>
      <c r="C576" s="54"/>
      <c r="D576" s="54"/>
      <c r="E576" s="54"/>
      <c r="F576" s="54"/>
      <c r="G576" s="54"/>
      <c r="H576" s="54"/>
      <c r="I576" s="54"/>
      <c r="J576" s="72"/>
      <c r="L576" s="32"/>
      <c r="M576" s="53"/>
      <c r="N576" s="54"/>
      <c r="O576" s="54"/>
      <c r="P576" s="54"/>
      <c r="Q576" s="54"/>
      <c r="R576" s="54"/>
      <c r="S576" s="54"/>
      <c r="T576" s="54"/>
      <c r="U576" s="54"/>
      <c r="V576" s="55"/>
    </row>
    <row r="577" spans="1:22" ht="19.5" customHeight="1" thickBot="1" x14ac:dyDescent="0.4">
      <c r="A577" s="56"/>
      <c r="B577" s="56"/>
      <c r="C577" s="56"/>
      <c r="D577" s="56"/>
      <c r="E577" s="56"/>
      <c r="F577" s="56"/>
      <c r="G577" s="56"/>
      <c r="H577" s="56"/>
      <c r="I577" s="56"/>
      <c r="J577" s="73"/>
      <c r="K577" s="56"/>
      <c r="L577" s="57"/>
      <c r="M577" s="56"/>
      <c r="N577" s="56"/>
      <c r="O577" s="56"/>
      <c r="P577" s="56"/>
      <c r="Q577" s="56"/>
      <c r="R577" s="56"/>
      <c r="S577" s="56"/>
      <c r="T577" s="56"/>
      <c r="U577" s="56"/>
      <c r="V577" s="56"/>
    </row>
    <row r="578" spans="1:22" ht="19.5" customHeight="1" x14ac:dyDescent="0.35">
      <c r="A578" s="29">
        <v>12</v>
      </c>
      <c r="B578" s="30"/>
      <c r="C578" s="30"/>
      <c r="D578" s="30"/>
      <c r="E578" s="30"/>
      <c r="F578" s="30"/>
      <c r="G578" s="30"/>
      <c r="H578" s="30"/>
      <c r="I578" s="30"/>
      <c r="J578" s="70"/>
      <c r="L578" s="32"/>
      <c r="M578" s="29">
        <f t="shared" ref="M578" si="32">A578+1</f>
        <v>13</v>
      </c>
      <c r="N578" s="30"/>
      <c r="O578" s="30"/>
      <c r="P578" s="30"/>
      <c r="Q578" s="30"/>
      <c r="R578" s="30"/>
      <c r="S578" s="30"/>
      <c r="T578" s="30"/>
      <c r="U578" s="30"/>
      <c r="V578" s="31"/>
    </row>
    <row r="579" spans="1:22" ht="19.5" customHeight="1" x14ac:dyDescent="0.35">
      <c r="A579" s="33"/>
      <c r="B579" s="356" t="s">
        <v>42</v>
      </c>
      <c r="C579" s="356"/>
      <c r="D579" s="404" t="s">
        <v>52</v>
      </c>
      <c r="E579" s="404"/>
      <c r="F579" s="404"/>
      <c r="G579" s="404"/>
      <c r="H579" s="404"/>
      <c r="I579" s="404"/>
      <c r="J579" s="75"/>
      <c r="L579" s="32"/>
      <c r="M579" s="33"/>
      <c r="N579" s="356" t="s">
        <v>42</v>
      </c>
      <c r="O579" s="356"/>
      <c r="P579" s="404" t="s">
        <v>52</v>
      </c>
      <c r="Q579" s="404"/>
      <c r="R579" s="404"/>
      <c r="S579" s="404"/>
      <c r="T579" s="404"/>
      <c r="U579" s="404"/>
      <c r="V579" s="75"/>
    </row>
    <row r="580" spans="1:22" ht="19.5" customHeight="1" x14ac:dyDescent="0.35">
      <c r="A580" s="33"/>
      <c r="B580" s="358"/>
      <c r="C580" s="358"/>
      <c r="D580" s="358"/>
      <c r="E580" s="358"/>
      <c r="F580" s="358"/>
      <c r="G580" s="358"/>
      <c r="H580" s="358"/>
      <c r="I580" s="358"/>
      <c r="J580" s="71"/>
      <c r="L580" s="32"/>
      <c r="M580" s="33"/>
      <c r="N580" s="358"/>
      <c r="O580" s="358"/>
      <c r="P580" s="358"/>
      <c r="Q580" s="358"/>
      <c r="R580" s="358"/>
      <c r="S580" s="358"/>
      <c r="T580" s="358"/>
      <c r="U580" s="358"/>
      <c r="V580" s="34"/>
    </row>
    <row r="581" spans="1:22" ht="19.5" customHeight="1" x14ac:dyDescent="0.35">
      <c r="A581" s="33"/>
      <c r="B581" s="356" t="s">
        <v>0</v>
      </c>
      <c r="C581" s="356"/>
      <c r="D581" s="403"/>
      <c r="E581" s="403"/>
      <c r="F581" s="357" t="s">
        <v>41</v>
      </c>
      <c r="G581" s="357"/>
      <c r="H581" s="403"/>
      <c r="I581" s="403"/>
      <c r="J581" s="71"/>
      <c r="L581" s="32"/>
      <c r="M581" s="33"/>
      <c r="N581" s="356" t="s">
        <v>0</v>
      </c>
      <c r="O581" s="356"/>
      <c r="P581" s="403"/>
      <c r="Q581" s="403"/>
      <c r="R581" s="357" t="s">
        <v>41</v>
      </c>
      <c r="S581" s="357"/>
      <c r="T581" s="403"/>
      <c r="U581" s="403"/>
      <c r="V581" s="34"/>
    </row>
    <row r="582" spans="1:22" ht="19.5" customHeight="1" x14ac:dyDescent="0.35">
      <c r="A582" s="33"/>
      <c r="B582" s="356" t="s">
        <v>14</v>
      </c>
      <c r="C582" s="356"/>
      <c r="D582" s="400"/>
      <c r="E582" s="400"/>
      <c r="F582" s="357" t="s">
        <v>15</v>
      </c>
      <c r="G582" s="357"/>
      <c r="H582" s="401"/>
      <c r="I582" s="401"/>
      <c r="J582" s="71"/>
      <c r="L582" s="32"/>
      <c r="M582" s="33"/>
      <c r="N582" s="356" t="s">
        <v>14</v>
      </c>
      <c r="O582" s="356"/>
      <c r="P582" s="400"/>
      <c r="Q582" s="400"/>
      <c r="R582" s="357" t="s">
        <v>15</v>
      </c>
      <c r="S582" s="357"/>
      <c r="T582" s="401"/>
      <c r="U582" s="401"/>
      <c r="V582" s="34"/>
    </row>
    <row r="583" spans="1:22" ht="19.5" customHeight="1" x14ac:dyDescent="0.35">
      <c r="A583" s="33"/>
      <c r="B583" s="36" t="s">
        <v>53</v>
      </c>
      <c r="C583" s="36"/>
      <c r="D583" s="402"/>
      <c r="E583" s="402"/>
      <c r="F583" s="397"/>
      <c r="G583" s="397"/>
      <c r="H583" s="402"/>
      <c r="I583" s="402"/>
      <c r="J583" s="71"/>
      <c r="L583" s="32"/>
      <c r="M583" s="33"/>
      <c r="N583" s="36" t="s">
        <v>53</v>
      </c>
      <c r="O583" s="36"/>
      <c r="P583" s="402"/>
      <c r="Q583" s="402"/>
      <c r="R583" s="397"/>
      <c r="S583" s="397"/>
      <c r="T583" s="402"/>
      <c r="U583" s="402"/>
      <c r="V583" s="34"/>
    </row>
    <row r="584" spans="1:22" ht="19.5" customHeight="1" x14ac:dyDescent="0.35">
      <c r="A584" s="33"/>
      <c r="B584" s="396" t="s">
        <v>1</v>
      </c>
      <c r="C584" s="396"/>
      <c r="D584" s="397"/>
      <c r="E584" s="397"/>
      <c r="F584" s="398"/>
      <c r="G584" s="398"/>
      <c r="H584" s="398"/>
      <c r="I584" s="398"/>
      <c r="J584" s="71"/>
      <c r="L584" s="32"/>
      <c r="M584" s="33"/>
      <c r="N584" s="396" t="s">
        <v>1</v>
      </c>
      <c r="O584" s="396"/>
      <c r="P584" s="397"/>
      <c r="Q584" s="397"/>
      <c r="R584" s="398"/>
      <c r="S584" s="398"/>
      <c r="T584" s="398"/>
      <c r="U584" s="398"/>
      <c r="V584" s="34"/>
    </row>
    <row r="585" spans="1:22" ht="19.5" customHeight="1" x14ac:dyDescent="0.35">
      <c r="A585" s="33"/>
      <c r="B585" s="396"/>
      <c r="C585" s="396"/>
      <c r="D585" s="397" t="s">
        <v>11</v>
      </c>
      <c r="E585" s="397"/>
      <c r="F585" s="398"/>
      <c r="G585" s="398"/>
      <c r="H585" s="398"/>
      <c r="I585" s="398"/>
      <c r="J585" s="71"/>
      <c r="L585" s="32"/>
      <c r="M585" s="33"/>
      <c r="N585" s="396"/>
      <c r="O585" s="396"/>
      <c r="P585" s="397" t="s">
        <v>11</v>
      </c>
      <c r="Q585" s="397"/>
      <c r="R585" s="398"/>
      <c r="S585" s="398"/>
      <c r="T585" s="398"/>
      <c r="U585" s="398"/>
      <c r="V585" s="34"/>
    </row>
    <row r="586" spans="1:22" ht="19.5" customHeight="1" x14ac:dyDescent="0.35">
      <c r="A586" s="33"/>
      <c r="B586" s="396"/>
      <c r="C586" s="396"/>
      <c r="D586" s="397" t="s">
        <v>55</v>
      </c>
      <c r="E586" s="397"/>
      <c r="F586" s="398"/>
      <c r="G586" s="398"/>
      <c r="H586" s="398"/>
      <c r="I586" s="398"/>
      <c r="J586" s="71"/>
      <c r="L586" s="32"/>
      <c r="M586" s="33"/>
      <c r="N586" s="396"/>
      <c r="O586" s="396"/>
      <c r="P586" s="397" t="s">
        <v>55</v>
      </c>
      <c r="Q586" s="397"/>
      <c r="R586" s="398"/>
      <c r="S586" s="398"/>
      <c r="T586" s="398"/>
      <c r="U586" s="398"/>
      <c r="V586" s="34"/>
    </row>
    <row r="587" spans="1:22" ht="19.5" customHeight="1" x14ac:dyDescent="0.35">
      <c r="A587" s="33"/>
      <c r="B587" s="396"/>
      <c r="C587" s="396"/>
      <c r="D587" s="397" t="s">
        <v>9</v>
      </c>
      <c r="E587" s="397"/>
      <c r="F587" s="399"/>
      <c r="G587" s="399"/>
      <c r="H587" s="399"/>
      <c r="I587" s="399"/>
      <c r="J587" s="71"/>
      <c r="L587" s="32"/>
      <c r="M587" s="33"/>
      <c r="N587" s="396"/>
      <c r="O587" s="396"/>
      <c r="P587" s="397" t="s">
        <v>9</v>
      </c>
      <c r="Q587" s="397"/>
      <c r="R587" s="399"/>
      <c r="S587" s="399"/>
      <c r="T587" s="399"/>
      <c r="U587" s="399"/>
      <c r="V587" s="34"/>
    </row>
    <row r="588" spans="1:22" ht="19.5" customHeight="1" x14ac:dyDescent="0.35">
      <c r="A588" s="33"/>
      <c r="B588" s="356" t="s">
        <v>44</v>
      </c>
      <c r="C588" s="356"/>
      <c r="D588" s="357" t="str">
        <f t="shared" ref="D588" si="33">IF(D579="","",IF(OR(D579="DWF",D579="DNF"),"Distance","Temps"))</f>
        <v>Distance</v>
      </c>
      <c r="E588" s="357"/>
      <c r="F588" s="37"/>
      <c r="G588" s="38"/>
      <c r="H588" s="39"/>
      <c r="I588" s="38"/>
      <c r="J588" s="71"/>
      <c r="L588" s="32"/>
      <c r="M588" s="33"/>
      <c r="N588" s="356" t="s">
        <v>44</v>
      </c>
      <c r="O588" s="356"/>
      <c r="P588" s="357" t="str">
        <f t="shared" ref="P588" si="34">IF(P579="","",IF(OR(P579="DWF",P579="DNF"),"Distance","Temps"))</f>
        <v>Distance</v>
      </c>
      <c r="Q588" s="357"/>
      <c r="R588" s="37"/>
      <c r="S588" s="38"/>
      <c r="T588" s="39"/>
      <c r="U588" s="38"/>
      <c r="V588" s="34"/>
    </row>
    <row r="589" spans="1:22" ht="19.5" customHeight="1" x14ac:dyDescent="0.35">
      <c r="A589" s="33"/>
      <c r="B589" s="356"/>
      <c r="C589" s="356"/>
      <c r="D589" s="359" t="s">
        <v>56</v>
      </c>
      <c r="E589" s="40" t="s">
        <v>57</v>
      </c>
      <c r="F589" s="41"/>
      <c r="G589" s="42"/>
      <c r="H589" s="41"/>
      <c r="I589" s="42"/>
      <c r="J589" s="71"/>
      <c r="L589" s="32"/>
      <c r="M589" s="33"/>
      <c r="N589" s="356"/>
      <c r="O589" s="356"/>
      <c r="P589" s="359" t="s">
        <v>56</v>
      </c>
      <c r="Q589" s="40" t="s">
        <v>57</v>
      </c>
      <c r="R589" s="41"/>
      <c r="S589" s="42"/>
      <c r="T589" s="41"/>
      <c r="U589" s="42"/>
      <c r="V589" s="34"/>
    </row>
    <row r="590" spans="1:22" ht="19.5" customHeight="1" x14ac:dyDescent="0.35">
      <c r="A590" s="33"/>
      <c r="B590" s="356"/>
      <c r="C590" s="356"/>
      <c r="D590" s="359"/>
      <c r="E590" s="40" t="s">
        <v>58</v>
      </c>
      <c r="F590" s="41"/>
      <c r="G590" s="42"/>
      <c r="H590" s="41"/>
      <c r="I590" s="42"/>
      <c r="J590" s="71"/>
      <c r="L590" s="32"/>
      <c r="M590" s="33"/>
      <c r="N590" s="356"/>
      <c r="O590" s="356"/>
      <c r="P590" s="359"/>
      <c r="Q590" s="40" t="s">
        <v>58</v>
      </c>
      <c r="R590" s="41"/>
      <c r="S590" s="42"/>
      <c r="T590" s="41"/>
      <c r="U590" s="42"/>
      <c r="V590" s="34"/>
    </row>
    <row r="591" spans="1:22" ht="19.5" customHeight="1" x14ac:dyDescent="0.35">
      <c r="A591" s="33"/>
      <c r="B591" s="358"/>
      <c r="C591" s="358"/>
      <c r="D591" s="358"/>
      <c r="E591" s="358"/>
      <c r="F591" s="358"/>
      <c r="G591" s="358"/>
      <c r="H591" s="358"/>
      <c r="I591" s="358"/>
      <c r="J591" s="71"/>
      <c r="L591" s="32"/>
      <c r="M591" s="33"/>
      <c r="N591" s="358"/>
      <c r="O591" s="358"/>
      <c r="P591" s="358"/>
      <c r="Q591" s="358"/>
      <c r="R591" s="358"/>
      <c r="S591" s="358"/>
      <c r="T591" s="358"/>
      <c r="U591" s="358"/>
      <c r="V591" s="34"/>
    </row>
    <row r="592" spans="1:22" ht="19.5" customHeight="1" x14ac:dyDescent="0.35">
      <c r="A592" s="33"/>
      <c r="B592" s="395" t="s">
        <v>59</v>
      </c>
      <c r="C592" s="395"/>
      <c r="D592" s="395"/>
      <c r="E592" s="395"/>
      <c r="F592" s="395"/>
      <c r="G592" s="395"/>
      <c r="H592" s="395"/>
      <c r="I592" s="395"/>
      <c r="J592" s="71"/>
      <c r="L592" s="32"/>
      <c r="M592" s="33"/>
      <c r="N592" s="395" t="s">
        <v>59</v>
      </c>
      <c r="O592" s="395"/>
      <c r="P592" s="395"/>
      <c r="Q592" s="395"/>
      <c r="R592" s="395"/>
      <c r="S592" s="395"/>
      <c r="T592" s="395"/>
      <c r="U592" s="395"/>
      <c r="V592" s="34"/>
    </row>
    <row r="593" spans="1:22" ht="19.5" customHeight="1" thickBot="1" x14ac:dyDescent="0.4">
      <c r="A593" s="33"/>
      <c r="B593" s="358"/>
      <c r="C593" s="358"/>
      <c r="D593" s="358"/>
      <c r="E593" s="358"/>
      <c r="F593" s="358"/>
      <c r="G593" s="358"/>
      <c r="H593" s="358"/>
      <c r="I593" s="358"/>
      <c r="J593" s="71"/>
      <c r="L593" s="32"/>
      <c r="M593" s="33"/>
      <c r="N593" s="358"/>
      <c r="O593" s="358"/>
      <c r="P593" s="358"/>
      <c r="Q593" s="358"/>
      <c r="R593" s="358"/>
      <c r="S593" s="358"/>
      <c r="T593" s="358"/>
      <c r="U593" s="358"/>
      <c r="V593" s="34"/>
    </row>
    <row r="594" spans="1:22" ht="19.5" customHeight="1" thickBot="1" x14ac:dyDescent="0.4">
      <c r="A594" s="33"/>
      <c r="B594" s="359" t="s">
        <v>60</v>
      </c>
      <c r="C594" s="360"/>
      <c r="D594" s="43"/>
      <c r="E594" s="44"/>
      <c r="F594" s="44"/>
      <c r="G594" s="44"/>
      <c r="H594" s="44"/>
      <c r="I594" s="45"/>
      <c r="J594" s="71"/>
      <c r="L594" s="32"/>
      <c r="M594" s="33"/>
      <c r="N594" s="359" t="s">
        <v>60</v>
      </c>
      <c r="O594" s="360"/>
      <c r="P594" s="43"/>
      <c r="Q594" s="44"/>
      <c r="R594" s="44"/>
      <c r="S594" s="44"/>
      <c r="T594" s="44"/>
      <c r="U594" s="45"/>
      <c r="V594" s="34"/>
    </row>
    <row r="595" spans="1:22" ht="19.5" customHeight="1" thickBot="1" x14ac:dyDescent="0.4">
      <c r="A595" s="33"/>
      <c r="B595" s="46"/>
      <c r="C595" s="46"/>
      <c r="D595" s="30"/>
      <c r="E595" s="30"/>
      <c r="F595" s="30"/>
      <c r="G595" s="30"/>
      <c r="H595" s="30"/>
      <c r="I595" s="30"/>
      <c r="J595" s="71"/>
      <c r="L595" s="32"/>
      <c r="M595" s="33"/>
      <c r="N595" s="46"/>
      <c r="O595" s="46"/>
      <c r="P595" s="30"/>
      <c r="Q595" s="30"/>
      <c r="R595" s="30"/>
      <c r="S595" s="30"/>
      <c r="T595" s="30"/>
      <c r="U595" s="30"/>
      <c r="V595" s="34"/>
    </row>
    <row r="596" spans="1:22" ht="19.5" customHeight="1" x14ac:dyDescent="0.35">
      <c r="A596" s="33"/>
      <c r="B596" s="361" t="s">
        <v>62</v>
      </c>
      <c r="C596" s="362"/>
      <c r="D596" s="352"/>
      <c r="E596" s="352"/>
      <c r="F596" s="352"/>
      <c r="G596" s="352"/>
      <c r="H596" s="352"/>
      <c r="I596" s="353"/>
      <c r="J596" s="71"/>
      <c r="L596" s="32"/>
      <c r="M596" s="33"/>
      <c r="N596" s="361" t="s">
        <v>62</v>
      </c>
      <c r="O596" s="362"/>
      <c r="P596" s="352"/>
      <c r="Q596" s="352"/>
      <c r="R596" s="352"/>
      <c r="S596" s="352"/>
      <c r="T596" s="352"/>
      <c r="U596" s="353"/>
      <c r="V596" s="34"/>
    </row>
    <row r="597" spans="1:22" ht="19.5" customHeight="1" x14ac:dyDescent="0.35">
      <c r="A597" s="33"/>
      <c r="B597" s="363"/>
      <c r="C597" s="364"/>
      <c r="D597" s="336"/>
      <c r="E597" s="336"/>
      <c r="F597" s="336"/>
      <c r="G597" s="336"/>
      <c r="H597" s="336"/>
      <c r="I597" s="337"/>
      <c r="J597" s="71"/>
      <c r="L597" s="32"/>
      <c r="M597" s="33"/>
      <c r="N597" s="363"/>
      <c r="O597" s="364"/>
      <c r="P597" s="336"/>
      <c r="Q597" s="336"/>
      <c r="R597" s="336"/>
      <c r="S597" s="336"/>
      <c r="T597" s="336"/>
      <c r="U597" s="337"/>
      <c r="V597" s="34"/>
    </row>
    <row r="598" spans="1:22" ht="19.5" customHeight="1" x14ac:dyDescent="0.35">
      <c r="A598" s="33"/>
      <c r="B598" s="365" t="s">
        <v>61</v>
      </c>
      <c r="C598" s="366"/>
      <c r="D598" s="336"/>
      <c r="E598" s="336"/>
      <c r="F598" s="336"/>
      <c r="G598" s="336"/>
      <c r="H598" s="336"/>
      <c r="I598" s="337"/>
      <c r="J598" s="71"/>
      <c r="L598" s="32"/>
      <c r="M598" s="33"/>
      <c r="N598" s="365" t="s">
        <v>61</v>
      </c>
      <c r="O598" s="366"/>
      <c r="P598" s="336"/>
      <c r="Q598" s="336"/>
      <c r="R598" s="336"/>
      <c r="S598" s="336"/>
      <c r="T598" s="336"/>
      <c r="U598" s="337"/>
      <c r="V598" s="34"/>
    </row>
    <row r="599" spans="1:22" ht="19.5" customHeight="1" thickBot="1" x14ac:dyDescent="0.4">
      <c r="A599" s="33"/>
      <c r="B599" s="367"/>
      <c r="C599" s="368"/>
      <c r="D599" s="369"/>
      <c r="E599" s="369"/>
      <c r="F599" s="369"/>
      <c r="G599" s="369"/>
      <c r="H599" s="369"/>
      <c r="I599" s="370"/>
      <c r="J599" s="71"/>
      <c r="L599" s="32"/>
      <c r="M599" s="33"/>
      <c r="N599" s="367"/>
      <c r="O599" s="368"/>
      <c r="P599" s="369"/>
      <c r="Q599" s="369"/>
      <c r="R599" s="369"/>
      <c r="S599" s="369"/>
      <c r="T599" s="369"/>
      <c r="U599" s="370"/>
      <c r="V599" s="34"/>
    </row>
    <row r="600" spans="1:22" ht="19.5" customHeight="1" thickBot="1" x14ac:dyDescent="0.4">
      <c r="A600" s="33"/>
      <c r="B600" s="25"/>
      <c r="C600" s="25"/>
      <c r="D600" s="25"/>
      <c r="E600" s="25"/>
      <c r="F600" s="25"/>
      <c r="G600" s="25"/>
      <c r="H600" s="25"/>
      <c r="I600" s="25"/>
      <c r="J600" s="71"/>
      <c r="L600" s="32"/>
      <c r="M600" s="33"/>
      <c r="N600" s="25"/>
      <c r="O600" s="25"/>
      <c r="P600" s="25"/>
      <c r="Q600" s="25"/>
      <c r="R600" s="25"/>
      <c r="S600" s="25"/>
      <c r="T600" s="25"/>
      <c r="U600" s="25"/>
      <c r="V600" s="34"/>
    </row>
    <row r="601" spans="1:22" ht="19.5" customHeight="1" x14ac:dyDescent="0.35">
      <c r="A601" s="33"/>
      <c r="B601" s="349" t="s">
        <v>63</v>
      </c>
      <c r="C601" s="343" t="s">
        <v>64</v>
      </c>
      <c r="D601" s="351"/>
      <c r="E601" s="351"/>
      <c r="F601" s="351"/>
      <c r="G601" s="351"/>
      <c r="H601" s="352"/>
      <c r="I601" s="353"/>
      <c r="J601" s="71"/>
      <c r="L601" s="32"/>
      <c r="M601" s="33"/>
      <c r="N601" s="349" t="s">
        <v>63</v>
      </c>
      <c r="O601" s="343" t="s">
        <v>64</v>
      </c>
      <c r="P601" s="351"/>
      <c r="Q601" s="351"/>
      <c r="R601" s="351"/>
      <c r="S601" s="351"/>
      <c r="T601" s="352"/>
      <c r="U601" s="353"/>
      <c r="V601" s="34"/>
    </row>
    <row r="602" spans="1:22" ht="19.5" customHeight="1" x14ac:dyDescent="0.35">
      <c r="A602" s="33"/>
      <c r="B602" s="334"/>
      <c r="C602" s="340" t="s">
        <v>234</v>
      </c>
      <c r="D602" s="348"/>
      <c r="E602" s="348"/>
      <c r="F602" s="348"/>
      <c r="G602" s="348"/>
      <c r="H602" s="336"/>
      <c r="I602" s="337"/>
      <c r="J602" s="71"/>
      <c r="L602" s="32"/>
      <c r="M602" s="33"/>
      <c r="N602" s="334"/>
      <c r="O602" s="340" t="s">
        <v>234</v>
      </c>
      <c r="P602" s="348"/>
      <c r="Q602" s="348"/>
      <c r="R602" s="348"/>
      <c r="S602" s="348"/>
      <c r="T602" s="336"/>
      <c r="U602" s="337"/>
      <c r="V602" s="34"/>
    </row>
    <row r="603" spans="1:22" ht="19.5" customHeight="1" x14ac:dyDescent="0.35">
      <c r="A603" s="33"/>
      <c r="B603" s="334"/>
      <c r="C603" s="340" t="s">
        <v>66</v>
      </c>
      <c r="D603" s="348"/>
      <c r="E603" s="348"/>
      <c r="F603" s="348"/>
      <c r="G603" s="348"/>
      <c r="H603" s="336"/>
      <c r="I603" s="337"/>
      <c r="J603" s="71"/>
      <c r="L603" s="32"/>
      <c r="M603" s="33"/>
      <c r="N603" s="334"/>
      <c r="O603" s="340" t="s">
        <v>66</v>
      </c>
      <c r="P603" s="348"/>
      <c r="Q603" s="348"/>
      <c r="R603" s="348"/>
      <c r="S603" s="348"/>
      <c r="T603" s="336"/>
      <c r="U603" s="337"/>
      <c r="V603" s="34"/>
    </row>
    <row r="604" spans="1:22" ht="19.5" customHeight="1" x14ac:dyDescent="0.35">
      <c r="A604" s="33"/>
      <c r="B604" s="334"/>
      <c r="C604" s="340" t="s">
        <v>67</v>
      </c>
      <c r="D604" s="348"/>
      <c r="E604" s="348"/>
      <c r="F604" s="348"/>
      <c r="G604" s="348"/>
      <c r="H604" s="336"/>
      <c r="I604" s="337"/>
      <c r="J604" s="71"/>
      <c r="L604" s="32"/>
      <c r="M604" s="33"/>
      <c r="N604" s="334"/>
      <c r="O604" s="340" t="s">
        <v>67</v>
      </c>
      <c r="P604" s="348"/>
      <c r="Q604" s="348"/>
      <c r="R604" s="348"/>
      <c r="S604" s="348"/>
      <c r="T604" s="336"/>
      <c r="U604" s="337"/>
      <c r="V604" s="34"/>
    </row>
    <row r="605" spans="1:22" ht="19.5" customHeight="1" x14ac:dyDescent="0.35">
      <c r="A605" s="33"/>
      <c r="B605" s="334"/>
      <c r="C605" s="340" t="s">
        <v>235</v>
      </c>
      <c r="D605" s="348"/>
      <c r="E605" s="348"/>
      <c r="F605" s="348"/>
      <c r="G605" s="348"/>
      <c r="H605" s="336"/>
      <c r="I605" s="337"/>
      <c r="J605" s="71"/>
      <c r="L605" s="32"/>
      <c r="M605" s="33"/>
      <c r="N605" s="334"/>
      <c r="O605" s="340" t="s">
        <v>235</v>
      </c>
      <c r="P605" s="348"/>
      <c r="Q605" s="348"/>
      <c r="R605" s="348"/>
      <c r="S605" s="348"/>
      <c r="T605" s="336"/>
      <c r="U605" s="337"/>
      <c r="V605" s="34"/>
    </row>
    <row r="606" spans="1:22" ht="19.5" customHeight="1" x14ac:dyDescent="0.35">
      <c r="A606" s="33"/>
      <c r="B606" s="335"/>
      <c r="C606" s="338" t="s">
        <v>236</v>
      </c>
      <c r="D606" s="339"/>
      <c r="E606" s="339"/>
      <c r="F606" s="339"/>
      <c r="G606" s="340"/>
      <c r="H606" s="354"/>
      <c r="I606" s="355"/>
      <c r="J606" s="71"/>
      <c r="L606" s="32"/>
      <c r="M606" s="33"/>
      <c r="N606" s="335"/>
      <c r="O606" s="338" t="s">
        <v>236</v>
      </c>
      <c r="P606" s="339"/>
      <c r="Q606" s="339"/>
      <c r="R606" s="339"/>
      <c r="S606" s="340"/>
      <c r="T606" s="354"/>
      <c r="U606" s="355"/>
      <c r="V606" s="34"/>
    </row>
    <row r="607" spans="1:22" ht="19.5" customHeight="1" thickBot="1" x14ac:dyDescent="0.4">
      <c r="A607" s="33"/>
      <c r="B607" s="350"/>
      <c r="C607" s="371" t="s">
        <v>69</v>
      </c>
      <c r="D607" s="372"/>
      <c r="E607" s="372"/>
      <c r="F607" s="372"/>
      <c r="G607" s="372"/>
      <c r="H607" s="369"/>
      <c r="I607" s="370"/>
      <c r="J607" s="71"/>
      <c r="L607" s="32"/>
      <c r="M607" s="33"/>
      <c r="N607" s="350"/>
      <c r="O607" s="371" t="s">
        <v>69</v>
      </c>
      <c r="P607" s="372"/>
      <c r="Q607" s="372"/>
      <c r="R607" s="372"/>
      <c r="S607" s="372"/>
      <c r="T607" s="369"/>
      <c r="U607" s="370"/>
      <c r="V607" s="34"/>
    </row>
    <row r="608" spans="1:22" ht="19.5" customHeight="1" x14ac:dyDescent="0.35">
      <c r="A608" s="33"/>
      <c r="B608" s="333" t="s">
        <v>70</v>
      </c>
      <c r="C608" s="346" t="s">
        <v>237</v>
      </c>
      <c r="D608" s="347"/>
      <c r="E608" s="347"/>
      <c r="F608" s="347"/>
      <c r="G608" s="347"/>
      <c r="H608" s="344"/>
      <c r="I608" s="345"/>
      <c r="J608" s="71"/>
      <c r="L608" s="32"/>
      <c r="M608" s="33"/>
      <c r="N608" s="333" t="s">
        <v>70</v>
      </c>
      <c r="O608" s="346" t="s">
        <v>237</v>
      </c>
      <c r="P608" s="347"/>
      <c r="Q608" s="347"/>
      <c r="R608" s="347"/>
      <c r="S608" s="347"/>
      <c r="T608" s="344"/>
      <c r="U608" s="345"/>
      <c r="V608" s="34"/>
    </row>
    <row r="609" spans="1:22" ht="19.5" customHeight="1" x14ac:dyDescent="0.35">
      <c r="A609" s="33"/>
      <c r="B609" s="334"/>
      <c r="C609" s="340" t="s">
        <v>72</v>
      </c>
      <c r="D609" s="348"/>
      <c r="E609" s="348"/>
      <c r="F609" s="348"/>
      <c r="G609" s="348"/>
      <c r="H609" s="336"/>
      <c r="I609" s="337"/>
      <c r="J609" s="71"/>
      <c r="L609" s="32"/>
      <c r="M609" s="33"/>
      <c r="N609" s="334"/>
      <c r="O609" s="340" t="s">
        <v>72</v>
      </c>
      <c r="P609" s="348"/>
      <c r="Q609" s="348"/>
      <c r="R609" s="348"/>
      <c r="S609" s="348"/>
      <c r="T609" s="336"/>
      <c r="U609" s="337"/>
      <c r="V609" s="34"/>
    </row>
    <row r="610" spans="1:22" ht="19.5" customHeight="1" x14ac:dyDescent="0.35">
      <c r="A610" s="33"/>
      <c r="B610" s="334"/>
      <c r="C610" s="340" t="s">
        <v>242</v>
      </c>
      <c r="D610" s="348"/>
      <c r="E610" s="348"/>
      <c r="F610" s="348"/>
      <c r="G610" s="348"/>
      <c r="H610" s="336"/>
      <c r="I610" s="337"/>
      <c r="J610" s="71"/>
      <c r="L610" s="32"/>
      <c r="M610" s="33"/>
      <c r="N610" s="334"/>
      <c r="O610" s="340" t="s">
        <v>242</v>
      </c>
      <c r="P610" s="348"/>
      <c r="Q610" s="348"/>
      <c r="R610" s="348"/>
      <c r="S610" s="348"/>
      <c r="T610" s="336"/>
      <c r="U610" s="337"/>
      <c r="V610" s="34"/>
    </row>
    <row r="611" spans="1:22" ht="19.5" customHeight="1" x14ac:dyDescent="0.35">
      <c r="A611" s="33"/>
      <c r="B611" s="334"/>
      <c r="C611" s="340" t="s">
        <v>75</v>
      </c>
      <c r="D611" s="348"/>
      <c r="E611" s="348"/>
      <c r="F611" s="348"/>
      <c r="G611" s="348"/>
      <c r="H611" s="336"/>
      <c r="I611" s="337"/>
      <c r="J611" s="71"/>
      <c r="L611" s="32"/>
      <c r="M611" s="33"/>
      <c r="N611" s="334"/>
      <c r="O611" s="340" t="s">
        <v>75</v>
      </c>
      <c r="P611" s="348"/>
      <c r="Q611" s="348"/>
      <c r="R611" s="348"/>
      <c r="S611" s="348"/>
      <c r="T611" s="336"/>
      <c r="U611" s="337"/>
      <c r="V611" s="34"/>
    </row>
    <row r="612" spans="1:22" ht="19.5" customHeight="1" x14ac:dyDescent="0.35">
      <c r="A612" s="33"/>
      <c r="B612" s="334"/>
      <c r="C612" s="340" t="s">
        <v>76</v>
      </c>
      <c r="D612" s="348"/>
      <c r="E612" s="348"/>
      <c r="F612" s="348"/>
      <c r="G612" s="348"/>
      <c r="H612" s="336"/>
      <c r="I612" s="337"/>
      <c r="J612" s="71"/>
      <c r="L612" s="32"/>
      <c r="M612" s="33"/>
      <c r="N612" s="334"/>
      <c r="O612" s="340" t="s">
        <v>76</v>
      </c>
      <c r="P612" s="348"/>
      <c r="Q612" s="348"/>
      <c r="R612" s="348"/>
      <c r="S612" s="348"/>
      <c r="T612" s="336"/>
      <c r="U612" s="337"/>
      <c r="V612" s="34"/>
    </row>
    <row r="613" spans="1:22" ht="19.5" customHeight="1" thickBot="1" x14ac:dyDescent="0.4">
      <c r="A613" s="33"/>
      <c r="B613" s="335"/>
      <c r="C613" s="385" t="s">
        <v>77</v>
      </c>
      <c r="D613" s="386"/>
      <c r="E613" s="386"/>
      <c r="F613" s="386"/>
      <c r="G613" s="386"/>
      <c r="H613" s="387"/>
      <c r="I613" s="388"/>
      <c r="J613" s="71"/>
      <c r="L613" s="32"/>
      <c r="M613" s="33"/>
      <c r="N613" s="335"/>
      <c r="O613" s="385" t="s">
        <v>77</v>
      </c>
      <c r="P613" s="386"/>
      <c r="Q613" s="386"/>
      <c r="R613" s="386"/>
      <c r="S613" s="386"/>
      <c r="T613" s="387"/>
      <c r="U613" s="388"/>
      <c r="V613" s="34"/>
    </row>
    <row r="614" spans="1:22" ht="19.5" customHeight="1" x14ac:dyDescent="0.35">
      <c r="A614" s="33"/>
      <c r="B614" s="349" t="s">
        <v>78</v>
      </c>
      <c r="C614" s="341" t="s">
        <v>233</v>
      </c>
      <c r="D614" s="342"/>
      <c r="E614" s="343"/>
      <c r="F614" s="47" t="s">
        <v>80</v>
      </c>
      <c r="G614" s="47"/>
      <c r="H614" s="352"/>
      <c r="I614" s="353"/>
      <c r="J614" s="71"/>
      <c r="L614" s="32"/>
      <c r="M614" s="33"/>
      <c r="N614" s="349" t="s">
        <v>78</v>
      </c>
      <c r="O614" s="341" t="s">
        <v>233</v>
      </c>
      <c r="P614" s="342"/>
      <c r="Q614" s="343"/>
      <c r="R614" s="47" t="s">
        <v>80</v>
      </c>
      <c r="S614" s="47"/>
      <c r="T614" s="352"/>
      <c r="U614" s="353"/>
      <c r="V614" s="34"/>
    </row>
    <row r="615" spans="1:22" ht="19.5" customHeight="1" x14ac:dyDescent="0.35">
      <c r="A615" s="33"/>
      <c r="B615" s="334"/>
      <c r="C615" s="338" t="s">
        <v>240</v>
      </c>
      <c r="D615" s="339"/>
      <c r="E615" s="340"/>
      <c r="F615" s="10" t="s">
        <v>82</v>
      </c>
      <c r="G615" s="10"/>
      <c r="H615" s="336"/>
      <c r="I615" s="337"/>
      <c r="J615" s="71"/>
      <c r="L615" s="32"/>
      <c r="M615" s="33"/>
      <c r="N615" s="334"/>
      <c r="O615" s="338" t="s">
        <v>240</v>
      </c>
      <c r="P615" s="339"/>
      <c r="Q615" s="340"/>
      <c r="R615" s="10" t="s">
        <v>82</v>
      </c>
      <c r="S615" s="10"/>
      <c r="T615" s="336"/>
      <c r="U615" s="337"/>
      <c r="V615" s="34"/>
    </row>
    <row r="616" spans="1:22" ht="19.5" customHeight="1" x14ac:dyDescent="0.35">
      <c r="A616" s="33"/>
      <c r="B616" s="334"/>
      <c r="C616" s="338" t="s">
        <v>241</v>
      </c>
      <c r="D616" s="339"/>
      <c r="E616" s="340"/>
      <c r="F616" s="10" t="s">
        <v>84</v>
      </c>
      <c r="G616" s="10"/>
      <c r="H616" s="336"/>
      <c r="I616" s="337"/>
      <c r="J616" s="71"/>
      <c r="L616" s="32"/>
      <c r="M616" s="33"/>
      <c r="N616" s="334"/>
      <c r="O616" s="338" t="s">
        <v>241</v>
      </c>
      <c r="P616" s="339"/>
      <c r="Q616" s="340"/>
      <c r="R616" s="10" t="s">
        <v>84</v>
      </c>
      <c r="S616" s="10"/>
      <c r="T616" s="336"/>
      <c r="U616" s="337"/>
      <c r="V616" s="34"/>
    </row>
    <row r="617" spans="1:22" ht="19.5" customHeight="1" x14ac:dyDescent="0.35">
      <c r="A617" s="33"/>
      <c r="B617" s="334"/>
      <c r="C617" s="338" t="s">
        <v>85</v>
      </c>
      <c r="D617" s="339"/>
      <c r="E617" s="340"/>
      <c r="F617" s="10" t="s">
        <v>86</v>
      </c>
      <c r="G617" s="10"/>
      <c r="H617" s="336"/>
      <c r="I617" s="337"/>
      <c r="J617" s="71"/>
      <c r="L617" s="32"/>
      <c r="M617" s="33"/>
      <c r="N617" s="334"/>
      <c r="O617" s="338" t="s">
        <v>85</v>
      </c>
      <c r="P617" s="339"/>
      <c r="Q617" s="340"/>
      <c r="R617" s="10" t="s">
        <v>86</v>
      </c>
      <c r="S617" s="10"/>
      <c r="T617" s="336"/>
      <c r="U617" s="337"/>
      <c r="V617" s="34"/>
    </row>
    <row r="618" spans="1:22" ht="19.5" customHeight="1" thickBot="1" x14ac:dyDescent="0.4">
      <c r="A618" s="33"/>
      <c r="B618" s="25"/>
      <c r="C618" s="25"/>
      <c r="D618" s="25"/>
      <c r="E618" s="25"/>
      <c r="F618" s="25"/>
      <c r="G618" s="25"/>
      <c r="H618" s="25"/>
      <c r="I618" s="25"/>
      <c r="J618" s="71"/>
      <c r="L618" s="32"/>
      <c r="M618" s="33"/>
      <c r="N618" s="25"/>
      <c r="O618" s="25"/>
      <c r="P618" s="25"/>
      <c r="Q618" s="25"/>
      <c r="R618" s="25"/>
      <c r="S618" s="25"/>
      <c r="T618" s="25"/>
      <c r="U618" s="25"/>
      <c r="V618" s="34"/>
    </row>
    <row r="619" spans="1:22" ht="19.5" customHeight="1" x14ac:dyDescent="0.35">
      <c r="A619" s="33"/>
      <c r="B619" s="373" t="s">
        <v>88</v>
      </c>
      <c r="C619" s="374"/>
      <c r="D619" s="374"/>
      <c r="E619" s="374"/>
      <c r="F619" s="374"/>
      <c r="G619" s="374"/>
      <c r="H619" s="374"/>
      <c r="I619" s="375"/>
      <c r="J619" s="71"/>
      <c r="L619" s="32"/>
      <c r="M619" s="33"/>
      <c r="N619" s="373" t="s">
        <v>88</v>
      </c>
      <c r="O619" s="374"/>
      <c r="P619" s="374"/>
      <c r="Q619" s="374"/>
      <c r="R619" s="374"/>
      <c r="S619" s="374"/>
      <c r="T619" s="374"/>
      <c r="U619" s="375"/>
      <c r="V619" s="34"/>
    </row>
    <row r="620" spans="1:22" ht="19.5" customHeight="1" x14ac:dyDescent="0.35">
      <c r="A620" s="33"/>
      <c r="B620" s="376"/>
      <c r="C620" s="377"/>
      <c r="D620" s="377"/>
      <c r="E620" s="377"/>
      <c r="F620" s="377"/>
      <c r="G620" s="377"/>
      <c r="H620" s="377"/>
      <c r="I620" s="378"/>
      <c r="J620" s="71"/>
      <c r="L620" s="32"/>
      <c r="M620" s="33"/>
      <c r="N620" s="376"/>
      <c r="O620" s="377"/>
      <c r="P620" s="377"/>
      <c r="Q620" s="377"/>
      <c r="R620" s="377"/>
      <c r="S620" s="377"/>
      <c r="T620" s="377"/>
      <c r="U620" s="378"/>
      <c r="V620" s="34"/>
    </row>
    <row r="621" spans="1:22" ht="19.5" customHeight="1" x14ac:dyDescent="0.35">
      <c r="A621" s="33"/>
      <c r="B621" s="379"/>
      <c r="C621" s="380"/>
      <c r="D621" s="380"/>
      <c r="E621" s="380"/>
      <c r="F621" s="380"/>
      <c r="G621" s="380"/>
      <c r="H621" s="380"/>
      <c r="I621" s="381"/>
      <c r="J621" s="71"/>
      <c r="L621" s="32"/>
      <c r="M621" s="33"/>
      <c r="N621" s="379"/>
      <c r="O621" s="380"/>
      <c r="P621" s="380"/>
      <c r="Q621" s="380"/>
      <c r="R621" s="380"/>
      <c r="S621" s="380"/>
      <c r="T621" s="380"/>
      <c r="U621" s="381"/>
      <c r="V621" s="34"/>
    </row>
    <row r="622" spans="1:22" ht="19.5" customHeight="1" x14ac:dyDescent="0.35">
      <c r="A622" s="33"/>
      <c r="B622" s="379"/>
      <c r="C622" s="380"/>
      <c r="D622" s="380"/>
      <c r="E622" s="380"/>
      <c r="F622" s="380"/>
      <c r="G622" s="380"/>
      <c r="H622" s="380"/>
      <c r="I622" s="381"/>
      <c r="J622" s="71"/>
      <c r="L622" s="32"/>
      <c r="M622" s="33"/>
      <c r="N622" s="379"/>
      <c r="O622" s="380"/>
      <c r="P622" s="380"/>
      <c r="Q622" s="380"/>
      <c r="R622" s="380"/>
      <c r="S622" s="380"/>
      <c r="T622" s="380"/>
      <c r="U622" s="381"/>
      <c r="V622" s="34"/>
    </row>
    <row r="623" spans="1:22" ht="19.5" customHeight="1" thickBot="1" x14ac:dyDescent="0.4">
      <c r="A623" s="33"/>
      <c r="B623" s="382"/>
      <c r="C623" s="383"/>
      <c r="D623" s="383"/>
      <c r="E623" s="383"/>
      <c r="F623" s="383"/>
      <c r="G623" s="383"/>
      <c r="H623" s="383"/>
      <c r="I623" s="384"/>
      <c r="J623" s="71"/>
      <c r="L623" s="32"/>
      <c r="M623" s="33"/>
      <c r="N623" s="382"/>
      <c r="O623" s="383"/>
      <c r="P623" s="383"/>
      <c r="Q623" s="383"/>
      <c r="R623" s="383"/>
      <c r="S623" s="383"/>
      <c r="T623" s="383"/>
      <c r="U623" s="384"/>
      <c r="V623" s="34"/>
    </row>
    <row r="624" spans="1:22" ht="19.5" customHeight="1" thickBot="1" x14ac:dyDescent="0.4">
      <c r="A624" s="53"/>
      <c r="B624" s="54"/>
      <c r="C624" s="54"/>
      <c r="D624" s="54"/>
      <c r="E624" s="54"/>
      <c r="F624" s="54"/>
      <c r="G624" s="54"/>
      <c r="H624" s="54"/>
      <c r="I624" s="54"/>
      <c r="J624" s="72"/>
      <c r="L624" s="32"/>
      <c r="M624" s="53"/>
      <c r="N624" s="54"/>
      <c r="O624" s="54"/>
      <c r="P624" s="54"/>
      <c r="Q624" s="54"/>
      <c r="R624" s="54"/>
      <c r="S624" s="54"/>
      <c r="T624" s="54"/>
      <c r="U624" s="54"/>
      <c r="V624" s="55"/>
    </row>
    <row r="625" spans="1:22" ht="19.5" customHeight="1" thickBot="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73"/>
      <c r="K625" s="56"/>
      <c r="L625" s="57"/>
      <c r="M625" s="56"/>
      <c r="N625" s="56"/>
      <c r="O625" s="56"/>
      <c r="P625" s="56"/>
      <c r="Q625" s="56"/>
      <c r="R625" s="56"/>
      <c r="S625" s="56"/>
      <c r="T625" s="56"/>
      <c r="U625" s="56"/>
      <c r="V625" s="56"/>
    </row>
    <row r="626" spans="1:22" ht="19.5" customHeight="1" x14ac:dyDescent="0.35">
      <c r="A626" s="29">
        <v>13</v>
      </c>
      <c r="B626" s="30"/>
      <c r="C626" s="30"/>
      <c r="D626" s="30"/>
      <c r="E626" s="30"/>
      <c r="F626" s="30"/>
      <c r="G626" s="30"/>
      <c r="H626" s="30"/>
      <c r="I626" s="30"/>
      <c r="J626" s="70"/>
      <c r="L626" s="32"/>
      <c r="M626" s="29">
        <f t="shared" ref="M626" si="35">A626+1</f>
        <v>14</v>
      </c>
      <c r="N626" s="30"/>
      <c r="O626" s="30"/>
      <c r="P626" s="30"/>
      <c r="Q626" s="30"/>
      <c r="R626" s="30"/>
      <c r="S626" s="30"/>
      <c r="T626" s="30"/>
      <c r="U626" s="30"/>
      <c r="V626" s="31"/>
    </row>
    <row r="627" spans="1:22" ht="19.5" customHeight="1" x14ac:dyDescent="0.35">
      <c r="A627" s="33"/>
      <c r="B627" s="356" t="s">
        <v>42</v>
      </c>
      <c r="C627" s="356"/>
      <c r="D627" s="404" t="s">
        <v>52</v>
      </c>
      <c r="E627" s="404"/>
      <c r="F627" s="404"/>
      <c r="G627" s="404"/>
      <c r="H627" s="404"/>
      <c r="I627" s="404"/>
      <c r="J627" s="75"/>
      <c r="L627" s="32"/>
      <c r="M627" s="33"/>
      <c r="N627" s="356" t="s">
        <v>42</v>
      </c>
      <c r="O627" s="356"/>
      <c r="P627" s="404" t="s">
        <v>52</v>
      </c>
      <c r="Q627" s="404"/>
      <c r="R627" s="404"/>
      <c r="S627" s="404"/>
      <c r="T627" s="404"/>
      <c r="U627" s="404"/>
      <c r="V627" s="75"/>
    </row>
    <row r="628" spans="1:22" ht="19.5" customHeight="1" x14ac:dyDescent="0.35">
      <c r="A628" s="33"/>
      <c r="B628" s="358"/>
      <c r="C628" s="358"/>
      <c r="D628" s="358"/>
      <c r="E628" s="358"/>
      <c r="F628" s="358"/>
      <c r="G628" s="358"/>
      <c r="H628" s="358"/>
      <c r="I628" s="358"/>
      <c r="J628" s="71"/>
      <c r="L628" s="32"/>
      <c r="M628" s="33"/>
      <c r="N628" s="358"/>
      <c r="O628" s="358"/>
      <c r="P628" s="358"/>
      <c r="Q628" s="358"/>
      <c r="R628" s="358"/>
      <c r="S628" s="358"/>
      <c r="T628" s="358"/>
      <c r="U628" s="358"/>
      <c r="V628" s="34"/>
    </row>
    <row r="629" spans="1:22" ht="19.5" customHeight="1" x14ac:dyDescent="0.35">
      <c r="A629" s="33"/>
      <c r="B629" s="356" t="s">
        <v>0</v>
      </c>
      <c r="C629" s="356"/>
      <c r="D629" s="403"/>
      <c r="E629" s="403"/>
      <c r="F629" s="357" t="s">
        <v>41</v>
      </c>
      <c r="G629" s="357"/>
      <c r="H629" s="403"/>
      <c r="I629" s="403"/>
      <c r="J629" s="71"/>
      <c r="L629" s="32"/>
      <c r="M629" s="33"/>
      <c r="N629" s="356" t="s">
        <v>0</v>
      </c>
      <c r="O629" s="356"/>
      <c r="P629" s="403"/>
      <c r="Q629" s="403"/>
      <c r="R629" s="357" t="s">
        <v>41</v>
      </c>
      <c r="S629" s="357"/>
      <c r="T629" s="403"/>
      <c r="U629" s="403"/>
      <c r="V629" s="34"/>
    </row>
    <row r="630" spans="1:22" ht="19.5" customHeight="1" x14ac:dyDescent="0.35">
      <c r="A630" s="33"/>
      <c r="B630" s="356" t="s">
        <v>14</v>
      </c>
      <c r="C630" s="356"/>
      <c r="D630" s="400"/>
      <c r="E630" s="400"/>
      <c r="F630" s="357" t="s">
        <v>15</v>
      </c>
      <c r="G630" s="357"/>
      <c r="H630" s="401"/>
      <c r="I630" s="401"/>
      <c r="J630" s="71"/>
      <c r="L630" s="32"/>
      <c r="M630" s="33"/>
      <c r="N630" s="356" t="s">
        <v>14</v>
      </c>
      <c r="O630" s="356"/>
      <c r="P630" s="400"/>
      <c r="Q630" s="400"/>
      <c r="R630" s="357" t="s">
        <v>15</v>
      </c>
      <c r="S630" s="357"/>
      <c r="T630" s="401"/>
      <c r="U630" s="401"/>
      <c r="V630" s="34"/>
    </row>
    <row r="631" spans="1:22" ht="19.5" customHeight="1" x14ac:dyDescent="0.35">
      <c r="A631" s="33"/>
      <c r="B631" s="36" t="s">
        <v>53</v>
      </c>
      <c r="C631" s="36"/>
      <c r="D631" s="402"/>
      <c r="E631" s="402"/>
      <c r="F631" s="397"/>
      <c r="G631" s="397"/>
      <c r="H631" s="402"/>
      <c r="I631" s="402"/>
      <c r="J631" s="71"/>
      <c r="L631" s="32"/>
      <c r="M631" s="33"/>
      <c r="N631" s="36" t="s">
        <v>53</v>
      </c>
      <c r="O631" s="36"/>
      <c r="P631" s="402"/>
      <c r="Q631" s="402"/>
      <c r="R631" s="397"/>
      <c r="S631" s="397"/>
      <c r="T631" s="402"/>
      <c r="U631" s="402"/>
      <c r="V631" s="34"/>
    </row>
    <row r="632" spans="1:22" ht="19.5" customHeight="1" x14ac:dyDescent="0.35">
      <c r="A632" s="33"/>
      <c r="B632" s="396" t="s">
        <v>1</v>
      </c>
      <c r="C632" s="396"/>
      <c r="D632" s="397"/>
      <c r="E632" s="397"/>
      <c r="F632" s="398"/>
      <c r="G632" s="398"/>
      <c r="H632" s="398"/>
      <c r="I632" s="398"/>
      <c r="J632" s="71"/>
      <c r="L632" s="32"/>
      <c r="M632" s="33"/>
      <c r="N632" s="396" t="s">
        <v>1</v>
      </c>
      <c r="O632" s="396"/>
      <c r="P632" s="397"/>
      <c r="Q632" s="397"/>
      <c r="R632" s="398"/>
      <c r="S632" s="398"/>
      <c r="T632" s="398"/>
      <c r="U632" s="398"/>
      <c r="V632" s="34"/>
    </row>
    <row r="633" spans="1:22" ht="19.5" customHeight="1" x14ac:dyDescent="0.35">
      <c r="A633" s="33"/>
      <c r="B633" s="396"/>
      <c r="C633" s="396"/>
      <c r="D633" s="397" t="s">
        <v>11</v>
      </c>
      <c r="E633" s="397"/>
      <c r="F633" s="398"/>
      <c r="G633" s="398"/>
      <c r="H633" s="398"/>
      <c r="I633" s="398"/>
      <c r="J633" s="71"/>
      <c r="L633" s="32"/>
      <c r="M633" s="33"/>
      <c r="N633" s="396"/>
      <c r="O633" s="396"/>
      <c r="P633" s="397" t="s">
        <v>11</v>
      </c>
      <c r="Q633" s="397"/>
      <c r="R633" s="398"/>
      <c r="S633" s="398"/>
      <c r="T633" s="398"/>
      <c r="U633" s="398"/>
      <c r="V633" s="34"/>
    </row>
    <row r="634" spans="1:22" ht="19.5" customHeight="1" x14ac:dyDescent="0.35">
      <c r="A634" s="33"/>
      <c r="B634" s="396"/>
      <c r="C634" s="396"/>
      <c r="D634" s="397" t="s">
        <v>55</v>
      </c>
      <c r="E634" s="397"/>
      <c r="F634" s="398"/>
      <c r="G634" s="398"/>
      <c r="H634" s="398"/>
      <c r="I634" s="398"/>
      <c r="J634" s="71"/>
      <c r="L634" s="32"/>
      <c r="M634" s="33"/>
      <c r="N634" s="396"/>
      <c r="O634" s="396"/>
      <c r="P634" s="397" t="s">
        <v>55</v>
      </c>
      <c r="Q634" s="397"/>
      <c r="R634" s="398"/>
      <c r="S634" s="398"/>
      <c r="T634" s="398"/>
      <c r="U634" s="398"/>
      <c r="V634" s="34"/>
    </row>
    <row r="635" spans="1:22" ht="19.5" customHeight="1" x14ac:dyDescent="0.35">
      <c r="A635" s="33"/>
      <c r="B635" s="396"/>
      <c r="C635" s="396"/>
      <c r="D635" s="397" t="s">
        <v>9</v>
      </c>
      <c r="E635" s="397"/>
      <c r="F635" s="399"/>
      <c r="G635" s="399"/>
      <c r="H635" s="399"/>
      <c r="I635" s="399"/>
      <c r="J635" s="71"/>
      <c r="L635" s="32"/>
      <c r="M635" s="33"/>
      <c r="N635" s="396"/>
      <c r="O635" s="396"/>
      <c r="P635" s="397" t="s">
        <v>9</v>
      </c>
      <c r="Q635" s="397"/>
      <c r="R635" s="399"/>
      <c r="S635" s="399"/>
      <c r="T635" s="399"/>
      <c r="U635" s="399"/>
      <c r="V635" s="34"/>
    </row>
    <row r="636" spans="1:22" ht="19.5" customHeight="1" x14ac:dyDescent="0.35">
      <c r="A636" s="33"/>
      <c r="B636" s="356" t="s">
        <v>44</v>
      </c>
      <c r="C636" s="356"/>
      <c r="D636" s="357" t="str">
        <f t="shared" ref="D636" si="36">IF(D627="","",IF(OR(D627="DWF",D627="DNF"),"Distance","Temps"))</f>
        <v>Distance</v>
      </c>
      <c r="E636" s="357"/>
      <c r="F636" s="37"/>
      <c r="G636" s="38"/>
      <c r="H636" s="39"/>
      <c r="I636" s="38"/>
      <c r="J636" s="71"/>
      <c r="L636" s="32"/>
      <c r="M636" s="33"/>
      <c r="N636" s="356" t="s">
        <v>44</v>
      </c>
      <c r="O636" s="356"/>
      <c r="P636" s="357" t="str">
        <f t="shared" ref="P636" si="37">IF(P627="","",IF(OR(P627="DWF",P627="DNF"),"Distance","Temps"))</f>
        <v>Distance</v>
      </c>
      <c r="Q636" s="357"/>
      <c r="R636" s="37"/>
      <c r="S636" s="38"/>
      <c r="T636" s="39"/>
      <c r="U636" s="38"/>
      <c r="V636" s="34"/>
    </row>
    <row r="637" spans="1:22" ht="19.5" customHeight="1" x14ac:dyDescent="0.35">
      <c r="A637" s="33"/>
      <c r="B637" s="356"/>
      <c r="C637" s="356"/>
      <c r="D637" s="359" t="s">
        <v>56</v>
      </c>
      <c r="E637" s="40" t="s">
        <v>57</v>
      </c>
      <c r="F637" s="41"/>
      <c r="G637" s="42"/>
      <c r="H637" s="41"/>
      <c r="I637" s="42"/>
      <c r="J637" s="71"/>
      <c r="L637" s="32"/>
      <c r="M637" s="33"/>
      <c r="N637" s="356"/>
      <c r="O637" s="356"/>
      <c r="P637" s="359" t="s">
        <v>56</v>
      </c>
      <c r="Q637" s="40" t="s">
        <v>57</v>
      </c>
      <c r="R637" s="41"/>
      <c r="S637" s="42"/>
      <c r="T637" s="41"/>
      <c r="U637" s="42"/>
      <c r="V637" s="34"/>
    </row>
    <row r="638" spans="1:22" ht="19.5" customHeight="1" x14ac:dyDescent="0.35">
      <c r="A638" s="33"/>
      <c r="B638" s="356"/>
      <c r="C638" s="356"/>
      <c r="D638" s="359"/>
      <c r="E638" s="40" t="s">
        <v>58</v>
      </c>
      <c r="F638" s="41"/>
      <c r="G638" s="42"/>
      <c r="H638" s="41"/>
      <c r="I638" s="42"/>
      <c r="J638" s="71"/>
      <c r="L638" s="32"/>
      <c r="M638" s="33"/>
      <c r="N638" s="356"/>
      <c r="O638" s="356"/>
      <c r="P638" s="359"/>
      <c r="Q638" s="40" t="s">
        <v>58</v>
      </c>
      <c r="R638" s="41"/>
      <c r="S638" s="42"/>
      <c r="T638" s="41"/>
      <c r="U638" s="42"/>
      <c r="V638" s="34"/>
    </row>
    <row r="639" spans="1:22" ht="19.5" customHeight="1" x14ac:dyDescent="0.35">
      <c r="A639" s="33"/>
      <c r="B639" s="358"/>
      <c r="C639" s="358"/>
      <c r="D639" s="358"/>
      <c r="E639" s="358"/>
      <c r="F639" s="358"/>
      <c r="G639" s="358"/>
      <c r="H639" s="358"/>
      <c r="I639" s="358"/>
      <c r="J639" s="71"/>
      <c r="L639" s="32"/>
      <c r="M639" s="33"/>
      <c r="N639" s="358"/>
      <c r="O639" s="358"/>
      <c r="P639" s="358"/>
      <c r="Q639" s="358"/>
      <c r="R639" s="358"/>
      <c r="S639" s="358"/>
      <c r="T639" s="358"/>
      <c r="U639" s="358"/>
      <c r="V639" s="34"/>
    </row>
    <row r="640" spans="1:22" ht="19.5" customHeight="1" x14ac:dyDescent="0.35">
      <c r="A640" s="33"/>
      <c r="B640" s="395" t="s">
        <v>59</v>
      </c>
      <c r="C640" s="395"/>
      <c r="D640" s="395"/>
      <c r="E640" s="395"/>
      <c r="F640" s="395"/>
      <c r="G640" s="395"/>
      <c r="H640" s="395"/>
      <c r="I640" s="395"/>
      <c r="J640" s="71"/>
      <c r="L640" s="32"/>
      <c r="M640" s="33"/>
      <c r="N640" s="395" t="s">
        <v>59</v>
      </c>
      <c r="O640" s="395"/>
      <c r="P640" s="395"/>
      <c r="Q640" s="395"/>
      <c r="R640" s="395"/>
      <c r="S640" s="395"/>
      <c r="T640" s="395"/>
      <c r="U640" s="395"/>
      <c r="V640" s="34"/>
    </row>
    <row r="641" spans="1:22" ht="19.5" customHeight="1" thickBot="1" x14ac:dyDescent="0.4">
      <c r="A641" s="33"/>
      <c r="B641" s="358"/>
      <c r="C641" s="358"/>
      <c r="D641" s="358"/>
      <c r="E641" s="358"/>
      <c r="F641" s="358"/>
      <c r="G641" s="358"/>
      <c r="H641" s="358"/>
      <c r="I641" s="358"/>
      <c r="J641" s="71"/>
      <c r="L641" s="32"/>
      <c r="M641" s="33"/>
      <c r="N641" s="358"/>
      <c r="O641" s="358"/>
      <c r="P641" s="358"/>
      <c r="Q641" s="358"/>
      <c r="R641" s="358"/>
      <c r="S641" s="358"/>
      <c r="T641" s="358"/>
      <c r="U641" s="358"/>
      <c r="V641" s="34"/>
    </row>
    <row r="642" spans="1:22" ht="19.5" customHeight="1" thickBot="1" x14ac:dyDescent="0.4">
      <c r="A642" s="33"/>
      <c r="B642" s="359" t="s">
        <v>60</v>
      </c>
      <c r="C642" s="360"/>
      <c r="D642" s="43"/>
      <c r="E642" s="44"/>
      <c r="F642" s="44"/>
      <c r="G642" s="44"/>
      <c r="H642" s="44"/>
      <c r="I642" s="45"/>
      <c r="J642" s="71"/>
      <c r="L642" s="32"/>
      <c r="M642" s="33"/>
      <c r="N642" s="359" t="s">
        <v>60</v>
      </c>
      <c r="O642" s="360"/>
      <c r="P642" s="43"/>
      <c r="Q642" s="44"/>
      <c r="R642" s="44"/>
      <c r="S642" s="44"/>
      <c r="T642" s="44"/>
      <c r="U642" s="45"/>
      <c r="V642" s="34"/>
    </row>
    <row r="643" spans="1:22" ht="19.5" customHeight="1" thickBot="1" x14ac:dyDescent="0.4">
      <c r="A643" s="33"/>
      <c r="B643" s="46"/>
      <c r="C643" s="46"/>
      <c r="D643" s="30"/>
      <c r="E643" s="30"/>
      <c r="F643" s="30"/>
      <c r="G643" s="30"/>
      <c r="H643" s="30"/>
      <c r="I643" s="30"/>
      <c r="J643" s="71"/>
      <c r="L643" s="32"/>
      <c r="M643" s="33"/>
      <c r="N643" s="46"/>
      <c r="O643" s="46"/>
      <c r="P643" s="30"/>
      <c r="Q643" s="30"/>
      <c r="R643" s="30"/>
      <c r="S643" s="30"/>
      <c r="T643" s="30"/>
      <c r="U643" s="30"/>
      <c r="V643" s="34"/>
    </row>
    <row r="644" spans="1:22" ht="19.5" customHeight="1" x14ac:dyDescent="0.35">
      <c r="A644" s="33"/>
      <c r="B644" s="361" t="s">
        <v>62</v>
      </c>
      <c r="C644" s="362"/>
      <c r="D644" s="352"/>
      <c r="E644" s="352"/>
      <c r="F644" s="352"/>
      <c r="G644" s="352"/>
      <c r="H644" s="352"/>
      <c r="I644" s="353"/>
      <c r="J644" s="71"/>
      <c r="L644" s="32"/>
      <c r="M644" s="33"/>
      <c r="N644" s="361" t="s">
        <v>62</v>
      </c>
      <c r="O644" s="362"/>
      <c r="P644" s="352"/>
      <c r="Q644" s="352"/>
      <c r="R644" s="352"/>
      <c r="S644" s="352"/>
      <c r="T644" s="352"/>
      <c r="U644" s="353"/>
      <c r="V644" s="34"/>
    </row>
    <row r="645" spans="1:22" ht="19.5" customHeight="1" x14ac:dyDescent="0.35">
      <c r="A645" s="33"/>
      <c r="B645" s="363"/>
      <c r="C645" s="364"/>
      <c r="D645" s="336"/>
      <c r="E645" s="336"/>
      <c r="F645" s="336"/>
      <c r="G645" s="336"/>
      <c r="H645" s="336"/>
      <c r="I645" s="337"/>
      <c r="J645" s="71"/>
      <c r="L645" s="32"/>
      <c r="M645" s="33"/>
      <c r="N645" s="363"/>
      <c r="O645" s="364"/>
      <c r="P645" s="336"/>
      <c r="Q645" s="336"/>
      <c r="R645" s="336"/>
      <c r="S645" s="336"/>
      <c r="T645" s="336"/>
      <c r="U645" s="337"/>
      <c r="V645" s="34"/>
    </row>
    <row r="646" spans="1:22" ht="19.5" customHeight="1" x14ac:dyDescent="0.35">
      <c r="A646" s="33"/>
      <c r="B646" s="365" t="s">
        <v>61</v>
      </c>
      <c r="C646" s="366"/>
      <c r="D646" s="336"/>
      <c r="E646" s="336"/>
      <c r="F646" s="336"/>
      <c r="G646" s="336"/>
      <c r="H646" s="336"/>
      <c r="I646" s="337"/>
      <c r="J646" s="71"/>
      <c r="L646" s="32"/>
      <c r="M646" s="33"/>
      <c r="N646" s="365" t="s">
        <v>61</v>
      </c>
      <c r="O646" s="366"/>
      <c r="P646" s="336"/>
      <c r="Q646" s="336"/>
      <c r="R646" s="336"/>
      <c r="S646" s="336"/>
      <c r="T646" s="336"/>
      <c r="U646" s="337"/>
      <c r="V646" s="34"/>
    </row>
    <row r="647" spans="1:22" ht="19.5" customHeight="1" thickBot="1" x14ac:dyDescent="0.4">
      <c r="A647" s="33"/>
      <c r="B647" s="367"/>
      <c r="C647" s="368"/>
      <c r="D647" s="369"/>
      <c r="E647" s="369"/>
      <c r="F647" s="369"/>
      <c r="G647" s="369"/>
      <c r="H647" s="369"/>
      <c r="I647" s="370"/>
      <c r="J647" s="71"/>
      <c r="L647" s="32"/>
      <c r="M647" s="33"/>
      <c r="N647" s="367"/>
      <c r="O647" s="368"/>
      <c r="P647" s="369"/>
      <c r="Q647" s="369"/>
      <c r="R647" s="369"/>
      <c r="S647" s="369"/>
      <c r="T647" s="369"/>
      <c r="U647" s="370"/>
      <c r="V647" s="34"/>
    </row>
    <row r="648" spans="1:22" ht="19.5" customHeight="1" thickBot="1" x14ac:dyDescent="0.4">
      <c r="A648" s="33"/>
      <c r="B648" s="25"/>
      <c r="C648" s="25"/>
      <c r="D648" s="25"/>
      <c r="E648" s="25"/>
      <c r="F648" s="25"/>
      <c r="G648" s="25"/>
      <c r="H648" s="25"/>
      <c r="I648" s="25"/>
      <c r="J648" s="71"/>
      <c r="L648" s="32"/>
      <c r="M648" s="33"/>
      <c r="N648" s="25"/>
      <c r="O648" s="25"/>
      <c r="P648" s="25"/>
      <c r="Q648" s="25"/>
      <c r="R648" s="25"/>
      <c r="S648" s="25"/>
      <c r="T648" s="25"/>
      <c r="U648" s="25"/>
      <c r="V648" s="34"/>
    </row>
    <row r="649" spans="1:22" ht="19.5" customHeight="1" x14ac:dyDescent="0.35">
      <c r="A649" s="33"/>
      <c r="B649" s="349" t="s">
        <v>63</v>
      </c>
      <c r="C649" s="343" t="s">
        <v>64</v>
      </c>
      <c r="D649" s="351"/>
      <c r="E649" s="351"/>
      <c r="F649" s="351"/>
      <c r="G649" s="351"/>
      <c r="H649" s="352"/>
      <c r="I649" s="353"/>
      <c r="J649" s="71"/>
      <c r="L649" s="32"/>
      <c r="M649" s="33"/>
      <c r="N649" s="349" t="s">
        <v>63</v>
      </c>
      <c r="O649" s="343" t="s">
        <v>64</v>
      </c>
      <c r="P649" s="351"/>
      <c r="Q649" s="351"/>
      <c r="R649" s="351"/>
      <c r="S649" s="351"/>
      <c r="T649" s="352"/>
      <c r="U649" s="353"/>
      <c r="V649" s="34"/>
    </row>
    <row r="650" spans="1:22" ht="19.5" customHeight="1" x14ac:dyDescent="0.35">
      <c r="A650" s="33"/>
      <c r="B650" s="334"/>
      <c r="C650" s="340" t="s">
        <v>234</v>
      </c>
      <c r="D650" s="348"/>
      <c r="E650" s="348"/>
      <c r="F650" s="348"/>
      <c r="G650" s="348"/>
      <c r="H650" s="336"/>
      <c r="I650" s="337"/>
      <c r="J650" s="71"/>
      <c r="L650" s="32"/>
      <c r="M650" s="33"/>
      <c r="N650" s="334"/>
      <c r="O650" s="340" t="s">
        <v>234</v>
      </c>
      <c r="P650" s="348"/>
      <c r="Q650" s="348"/>
      <c r="R650" s="348"/>
      <c r="S650" s="348"/>
      <c r="T650" s="336"/>
      <c r="U650" s="337"/>
      <c r="V650" s="34"/>
    </row>
    <row r="651" spans="1:22" ht="19.5" customHeight="1" x14ac:dyDescent="0.35">
      <c r="A651" s="33"/>
      <c r="B651" s="334"/>
      <c r="C651" s="340" t="s">
        <v>66</v>
      </c>
      <c r="D651" s="348"/>
      <c r="E651" s="348"/>
      <c r="F651" s="348"/>
      <c r="G651" s="348"/>
      <c r="H651" s="336"/>
      <c r="I651" s="337"/>
      <c r="J651" s="71"/>
      <c r="L651" s="32"/>
      <c r="M651" s="33"/>
      <c r="N651" s="334"/>
      <c r="O651" s="340" t="s">
        <v>66</v>
      </c>
      <c r="P651" s="348"/>
      <c r="Q651" s="348"/>
      <c r="R651" s="348"/>
      <c r="S651" s="348"/>
      <c r="T651" s="336"/>
      <c r="U651" s="337"/>
      <c r="V651" s="34"/>
    </row>
    <row r="652" spans="1:22" ht="19.5" customHeight="1" x14ac:dyDescent="0.35">
      <c r="A652" s="33"/>
      <c r="B652" s="334"/>
      <c r="C652" s="340" t="s">
        <v>67</v>
      </c>
      <c r="D652" s="348"/>
      <c r="E652" s="348"/>
      <c r="F652" s="348"/>
      <c r="G652" s="348"/>
      <c r="H652" s="336"/>
      <c r="I652" s="337"/>
      <c r="J652" s="71"/>
      <c r="L652" s="32"/>
      <c r="M652" s="33"/>
      <c r="N652" s="334"/>
      <c r="O652" s="340" t="s">
        <v>67</v>
      </c>
      <c r="P652" s="348"/>
      <c r="Q652" s="348"/>
      <c r="R652" s="348"/>
      <c r="S652" s="348"/>
      <c r="T652" s="336"/>
      <c r="U652" s="337"/>
      <c r="V652" s="34"/>
    </row>
    <row r="653" spans="1:22" ht="19.5" customHeight="1" x14ac:dyDescent="0.35">
      <c r="A653" s="33"/>
      <c r="B653" s="334"/>
      <c r="C653" s="340" t="s">
        <v>235</v>
      </c>
      <c r="D653" s="348"/>
      <c r="E653" s="348"/>
      <c r="F653" s="348"/>
      <c r="G653" s="348"/>
      <c r="H653" s="336"/>
      <c r="I653" s="337"/>
      <c r="J653" s="71"/>
      <c r="L653" s="32"/>
      <c r="M653" s="33"/>
      <c r="N653" s="334"/>
      <c r="O653" s="340" t="s">
        <v>235</v>
      </c>
      <c r="P653" s="348"/>
      <c r="Q653" s="348"/>
      <c r="R653" s="348"/>
      <c r="S653" s="348"/>
      <c r="T653" s="336"/>
      <c r="U653" s="337"/>
      <c r="V653" s="34"/>
    </row>
    <row r="654" spans="1:22" ht="19.5" customHeight="1" x14ac:dyDescent="0.35">
      <c r="A654" s="33"/>
      <c r="B654" s="335"/>
      <c r="C654" s="338" t="s">
        <v>236</v>
      </c>
      <c r="D654" s="339"/>
      <c r="E654" s="339"/>
      <c r="F654" s="339"/>
      <c r="G654" s="340"/>
      <c r="H654" s="354"/>
      <c r="I654" s="355"/>
      <c r="J654" s="71"/>
      <c r="L654" s="32"/>
      <c r="M654" s="33"/>
      <c r="N654" s="335"/>
      <c r="O654" s="338" t="s">
        <v>236</v>
      </c>
      <c r="P654" s="339"/>
      <c r="Q654" s="339"/>
      <c r="R654" s="339"/>
      <c r="S654" s="340"/>
      <c r="T654" s="354"/>
      <c r="U654" s="355"/>
      <c r="V654" s="34"/>
    </row>
    <row r="655" spans="1:22" ht="19.5" customHeight="1" thickBot="1" x14ac:dyDescent="0.4">
      <c r="A655" s="33"/>
      <c r="B655" s="350"/>
      <c r="C655" s="371" t="s">
        <v>69</v>
      </c>
      <c r="D655" s="372"/>
      <c r="E655" s="372"/>
      <c r="F655" s="372"/>
      <c r="G655" s="372"/>
      <c r="H655" s="369"/>
      <c r="I655" s="370"/>
      <c r="J655" s="71"/>
      <c r="L655" s="32"/>
      <c r="M655" s="33"/>
      <c r="N655" s="350"/>
      <c r="O655" s="371" t="s">
        <v>69</v>
      </c>
      <c r="P655" s="372"/>
      <c r="Q655" s="372"/>
      <c r="R655" s="372"/>
      <c r="S655" s="372"/>
      <c r="T655" s="369"/>
      <c r="U655" s="370"/>
      <c r="V655" s="34"/>
    </row>
    <row r="656" spans="1:22" ht="19.5" customHeight="1" x14ac:dyDescent="0.35">
      <c r="A656" s="33"/>
      <c r="B656" s="333" t="s">
        <v>70</v>
      </c>
      <c r="C656" s="346" t="s">
        <v>237</v>
      </c>
      <c r="D656" s="347"/>
      <c r="E656" s="347"/>
      <c r="F656" s="347"/>
      <c r="G656" s="347"/>
      <c r="H656" s="344"/>
      <c r="I656" s="345"/>
      <c r="J656" s="71"/>
      <c r="L656" s="32"/>
      <c r="M656" s="33"/>
      <c r="N656" s="333" t="s">
        <v>70</v>
      </c>
      <c r="O656" s="346" t="s">
        <v>237</v>
      </c>
      <c r="P656" s="347"/>
      <c r="Q656" s="347"/>
      <c r="R656" s="347"/>
      <c r="S656" s="347"/>
      <c r="T656" s="344"/>
      <c r="U656" s="345"/>
      <c r="V656" s="34"/>
    </row>
    <row r="657" spans="1:22" ht="19.5" customHeight="1" x14ac:dyDescent="0.35">
      <c r="A657" s="33"/>
      <c r="B657" s="334"/>
      <c r="C657" s="340" t="s">
        <v>72</v>
      </c>
      <c r="D657" s="348"/>
      <c r="E657" s="348"/>
      <c r="F657" s="348"/>
      <c r="G657" s="348"/>
      <c r="H657" s="336"/>
      <c r="I657" s="337"/>
      <c r="J657" s="71"/>
      <c r="L657" s="32"/>
      <c r="M657" s="33"/>
      <c r="N657" s="334"/>
      <c r="O657" s="340" t="s">
        <v>72</v>
      </c>
      <c r="P657" s="348"/>
      <c r="Q657" s="348"/>
      <c r="R657" s="348"/>
      <c r="S657" s="348"/>
      <c r="T657" s="336"/>
      <c r="U657" s="337"/>
      <c r="V657" s="34"/>
    </row>
    <row r="658" spans="1:22" ht="19.5" customHeight="1" x14ac:dyDescent="0.35">
      <c r="A658" s="33"/>
      <c r="B658" s="334"/>
      <c r="C658" s="340" t="s">
        <v>242</v>
      </c>
      <c r="D658" s="348"/>
      <c r="E658" s="348"/>
      <c r="F658" s="348"/>
      <c r="G658" s="348"/>
      <c r="H658" s="336"/>
      <c r="I658" s="337"/>
      <c r="J658" s="71"/>
      <c r="L658" s="32"/>
      <c r="M658" s="33"/>
      <c r="N658" s="334"/>
      <c r="O658" s="340" t="s">
        <v>242</v>
      </c>
      <c r="P658" s="348"/>
      <c r="Q658" s="348"/>
      <c r="R658" s="348"/>
      <c r="S658" s="348"/>
      <c r="T658" s="336"/>
      <c r="U658" s="337"/>
      <c r="V658" s="34"/>
    </row>
    <row r="659" spans="1:22" ht="19.5" customHeight="1" x14ac:dyDescent="0.35">
      <c r="A659" s="33"/>
      <c r="B659" s="334"/>
      <c r="C659" s="340" t="s">
        <v>75</v>
      </c>
      <c r="D659" s="348"/>
      <c r="E659" s="348"/>
      <c r="F659" s="348"/>
      <c r="G659" s="348"/>
      <c r="H659" s="336"/>
      <c r="I659" s="337"/>
      <c r="J659" s="71"/>
      <c r="L659" s="32"/>
      <c r="M659" s="33"/>
      <c r="N659" s="334"/>
      <c r="O659" s="340" t="s">
        <v>75</v>
      </c>
      <c r="P659" s="348"/>
      <c r="Q659" s="348"/>
      <c r="R659" s="348"/>
      <c r="S659" s="348"/>
      <c r="T659" s="336"/>
      <c r="U659" s="337"/>
      <c r="V659" s="34"/>
    </row>
    <row r="660" spans="1:22" ht="19.5" customHeight="1" x14ac:dyDescent="0.35">
      <c r="A660" s="33"/>
      <c r="B660" s="334"/>
      <c r="C660" s="340" t="s">
        <v>76</v>
      </c>
      <c r="D660" s="348"/>
      <c r="E660" s="348"/>
      <c r="F660" s="348"/>
      <c r="G660" s="348"/>
      <c r="H660" s="336"/>
      <c r="I660" s="337"/>
      <c r="J660" s="71"/>
      <c r="L660" s="32"/>
      <c r="M660" s="33"/>
      <c r="N660" s="334"/>
      <c r="O660" s="340" t="s">
        <v>76</v>
      </c>
      <c r="P660" s="348"/>
      <c r="Q660" s="348"/>
      <c r="R660" s="348"/>
      <c r="S660" s="348"/>
      <c r="T660" s="336"/>
      <c r="U660" s="337"/>
      <c r="V660" s="34"/>
    </row>
    <row r="661" spans="1:22" ht="19.5" customHeight="1" thickBot="1" x14ac:dyDescent="0.4">
      <c r="A661" s="33"/>
      <c r="B661" s="335"/>
      <c r="C661" s="385" t="s">
        <v>77</v>
      </c>
      <c r="D661" s="386"/>
      <c r="E661" s="386"/>
      <c r="F661" s="386"/>
      <c r="G661" s="386"/>
      <c r="H661" s="387"/>
      <c r="I661" s="388"/>
      <c r="J661" s="71"/>
      <c r="L661" s="32"/>
      <c r="M661" s="33"/>
      <c r="N661" s="335"/>
      <c r="O661" s="385" t="s">
        <v>77</v>
      </c>
      <c r="P661" s="386"/>
      <c r="Q661" s="386"/>
      <c r="R661" s="386"/>
      <c r="S661" s="386"/>
      <c r="T661" s="387"/>
      <c r="U661" s="388"/>
      <c r="V661" s="34"/>
    </row>
    <row r="662" spans="1:22" ht="19.5" customHeight="1" x14ac:dyDescent="0.35">
      <c r="A662" s="33"/>
      <c r="B662" s="349" t="s">
        <v>78</v>
      </c>
      <c r="C662" s="341" t="s">
        <v>233</v>
      </c>
      <c r="D662" s="342"/>
      <c r="E662" s="343"/>
      <c r="F662" s="47" t="s">
        <v>80</v>
      </c>
      <c r="G662" s="47"/>
      <c r="H662" s="352"/>
      <c r="I662" s="353"/>
      <c r="J662" s="71"/>
      <c r="L662" s="32"/>
      <c r="M662" s="33"/>
      <c r="N662" s="349" t="s">
        <v>78</v>
      </c>
      <c r="O662" s="341" t="s">
        <v>233</v>
      </c>
      <c r="P662" s="342"/>
      <c r="Q662" s="343"/>
      <c r="R662" s="47" t="s">
        <v>80</v>
      </c>
      <c r="S662" s="47"/>
      <c r="T662" s="352"/>
      <c r="U662" s="353"/>
      <c r="V662" s="34"/>
    </row>
    <row r="663" spans="1:22" ht="19.5" customHeight="1" x14ac:dyDescent="0.35">
      <c r="A663" s="33"/>
      <c r="B663" s="334"/>
      <c r="C663" s="338" t="s">
        <v>240</v>
      </c>
      <c r="D663" s="339"/>
      <c r="E663" s="340"/>
      <c r="F663" s="10" t="s">
        <v>82</v>
      </c>
      <c r="G663" s="10"/>
      <c r="H663" s="336"/>
      <c r="I663" s="337"/>
      <c r="J663" s="71"/>
      <c r="L663" s="32"/>
      <c r="M663" s="33"/>
      <c r="N663" s="334"/>
      <c r="O663" s="338" t="s">
        <v>240</v>
      </c>
      <c r="P663" s="339"/>
      <c r="Q663" s="340"/>
      <c r="R663" s="10" t="s">
        <v>82</v>
      </c>
      <c r="S663" s="10"/>
      <c r="T663" s="336"/>
      <c r="U663" s="337"/>
      <c r="V663" s="34"/>
    </row>
    <row r="664" spans="1:22" ht="19.5" customHeight="1" x14ac:dyDescent="0.35">
      <c r="A664" s="33"/>
      <c r="B664" s="334"/>
      <c r="C664" s="338" t="s">
        <v>241</v>
      </c>
      <c r="D664" s="339"/>
      <c r="E664" s="340"/>
      <c r="F664" s="10" t="s">
        <v>84</v>
      </c>
      <c r="G664" s="10"/>
      <c r="H664" s="336"/>
      <c r="I664" s="337"/>
      <c r="J664" s="71"/>
      <c r="L664" s="32"/>
      <c r="M664" s="33"/>
      <c r="N664" s="334"/>
      <c r="O664" s="338" t="s">
        <v>241</v>
      </c>
      <c r="P664" s="339"/>
      <c r="Q664" s="340"/>
      <c r="R664" s="10" t="s">
        <v>84</v>
      </c>
      <c r="S664" s="10"/>
      <c r="T664" s="336"/>
      <c r="U664" s="337"/>
      <c r="V664" s="34"/>
    </row>
    <row r="665" spans="1:22" ht="19.5" customHeight="1" x14ac:dyDescent="0.35">
      <c r="A665" s="33"/>
      <c r="B665" s="334"/>
      <c r="C665" s="338" t="s">
        <v>85</v>
      </c>
      <c r="D665" s="339"/>
      <c r="E665" s="340"/>
      <c r="F665" s="10" t="s">
        <v>86</v>
      </c>
      <c r="G665" s="10"/>
      <c r="H665" s="336"/>
      <c r="I665" s="337"/>
      <c r="J665" s="71"/>
      <c r="L665" s="32"/>
      <c r="M665" s="33"/>
      <c r="N665" s="334"/>
      <c r="O665" s="338" t="s">
        <v>85</v>
      </c>
      <c r="P665" s="339"/>
      <c r="Q665" s="340"/>
      <c r="R665" s="10" t="s">
        <v>86</v>
      </c>
      <c r="S665" s="10"/>
      <c r="T665" s="336"/>
      <c r="U665" s="337"/>
      <c r="V665" s="34"/>
    </row>
    <row r="666" spans="1:22" ht="19.5" customHeight="1" thickBot="1" x14ac:dyDescent="0.4">
      <c r="A666" s="33"/>
      <c r="B666" s="25"/>
      <c r="C666" s="25"/>
      <c r="D666" s="25"/>
      <c r="E666" s="25"/>
      <c r="F666" s="25"/>
      <c r="G666" s="25"/>
      <c r="H666" s="25"/>
      <c r="I666" s="25"/>
      <c r="J666" s="71"/>
      <c r="L666" s="32"/>
      <c r="M666" s="33"/>
      <c r="N666" s="25"/>
      <c r="O666" s="25"/>
      <c r="P666" s="25"/>
      <c r="Q666" s="25"/>
      <c r="R666" s="25"/>
      <c r="S666" s="25"/>
      <c r="T666" s="25"/>
      <c r="U666" s="25"/>
      <c r="V666" s="34"/>
    </row>
    <row r="667" spans="1:22" ht="19.5" customHeight="1" x14ac:dyDescent="0.35">
      <c r="A667" s="33"/>
      <c r="B667" s="373" t="s">
        <v>88</v>
      </c>
      <c r="C667" s="374"/>
      <c r="D667" s="374"/>
      <c r="E667" s="374"/>
      <c r="F667" s="374"/>
      <c r="G667" s="374"/>
      <c r="H667" s="374"/>
      <c r="I667" s="375"/>
      <c r="J667" s="71"/>
      <c r="L667" s="32"/>
      <c r="M667" s="33"/>
      <c r="N667" s="373" t="s">
        <v>88</v>
      </c>
      <c r="O667" s="374"/>
      <c r="P667" s="374"/>
      <c r="Q667" s="374"/>
      <c r="R667" s="374"/>
      <c r="S667" s="374"/>
      <c r="T667" s="374"/>
      <c r="U667" s="375"/>
      <c r="V667" s="34"/>
    </row>
    <row r="668" spans="1:22" ht="19.5" customHeight="1" x14ac:dyDescent="0.35">
      <c r="A668" s="33"/>
      <c r="B668" s="376"/>
      <c r="C668" s="377"/>
      <c r="D668" s="377"/>
      <c r="E668" s="377"/>
      <c r="F668" s="377"/>
      <c r="G668" s="377"/>
      <c r="H668" s="377"/>
      <c r="I668" s="378"/>
      <c r="J668" s="71"/>
      <c r="L668" s="32"/>
      <c r="M668" s="33"/>
      <c r="N668" s="376"/>
      <c r="O668" s="377"/>
      <c r="P668" s="377"/>
      <c r="Q668" s="377"/>
      <c r="R668" s="377"/>
      <c r="S668" s="377"/>
      <c r="T668" s="377"/>
      <c r="U668" s="378"/>
      <c r="V668" s="34"/>
    </row>
    <row r="669" spans="1:22" ht="19.5" customHeight="1" x14ac:dyDescent="0.35">
      <c r="A669" s="33"/>
      <c r="B669" s="379"/>
      <c r="C669" s="380"/>
      <c r="D669" s="380"/>
      <c r="E669" s="380"/>
      <c r="F669" s="380"/>
      <c r="G669" s="380"/>
      <c r="H669" s="380"/>
      <c r="I669" s="381"/>
      <c r="J669" s="71"/>
      <c r="L669" s="32"/>
      <c r="M669" s="33"/>
      <c r="N669" s="379"/>
      <c r="O669" s="380"/>
      <c r="P669" s="380"/>
      <c r="Q669" s="380"/>
      <c r="R669" s="380"/>
      <c r="S669" s="380"/>
      <c r="T669" s="380"/>
      <c r="U669" s="381"/>
      <c r="V669" s="34"/>
    </row>
    <row r="670" spans="1:22" ht="19.5" customHeight="1" x14ac:dyDescent="0.35">
      <c r="A670" s="33"/>
      <c r="B670" s="379"/>
      <c r="C670" s="380"/>
      <c r="D670" s="380"/>
      <c r="E670" s="380"/>
      <c r="F670" s="380"/>
      <c r="G670" s="380"/>
      <c r="H670" s="380"/>
      <c r="I670" s="381"/>
      <c r="J670" s="71"/>
      <c r="L670" s="32"/>
      <c r="M670" s="33"/>
      <c r="N670" s="379"/>
      <c r="O670" s="380"/>
      <c r="P670" s="380"/>
      <c r="Q670" s="380"/>
      <c r="R670" s="380"/>
      <c r="S670" s="380"/>
      <c r="T670" s="380"/>
      <c r="U670" s="381"/>
      <c r="V670" s="34"/>
    </row>
    <row r="671" spans="1:22" ht="19.5" customHeight="1" thickBot="1" x14ac:dyDescent="0.4">
      <c r="A671" s="33"/>
      <c r="B671" s="382"/>
      <c r="C671" s="383"/>
      <c r="D671" s="383"/>
      <c r="E671" s="383"/>
      <c r="F671" s="383"/>
      <c r="G671" s="383"/>
      <c r="H671" s="383"/>
      <c r="I671" s="384"/>
      <c r="J671" s="71"/>
      <c r="L671" s="32"/>
      <c r="M671" s="33"/>
      <c r="N671" s="382"/>
      <c r="O671" s="383"/>
      <c r="P671" s="383"/>
      <c r="Q671" s="383"/>
      <c r="R671" s="383"/>
      <c r="S671" s="383"/>
      <c r="T671" s="383"/>
      <c r="U671" s="384"/>
      <c r="V671" s="34"/>
    </row>
    <row r="672" spans="1:22" ht="19.5" customHeight="1" thickBot="1" x14ac:dyDescent="0.4">
      <c r="A672" s="53"/>
      <c r="B672" s="54"/>
      <c r="C672" s="54"/>
      <c r="D672" s="54"/>
      <c r="E672" s="54"/>
      <c r="F672" s="54"/>
      <c r="G672" s="54"/>
      <c r="H672" s="54"/>
      <c r="I672" s="54"/>
      <c r="J672" s="72"/>
      <c r="L672" s="32"/>
      <c r="M672" s="53"/>
      <c r="N672" s="54"/>
      <c r="O672" s="54"/>
      <c r="P672" s="54"/>
      <c r="Q672" s="54"/>
      <c r="R672" s="54"/>
      <c r="S672" s="54"/>
      <c r="T672" s="54"/>
      <c r="U672" s="54"/>
      <c r="V672" s="55"/>
    </row>
    <row r="673" spans="1:22" ht="19.5" customHeight="1" thickBot="1" x14ac:dyDescent="0.4">
      <c r="A673" s="56"/>
      <c r="B673" s="56"/>
      <c r="C673" s="56"/>
      <c r="D673" s="56"/>
      <c r="E673" s="56"/>
      <c r="F673" s="56"/>
      <c r="G673" s="56"/>
      <c r="H673" s="56"/>
      <c r="I673" s="56"/>
      <c r="J673" s="73"/>
      <c r="K673" s="56"/>
      <c r="L673" s="57"/>
      <c r="M673" s="56"/>
      <c r="N673" s="56"/>
      <c r="O673" s="56"/>
      <c r="P673" s="56"/>
      <c r="Q673" s="56"/>
      <c r="R673" s="56"/>
      <c r="S673" s="56"/>
      <c r="T673" s="56"/>
      <c r="U673" s="56"/>
      <c r="V673" s="56"/>
    </row>
    <row r="674" spans="1:22" ht="19.5" customHeight="1" x14ac:dyDescent="0.35">
      <c r="A674" s="29">
        <v>14</v>
      </c>
      <c r="B674" s="30"/>
      <c r="C674" s="30"/>
      <c r="D674" s="30"/>
      <c r="E674" s="30"/>
      <c r="F674" s="30"/>
      <c r="G674" s="30"/>
      <c r="H674" s="30"/>
      <c r="I674" s="30"/>
      <c r="J674" s="70"/>
      <c r="L674" s="32"/>
      <c r="M674" s="29">
        <f t="shared" ref="M674" si="38">A674+1</f>
        <v>15</v>
      </c>
      <c r="N674" s="30"/>
      <c r="O674" s="30"/>
      <c r="P674" s="30"/>
      <c r="Q674" s="30"/>
      <c r="R674" s="30"/>
      <c r="S674" s="30"/>
      <c r="T674" s="30"/>
      <c r="U674" s="30"/>
      <c r="V674" s="31"/>
    </row>
    <row r="675" spans="1:22" ht="19.5" customHeight="1" x14ac:dyDescent="0.35">
      <c r="A675" s="33"/>
      <c r="B675" s="356" t="s">
        <v>42</v>
      </c>
      <c r="C675" s="356"/>
      <c r="D675" s="404" t="s">
        <v>52</v>
      </c>
      <c r="E675" s="404"/>
      <c r="F675" s="404"/>
      <c r="G675" s="404"/>
      <c r="H675" s="404"/>
      <c r="I675" s="404"/>
      <c r="J675" s="75"/>
      <c r="L675" s="32"/>
      <c r="M675" s="33"/>
      <c r="N675" s="356" t="s">
        <v>42</v>
      </c>
      <c r="O675" s="356"/>
      <c r="P675" s="404" t="s">
        <v>52</v>
      </c>
      <c r="Q675" s="404"/>
      <c r="R675" s="404"/>
      <c r="S675" s="404"/>
      <c r="T675" s="404"/>
      <c r="U675" s="404"/>
      <c r="V675" s="75"/>
    </row>
    <row r="676" spans="1:22" ht="19.5" customHeight="1" x14ac:dyDescent="0.35">
      <c r="A676" s="33"/>
      <c r="B676" s="358"/>
      <c r="C676" s="358"/>
      <c r="D676" s="358"/>
      <c r="E676" s="358"/>
      <c r="F676" s="358"/>
      <c r="G676" s="358"/>
      <c r="H676" s="358"/>
      <c r="I676" s="358"/>
      <c r="J676" s="71"/>
      <c r="L676" s="32"/>
      <c r="M676" s="33"/>
      <c r="N676" s="358"/>
      <c r="O676" s="358"/>
      <c r="P676" s="358"/>
      <c r="Q676" s="358"/>
      <c r="R676" s="358"/>
      <c r="S676" s="358"/>
      <c r="T676" s="358"/>
      <c r="U676" s="358"/>
      <c r="V676" s="34"/>
    </row>
    <row r="677" spans="1:22" ht="19.5" customHeight="1" x14ac:dyDescent="0.35">
      <c r="A677" s="33"/>
      <c r="B677" s="356" t="s">
        <v>0</v>
      </c>
      <c r="C677" s="356"/>
      <c r="D677" s="403"/>
      <c r="E677" s="403"/>
      <c r="F677" s="357" t="s">
        <v>41</v>
      </c>
      <c r="G677" s="357"/>
      <c r="H677" s="403"/>
      <c r="I677" s="403"/>
      <c r="J677" s="71"/>
      <c r="L677" s="32"/>
      <c r="M677" s="33"/>
      <c r="N677" s="356" t="s">
        <v>0</v>
      </c>
      <c r="O677" s="356"/>
      <c r="P677" s="403"/>
      <c r="Q677" s="403"/>
      <c r="R677" s="357" t="s">
        <v>41</v>
      </c>
      <c r="S677" s="357"/>
      <c r="T677" s="403"/>
      <c r="U677" s="403"/>
      <c r="V677" s="34"/>
    </row>
    <row r="678" spans="1:22" ht="19.5" customHeight="1" x14ac:dyDescent="0.35">
      <c r="A678" s="33"/>
      <c r="B678" s="356" t="s">
        <v>14</v>
      </c>
      <c r="C678" s="356"/>
      <c r="D678" s="400"/>
      <c r="E678" s="400"/>
      <c r="F678" s="357" t="s">
        <v>15</v>
      </c>
      <c r="G678" s="357"/>
      <c r="H678" s="401"/>
      <c r="I678" s="401"/>
      <c r="J678" s="71"/>
      <c r="L678" s="32"/>
      <c r="M678" s="33"/>
      <c r="N678" s="356" t="s">
        <v>14</v>
      </c>
      <c r="O678" s="356"/>
      <c r="P678" s="400"/>
      <c r="Q678" s="400"/>
      <c r="R678" s="357" t="s">
        <v>15</v>
      </c>
      <c r="S678" s="357"/>
      <c r="T678" s="401"/>
      <c r="U678" s="401"/>
      <c r="V678" s="34"/>
    </row>
    <row r="679" spans="1:22" ht="19.5" customHeight="1" x14ac:dyDescent="0.35">
      <c r="A679" s="33"/>
      <c r="B679" s="36" t="s">
        <v>53</v>
      </c>
      <c r="C679" s="36"/>
      <c r="D679" s="402"/>
      <c r="E679" s="402"/>
      <c r="F679" s="397"/>
      <c r="G679" s="397"/>
      <c r="H679" s="402"/>
      <c r="I679" s="402"/>
      <c r="J679" s="71"/>
      <c r="L679" s="32"/>
      <c r="M679" s="33"/>
      <c r="N679" s="36" t="s">
        <v>53</v>
      </c>
      <c r="O679" s="36"/>
      <c r="P679" s="402"/>
      <c r="Q679" s="402"/>
      <c r="R679" s="397"/>
      <c r="S679" s="397"/>
      <c r="T679" s="402"/>
      <c r="U679" s="402"/>
      <c r="V679" s="34"/>
    </row>
    <row r="680" spans="1:22" ht="19.5" customHeight="1" x14ac:dyDescent="0.35">
      <c r="A680" s="33"/>
      <c r="B680" s="396" t="s">
        <v>1</v>
      </c>
      <c r="C680" s="396"/>
      <c r="D680" s="397"/>
      <c r="E680" s="397"/>
      <c r="F680" s="398"/>
      <c r="G680" s="398"/>
      <c r="H680" s="398"/>
      <c r="I680" s="398"/>
      <c r="J680" s="71"/>
      <c r="L680" s="32"/>
      <c r="M680" s="33"/>
      <c r="N680" s="396" t="s">
        <v>1</v>
      </c>
      <c r="O680" s="396"/>
      <c r="P680" s="397"/>
      <c r="Q680" s="397"/>
      <c r="R680" s="398"/>
      <c r="S680" s="398"/>
      <c r="T680" s="398"/>
      <c r="U680" s="398"/>
      <c r="V680" s="34"/>
    </row>
    <row r="681" spans="1:22" ht="19.5" customHeight="1" x14ac:dyDescent="0.35">
      <c r="A681" s="33"/>
      <c r="B681" s="396"/>
      <c r="C681" s="396"/>
      <c r="D681" s="397" t="s">
        <v>11</v>
      </c>
      <c r="E681" s="397"/>
      <c r="F681" s="398"/>
      <c r="G681" s="398"/>
      <c r="H681" s="398"/>
      <c r="I681" s="398"/>
      <c r="J681" s="71"/>
      <c r="L681" s="32"/>
      <c r="M681" s="33"/>
      <c r="N681" s="396"/>
      <c r="O681" s="396"/>
      <c r="P681" s="397" t="s">
        <v>11</v>
      </c>
      <c r="Q681" s="397"/>
      <c r="R681" s="398"/>
      <c r="S681" s="398"/>
      <c r="T681" s="398"/>
      <c r="U681" s="398"/>
      <c r="V681" s="34"/>
    </row>
    <row r="682" spans="1:22" ht="19.5" customHeight="1" x14ac:dyDescent="0.35">
      <c r="A682" s="33"/>
      <c r="B682" s="396"/>
      <c r="C682" s="396"/>
      <c r="D682" s="397" t="s">
        <v>55</v>
      </c>
      <c r="E682" s="397"/>
      <c r="F682" s="398"/>
      <c r="G682" s="398"/>
      <c r="H682" s="398"/>
      <c r="I682" s="398"/>
      <c r="J682" s="71"/>
      <c r="L682" s="32"/>
      <c r="M682" s="33"/>
      <c r="N682" s="396"/>
      <c r="O682" s="396"/>
      <c r="P682" s="397" t="s">
        <v>55</v>
      </c>
      <c r="Q682" s="397"/>
      <c r="R682" s="398"/>
      <c r="S682" s="398"/>
      <c r="T682" s="398"/>
      <c r="U682" s="398"/>
      <c r="V682" s="34"/>
    </row>
    <row r="683" spans="1:22" ht="19.5" customHeight="1" x14ac:dyDescent="0.35">
      <c r="A683" s="33"/>
      <c r="B683" s="396"/>
      <c r="C683" s="396"/>
      <c r="D683" s="397" t="s">
        <v>9</v>
      </c>
      <c r="E683" s="397"/>
      <c r="F683" s="399"/>
      <c r="G683" s="399"/>
      <c r="H683" s="399"/>
      <c r="I683" s="399"/>
      <c r="J683" s="71"/>
      <c r="L683" s="32"/>
      <c r="M683" s="33"/>
      <c r="N683" s="396"/>
      <c r="O683" s="396"/>
      <c r="P683" s="397" t="s">
        <v>9</v>
      </c>
      <c r="Q683" s="397"/>
      <c r="R683" s="399"/>
      <c r="S683" s="399"/>
      <c r="T683" s="399"/>
      <c r="U683" s="399"/>
      <c r="V683" s="34"/>
    </row>
    <row r="684" spans="1:22" ht="19.5" customHeight="1" x14ac:dyDescent="0.35">
      <c r="A684" s="33"/>
      <c r="B684" s="356" t="s">
        <v>44</v>
      </c>
      <c r="C684" s="356"/>
      <c r="D684" s="357" t="str">
        <f t="shared" ref="D684" si="39">IF(D675="","",IF(OR(D675="DWF",D675="DNF"),"Distance","Temps"))</f>
        <v>Distance</v>
      </c>
      <c r="E684" s="357"/>
      <c r="F684" s="37"/>
      <c r="G684" s="38"/>
      <c r="H684" s="39"/>
      <c r="I684" s="38"/>
      <c r="J684" s="71"/>
      <c r="L684" s="32"/>
      <c r="M684" s="33"/>
      <c r="N684" s="356" t="s">
        <v>44</v>
      </c>
      <c r="O684" s="356"/>
      <c r="P684" s="357" t="str">
        <f t="shared" ref="P684" si="40">IF(P675="","",IF(OR(P675="DWF",P675="DNF"),"Distance","Temps"))</f>
        <v>Distance</v>
      </c>
      <c r="Q684" s="357"/>
      <c r="R684" s="37"/>
      <c r="S684" s="38"/>
      <c r="T684" s="39"/>
      <c r="U684" s="38"/>
      <c r="V684" s="34"/>
    </row>
    <row r="685" spans="1:22" ht="19.5" customHeight="1" x14ac:dyDescent="0.35">
      <c r="A685" s="33"/>
      <c r="B685" s="356"/>
      <c r="C685" s="356"/>
      <c r="D685" s="359" t="s">
        <v>56</v>
      </c>
      <c r="E685" s="40" t="s">
        <v>57</v>
      </c>
      <c r="F685" s="41"/>
      <c r="G685" s="42"/>
      <c r="H685" s="41"/>
      <c r="I685" s="42"/>
      <c r="J685" s="71"/>
      <c r="L685" s="32"/>
      <c r="M685" s="33"/>
      <c r="N685" s="356"/>
      <c r="O685" s="356"/>
      <c r="P685" s="359" t="s">
        <v>56</v>
      </c>
      <c r="Q685" s="40" t="s">
        <v>57</v>
      </c>
      <c r="R685" s="41"/>
      <c r="S685" s="42"/>
      <c r="T685" s="41"/>
      <c r="U685" s="42"/>
      <c r="V685" s="34"/>
    </row>
    <row r="686" spans="1:22" ht="19.5" customHeight="1" x14ac:dyDescent="0.35">
      <c r="A686" s="33"/>
      <c r="B686" s="356"/>
      <c r="C686" s="356"/>
      <c r="D686" s="359"/>
      <c r="E686" s="40" t="s">
        <v>58</v>
      </c>
      <c r="F686" s="41"/>
      <c r="G686" s="42"/>
      <c r="H686" s="41"/>
      <c r="I686" s="42"/>
      <c r="J686" s="71"/>
      <c r="L686" s="32"/>
      <c r="M686" s="33"/>
      <c r="N686" s="356"/>
      <c r="O686" s="356"/>
      <c r="P686" s="359"/>
      <c r="Q686" s="40" t="s">
        <v>58</v>
      </c>
      <c r="R686" s="41"/>
      <c r="S686" s="42"/>
      <c r="T686" s="41"/>
      <c r="U686" s="42"/>
      <c r="V686" s="34"/>
    </row>
    <row r="687" spans="1:22" ht="19.5" customHeight="1" x14ac:dyDescent="0.35">
      <c r="A687" s="33"/>
      <c r="B687" s="358"/>
      <c r="C687" s="358"/>
      <c r="D687" s="358"/>
      <c r="E687" s="358"/>
      <c r="F687" s="358"/>
      <c r="G687" s="358"/>
      <c r="H687" s="358"/>
      <c r="I687" s="358"/>
      <c r="J687" s="71"/>
      <c r="L687" s="32"/>
      <c r="M687" s="33"/>
      <c r="N687" s="358"/>
      <c r="O687" s="358"/>
      <c r="P687" s="358"/>
      <c r="Q687" s="358"/>
      <c r="R687" s="358"/>
      <c r="S687" s="358"/>
      <c r="T687" s="358"/>
      <c r="U687" s="358"/>
      <c r="V687" s="34"/>
    </row>
    <row r="688" spans="1:22" ht="19.5" customHeight="1" x14ac:dyDescent="0.35">
      <c r="A688" s="33"/>
      <c r="B688" s="395" t="s">
        <v>59</v>
      </c>
      <c r="C688" s="395"/>
      <c r="D688" s="395"/>
      <c r="E688" s="395"/>
      <c r="F688" s="395"/>
      <c r="G688" s="395"/>
      <c r="H688" s="395"/>
      <c r="I688" s="395"/>
      <c r="J688" s="71"/>
      <c r="L688" s="32"/>
      <c r="M688" s="33"/>
      <c r="N688" s="395" t="s">
        <v>59</v>
      </c>
      <c r="O688" s="395"/>
      <c r="P688" s="395"/>
      <c r="Q688" s="395"/>
      <c r="R688" s="395"/>
      <c r="S688" s="395"/>
      <c r="T688" s="395"/>
      <c r="U688" s="395"/>
      <c r="V688" s="34"/>
    </row>
    <row r="689" spans="1:22" ht="19.5" customHeight="1" thickBot="1" x14ac:dyDescent="0.4">
      <c r="A689" s="33"/>
      <c r="B689" s="358"/>
      <c r="C689" s="358"/>
      <c r="D689" s="358"/>
      <c r="E689" s="358"/>
      <c r="F689" s="358"/>
      <c r="G689" s="358"/>
      <c r="H689" s="358"/>
      <c r="I689" s="358"/>
      <c r="J689" s="71"/>
      <c r="L689" s="32"/>
      <c r="M689" s="33"/>
      <c r="N689" s="358"/>
      <c r="O689" s="358"/>
      <c r="P689" s="358"/>
      <c r="Q689" s="358"/>
      <c r="R689" s="358"/>
      <c r="S689" s="358"/>
      <c r="T689" s="358"/>
      <c r="U689" s="358"/>
      <c r="V689" s="34"/>
    </row>
    <row r="690" spans="1:22" ht="19.5" customHeight="1" thickBot="1" x14ac:dyDescent="0.4">
      <c r="A690" s="33"/>
      <c r="B690" s="359" t="s">
        <v>60</v>
      </c>
      <c r="C690" s="360"/>
      <c r="D690" s="43"/>
      <c r="E690" s="44"/>
      <c r="F690" s="44"/>
      <c r="G690" s="44"/>
      <c r="H690" s="44"/>
      <c r="I690" s="45"/>
      <c r="J690" s="71"/>
      <c r="L690" s="32"/>
      <c r="M690" s="33"/>
      <c r="N690" s="359" t="s">
        <v>60</v>
      </c>
      <c r="O690" s="360"/>
      <c r="P690" s="43"/>
      <c r="Q690" s="44"/>
      <c r="R690" s="44"/>
      <c r="S690" s="44"/>
      <c r="T690" s="44"/>
      <c r="U690" s="45"/>
      <c r="V690" s="34"/>
    </row>
    <row r="691" spans="1:22" ht="19.5" customHeight="1" thickBot="1" x14ac:dyDescent="0.4">
      <c r="A691" s="33"/>
      <c r="B691" s="46"/>
      <c r="C691" s="46"/>
      <c r="D691" s="30"/>
      <c r="E691" s="30"/>
      <c r="F691" s="30"/>
      <c r="G691" s="30"/>
      <c r="H691" s="30"/>
      <c r="I691" s="30"/>
      <c r="J691" s="71"/>
      <c r="L691" s="32"/>
      <c r="M691" s="33"/>
      <c r="N691" s="46"/>
      <c r="O691" s="46"/>
      <c r="P691" s="30"/>
      <c r="Q691" s="30"/>
      <c r="R691" s="30"/>
      <c r="S691" s="30"/>
      <c r="T691" s="30"/>
      <c r="U691" s="30"/>
      <c r="V691" s="34"/>
    </row>
    <row r="692" spans="1:22" ht="19.5" customHeight="1" x14ac:dyDescent="0.35">
      <c r="A692" s="33"/>
      <c r="B692" s="361" t="s">
        <v>62</v>
      </c>
      <c r="C692" s="362"/>
      <c r="D692" s="352"/>
      <c r="E692" s="352"/>
      <c r="F692" s="352"/>
      <c r="G692" s="352"/>
      <c r="H692" s="352"/>
      <c r="I692" s="353"/>
      <c r="J692" s="71"/>
      <c r="L692" s="32"/>
      <c r="M692" s="33"/>
      <c r="N692" s="361" t="s">
        <v>62</v>
      </c>
      <c r="O692" s="362"/>
      <c r="P692" s="352"/>
      <c r="Q692" s="352"/>
      <c r="R692" s="352"/>
      <c r="S692" s="352"/>
      <c r="T692" s="352"/>
      <c r="U692" s="353"/>
      <c r="V692" s="34"/>
    </row>
    <row r="693" spans="1:22" ht="19.5" customHeight="1" x14ac:dyDescent="0.35">
      <c r="A693" s="33"/>
      <c r="B693" s="363"/>
      <c r="C693" s="364"/>
      <c r="D693" s="336"/>
      <c r="E693" s="336"/>
      <c r="F693" s="336"/>
      <c r="G693" s="336"/>
      <c r="H693" s="336"/>
      <c r="I693" s="337"/>
      <c r="J693" s="71"/>
      <c r="L693" s="32"/>
      <c r="M693" s="33"/>
      <c r="N693" s="363"/>
      <c r="O693" s="364"/>
      <c r="P693" s="336"/>
      <c r="Q693" s="336"/>
      <c r="R693" s="336"/>
      <c r="S693" s="336"/>
      <c r="T693" s="336"/>
      <c r="U693" s="337"/>
      <c r="V693" s="34"/>
    </row>
    <row r="694" spans="1:22" ht="19.5" customHeight="1" x14ac:dyDescent="0.35">
      <c r="A694" s="33"/>
      <c r="B694" s="365" t="s">
        <v>61</v>
      </c>
      <c r="C694" s="366"/>
      <c r="D694" s="336"/>
      <c r="E694" s="336"/>
      <c r="F694" s="336"/>
      <c r="G694" s="336"/>
      <c r="H694" s="336"/>
      <c r="I694" s="337"/>
      <c r="J694" s="71"/>
      <c r="L694" s="32"/>
      <c r="M694" s="33"/>
      <c r="N694" s="365" t="s">
        <v>61</v>
      </c>
      <c r="O694" s="366"/>
      <c r="P694" s="336"/>
      <c r="Q694" s="336"/>
      <c r="R694" s="336"/>
      <c r="S694" s="336"/>
      <c r="T694" s="336"/>
      <c r="U694" s="337"/>
      <c r="V694" s="34"/>
    </row>
    <row r="695" spans="1:22" ht="19.5" customHeight="1" thickBot="1" x14ac:dyDescent="0.4">
      <c r="A695" s="33"/>
      <c r="B695" s="367"/>
      <c r="C695" s="368"/>
      <c r="D695" s="369"/>
      <c r="E695" s="369"/>
      <c r="F695" s="369"/>
      <c r="G695" s="369"/>
      <c r="H695" s="369"/>
      <c r="I695" s="370"/>
      <c r="J695" s="71"/>
      <c r="L695" s="32"/>
      <c r="M695" s="33"/>
      <c r="N695" s="367"/>
      <c r="O695" s="368"/>
      <c r="P695" s="369"/>
      <c r="Q695" s="369"/>
      <c r="R695" s="369"/>
      <c r="S695" s="369"/>
      <c r="T695" s="369"/>
      <c r="U695" s="370"/>
      <c r="V695" s="34"/>
    </row>
    <row r="696" spans="1:22" ht="19.5" customHeight="1" thickBot="1" x14ac:dyDescent="0.4">
      <c r="A696" s="33"/>
      <c r="B696" s="25"/>
      <c r="C696" s="25"/>
      <c r="D696" s="25"/>
      <c r="E696" s="25"/>
      <c r="F696" s="25"/>
      <c r="G696" s="25"/>
      <c r="H696" s="25"/>
      <c r="I696" s="25"/>
      <c r="J696" s="71"/>
      <c r="L696" s="32"/>
      <c r="M696" s="33"/>
      <c r="N696" s="25"/>
      <c r="O696" s="25"/>
      <c r="P696" s="25"/>
      <c r="Q696" s="25"/>
      <c r="R696" s="25"/>
      <c r="S696" s="25"/>
      <c r="T696" s="25"/>
      <c r="U696" s="25"/>
      <c r="V696" s="34"/>
    </row>
    <row r="697" spans="1:22" ht="19.5" customHeight="1" x14ac:dyDescent="0.35">
      <c r="A697" s="33"/>
      <c r="B697" s="349" t="s">
        <v>63</v>
      </c>
      <c r="C697" s="343" t="s">
        <v>64</v>
      </c>
      <c r="D697" s="351"/>
      <c r="E697" s="351"/>
      <c r="F697" s="351"/>
      <c r="G697" s="351"/>
      <c r="H697" s="352"/>
      <c r="I697" s="353"/>
      <c r="J697" s="71"/>
      <c r="L697" s="32"/>
      <c r="M697" s="33"/>
      <c r="N697" s="349" t="s">
        <v>63</v>
      </c>
      <c r="O697" s="343" t="s">
        <v>64</v>
      </c>
      <c r="P697" s="351"/>
      <c r="Q697" s="351"/>
      <c r="R697" s="351"/>
      <c r="S697" s="351"/>
      <c r="T697" s="352"/>
      <c r="U697" s="353"/>
      <c r="V697" s="34"/>
    </row>
    <row r="698" spans="1:22" ht="19.5" customHeight="1" x14ac:dyDescent="0.35">
      <c r="A698" s="33"/>
      <c r="B698" s="334"/>
      <c r="C698" s="340" t="s">
        <v>234</v>
      </c>
      <c r="D698" s="348"/>
      <c r="E698" s="348"/>
      <c r="F698" s="348"/>
      <c r="G698" s="348"/>
      <c r="H698" s="336"/>
      <c r="I698" s="337"/>
      <c r="J698" s="71"/>
      <c r="L698" s="32"/>
      <c r="M698" s="33"/>
      <c r="N698" s="334"/>
      <c r="O698" s="340" t="s">
        <v>234</v>
      </c>
      <c r="P698" s="348"/>
      <c r="Q698" s="348"/>
      <c r="R698" s="348"/>
      <c r="S698" s="348"/>
      <c r="T698" s="336"/>
      <c r="U698" s="337"/>
      <c r="V698" s="34"/>
    </row>
    <row r="699" spans="1:22" ht="19.5" customHeight="1" x14ac:dyDescent="0.35">
      <c r="A699" s="33"/>
      <c r="B699" s="334"/>
      <c r="C699" s="340" t="s">
        <v>66</v>
      </c>
      <c r="D699" s="348"/>
      <c r="E699" s="348"/>
      <c r="F699" s="348"/>
      <c r="G699" s="348"/>
      <c r="H699" s="336"/>
      <c r="I699" s="337"/>
      <c r="J699" s="71"/>
      <c r="L699" s="32"/>
      <c r="M699" s="33"/>
      <c r="N699" s="334"/>
      <c r="O699" s="340" t="s">
        <v>66</v>
      </c>
      <c r="P699" s="348"/>
      <c r="Q699" s="348"/>
      <c r="R699" s="348"/>
      <c r="S699" s="348"/>
      <c r="T699" s="336"/>
      <c r="U699" s="337"/>
      <c r="V699" s="34"/>
    </row>
    <row r="700" spans="1:22" ht="19.5" customHeight="1" x14ac:dyDescent="0.35">
      <c r="A700" s="33"/>
      <c r="B700" s="334"/>
      <c r="C700" s="340" t="s">
        <v>67</v>
      </c>
      <c r="D700" s="348"/>
      <c r="E700" s="348"/>
      <c r="F700" s="348"/>
      <c r="G700" s="348"/>
      <c r="H700" s="336"/>
      <c r="I700" s="337"/>
      <c r="J700" s="71"/>
      <c r="L700" s="32"/>
      <c r="M700" s="33"/>
      <c r="N700" s="334"/>
      <c r="O700" s="340" t="s">
        <v>67</v>
      </c>
      <c r="P700" s="348"/>
      <c r="Q700" s="348"/>
      <c r="R700" s="348"/>
      <c r="S700" s="348"/>
      <c r="T700" s="336"/>
      <c r="U700" s="337"/>
      <c r="V700" s="34"/>
    </row>
    <row r="701" spans="1:22" ht="19.5" customHeight="1" x14ac:dyDescent="0.35">
      <c r="A701" s="33"/>
      <c r="B701" s="334"/>
      <c r="C701" s="340" t="s">
        <v>235</v>
      </c>
      <c r="D701" s="348"/>
      <c r="E701" s="348"/>
      <c r="F701" s="348"/>
      <c r="G701" s="348"/>
      <c r="H701" s="336"/>
      <c r="I701" s="337"/>
      <c r="J701" s="71"/>
      <c r="L701" s="32"/>
      <c r="M701" s="33"/>
      <c r="N701" s="334"/>
      <c r="O701" s="340" t="s">
        <v>235</v>
      </c>
      <c r="P701" s="348"/>
      <c r="Q701" s="348"/>
      <c r="R701" s="348"/>
      <c r="S701" s="348"/>
      <c r="T701" s="336"/>
      <c r="U701" s="337"/>
      <c r="V701" s="34"/>
    </row>
    <row r="702" spans="1:22" ht="19.5" customHeight="1" x14ac:dyDescent="0.35">
      <c r="A702" s="33"/>
      <c r="B702" s="335"/>
      <c r="C702" s="338" t="s">
        <v>236</v>
      </c>
      <c r="D702" s="339"/>
      <c r="E702" s="339"/>
      <c r="F702" s="339"/>
      <c r="G702" s="340"/>
      <c r="H702" s="354"/>
      <c r="I702" s="355"/>
      <c r="J702" s="71"/>
      <c r="L702" s="32"/>
      <c r="M702" s="33"/>
      <c r="N702" s="335"/>
      <c r="O702" s="338" t="s">
        <v>236</v>
      </c>
      <c r="P702" s="339"/>
      <c r="Q702" s="339"/>
      <c r="R702" s="339"/>
      <c r="S702" s="340"/>
      <c r="T702" s="354"/>
      <c r="U702" s="355"/>
      <c r="V702" s="34"/>
    </row>
    <row r="703" spans="1:22" ht="19.5" customHeight="1" thickBot="1" x14ac:dyDescent="0.4">
      <c r="A703" s="33"/>
      <c r="B703" s="350"/>
      <c r="C703" s="371" t="s">
        <v>69</v>
      </c>
      <c r="D703" s="372"/>
      <c r="E703" s="372"/>
      <c r="F703" s="372"/>
      <c r="G703" s="372"/>
      <c r="H703" s="369"/>
      <c r="I703" s="370"/>
      <c r="J703" s="71"/>
      <c r="L703" s="32"/>
      <c r="M703" s="33"/>
      <c r="N703" s="350"/>
      <c r="O703" s="371" t="s">
        <v>69</v>
      </c>
      <c r="P703" s="372"/>
      <c r="Q703" s="372"/>
      <c r="R703" s="372"/>
      <c r="S703" s="372"/>
      <c r="T703" s="369"/>
      <c r="U703" s="370"/>
      <c r="V703" s="34"/>
    </row>
    <row r="704" spans="1:22" ht="19.5" customHeight="1" x14ac:dyDescent="0.35">
      <c r="A704" s="33"/>
      <c r="B704" s="333" t="s">
        <v>70</v>
      </c>
      <c r="C704" s="346" t="s">
        <v>237</v>
      </c>
      <c r="D704" s="347"/>
      <c r="E704" s="347"/>
      <c r="F704" s="347"/>
      <c r="G704" s="347"/>
      <c r="H704" s="344"/>
      <c r="I704" s="345"/>
      <c r="J704" s="71"/>
      <c r="L704" s="32"/>
      <c r="M704" s="33"/>
      <c r="N704" s="333" t="s">
        <v>70</v>
      </c>
      <c r="O704" s="346" t="s">
        <v>237</v>
      </c>
      <c r="P704" s="347"/>
      <c r="Q704" s="347"/>
      <c r="R704" s="347"/>
      <c r="S704" s="347"/>
      <c r="T704" s="344"/>
      <c r="U704" s="345"/>
      <c r="V704" s="34"/>
    </row>
    <row r="705" spans="1:22" ht="19.5" customHeight="1" x14ac:dyDescent="0.35">
      <c r="A705" s="33"/>
      <c r="B705" s="334"/>
      <c r="C705" s="340" t="s">
        <v>72</v>
      </c>
      <c r="D705" s="348"/>
      <c r="E705" s="348"/>
      <c r="F705" s="348"/>
      <c r="G705" s="348"/>
      <c r="H705" s="336"/>
      <c r="I705" s="337"/>
      <c r="J705" s="71"/>
      <c r="L705" s="32"/>
      <c r="M705" s="33"/>
      <c r="N705" s="334"/>
      <c r="O705" s="340" t="s">
        <v>72</v>
      </c>
      <c r="P705" s="348"/>
      <c r="Q705" s="348"/>
      <c r="R705" s="348"/>
      <c r="S705" s="348"/>
      <c r="T705" s="336"/>
      <c r="U705" s="337"/>
      <c r="V705" s="34"/>
    </row>
    <row r="706" spans="1:22" ht="19.5" customHeight="1" x14ac:dyDescent="0.35">
      <c r="A706" s="33"/>
      <c r="B706" s="334"/>
      <c r="C706" s="340" t="s">
        <v>242</v>
      </c>
      <c r="D706" s="348"/>
      <c r="E706" s="348"/>
      <c r="F706" s="348"/>
      <c r="G706" s="348"/>
      <c r="H706" s="336"/>
      <c r="I706" s="337"/>
      <c r="J706" s="71"/>
      <c r="L706" s="32"/>
      <c r="M706" s="33"/>
      <c r="N706" s="334"/>
      <c r="O706" s="340" t="s">
        <v>242</v>
      </c>
      <c r="P706" s="348"/>
      <c r="Q706" s="348"/>
      <c r="R706" s="348"/>
      <c r="S706" s="348"/>
      <c r="T706" s="336"/>
      <c r="U706" s="337"/>
      <c r="V706" s="34"/>
    </row>
    <row r="707" spans="1:22" ht="19.5" customHeight="1" x14ac:dyDescent="0.35">
      <c r="A707" s="33"/>
      <c r="B707" s="334"/>
      <c r="C707" s="340" t="s">
        <v>75</v>
      </c>
      <c r="D707" s="348"/>
      <c r="E707" s="348"/>
      <c r="F707" s="348"/>
      <c r="G707" s="348"/>
      <c r="H707" s="336"/>
      <c r="I707" s="337"/>
      <c r="J707" s="71"/>
      <c r="L707" s="32"/>
      <c r="M707" s="33"/>
      <c r="N707" s="334"/>
      <c r="O707" s="340" t="s">
        <v>75</v>
      </c>
      <c r="P707" s="348"/>
      <c r="Q707" s="348"/>
      <c r="R707" s="348"/>
      <c r="S707" s="348"/>
      <c r="T707" s="336"/>
      <c r="U707" s="337"/>
      <c r="V707" s="34"/>
    </row>
    <row r="708" spans="1:22" ht="19.5" customHeight="1" x14ac:dyDescent="0.35">
      <c r="A708" s="33"/>
      <c r="B708" s="334"/>
      <c r="C708" s="340" t="s">
        <v>76</v>
      </c>
      <c r="D708" s="348"/>
      <c r="E708" s="348"/>
      <c r="F708" s="348"/>
      <c r="G708" s="348"/>
      <c r="H708" s="336"/>
      <c r="I708" s="337"/>
      <c r="J708" s="71"/>
      <c r="L708" s="32"/>
      <c r="M708" s="33"/>
      <c r="N708" s="334"/>
      <c r="O708" s="340" t="s">
        <v>76</v>
      </c>
      <c r="P708" s="348"/>
      <c r="Q708" s="348"/>
      <c r="R708" s="348"/>
      <c r="S708" s="348"/>
      <c r="T708" s="336"/>
      <c r="U708" s="337"/>
      <c r="V708" s="34"/>
    </row>
    <row r="709" spans="1:22" ht="19.5" customHeight="1" thickBot="1" x14ac:dyDescent="0.4">
      <c r="A709" s="33"/>
      <c r="B709" s="335"/>
      <c r="C709" s="385" t="s">
        <v>77</v>
      </c>
      <c r="D709" s="386"/>
      <c r="E709" s="386"/>
      <c r="F709" s="386"/>
      <c r="G709" s="386"/>
      <c r="H709" s="387"/>
      <c r="I709" s="388"/>
      <c r="J709" s="71"/>
      <c r="L709" s="32"/>
      <c r="M709" s="33"/>
      <c r="N709" s="335"/>
      <c r="O709" s="385" t="s">
        <v>77</v>
      </c>
      <c r="P709" s="386"/>
      <c r="Q709" s="386"/>
      <c r="R709" s="386"/>
      <c r="S709" s="386"/>
      <c r="T709" s="387"/>
      <c r="U709" s="388"/>
      <c r="V709" s="34"/>
    </row>
    <row r="710" spans="1:22" ht="19.5" customHeight="1" x14ac:dyDescent="0.35">
      <c r="A710" s="33"/>
      <c r="B710" s="349" t="s">
        <v>78</v>
      </c>
      <c r="C710" s="341" t="s">
        <v>233</v>
      </c>
      <c r="D710" s="342"/>
      <c r="E710" s="343"/>
      <c r="F710" s="47" t="s">
        <v>80</v>
      </c>
      <c r="G710" s="47"/>
      <c r="H710" s="352"/>
      <c r="I710" s="353"/>
      <c r="J710" s="71"/>
      <c r="L710" s="32"/>
      <c r="M710" s="33"/>
      <c r="N710" s="349" t="s">
        <v>78</v>
      </c>
      <c r="O710" s="341" t="s">
        <v>233</v>
      </c>
      <c r="P710" s="342"/>
      <c r="Q710" s="343"/>
      <c r="R710" s="47" t="s">
        <v>80</v>
      </c>
      <c r="S710" s="47"/>
      <c r="T710" s="352"/>
      <c r="U710" s="353"/>
      <c r="V710" s="34"/>
    </row>
    <row r="711" spans="1:22" ht="19.5" customHeight="1" x14ac:dyDescent="0.35">
      <c r="A711" s="33"/>
      <c r="B711" s="334"/>
      <c r="C711" s="338" t="s">
        <v>240</v>
      </c>
      <c r="D711" s="339"/>
      <c r="E711" s="340"/>
      <c r="F711" s="10" t="s">
        <v>82</v>
      </c>
      <c r="G711" s="10"/>
      <c r="H711" s="336"/>
      <c r="I711" s="337"/>
      <c r="J711" s="71"/>
      <c r="L711" s="32"/>
      <c r="M711" s="33"/>
      <c r="N711" s="334"/>
      <c r="O711" s="338" t="s">
        <v>240</v>
      </c>
      <c r="P711" s="339"/>
      <c r="Q711" s="340"/>
      <c r="R711" s="10" t="s">
        <v>82</v>
      </c>
      <c r="S711" s="10"/>
      <c r="T711" s="336"/>
      <c r="U711" s="337"/>
      <c r="V711" s="34"/>
    </row>
    <row r="712" spans="1:22" ht="19.5" customHeight="1" x14ac:dyDescent="0.35">
      <c r="A712" s="33"/>
      <c r="B712" s="334"/>
      <c r="C712" s="338" t="s">
        <v>241</v>
      </c>
      <c r="D712" s="339"/>
      <c r="E712" s="340"/>
      <c r="F712" s="10" t="s">
        <v>84</v>
      </c>
      <c r="G712" s="10"/>
      <c r="H712" s="336"/>
      <c r="I712" s="337"/>
      <c r="J712" s="71"/>
      <c r="L712" s="32"/>
      <c r="M712" s="33"/>
      <c r="N712" s="334"/>
      <c r="O712" s="338" t="s">
        <v>241</v>
      </c>
      <c r="P712" s="339"/>
      <c r="Q712" s="340"/>
      <c r="R712" s="10" t="s">
        <v>84</v>
      </c>
      <c r="S712" s="10"/>
      <c r="T712" s="336"/>
      <c r="U712" s="337"/>
      <c r="V712" s="34"/>
    </row>
    <row r="713" spans="1:22" ht="19.5" customHeight="1" x14ac:dyDescent="0.35">
      <c r="A713" s="33"/>
      <c r="B713" s="334"/>
      <c r="C713" s="338" t="s">
        <v>85</v>
      </c>
      <c r="D713" s="339"/>
      <c r="E713" s="340"/>
      <c r="F713" s="10" t="s">
        <v>86</v>
      </c>
      <c r="G713" s="10"/>
      <c r="H713" s="336"/>
      <c r="I713" s="337"/>
      <c r="J713" s="71"/>
      <c r="L713" s="32"/>
      <c r="M713" s="33"/>
      <c r="N713" s="334"/>
      <c r="O713" s="338" t="s">
        <v>85</v>
      </c>
      <c r="P713" s="339"/>
      <c r="Q713" s="340"/>
      <c r="R713" s="10" t="s">
        <v>86</v>
      </c>
      <c r="S713" s="10"/>
      <c r="T713" s="336"/>
      <c r="U713" s="337"/>
      <c r="V713" s="34"/>
    </row>
    <row r="714" spans="1:22" ht="19.5" customHeight="1" thickBot="1" x14ac:dyDescent="0.4">
      <c r="A714" s="33"/>
      <c r="B714" s="25"/>
      <c r="C714" s="25"/>
      <c r="D714" s="25"/>
      <c r="E714" s="25"/>
      <c r="F714" s="25"/>
      <c r="G714" s="25"/>
      <c r="H714" s="25"/>
      <c r="I714" s="25"/>
      <c r="J714" s="71"/>
      <c r="L714" s="32"/>
      <c r="M714" s="33"/>
      <c r="N714" s="25"/>
      <c r="O714" s="25"/>
      <c r="P714" s="25"/>
      <c r="Q714" s="25"/>
      <c r="R714" s="25"/>
      <c r="S714" s="25"/>
      <c r="T714" s="25"/>
      <c r="U714" s="25"/>
      <c r="V714" s="34"/>
    </row>
    <row r="715" spans="1:22" ht="19.5" customHeight="1" x14ac:dyDescent="0.35">
      <c r="A715" s="33"/>
      <c r="B715" s="373" t="s">
        <v>88</v>
      </c>
      <c r="C715" s="374"/>
      <c r="D715" s="374"/>
      <c r="E715" s="374"/>
      <c r="F715" s="374"/>
      <c r="G715" s="374"/>
      <c r="H715" s="374"/>
      <c r="I715" s="375"/>
      <c r="J715" s="71"/>
      <c r="L715" s="32"/>
      <c r="M715" s="33"/>
      <c r="N715" s="373" t="s">
        <v>88</v>
      </c>
      <c r="O715" s="374"/>
      <c r="P715" s="374"/>
      <c r="Q715" s="374"/>
      <c r="R715" s="374"/>
      <c r="S715" s="374"/>
      <c r="T715" s="374"/>
      <c r="U715" s="375"/>
      <c r="V715" s="34"/>
    </row>
    <row r="716" spans="1:22" ht="19.5" customHeight="1" x14ac:dyDescent="0.35">
      <c r="A716" s="33"/>
      <c r="B716" s="376"/>
      <c r="C716" s="377"/>
      <c r="D716" s="377"/>
      <c r="E716" s="377"/>
      <c r="F716" s="377"/>
      <c r="G716" s="377"/>
      <c r="H716" s="377"/>
      <c r="I716" s="378"/>
      <c r="J716" s="71"/>
      <c r="L716" s="32"/>
      <c r="M716" s="33"/>
      <c r="N716" s="376"/>
      <c r="O716" s="377"/>
      <c r="P716" s="377"/>
      <c r="Q716" s="377"/>
      <c r="R716" s="377"/>
      <c r="S716" s="377"/>
      <c r="T716" s="377"/>
      <c r="U716" s="378"/>
      <c r="V716" s="34"/>
    </row>
    <row r="717" spans="1:22" ht="19.5" customHeight="1" x14ac:dyDescent="0.35">
      <c r="A717" s="33"/>
      <c r="B717" s="379"/>
      <c r="C717" s="380"/>
      <c r="D717" s="380"/>
      <c r="E717" s="380"/>
      <c r="F717" s="380"/>
      <c r="G717" s="380"/>
      <c r="H717" s="380"/>
      <c r="I717" s="381"/>
      <c r="J717" s="71"/>
      <c r="L717" s="32"/>
      <c r="M717" s="33"/>
      <c r="N717" s="379"/>
      <c r="O717" s="380"/>
      <c r="P717" s="380"/>
      <c r="Q717" s="380"/>
      <c r="R717" s="380"/>
      <c r="S717" s="380"/>
      <c r="T717" s="380"/>
      <c r="U717" s="381"/>
      <c r="V717" s="34"/>
    </row>
    <row r="718" spans="1:22" ht="19.5" customHeight="1" x14ac:dyDescent="0.35">
      <c r="A718" s="33"/>
      <c r="B718" s="379"/>
      <c r="C718" s="380"/>
      <c r="D718" s="380"/>
      <c r="E718" s="380"/>
      <c r="F718" s="380"/>
      <c r="G718" s="380"/>
      <c r="H718" s="380"/>
      <c r="I718" s="381"/>
      <c r="J718" s="71"/>
      <c r="L718" s="32"/>
      <c r="M718" s="33"/>
      <c r="N718" s="379"/>
      <c r="O718" s="380"/>
      <c r="P718" s="380"/>
      <c r="Q718" s="380"/>
      <c r="R718" s="380"/>
      <c r="S718" s="380"/>
      <c r="T718" s="380"/>
      <c r="U718" s="381"/>
      <c r="V718" s="34"/>
    </row>
    <row r="719" spans="1:22" ht="19.5" customHeight="1" thickBot="1" x14ac:dyDescent="0.4">
      <c r="A719" s="33"/>
      <c r="B719" s="382"/>
      <c r="C719" s="383"/>
      <c r="D719" s="383"/>
      <c r="E719" s="383"/>
      <c r="F719" s="383"/>
      <c r="G719" s="383"/>
      <c r="H719" s="383"/>
      <c r="I719" s="384"/>
      <c r="J719" s="71"/>
      <c r="L719" s="32"/>
      <c r="M719" s="33"/>
      <c r="N719" s="382"/>
      <c r="O719" s="383"/>
      <c r="P719" s="383"/>
      <c r="Q719" s="383"/>
      <c r="R719" s="383"/>
      <c r="S719" s="383"/>
      <c r="T719" s="383"/>
      <c r="U719" s="384"/>
      <c r="V719" s="34"/>
    </row>
    <row r="720" spans="1:22" ht="19.5" customHeight="1" thickBot="1" x14ac:dyDescent="0.4">
      <c r="A720" s="53"/>
      <c r="B720" s="54"/>
      <c r="C720" s="54"/>
      <c r="D720" s="54"/>
      <c r="E720" s="54"/>
      <c r="F720" s="54"/>
      <c r="G720" s="54"/>
      <c r="H720" s="54"/>
      <c r="I720" s="54"/>
      <c r="J720" s="72"/>
      <c r="L720" s="32"/>
      <c r="M720" s="53"/>
      <c r="N720" s="54"/>
      <c r="O720" s="54"/>
      <c r="P720" s="54"/>
      <c r="Q720" s="54"/>
      <c r="R720" s="54"/>
      <c r="S720" s="54"/>
      <c r="T720" s="54"/>
      <c r="U720" s="54"/>
      <c r="V720" s="55"/>
    </row>
    <row r="721" spans="1:22" ht="19.5" customHeight="1" thickBot="1" x14ac:dyDescent="0.4">
      <c r="A721" s="56"/>
      <c r="B721" s="56"/>
      <c r="C721" s="56"/>
      <c r="D721" s="56"/>
      <c r="E721" s="56"/>
      <c r="F721" s="56"/>
      <c r="G721" s="56"/>
      <c r="H721" s="56"/>
      <c r="I721" s="56"/>
      <c r="J721" s="73"/>
      <c r="K721" s="56"/>
      <c r="L721" s="57"/>
      <c r="M721" s="56"/>
      <c r="N721" s="56"/>
      <c r="O721" s="56"/>
      <c r="P721" s="56"/>
      <c r="Q721" s="56"/>
      <c r="R721" s="56"/>
      <c r="S721" s="56"/>
      <c r="T721" s="56"/>
      <c r="U721" s="56"/>
      <c r="V721" s="56"/>
    </row>
    <row r="722" spans="1:22" ht="19.5" customHeight="1" x14ac:dyDescent="0.35">
      <c r="A722" s="29">
        <v>15</v>
      </c>
      <c r="B722" s="30"/>
      <c r="C722" s="30"/>
      <c r="D722" s="30"/>
      <c r="E722" s="30"/>
      <c r="F722" s="30"/>
      <c r="G722" s="30"/>
      <c r="H722" s="30"/>
      <c r="I722" s="30"/>
      <c r="J722" s="70"/>
      <c r="L722" s="32"/>
      <c r="M722" s="29">
        <f t="shared" ref="M722" si="41">A722+1</f>
        <v>16</v>
      </c>
      <c r="N722" s="30"/>
      <c r="O722" s="30"/>
      <c r="P722" s="30"/>
      <c r="Q722" s="30"/>
      <c r="R722" s="30"/>
      <c r="S722" s="30"/>
      <c r="T722" s="30"/>
      <c r="U722" s="30"/>
      <c r="V722" s="31"/>
    </row>
    <row r="723" spans="1:22" ht="19.5" customHeight="1" x14ac:dyDescent="0.35">
      <c r="A723" s="33"/>
      <c r="B723" s="356" t="s">
        <v>42</v>
      </c>
      <c r="C723" s="356"/>
      <c r="D723" s="404" t="s">
        <v>52</v>
      </c>
      <c r="E723" s="404"/>
      <c r="F723" s="404"/>
      <c r="G723" s="404"/>
      <c r="H723" s="404"/>
      <c r="I723" s="404"/>
      <c r="J723" s="75"/>
      <c r="L723" s="32"/>
      <c r="M723" s="33"/>
      <c r="N723" s="356" t="s">
        <v>42</v>
      </c>
      <c r="O723" s="356"/>
      <c r="P723" s="404" t="s">
        <v>52</v>
      </c>
      <c r="Q723" s="404"/>
      <c r="R723" s="404"/>
      <c r="S723" s="404"/>
      <c r="T723" s="404"/>
      <c r="U723" s="404"/>
      <c r="V723" s="75"/>
    </row>
    <row r="724" spans="1:22" ht="19.5" customHeight="1" x14ac:dyDescent="0.35">
      <c r="A724" s="33"/>
      <c r="B724" s="358"/>
      <c r="C724" s="358"/>
      <c r="D724" s="358"/>
      <c r="E724" s="358"/>
      <c r="F724" s="358"/>
      <c r="G724" s="358"/>
      <c r="H724" s="358"/>
      <c r="I724" s="358"/>
      <c r="J724" s="71"/>
      <c r="L724" s="32"/>
      <c r="M724" s="33"/>
      <c r="N724" s="358"/>
      <c r="O724" s="358"/>
      <c r="P724" s="358"/>
      <c r="Q724" s="358"/>
      <c r="R724" s="358"/>
      <c r="S724" s="358"/>
      <c r="T724" s="358"/>
      <c r="U724" s="358"/>
      <c r="V724" s="34"/>
    </row>
    <row r="725" spans="1:22" ht="19.5" customHeight="1" x14ac:dyDescent="0.35">
      <c r="A725" s="33"/>
      <c r="B725" s="356" t="s">
        <v>0</v>
      </c>
      <c r="C725" s="356"/>
      <c r="D725" s="403"/>
      <c r="E725" s="403"/>
      <c r="F725" s="357" t="s">
        <v>41</v>
      </c>
      <c r="G725" s="357"/>
      <c r="H725" s="403"/>
      <c r="I725" s="403"/>
      <c r="J725" s="71"/>
      <c r="L725" s="32"/>
      <c r="M725" s="33"/>
      <c r="N725" s="356" t="s">
        <v>0</v>
      </c>
      <c r="O725" s="356"/>
      <c r="P725" s="403"/>
      <c r="Q725" s="403"/>
      <c r="R725" s="357" t="s">
        <v>41</v>
      </c>
      <c r="S725" s="357"/>
      <c r="T725" s="403"/>
      <c r="U725" s="403"/>
      <c r="V725" s="34"/>
    </row>
    <row r="726" spans="1:22" ht="19.5" customHeight="1" x14ac:dyDescent="0.35">
      <c r="A726" s="33"/>
      <c r="B726" s="356" t="s">
        <v>14</v>
      </c>
      <c r="C726" s="356"/>
      <c r="D726" s="400"/>
      <c r="E726" s="400"/>
      <c r="F726" s="357" t="s">
        <v>15</v>
      </c>
      <c r="G726" s="357"/>
      <c r="H726" s="401"/>
      <c r="I726" s="401"/>
      <c r="J726" s="71"/>
      <c r="L726" s="32"/>
      <c r="M726" s="33"/>
      <c r="N726" s="356" t="s">
        <v>14</v>
      </c>
      <c r="O726" s="356"/>
      <c r="P726" s="400"/>
      <c r="Q726" s="400"/>
      <c r="R726" s="357" t="s">
        <v>15</v>
      </c>
      <c r="S726" s="357"/>
      <c r="T726" s="401"/>
      <c r="U726" s="401"/>
      <c r="V726" s="34"/>
    </row>
    <row r="727" spans="1:22" ht="19.5" customHeight="1" x14ac:dyDescent="0.35">
      <c r="A727" s="33"/>
      <c r="B727" s="36" t="s">
        <v>53</v>
      </c>
      <c r="C727" s="36"/>
      <c r="D727" s="402"/>
      <c r="E727" s="402"/>
      <c r="F727" s="397"/>
      <c r="G727" s="397"/>
      <c r="H727" s="402"/>
      <c r="I727" s="402"/>
      <c r="J727" s="71"/>
      <c r="L727" s="32"/>
      <c r="M727" s="33"/>
      <c r="N727" s="36" t="s">
        <v>53</v>
      </c>
      <c r="O727" s="36"/>
      <c r="P727" s="402"/>
      <c r="Q727" s="402"/>
      <c r="R727" s="397"/>
      <c r="S727" s="397"/>
      <c r="T727" s="402"/>
      <c r="U727" s="402"/>
      <c r="V727" s="34"/>
    </row>
    <row r="728" spans="1:22" ht="19.5" customHeight="1" x14ac:dyDescent="0.35">
      <c r="A728" s="33"/>
      <c r="B728" s="396" t="s">
        <v>1</v>
      </c>
      <c r="C728" s="396"/>
      <c r="D728" s="397"/>
      <c r="E728" s="397"/>
      <c r="F728" s="398"/>
      <c r="G728" s="398"/>
      <c r="H728" s="398"/>
      <c r="I728" s="398"/>
      <c r="J728" s="71"/>
      <c r="L728" s="32"/>
      <c r="M728" s="33"/>
      <c r="N728" s="396" t="s">
        <v>1</v>
      </c>
      <c r="O728" s="396"/>
      <c r="P728" s="397"/>
      <c r="Q728" s="397"/>
      <c r="R728" s="398"/>
      <c r="S728" s="398"/>
      <c r="T728" s="398"/>
      <c r="U728" s="398"/>
      <c r="V728" s="34"/>
    </row>
    <row r="729" spans="1:22" ht="19.5" customHeight="1" x14ac:dyDescent="0.35">
      <c r="A729" s="33"/>
      <c r="B729" s="396"/>
      <c r="C729" s="396"/>
      <c r="D729" s="397" t="s">
        <v>11</v>
      </c>
      <c r="E729" s="397"/>
      <c r="F729" s="398"/>
      <c r="G729" s="398"/>
      <c r="H729" s="398"/>
      <c r="I729" s="398"/>
      <c r="J729" s="71"/>
      <c r="L729" s="32"/>
      <c r="M729" s="33"/>
      <c r="N729" s="396"/>
      <c r="O729" s="396"/>
      <c r="P729" s="397" t="s">
        <v>11</v>
      </c>
      <c r="Q729" s="397"/>
      <c r="R729" s="398"/>
      <c r="S729" s="398"/>
      <c r="T729" s="398"/>
      <c r="U729" s="398"/>
      <c r="V729" s="34"/>
    </row>
    <row r="730" spans="1:22" ht="19.5" customHeight="1" x14ac:dyDescent="0.35">
      <c r="A730" s="33"/>
      <c r="B730" s="396"/>
      <c r="C730" s="396"/>
      <c r="D730" s="397" t="s">
        <v>55</v>
      </c>
      <c r="E730" s="397"/>
      <c r="F730" s="398"/>
      <c r="G730" s="398"/>
      <c r="H730" s="398"/>
      <c r="I730" s="398"/>
      <c r="J730" s="71"/>
      <c r="L730" s="32"/>
      <c r="M730" s="33"/>
      <c r="N730" s="396"/>
      <c r="O730" s="396"/>
      <c r="P730" s="397" t="s">
        <v>55</v>
      </c>
      <c r="Q730" s="397"/>
      <c r="R730" s="398"/>
      <c r="S730" s="398"/>
      <c r="T730" s="398"/>
      <c r="U730" s="398"/>
      <c r="V730" s="34"/>
    </row>
    <row r="731" spans="1:22" ht="19.5" customHeight="1" x14ac:dyDescent="0.35">
      <c r="A731" s="33"/>
      <c r="B731" s="396"/>
      <c r="C731" s="396"/>
      <c r="D731" s="397" t="s">
        <v>9</v>
      </c>
      <c r="E731" s="397"/>
      <c r="F731" s="399"/>
      <c r="G731" s="399"/>
      <c r="H731" s="399"/>
      <c r="I731" s="399"/>
      <c r="J731" s="71"/>
      <c r="L731" s="32"/>
      <c r="M731" s="33"/>
      <c r="N731" s="396"/>
      <c r="O731" s="396"/>
      <c r="P731" s="397" t="s">
        <v>9</v>
      </c>
      <c r="Q731" s="397"/>
      <c r="R731" s="399"/>
      <c r="S731" s="399"/>
      <c r="T731" s="399"/>
      <c r="U731" s="399"/>
      <c r="V731" s="34"/>
    </row>
    <row r="732" spans="1:22" ht="19.5" customHeight="1" x14ac:dyDescent="0.35">
      <c r="A732" s="33"/>
      <c r="B732" s="356" t="s">
        <v>44</v>
      </c>
      <c r="C732" s="356"/>
      <c r="D732" s="357" t="str">
        <f t="shared" ref="D732" si="42">IF(D723="","",IF(OR(D723="DWF",D723="DNF"),"Distance","Temps"))</f>
        <v>Distance</v>
      </c>
      <c r="E732" s="357"/>
      <c r="F732" s="37"/>
      <c r="G732" s="38"/>
      <c r="H732" s="39"/>
      <c r="I732" s="38"/>
      <c r="J732" s="71"/>
      <c r="L732" s="32"/>
      <c r="M732" s="33"/>
      <c r="N732" s="356" t="s">
        <v>44</v>
      </c>
      <c r="O732" s="356"/>
      <c r="P732" s="357" t="str">
        <f t="shared" ref="P732" si="43">IF(P723="","",IF(OR(P723="DWF",P723="DNF"),"Distance","Temps"))</f>
        <v>Distance</v>
      </c>
      <c r="Q732" s="357"/>
      <c r="R732" s="37"/>
      <c r="S732" s="38"/>
      <c r="T732" s="39"/>
      <c r="U732" s="38"/>
      <c r="V732" s="34"/>
    </row>
    <row r="733" spans="1:22" ht="19.5" customHeight="1" x14ac:dyDescent="0.35">
      <c r="A733" s="33"/>
      <c r="B733" s="356"/>
      <c r="C733" s="356"/>
      <c r="D733" s="359" t="s">
        <v>56</v>
      </c>
      <c r="E733" s="40" t="s">
        <v>57</v>
      </c>
      <c r="F733" s="41"/>
      <c r="G733" s="42"/>
      <c r="H733" s="41"/>
      <c r="I733" s="42"/>
      <c r="J733" s="71"/>
      <c r="L733" s="32"/>
      <c r="M733" s="33"/>
      <c r="N733" s="356"/>
      <c r="O733" s="356"/>
      <c r="P733" s="359" t="s">
        <v>56</v>
      </c>
      <c r="Q733" s="40" t="s">
        <v>57</v>
      </c>
      <c r="R733" s="41"/>
      <c r="S733" s="42"/>
      <c r="T733" s="41"/>
      <c r="U733" s="42"/>
      <c r="V733" s="34"/>
    </row>
    <row r="734" spans="1:22" ht="19.5" customHeight="1" x14ac:dyDescent="0.35">
      <c r="A734" s="33"/>
      <c r="B734" s="356"/>
      <c r="C734" s="356"/>
      <c r="D734" s="359"/>
      <c r="E734" s="40" t="s">
        <v>58</v>
      </c>
      <c r="F734" s="41"/>
      <c r="G734" s="42"/>
      <c r="H734" s="41"/>
      <c r="I734" s="42"/>
      <c r="J734" s="71"/>
      <c r="L734" s="32"/>
      <c r="M734" s="33"/>
      <c r="N734" s="356"/>
      <c r="O734" s="356"/>
      <c r="P734" s="359"/>
      <c r="Q734" s="40" t="s">
        <v>58</v>
      </c>
      <c r="R734" s="41"/>
      <c r="S734" s="42"/>
      <c r="T734" s="41"/>
      <c r="U734" s="42"/>
      <c r="V734" s="34"/>
    </row>
    <row r="735" spans="1:22" ht="19.5" customHeight="1" x14ac:dyDescent="0.35">
      <c r="A735" s="33"/>
      <c r="B735" s="358"/>
      <c r="C735" s="358"/>
      <c r="D735" s="358"/>
      <c r="E735" s="358"/>
      <c r="F735" s="358"/>
      <c r="G735" s="358"/>
      <c r="H735" s="358"/>
      <c r="I735" s="358"/>
      <c r="J735" s="71"/>
      <c r="L735" s="32"/>
      <c r="M735" s="33"/>
      <c r="N735" s="358"/>
      <c r="O735" s="358"/>
      <c r="P735" s="358"/>
      <c r="Q735" s="358"/>
      <c r="R735" s="358"/>
      <c r="S735" s="358"/>
      <c r="T735" s="358"/>
      <c r="U735" s="358"/>
      <c r="V735" s="34"/>
    </row>
    <row r="736" spans="1:22" ht="19.5" customHeight="1" x14ac:dyDescent="0.35">
      <c r="A736" s="33"/>
      <c r="B736" s="395" t="s">
        <v>59</v>
      </c>
      <c r="C736" s="395"/>
      <c r="D736" s="395"/>
      <c r="E736" s="395"/>
      <c r="F736" s="395"/>
      <c r="G736" s="395"/>
      <c r="H736" s="395"/>
      <c r="I736" s="395"/>
      <c r="J736" s="71"/>
      <c r="L736" s="32"/>
      <c r="M736" s="33"/>
      <c r="N736" s="395" t="s">
        <v>59</v>
      </c>
      <c r="O736" s="395"/>
      <c r="P736" s="395"/>
      <c r="Q736" s="395"/>
      <c r="R736" s="395"/>
      <c r="S736" s="395"/>
      <c r="T736" s="395"/>
      <c r="U736" s="395"/>
      <c r="V736" s="34"/>
    </row>
    <row r="737" spans="1:22" ht="19.5" customHeight="1" thickBot="1" x14ac:dyDescent="0.4">
      <c r="A737" s="33"/>
      <c r="B737" s="358"/>
      <c r="C737" s="358"/>
      <c r="D737" s="358"/>
      <c r="E737" s="358"/>
      <c r="F737" s="358"/>
      <c r="G737" s="358"/>
      <c r="H737" s="358"/>
      <c r="I737" s="358"/>
      <c r="J737" s="71"/>
      <c r="L737" s="32"/>
      <c r="M737" s="33"/>
      <c r="N737" s="358"/>
      <c r="O737" s="358"/>
      <c r="P737" s="358"/>
      <c r="Q737" s="358"/>
      <c r="R737" s="358"/>
      <c r="S737" s="358"/>
      <c r="T737" s="358"/>
      <c r="U737" s="358"/>
      <c r="V737" s="34"/>
    </row>
    <row r="738" spans="1:22" ht="19.5" customHeight="1" thickBot="1" x14ac:dyDescent="0.4">
      <c r="A738" s="33"/>
      <c r="B738" s="359" t="s">
        <v>60</v>
      </c>
      <c r="C738" s="360"/>
      <c r="D738" s="43"/>
      <c r="E738" s="44"/>
      <c r="F738" s="44"/>
      <c r="G738" s="44"/>
      <c r="H738" s="44"/>
      <c r="I738" s="45"/>
      <c r="J738" s="71"/>
      <c r="L738" s="32"/>
      <c r="M738" s="33"/>
      <c r="N738" s="359" t="s">
        <v>60</v>
      </c>
      <c r="O738" s="360"/>
      <c r="P738" s="43"/>
      <c r="Q738" s="44"/>
      <c r="R738" s="44"/>
      <c r="S738" s="44"/>
      <c r="T738" s="44"/>
      <c r="U738" s="45"/>
      <c r="V738" s="34"/>
    </row>
    <row r="739" spans="1:22" ht="19.5" customHeight="1" thickBot="1" x14ac:dyDescent="0.4">
      <c r="A739" s="33"/>
      <c r="B739" s="46"/>
      <c r="C739" s="46"/>
      <c r="D739" s="30"/>
      <c r="E739" s="30"/>
      <c r="F739" s="30"/>
      <c r="G739" s="30"/>
      <c r="H739" s="30"/>
      <c r="I739" s="30"/>
      <c r="J739" s="71"/>
      <c r="L739" s="32"/>
      <c r="M739" s="33"/>
      <c r="N739" s="46"/>
      <c r="O739" s="46"/>
      <c r="P739" s="30"/>
      <c r="Q739" s="30"/>
      <c r="R739" s="30"/>
      <c r="S739" s="30"/>
      <c r="T739" s="30"/>
      <c r="U739" s="30"/>
      <c r="V739" s="34"/>
    </row>
    <row r="740" spans="1:22" ht="19.5" customHeight="1" x14ac:dyDescent="0.35">
      <c r="A740" s="33"/>
      <c r="B740" s="361" t="s">
        <v>62</v>
      </c>
      <c r="C740" s="362"/>
      <c r="D740" s="352"/>
      <c r="E740" s="352"/>
      <c r="F740" s="352"/>
      <c r="G740" s="352"/>
      <c r="H740" s="352"/>
      <c r="I740" s="353"/>
      <c r="J740" s="71"/>
      <c r="L740" s="32"/>
      <c r="M740" s="33"/>
      <c r="N740" s="361" t="s">
        <v>62</v>
      </c>
      <c r="O740" s="362"/>
      <c r="P740" s="352"/>
      <c r="Q740" s="352"/>
      <c r="R740" s="352"/>
      <c r="S740" s="352"/>
      <c r="T740" s="352"/>
      <c r="U740" s="353"/>
      <c r="V740" s="34"/>
    </row>
    <row r="741" spans="1:22" ht="19.5" customHeight="1" x14ac:dyDescent="0.35">
      <c r="A741" s="33"/>
      <c r="B741" s="363"/>
      <c r="C741" s="364"/>
      <c r="D741" s="336"/>
      <c r="E741" s="336"/>
      <c r="F741" s="336"/>
      <c r="G741" s="336"/>
      <c r="H741" s="336"/>
      <c r="I741" s="337"/>
      <c r="J741" s="71"/>
      <c r="L741" s="32"/>
      <c r="M741" s="33"/>
      <c r="N741" s="363"/>
      <c r="O741" s="364"/>
      <c r="P741" s="336"/>
      <c r="Q741" s="336"/>
      <c r="R741" s="336"/>
      <c r="S741" s="336"/>
      <c r="T741" s="336"/>
      <c r="U741" s="337"/>
      <c r="V741" s="34"/>
    </row>
    <row r="742" spans="1:22" ht="19.5" customHeight="1" x14ac:dyDescent="0.35">
      <c r="A742" s="33"/>
      <c r="B742" s="365" t="s">
        <v>61</v>
      </c>
      <c r="C742" s="366"/>
      <c r="D742" s="336"/>
      <c r="E742" s="336"/>
      <c r="F742" s="336"/>
      <c r="G742" s="336"/>
      <c r="H742" s="336"/>
      <c r="I742" s="337"/>
      <c r="J742" s="71"/>
      <c r="L742" s="32"/>
      <c r="M742" s="33"/>
      <c r="N742" s="365" t="s">
        <v>61</v>
      </c>
      <c r="O742" s="366"/>
      <c r="P742" s="336"/>
      <c r="Q742" s="336"/>
      <c r="R742" s="336"/>
      <c r="S742" s="336"/>
      <c r="T742" s="336"/>
      <c r="U742" s="337"/>
      <c r="V742" s="34"/>
    </row>
    <row r="743" spans="1:22" ht="19.5" customHeight="1" thickBot="1" x14ac:dyDescent="0.4">
      <c r="A743" s="33"/>
      <c r="B743" s="367"/>
      <c r="C743" s="368"/>
      <c r="D743" s="369"/>
      <c r="E743" s="369"/>
      <c r="F743" s="369"/>
      <c r="G743" s="369"/>
      <c r="H743" s="369"/>
      <c r="I743" s="370"/>
      <c r="J743" s="71"/>
      <c r="L743" s="32"/>
      <c r="M743" s="33"/>
      <c r="N743" s="367"/>
      <c r="O743" s="368"/>
      <c r="P743" s="369"/>
      <c r="Q743" s="369"/>
      <c r="R743" s="369"/>
      <c r="S743" s="369"/>
      <c r="T743" s="369"/>
      <c r="U743" s="370"/>
      <c r="V743" s="34"/>
    </row>
    <row r="744" spans="1:22" ht="19.5" customHeight="1" thickBot="1" x14ac:dyDescent="0.4">
      <c r="A744" s="33"/>
      <c r="B744" s="25"/>
      <c r="C744" s="25"/>
      <c r="D744" s="25"/>
      <c r="E744" s="25"/>
      <c r="F744" s="25"/>
      <c r="G744" s="25"/>
      <c r="H744" s="25"/>
      <c r="I744" s="25"/>
      <c r="J744" s="71"/>
      <c r="L744" s="32"/>
      <c r="M744" s="33"/>
      <c r="N744" s="25"/>
      <c r="O744" s="25"/>
      <c r="P744" s="25"/>
      <c r="Q744" s="25"/>
      <c r="R744" s="25"/>
      <c r="S744" s="25"/>
      <c r="T744" s="25"/>
      <c r="U744" s="25"/>
      <c r="V744" s="34"/>
    </row>
    <row r="745" spans="1:22" ht="19.5" customHeight="1" x14ac:dyDescent="0.35">
      <c r="A745" s="33"/>
      <c r="B745" s="349" t="s">
        <v>63</v>
      </c>
      <c r="C745" s="343" t="s">
        <v>64</v>
      </c>
      <c r="D745" s="351"/>
      <c r="E745" s="351"/>
      <c r="F745" s="351"/>
      <c r="G745" s="351"/>
      <c r="H745" s="352"/>
      <c r="I745" s="353"/>
      <c r="J745" s="71"/>
      <c r="L745" s="32"/>
      <c r="M745" s="33"/>
      <c r="N745" s="349" t="s">
        <v>63</v>
      </c>
      <c r="O745" s="343" t="s">
        <v>64</v>
      </c>
      <c r="P745" s="351"/>
      <c r="Q745" s="351"/>
      <c r="R745" s="351"/>
      <c r="S745" s="351"/>
      <c r="T745" s="352"/>
      <c r="U745" s="353"/>
      <c r="V745" s="34"/>
    </row>
    <row r="746" spans="1:22" ht="19.5" customHeight="1" x14ac:dyDescent="0.35">
      <c r="A746" s="33"/>
      <c r="B746" s="334"/>
      <c r="C746" s="340" t="s">
        <v>234</v>
      </c>
      <c r="D746" s="348"/>
      <c r="E746" s="348"/>
      <c r="F746" s="348"/>
      <c r="G746" s="348"/>
      <c r="H746" s="336"/>
      <c r="I746" s="337"/>
      <c r="J746" s="71"/>
      <c r="L746" s="32"/>
      <c r="M746" s="33"/>
      <c r="N746" s="334"/>
      <c r="O746" s="340" t="s">
        <v>234</v>
      </c>
      <c r="P746" s="348"/>
      <c r="Q746" s="348"/>
      <c r="R746" s="348"/>
      <c r="S746" s="348"/>
      <c r="T746" s="336"/>
      <c r="U746" s="337"/>
      <c r="V746" s="34"/>
    </row>
    <row r="747" spans="1:22" ht="19.5" customHeight="1" x14ac:dyDescent="0.35">
      <c r="A747" s="33"/>
      <c r="B747" s="334"/>
      <c r="C747" s="340" t="s">
        <v>66</v>
      </c>
      <c r="D747" s="348"/>
      <c r="E747" s="348"/>
      <c r="F747" s="348"/>
      <c r="G747" s="348"/>
      <c r="H747" s="336"/>
      <c r="I747" s="337"/>
      <c r="J747" s="71"/>
      <c r="L747" s="32"/>
      <c r="M747" s="33"/>
      <c r="N747" s="334"/>
      <c r="O747" s="340" t="s">
        <v>66</v>
      </c>
      <c r="P747" s="348"/>
      <c r="Q747" s="348"/>
      <c r="R747" s="348"/>
      <c r="S747" s="348"/>
      <c r="T747" s="336"/>
      <c r="U747" s="337"/>
      <c r="V747" s="34"/>
    </row>
    <row r="748" spans="1:22" ht="19.5" customHeight="1" x14ac:dyDescent="0.35">
      <c r="A748" s="33"/>
      <c r="B748" s="334"/>
      <c r="C748" s="340" t="s">
        <v>67</v>
      </c>
      <c r="D748" s="348"/>
      <c r="E748" s="348"/>
      <c r="F748" s="348"/>
      <c r="G748" s="348"/>
      <c r="H748" s="336"/>
      <c r="I748" s="337"/>
      <c r="J748" s="71"/>
      <c r="L748" s="32"/>
      <c r="M748" s="33"/>
      <c r="N748" s="334"/>
      <c r="O748" s="340" t="s">
        <v>67</v>
      </c>
      <c r="P748" s="348"/>
      <c r="Q748" s="348"/>
      <c r="R748" s="348"/>
      <c r="S748" s="348"/>
      <c r="T748" s="336"/>
      <c r="U748" s="337"/>
      <c r="V748" s="34"/>
    </row>
    <row r="749" spans="1:22" ht="19.5" customHeight="1" x14ac:dyDescent="0.35">
      <c r="A749" s="33"/>
      <c r="B749" s="334"/>
      <c r="C749" s="340" t="s">
        <v>235</v>
      </c>
      <c r="D749" s="348"/>
      <c r="E749" s="348"/>
      <c r="F749" s="348"/>
      <c r="G749" s="348"/>
      <c r="H749" s="336"/>
      <c r="I749" s="337"/>
      <c r="J749" s="71"/>
      <c r="L749" s="32"/>
      <c r="M749" s="33"/>
      <c r="N749" s="334"/>
      <c r="O749" s="340" t="s">
        <v>235</v>
      </c>
      <c r="P749" s="348"/>
      <c r="Q749" s="348"/>
      <c r="R749" s="348"/>
      <c r="S749" s="348"/>
      <c r="T749" s="336"/>
      <c r="U749" s="337"/>
      <c r="V749" s="34"/>
    </row>
    <row r="750" spans="1:22" ht="19.5" customHeight="1" x14ac:dyDescent="0.35">
      <c r="A750" s="33"/>
      <c r="B750" s="335"/>
      <c r="C750" s="338" t="s">
        <v>236</v>
      </c>
      <c r="D750" s="339"/>
      <c r="E750" s="339"/>
      <c r="F750" s="339"/>
      <c r="G750" s="340"/>
      <c r="H750" s="354"/>
      <c r="I750" s="355"/>
      <c r="J750" s="71"/>
      <c r="L750" s="32"/>
      <c r="M750" s="33"/>
      <c r="N750" s="335"/>
      <c r="O750" s="338" t="s">
        <v>236</v>
      </c>
      <c r="P750" s="339"/>
      <c r="Q750" s="339"/>
      <c r="R750" s="339"/>
      <c r="S750" s="340"/>
      <c r="T750" s="354"/>
      <c r="U750" s="355"/>
      <c r="V750" s="34"/>
    </row>
    <row r="751" spans="1:22" ht="19.5" customHeight="1" thickBot="1" x14ac:dyDescent="0.4">
      <c r="A751" s="33"/>
      <c r="B751" s="350"/>
      <c r="C751" s="371" t="s">
        <v>69</v>
      </c>
      <c r="D751" s="372"/>
      <c r="E751" s="372"/>
      <c r="F751" s="372"/>
      <c r="G751" s="372"/>
      <c r="H751" s="369"/>
      <c r="I751" s="370"/>
      <c r="J751" s="71"/>
      <c r="L751" s="32"/>
      <c r="M751" s="33"/>
      <c r="N751" s="350"/>
      <c r="O751" s="371" t="s">
        <v>69</v>
      </c>
      <c r="P751" s="372"/>
      <c r="Q751" s="372"/>
      <c r="R751" s="372"/>
      <c r="S751" s="372"/>
      <c r="T751" s="369"/>
      <c r="U751" s="370"/>
      <c r="V751" s="34"/>
    </row>
    <row r="752" spans="1:22" ht="19.5" customHeight="1" x14ac:dyDescent="0.35">
      <c r="A752" s="33"/>
      <c r="B752" s="333" t="s">
        <v>70</v>
      </c>
      <c r="C752" s="346" t="s">
        <v>237</v>
      </c>
      <c r="D752" s="347"/>
      <c r="E752" s="347"/>
      <c r="F752" s="347"/>
      <c r="G752" s="347"/>
      <c r="H752" s="344"/>
      <c r="I752" s="345"/>
      <c r="J752" s="71"/>
      <c r="L752" s="32"/>
      <c r="M752" s="33"/>
      <c r="N752" s="333" t="s">
        <v>70</v>
      </c>
      <c r="O752" s="346" t="s">
        <v>237</v>
      </c>
      <c r="P752" s="347"/>
      <c r="Q752" s="347"/>
      <c r="R752" s="347"/>
      <c r="S752" s="347"/>
      <c r="T752" s="344"/>
      <c r="U752" s="345"/>
      <c r="V752" s="34"/>
    </row>
    <row r="753" spans="1:22" ht="19.5" customHeight="1" x14ac:dyDescent="0.35">
      <c r="A753" s="33"/>
      <c r="B753" s="334"/>
      <c r="C753" s="340" t="s">
        <v>72</v>
      </c>
      <c r="D753" s="348"/>
      <c r="E753" s="348"/>
      <c r="F753" s="348"/>
      <c r="G753" s="348"/>
      <c r="H753" s="336"/>
      <c r="I753" s="337"/>
      <c r="J753" s="71"/>
      <c r="L753" s="32"/>
      <c r="M753" s="33"/>
      <c r="N753" s="334"/>
      <c r="O753" s="340" t="s">
        <v>72</v>
      </c>
      <c r="P753" s="348"/>
      <c r="Q753" s="348"/>
      <c r="R753" s="348"/>
      <c r="S753" s="348"/>
      <c r="T753" s="336"/>
      <c r="U753" s="337"/>
      <c r="V753" s="34"/>
    </row>
    <row r="754" spans="1:22" ht="19.5" customHeight="1" x14ac:dyDescent="0.35">
      <c r="A754" s="33"/>
      <c r="B754" s="334"/>
      <c r="C754" s="340" t="s">
        <v>242</v>
      </c>
      <c r="D754" s="348"/>
      <c r="E754" s="348"/>
      <c r="F754" s="348"/>
      <c r="G754" s="348"/>
      <c r="H754" s="336"/>
      <c r="I754" s="337"/>
      <c r="J754" s="71"/>
      <c r="L754" s="32"/>
      <c r="M754" s="33"/>
      <c r="N754" s="334"/>
      <c r="O754" s="340" t="s">
        <v>242</v>
      </c>
      <c r="P754" s="348"/>
      <c r="Q754" s="348"/>
      <c r="R754" s="348"/>
      <c r="S754" s="348"/>
      <c r="T754" s="336"/>
      <c r="U754" s="337"/>
      <c r="V754" s="34"/>
    </row>
    <row r="755" spans="1:22" ht="19.5" customHeight="1" x14ac:dyDescent="0.35">
      <c r="A755" s="33"/>
      <c r="B755" s="334"/>
      <c r="C755" s="340" t="s">
        <v>75</v>
      </c>
      <c r="D755" s="348"/>
      <c r="E755" s="348"/>
      <c r="F755" s="348"/>
      <c r="G755" s="348"/>
      <c r="H755" s="336"/>
      <c r="I755" s="337"/>
      <c r="J755" s="71"/>
      <c r="L755" s="32"/>
      <c r="M755" s="33"/>
      <c r="N755" s="334"/>
      <c r="O755" s="340" t="s">
        <v>75</v>
      </c>
      <c r="P755" s="348"/>
      <c r="Q755" s="348"/>
      <c r="R755" s="348"/>
      <c r="S755" s="348"/>
      <c r="T755" s="336"/>
      <c r="U755" s="337"/>
      <c r="V755" s="34"/>
    </row>
    <row r="756" spans="1:22" ht="19.5" customHeight="1" x14ac:dyDescent="0.35">
      <c r="A756" s="33"/>
      <c r="B756" s="334"/>
      <c r="C756" s="340" t="s">
        <v>76</v>
      </c>
      <c r="D756" s="348"/>
      <c r="E756" s="348"/>
      <c r="F756" s="348"/>
      <c r="G756" s="348"/>
      <c r="H756" s="336"/>
      <c r="I756" s="337"/>
      <c r="J756" s="71"/>
      <c r="L756" s="32"/>
      <c r="M756" s="33"/>
      <c r="N756" s="334"/>
      <c r="O756" s="340" t="s">
        <v>76</v>
      </c>
      <c r="P756" s="348"/>
      <c r="Q756" s="348"/>
      <c r="R756" s="348"/>
      <c r="S756" s="348"/>
      <c r="T756" s="336"/>
      <c r="U756" s="337"/>
      <c r="V756" s="34"/>
    </row>
    <row r="757" spans="1:22" ht="19.5" customHeight="1" thickBot="1" x14ac:dyDescent="0.4">
      <c r="A757" s="33"/>
      <c r="B757" s="335"/>
      <c r="C757" s="385" t="s">
        <v>77</v>
      </c>
      <c r="D757" s="386"/>
      <c r="E757" s="386"/>
      <c r="F757" s="386"/>
      <c r="G757" s="386"/>
      <c r="H757" s="387"/>
      <c r="I757" s="388"/>
      <c r="J757" s="71"/>
      <c r="L757" s="32"/>
      <c r="M757" s="33"/>
      <c r="N757" s="335"/>
      <c r="O757" s="385" t="s">
        <v>77</v>
      </c>
      <c r="P757" s="386"/>
      <c r="Q757" s="386"/>
      <c r="R757" s="386"/>
      <c r="S757" s="386"/>
      <c r="T757" s="387"/>
      <c r="U757" s="388"/>
      <c r="V757" s="34"/>
    </row>
    <row r="758" spans="1:22" ht="19.5" customHeight="1" x14ac:dyDescent="0.35">
      <c r="A758" s="33"/>
      <c r="B758" s="349" t="s">
        <v>78</v>
      </c>
      <c r="C758" s="341" t="s">
        <v>233</v>
      </c>
      <c r="D758" s="342"/>
      <c r="E758" s="343"/>
      <c r="F758" s="47" t="s">
        <v>80</v>
      </c>
      <c r="G758" s="47"/>
      <c r="H758" s="352"/>
      <c r="I758" s="353"/>
      <c r="J758" s="71"/>
      <c r="L758" s="32"/>
      <c r="M758" s="33"/>
      <c r="N758" s="349" t="s">
        <v>78</v>
      </c>
      <c r="O758" s="341" t="s">
        <v>233</v>
      </c>
      <c r="P758" s="342"/>
      <c r="Q758" s="343"/>
      <c r="R758" s="47" t="s">
        <v>80</v>
      </c>
      <c r="S758" s="47"/>
      <c r="T758" s="352"/>
      <c r="U758" s="353"/>
      <c r="V758" s="34"/>
    </row>
    <row r="759" spans="1:22" ht="19.5" customHeight="1" x14ac:dyDescent="0.35">
      <c r="A759" s="33"/>
      <c r="B759" s="334"/>
      <c r="C759" s="338" t="s">
        <v>240</v>
      </c>
      <c r="D759" s="339"/>
      <c r="E759" s="340"/>
      <c r="F759" s="10" t="s">
        <v>82</v>
      </c>
      <c r="G759" s="10"/>
      <c r="H759" s="336"/>
      <c r="I759" s="337"/>
      <c r="J759" s="71"/>
      <c r="L759" s="32"/>
      <c r="M759" s="33"/>
      <c r="N759" s="334"/>
      <c r="O759" s="338" t="s">
        <v>240</v>
      </c>
      <c r="P759" s="339"/>
      <c r="Q759" s="340"/>
      <c r="R759" s="10" t="s">
        <v>82</v>
      </c>
      <c r="S759" s="10"/>
      <c r="T759" s="336"/>
      <c r="U759" s="337"/>
      <c r="V759" s="34"/>
    </row>
    <row r="760" spans="1:22" ht="19.5" customHeight="1" x14ac:dyDescent="0.35">
      <c r="A760" s="33"/>
      <c r="B760" s="334"/>
      <c r="C760" s="338" t="s">
        <v>241</v>
      </c>
      <c r="D760" s="339"/>
      <c r="E760" s="340"/>
      <c r="F760" s="10" t="s">
        <v>84</v>
      </c>
      <c r="G760" s="10"/>
      <c r="H760" s="336"/>
      <c r="I760" s="337"/>
      <c r="J760" s="71"/>
      <c r="L760" s="32"/>
      <c r="M760" s="33"/>
      <c r="N760" s="334"/>
      <c r="O760" s="338" t="s">
        <v>241</v>
      </c>
      <c r="P760" s="339"/>
      <c r="Q760" s="340"/>
      <c r="R760" s="10" t="s">
        <v>84</v>
      </c>
      <c r="S760" s="10"/>
      <c r="T760" s="336"/>
      <c r="U760" s="337"/>
      <c r="V760" s="34"/>
    </row>
    <row r="761" spans="1:22" ht="19.5" customHeight="1" x14ac:dyDescent="0.35">
      <c r="A761" s="33"/>
      <c r="B761" s="334"/>
      <c r="C761" s="338" t="s">
        <v>85</v>
      </c>
      <c r="D761" s="339"/>
      <c r="E761" s="340"/>
      <c r="F761" s="10" t="s">
        <v>86</v>
      </c>
      <c r="G761" s="10"/>
      <c r="H761" s="336"/>
      <c r="I761" s="337"/>
      <c r="J761" s="71"/>
      <c r="L761" s="32"/>
      <c r="M761" s="33"/>
      <c r="N761" s="334"/>
      <c r="O761" s="338" t="s">
        <v>85</v>
      </c>
      <c r="P761" s="339"/>
      <c r="Q761" s="340"/>
      <c r="R761" s="10" t="s">
        <v>86</v>
      </c>
      <c r="S761" s="10"/>
      <c r="T761" s="336"/>
      <c r="U761" s="337"/>
      <c r="V761" s="34"/>
    </row>
    <row r="762" spans="1:22" ht="19.5" customHeight="1" thickBot="1" x14ac:dyDescent="0.4">
      <c r="A762" s="33"/>
      <c r="B762" s="25"/>
      <c r="C762" s="25"/>
      <c r="D762" s="25"/>
      <c r="E762" s="25"/>
      <c r="F762" s="25"/>
      <c r="G762" s="25"/>
      <c r="H762" s="25"/>
      <c r="I762" s="25"/>
      <c r="J762" s="71"/>
      <c r="L762" s="32"/>
      <c r="M762" s="33"/>
      <c r="N762" s="25"/>
      <c r="O762" s="25"/>
      <c r="P762" s="25"/>
      <c r="Q762" s="25"/>
      <c r="R762" s="25"/>
      <c r="S762" s="25"/>
      <c r="T762" s="25"/>
      <c r="U762" s="25"/>
      <c r="V762" s="34"/>
    </row>
    <row r="763" spans="1:22" ht="19.5" customHeight="1" x14ac:dyDescent="0.35">
      <c r="A763" s="33"/>
      <c r="B763" s="373" t="s">
        <v>88</v>
      </c>
      <c r="C763" s="374"/>
      <c r="D763" s="374"/>
      <c r="E763" s="374"/>
      <c r="F763" s="374"/>
      <c r="G763" s="374"/>
      <c r="H763" s="374"/>
      <c r="I763" s="375"/>
      <c r="J763" s="71"/>
      <c r="L763" s="32"/>
      <c r="M763" s="33"/>
      <c r="N763" s="373" t="s">
        <v>88</v>
      </c>
      <c r="O763" s="374"/>
      <c r="P763" s="374"/>
      <c r="Q763" s="374"/>
      <c r="R763" s="374"/>
      <c r="S763" s="374"/>
      <c r="T763" s="374"/>
      <c r="U763" s="375"/>
      <c r="V763" s="34"/>
    </row>
    <row r="764" spans="1:22" ht="19.5" customHeight="1" x14ac:dyDescent="0.35">
      <c r="A764" s="33"/>
      <c r="B764" s="376"/>
      <c r="C764" s="377"/>
      <c r="D764" s="377"/>
      <c r="E764" s="377"/>
      <c r="F764" s="377"/>
      <c r="G764" s="377"/>
      <c r="H764" s="377"/>
      <c r="I764" s="378"/>
      <c r="J764" s="71"/>
      <c r="L764" s="32"/>
      <c r="M764" s="33"/>
      <c r="N764" s="376"/>
      <c r="O764" s="377"/>
      <c r="P764" s="377"/>
      <c r="Q764" s="377"/>
      <c r="R764" s="377"/>
      <c r="S764" s="377"/>
      <c r="T764" s="377"/>
      <c r="U764" s="378"/>
      <c r="V764" s="34"/>
    </row>
    <row r="765" spans="1:22" ht="19.5" customHeight="1" x14ac:dyDescent="0.35">
      <c r="A765" s="33"/>
      <c r="B765" s="379"/>
      <c r="C765" s="380"/>
      <c r="D765" s="380"/>
      <c r="E765" s="380"/>
      <c r="F765" s="380"/>
      <c r="G765" s="380"/>
      <c r="H765" s="380"/>
      <c r="I765" s="381"/>
      <c r="J765" s="71"/>
      <c r="L765" s="32"/>
      <c r="M765" s="33"/>
      <c r="N765" s="379"/>
      <c r="O765" s="380"/>
      <c r="P765" s="380"/>
      <c r="Q765" s="380"/>
      <c r="R765" s="380"/>
      <c r="S765" s="380"/>
      <c r="T765" s="380"/>
      <c r="U765" s="381"/>
      <c r="V765" s="34"/>
    </row>
    <row r="766" spans="1:22" ht="19.5" customHeight="1" x14ac:dyDescent="0.35">
      <c r="A766" s="33"/>
      <c r="B766" s="379"/>
      <c r="C766" s="380"/>
      <c r="D766" s="380"/>
      <c r="E766" s="380"/>
      <c r="F766" s="380"/>
      <c r="G766" s="380"/>
      <c r="H766" s="380"/>
      <c r="I766" s="381"/>
      <c r="J766" s="71"/>
      <c r="L766" s="32"/>
      <c r="M766" s="33"/>
      <c r="N766" s="379"/>
      <c r="O766" s="380"/>
      <c r="P766" s="380"/>
      <c r="Q766" s="380"/>
      <c r="R766" s="380"/>
      <c r="S766" s="380"/>
      <c r="T766" s="380"/>
      <c r="U766" s="381"/>
      <c r="V766" s="34"/>
    </row>
    <row r="767" spans="1:22" ht="19.5" customHeight="1" thickBot="1" x14ac:dyDescent="0.4">
      <c r="A767" s="33"/>
      <c r="B767" s="382"/>
      <c r="C767" s="383"/>
      <c r="D767" s="383"/>
      <c r="E767" s="383"/>
      <c r="F767" s="383"/>
      <c r="G767" s="383"/>
      <c r="H767" s="383"/>
      <c r="I767" s="384"/>
      <c r="J767" s="71"/>
      <c r="L767" s="32"/>
      <c r="M767" s="33"/>
      <c r="N767" s="382"/>
      <c r="O767" s="383"/>
      <c r="P767" s="383"/>
      <c r="Q767" s="383"/>
      <c r="R767" s="383"/>
      <c r="S767" s="383"/>
      <c r="T767" s="383"/>
      <c r="U767" s="384"/>
      <c r="V767" s="34"/>
    </row>
    <row r="768" spans="1:22" ht="19.5" customHeight="1" thickBot="1" x14ac:dyDescent="0.4">
      <c r="A768" s="53"/>
      <c r="B768" s="54"/>
      <c r="C768" s="54"/>
      <c r="D768" s="54"/>
      <c r="E768" s="54"/>
      <c r="F768" s="54"/>
      <c r="G768" s="54"/>
      <c r="H768" s="54"/>
      <c r="I768" s="54"/>
      <c r="J768" s="72"/>
      <c r="L768" s="32"/>
      <c r="M768" s="53"/>
      <c r="N768" s="54"/>
      <c r="O768" s="54"/>
      <c r="P768" s="54"/>
      <c r="Q768" s="54"/>
      <c r="R768" s="54"/>
      <c r="S768" s="54"/>
      <c r="T768" s="54"/>
      <c r="U768" s="54"/>
      <c r="V768" s="55"/>
    </row>
    <row r="769" spans="1:22" ht="19.5" customHeight="1" thickBot="1" x14ac:dyDescent="0.4">
      <c r="A769" s="56"/>
      <c r="B769" s="56"/>
      <c r="C769" s="56"/>
      <c r="D769" s="56"/>
      <c r="E769" s="56"/>
      <c r="F769" s="56"/>
      <c r="G769" s="56"/>
      <c r="H769" s="56"/>
      <c r="I769" s="56"/>
      <c r="J769" s="73"/>
      <c r="K769" s="56"/>
      <c r="L769" s="57"/>
      <c r="M769" s="56"/>
      <c r="N769" s="56"/>
      <c r="O769" s="56"/>
      <c r="P769" s="56"/>
      <c r="Q769" s="56"/>
      <c r="R769" s="56"/>
      <c r="S769" s="56"/>
      <c r="T769" s="56"/>
      <c r="U769" s="56"/>
      <c r="V769" s="56"/>
    </row>
    <row r="770" spans="1:22" ht="19.5" customHeight="1" x14ac:dyDescent="0.35">
      <c r="A770" s="29">
        <v>16</v>
      </c>
      <c r="B770" s="30"/>
      <c r="C770" s="30"/>
      <c r="D770" s="30"/>
      <c r="E770" s="30"/>
      <c r="F770" s="30"/>
      <c r="G770" s="30"/>
      <c r="H770" s="30"/>
      <c r="I770" s="30"/>
      <c r="J770" s="70"/>
      <c r="L770" s="32"/>
      <c r="M770" s="29">
        <f t="shared" ref="M770" si="44">A770+1</f>
        <v>17</v>
      </c>
      <c r="N770" s="30"/>
      <c r="O770" s="30"/>
      <c r="P770" s="30"/>
      <c r="Q770" s="30"/>
      <c r="R770" s="30"/>
      <c r="S770" s="30"/>
      <c r="T770" s="30"/>
      <c r="U770" s="30"/>
      <c r="V770" s="31"/>
    </row>
    <row r="771" spans="1:22" ht="19.5" customHeight="1" x14ac:dyDescent="0.35">
      <c r="A771" s="33"/>
      <c r="B771" s="356" t="s">
        <v>42</v>
      </c>
      <c r="C771" s="356"/>
      <c r="D771" s="404" t="s">
        <v>52</v>
      </c>
      <c r="E771" s="404"/>
      <c r="F771" s="404"/>
      <c r="G771" s="404"/>
      <c r="H771" s="404"/>
      <c r="I771" s="404"/>
      <c r="J771" s="75"/>
      <c r="L771" s="32"/>
      <c r="M771" s="33"/>
      <c r="N771" s="356" t="s">
        <v>42</v>
      </c>
      <c r="O771" s="356"/>
      <c r="P771" s="404" t="s">
        <v>52</v>
      </c>
      <c r="Q771" s="404"/>
      <c r="R771" s="404"/>
      <c r="S771" s="404"/>
      <c r="T771" s="404"/>
      <c r="U771" s="404"/>
      <c r="V771" s="75"/>
    </row>
    <row r="772" spans="1:22" ht="19.5" customHeight="1" x14ac:dyDescent="0.35">
      <c r="A772" s="33"/>
      <c r="B772" s="358"/>
      <c r="C772" s="358"/>
      <c r="D772" s="358"/>
      <c r="E772" s="358"/>
      <c r="F772" s="358"/>
      <c r="G772" s="358"/>
      <c r="H772" s="358"/>
      <c r="I772" s="358"/>
      <c r="J772" s="71"/>
      <c r="L772" s="32"/>
      <c r="M772" s="33"/>
      <c r="N772" s="358"/>
      <c r="O772" s="358"/>
      <c r="P772" s="358"/>
      <c r="Q772" s="358"/>
      <c r="R772" s="358"/>
      <c r="S772" s="358"/>
      <c r="T772" s="358"/>
      <c r="U772" s="358"/>
      <c r="V772" s="34"/>
    </row>
    <row r="773" spans="1:22" ht="19.5" customHeight="1" x14ac:dyDescent="0.35">
      <c r="A773" s="33"/>
      <c r="B773" s="356" t="s">
        <v>0</v>
      </c>
      <c r="C773" s="356"/>
      <c r="D773" s="403"/>
      <c r="E773" s="403"/>
      <c r="F773" s="357" t="s">
        <v>41</v>
      </c>
      <c r="G773" s="357"/>
      <c r="H773" s="403"/>
      <c r="I773" s="403"/>
      <c r="J773" s="71"/>
      <c r="L773" s="32"/>
      <c r="M773" s="33"/>
      <c r="N773" s="356" t="s">
        <v>0</v>
      </c>
      <c r="O773" s="356"/>
      <c r="P773" s="403"/>
      <c r="Q773" s="403"/>
      <c r="R773" s="357" t="s">
        <v>41</v>
      </c>
      <c r="S773" s="357"/>
      <c r="T773" s="403"/>
      <c r="U773" s="403"/>
      <c r="V773" s="34"/>
    </row>
    <row r="774" spans="1:22" ht="19.5" customHeight="1" x14ac:dyDescent="0.35">
      <c r="A774" s="33"/>
      <c r="B774" s="356" t="s">
        <v>14</v>
      </c>
      <c r="C774" s="356"/>
      <c r="D774" s="400"/>
      <c r="E774" s="400"/>
      <c r="F774" s="357" t="s">
        <v>15</v>
      </c>
      <c r="G774" s="357"/>
      <c r="H774" s="401"/>
      <c r="I774" s="401"/>
      <c r="J774" s="71"/>
      <c r="L774" s="32"/>
      <c r="M774" s="33"/>
      <c r="N774" s="356" t="s">
        <v>14</v>
      </c>
      <c r="O774" s="356"/>
      <c r="P774" s="400"/>
      <c r="Q774" s="400"/>
      <c r="R774" s="357" t="s">
        <v>15</v>
      </c>
      <c r="S774" s="357"/>
      <c r="T774" s="401"/>
      <c r="U774" s="401"/>
      <c r="V774" s="34"/>
    </row>
    <row r="775" spans="1:22" ht="19.5" customHeight="1" x14ac:dyDescent="0.35">
      <c r="A775" s="33"/>
      <c r="B775" s="36" t="s">
        <v>53</v>
      </c>
      <c r="C775" s="36"/>
      <c r="D775" s="402"/>
      <c r="E775" s="402"/>
      <c r="F775" s="397"/>
      <c r="G775" s="397"/>
      <c r="H775" s="402"/>
      <c r="I775" s="402"/>
      <c r="J775" s="71"/>
      <c r="L775" s="32"/>
      <c r="M775" s="33"/>
      <c r="N775" s="36" t="s">
        <v>53</v>
      </c>
      <c r="O775" s="36"/>
      <c r="P775" s="402"/>
      <c r="Q775" s="402"/>
      <c r="R775" s="397"/>
      <c r="S775" s="397"/>
      <c r="T775" s="402"/>
      <c r="U775" s="402"/>
      <c r="V775" s="34"/>
    </row>
    <row r="776" spans="1:22" ht="19.5" customHeight="1" x14ac:dyDescent="0.35">
      <c r="A776" s="33"/>
      <c r="B776" s="396" t="s">
        <v>1</v>
      </c>
      <c r="C776" s="396"/>
      <c r="D776" s="397"/>
      <c r="E776" s="397"/>
      <c r="F776" s="398"/>
      <c r="G776" s="398"/>
      <c r="H776" s="398"/>
      <c r="I776" s="398"/>
      <c r="J776" s="71"/>
      <c r="L776" s="32"/>
      <c r="M776" s="33"/>
      <c r="N776" s="396" t="s">
        <v>1</v>
      </c>
      <c r="O776" s="396"/>
      <c r="P776" s="397"/>
      <c r="Q776" s="397"/>
      <c r="R776" s="398"/>
      <c r="S776" s="398"/>
      <c r="T776" s="398"/>
      <c r="U776" s="398"/>
      <c r="V776" s="34"/>
    </row>
    <row r="777" spans="1:22" ht="19.5" customHeight="1" x14ac:dyDescent="0.35">
      <c r="A777" s="33"/>
      <c r="B777" s="396"/>
      <c r="C777" s="396"/>
      <c r="D777" s="397" t="s">
        <v>11</v>
      </c>
      <c r="E777" s="397"/>
      <c r="F777" s="398"/>
      <c r="G777" s="398"/>
      <c r="H777" s="398"/>
      <c r="I777" s="398"/>
      <c r="J777" s="71"/>
      <c r="L777" s="32"/>
      <c r="M777" s="33"/>
      <c r="N777" s="396"/>
      <c r="O777" s="396"/>
      <c r="P777" s="397" t="s">
        <v>11</v>
      </c>
      <c r="Q777" s="397"/>
      <c r="R777" s="398"/>
      <c r="S777" s="398"/>
      <c r="T777" s="398"/>
      <c r="U777" s="398"/>
      <c r="V777" s="34"/>
    </row>
    <row r="778" spans="1:22" ht="19.5" customHeight="1" x14ac:dyDescent="0.35">
      <c r="A778" s="33"/>
      <c r="B778" s="396"/>
      <c r="C778" s="396"/>
      <c r="D778" s="397" t="s">
        <v>55</v>
      </c>
      <c r="E778" s="397"/>
      <c r="F778" s="398"/>
      <c r="G778" s="398"/>
      <c r="H778" s="398"/>
      <c r="I778" s="398"/>
      <c r="J778" s="71"/>
      <c r="L778" s="32"/>
      <c r="M778" s="33"/>
      <c r="N778" s="396"/>
      <c r="O778" s="396"/>
      <c r="P778" s="397" t="s">
        <v>55</v>
      </c>
      <c r="Q778" s="397"/>
      <c r="R778" s="398"/>
      <c r="S778" s="398"/>
      <c r="T778" s="398"/>
      <c r="U778" s="398"/>
      <c r="V778" s="34"/>
    </row>
    <row r="779" spans="1:22" ht="19.5" customHeight="1" x14ac:dyDescent="0.35">
      <c r="A779" s="33"/>
      <c r="B779" s="396"/>
      <c r="C779" s="396"/>
      <c r="D779" s="397" t="s">
        <v>9</v>
      </c>
      <c r="E779" s="397"/>
      <c r="F779" s="399"/>
      <c r="G779" s="399"/>
      <c r="H779" s="399"/>
      <c r="I779" s="399"/>
      <c r="J779" s="71"/>
      <c r="L779" s="32"/>
      <c r="M779" s="33"/>
      <c r="N779" s="396"/>
      <c r="O779" s="396"/>
      <c r="P779" s="397" t="s">
        <v>9</v>
      </c>
      <c r="Q779" s="397"/>
      <c r="R779" s="399"/>
      <c r="S779" s="399"/>
      <c r="T779" s="399"/>
      <c r="U779" s="399"/>
      <c r="V779" s="34"/>
    </row>
    <row r="780" spans="1:22" ht="19.5" customHeight="1" x14ac:dyDescent="0.35">
      <c r="A780" s="33"/>
      <c r="B780" s="356" t="s">
        <v>44</v>
      </c>
      <c r="C780" s="356"/>
      <c r="D780" s="357" t="str">
        <f t="shared" ref="D780" si="45">IF(D771="","",IF(OR(D771="DWF",D771="DNF"),"Distance","Temps"))</f>
        <v>Distance</v>
      </c>
      <c r="E780" s="357"/>
      <c r="F780" s="37"/>
      <c r="G780" s="38"/>
      <c r="H780" s="39"/>
      <c r="I780" s="38"/>
      <c r="J780" s="71"/>
      <c r="L780" s="32"/>
      <c r="M780" s="33"/>
      <c r="N780" s="356" t="s">
        <v>44</v>
      </c>
      <c r="O780" s="356"/>
      <c r="P780" s="357" t="str">
        <f t="shared" ref="P780" si="46">IF(P771="","",IF(OR(P771="DWF",P771="DNF"),"Distance","Temps"))</f>
        <v>Distance</v>
      </c>
      <c r="Q780" s="357"/>
      <c r="R780" s="37"/>
      <c r="S780" s="38"/>
      <c r="T780" s="39"/>
      <c r="U780" s="38"/>
      <c r="V780" s="34"/>
    </row>
    <row r="781" spans="1:22" ht="19.5" customHeight="1" x14ac:dyDescent="0.35">
      <c r="A781" s="33"/>
      <c r="B781" s="356"/>
      <c r="C781" s="356"/>
      <c r="D781" s="359" t="s">
        <v>56</v>
      </c>
      <c r="E781" s="40" t="s">
        <v>57</v>
      </c>
      <c r="F781" s="41"/>
      <c r="G781" s="42"/>
      <c r="H781" s="41"/>
      <c r="I781" s="42"/>
      <c r="J781" s="71"/>
      <c r="L781" s="32"/>
      <c r="M781" s="33"/>
      <c r="N781" s="356"/>
      <c r="O781" s="356"/>
      <c r="P781" s="359" t="s">
        <v>56</v>
      </c>
      <c r="Q781" s="40" t="s">
        <v>57</v>
      </c>
      <c r="R781" s="41"/>
      <c r="S781" s="42"/>
      <c r="T781" s="41"/>
      <c r="U781" s="42"/>
      <c r="V781" s="34"/>
    </row>
    <row r="782" spans="1:22" ht="19.5" customHeight="1" x14ac:dyDescent="0.35">
      <c r="A782" s="33"/>
      <c r="B782" s="356"/>
      <c r="C782" s="356"/>
      <c r="D782" s="359"/>
      <c r="E782" s="40" t="s">
        <v>58</v>
      </c>
      <c r="F782" s="41"/>
      <c r="G782" s="42"/>
      <c r="H782" s="41"/>
      <c r="I782" s="42"/>
      <c r="J782" s="71"/>
      <c r="L782" s="32"/>
      <c r="M782" s="33"/>
      <c r="N782" s="356"/>
      <c r="O782" s="356"/>
      <c r="P782" s="359"/>
      <c r="Q782" s="40" t="s">
        <v>58</v>
      </c>
      <c r="R782" s="41"/>
      <c r="S782" s="42"/>
      <c r="T782" s="41"/>
      <c r="U782" s="42"/>
      <c r="V782" s="34"/>
    </row>
    <row r="783" spans="1:22" ht="19.5" customHeight="1" x14ac:dyDescent="0.35">
      <c r="A783" s="33"/>
      <c r="B783" s="358"/>
      <c r="C783" s="358"/>
      <c r="D783" s="358"/>
      <c r="E783" s="358"/>
      <c r="F783" s="358"/>
      <c r="G783" s="358"/>
      <c r="H783" s="358"/>
      <c r="I783" s="358"/>
      <c r="J783" s="71"/>
      <c r="L783" s="32"/>
      <c r="M783" s="33"/>
      <c r="N783" s="358"/>
      <c r="O783" s="358"/>
      <c r="P783" s="358"/>
      <c r="Q783" s="358"/>
      <c r="R783" s="358"/>
      <c r="S783" s="358"/>
      <c r="T783" s="358"/>
      <c r="U783" s="358"/>
      <c r="V783" s="34"/>
    </row>
    <row r="784" spans="1:22" ht="19.5" customHeight="1" x14ac:dyDescent="0.35">
      <c r="A784" s="33"/>
      <c r="B784" s="395" t="s">
        <v>59</v>
      </c>
      <c r="C784" s="395"/>
      <c r="D784" s="395"/>
      <c r="E784" s="395"/>
      <c r="F784" s="395"/>
      <c r="G784" s="395"/>
      <c r="H784" s="395"/>
      <c r="I784" s="395"/>
      <c r="J784" s="71"/>
      <c r="L784" s="32"/>
      <c r="M784" s="33"/>
      <c r="N784" s="395" t="s">
        <v>59</v>
      </c>
      <c r="O784" s="395"/>
      <c r="P784" s="395"/>
      <c r="Q784" s="395"/>
      <c r="R784" s="395"/>
      <c r="S784" s="395"/>
      <c r="T784" s="395"/>
      <c r="U784" s="395"/>
      <c r="V784" s="34"/>
    </row>
    <row r="785" spans="1:22" ht="19.5" customHeight="1" thickBot="1" x14ac:dyDescent="0.4">
      <c r="A785" s="33"/>
      <c r="B785" s="358"/>
      <c r="C785" s="358"/>
      <c r="D785" s="358"/>
      <c r="E785" s="358"/>
      <c r="F785" s="358"/>
      <c r="G785" s="358"/>
      <c r="H785" s="358"/>
      <c r="I785" s="358"/>
      <c r="J785" s="71"/>
      <c r="L785" s="32"/>
      <c r="M785" s="33"/>
      <c r="N785" s="358"/>
      <c r="O785" s="358"/>
      <c r="P785" s="358"/>
      <c r="Q785" s="358"/>
      <c r="R785" s="358"/>
      <c r="S785" s="358"/>
      <c r="T785" s="358"/>
      <c r="U785" s="358"/>
      <c r="V785" s="34"/>
    </row>
    <row r="786" spans="1:22" ht="19.5" customHeight="1" thickBot="1" x14ac:dyDescent="0.4">
      <c r="A786" s="33"/>
      <c r="B786" s="359" t="s">
        <v>60</v>
      </c>
      <c r="C786" s="360"/>
      <c r="D786" s="43"/>
      <c r="E786" s="44"/>
      <c r="F786" s="44"/>
      <c r="G786" s="44"/>
      <c r="H786" s="44"/>
      <c r="I786" s="45"/>
      <c r="J786" s="71"/>
      <c r="L786" s="32"/>
      <c r="M786" s="33"/>
      <c r="N786" s="359" t="s">
        <v>60</v>
      </c>
      <c r="O786" s="360"/>
      <c r="P786" s="43"/>
      <c r="Q786" s="44"/>
      <c r="R786" s="44"/>
      <c r="S786" s="44"/>
      <c r="T786" s="44"/>
      <c r="U786" s="45"/>
      <c r="V786" s="34"/>
    </row>
    <row r="787" spans="1:22" ht="19.5" customHeight="1" thickBot="1" x14ac:dyDescent="0.4">
      <c r="A787" s="33"/>
      <c r="B787" s="46"/>
      <c r="C787" s="46"/>
      <c r="D787" s="30"/>
      <c r="E787" s="30"/>
      <c r="F787" s="30"/>
      <c r="G787" s="30"/>
      <c r="H787" s="30"/>
      <c r="I787" s="30"/>
      <c r="J787" s="71"/>
      <c r="L787" s="32"/>
      <c r="M787" s="33"/>
      <c r="N787" s="46"/>
      <c r="O787" s="46"/>
      <c r="P787" s="30"/>
      <c r="Q787" s="30"/>
      <c r="R787" s="30"/>
      <c r="S787" s="30"/>
      <c r="T787" s="30"/>
      <c r="U787" s="30"/>
      <c r="V787" s="34"/>
    </row>
    <row r="788" spans="1:22" ht="19.5" customHeight="1" x14ac:dyDescent="0.35">
      <c r="A788" s="33"/>
      <c r="B788" s="361" t="s">
        <v>62</v>
      </c>
      <c r="C788" s="362"/>
      <c r="D788" s="352"/>
      <c r="E788" s="352"/>
      <c r="F788" s="352"/>
      <c r="G788" s="352"/>
      <c r="H788" s="352"/>
      <c r="I788" s="353"/>
      <c r="J788" s="71"/>
      <c r="L788" s="32"/>
      <c r="M788" s="33"/>
      <c r="N788" s="361" t="s">
        <v>62</v>
      </c>
      <c r="O788" s="362"/>
      <c r="P788" s="352"/>
      <c r="Q788" s="352"/>
      <c r="R788" s="352"/>
      <c r="S788" s="352"/>
      <c r="T788" s="352"/>
      <c r="U788" s="353"/>
      <c r="V788" s="34"/>
    </row>
    <row r="789" spans="1:22" ht="19.5" customHeight="1" x14ac:dyDescent="0.35">
      <c r="A789" s="33"/>
      <c r="B789" s="363"/>
      <c r="C789" s="364"/>
      <c r="D789" s="336"/>
      <c r="E789" s="336"/>
      <c r="F789" s="336"/>
      <c r="G789" s="336"/>
      <c r="H789" s="336"/>
      <c r="I789" s="337"/>
      <c r="J789" s="71"/>
      <c r="L789" s="32"/>
      <c r="M789" s="33"/>
      <c r="N789" s="363"/>
      <c r="O789" s="364"/>
      <c r="P789" s="336"/>
      <c r="Q789" s="336"/>
      <c r="R789" s="336"/>
      <c r="S789" s="336"/>
      <c r="T789" s="336"/>
      <c r="U789" s="337"/>
      <c r="V789" s="34"/>
    </row>
    <row r="790" spans="1:22" ht="19.5" customHeight="1" x14ac:dyDescent="0.35">
      <c r="A790" s="33"/>
      <c r="B790" s="365" t="s">
        <v>61</v>
      </c>
      <c r="C790" s="366"/>
      <c r="D790" s="336"/>
      <c r="E790" s="336"/>
      <c r="F790" s="336"/>
      <c r="G790" s="336"/>
      <c r="H790" s="336"/>
      <c r="I790" s="337"/>
      <c r="J790" s="71"/>
      <c r="L790" s="32"/>
      <c r="M790" s="33"/>
      <c r="N790" s="365" t="s">
        <v>61</v>
      </c>
      <c r="O790" s="366"/>
      <c r="P790" s="336"/>
      <c r="Q790" s="336"/>
      <c r="R790" s="336"/>
      <c r="S790" s="336"/>
      <c r="T790" s="336"/>
      <c r="U790" s="337"/>
      <c r="V790" s="34"/>
    </row>
    <row r="791" spans="1:22" ht="19.5" customHeight="1" thickBot="1" x14ac:dyDescent="0.4">
      <c r="A791" s="33"/>
      <c r="B791" s="367"/>
      <c r="C791" s="368"/>
      <c r="D791" s="369"/>
      <c r="E791" s="369"/>
      <c r="F791" s="369"/>
      <c r="G791" s="369"/>
      <c r="H791" s="369"/>
      <c r="I791" s="370"/>
      <c r="J791" s="71"/>
      <c r="L791" s="32"/>
      <c r="M791" s="33"/>
      <c r="N791" s="367"/>
      <c r="O791" s="368"/>
      <c r="P791" s="369"/>
      <c r="Q791" s="369"/>
      <c r="R791" s="369"/>
      <c r="S791" s="369"/>
      <c r="T791" s="369"/>
      <c r="U791" s="370"/>
      <c r="V791" s="34"/>
    </row>
    <row r="792" spans="1:22" ht="19.5" customHeight="1" thickBot="1" x14ac:dyDescent="0.4">
      <c r="A792" s="33"/>
      <c r="B792" s="25"/>
      <c r="C792" s="25"/>
      <c r="D792" s="25"/>
      <c r="E792" s="25"/>
      <c r="F792" s="25"/>
      <c r="G792" s="25"/>
      <c r="H792" s="25"/>
      <c r="I792" s="25"/>
      <c r="J792" s="71"/>
      <c r="L792" s="32"/>
      <c r="M792" s="33"/>
      <c r="N792" s="25"/>
      <c r="O792" s="25"/>
      <c r="P792" s="25"/>
      <c r="Q792" s="25"/>
      <c r="R792" s="25"/>
      <c r="S792" s="25"/>
      <c r="T792" s="25"/>
      <c r="U792" s="25"/>
      <c r="V792" s="34"/>
    </row>
    <row r="793" spans="1:22" ht="19.5" customHeight="1" x14ac:dyDescent="0.35">
      <c r="A793" s="33"/>
      <c r="B793" s="349" t="s">
        <v>63</v>
      </c>
      <c r="C793" s="343" t="s">
        <v>64</v>
      </c>
      <c r="D793" s="351"/>
      <c r="E793" s="351"/>
      <c r="F793" s="351"/>
      <c r="G793" s="351"/>
      <c r="H793" s="352"/>
      <c r="I793" s="353"/>
      <c r="J793" s="71"/>
      <c r="L793" s="32"/>
      <c r="M793" s="33"/>
      <c r="N793" s="349" t="s">
        <v>63</v>
      </c>
      <c r="O793" s="343" t="s">
        <v>64</v>
      </c>
      <c r="P793" s="351"/>
      <c r="Q793" s="351"/>
      <c r="R793" s="351"/>
      <c r="S793" s="351"/>
      <c r="T793" s="352"/>
      <c r="U793" s="353"/>
      <c r="V793" s="34"/>
    </row>
    <row r="794" spans="1:22" ht="19.5" customHeight="1" x14ac:dyDescent="0.35">
      <c r="A794" s="33"/>
      <c r="B794" s="334"/>
      <c r="C794" s="340" t="s">
        <v>234</v>
      </c>
      <c r="D794" s="348"/>
      <c r="E794" s="348"/>
      <c r="F794" s="348"/>
      <c r="G794" s="348"/>
      <c r="H794" s="336"/>
      <c r="I794" s="337"/>
      <c r="J794" s="71"/>
      <c r="L794" s="32"/>
      <c r="M794" s="33"/>
      <c r="N794" s="334"/>
      <c r="O794" s="340" t="s">
        <v>234</v>
      </c>
      <c r="P794" s="348"/>
      <c r="Q794" s="348"/>
      <c r="R794" s="348"/>
      <c r="S794" s="348"/>
      <c r="T794" s="336"/>
      <c r="U794" s="337"/>
      <c r="V794" s="34"/>
    </row>
    <row r="795" spans="1:22" ht="19.5" customHeight="1" x14ac:dyDescent="0.35">
      <c r="A795" s="33"/>
      <c r="B795" s="334"/>
      <c r="C795" s="340" t="s">
        <v>66</v>
      </c>
      <c r="D795" s="348"/>
      <c r="E795" s="348"/>
      <c r="F795" s="348"/>
      <c r="G795" s="348"/>
      <c r="H795" s="336"/>
      <c r="I795" s="337"/>
      <c r="J795" s="71"/>
      <c r="L795" s="32"/>
      <c r="M795" s="33"/>
      <c r="N795" s="334"/>
      <c r="O795" s="340" t="s">
        <v>66</v>
      </c>
      <c r="P795" s="348"/>
      <c r="Q795" s="348"/>
      <c r="R795" s="348"/>
      <c r="S795" s="348"/>
      <c r="T795" s="336"/>
      <c r="U795" s="337"/>
      <c r="V795" s="34"/>
    </row>
    <row r="796" spans="1:22" ht="19.5" customHeight="1" x14ac:dyDescent="0.35">
      <c r="A796" s="33"/>
      <c r="B796" s="334"/>
      <c r="C796" s="340" t="s">
        <v>67</v>
      </c>
      <c r="D796" s="348"/>
      <c r="E796" s="348"/>
      <c r="F796" s="348"/>
      <c r="G796" s="348"/>
      <c r="H796" s="336"/>
      <c r="I796" s="337"/>
      <c r="J796" s="71"/>
      <c r="L796" s="32"/>
      <c r="M796" s="33"/>
      <c r="N796" s="334"/>
      <c r="O796" s="340" t="s">
        <v>67</v>
      </c>
      <c r="P796" s="348"/>
      <c r="Q796" s="348"/>
      <c r="R796" s="348"/>
      <c r="S796" s="348"/>
      <c r="T796" s="336"/>
      <c r="U796" s="337"/>
      <c r="V796" s="34"/>
    </row>
    <row r="797" spans="1:22" ht="19.5" customHeight="1" x14ac:dyDescent="0.35">
      <c r="A797" s="33"/>
      <c r="B797" s="334"/>
      <c r="C797" s="340" t="s">
        <v>235</v>
      </c>
      <c r="D797" s="348"/>
      <c r="E797" s="348"/>
      <c r="F797" s="348"/>
      <c r="G797" s="348"/>
      <c r="H797" s="336"/>
      <c r="I797" s="337"/>
      <c r="J797" s="71"/>
      <c r="L797" s="32"/>
      <c r="M797" s="33"/>
      <c r="N797" s="334"/>
      <c r="O797" s="340" t="s">
        <v>235</v>
      </c>
      <c r="P797" s="348"/>
      <c r="Q797" s="348"/>
      <c r="R797" s="348"/>
      <c r="S797" s="348"/>
      <c r="T797" s="336"/>
      <c r="U797" s="337"/>
      <c r="V797" s="34"/>
    </row>
    <row r="798" spans="1:22" ht="19.5" customHeight="1" x14ac:dyDescent="0.35">
      <c r="A798" s="33"/>
      <c r="B798" s="335"/>
      <c r="C798" s="338" t="s">
        <v>236</v>
      </c>
      <c r="D798" s="339"/>
      <c r="E798" s="339"/>
      <c r="F798" s="339"/>
      <c r="G798" s="340"/>
      <c r="H798" s="354"/>
      <c r="I798" s="355"/>
      <c r="J798" s="71"/>
      <c r="L798" s="32"/>
      <c r="M798" s="33"/>
      <c r="N798" s="335"/>
      <c r="O798" s="338" t="s">
        <v>236</v>
      </c>
      <c r="P798" s="339"/>
      <c r="Q798" s="339"/>
      <c r="R798" s="339"/>
      <c r="S798" s="340"/>
      <c r="T798" s="354"/>
      <c r="U798" s="355"/>
      <c r="V798" s="34"/>
    </row>
    <row r="799" spans="1:22" ht="19.5" customHeight="1" thickBot="1" x14ac:dyDescent="0.4">
      <c r="A799" s="33"/>
      <c r="B799" s="350"/>
      <c r="C799" s="371" t="s">
        <v>69</v>
      </c>
      <c r="D799" s="372"/>
      <c r="E799" s="372"/>
      <c r="F799" s="372"/>
      <c r="G799" s="372"/>
      <c r="H799" s="369"/>
      <c r="I799" s="370"/>
      <c r="J799" s="71"/>
      <c r="L799" s="32"/>
      <c r="M799" s="33"/>
      <c r="N799" s="350"/>
      <c r="O799" s="371" t="s">
        <v>69</v>
      </c>
      <c r="P799" s="372"/>
      <c r="Q799" s="372"/>
      <c r="R799" s="372"/>
      <c r="S799" s="372"/>
      <c r="T799" s="369"/>
      <c r="U799" s="370"/>
      <c r="V799" s="34"/>
    </row>
    <row r="800" spans="1:22" ht="19.5" customHeight="1" x14ac:dyDescent="0.35">
      <c r="A800" s="33"/>
      <c r="B800" s="333" t="s">
        <v>70</v>
      </c>
      <c r="C800" s="346" t="s">
        <v>237</v>
      </c>
      <c r="D800" s="347"/>
      <c r="E800" s="347"/>
      <c r="F800" s="347"/>
      <c r="G800" s="347"/>
      <c r="H800" s="344"/>
      <c r="I800" s="345"/>
      <c r="J800" s="71"/>
      <c r="L800" s="32"/>
      <c r="M800" s="33"/>
      <c r="N800" s="333" t="s">
        <v>70</v>
      </c>
      <c r="O800" s="346" t="s">
        <v>237</v>
      </c>
      <c r="P800" s="347"/>
      <c r="Q800" s="347"/>
      <c r="R800" s="347"/>
      <c r="S800" s="347"/>
      <c r="T800" s="344"/>
      <c r="U800" s="345"/>
      <c r="V800" s="34"/>
    </row>
    <row r="801" spans="1:22" ht="19.5" customHeight="1" x14ac:dyDescent="0.35">
      <c r="A801" s="33"/>
      <c r="B801" s="334"/>
      <c r="C801" s="340" t="s">
        <v>72</v>
      </c>
      <c r="D801" s="348"/>
      <c r="E801" s="348"/>
      <c r="F801" s="348"/>
      <c r="G801" s="348"/>
      <c r="H801" s="336"/>
      <c r="I801" s="337"/>
      <c r="J801" s="71"/>
      <c r="L801" s="32"/>
      <c r="M801" s="33"/>
      <c r="N801" s="334"/>
      <c r="O801" s="340" t="s">
        <v>72</v>
      </c>
      <c r="P801" s="348"/>
      <c r="Q801" s="348"/>
      <c r="R801" s="348"/>
      <c r="S801" s="348"/>
      <c r="T801" s="336"/>
      <c r="U801" s="337"/>
      <c r="V801" s="34"/>
    </row>
    <row r="802" spans="1:22" ht="19.5" customHeight="1" x14ac:dyDescent="0.35">
      <c r="A802" s="33"/>
      <c r="B802" s="334"/>
      <c r="C802" s="340" t="s">
        <v>242</v>
      </c>
      <c r="D802" s="348"/>
      <c r="E802" s="348"/>
      <c r="F802" s="348"/>
      <c r="G802" s="348"/>
      <c r="H802" s="336"/>
      <c r="I802" s="337"/>
      <c r="J802" s="71"/>
      <c r="L802" s="32"/>
      <c r="M802" s="33"/>
      <c r="N802" s="334"/>
      <c r="O802" s="340" t="s">
        <v>242</v>
      </c>
      <c r="P802" s="348"/>
      <c r="Q802" s="348"/>
      <c r="R802" s="348"/>
      <c r="S802" s="348"/>
      <c r="T802" s="336"/>
      <c r="U802" s="337"/>
      <c r="V802" s="34"/>
    </row>
    <row r="803" spans="1:22" ht="19.5" customHeight="1" x14ac:dyDescent="0.35">
      <c r="A803" s="33"/>
      <c r="B803" s="334"/>
      <c r="C803" s="340" t="s">
        <v>75</v>
      </c>
      <c r="D803" s="348"/>
      <c r="E803" s="348"/>
      <c r="F803" s="348"/>
      <c r="G803" s="348"/>
      <c r="H803" s="336"/>
      <c r="I803" s="337"/>
      <c r="J803" s="71"/>
      <c r="L803" s="32"/>
      <c r="M803" s="33"/>
      <c r="N803" s="334"/>
      <c r="O803" s="340" t="s">
        <v>75</v>
      </c>
      <c r="P803" s="348"/>
      <c r="Q803" s="348"/>
      <c r="R803" s="348"/>
      <c r="S803" s="348"/>
      <c r="T803" s="336"/>
      <c r="U803" s="337"/>
      <c r="V803" s="34"/>
    </row>
    <row r="804" spans="1:22" ht="19.5" customHeight="1" x14ac:dyDescent="0.35">
      <c r="A804" s="33"/>
      <c r="B804" s="334"/>
      <c r="C804" s="340" t="s">
        <v>76</v>
      </c>
      <c r="D804" s="348"/>
      <c r="E804" s="348"/>
      <c r="F804" s="348"/>
      <c r="G804" s="348"/>
      <c r="H804" s="336"/>
      <c r="I804" s="337"/>
      <c r="J804" s="71"/>
      <c r="L804" s="32"/>
      <c r="M804" s="33"/>
      <c r="N804" s="334"/>
      <c r="O804" s="340" t="s">
        <v>76</v>
      </c>
      <c r="P804" s="348"/>
      <c r="Q804" s="348"/>
      <c r="R804" s="348"/>
      <c r="S804" s="348"/>
      <c r="T804" s="336"/>
      <c r="U804" s="337"/>
      <c r="V804" s="34"/>
    </row>
    <row r="805" spans="1:22" ht="19.5" customHeight="1" thickBot="1" x14ac:dyDescent="0.4">
      <c r="A805" s="33"/>
      <c r="B805" s="335"/>
      <c r="C805" s="385" t="s">
        <v>77</v>
      </c>
      <c r="D805" s="386"/>
      <c r="E805" s="386"/>
      <c r="F805" s="386"/>
      <c r="G805" s="386"/>
      <c r="H805" s="387"/>
      <c r="I805" s="388"/>
      <c r="J805" s="71"/>
      <c r="L805" s="32"/>
      <c r="M805" s="33"/>
      <c r="N805" s="335"/>
      <c r="O805" s="385" t="s">
        <v>77</v>
      </c>
      <c r="P805" s="386"/>
      <c r="Q805" s="386"/>
      <c r="R805" s="386"/>
      <c r="S805" s="386"/>
      <c r="T805" s="387"/>
      <c r="U805" s="388"/>
      <c r="V805" s="34"/>
    </row>
    <row r="806" spans="1:22" ht="19.5" customHeight="1" x14ac:dyDescent="0.35">
      <c r="A806" s="33"/>
      <c r="B806" s="349" t="s">
        <v>78</v>
      </c>
      <c r="C806" s="341" t="s">
        <v>233</v>
      </c>
      <c r="D806" s="342"/>
      <c r="E806" s="343"/>
      <c r="F806" s="47" t="s">
        <v>80</v>
      </c>
      <c r="G806" s="47"/>
      <c r="H806" s="352"/>
      <c r="I806" s="353"/>
      <c r="J806" s="71"/>
      <c r="L806" s="32"/>
      <c r="M806" s="33"/>
      <c r="N806" s="349" t="s">
        <v>78</v>
      </c>
      <c r="O806" s="341" t="s">
        <v>233</v>
      </c>
      <c r="P806" s="342"/>
      <c r="Q806" s="343"/>
      <c r="R806" s="47" t="s">
        <v>80</v>
      </c>
      <c r="S806" s="47"/>
      <c r="T806" s="352"/>
      <c r="U806" s="353"/>
      <c r="V806" s="34"/>
    </row>
    <row r="807" spans="1:22" ht="19.5" customHeight="1" x14ac:dyDescent="0.35">
      <c r="A807" s="33"/>
      <c r="B807" s="334"/>
      <c r="C807" s="338" t="s">
        <v>240</v>
      </c>
      <c r="D807" s="339"/>
      <c r="E807" s="340"/>
      <c r="F807" s="10" t="s">
        <v>82</v>
      </c>
      <c r="G807" s="10"/>
      <c r="H807" s="336"/>
      <c r="I807" s="337"/>
      <c r="J807" s="71"/>
      <c r="L807" s="32"/>
      <c r="M807" s="33"/>
      <c r="N807" s="334"/>
      <c r="O807" s="338" t="s">
        <v>240</v>
      </c>
      <c r="P807" s="339"/>
      <c r="Q807" s="340"/>
      <c r="R807" s="10" t="s">
        <v>82</v>
      </c>
      <c r="S807" s="10"/>
      <c r="T807" s="336"/>
      <c r="U807" s="337"/>
      <c r="V807" s="34"/>
    </row>
    <row r="808" spans="1:22" ht="19.5" customHeight="1" x14ac:dyDescent="0.35">
      <c r="A808" s="33"/>
      <c r="B808" s="334"/>
      <c r="C808" s="338" t="s">
        <v>241</v>
      </c>
      <c r="D808" s="339"/>
      <c r="E808" s="340"/>
      <c r="F808" s="10" t="s">
        <v>84</v>
      </c>
      <c r="G808" s="10"/>
      <c r="H808" s="336"/>
      <c r="I808" s="337"/>
      <c r="J808" s="71"/>
      <c r="L808" s="32"/>
      <c r="M808" s="33"/>
      <c r="N808" s="334"/>
      <c r="O808" s="338" t="s">
        <v>241</v>
      </c>
      <c r="P808" s="339"/>
      <c r="Q808" s="340"/>
      <c r="R808" s="10" t="s">
        <v>84</v>
      </c>
      <c r="S808" s="10"/>
      <c r="T808" s="336"/>
      <c r="U808" s="337"/>
      <c r="V808" s="34"/>
    </row>
    <row r="809" spans="1:22" ht="19.5" customHeight="1" x14ac:dyDescent="0.35">
      <c r="A809" s="33"/>
      <c r="B809" s="334"/>
      <c r="C809" s="338" t="s">
        <v>85</v>
      </c>
      <c r="D809" s="339"/>
      <c r="E809" s="340"/>
      <c r="F809" s="10" t="s">
        <v>86</v>
      </c>
      <c r="G809" s="10"/>
      <c r="H809" s="336"/>
      <c r="I809" s="337"/>
      <c r="J809" s="71"/>
      <c r="L809" s="32"/>
      <c r="M809" s="33"/>
      <c r="N809" s="334"/>
      <c r="O809" s="338" t="s">
        <v>85</v>
      </c>
      <c r="P809" s="339"/>
      <c r="Q809" s="340"/>
      <c r="R809" s="10" t="s">
        <v>86</v>
      </c>
      <c r="S809" s="10"/>
      <c r="T809" s="336"/>
      <c r="U809" s="337"/>
      <c r="V809" s="34"/>
    </row>
    <row r="810" spans="1:22" ht="19.5" customHeight="1" thickBot="1" x14ac:dyDescent="0.4">
      <c r="A810" s="33"/>
      <c r="B810" s="25"/>
      <c r="C810" s="25"/>
      <c r="D810" s="25"/>
      <c r="E810" s="25"/>
      <c r="F810" s="25"/>
      <c r="G810" s="25"/>
      <c r="H810" s="25"/>
      <c r="I810" s="25"/>
      <c r="J810" s="71"/>
      <c r="L810" s="32"/>
      <c r="M810" s="33"/>
      <c r="N810" s="25"/>
      <c r="O810" s="25"/>
      <c r="P810" s="25"/>
      <c r="Q810" s="25"/>
      <c r="R810" s="25"/>
      <c r="S810" s="25"/>
      <c r="T810" s="25"/>
      <c r="U810" s="25"/>
      <c r="V810" s="34"/>
    </row>
    <row r="811" spans="1:22" ht="19.5" customHeight="1" x14ac:dyDescent="0.35">
      <c r="A811" s="33"/>
      <c r="B811" s="373" t="s">
        <v>88</v>
      </c>
      <c r="C811" s="374"/>
      <c r="D811" s="374"/>
      <c r="E811" s="374"/>
      <c r="F811" s="374"/>
      <c r="G811" s="374"/>
      <c r="H811" s="374"/>
      <c r="I811" s="375"/>
      <c r="J811" s="71"/>
      <c r="L811" s="32"/>
      <c r="M811" s="33"/>
      <c r="N811" s="373" t="s">
        <v>88</v>
      </c>
      <c r="O811" s="374"/>
      <c r="P811" s="374"/>
      <c r="Q811" s="374"/>
      <c r="R811" s="374"/>
      <c r="S811" s="374"/>
      <c r="T811" s="374"/>
      <c r="U811" s="375"/>
      <c r="V811" s="34"/>
    </row>
    <row r="812" spans="1:22" ht="19.5" customHeight="1" x14ac:dyDescent="0.35">
      <c r="A812" s="33"/>
      <c r="B812" s="376"/>
      <c r="C812" s="377"/>
      <c r="D812" s="377"/>
      <c r="E812" s="377"/>
      <c r="F812" s="377"/>
      <c r="G812" s="377"/>
      <c r="H812" s="377"/>
      <c r="I812" s="378"/>
      <c r="J812" s="71"/>
      <c r="L812" s="32"/>
      <c r="M812" s="33"/>
      <c r="N812" s="376"/>
      <c r="O812" s="377"/>
      <c r="P812" s="377"/>
      <c r="Q812" s="377"/>
      <c r="R812" s="377"/>
      <c r="S812" s="377"/>
      <c r="T812" s="377"/>
      <c r="U812" s="378"/>
      <c r="V812" s="34"/>
    </row>
    <row r="813" spans="1:22" ht="19.5" customHeight="1" x14ac:dyDescent="0.35">
      <c r="A813" s="33"/>
      <c r="B813" s="379"/>
      <c r="C813" s="380"/>
      <c r="D813" s="380"/>
      <c r="E813" s="380"/>
      <c r="F813" s="380"/>
      <c r="G813" s="380"/>
      <c r="H813" s="380"/>
      <c r="I813" s="381"/>
      <c r="J813" s="71"/>
      <c r="L813" s="32"/>
      <c r="M813" s="33"/>
      <c r="N813" s="379"/>
      <c r="O813" s="380"/>
      <c r="P813" s="380"/>
      <c r="Q813" s="380"/>
      <c r="R813" s="380"/>
      <c r="S813" s="380"/>
      <c r="T813" s="380"/>
      <c r="U813" s="381"/>
      <c r="V813" s="34"/>
    </row>
    <row r="814" spans="1:22" ht="19.5" customHeight="1" x14ac:dyDescent="0.35">
      <c r="A814" s="33"/>
      <c r="B814" s="379"/>
      <c r="C814" s="380"/>
      <c r="D814" s="380"/>
      <c r="E814" s="380"/>
      <c r="F814" s="380"/>
      <c r="G814" s="380"/>
      <c r="H814" s="380"/>
      <c r="I814" s="381"/>
      <c r="J814" s="71"/>
      <c r="L814" s="32"/>
      <c r="M814" s="33"/>
      <c r="N814" s="379"/>
      <c r="O814" s="380"/>
      <c r="P814" s="380"/>
      <c r="Q814" s="380"/>
      <c r="R814" s="380"/>
      <c r="S814" s="380"/>
      <c r="T814" s="380"/>
      <c r="U814" s="381"/>
      <c r="V814" s="34"/>
    </row>
    <row r="815" spans="1:22" ht="19.5" customHeight="1" thickBot="1" x14ac:dyDescent="0.4">
      <c r="A815" s="33"/>
      <c r="B815" s="382"/>
      <c r="C815" s="383"/>
      <c r="D815" s="383"/>
      <c r="E815" s="383"/>
      <c r="F815" s="383"/>
      <c r="G815" s="383"/>
      <c r="H815" s="383"/>
      <c r="I815" s="384"/>
      <c r="J815" s="71"/>
      <c r="L815" s="32"/>
      <c r="M815" s="33"/>
      <c r="N815" s="382"/>
      <c r="O815" s="383"/>
      <c r="P815" s="383"/>
      <c r="Q815" s="383"/>
      <c r="R815" s="383"/>
      <c r="S815" s="383"/>
      <c r="T815" s="383"/>
      <c r="U815" s="384"/>
      <c r="V815" s="34"/>
    </row>
    <row r="816" spans="1:22" ht="19.5" customHeight="1" thickBot="1" x14ac:dyDescent="0.4">
      <c r="A816" s="53"/>
      <c r="B816" s="54"/>
      <c r="C816" s="54"/>
      <c r="D816" s="54"/>
      <c r="E816" s="54"/>
      <c r="F816" s="54"/>
      <c r="G816" s="54"/>
      <c r="H816" s="54"/>
      <c r="I816" s="54"/>
      <c r="J816" s="72"/>
      <c r="L816" s="32"/>
      <c r="M816" s="53"/>
      <c r="N816" s="54"/>
      <c r="O816" s="54"/>
      <c r="P816" s="54"/>
      <c r="Q816" s="54"/>
      <c r="R816" s="54"/>
      <c r="S816" s="54"/>
      <c r="T816" s="54"/>
      <c r="U816" s="54"/>
      <c r="V816" s="55"/>
    </row>
    <row r="817" spans="1:22" ht="19.5" customHeight="1" thickBot="1" x14ac:dyDescent="0.4">
      <c r="A817" s="56"/>
      <c r="B817" s="56"/>
      <c r="C817" s="56"/>
      <c r="D817" s="56"/>
      <c r="E817" s="56"/>
      <c r="F817" s="56"/>
      <c r="G817" s="56"/>
      <c r="H817" s="56"/>
      <c r="I817" s="56"/>
      <c r="J817" s="73"/>
      <c r="K817" s="56"/>
      <c r="L817" s="57"/>
      <c r="M817" s="56"/>
      <c r="N817" s="56"/>
      <c r="O817" s="56"/>
      <c r="P817" s="56"/>
      <c r="Q817" s="56"/>
      <c r="R817" s="56"/>
      <c r="S817" s="56"/>
      <c r="T817" s="56"/>
      <c r="U817" s="56"/>
      <c r="V817" s="56"/>
    </row>
    <row r="818" spans="1:22" ht="19.5" customHeight="1" x14ac:dyDescent="0.35">
      <c r="A818" s="29">
        <v>17</v>
      </c>
      <c r="B818" s="30"/>
      <c r="C818" s="30"/>
      <c r="D818" s="30"/>
      <c r="E818" s="30"/>
      <c r="F818" s="30"/>
      <c r="G818" s="30"/>
      <c r="H818" s="30"/>
      <c r="I818" s="30"/>
      <c r="J818" s="70"/>
      <c r="L818" s="32"/>
      <c r="M818" s="29">
        <f t="shared" ref="M818" si="47">A818+1</f>
        <v>18</v>
      </c>
      <c r="N818" s="30"/>
      <c r="O818" s="30"/>
      <c r="P818" s="30"/>
      <c r="Q818" s="30"/>
      <c r="R818" s="30"/>
      <c r="S818" s="30"/>
      <c r="T818" s="30"/>
      <c r="U818" s="30"/>
      <c r="V818" s="31"/>
    </row>
    <row r="819" spans="1:22" ht="19.5" customHeight="1" x14ac:dyDescent="0.35">
      <c r="A819" s="33"/>
      <c r="B819" s="356" t="s">
        <v>42</v>
      </c>
      <c r="C819" s="356"/>
      <c r="D819" s="404" t="s">
        <v>52</v>
      </c>
      <c r="E819" s="404"/>
      <c r="F819" s="404"/>
      <c r="G819" s="404"/>
      <c r="H819" s="404"/>
      <c r="I819" s="404"/>
      <c r="J819" s="75"/>
      <c r="L819" s="32"/>
      <c r="M819" s="33"/>
      <c r="N819" s="356" t="s">
        <v>42</v>
      </c>
      <c r="O819" s="356"/>
      <c r="P819" s="404" t="s">
        <v>52</v>
      </c>
      <c r="Q819" s="404"/>
      <c r="R819" s="404"/>
      <c r="S819" s="404"/>
      <c r="T819" s="404"/>
      <c r="U819" s="404"/>
      <c r="V819" s="75"/>
    </row>
    <row r="820" spans="1:22" ht="19.5" customHeight="1" x14ac:dyDescent="0.35">
      <c r="A820" s="33"/>
      <c r="B820" s="358"/>
      <c r="C820" s="358"/>
      <c r="D820" s="358"/>
      <c r="E820" s="358"/>
      <c r="F820" s="358"/>
      <c r="G820" s="358"/>
      <c r="H820" s="358"/>
      <c r="I820" s="358"/>
      <c r="J820" s="71"/>
      <c r="L820" s="32"/>
      <c r="M820" s="33"/>
      <c r="N820" s="358"/>
      <c r="O820" s="358"/>
      <c r="P820" s="358"/>
      <c r="Q820" s="358"/>
      <c r="R820" s="358"/>
      <c r="S820" s="358"/>
      <c r="T820" s="358"/>
      <c r="U820" s="358"/>
      <c r="V820" s="34"/>
    </row>
    <row r="821" spans="1:22" ht="19.5" customHeight="1" x14ac:dyDescent="0.35">
      <c r="A821" s="33"/>
      <c r="B821" s="356" t="s">
        <v>0</v>
      </c>
      <c r="C821" s="356"/>
      <c r="D821" s="403"/>
      <c r="E821" s="403"/>
      <c r="F821" s="357" t="s">
        <v>41</v>
      </c>
      <c r="G821" s="357"/>
      <c r="H821" s="403"/>
      <c r="I821" s="403"/>
      <c r="J821" s="71"/>
      <c r="L821" s="32"/>
      <c r="M821" s="33"/>
      <c r="N821" s="356" t="s">
        <v>0</v>
      </c>
      <c r="O821" s="356"/>
      <c r="P821" s="403"/>
      <c r="Q821" s="403"/>
      <c r="R821" s="357" t="s">
        <v>41</v>
      </c>
      <c r="S821" s="357"/>
      <c r="T821" s="403"/>
      <c r="U821" s="403"/>
      <c r="V821" s="34"/>
    </row>
    <row r="822" spans="1:22" ht="19.5" customHeight="1" x14ac:dyDescent="0.35">
      <c r="A822" s="33"/>
      <c r="B822" s="356" t="s">
        <v>14</v>
      </c>
      <c r="C822" s="356"/>
      <c r="D822" s="400"/>
      <c r="E822" s="400"/>
      <c r="F822" s="357" t="s">
        <v>15</v>
      </c>
      <c r="G822" s="357"/>
      <c r="H822" s="401"/>
      <c r="I822" s="401"/>
      <c r="J822" s="71"/>
      <c r="L822" s="32"/>
      <c r="M822" s="33"/>
      <c r="N822" s="356" t="s">
        <v>14</v>
      </c>
      <c r="O822" s="356"/>
      <c r="P822" s="400"/>
      <c r="Q822" s="400"/>
      <c r="R822" s="357" t="s">
        <v>15</v>
      </c>
      <c r="S822" s="357"/>
      <c r="T822" s="401"/>
      <c r="U822" s="401"/>
      <c r="V822" s="34"/>
    </row>
    <row r="823" spans="1:22" ht="19.5" customHeight="1" x14ac:dyDescent="0.35">
      <c r="A823" s="33"/>
      <c r="B823" s="36" t="s">
        <v>53</v>
      </c>
      <c r="C823" s="36"/>
      <c r="D823" s="402"/>
      <c r="E823" s="402"/>
      <c r="F823" s="397"/>
      <c r="G823" s="397"/>
      <c r="H823" s="402"/>
      <c r="I823" s="402"/>
      <c r="J823" s="71"/>
      <c r="L823" s="32"/>
      <c r="M823" s="33"/>
      <c r="N823" s="36" t="s">
        <v>53</v>
      </c>
      <c r="O823" s="36"/>
      <c r="P823" s="402"/>
      <c r="Q823" s="402"/>
      <c r="R823" s="397"/>
      <c r="S823" s="397"/>
      <c r="T823" s="402"/>
      <c r="U823" s="402"/>
      <c r="V823" s="34"/>
    </row>
    <row r="824" spans="1:22" ht="19.5" customHeight="1" x14ac:dyDescent="0.35">
      <c r="A824" s="33"/>
      <c r="B824" s="396" t="s">
        <v>1</v>
      </c>
      <c r="C824" s="396"/>
      <c r="D824" s="397"/>
      <c r="E824" s="397"/>
      <c r="F824" s="398"/>
      <c r="G824" s="398"/>
      <c r="H824" s="398"/>
      <c r="I824" s="398"/>
      <c r="J824" s="71"/>
      <c r="L824" s="32"/>
      <c r="M824" s="33"/>
      <c r="N824" s="396" t="s">
        <v>1</v>
      </c>
      <c r="O824" s="396"/>
      <c r="P824" s="397"/>
      <c r="Q824" s="397"/>
      <c r="R824" s="398"/>
      <c r="S824" s="398"/>
      <c r="T824" s="398"/>
      <c r="U824" s="398"/>
      <c r="V824" s="34"/>
    </row>
    <row r="825" spans="1:22" ht="19.5" customHeight="1" x14ac:dyDescent="0.35">
      <c r="A825" s="33"/>
      <c r="B825" s="396"/>
      <c r="C825" s="396"/>
      <c r="D825" s="397" t="s">
        <v>11</v>
      </c>
      <c r="E825" s="397"/>
      <c r="F825" s="398"/>
      <c r="G825" s="398"/>
      <c r="H825" s="398"/>
      <c r="I825" s="398"/>
      <c r="J825" s="71"/>
      <c r="L825" s="32"/>
      <c r="M825" s="33"/>
      <c r="N825" s="396"/>
      <c r="O825" s="396"/>
      <c r="P825" s="397" t="s">
        <v>11</v>
      </c>
      <c r="Q825" s="397"/>
      <c r="R825" s="398"/>
      <c r="S825" s="398"/>
      <c r="T825" s="398"/>
      <c r="U825" s="398"/>
      <c r="V825" s="34"/>
    </row>
    <row r="826" spans="1:22" ht="19.5" customHeight="1" x14ac:dyDescent="0.35">
      <c r="A826" s="33"/>
      <c r="B826" s="396"/>
      <c r="C826" s="396"/>
      <c r="D826" s="397" t="s">
        <v>55</v>
      </c>
      <c r="E826" s="397"/>
      <c r="F826" s="398"/>
      <c r="G826" s="398"/>
      <c r="H826" s="398"/>
      <c r="I826" s="398"/>
      <c r="J826" s="71"/>
      <c r="L826" s="32"/>
      <c r="M826" s="33"/>
      <c r="N826" s="396"/>
      <c r="O826" s="396"/>
      <c r="P826" s="397" t="s">
        <v>55</v>
      </c>
      <c r="Q826" s="397"/>
      <c r="R826" s="398"/>
      <c r="S826" s="398"/>
      <c r="T826" s="398"/>
      <c r="U826" s="398"/>
      <c r="V826" s="34"/>
    </row>
    <row r="827" spans="1:22" ht="19.5" customHeight="1" x14ac:dyDescent="0.35">
      <c r="A827" s="33"/>
      <c r="B827" s="396"/>
      <c r="C827" s="396"/>
      <c r="D827" s="397" t="s">
        <v>9</v>
      </c>
      <c r="E827" s="397"/>
      <c r="F827" s="399"/>
      <c r="G827" s="399"/>
      <c r="H827" s="399"/>
      <c r="I827" s="399"/>
      <c r="J827" s="71"/>
      <c r="L827" s="32"/>
      <c r="M827" s="33"/>
      <c r="N827" s="396"/>
      <c r="O827" s="396"/>
      <c r="P827" s="397" t="s">
        <v>9</v>
      </c>
      <c r="Q827" s="397"/>
      <c r="R827" s="399"/>
      <c r="S827" s="399"/>
      <c r="T827" s="399"/>
      <c r="U827" s="399"/>
      <c r="V827" s="34"/>
    </row>
    <row r="828" spans="1:22" ht="19.5" customHeight="1" x14ac:dyDescent="0.35">
      <c r="A828" s="33"/>
      <c r="B828" s="356" t="s">
        <v>44</v>
      </c>
      <c r="C828" s="356"/>
      <c r="D828" s="357" t="str">
        <f t="shared" ref="D828" si="48">IF(D819="","",IF(OR(D819="DWF",D819="DNF"),"Distance","Temps"))</f>
        <v>Distance</v>
      </c>
      <c r="E828" s="357"/>
      <c r="F828" s="37"/>
      <c r="G828" s="38"/>
      <c r="H828" s="39"/>
      <c r="I828" s="38"/>
      <c r="J828" s="71"/>
      <c r="L828" s="32"/>
      <c r="M828" s="33"/>
      <c r="N828" s="356" t="s">
        <v>44</v>
      </c>
      <c r="O828" s="356"/>
      <c r="P828" s="357" t="str">
        <f t="shared" ref="P828" si="49">IF(P819="","",IF(OR(P819="DWF",P819="DNF"),"Distance","Temps"))</f>
        <v>Distance</v>
      </c>
      <c r="Q828" s="357"/>
      <c r="R828" s="37"/>
      <c r="S828" s="38"/>
      <c r="T828" s="39"/>
      <c r="U828" s="38"/>
      <c r="V828" s="34"/>
    </row>
    <row r="829" spans="1:22" ht="19.5" customHeight="1" x14ac:dyDescent="0.35">
      <c r="A829" s="33"/>
      <c r="B829" s="356"/>
      <c r="C829" s="356"/>
      <c r="D829" s="359" t="s">
        <v>56</v>
      </c>
      <c r="E829" s="40" t="s">
        <v>57</v>
      </c>
      <c r="F829" s="41"/>
      <c r="G829" s="42"/>
      <c r="H829" s="41"/>
      <c r="I829" s="42"/>
      <c r="J829" s="71"/>
      <c r="L829" s="32"/>
      <c r="M829" s="33"/>
      <c r="N829" s="356"/>
      <c r="O829" s="356"/>
      <c r="P829" s="359" t="s">
        <v>56</v>
      </c>
      <c r="Q829" s="40" t="s">
        <v>57</v>
      </c>
      <c r="R829" s="41"/>
      <c r="S829" s="42"/>
      <c r="T829" s="41"/>
      <c r="U829" s="42"/>
      <c r="V829" s="34"/>
    </row>
    <row r="830" spans="1:22" ht="19.5" customHeight="1" x14ac:dyDescent="0.35">
      <c r="A830" s="33"/>
      <c r="B830" s="356"/>
      <c r="C830" s="356"/>
      <c r="D830" s="359"/>
      <c r="E830" s="40" t="s">
        <v>58</v>
      </c>
      <c r="F830" s="41"/>
      <c r="G830" s="42"/>
      <c r="H830" s="41"/>
      <c r="I830" s="42"/>
      <c r="J830" s="71"/>
      <c r="L830" s="32"/>
      <c r="M830" s="33"/>
      <c r="N830" s="356"/>
      <c r="O830" s="356"/>
      <c r="P830" s="359"/>
      <c r="Q830" s="40" t="s">
        <v>58</v>
      </c>
      <c r="R830" s="41"/>
      <c r="S830" s="42"/>
      <c r="T830" s="41"/>
      <c r="U830" s="42"/>
      <c r="V830" s="34"/>
    </row>
    <row r="831" spans="1:22" ht="19.5" customHeight="1" x14ac:dyDescent="0.35">
      <c r="A831" s="33"/>
      <c r="B831" s="358"/>
      <c r="C831" s="358"/>
      <c r="D831" s="358"/>
      <c r="E831" s="358"/>
      <c r="F831" s="358"/>
      <c r="G831" s="358"/>
      <c r="H831" s="358"/>
      <c r="I831" s="358"/>
      <c r="J831" s="71"/>
      <c r="L831" s="32"/>
      <c r="M831" s="33"/>
      <c r="N831" s="358"/>
      <c r="O831" s="358"/>
      <c r="P831" s="358"/>
      <c r="Q831" s="358"/>
      <c r="R831" s="358"/>
      <c r="S831" s="358"/>
      <c r="T831" s="358"/>
      <c r="U831" s="358"/>
      <c r="V831" s="34"/>
    </row>
    <row r="832" spans="1:22" ht="19.5" customHeight="1" x14ac:dyDescent="0.35">
      <c r="A832" s="33"/>
      <c r="B832" s="395" t="s">
        <v>59</v>
      </c>
      <c r="C832" s="395"/>
      <c r="D832" s="395"/>
      <c r="E832" s="395"/>
      <c r="F832" s="395"/>
      <c r="G832" s="395"/>
      <c r="H832" s="395"/>
      <c r="I832" s="395"/>
      <c r="J832" s="71"/>
      <c r="L832" s="32"/>
      <c r="M832" s="33"/>
      <c r="N832" s="395" t="s">
        <v>59</v>
      </c>
      <c r="O832" s="395"/>
      <c r="P832" s="395"/>
      <c r="Q832" s="395"/>
      <c r="R832" s="395"/>
      <c r="S832" s="395"/>
      <c r="T832" s="395"/>
      <c r="U832" s="395"/>
      <c r="V832" s="34"/>
    </row>
    <row r="833" spans="1:22" ht="19.5" customHeight="1" thickBot="1" x14ac:dyDescent="0.4">
      <c r="A833" s="33"/>
      <c r="B833" s="358"/>
      <c r="C833" s="358"/>
      <c r="D833" s="358"/>
      <c r="E833" s="358"/>
      <c r="F833" s="358"/>
      <c r="G833" s="358"/>
      <c r="H833" s="358"/>
      <c r="I833" s="358"/>
      <c r="J833" s="71"/>
      <c r="L833" s="32"/>
      <c r="M833" s="33"/>
      <c r="N833" s="358"/>
      <c r="O833" s="358"/>
      <c r="P833" s="358"/>
      <c r="Q833" s="358"/>
      <c r="R833" s="358"/>
      <c r="S833" s="358"/>
      <c r="T833" s="358"/>
      <c r="U833" s="358"/>
      <c r="V833" s="34"/>
    </row>
    <row r="834" spans="1:22" ht="19.5" customHeight="1" thickBot="1" x14ac:dyDescent="0.4">
      <c r="A834" s="33"/>
      <c r="B834" s="359" t="s">
        <v>60</v>
      </c>
      <c r="C834" s="360"/>
      <c r="D834" s="43"/>
      <c r="E834" s="44"/>
      <c r="F834" s="44"/>
      <c r="G834" s="44"/>
      <c r="H834" s="44"/>
      <c r="I834" s="45"/>
      <c r="J834" s="71"/>
      <c r="L834" s="32"/>
      <c r="M834" s="33"/>
      <c r="N834" s="359" t="s">
        <v>60</v>
      </c>
      <c r="O834" s="360"/>
      <c r="P834" s="43"/>
      <c r="Q834" s="44"/>
      <c r="R834" s="44"/>
      <c r="S834" s="44"/>
      <c r="T834" s="44"/>
      <c r="U834" s="45"/>
      <c r="V834" s="34"/>
    </row>
    <row r="835" spans="1:22" ht="19.5" customHeight="1" thickBot="1" x14ac:dyDescent="0.4">
      <c r="A835" s="33"/>
      <c r="B835" s="46"/>
      <c r="C835" s="46"/>
      <c r="D835" s="30"/>
      <c r="E835" s="30"/>
      <c r="F835" s="30"/>
      <c r="G835" s="30"/>
      <c r="H835" s="30"/>
      <c r="I835" s="30"/>
      <c r="J835" s="71"/>
      <c r="L835" s="32"/>
      <c r="M835" s="33"/>
      <c r="N835" s="46"/>
      <c r="O835" s="46"/>
      <c r="P835" s="30"/>
      <c r="Q835" s="30"/>
      <c r="R835" s="30"/>
      <c r="S835" s="30"/>
      <c r="T835" s="30"/>
      <c r="U835" s="30"/>
      <c r="V835" s="34"/>
    </row>
    <row r="836" spans="1:22" ht="19.5" customHeight="1" x14ac:dyDescent="0.35">
      <c r="A836" s="33"/>
      <c r="B836" s="361" t="s">
        <v>62</v>
      </c>
      <c r="C836" s="362"/>
      <c r="D836" s="352"/>
      <c r="E836" s="352"/>
      <c r="F836" s="352"/>
      <c r="G836" s="352"/>
      <c r="H836" s="352"/>
      <c r="I836" s="353"/>
      <c r="J836" s="71"/>
      <c r="L836" s="32"/>
      <c r="M836" s="33"/>
      <c r="N836" s="361" t="s">
        <v>62</v>
      </c>
      <c r="O836" s="362"/>
      <c r="P836" s="352"/>
      <c r="Q836" s="352"/>
      <c r="R836" s="352"/>
      <c r="S836" s="352"/>
      <c r="T836" s="352"/>
      <c r="U836" s="353"/>
      <c r="V836" s="34"/>
    </row>
    <row r="837" spans="1:22" ht="19.5" customHeight="1" x14ac:dyDescent="0.35">
      <c r="A837" s="33"/>
      <c r="B837" s="363"/>
      <c r="C837" s="364"/>
      <c r="D837" s="336"/>
      <c r="E837" s="336"/>
      <c r="F837" s="336"/>
      <c r="G837" s="336"/>
      <c r="H837" s="336"/>
      <c r="I837" s="337"/>
      <c r="J837" s="71"/>
      <c r="L837" s="32"/>
      <c r="M837" s="33"/>
      <c r="N837" s="363"/>
      <c r="O837" s="364"/>
      <c r="P837" s="336"/>
      <c r="Q837" s="336"/>
      <c r="R837" s="336"/>
      <c r="S837" s="336"/>
      <c r="T837" s="336"/>
      <c r="U837" s="337"/>
      <c r="V837" s="34"/>
    </row>
    <row r="838" spans="1:22" ht="19.5" customHeight="1" x14ac:dyDescent="0.35">
      <c r="A838" s="33"/>
      <c r="B838" s="365" t="s">
        <v>61</v>
      </c>
      <c r="C838" s="366"/>
      <c r="D838" s="336"/>
      <c r="E838" s="336"/>
      <c r="F838" s="336"/>
      <c r="G838" s="336"/>
      <c r="H838" s="336"/>
      <c r="I838" s="337"/>
      <c r="J838" s="71"/>
      <c r="L838" s="32"/>
      <c r="M838" s="33"/>
      <c r="N838" s="365" t="s">
        <v>61</v>
      </c>
      <c r="O838" s="366"/>
      <c r="P838" s="336"/>
      <c r="Q838" s="336"/>
      <c r="R838" s="336"/>
      <c r="S838" s="336"/>
      <c r="T838" s="336"/>
      <c r="U838" s="337"/>
      <c r="V838" s="34"/>
    </row>
    <row r="839" spans="1:22" ht="19.5" customHeight="1" thickBot="1" x14ac:dyDescent="0.4">
      <c r="A839" s="33"/>
      <c r="B839" s="367"/>
      <c r="C839" s="368"/>
      <c r="D839" s="369"/>
      <c r="E839" s="369"/>
      <c r="F839" s="369"/>
      <c r="G839" s="369"/>
      <c r="H839" s="369"/>
      <c r="I839" s="370"/>
      <c r="J839" s="71"/>
      <c r="L839" s="32"/>
      <c r="M839" s="33"/>
      <c r="N839" s="367"/>
      <c r="O839" s="368"/>
      <c r="P839" s="369"/>
      <c r="Q839" s="369"/>
      <c r="R839" s="369"/>
      <c r="S839" s="369"/>
      <c r="T839" s="369"/>
      <c r="U839" s="370"/>
      <c r="V839" s="34"/>
    </row>
    <row r="840" spans="1:22" ht="19.5" customHeight="1" thickBot="1" x14ac:dyDescent="0.4">
      <c r="A840" s="33"/>
      <c r="B840" s="25"/>
      <c r="C840" s="25"/>
      <c r="D840" s="25"/>
      <c r="E840" s="25"/>
      <c r="F840" s="25"/>
      <c r="G840" s="25"/>
      <c r="H840" s="25"/>
      <c r="I840" s="25"/>
      <c r="J840" s="71"/>
      <c r="L840" s="32"/>
      <c r="M840" s="33"/>
      <c r="N840" s="25"/>
      <c r="O840" s="25"/>
      <c r="P840" s="25"/>
      <c r="Q840" s="25"/>
      <c r="R840" s="25"/>
      <c r="S840" s="25"/>
      <c r="T840" s="25"/>
      <c r="U840" s="25"/>
      <c r="V840" s="34"/>
    </row>
    <row r="841" spans="1:22" ht="19.5" customHeight="1" x14ac:dyDescent="0.35">
      <c r="A841" s="33"/>
      <c r="B841" s="349" t="s">
        <v>63</v>
      </c>
      <c r="C841" s="343" t="s">
        <v>64</v>
      </c>
      <c r="D841" s="351"/>
      <c r="E841" s="351"/>
      <c r="F841" s="351"/>
      <c r="G841" s="351"/>
      <c r="H841" s="352"/>
      <c r="I841" s="353"/>
      <c r="J841" s="71"/>
      <c r="L841" s="32"/>
      <c r="M841" s="33"/>
      <c r="N841" s="349" t="s">
        <v>63</v>
      </c>
      <c r="O841" s="343" t="s">
        <v>64</v>
      </c>
      <c r="P841" s="351"/>
      <c r="Q841" s="351"/>
      <c r="R841" s="351"/>
      <c r="S841" s="351"/>
      <c r="T841" s="352"/>
      <c r="U841" s="353"/>
      <c r="V841" s="34"/>
    </row>
    <row r="842" spans="1:22" ht="19.5" customHeight="1" x14ac:dyDescent="0.35">
      <c r="A842" s="33"/>
      <c r="B842" s="334"/>
      <c r="C842" s="340" t="s">
        <v>234</v>
      </c>
      <c r="D842" s="348"/>
      <c r="E842" s="348"/>
      <c r="F842" s="348"/>
      <c r="G842" s="348"/>
      <c r="H842" s="336"/>
      <c r="I842" s="337"/>
      <c r="J842" s="71"/>
      <c r="L842" s="32"/>
      <c r="M842" s="33"/>
      <c r="N842" s="334"/>
      <c r="O842" s="340" t="s">
        <v>234</v>
      </c>
      <c r="P842" s="348"/>
      <c r="Q842" s="348"/>
      <c r="R842" s="348"/>
      <c r="S842" s="348"/>
      <c r="T842" s="336"/>
      <c r="U842" s="337"/>
      <c r="V842" s="34"/>
    </row>
    <row r="843" spans="1:22" ht="19.5" customHeight="1" x14ac:dyDescent="0.35">
      <c r="A843" s="33"/>
      <c r="B843" s="334"/>
      <c r="C843" s="340" t="s">
        <v>66</v>
      </c>
      <c r="D843" s="348"/>
      <c r="E843" s="348"/>
      <c r="F843" s="348"/>
      <c r="G843" s="348"/>
      <c r="H843" s="336"/>
      <c r="I843" s="337"/>
      <c r="J843" s="71"/>
      <c r="L843" s="32"/>
      <c r="M843" s="33"/>
      <c r="N843" s="334"/>
      <c r="O843" s="340" t="s">
        <v>66</v>
      </c>
      <c r="P843" s="348"/>
      <c r="Q843" s="348"/>
      <c r="R843" s="348"/>
      <c r="S843" s="348"/>
      <c r="T843" s="336"/>
      <c r="U843" s="337"/>
      <c r="V843" s="34"/>
    </row>
    <row r="844" spans="1:22" ht="19.5" customHeight="1" x14ac:dyDescent="0.35">
      <c r="A844" s="33"/>
      <c r="B844" s="334"/>
      <c r="C844" s="340" t="s">
        <v>67</v>
      </c>
      <c r="D844" s="348"/>
      <c r="E844" s="348"/>
      <c r="F844" s="348"/>
      <c r="G844" s="348"/>
      <c r="H844" s="336"/>
      <c r="I844" s="337"/>
      <c r="J844" s="71"/>
      <c r="L844" s="32"/>
      <c r="M844" s="33"/>
      <c r="N844" s="334"/>
      <c r="O844" s="340" t="s">
        <v>67</v>
      </c>
      <c r="P844" s="348"/>
      <c r="Q844" s="348"/>
      <c r="R844" s="348"/>
      <c r="S844" s="348"/>
      <c r="T844" s="336"/>
      <c r="U844" s="337"/>
      <c r="V844" s="34"/>
    </row>
    <row r="845" spans="1:22" ht="19.5" customHeight="1" x14ac:dyDescent="0.35">
      <c r="A845" s="33"/>
      <c r="B845" s="334"/>
      <c r="C845" s="340" t="s">
        <v>235</v>
      </c>
      <c r="D845" s="348"/>
      <c r="E845" s="348"/>
      <c r="F845" s="348"/>
      <c r="G845" s="348"/>
      <c r="H845" s="336"/>
      <c r="I845" s="337"/>
      <c r="J845" s="71"/>
      <c r="L845" s="32"/>
      <c r="M845" s="33"/>
      <c r="N845" s="334"/>
      <c r="O845" s="340" t="s">
        <v>235</v>
      </c>
      <c r="P845" s="348"/>
      <c r="Q845" s="348"/>
      <c r="R845" s="348"/>
      <c r="S845" s="348"/>
      <c r="T845" s="336"/>
      <c r="U845" s="337"/>
      <c r="V845" s="34"/>
    </row>
    <row r="846" spans="1:22" ht="19.5" customHeight="1" x14ac:dyDescent="0.35">
      <c r="A846" s="33"/>
      <c r="B846" s="335"/>
      <c r="C846" s="338" t="s">
        <v>236</v>
      </c>
      <c r="D846" s="339"/>
      <c r="E846" s="339"/>
      <c r="F846" s="339"/>
      <c r="G846" s="340"/>
      <c r="H846" s="354"/>
      <c r="I846" s="355"/>
      <c r="J846" s="71"/>
      <c r="L846" s="32"/>
      <c r="M846" s="33"/>
      <c r="N846" s="335"/>
      <c r="O846" s="338" t="s">
        <v>236</v>
      </c>
      <c r="P846" s="339"/>
      <c r="Q846" s="339"/>
      <c r="R846" s="339"/>
      <c r="S846" s="340"/>
      <c r="T846" s="354"/>
      <c r="U846" s="355"/>
      <c r="V846" s="34"/>
    </row>
    <row r="847" spans="1:22" ht="19.5" customHeight="1" thickBot="1" x14ac:dyDescent="0.4">
      <c r="A847" s="33"/>
      <c r="B847" s="350"/>
      <c r="C847" s="371" t="s">
        <v>69</v>
      </c>
      <c r="D847" s="372"/>
      <c r="E847" s="372"/>
      <c r="F847" s="372"/>
      <c r="G847" s="372"/>
      <c r="H847" s="369"/>
      <c r="I847" s="370"/>
      <c r="J847" s="71"/>
      <c r="L847" s="32"/>
      <c r="M847" s="33"/>
      <c r="N847" s="350"/>
      <c r="O847" s="371" t="s">
        <v>69</v>
      </c>
      <c r="P847" s="372"/>
      <c r="Q847" s="372"/>
      <c r="R847" s="372"/>
      <c r="S847" s="372"/>
      <c r="T847" s="369"/>
      <c r="U847" s="370"/>
      <c r="V847" s="34"/>
    </row>
    <row r="848" spans="1:22" ht="19.5" customHeight="1" x14ac:dyDescent="0.35">
      <c r="A848" s="33"/>
      <c r="B848" s="333" t="s">
        <v>70</v>
      </c>
      <c r="C848" s="346" t="s">
        <v>237</v>
      </c>
      <c r="D848" s="347"/>
      <c r="E848" s="347"/>
      <c r="F848" s="347"/>
      <c r="G848" s="347"/>
      <c r="H848" s="344"/>
      <c r="I848" s="345"/>
      <c r="J848" s="71"/>
      <c r="L848" s="32"/>
      <c r="M848" s="33"/>
      <c r="N848" s="333" t="s">
        <v>70</v>
      </c>
      <c r="O848" s="346" t="s">
        <v>237</v>
      </c>
      <c r="P848" s="347"/>
      <c r="Q848" s="347"/>
      <c r="R848" s="347"/>
      <c r="S848" s="347"/>
      <c r="T848" s="344"/>
      <c r="U848" s="345"/>
      <c r="V848" s="34"/>
    </row>
    <row r="849" spans="1:22" ht="19.5" customHeight="1" x14ac:dyDescent="0.35">
      <c r="A849" s="33"/>
      <c r="B849" s="334"/>
      <c r="C849" s="340" t="s">
        <v>72</v>
      </c>
      <c r="D849" s="348"/>
      <c r="E849" s="348"/>
      <c r="F849" s="348"/>
      <c r="G849" s="348"/>
      <c r="H849" s="336"/>
      <c r="I849" s="337"/>
      <c r="J849" s="71"/>
      <c r="L849" s="32"/>
      <c r="M849" s="33"/>
      <c r="N849" s="334"/>
      <c r="O849" s="340" t="s">
        <v>72</v>
      </c>
      <c r="P849" s="348"/>
      <c r="Q849" s="348"/>
      <c r="R849" s="348"/>
      <c r="S849" s="348"/>
      <c r="T849" s="336"/>
      <c r="U849" s="337"/>
      <c r="V849" s="34"/>
    </row>
    <row r="850" spans="1:22" ht="19.5" customHeight="1" x14ac:dyDescent="0.35">
      <c r="A850" s="33"/>
      <c r="B850" s="334"/>
      <c r="C850" s="340" t="s">
        <v>242</v>
      </c>
      <c r="D850" s="348"/>
      <c r="E850" s="348"/>
      <c r="F850" s="348"/>
      <c r="G850" s="348"/>
      <c r="H850" s="336"/>
      <c r="I850" s="337"/>
      <c r="J850" s="71"/>
      <c r="L850" s="32"/>
      <c r="M850" s="33"/>
      <c r="N850" s="334"/>
      <c r="O850" s="340" t="s">
        <v>242</v>
      </c>
      <c r="P850" s="348"/>
      <c r="Q850" s="348"/>
      <c r="R850" s="348"/>
      <c r="S850" s="348"/>
      <c r="T850" s="336"/>
      <c r="U850" s="337"/>
      <c r="V850" s="34"/>
    </row>
    <row r="851" spans="1:22" ht="19.5" customHeight="1" x14ac:dyDescent="0.35">
      <c r="A851" s="33"/>
      <c r="B851" s="334"/>
      <c r="C851" s="340" t="s">
        <v>75</v>
      </c>
      <c r="D851" s="348"/>
      <c r="E851" s="348"/>
      <c r="F851" s="348"/>
      <c r="G851" s="348"/>
      <c r="H851" s="336"/>
      <c r="I851" s="337"/>
      <c r="J851" s="71"/>
      <c r="L851" s="32"/>
      <c r="M851" s="33"/>
      <c r="N851" s="334"/>
      <c r="O851" s="340" t="s">
        <v>75</v>
      </c>
      <c r="P851" s="348"/>
      <c r="Q851" s="348"/>
      <c r="R851" s="348"/>
      <c r="S851" s="348"/>
      <c r="T851" s="336"/>
      <c r="U851" s="337"/>
      <c r="V851" s="34"/>
    </row>
    <row r="852" spans="1:22" ht="19.5" customHeight="1" x14ac:dyDescent="0.35">
      <c r="A852" s="33"/>
      <c r="B852" s="334"/>
      <c r="C852" s="340" t="s">
        <v>76</v>
      </c>
      <c r="D852" s="348"/>
      <c r="E852" s="348"/>
      <c r="F852" s="348"/>
      <c r="G852" s="348"/>
      <c r="H852" s="336"/>
      <c r="I852" s="337"/>
      <c r="J852" s="71"/>
      <c r="L852" s="32"/>
      <c r="M852" s="33"/>
      <c r="N852" s="334"/>
      <c r="O852" s="340" t="s">
        <v>76</v>
      </c>
      <c r="P852" s="348"/>
      <c r="Q852" s="348"/>
      <c r="R852" s="348"/>
      <c r="S852" s="348"/>
      <c r="T852" s="336"/>
      <c r="U852" s="337"/>
      <c r="V852" s="34"/>
    </row>
    <row r="853" spans="1:22" ht="19.5" customHeight="1" thickBot="1" x14ac:dyDescent="0.4">
      <c r="A853" s="33"/>
      <c r="B853" s="335"/>
      <c r="C853" s="385" t="s">
        <v>77</v>
      </c>
      <c r="D853" s="386"/>
      <c r="E853" s="386"/>
      <c r="F853" s="386"/>
      <c r="G853" s="386"/>
      <c r="H853" s="387"/>
      <c r="I853" s="388"/>
      <c r="J853" s="71"/>
      <c r="L853" s="32"/>
      <c r="M853" s="33"/>
      <c r="N853" s="335"/>
      <c r="O853" s="385" t="s">
        <v>77</v>
      </c>
      <c r="P853" s="386"/>
      <c r="Q853" s="386"/>
      <c r="R853" s="386"/>
      <c r="S853" s="386"/>
      <c r="T853" s="387"/>
      <c r="U853" s="388"/>
      <c r="V853" s="34"/>
    </row>
    <row r="854" spans="1:22" ht="19.5" customHeight="1" x14ac:dyDescent="0.35">
      <c r="A854" s="33"/>
      <c r="B854" s="349" t="s">
        <v>78</v>
      </c>
      <c r="C854" s="341" t="s">
        <v>233</v>
      </c>
      <c r="D854" s="342"/>
      <c r="E854" s="343"/>
      <c r="F854" s="47" t="s">
        <v>80</v>
      </c>
      <c r="G854" s="47"/>
      <c r="H854" s="352"/>
      <c r="I854" s="353"/>
      <c r="J854" s="71"/>
      <c r="L854" s="32"/>
      <c r="M854" s="33"/>
      <c r="N854" s="349" t="s">
        <v>78</v>
      </c>
      <c r="O854" s="341" t="s">
        <v>233</v>
      </c>
      <c r="P854" s="342"/>
      <c r="Q854" s="343"/>
      <c r="R854" s="47" t="s">
        <v>80</v>
      </c>
      <c r="S854" s="47"/>
      <c r="T854" s="352"/>
      <c r="U854" s="353"/>
      <c r="V854" s="34"/>
    </row>
    <row r="855" spans="1:22" ht="19.5" customHeight="1" x14ac:dyDescent="0.35">
      <c r="A855" s="33"/>
      <c r="B855" s="334"/>
      <c r="C855" s="338" t="s">
        <v>240</v>
      </c>
      <c r="D855" s="339"/>
      <c r="E855" s="340"/>
      <c r="F855" s="10" t="s">
        <v>82</v>
      </c>
      <c r="G855" s="10"/>
      <c r="H855" s="336"/>
      <c r="I855" s="337"/>
      <c r="J855" s="71"/>
      <c r="L855" s="32"/>
      <c r="M855" s="33"/>
      <c r="N855" s="334"/>
      <c r="O855" s="338" t="s">
        <v>240</v>
      </c>
      <c r="P855" s="339"/>
      <c r="Q855" s="340"/>
      <c r="R855" s="10" t="s">
        <v>82</v>
      </c>
      <c r="S855" s="10"/>
      <c r="T855" s="336"/>
      <c r="U855" s="337"/>
      <c r="V855" s="34"/>
    </row>
    <row r="856" spans="1:22" ht="19.5" customHeight="1" x14ac:dyDescent="0.35">
      <c r="A856" s="33"/>
      <c r="B856" s="334"/>
      <c r="C856" s="338" t="s">
        <v>241</v>
      </c>
      <c r="D856" s="339"/>
      <c r="E856" s="340"/>
      <c r="F856" s="10" t="s">
        <v>84</v>
      </c>
      <c r="G856" s="10"/>
      <c r="H856" s="336"/>
      <c r="I856" s="337"/>
      <c r="J856" s="71"/>
      <c r="L856" s="32"/>
      <c r="M856" s="33"/>
      <c r="N856" s="334"/>
      <c r="O856" s="338" t="s">
        <v>241</v>
      </c>
      <c r="P856" s="339"/>
      <c r="Q856" s="340"/>
      <c r="R856" s="10" t="s">
        <v>84</v>
      </c>
      <c r="S856" s="10"/>
      <c r="T856" s="336"/>
      <c r="U856" s="337"/>
      <c r="V856" s="34"/>
    </row>
    <row r="857" spans="1:22" ht="19.5" customHeight="1" x14ac:dyDescent="0.35">
      <c r="A857" s="33"/>
      <c r="B857" s="334"/>
      <c r="C857" s="338" t="s">
        <v>85</v>
      </c>
      <c r="D857" s="339"/>
      <c r="E857" s="340"/>
      <c r="F857" s="10" t="s">
        <v>86</v>
      </c>
      <c r="G857" s="10"/>
      <c r="H857" s="336"/>
      <c r="I857" s="337"/>
      <c r="J857" s="71"/>
      <c r="L857" s="32"/>
      <c r="M857" s="33"/>
      <c r="N857" s="334"/>
      <c r="O857" s="338" t="s">
        <v>85</v>
      </c>
      <c r="P857" s="339"/>
      <c r="Q857" s="340"/>
      <c r="R857" s="10" t="s">
        <v>86</v>
      </c>
      <c r="S857" s="10"/>
      <c r="T857" s="336"/>
      <c r="U857" s="337"/>
      <c r="V857" s="34"/>
    </row>
    <row r="858" spans="1:22" ht="19.5" customHeight="1" thickBot="1" x14ac:dyDescent="0.4">
      <c r="A858" s="33"/>
      <c r="B858" s="25"/>
      <c r="C858" s="25"/>
      <c r="D858" s="25"/>
      <c r="E858" s="25"/>
      <c r="F858" s="25"/>
      <c r="G858" s="25"/>
      <c r="H858" s="25"/>
      <c r="I858" s="25"/>
      <c r="J858" s="71"/>
      <c r="L858" s="32"/>
      <c r="M858" s="33"/>
      <c r="N858" s="25"/>
      <c r="O858" s="25"/>
      <c r="P858" s="25"/>
      <c r="Q858" s="25"/>
      <c r="R858" s="25"/>
      <c r="S858" s="25"/>
      <c r="T858" s="25"/>
      <c r="U858" s="25"/>
      <c r="V858" s="34"/>
    </row>
    <row r="859" spans="1:22" ht="19.5" customHeight="1" x14ac:dyDescent="0.35">
      <c r="A859" s="33"/>
      <c r="B859" s="373" t="s">
        <v>88</v>
      </c>
      <c r="C859" s="374"/>
      <c r="D859" s="374"/>
      <c r="E859" s="374"/>
      <c r="F859" s="374"/>
      <c r="G859" s="374"/>
      <c r="H859" s="374"/>
      <c r="I859" s="375"/>
      <c r="J859" s="71"/>
      <c r="L859" s="32"/>
      <c r="M859" s="33"/>
      <c r="N859" s="373" t="s">
        <v>88</v>
      </c>
      <c r="O859" s="374"/>
      <c r="P859" s="374"/>
      <c r="Q859" s="374"/>
      <c r="R859" s="374"/>
      <c r="S859" s="374"/>
      <c r="T859" s="374"/>
      <c r="U859" s="375"/>
      <c r="V859" s="34"/>
    </row>
    <row r="860" spans="1:22" ht="19.5" customHeight="1" x14ac:dyDescent="0.35">
      <c r="A860" s="33"/>
      <c r="B860" s="376"/>
      <c r="C860" s="377"/>
      <c r="D860" s="377"/>
      <c r="E860" s="377"/>
      <c r="F860" s="377"/>
      <c r="G860" s="377"/>
      <c r="H860" s="377"/>
      <c r="I860" s="378"/>
      <c r="J860" s="71"/>
      <c r="L860" s="32"/>
      <c r="M860" s="33"/>
      <c r="N860" s="376"/>
      <c r="O860" s="377"/>
      <c r="P860" s="377"/>
      <c r="Q860" s="377"/>
      <c r="R860" s="377"/>
      <c r="S860" s="377"/>
      <c r="T860" s="377"/>
      <c r="U860" s="378"/>
      <c r="V860" s="34"/>
    </row>
    <row r="861" spans="1:22" ht="19.5" customHeight="1" x14ac:dyDescent="0.35">
      <c r="A861" s="33"/>
      <c r="B861" s="379"/>
      <c r="C861" s="380"/>
      <c r="D861" s="380"/>
      <c r="E861" s="380"/>
      <c r="F861" s="380"/>
      <c r="G861" s="380"/>
      <c r="H861" s="380"/>
      <c r="I861" s="381"/>
      <c r="J861" s="71"/>
      <c r="L861" s="32"/>
      <c r="M861" s="33"/>
      <c r="N861" s="379"/>
      <c r="O861" s="380"/>
      <c r="P861" s="380"/>
      <c r="Q861" s="380"/>
      <c r="R861" s="380"/>
      <c r="S861" s="380"/>
      <c r="T861" s="380"/>
      <c r="U861" s="381"/>
      <c r="V861" s="34"/>
    </row>
    <row r="862" spans="1:22" ht="19.5" customHeight="1" x14ac:dyDescent="0.35">
      <c r="A862" s="33"/>
      <c r="B862" s="379"/>
      <c r="C862" s="380"/>
      <c r="D862" s="380"/>
      <c r="E862" s="380"/>
      <c r="F862" s="380"/>
      <c r="G862" s="380"/>
      <c r="H862" s="380"/>
      <c r="I862" s="381"/>
      <c r="J862" s="71"/>
      <c r="L862" s="32"/>
      <c r="M862" s="33"/>
      <c r="N862" s="379"/>
      <c r="O862" s="380"/>
      <c r="P862" s="380"/>
      <c r="Q862" s="380"/>
      <c r="R862" s="380"/>
      <c r="S862" s="380"/>
      <c r="T862" s="380"/>
      <c r="U862" s="381"/>
      <c r="V862" s="34"/>
    </row>
    <row r="863" spans="1:22" ht="19.5" customHeight="1" thickBot="1" x14ac:dyDescent="0.4">
      <c r="A863" s="33"/>
      <c r="B863" s="382"/>
      <c r="C863" s="383"/>
      <c r="D863" s="383"/>
      <c r="E863" s="383"/>
      <c r="F863" s="383"/>
      <c r="G863" s="383"/>
      <c r="H863" s="383"/>
      <c r="I863" s="384"/>
      <c r="J863" s="71"/>
      <c r="L863" s="32"/>
      <c r="M863" s="33"/>
      <c r="N863" s="382"/>
      <c r="O863" s="383"/>
      <c r="P863" s="383"/>
      <c r="Q863" s="383"/>
      <c r="R863" s="383"/>
      <c r="S863" s="383"/>
      <c r="T863" s="383"/>
      <c r="U863" s="384"/>
      <c r="V863" s="34"/>
    </row>
    <row r="864" spans="1:22" ht="19.5" customHeight="1" thickBot="1" x14ac:dyDescent="0.4">
      <c r="A864" s="53"/>
      <c r="B864" s="54"/>
      <c r="C864" s="54"/>
      <c r="D864" s="54"/>
      <c r="E864" s="54"/>
      <c r="F864" s="54"/>
      <c r="G864" s="54"/>
      <c r="H864" s="54"/>
      <c r="I864" s="54"/>
      <c r="J864" s="72"/>
      <c r="L864" s="32"/>
      <c r="M864" s="53"/>
      <c r="N864" s="54"/>
      <c r="O864" s="54"/>
      <c r="P864" s="54"/>
      <c r="Q864" s="54"/>
      <c r="R864" s="54"/>
      <c r="S864" s="54"/>
      <c r="T864" s="54"/>
      <c r="U864" s="54"/>
      <c r="V864" s="55"/>
    </row>
    <row r="865" spans="1:22" ht="19.5" customHeight="1" thickBot="1" x14ac:dyDescent="0.4">
      <c r="A865" s="56"/>
      <c r="B865" s="56"/>
      <c r="C865" s="56"/>
      <c r="D865" s="56"/>
      <c r="E865" s="56"/>
      <c r="F865" s="56"/>
      <c r="G865" s="56"/>
      <c r="H865" s="56"/>
      <c r="I865" s="56"/>
      <c r="J865" s="73"/>
      <c r="K865" s="56"/>
      <c r="L865" s="57"/>
      <c r="M865" s="56"/>
      <c r="N865" s="56"/>
      <c r="O865" s="56"/>
      <c r="P865" s="56"/>
      <c r="Q865" s="56"/>
      <c r="R865" s="56"/>
      <c r="S865" s="56"/>
      <c r="T865" s="56"/>
      <c r="U865" s="56"/>
      <c r="V865" s="56"/>
    </row>
    <row r="866" spans="1:22" ht="19.5" customHeight="1" x14ac:dyDescent="0.35">
      <c r="A866" s="29">
        <v>18</v>
      </c>
      <c r="B866" s="30"/>
      <c r="C866" s="30"/>
      <c r="D866" s="30"/>
      <c r="E866" s="30"/>
      <c r="F866" s="30"/>
      <c r="G866" s="30"/>
      <c r="H866" s="30"/>
      <c r="I866" s="30"/>
      <c r="J866" s="70"/>
      <c r="L866" s="32"/>
      <c r="M866" s="29">
        <f t="shared" ref="M866" si="50">A866+1</f>
        <v>19</v>
      </c>
      <c r="N866" s="30"/>
      <c r="O866" s="30"/>
      <c r="P866" s="30"/>
      <c r="Q866" s="30"/>
      <c r="R866" s="30"/>
      <c r="S866" s="30"/>
      <c r="T866" s="30"/>
      <c r="U866" s="30"/>
      <c r="V866" s="31"/>
    </row>
    <row r="867" spans="1:22" ht="19.5" customHeight="1" x14ac:dyDescent="0.35">
      <c r="A867" s="33"/>
      <c r="B867" s="356" t="s">
        <v>42</v>
      </c>
      <c r="C867" s="356"/>
      <c r="D867" s="404" t="s">
        <v>52</v>
      </c>
      <c r="E867" s="404"/>
      <c r="F867" s="404"/>
      <c r="G867" s="404"/>
      <c r="H867" s="404"/>
      <c r="I867" s="404"/>
      <c r="J867" s="75"/>
      <c r="L867" s="32"/>
      <c r="M867" s="33"/>
      <c r="N867" s="356" t="s">
        <v>42</v>
      </c>
      <c r="O867" s="356"/>
      <c r="P867" s="404" t="s">
        <v>52</v>
      </c>
      <c r="Q867" s="404"/>
      <c r="R867" s="404"/>
      <c r="S867" s="404"/>
      <c r="T867" s="404"/>
      <c r="U867" s="404"/>
      <c r="V867" s="75"/>
    </row>
    <row r="868" spans="1:22" ht="19.5" customHeight="1" x14ac:dyDescent="0.35">
      <c r="A868" s="33"/>
      <c r="B868" s="358"/>
      <c r="C868" s="358"/>
      <c r="D868" s="358"/>
      <c r="E868" s="358"/>
      <c r="F868" s="358"/>
      <c r="G868" s="358"/>
      <c r="H868" s="358"/>
      <c r="I868" s="358"/>
      <c r="J868" s="71"/>
      <c r="L868" s="32"/>
      <c r="M868" s="33"/>
      <c r="N868" s="358"/>
      <c r="O868" s="358"/>
      <c r="P868" s="358"/>
      <c r="Q868" s="358"/>
      <c r="R868" s="358"/>
      <c r="S868" s="358"/>
      <c r="T868" s="358"/>
      <c r="U868" s="358"/>
      <c r="V868" s="34"/>
    </row>
    <row r="869" spans="1:22" ht="19.5" customHeight="1" x14ac:dyDescent="0.35">
      <c r="A869" s="33"/>
      <c r="B869" s="356" t="s">
        <v>0</v>
      </c>
      <c r="C869" s="356"/>
      <c r="D869" s="403"/>
      <c r="E869" s="403"/>
      <c r="F869" s="357" t="s">
        <v>41</v>
      </c>
      <c r="G869" s="357"/>
      <c r="H869" s="403"/>
      <c r="I869" s="403"/>
      <c r="J869" s="71"/>
      <c r="L869" s="32"/>
      <c r="M869" s="33"/>
      <c r="N869" s="356" t="s">
        <v>0</v>
      </c>
      <c r="O869" s="356"/>
      <c r="P869" s="403"/>
      <c r="Q869" s="403"/>
      <c r="R869" s="357" t="s">
        <v>41</v>
      </c>
      <c r="S869" s="357"/>
      <c r="T869" s="403"/>
      <c r="U869" s="403"/>
      <c r="V869" s="34"/>
    </row>
    <row r="870" spans="1:22" ht="19.5" customHeight="1" x14ac:dyDescent="0.35">
      <c r="A870" s="33"/>
      <c r="B870" s="356" t="s">
        <v>14</v>
      </c>
      <c r="C870" s="356"/>
      <c r="D870" s="400"/>
      <c r="E870" s="400"/>
      <c r="F870" s="357" t="s">
        <v>15</v>
      </c>
      <c r="G870" s="357"/>
      <c r="H870" s="401"/>
      <c r="I870" s="401"/>
      <c r="J870" s="71"/>
      <c r="L870" s="32"/>
      <c r="M870" s="33"/>
      <c r="N870" s="356" t="s">
        <v>14</v>
      </c>
      <c r="O870" s="356"/>
      <c r="P870" s="400"/>
      <c r="Q870" s="400"/>
      <c r="R870" s="357" t="s">
        <v>15</v>
      </c>
      <c r="S870" s="357"/>
      <c r="T870" s="401"/>
      <c r="U870" s="401"/>
      <c r="V870" s="34"/>
    </row>
    <row r="871" spans="1:22" ht="19.5" customHeight="1" x14ac:dyDescent="0.35">
      <c r="A871" s="33"/>
      <c r="B871" s="36" t="s">
        <v>53</v>
      </c>
      <c r="C871" s="36"/>
      <c r="D871" s="402"/>
      <c r="E871" s="402"/>
      <c r="F871" s="397"/>
      <c r="G871" s="397"/>
      <c r="H871" s="402"/>
      <c r="I871" s="402"/>
      <c r="J871" s="71"/>
      <c r="L871" s="32"/>
      <c r="M871" s="33"/>
      <c r="N871" s="36" t="s">
        <v>53</v>
      </c>
      <c r="O871" s="36"/>
      <c r="P871" s="402"/>
      <c r="Q871" s="402"/>
      <c r="R871" s="397"/>
      <c r="S871" s="397"/>
      <c r="T871" s="402"/>
      <c r="U871" s="402"/>
      <c r="V871" s="34"/>
    </row>
    <row r="872" spans="1:22" ht="19.5" customHeight="1" x14ac:dyDescent="0.35">
      <c r="A872" s="33"/>
      <c r="B872" s="396" t="s">
        <v>1</v>
      </c>
      <c r="C872" s="396"/>
      <c r="D872" s="397"/>
      <c r="E872" s="397"/>
      <c r="F872" s="398"/>
      <c r="G872" s="398"/>
      <c r="H872" s="398"/>
      <c r="I872" s="398"/>
      <c r="J872" s="71"/>
      <c r="L872" s="32"/>
      <c r="M872" s="33"/>
      <c r="N872" s="396" t="s">
        <v>1</v>
      </c>
      <c r="O872" s="396"/>
      <c r="P872" s="397"/>
      <c r="Q872" s="397"/>
      <c r="R872" s="398"/>
      <c r="S872" s="398"/>
      <c r="T872" s="398"/>
      <c r="U872" s="398"/>
      <c r="V872" s="34"/>
    </row>
    <row r="873" spans="1:22" ht="19.5" customHeight="1" x14ac:dyDescent="0.35">
      <c r="A873" s="33"/>
      <c r="B873" s="396"/>
      <c r="C873" s="396"/>
      <c r="D873" s="397" t="s">
        <v>11</v>
      </c>
      <c r="E873" s="397"/>
      <c r="F873" s="398"/>
      <c r="G873" s="398"/>
      <c r="H873" s="398"/>
      <c r="I873" s="398"/>
      <c r="J873" s="71"/>
      <c r="L873" s="32"/>
      <c r="M873" s="33"/>
      <c r="N873" s="396"/>
      <c r="O873" s="396"/>
      <c r="P873" s="397" t="s">
        <v>11</v>
      </c>
      <c r="Q873" s="397"/>
      <c r="R873" s="398"/>
      <c r="S873" s="398"/>
      <c r="T873" s="398"/>
      <c r="U873" s="398"/>
      <c r="V873" s="34"/>
    </row>
    <row r="874" spans="1:22" ht="19.5" customHeight="1" x14ac:dyDescent="0.35">
      <c r="A874" s="33"/>
      <c r="B874" s="396"/>
      <c r="C874" s="396"/>
      <c r="D874" s="397" t="s">
        <v>55</v>
      </c>
      <c r="E874" s="397"/>
      <c r="F874" s="398"/>
      <c r="G874" s="398"/>
      <c r="H874" s="398"/>
      <c r="I874" s="398"/>
      <c r="J874" s="71"/>
      <c r="L874" s="32"/>
      <c r="M874" s="33"/>
      <c r="N874" s="396"/>
      <c r="O874" s="396"/>
      <c r="P874" s="397" t="s">
        <v>55</v>
      </c>
      <c r="Q874" s="397"/>
      <c r="R874" s="398"/>
      <c r="S874" s="398"/>
      <c r="T874" s="398"/>
      <c r="U874" s="398"/>
      <c r="V874" s="34"/>
    </row>
    <row r="875" spans="1:22" ht="19.5" customHeight="1" x14ac:dyDescent="0.35">
      <c r="A875" s="33"/>
      <c r="B875" s="396"/>
      <c r="C875" s="396"/>
      <c r="D875" s="397" t="s">
        <v>9</v>
      </c>
      <c r="E875" s="397"/>
      <c r="F875" s="399"/>
      <c r="G875" s="399"/>
      <c r="H875" s="399"/>
      <c r="I875" s="399"/>
      <c r="J875" s="71"/>
      <c r="L875" s="32"/>
      <c r="M875" s="33"/>
      <c r="N875" s="396"/>
      <c r="O875" s="396"/>
      <c r="P875" s="397" t="s">
        <v>9</v>
      </c>
      <c r="Q875" s="397"/>
      <c r="R875" s="399"/>
      <c r="S875" s="399"/>
      <c r="T875" s="399"/>
      <c r="U875" s="399"/>
      <c r="V875" s="34"/>
    </row>
    <row r="876" spans="1:22" ht="19.5" customHeight="1" x14ac:dyDescent="0.35">
      <c r="A876" s="33"/>
      <c r="B876" s="356" t="s">
        <v>44</v>
      </c>
      <c r="C876" s="356"/>
      <c r="D876" s="357" t="str">
        <f t="shared" ref="D876" si="51">IF(D867="","",IF(OR(D867="DWF",D867="DNF"),"Distance","Temps"))</f>
        <v>Distance</v>
      </c>
      <c r="E876" s="357"/>
      <c r="F876" s="37"/>
      <c r="G876" s="38"/>
      <c r="H876" s="39"/>
      <c r="I876" s="38"/>
      <c r="J876" s="71"/>
      <c r="L876" s="32"/>
      <c r="M876" s="33"/>
      <c r="N876" s="356" t="s">
        <v>44</v>
      </c>
      <c r="O876" s="356"/>
      <c r="P876" s="357" t="str">
        <f t="shared" ref="P876" si="52">IF(P867="","",IF(OR(P867="DWF",P867="DNF"),"Distance","Temps"))</f>
        <v>Distance</v>
      </c>
      <c r="Q876" s="357"/>
      <c r="R876" s="37"/>
      <c r="S876" s="38"/>
      <c r="T876" s="39"/>
      <c r="U876" s="38"/>
      <c r="V876" s="34"/>
    </row>
    <row r="877" spans="1:22" ht="19.5" customHeight="1" x14ac:dyDescent="0.35">
      <c r="A877" s="33"/>
      <c r="B877" s="356"/>
      <c r="C877" s="356"/>
      <c r="D877" s="359" t="s">
        <v>56</v>
      </c>
      <c r="E877" s="40" t="s">
        <v>57</v>
      </c>
      <c r="F877" s="41"/>
      <c r="G877" s="42"/>
      <c r="H877" s="41"/>
      <c r="I877" s="42"/>
      <c r="J877" s="71"/>
      <c r="L877" s="32"/>
      <c r="M877" s="33"/>
      <c r="N877" s="356"/>
      <c r="O877" s="356"/>
      <c r="P877" s="359" t="s">
        <v>56</v>
      </c>
      <c r="Q877" s="40" t="s">
        <v>57</v>
      </c>
      <c r="R877" s="41"/>
      <c r="S877" s="42"/>
      <c r="T877" s="41"/>
      <c r="U877" s="42"/>
      <c r="V877" s="34"/>
    </row>
    <row r="878" spans="1:22" ht="19.5" customHeight="1" x14ac:dyDescent="0.35">
      <c r="A878" s="33"/>
      <c r="B878" s="356"/>
      <c r="C878" s="356"/>
      <c r="D878" s="359"/>
      <c r="E878" s="40" t="s">
        <v>58</v>
      </c>
      <c r="F878" s="41"/>
      <c r="G878" s="42"/>
      <c r="H878" s="41"/>
      <c r="I878" s="42"/>
      <c r="J878" s="71"/>
      <c r="L878" s="32"/>
      <c r="M878" s="33"/>
      <c r="N878" s="356"/>
      <c r="O878" s="356"/>
      <c r="P878" s="359"/>
      <c r="Q878" s="40" t="s">
        <v>58</v>
      </c>
      <c r="R878" s="41"/>
      <c r="S878" s="42"/>
      <c r="T878" s="41"/>
      <c r="U878" s="42"/>
      <c r="V878" s="34"/>
    </row>
    <row r="879" spans="1:22" ht="19.5" customHeight="1" x14ac:dyDescent="0.35">
      <c r="A879" s="33"/>
      <c r="B879" s="358"/>
      <c r="C879" s="358"/>
      <c r="D879" s="358"/>
      <c r="E879" s="358"/>
      <c r="F879" s="358"/>
      <c r="G879" s="358"/>
      <c r="H879" s="358"/>
      <c r="I879" s="358"/>
      <c r="J879" s="71"/>
      <c r="L879" s="32"/>
      <c r="M879" s="33"/>
      <c r="N879" s="358"/>
      <c r="O879" s="358"/>
      <c r="P879" s="358"/>
      <c r="Q879" s="358"/>
      <c r="R879" s="358"/>
      <c r="S879" s="358"/>
      <c r="T879" s="358"/>
      <c r="U879" s="358"/>
      <c r="V879" s="34"/>
    </row>
    <row r="880" spans="1:22" ht="19.5" customHeight="1" x14ac:dyDescent="0.35">
      <c r="A880" s="33"/>
      <c r="B880" s="395" t="s">
        <v>59</v>
      </c>
      <c r="C880" s="395"/>
      <c r="D880" s="395"/>
      <c r="E880" s="395"/>
      <c r="F880" s="395"/>
      <c r="G880" s="395"/>
      <c r="H880" s="395"/>
      <c r="I880" s="395"/>
      <c r="J880" s="71"/>
      <c r="L880" s="32"/>
      <c r="M880" s="33"/>
      <c r="N880" s="395" t="s">
        <v>59</v>
      </c>
      <c r="O880" s="395"/>
      <c r="P880" s="395"/>
      <c r="Q880" s="395"/>
      <c r="R880" s="395"/>
      <c r="S880" s="395"/>
      <c r="T880" s="395"/>
      <c r="U880" s="395"/>
      <c r="V880" s="34"/>
    </row>
    <row r="881" spans="1:22" ht="19.5" customHeight="1" thickBot="1" x14ac:dyDescent="0.4">
      <c r="A881" s="33"/>
      <c r="B881" s="358"/>
      <c r="C881" s="358"/>
      <c r="D881" s="358"/>
      <c r="E881" s="358"/>
      <c r="F881" s="358"/>
      <c r="G881" s="358"/>
      <c r="H881" s="358"/>
      <c r="I881" s="358"/>
      <c r="J881" s="71"/>
      <c r="L881" s="32"/>
      <c r="M881" s="33"/>
      <c r="N881" s="358"/>
      <c r="O881" s="358"/>
      <c r="P881" s="358"/>
      <c r="Q881" s="358"/>
      <c r="R881" s="358"/>
      <c r="S881" s="358"/>
      <c r="T881" s="358"/>
      <c r="U881" s="358"/>
      <c r="V881" s="34"/>
    </row>
    <row r="882" spans="1:22" ht="19.5" customHeight="1" thickBot="1" x14ac:dyDescent="0.4">
      <c r="A882" s="33"/>
      <c r="B882" s="359" t="s">
        <v>60</v>
      </c>
      <c r="C882" s="360"/>
      <c r="D882" s="43"/>
      <c r="E882" s="44"/>
      <c r="F882" s="44"/>
      <c r="G882" s="44"/>
      <c r="H882" s="44"/>
      <c r="I882" s="45"/>
      <c r="J882" s="71"/>
      <c r="L882" s="32"/>
      <c r="M882" s="33"/>
      <c r="N882" s="359" t="s">
        <v>60</v>
      </c>
      <c r="O882" s="360"/>
      <c r="P882" s="43"/>
      <c r="Q882" s="44"/>
      <c r="R882" s="44"/>
      <c r="S882" s="44"/>
      <c r="T882" s="44"/>
      <c r="U882" s="45"/>
      <c r="V882" s="34"/>
    </row>
    <row r="883" spans="1:22" ht="19.5" customHeight="1" thickBot="1" x14ac:dyDescent="0.4">
      <c r="A883" s="33"/>
      <c r="B883" s="46"/>
      <c r="C883" s="46"/>
      <c r="D883" s="30"/>
      <c r="E883" s="30"/>
      <c r="F883" s="30"/>
      <c r="G883" s="30"/>
      <c r="H883" s="30"/>
      <c r="I883" s="30"/>
      <c r="J883" s="71"/>
      <c r="L883" s="32"/>
      <c r="M883" s="33"/>
      <c r="N883" s="46"/>
      <c r="O883" s="46"/>
      <c r="P883" s="30"/>
      <c r="Q883" s="30"/>
      <c r="R883" s="30"/>
      <c r="S883" s="30"/>
      <c r="T883" s="30"/>
      <c r="U883" s="30"/>
      <c r="V883" s="34"/>
    </row>
    <row r="884" spans="1:22" ht="19.5" customHeight="1" x14ac:dyDescent="0.35">
      <c r="A884" s="33"/>
      <c r="B884" s="361" t="s">
        <v>62</v>
      </c>
      <c r="C884" s="362"/>
      <c r="D884" s="352"/>
      <c r="E884" s="352"/>
      <c r="F884" s="352"/>
      <c r="G884" s="352"/>
      <c r="H884" s="352"/>
      <c r="I884" s="353"/>
      <c r="J884" s="71"/>
      <c r="L884" s="32"/>
      <c r="M884" s="33"/>
      <c r="N884" s="361" t="s">
        <v>62</v>
      </c>
      <c r="O884" s="362"/>
      <c r="P884" s="352"/>
      <c r="Q884" s="352"/>
      <c r="R884" s="352"/>
      <c r="S884" s="352"/>
      <c r="T884" s="352"/>
      <c r="U884" s="353"/>
      <c r="V884" s="34"/>
    </row>
    <row r="885" spans="1:22" ht="19.5" customHeight="1" x14ac:dyDescent="0.35">
      <c r="A885" s="33"/>
      <c r="B885" s="363"/>
      <c r="C885" s="364"/>
      <c r="D885" s="336"/>
      <c r="E885" s="336"/>
      <c r="F885" s="336"/>
      <c r="G885" s="336"/>
      <c r="H885" s="336"/>
      <c r="I885" s="337"/>
      <c r="J885" s="71"/>
      <c r="L885" s="32"/>
      <c r="M885" s="33"/>
      <c r="N885" s="363"/>
      <c r="O885" s="364"/>
      <c r="P885" s="336"/>
      <c r="Q885" s="336"/>
      <c r="R885" s="336"/>
      <c r="S885" s="336"/>
      <c r="T885" s="336"/>
      <c r="U885" s="337"/>
      <c r="V885" s="34"/>
    </row>
    <row r="886" spans="1:22" ht="19.5" customHeight="1" x14ac:dyDescent="0.35">
      <c r="A886" s="33"/>
      <c r="B886" s="365" t="s">
        <v>61</v>
      </c>
      <c r="C886" s="366"/>
      <c r="D886" s="336"/>
      <c r="E886" s="336"/>
      <c r="F886" s="336"/>
      <c r="G886" s="336"/>
      <c r="H886" s="336"/>
      <c r="I886" s="337"/>
      <c r="J886" s="71"/>
      <c r="L886" s="32"/>
      <c r="M886" s="33"/>
      <c r="N886" s="365" t="s">
        <v>61</v>
      </c>
      <c r="O886" s="366"/>
      <c r="P886" s="336"/>
      <c r="Q886" s="336"/>
      <c r="R886" s="336"/>
      <c r="S886" s="336"/>
      <c r="T886" s="336"/>
      <c r="U886" s="337"/>
      <c r="V886" s="34"/>
    </row>
    <row r="887" spans="1:22" ht="19.5" customHeight="1" thickBot="1" x14ac:dyDescent="0.4">
      <c r="A887" s="33"/>
      <c r="B887" s="367"/>
      <c r="C887" s="368"/>
      <c r="D887" s="369"/>
      <c r="E887" s="369"/>
      <c r="F887" s="369"/>
      <c r="G887" s="369"/>
      <c r="H887" s="369"/>
      <c r="I887" s="370"/>
      <c r="J887" s="71"/>
      <c r="L887" s="32"/>
      <c r="M887" s="33"/>
      <c r="N887" s="367"/>
      <c r="O887" s="368"/>
      <c r="P887" s="369"/>
      <c r="Q887" s="369"/>
      <c r="R887" s="369"/>
      <c r="S887" s="369"/>
      <c r="T887" s="369"/>
      <c r="U887" s="370"/>
      <c r="V887" s="34"/>
    </row>
    <row r="888" spans="1:22" ht="19.5" customHeight="1" thickBot="1" x14ac:dyDescent="0.4">
      <c r="A888" s="33"/>
      <c r="B888" s="25"/>
      <c r="C888" s="25"/>
      <c r="D888" s="25"/>
      <c r="E888" s="25"/>
      <c r="F888" s="25"/>
      <c r="G888" s="25"/>
      <c r="H888" s="25"/>
      <c r="I888" s="25"/>
      <c r="J888" s="71"/>
      <c r="L888" s="32"/>
      <c r="M888" s="33"/>
      <c r="N888" s="25"/>
      <c r="O888" s="25"/>
      <c r="P888" s="25"/>
      <c r="Q888" s="25"/>
      <c r="R888" s="25"/>
      <c r="S888" s="25"/>
      <c r="T888" s="25"/>
      <c r="U888" s="25"/>
      <c r="V888" s="34"/>
    </row>
    <row r="889" spans="1:22" ht="19.5" customHeight="1" x14ac:dyDescent="0.35">
      <c r="A889" s="33"/>
      <c r="B889" s="349" t="s">
        <v>63</v>
      </c>
      <c r="C889" s="343" t="s">
        <v>64</v>
      </c>
      <c r="D889" s="351"/>
      <c r="E889" s="351"/>
      <c r="F889" s="351"/>
      <c r="G889" s="351"/>
      <c r="H889" s="352"/>
      <c r="I889" s="353"/>
      <c r="J889" s="71"/>
      <c r="L889" s="32"/>
      <c r="M889" s="33"/>
      <c r="N889" s="349" t="s">
        <v>63</v>
      </c>
      <c r="O889" s="343" t="s">
        <v>64</v>
      </c>
      <c r="P889" s="351"/>
      <c r="Q889" s="351"/>
      <c r="R889" s="351"/>
      <c r="S889" s="351"/>
      <c r="T889" s="352"/>
      <c r="U889" s="353"/>
      <c r="V889" s="34"/>
    </row>
    <row r="890" spans="1:22" ht="19.5" customHeight="1" x14ac:dyDescent="0.35">
      <c r="A890" s="33"/>
      <c r="B890" s="334"/>
      <c r="C890" s="340" t="s">
        <v>234</v>
      </c>
      <c r="D890" s="348"/>
      <c r="E890" s="348"/>
      <c r="F890" s="348"/>
      <c r="G890" s="348"/>
      <c r="H890" s="336"/>
      <c r="I890" s="337"/>
      <c r="J890" s="71"/>
      <c r="L890" s="32"/>
      <c r="M890" s="33"/>
      <c r="N890" s="334"/>
      <c r="O890" s="340" t="s">
        <v>234</v>
      </c>
      <c r="P890" s="348"/>
      <c r="Q890" s="348"/>
      <c r="R890" s="348"/>
      <c r="S890" s="348"/>
      <c r="T890" s="336"/>
      <c r="U890" s="337"/>
      <c r="V890" s="34"/>
    </row>
    <row r="891" spans="1:22" ht="19.5" customHeight="1" x14ac:dyDescent="0.35">
      <c r="A891" s="33"/>
      <c r="B891" s="334"/>
      <c r="C891" s="340" t="s">
        <v>66</v>
      </c>
      <c r="D891" s="348"/>
      <c r="E891" s="348"/>
      <c r="F891" s="348"/>
      <c r="G891" s="348"/>
      <c r="H891" s="336"/>
      <c r="I891" s="337"/>
      <c r="J891" s="71"/>
      <c r="L891" s="32"/>
      <c r="M891" s="33"/>
      <c r="N891" s="334"/>
      <c r="O891" s="340" t="s">
        <v>66</v>
      </c>
      <c r="P891" s="348"/>
      <c r="Q891" s="348"/>
      <c r="R891" s="348"/>
      <c r="S891" s="348"/>
      <c r="T891" s="336"/>
      <c r="U891" s="337"/>
      <c r="V891" s="34"/>
    </row>
    <row r="892" spans="1:22" ht="19.5" customHeight="1" x14ac:dyDescent="0.35">
      <c r="A892" s="33"/>
      <c r="B892" s="334"/>
      <c r="C892" s="340" t="s">
        <v>67</v>
      </c>
      <c r="D892" s="348"/>
      <c r="E892" s="348"/>
      <c r="F892" s="348"/>
      <c r="G892" s="348"/>
      <c r="H892" s="336"/>
      <c r="I892" s="337"/>
      <c r="J892" s="71"/>
      <c r="L892" s="32"/>
      <c r="M892" s="33"/>
      <c r="N892" s="334"/>
      <c r="O892" s="340" t="s">
        <v>67</v>
      </c>
      <c r="P892" s="348"/>
      <c r="Q892" s="348"/>
      <c r="R892" s="348"/>
      <c r="S892" s="348"/>
      <c r="T892" s="336"/>
      <c r="U892" s="337"/>
      <c r="V892" s="34"/>
    </row>
    <row r="893" spans="1:22" ht="19.5" customHeight="1" x14ac:dyDescent="0.35">
      <c r="A893" s="33"/>
      <c r="B893" s="334"/>
      <c r="C893" s="340" t="s">
        <v>235</v>
      </c>
      <c r="D893" s="348"/>
      <c r="E893" s="348"/>
      <c r="F893" s="348"/>
      <c r="G893" s="348"/>
      <c r="H893" s="336"/>
      <c r="I893" s="337"/>
      <c r="J893" s="71"/>
      <c r="L893" s="32"/>
      <c r="M893" s="33"/>
      <c r="N893" s="334"/>
      <c r="O893" s="340" t="s">
        <v>235</v>
      </c>
      <c r="P893" s="348"/>
      <c r="Q893" s="348"/>
      <c r="R893" s="348"/>
      <c r="S893" s="348"/>
      <c r="T893" s="336"/>
      <c r="U893" s="337"/>
      <c r="V893" s="34"/>
    </row>
    <row r="894" spans="1:22" ht="19.5" customHeight="1" x14ac:dyDescent="0.35">
      <c r="A894" s="33"/>
      <c r="B894" s="335"/>
      <c r="C894" s="338" t="s">
        <v>236</v>
      </c>
      <c r="D894" s="339"/>
      <c r="E894" s="339"/>
      <c r="F894" s="339"/>
      <c r="G894" s="340"/>
      <c r="H894" s="354"/>
      <c r="I894" s="355"/>
      <c r="J894" s="71"/>
      <c r="L894" s="32"/>
      <c r="M894" s="33"/>
      <c r="N894" s="335"/>
      <c r="O894" s="338" t="s">
        <v>236</v>
      </c>
      <c r="P894" s="339"/>
      <c r="Q894" s="339"/>
      <c r="R894" s="339"/>
      <c r="S894" s="340"/>
      <c r="T894" s="354"/>
      <c r="U894" s="355"/>
      <c r="V894" s="34"/>
    </row>
    <row r="895" spans="1:22" ht="19.5" customHeight="1" thickBot="1" x14ac:dyDescent="0.4">
      <c r="A895" s="33"/>
      <c r="B895" s="350"/>
      <c r="C895" s="371" t="s">
        <v>69</v>
      </c>
      <c r="D895" s="372"/>
      <c r="E895" s="372"/>
      <c r="F895" s="372"/>
      <c r="G895" s="372"/>
      <c r="H895" s="369"/>
      <c r="I895" s="370"/>
      <c r="J895" s="71"/>
      <c r="L895" s="32"/>
      <c r="M895" s="33"/>
      <c r="N895" s="350"/>
      <c r="O895" s="371" t="s">
        <v>69</v>
      </c>
      <c r="P895" s="372"/>
      <c r="Q895" s="372"/>
      <c r="R895" s="372"/>
      <c r="S895" s="372"/>
      <c r="T895" s="369"/>
      <c r="U895" s="370"/>
      <c r="V895" s="34"/>
    </row>
    <row r="896" spans="1:22" ht="19.5" customHeight="1" x14ac:dyDescent="0.35">
      <c r="A896" s="33"/>
      <c r="B896" s="333" t="s">
        <v>70</v>
      </c>
      <c r="C896" s="346" t="s">
        <v>237</v>
      </c>
      <c r="D896" s="347"/>
      <c r="E896" s="347"/>
      <c r="F896" s="347"/>
      <c r="G896" s="347"/>
      <c r="H896" s="344"/>
      <c r="I896" s="345"/>
      <c r="J896" s="71"/>
      <c r="L896" s="32"/>
      <c r="M896" s="33"/>
      <c r="N896" s="333" t="s">
        <v>70</v>
      </c>
      <c r="O896" s="346" t="s">
        <v>237</v>
      </c>
      <c r="P896" s="347"/>
      <c r="Q896" s="347"/>
      <c r="R896" s="347"/>
      <c r="S896" s="347"/>
      <c r="T896" s="344"/>
      <c r="U896" s="345"/>
      <c r="V896" s="34"/>
    </row>
    <row r="897" spans="1:22" ht="19.5" customHeight="1" x14ac:dyDescent="0.35">
      <c r="A897" s="33"/>
      <c r="B897" s="334"/>
      <c r="C897" s="340" t="s">
        <v>72</v>
      </c>
      <c r="D897" s="348"/>
      <c r="E897" s="348"/>
      <c r="F897" s="348"/>
      <c r="G897" s="348"/>
      <c r="H897" s="336"/>
      <c r="I897" s="337"/>
      <c r="J897" s="71"/>
      <c r="L897" s="32"/>
      <c r="M897" s="33"/>
      <c r="N897" s="334"/>
      <c r="O897" s="340" t="s">
        <v>72</v>
      </c>
      <c r="P897" s="348"/>
      <c r="Q897" s="348"/>
      <c r="R897" s="348"/>
      <c r="S897" s="348"/>
      <c r="T897" s="336"/>
      <c r="U897" s="337"/>
      <c r="V897" s="34"/>
    </row>
    <row r="898" spans="1:22" ht="19.5" customHeight="1" x14ac:dyDescent="0.35">
      <c r="A898" s="33"/>
      <c r="B898" s="334"/>
      <c r="C898" s="340" t="s">
        <v>242</v>
      </c>
      <c r="D898" s="348"/>
      <c r="E898" s="348"/>
      <c r="F898" s="348"/>
      <c r="G898" s="348"/>
      <c r="H898" s="336"/>
      <c r="I898" s="337"/>
      <c r="J898" s="71"/>
      <c r="L898" s="32"/>
      <c r="M898" s="33"/>
      <c r="N898" s="334"/>
      <c r="O898" s="340" t="s">
        <v>242</v>
      </c>
      <c r="P898" s="348"/>
      <c r="Q898" s="348"/>
      <c r="R898" s="348"/>
      <c r="S898" s="348"/>
      <c r="T898" s="336"/>
      <c r="U898" s="337"/>
      <c r="V898" s="34"/>
    </row>
    <row r="899" spans="1:22" ht="19.5" customHeight="1" x14ac:dyDescent="0.35">
      <c r="A899" s="33"/>
      <c r="B899" s="334"/>
      <c r="C899" s="340" t="s">
        <v>75</v>
      </c>
      <c r="D899" s="348"/>
      <c r="E899" s="348"/>
      <c r="F899" s="348"/>
      <c r="G899" s="348"/>
      <c r="H899" s="336"/>
      <c r="I899" s="337"/>
      <c r="J899" s="71"/>
      <c r="L899" s="32"/>
      <c r="M899" s="33"/>
      <c r="N899" s="334"/>
      <c r="O899" s="340" t="s">
        <v>75</v>
      </c>
      <c r="P899" s="348"/>
      <c r="Q899" s="348"/>
      <c r="R899" s="348"/>
      <c r="S899" s="348"/>
      <c r="T899" s="336"/>
      <c r="U899" s="337"/>
      <c r="V899" s="34"/>
    </row>
    <row r="900" spans="1:22" ht="19.5" customHeight="1" x14ac:dyDescent="0.35">
      <c r="A900" s="33"/>
      <c r="B900" s="334"/>
      <c r="C900" s="340" t="s">
        <v>76</v>
      </c>
      <c r="D900" s="348"/>
      <c r="E900" s="348"/>
      <c r="F900" s="348"/>
      <c r="G900" s="348"/>
      <c r="H900" s="336"/>
      <c r="I900" s="337"/>
      <c r="J900" s="71"/>
      <c r="L900" s="32"/>
      <c r="M900" s="33"/>
      <c r="N900" s="334"/>
      <c r="O900" s="340" t="s">
        <v>76</v>
      </c>
      <c r="P900" s="348"/>
      <c r="Q900" s="348"/>
      <c r="R900" s="348"/>
      <c r="S900" s="348"/>
      <c r="T900" s="336"/>
      <c r="U900" s="337"/>
      <c r="V900" s="34"/>
    </row>
    <row r="901" spans="1:22" ht="19.5" customHeight="1" thickBot="1" x14ac:dyDescent="0.4">
      <c r="A901" s="33"/>
      <c r="B901" s="335"/>
      <c r="C901" s="385" t="s">
        <v>77</v>
      </c>
      <c r="D901" s="386"/>
      <c r="E901" s="386"/>
      <c r="F901" s="386"/>
      <c r="G901" s="386"/>
      <c r="H901" s="387"/>
      <c r="I901" s="388"/>
      <c r="J901" s="71"/>
      <c r="L901" s="32"/>
      <c r="M901" s="33"/>
      <c r="N901" s="335"/>
      <c r="O901" s="385" t="s">
        <v>77</v>
      </c>
      <c r="P901" s="386"/>
      <c r="Q901" s="386"/>
      <c r="R901" s="386"/>
      <c r="S901" s="386"/>
      <c r="T901" s="387"/>
      <c r="U901" s="388"/>
      <c r="V901" s="34"/>
    </row>
    <row r="902" spans="1:22" ht="19.5" customHeight="1" x14ac:dyDescent="0.35">
      <c r="A902" s="33"/>
      <c r="B902" s="349" t="s">
        <v>78</v>
      </c>
      <c r="C902" s="341" t="s">
        <v>233</v>
      </c>
      <c r="D902" s="342"/>
      <c r="E902" s="343"/>
      <c r="F902" s="47" t="s">
        <v>80</v>
      </c>
      <c r="G902" s="47"/>
      <c r="H902" s="352"/>
      <c r="I902" s="353"/>
      <c r="J902" s="71"/>
      <c r="L902" s="32"/>
      <c r="M902" s="33"/>
      <c r="N902" s="349" t="s">
        <v>78</v>
      </c>
      <c r="O902" s="341" t="s">
        <v>233</v>
      </c>
      <c r="P902" s="342"/>
      <c r="Q902" s="343"/>
      <c r="R902" s="47" t="s">
        <v>80</v>
      </c>
      <c r="S902" s="47"/>
      <c r="T902" s="352"/>
      <c r="U902" s="353"/>
      <c r="V902" s="34"/>
    </row>
    <row r="903" spans="1:22" ht="19.5" customHeight="1" x14ac:dyDescent="0.35">
      <c r="A903" s="33"/>
      <c r="B903" s="334"/>
      <c r="C903" s="338" t="s">
        <v>240</v>
      </c>
      <c r="D903" s="339"/>
      <c r="E903" s="340"/>
      <c r="F903" s="10" t="s">
        <v>82</v>
      </c>
      <c r="G903" s="10"/>
      <c r="H903" s="336"/>
      <c r="I903" s="337"/>
      <c r="J903" s="71"/>
      <c r="L903" s="32"/>
      <c r="M903" s="33"/>
      <c r="N903" s="334"/>
      <c r="O903" s="338" t="s">
        <v>240</v>
      </c>
      <c r="P903" s="339"/>
      <c r="Q903" s="340"/>
      <c r="R903" s="10" t="s">
        <v>82</v>
      </c>
      <c r="S903" s="10"/>
      <c r="T903" s="336"/>
      <c r="U903" s="337"/>
      <c r="V903" s="34"/>
    </row>
    <row r="904" spans="1:22" ht="19.5" customHeight="1" x14ac:dyDescent="0.35">
      <c r="A904" s="33"/>
      <c r="B904" s="334"/>
      <c r="C904" s="338" t="s">
        <v>241</v>
      </c>
      <c r="D904" s="339"/>
      <c r="E904" s="340"/>
      <c r="F904" s="10" t="s">
        <v>84</v>
      </c>
      <c r="G904" s="10"/>
      <c r="H904" s="336"/>
      <c r="I904" s="337"/>
      <c r="J904" s="71"/>
      <c r="L904" s="32"/>
      <c r="M904" s="33"/>
      <c r="N904" s="334"/>
      <c r="O904" s="338" t="s">
        <v>241</v>
      </c>
      <c r="P904" s="339"/>
      <c r="Q904" s="340"/>
      <c r="R904" s="10" t="s">
        <v>84</v>
      </c>
      <c r="S904" s="10"/>
      <c r="T904" s="336"/>
      <c r="U904" s="337"/>
      <c r="V904" s="34"/>
    </row>
    <row r="905" spans="1:22" ht="19.5" customHeight="1" x14ac:dyDescent="0.35">
      <c r="A905" s="33"/>
      <c r="B905" s="334"/>
      <c r="C905" s="338" t="s">
        <v>85</v>
      </c>
      <c r="D905" s="339"/>
      <c r="E905" s="340"/>
      <c r="F905" s="10" t="s">
        <v>86</v>
      </c>
      <c r="G905" s="10"/>
      <c r="H905" s="336"/>
      <c r="I905" s="337"/>
      <c r="J905" s="71"/>
      <c r="L905" s="32"/>
      <c r="M905" s="33"/>
      <c r="N905" s="334"/>
      <c r="O905" s="338" t="s">
        <v>85</v>
      </c>
      <c r="P905" s="339"/>
      <c r="Q905" s="340"/>
      <c r="R905" s="10" t="s">
        <v>86</v>
      </c>
      <c r="S905" s="10"/>
      <c r="T905" s="336"/>
      <c r="U905" s="337"/>
      <c r="V905" s="34"/>
    </row>
    <row r="906" spans="1:22" ht="19.5" customHeight="1" thickBot="1" x14ac:dyDescent="0.4">
      <c r="A906" s="33"/>
      <c r="B906" s="25"/>
      <c r="C906" s="25"/>
      <c r="D906" s="25"/>
      <c r="E906" s="25"/>
      <c r="F906" s="25"/>
      <c r="G906" s="25"/>
      <c r="H906" s="25"/>
      <c r="I906" s="25"/>
      <c r="J906" s="71"/>
      <c r="L906" s="32"/>
      <c r="M906" s="33"/>
      <c r="N906" s="25"/>
      <c r="O906" s="25"/>
      <c r="P906" s="25"/>
      <c r="Q906" s="25"/>
      <c r="R906" s="25"/>
      <c r="S906" s="25"/>
      <c r="T906" s="25"/>
      <c r="U906" s="25"/>
      <c r="V906" s="34"/>
    </row>
    <row r="907" spans="1:22" ht="19.5" customHeight="1" x14ac:dyDescent="0.35">
      <c r="A907" s="33"/>
      <c r="B907" s="373" t="s">
        <v>88</v>
      </c>
      <c r="C907" s="374"/>
      <c r="D907" s="374"/>
      <c r="E907" s="374"/>
      <c r="F907" s="374"/>
      <c r="G907" s="374"/>
      <c r="H907" s="374"/>
      <c r="I907" s="375"/>
      <c r="J907" s="71"/>
      <c r="L907" s="32"/>
      <c r="M907" s="33"/>
      <c r="N907" s="373" t="s">
        <v>88</v>
      </c>
      <c r="O907" s="374"/>
      <c r="P907" s="374"/>
      <c r="Q907" s="374"/>
      <c r="R907" s="374"/>
      <c r="S907" s="374"/>
      <c r="T907" s="374"/>
      <c r="U907" s="375"/>
      <c r="V907" s="34"/>
    </row>
    <row r="908" spans="1:22" ht="19.5" customHeight="1" x14ac:dyDescent="0.35">
      <c r="A908" s="33"/>
      <c r="B908" s="376"/>
      <c r="C908" s="377"/>
      <c r="D908" s="377"/>
      <c r="E908" s="377"/>
      <c r="F908" s="377"/>
      <c r="G908" s="377"/>
      <c r="H908" s="377"/>
      <c r="I908" s="378"/>
      <c r="J908" s="71"/>
      <c r="L908" s="32"/>
      <c r="M908" s="33"/>
      <c r="N908" s="376"/>
      <c r="O908" s="377"/>
      <c r="P908" s="377"/>
      <c r="Q908" s="377"/>
      <c r="R908" s="377"/>
      <c r="S908" s="377"/>
      <c r="T908" s="377"/>
      <c r="U908" s="378"/>
      <c r="V908" s="34"/>
    </row>
    <row r="909" spans="1:22" ht="19.5" customHeight="1" x14ac:dyDescent="0.35">
      <c r="A909" s="33"/>
      <c r="B909" s="379"/>
      <c r="C909" s="380"/>
      <c r="D909" s="380"/>
      <c r="E909" s="380"/>
      <c r="F909" s="380"/>
      <c r="G909" s="380"/>
      <c r="H909" s="380"/>
      <c r="I909" s="381"/>
      <c r="J909" s="71"/>
      <c r="L909" s="32"/>
      <c r="M909" s="33"/>
      <c r="N909" s="379"/>
      <c r="O909" s="380"/>
      <c r="P909" s="380"/>
      <c r="Q909" s="380"/>
      <c r="R909" s="380"/>
      <c r="S909" s="380"/>
      <c r="T909" s="380"/>
      <c r="U909" s="381"/>
      <c r="V909" s="34"/>
    </row>
    <row r="910" spans="1:22" ht="19.5" customHeight="1" x14ac:dyDescent="0.35">
      <c r="A910" s="33"/>
      <c r="B910" s="379"/>
      <c r="C910" s="380"/>
      <c r="D910" s="380"/>
      <c r="E910" s="380"/>
      <c r="F910" s="380"/>
      <c r="G910" s="380"/>
      <c r="H910" s="380"/>
      <c r="I910" s="381"/>
      <c r="J910" s="71"/>
      <c r="L910" s="32"/>
      <c r="M910" s="33"/>
      <c r="N910" s="379"/>
      <c r="O910" s="380"/>
      <c r="P910" s="380"/>
      <c r="Q910" s="380"/>
      <c r="R910" s="380"/>
      <c r="S910" s="380"/>
      <c r="T910" s="380"/>
      <c r="U910" s="381"/>
      <c r="V910" s="34"/>
    </row>
    <row r="911" spans="1:22" ht="19.5" customHeight="1" thickBot="1" x14ac:dyDescent="0.4">
      <c r="A911" s="33"/>
      <c r="B911" s="382"/>
      <c r="C911" s="383"/>
      <c r="D911" s="383"/>
      <c r="E911" s="383"/>
      <c r="F911" s="383"/>
      <c r="G911" s="383"/>
      <c r="H911" s="383"/>
      <c r="I911" s="384"/>
      <c r="J911" s="71"/>
      <c r="L911" s="32"/>
      <c r="M911" s="33"/>
      <c r="N911" s="382"/>
      <c r="O911" s="383"/>
      <c r="P911" s="383"/>
      <c r="Q911" s="383"/>
      <c r="R911" s="383"/>
      <c r="S911" s="383"/>
      <c r="T911" s="383"/>
      <c r="U911" s="384"/>
      <c r="V911" s="34"/>
    </row>
    <row r="912" spans="1:22" ht="19.5" customHeight="1" thickBot="1" x14ac:dyDescent="0.4">
      <c r="A912" s="53"/>
      <c r="B912" s="54"/>
      <c r="C912" s="54"/>
      <c r="D912" s="54"/>
      <c r="E912" s="54"/>
      <c r="F912" s="54"/>
      <c r="G912" s="54"/>
      <c r="H912" s="54"/>
      <c r="I912" s="54"/>
      <c r="J912" s="72"/>
      <c r="L912" s="32"/>
      <c r="M912" s="53"/>
      <c r="N912" s="54"/>
      <c r="O912" s="54"/>
      <c r="P912" s="54"/>
      <c r="Q912" s="54"/>
      <c r="R912" s="54"/>
      <c r="S912" s="54"/>
      <c r="T912" s="54"/>
      <c r="U912" s="54"/>
      <c r="V912" s="55"/>
    </row>
    <row r="913" spans="1:22" ht="19.5" customHeight="1" thickBot="1" x14ac:dyDescent="0.4">
      <c r="A913" s="56"/>
      <c r="B913" s="56"/>
      <c r="C913" s="56"/>
      <c r="D913" s="56"/>
      <c r="E913" s="56"/>
      <c r="F913" s="56"/>
      <c r="G913" s="56"/>
      <c r="H913" s="56"/>
      <c r="I913" s="56"/>
      <c r="J913" s="73"/>
      <c r="K913" s="56"/>
      <c r="L913" s="57"/>
      <c r="M913" s="56"/>
      <c r="N913" s="56"/>
      <c r="O913" s="56"/>
      <c r="P913" s="56"/>
      <c r="Q913" s="56"/>
      <c r="R913" s="56"/>
      <c r="S913" s="56"/>
      <c r="T913" s="56"/>
      <c r="U913" s="56"/>
      <c r="V913" s="56"/>
    </row>
    <row r="914" spans="1:22" ht="19.5" customHeight="1" x14ac:dyDescent="0.35">
      <c r="A914" s="29">
        <v>19</v>
      </c>
      <c r="B914" s="30"/>
      <c r="C914" s="30"/>
      <c r="D914" s="30"/>
      <c r="E914" s="30"/>
      <c r="F914" s="30"/>
      <c r="G914" s="30"/>
      <c r="H914" s="30"/>
      <c r="I914" s="30"/>
      <c r="J914" s="70"/>
      <c r="L914" s="32"/>
      <c r="M914" s="29">
        <f t="shared" ref="M914" si="53">A914+1</f>
        <v>20</v>
      </c>
      <c r="N914" s="30"/>
      <c r="O914" s="30"/>
      <c r="P914" s="30"/>
      <c r="Q914" s="30"/>
      <c r="R914" s="30"/>
      <c r="S914" s="30"/>
      <c r="T914" s="30"/>
      <c r="U914" s="30"/>
      <c r="V914" s="31"/>
    </row>
    <row r="915" spans="1:22" ht="19.5" customHeight="1" x14ac:dyDescent="0.35">
      <c r="A915" s="33"/>
      <c r="B915" s="356" t="s">
        <v>42</v>
      </c>
      <c r="C915" s="356"/>
      <c r="D915" s="404" t="s">
        <v>52</v>
      </c>
      <c r="E915" s="404"/>
      <c r="F915" s="404"/>
      <c r="G915" s="404"/>
      <c r="H915" s="404"/>
      <c r="I915" s="404"/>
      <c r="J915" s="75"/>
      <c r="L915" s="32"/>
      <c r="M915" s="33"/>
      <c r="N915" s="356" t="s">
        <v>42</v>
      </c>
      <c r="O915" s="356"/>
      <c r="P915" s="404" t="s">
        <v>52</v>
      </c>
      <c r="Q915" s="404"/>
      <c r="R915" s="404"/>
      <c r="S915" s="404"/>
      <c r="T915" s="404"/>
      <c r="U915" s="404"/>
      <c r="V915" s="75"/>
    </row>
    <row r="916" spans="1:22" ht="19.5" customHeight="1" x14ac:dyDescent="0.35">
      <c r="A916" s="33"/>
      <c r="B916" s="358"/>
      <c r="C916" s="358"/>
      <c r="D916" s="358"/>
      <c r="E916" s="358"/>
      <c r="F916" s="358"/>
      <c r="G916" s="358"/>
      <c r="H916" s="358"/>
      <c r="I916" s="358"/>
      <c r="J916" s="71"/>
      <c r="L916" s="32"/>
      <c r="M916" s="33"/>
      <c r="N916" s="358"/>
      <c r="O916" s="358"/>
      <c r="P916" s="358"/>
      <c r="Q916" s="358"/>
      <c r="R916" s="358"/>
      <c r="S916" s="358"/>
      <c r="T916" s="358"/>
      <c r="U916" s="358"/>
      <c r="V916" s="34"/>
    </row>
    <row r="917" spans="1:22" ht="19.5" customHeight="1" x14ac:dyDescent="0.35">
      <c r="A917" s="33"/>
      <c r="B917" s="356" t="s">
        <v>0</v>
      </c>
      <c r="C917" s="356"/>
      <c r="D917" s="403"/>
      <c r="E917" s="403"/>
      <c r="F917" s="357" t="s">
        <v>41</v>
      </c>
      <c r="G917" s="357"/>
      <c r="H917" s="403"/>
      <c r="I917" s="403"/>
      <c r="J917" s="71"/>
      <c r="L917" s="32"/>
      <c r="M917" s="33"/>
      <c r="N917" s="356" t="s">
        <v>0</v>
      </c>
      <c r="O917" s="356"/>
      <c r="P917" s="403"/>
      <c r="Q917" s="403"/>
      <c r="R917" s="357" t="s">
        <v>41</v>
      </c>
      <c r="S917" s="357"/>
      <c r="T917" s="403"/>
      <c r="U917" s="403"/>
      <c r="V917" s="34"/>
    </row>
    <row r="918" spans="1:22" ht="19.5" customHeight="1" x14ac:dyDescent="0.35">
      <c r="A918" s="33"/>
      <c r="B918" s="356" t="s">
        <v>14</v>
      </c>
      <c r="C918" s="356"/>
      <c r="D918" s="400"/>
      <c r="E918" s="400"/>
      <c r="F918" s="357" t="s">
        <v>15</v>
      </c>
      <c r="G918" s="357"/>
      <c r="H918" s="401"/>
      <c r="I918" s="401"/>
      <c r="J918" s="71"/>
      <c r="L918" s="32"/>
      <c r="M918" s="33"/>
      <c r="N918" s="356" t="s">
        <v>14</v>
      </c>
      <c r="O918" s="356"/>
      <c r="P918" s="400"/>
      <c r="Q918" s="400"/>
      <c r="R918" s="357" t="s">
        <v>15</v>
      </c>
      <c r="S918" s="357"/>
      <c r="T918" s="401"/>
      <c r="U918" s="401"/>
      <c r="V918" s="34"/>
    </row>
    <row r="919" spans="1:22" ht="19.5" customHeight="1" x14ac:dyDescent="0.35">
      <c r="A919" s="33"/>
      <c r="B919" s="36" t="s">
        <v>53</v>
      </c>
      <c r="C919" s="36"/>
      <c r="D919" s="402"/>
      <c r="E919" s="402"/>
      <c r="F919" s="397"/>
      <c r="G919" s="397"/>
      <c r="H919" s="402"/>
      <c r="I919" s="402"/>
      <c r="J919" s="71"/>
      <c r="L919" s="32"/>
      <c r="M919" s="33"/>
      <c r="N919" s="36" t="s">
        <v>53</v>
      </c>
      <c r="O919" s="36"/>
      <c r="P919" s="402"/>
      <c r="Q919" s="402"/>
      <c r="R919" s="397"/>
      <c r="S919" s="397"/>
      <c r="T919" s="402"/>
      <c r="U919" s="402"/>
      <c r="V919" s="34"/>
    </row>
    <row r="920" spans="1:22" ht="19.5" customHeight="1" x14ac:dyDescent="0.35">
      <c r="A920" s="33"/>
      <c r="B920" s="396" t="s">
        <v>1</v>
      </c>
      <c r="C920" s="396"/>
      <c r="D920" s="397"/>
      <c r="E920" s="397"/>
      <c r="F920" s="398"/>
      <c r="G920" s="398"/>
      <c r="H920" s="398"/>
      <c r="I920" s="398"/>
      <c r="J920" s="71"/>
      <c r="L920" s="32"/>
      <c r="M920" s="33"/>
      <c r="N920" s="396" t="s">
        <v>1</v>
      </c>
      <c r="O920" s="396"/>
      <c r="P920" s="397"/>
      <c r="Q920" s="397"/>
      <c r="R920" s="398"/>
      <c r="S920" s="398"/>
      <c r="T920" s="398"/>
      <c r="U920" s="398"/>
      <c r="V920" s="34"/>
    </row>
    <row r="921" spans="1:22" ht="19.5" customHeight="1" x14ac:dyDescent="0.35">
      <c r="A921" s="33"/>
      <c r="B921" s="396"/>
      <c r="C921" s="396"/>
      <c r="D921" s="397" t="s">
        <v>11</v>
      </c>
      <c r="E921" s="397"/>
      <c r="F921" s="398"/>
      <c r="G921" s="398"/>
      <c r="H921" s="398"/>
      <c r="I921" s="398"/>
      <c r="J921" s="71"/>
      <c r="L921" s="32"/>
      <c r="M921" s="33"/>
      <c r="N921" s="396"/>
      <c r="O921" s="396"/>
      <c r="P921" s="397" t="s">
        <v>11</v>
      </c>
      <c r="Q921" s="397"/>
      <c r="R921" s="398"/>
      <c r="S921" s="398"/>
      <c r="T921" s="398"/>
      <c r="U921" s="398"/>
      <c r="V921" s="34"/>
    </row>
    <row r="922" spans="1:22" ht="19.5" customHeight="1" x14ac:dyDescent="0.35">
      <c r="A922" s="33"/>
      <c r="B922" s="396"/>
      <c r="C922" s="396"/>
      <c r="D922" s="397" t="s">
        <v>55</v>
      </c>
      <c r="E922" s="397"/>
      <c r="F922" s="398"/>
      <c r="G922" s="398"/>
      <c r="H922" s="398"/>
      <c r="I922" s="398"/>
      <c r="J922" s="71"/>
      <c r="L922" s="32"/>
      <c r="M922" s="33"/>
      <c r="N922" s="396"/>
      <c r="O922" s="396"/>
      <c r="P922" s="397" t="s">
        <v>55</v>
      </c>
      <c r="Q922" s="397"/>
      <c r="R922" s="398"/>
      <c r="S922" s="398"/>
      <c r="T922" s="398"/>
      <c r="U922" s="398"/>
      <c r="V922" s="34"/>
    </row>
    <row r="923" spans="1:22" ht="19.5" customHeight="1" x14ac:dyDescent="0.35">
      <c r="A923" s="33"/>
      <c r="B923" s="396"/>
      <c r="C923" s="396"/>
      <c r="D923" s="397" t="s">
        <v>9</v>
      </c>
      <c r="E923" s="397"/>
      <c r="F923" s="399"/>
      <c r="G923" s="399"/>
      <c r="H923" s="399"/>
      <c r="I923" s="399"/>
      <c r="J923" s="71"/>
      <c r="L923" s="32"/>
      <c r="M923" s="33"/>
      <c r="N923" s="396"/>
      <c r="O923" s="396"/>
      <c r="P923" s="397" t="s">
        <v>9</v>
      </c>
      <c r="Q923" s="397"/>
      <c r="R923" s="399"/>
      <c r="S923" s="399"/>
      <c r="T923" s="399"/>
      <c r="U923" s="399"/>
      <c r="V923" s="34"/>
    </row>
    <row r="924" spans="1:22" ht="19.5" customHeight="1" x14ac:dyDescent="0.35">
      <c r="A924" s="33"/>
      <c r="B924" s="356" t="s">
        <v>44</v>
      </c>
      <c r="C924" s="356"/>
      <c r="D924" s="357" t="str">
        <f t="shared" ref="D924" si="54">IF(D915="","",IF(OR(D915="DWF",D915="DNF"),"Distance","Temps"))</f>
        <v>Distance</v>
      </c>
      <c r="E924" s="357"/>
      <c r="F924" s="37"/>
      <c r="G924" s="38"/>
      <c r="H924" s="39"/>
      <c r="I924" s="38"/>
      <c r="J924" s="71"/>
      <c r="L924" s="32"/>
      <c r="M924" s="33"/>
      <c r="N924" s="356" t="s">
        <v>44</v>
      </c>
      <c r="O924" s="356"/>
      <c r="P924" s="357" t="str">
        <f t="shared" ref="P924" si="55">IF(P915="","",IF(OR(P915="DWF",P915="DNF"),"Distance","Temps"))</f>
        <v>Distance</v>
      </c>
      <c r="Q924" s="357"/>
      <c r="R924" s="37"/>
      <c r="S924" s="38"/>
      <c r="T924" s="39"/>
      <c r="U924" s="38"/>
      <c r="V924" s="34"/>
    </row>
    <row r="925" spans="1:22" ht="19.5" customHeight="1" x14ac:dyDescent="0.35">
      <c r="A925" s="33"/>
      <c r="B925" s="356"/>
      <c r="C925" s="356"/>
      <c r="D925" s="359" t="s">
        <v>56</v>
      </c>
      <c r="E925" s="40" t="s">
        <v>57</v>
      </c>
      <c r="F925" s="41"/>
      <c r="G925" s="42"/>
      <c r="H925" s="41"/>
      <c r="I925" s="42"/>
      <c r="J925" s="71"/>
      <c r="L925" s="32"/>
      <c r="M925" s="33"/>
      <c r="N925" s="356"/>
      <c r="O925" s="356"/>
      <c r="P925" s="359" t="s">
        <v>56</v>
      </c>
      <c r="Q925" s="40" t="s">
        <v>57</v>
      </c>
      <c r="R925" s="41"/>
      <c r="S925" s="42"/>
      <c r="T925" s="41"/>
      <c r="U925" s="42"/>
      <c r="V925" s="34"/>
    </row>
    <row r="926" spans="1:22" ht="19.5" customHeight="1" x14ac:dyDescent="0.35">
      <c r="A926" s="33"/>
      <c r="B926" s="356"/>
      <c r="C926" s="356"/>
      <c r="D926" s="359"/>
      <c r="E926" s="40" t="s">
        <v>58</v>
      </c>
      <c r="F926" s="41"/>
      <c r="G926" s="42"/>
      <c r="H926" s="41"/>
      <c r="I926" s="42"/>
      <c r="J926" s="71"/>
      <c r="L926" s="32"/>
      <c r="M926" s="33"/>
      <c r="N926" s="356"/>
      <c r="O926" s="356"/>
      <c r="P926" s="359"/>
      <c r="Q926" s="40" t="s">
        <v>58</v>
      </c>
      <c r="R926" s="41"/>
      <c r="S926" s="42"/>
      <c r="T926" s="41"/>
      <c r="U926" s="42"/>
      <c r="V926" s="34"/>
    </row>
    <row r="927" spans="1:22" ht="19.5" customHeight="1" x14ac:dyDescent="0.35">
      <c r="A927" s="33"/>
      <c r="B927" s="358"/>
      <c r="C927" s="358"/>
      <c r="D927" s="358"/>
      <c r="E927" s="358"/>
      <c r="F927" s="358"/>
      <c r="G927" s="358"/>
      <c r="H927" s="358"/>
      <c r="I927" s="358"/>
      <c r="J927" s="71"/>
      <c r="L927" s="32"/>
      <c r="M927" s="33"/>
      <c r="N927" s="358"/>
      <c r="O927" s="358"/>
      <c r="P927" s="358"/>
      <c r="Q927" s="358"/>
      <c r="R927" s="358"/>
      <c r="S927" s="358"/>
      <c r="T927" s="358"/>
      <c r="U927" s="358"/>
      <c r="V927" s="34"/>
    </row>
    <row r="928" spans="1:22" ht="19.5" customHeight="1" x14ac:dyDescent="0.35">
      <c r="A928" s="33"/>
      <c r="B928" s="395" t="s">
        <v>59</v>
      </c>
      <c r="C928" s="395"/>
      <c r="D928" s="395"/>
      <c r="E928" s="395"/>
      <c r="F928" s="395"/>
      <c r="G928" s="395"/>
      <c r="H928" s="395"/>
      <c r="I928" s="395"/>
      <c r="J928" s="71"/>
      <c r="L928" s="32"/>
      <c r="M928" s="33"/>
      <c r="N928" s="395" t="s">
        <v>59</v>
      </c>
      <c r="O928" s="395"/>
      <c r="P928" s="395"/>
      <c r="Q928" s="395"/>
      <c r="R928" s="395"/>
      <c r="S928" s="395"/>
      <c r="T928" s="395"/>
      <c r="U928" s="395"/>
      <c r="V928" s="34"/>
    </row>
    <row r="929" spans="1:22" ht="19.5" customHeight="1" thickBot="1" x14ac:dyDescent="0.4">
      <c r="A929" s="33"/>
      <c r="B929" s="358"/>
      <c r="C929" s="358"/>
      <c r="D929" s="358"/>
      <c r="E929" s="358"/>
      <c r="F929" s="358"/>
      <c r="G929" s="358"/>
      <c r="H929" s="358"/>
      <c r="I929" s="358"/>
      <c r="J929" s="71"/>
      <c r="L929" s="32"/>
      <c r="M929" s="33"/>
      <c r="N929" s="358"/>
      <c r="O929" s="358"/>
      <c r="P929" s="358"/>
      <c r="Q929" s="358"/>
      <c r="R929" s="358"/>
      <c r="S929" s="358"/>
      <c r="T929" s="358"/>
      <c r="U929" s="358"/>
      <c r="V929" s="34"/>
    </row>
    <row r="930" spans="1:22" ht="19.5" customHeight="1" thickBot="1" x14ac:dyDescent="0.4">
      <c r="A930" s="33"/>
      <c r="B930" s="359" t="s">
        <v>60</v>
      </c>
      <c r="C930" s="360"/>
      <c r="D930" s="43"/>
      <c r="E930" s="44"/>
      <c r="F930" s="44"/>
      <c r="G930" s="44"/>
      <c r="H930" s="44"/>
      <c r="I930" s="45"/>
      <c r="J930" s="71"/>
      <c r="L930" s="32"/>
      <c r="M930" s="33"/>
      <c r="N930" s="359" t="s">
        <v>60</v>
      </c>
      <c r="O930" s="360"/>
      <c r="P930" s="43"/>
      <c r="Q930" s="44"/>
      <c r="R930" s="44"/>
      <c r="S930" s="44"/>
      <c r="T930" s="44"/>
      <c r="U930" s="45"/>
      <c r="V930" s="34"/>
    </row>
    <row r="931" spans="1:22" ht="19.5" customHeight="1" thickBot="1" x14ac:dyDescent="0.4">
      <c r="A931" s="33"/>
      <c r="B931" s="46"/>
      <c r="C931" s="46"/>
      <c r="D931" s="30"/>
      <c r="E931" s="30"/>
      <c r="F931" s="30"/>
      <c r="G931" s="30"/>
      <c r="H931" s="30"/>
      <c r="I931" s="30"/>
      <c r="J931" s="71"/>
      <c r="L931" s="32"/>
      <c r="M931" s="33"/>
      <c r="N931" s="46"/>
      <c r="O931" s="46"/>
      <c r="P931" s="30"/>
      <c r="Q931" s="30"/>
      <c r="R931" s="30"/>
      <c r="S931" s="30"/>
      <c r="T931" s="30"/>
      <c r="U931" s="30"/>
      <c r="V931" s="34"/>
    </row>
    <row r="932" spans="1:22" ht="19.5" customHeight="1" x14ac:dyDescent="0.35">
      <c r="A932" s="33"/>
      <c r="B932" s="361" t="s">
        <v>62</v>
      </c>
      <c r="C932" s="362"/>
      <c r="D932" s="352"/>
      <c r="E932" s="352"/>
      <c r="F932" s="352"/>
      <c r="G932" s="352"/>
      <c r="H932" s="352"/>
      <c r="I932" s="353"/>
      <c r="J932" s="71"/>
      <c r="L932" s="32"/>
      <c r="M932" s="33"/>
      <c r="N932" s="361" t="s">
        <v>62</v>
      </c>
      <c r="O932" s="362"/>
      <c r="P932" s="352"/>
      <c r="Q932" s="352"/>
      <c r="R932" s="352"/>
      <c r="S932" s="352"/>
      <c r="T932" s="352"/>
      <c r="U932" s="353"/>
      <c r="V932" s="34"/>
    </row>
    <row r="933" spans="1:22" ht="19.5" customHeight="1" x14ac:dyDescent="0.35">
      <c r="A933" s="33"/>
      <c r="B933" s="363"/>
      <c r="C933" s="364"/>
      <c r="D933" s="336"/>
      <c r="E933" s="336"/>
      <c r="F933" s="336"/>
      <c r="G933" s="336"/>
      <c r="H933" s="336"/>
      <c r="I933" s="337"/>
      <c r="J933" s="71"/>
      <c r="L933" s="32"/>
      <c r="M933" s="33"/>
      <c r="N933" s="363"/>
      <c r="O933" s="364"/>
      <c r="P933" s="336"/>
      <c r="Q933" s="336"/>
      <c r="R933" s="336"/>
      <c r="S933" s="336"/>
      <c r="T933" s="336"/>
      <c r="U933" s="337"/>
      <c r="V933" s="34"/>
    </row>
    <row r="934" spans="1:22" ht="19.5" customHeight="1" x14ac:dyDescent="0.35">
      <c r="A934" s="33"/>
      <c r="B934" s="365" t="s">
        <v>61</v>
      </c>
      <c r="C934" s="366"/>
      <c r="D934" s="336"/>
      <c r="E934" s="336"/>
      <c r="F934" s="336"/>
      <c r="G934" s="336"/>
      <c r="H934" s="336"/>
      <c r="I934" s="337"/>
      <c r="J934" s="71"/>
      <c r="L934" s="32"/>
      <c r="M934" s="33"/>
      <c r="N934" s="365" t="s">
        <v>61</v>
      </c>
      <c r="O934" s="366"/>
      <c r="P934" s="336"/>
      <c r="Q934" s="336"/>
      <c r="R934" s="336"/>
      <c r="S934" s="336"/>
      <c r="T934" s="336"/>
      <c r="U934" s="337"/>
      <c r="V934" s="34"/>
    </row>
    <row r="935" spans="1:22" ht="19.5" customHeight="1" thickBot="1" x14ac:dyDescent="0.4">
      <c r="A935" s="33"/>
      <c r="B935" s="367"/>
      <c r="C935" s="368"/>
      <c r="D935" s="369"/>
      <c r="E935" s="369"/>
      <c r="F935" s="369"/>
      <c r="G935" s="369"/>
      <c r="H935" s="369"/>
      <c r="I935" s="370"/>
      <c r="J935" s="71"/>
      <c r="L935" s="32"/>
      <c r="M935" s="33"/>
      <c r="N935" s="367"/>
      <c r="O935" s="368"/>
      <c r="P935" s="369"/>
      <c r="Q935" s="369"/>
      <c r="R935" s="369"/>
      <c r="S935" s="369"/>
      <c r="T935" s="369"/>
      <c r="U935" s="370"/>
      <c r="V935" s="34"/>
    </row>
    <row r="936" spans="1:22" ht="19.5" customHeight="1" thickBot="1" x14ac:dyDescent="0.4">
      <c r="A936" s="33"/>
      <c r="B936" s="25"/>
      <c r="C936" s="25"/>
      <c r="D936" s="25"/>
      <c r="E936" s="25"/>
      <c r="F936" s="25"/>
      <c r="G936" s="25"/>
      <c r="H936" s="25"/>
      <c r="I936" s="25"/>
      <c r="J936" s="71"/>
      <c r="L936" s="32"/>
      <c r="M936" s="33"/>
      <c r="N936" s="25"/>
      <c r="O936" s="25"/>
      <c r="P936" s="25"/>
      <c r="Q936" s="25"/>
      <c r="R936" s="25"/>
      <c r="S936" s="25"/>
      <c r="T936" s="25"/>
      <c r="U936" s="25"/>
      <c r="V936" s="34"/>
    </row>
    <row r="937" spans="1:22" ht="19.5" customHeight="1" x14ac:dyDescent="0.35">
      <c r="A937" s="33"/>
      <c r="B937" s="349" t="s">
        <v>63</v>
      </c>
      <c r="C937" s="343" t="s">
        <v>64</v>
      </c>
      <c r="D937" s="351"/>
      <c r="E937" s="351"/>
      <c r="F937" s="351"/>
      <c r="G937" s="351"/>
      <c r="H937" s="352"/>
      <c r="I937" s="353"/>
      <c r="J937" s="71"/>
      <c r="L937" s="32"/>
      <c r="M937" s="33"/>
      <c r="N937" s="349" t="s">
        <v>63</v>
      </c>
      <c r="O937" s="343" t="s">
        <v>64</v>
      </c>
      <c r="P937" s="351"/>
      <c r="Q937" s="351"/>
      <c r="R937" s="351"/>
      <c r="S937" s="351"/>
      <c r="T937" s="352"/>
      <c r="U937" s="353"/>
      <c r="V937" s="34"/>
    </row>
    <row r="938" spans="1:22" ht="19.5" customHeight="1" x14ac:dyDescent="0.35">
      <c r="A938" s="33"/>
      <c r="B938" s="334"/>
      <c r="C938" s="340" t="s">
        <v>234</v>
      </c>
      <c r="D938" s="348"/>
      <c r="E938" s="348"/>
      <c r="F938" s="348"/>
      <c r="G938" s="348"/>
      <c r="H938" s="336"/>
      <c r="I938" s="337"/>
      <c r="J938" s="71"/>
      <c r="L938" s="32"/>
      <c r="M938" s="33"/>
      <c r="N938" s="334"/>
      <c r="O938" s="340" t="s">
        <v>234</v>
      </c>
      <c r="P938" s="348"/>
      <c r="Q938" s="348"/>
      <c r="R938" s="348"/>
      <c r="S938" s="348"/>
      <c r="T938" s="336"/>
      <c r="U938" s="337"/>
      <c r="V938" s="34"/>
    </row>
    <row r="939" spans="1:22" ht="19.5" customHeight="1" x14ac:dyDescent="0.35">
      <c r="A939" s="33"/>
      <c r="B939" s="334"/>
      <c r="C939" s="340" t="s">
        <v>66</v>
      </c>
      <c r="D939" s="348"/>
      <c r="E939" s="348"/>
      <c r="F939" s="348"/>
      <c r="G939" s="348"/>
      <c r="H939" s="336"/>
      <c r="I939" s="337"/>
      <c r="J939" s="71"/>
      <c r="L939" s="32"/>
      <c r="M939" s="33"/>
      <c r="N939" s="334"/>
      <c r="O939" s="340" t="s">
        <v>66</v>
      </c>
      <c r="P939" s="348"/>
      <c r="Q939" s="348"/>
      <c r="R939" s="348"/>
      <c r="S939" s="348"/>
      <c r="T939" s="336"/>
      <c r="U939" s="337"/>
      <c r="V939" s="34"/>
    </row>
    <row r="940" spans="1:22" ht="19.5" customHeight="1" x14ac:dyDescent="0.35">
      <c r="A940" s="33"/>
      <c r="B940" s="334"/>
      <c r="C940" s="340" t="s">
        <v>67</v>
      </c>
      <c r="D940" s="348"/>
      <c r="E940" s="348"/>
      <c r="F940" s="348"/>
      <c r="G940" s="348"/>
      <c r="H940" s="336"/>
      <c r="I940" s="337"/>
      <c r="J940" s="71"/>
      <c r="L940" s="32"/>
      <c r="M940" s="33"/>
      <c r="N940" s="334"/>
      <c r="O940" s="340" t="s">
        <v>67</v>
      </c>
      <c r="P940" s="348"/>
      <c r="Q940" s="348"/>
      <c r="R940" s="348"/>
      <c r="S940" s="348"/>
      <c r="T940" s="336"/>
      <c r="U940" s="337"/>
      <c r="V940" s="34"/>
    </row>
    <row r="941" spans="1:22" ht="19.5" customHeight="1" x14ac:dyDescent="0.35">
      <c r="A941" s="33"/>
      <c r="B941" s="334"/>
      <c r="C941" s="340" t="s">
        <v>235</v>
      </c>
      <c r="D941" s="348"/>
      <c r="E941" s="348"/>
      <c r="F941" s="348"/>
      <c r="G941" s="348"/>
      <c r="H941" s="336"/>
      <c r="I941" s="337"/>
      <c r="J941" s="71"/>
      <c r="L941" s="32"/>
      <c r="M941" s="33"/>
      <c r="N941" s="334"/>
      <c r="O941" s="340" t="s">
        <v>235</v>
      </c>
      <c r="P941" s="348"/>
      <c r="Q941" s="348"/>
      <c r="R941" s="348"/>
      <c r="S941" s="348"/>
      <c r="T941" s="336"/>
      <c r="U941" s="337"/>
      <c r="V941" s="34"/>
    </row>
    <row r="942" spans="1:22" ht="19.5" customHeight="1" x14ac:dyDescent="0.35">
      <c r="A942" s="33"/>
      <c r="B942" s="335"/>
      <c r="C942" s="338" t="s">
        <v>236</v>
      </c>
      <c r="D942" s="339"/>
      <c r="E942" s="339"/>
      <c r="F942" s="339"/>
      <c r="G942" s="340"/>
      <c r="H942" s="354"/>
      <c r="I942" s="355"/>
      <c r="J942" s="71"/>
      <c r="L942" s="32"/>
      <c r="M942" s="33"/>
      <c r="N942" s="335"/>
      <c r="O942" s="338" t="s">
        <v>236</v>
      </c>
      <c r="P942" s="339"/>
      <c r="Q942" s="339"/>
      <c r="R942" s="339"/>
      <c r="S942" s="340"/>
      <c r="T942" s="354"/>
      <c r="U942" s="355"/>
      <c r="V942" s="34"/>
    </row>
    <row r="943" spans="1:22" ht="19.5" customHeight="1" thickBot="1" x14ac:dyDescent="0.4">
      <c r="A943" s="33"/>
      <c r="B943" s="350"/>
      <c r="C943" s="371" t="s">
        <v>69</v>
      </c>
      <c r="D943" s="372"/>
      <c r="E943" s="372"/>
      <c r="F943" s="372"/>
      <c r="G943" s="372"/>
      <c r="H943" s="369"/>
      <c r="I943" s="370"/>
      <c r="J943" s="71"/>
      <c r="L943" s="32"/>
      <c r="M943" s="33"/>
      <c r="N943" s="350"/>
      <c r="O943" s="371" t="s">
        <v>69</v>
      </c>
      <c r="P943" s="372"/>
      <c r="Q943" s="372"/>
      <c r="R943" s="372"/>
      <c r="S943" s="372"/>
      <c r="T943" s="369"/>
      <c r="U943" s="370"/>
      <c r="V943" s="34"/>
    </row>
    <row r="944" spans="1:22" ht="19.5" customHeight="1" x14ac:dyDescent="0.35">
      <c r="A944" s="33"/>
      <c r="B944" s="333" t="s">
        <v>70</v>
      </c>
      <c r="C944" s="346" t="s">
        <v>237</v>
      </c>
      <c r="D944" s="347"/>
      <c r="E944" s="347"/>
      <c r="F944" s="347"/>
      <c r="G944" s="347"/>
      <c r="H944" s="344"/>
      <c r="I944" s="345"/>
      <c r="J944" s="71"/>
      <c r="L944" s="32"/>
      <c r="M944" s="33"/>
      <c r="N944" s="333" t="s">
        <v>70</v>
      </c>
      <c r="O944" s="346" t="s">
        <v>237</v>
      </c>
      <c r="P944" s="347"/>
      <c r="Q944" s="347"/>
      <c r="R944" s="347"/>
      <c r="S944" s="347"/>
      <c r="T944" s="344"/>
      <c r="U944" s="345"/>
      <c r="V944" s="34"/>
    </row>
    <row r="945" spans="1:22" ht="19.5" customHeight="1" x14ac:dyDescent="0.35">
      <c r="A945" s="33"/>
      <c r="B945" s="334"/>
      <c r="C945" s="340" t="s">
        <v>72</v>
      </c>
      <c r="D945" s="348"/>
      <c r="E945" s="348"/>
      <c r="F945" s="348"/>
      <c r="G945" s="348"/>
      <c r="H945" s="336"/>
      <c r="I945" s="337"/>
      <c r="J945" s="71"/>
      <c r="L945" s="32"/>
      <c r="M945" s="33"/>
      <c r="N945" s="334"/>
      <c r="O945" s="340" t="s">
        <v>72</v>
      </c>
      <c r="P945" s="348"/>
      <c r="Q945" s="348"/>
      <c r="R945" s="348"/>
      <c r="S945" s="348"/>
      <c r="T945" s="336"/>
      <c r="U945" s="337"/>
      <c r="V945" s="34"/>
    </row>
    <row r="946" spans="1:22" ht="19.5" customHeight="1" x14ac:dyDescent="0.35">
      <c r="A946" s="33"/>
      <c r="B946" s="334"/>
      <c r="C946" s="340" t="s">
        <v>242</v>
      </c>
      <c r="D946" s="348"/>
      <c r="E946" s="348"/>
      <c r="F946" s="348"/>
      <c r="G946" s="348"/>
      <c r="H946" s="336"/>
      <c r="I946" s="337"/>
      <c r="J946" s="71"/>
      <c r="L946" s="32"/>
      <c r="M946" s="33"/>
      <c r="N946" s="334"/>
      <c r="O946" s="340" t="s">
        <v>242</v>
      </c>
      <c r="P946" s="348"/>
      <c r="Q946" s="348"/>
      <c r="R946" s="348"/>
      <c r="S946" s="348"/>
      <c r="T946" s="336"/>
      <c r="U946" s="337"/>
      <c r="V946" s="34"/>
    </row>
    <row r="947" spans="1:22" ht="19.5" customHeight="1" x14ac:dyDescent="0.35">
      <c r="A947" s="33"/>
      <c r="B947" s="334"/>
      <c r="C947" s="340" t="s">
        <v>75</v>
      </c>
      <c r="D947" s="348"/>
      <c r="E947" s="348"/>
      <c r="F947" s="348"/>
      <c r="G947" s="348"/>
      <c r="H947" s="336"/>
      <c r="I947" s="337"/>
      <c r="J947" s="71"/>
      <c r="L947" s="32"/>
      <c r="M947" s="33"/>
      <c r="N947" s="334"/>
      <c r="O947" s="340" t="s">
        <v>75</v>
      </c>
      <c r="P947" s="348"/>
      <c r="Q947" s="348"/>
      <c r="R947" s="348"/>
      <c r="S947" s="348"/>
      <c r="T947" s="336"/>
      <c r="U947" s="337"/>
      <c r="V947" s="34"/>
    </row>
    <row r="948" spans="1:22" ht="19.5" customHeight="1" x14ac:dyDescent="0.35">
      <c r="A948" s="33"/>
      <c r="B948" s="334"/>
      <c r="C948" s="340" t="s">
        <v>76</v>
      </c>
      <c r="D948" s="348"/>
      <c r="E948" s="348"/>
      <c r="F948" s="348"/>
      <c r="G948" s="348"/>
      <c r="H948" s="336"/>
      <c r="I948" s="337"/>
      <c r="J948" s="71"/>
      <c r="L948" s="32"/>
      <c r="M948" s="33"/>
      <c r="N948" s="334"/>
      <c r="O948" s="340" t="s">
        <v>76</v>
      </c>
      <c r="P948" s="348"/>
      <c r="Q948" s="348"/>
      <c r="R948" s="348"/>
      <c r="S948" s="348"/>
      <c r="T948" s="336"/>
      <c r="U948" s="337"/>
      <c r="V948" s="34"/>
    </row>
    <row r="949" spans="1:22" ht="19.5" customHeight="1" thickBot="1" x14ac:dyDescent="0.4">
      <c r="A949" s="33"/>
      <c r="B949" s="335"/>
      <c r="C949" s="385" t="s">
        <v>77</v>
      </c>
      <c r="D949" s="386"/>
      <c r="E949" s="386"/>
      <c r="F949" s="386"/>
      <c r="G949" s="386"/>
      <c r="H949" s="387"/>
      <c r="I949" s="388"/>
      <c r="J949" s="71"/>
      <c r="L949" s="32"/>
      <c r="M949" s="33"/>
      <c r="N949" s="335"/>
      <c r="O949" s="385" t="s">
        <v>77</v>
      </c>
      <c r="P949" s="386"/>
      <c r="Q949" s="386"/>
      <c r="R949" s="386"/>
      <c r="S949" s="386"/>
      <c r="T949" s="387"/>
      <c r="U949" s="388"/>
      <c r="V949" s="34"/>
    </row>
    <row r="950" spans="1:22" ht="19.5" customHeight="1" x14ac:dyDescent="0.35">
      <c r="A950" s="33"/>
      <c r="B950" s="349" t="s">
        <v>78</v>
      </c>
      <c r="C950" s="341" t="s">
        <v>233</v>
      </c>
      <c r="D950" s="342"/>
      <c r="E950" s="343"/>
      <c r="F950" s="47" t="s">
        <v>80</v>
      </c>
      <c r="G950" s="47"/>
      <c r="H950" s="352"/>
      <c r="I950" s="353"/>
      <c r="J950" s="71"/>
      <c r="L950" s="32"/>
      <c r="M950" s="33"/>
      <c r="N950" s="349" t="s">
        <v>78</v>
      </c>
      <c r="O950" s="341" t="s">
        <v>233</v>
      </c>
      <c r="P950" s="342"/>
      <c r="Q950" s="343"/>
      <c r="R950" s="47" t="s">
        <v>80</v>
      </c>
      <c r="S950" s="47"/>
      <c r="T950" s="352"/>
      <c r="U950" s="353"/>
      <c r="V950" s="34"/>
    </row>
    <row r="951" spans="1:22" ht="19.5" customHeight="1" x14ac:dyDescent="0.35">
      <c r="A951" s="33"/>
      <c r="B951" s="334"/>
      <c r="C951" s="338" t="s">
        <v>240</v>
      </c>
      <c r="D951" s="339"/>
      <c r="E951" s="340"/>
      <c r="F951" s="10" t="s">
        <v>82</v>
      </c>
      <c r="G951" s="10"/>
      <c r="H951" s="336"/>
      <c r="I951" s="337"/>
      <c r="J951" s="71"/>
      <c r="L951" s="32"/>
      <c r="M951" s="33"/>
      <c r="N951" s="334"/>
      <c r="O951" s="338" t="s">
        <v>240</v>
      </c>
      <c r="P951" s="339"/>
      <c r="Q951" s="340"/>
      <c r="R951" s="10" t="s">
        <v>82</v>
      </c>
      <c r="S951" s="10"/>
      <c r="T951" s="336"/>
      <c r="U951" s="337"/>
      <c r="V951" s="34"/>
    </row>
    <row r="952" spans="1:22" ht="19.5" customHeight="1" x14ac:dyDescent="0.35">
      <c r="A952" s="33"/>
      <c r="B952" s="334"/>
      <c r="C952" s="338" t="s">
        <v>241</v>
      </c>
      <c r="D952" s="339"/>
      <c r="E952" s="340"/>
      <c r="F952" s="10" t="s">
        <v>84</v>
      </c>
      <c r="G952" s="10"/>
      <c r="H952" s="336"/>
      <c r="I952" s="337"/>
      <c r="J952" s="71"/>
      <c r="L952" s="32"/>
      <c r="M952" s="33"/>
      <c r="N952" s="334"/>
      <c r="O952" s="338" t="s">
        <v>241</v>
      </c>
      <c r="P952" s="339"/>
      <c r="Q952" s="340"/>
      <c r="R952" s="10" t="s">
        <v>84</v>
      </c>
      <c r="S952" s="10"/>
      <c r="T952" s="336"/>
      <c r="U952" s="337"/>
      <c r="V952" s="34"/>
    </row>
    <row r="953" spans="1:22" ht="19.5" customHeight="1" x14ac:dyDescent="0.35">
      <c r="A953" s="33"/>
      <c r="B953" s="334"/>
      <c r="C953" s="338" t="s">
        <v>85</v>
      </c>
      <c r="D953" s="339"/>
      <c r="E953" s="340"/>
      <c r="F953" s="10" t="s">
        <v>86</v>
      </c>
      <c r="G953" s="10"/>
      <c r="H953" s="336"/>
      <c r="I953" s="337"/>
      <c r="J953" s="71"/>
      <c r="L953" s="32"/>
      <c r="M953" s="33"/>
      <c r="N953" s="334"/>
      <c r="O953" s="338" t="s">
        <v>85</v>
      </c>
      <c r="P953" s="339"/>
      <c r="Q953" s="340"/>
      <c r="R953" s="10" t="s">
        <v>86</v>
      </c>
      <c r="S953" s="10"/>
      <c r="T953" s="336"/>
      <c r="U953" s="337"/>
      <c r="V953" s="34"/>
    </row>
    <row r="954" spans="1:22" ht="19.5" customHeight="1" thickBot="1" x14ac:dyDescent="0.4">
      <c r="A954" s="33"/>
      <c r="B954" s="25"/>
      <c r="C954" s="25"/>
      <c r="D954" s="25"/>
      <c r="E954" s="25"/>
      <c r="F954" s="25"/>
      <c r="G954" s="25"/>
      <c r="H954" s="25"/>
      <c r="I954" s="25"/>
      <c r="J954" s="7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35">
      <c r="A955" s="33"/>
      <c r="B955" s="373" t="s">
        <v>88</v>
      </c>
      <c r="C955" s="374"/>
      <c r="D955" s="374"/>
      <c r="E955" s="374"/>
      <c r="F955" s="374"/>
      <c r="G955" s="374"/>
      <c r="H955" s="374"/>
      <c r="I955" s="375"/>
      <c r="J955" s="71"/>
      <c r="L955" s="32"/>
      <c r="M955" s="33"/>
      <c r="N955" s="373" t="s">
        <v>88</v>
      </c>
      <c r="O955" s="374"/>
      <c r="P955" s="374"/>
      <c r="Q955" s="374"/>
      <c r="R955" s="374"/>
      <c r="S955" s="374"/>
      <c r="T955" s="374"/>
      <c r="U955" s="375"/>
      <c r="V955" s="34"/>
    </row>
    <row r="956" spans="1:22" ht="19.5" customHeight="1" x14ac:dyDescent="0.35">
      <c r="A956" s="33"/>
      <c r="B956" s="376"/>
      <c r="C956" s="377"/>
      <c r="D956" s="377"/>
      <c r="E956" s="377"/>
      <c r="F956" s="377"/>
      <c r="G956" s="377"/>
      <c r="H956" s="377"/>
      <c r="I956" s="378"/>
      <c r="J956" s="71"/>
      <c r="L956" s="32"/>
      <c r="M956" s="33"/>
      <c r="N956" s="376"/>
      <c r="O956" s="377"/>
      <c r="P956" s="377"/>
      <c r="Q956" s="377"/>
      <c r="R956" s="377"/>
      <c r="S956" s="377"/>
      <c r="T956" s="377"/>
      <c r="U956" s="378"/>
      <c r="V956" s="34"/>
    </row>
    <row r="957" spans="1:22" ht="19.5" customHeight="1" x14ac:dyDescent="0.35">
      <c r="A957" s="33"/>
      <c r="B957" s="379"/>
      <c r="C957" s="380"/>
      <c r="D957" s="380"/>
      <c r="E957" s="380"/>
      <c r="F957" s="380"/>
      <c r="G957" s="380"/>
      <c r="H957" s="380"/>
      <c r="I957" s="381"/>
      <c r="J957" s="71"/>
      <c r="L957" s="32"/>
      <c r="M957" s="33"/>
      <c r="N957" s="379"/>
      <c r="O957" s="380"/>
      <c r="P957" s="380"/>
      <c r="Q957" s="380"/>
      <c r="R957" s="380"/>
      <c r="S957" s="380"/>
      <c r="T957" s="380"/>
      <c r="U957" s="381"/>
      <c r="V957" s="34"/>
    </row>
    <row r="958" spans="1:22" ht="19.5" customHeight="1" x14ac:dyDescent="0.35">
      <c r="A958" s="33"/>
      <c r="B958" s="379"/>
      <c r="C958" s="380"/>
      <c r="D958" s="380"/>
      <c r="E958" s="380"/>
      <c r="F958" s="380"/>
      <c r="G958" s="380"/>
      <c r="H958" s="380"/>
      <c r="I958" s="381"/>
      <c r="J958" s="71"/>
      <c r="L958" s="32"/>
      <c r="M958" s="33"/>
      <c r="N958" s="379"/>
      <c r="O958" s="380"/>
      <c r="P958" s="380"/>
      <c r="Q958" s="380"/>
      <c r="R958" s="380"/>
      <c r="S958" s="380"/>
      <c r="T958" s="380"/>
      <c r="U958" s="381"/>
      <c r="V958" s="34"/>
    </row>
    <row r="959" spans="1:22" ht="19.5" customHeight="1" thickBot="1" x14ac:dyDescent="0.4">
      <c r="A959" s="33"/>
      <c r="B959" s="382"/>
      <c r="C959" s="383"/>
      <c r="D959" s="383"/>
      <c r="E959" s="383"/>
      <c r="F959" s="383"/>
      <c r="G959" s="383"/>
      <c r="H959" s="383"/>
      <c r="I959" s="384"/>
      <c r="J959" s="71"/>
      <c r="L959" s="32"/>
      <c r="M959" s="33"/>
      <c r="N959" s="382"/>
      <c r="O959" s="383"/>
      <c r="P959" s="383"/>
      <c r="Q959" s="383"/>
      <c r="R959" s="383"/>
      <c r="S959" s="383"/>
      <c r="T959" s="383"/>
      <c r="U959" s="384"/>
      <c r="V959" s="34"/>
    </row>
    <row r="960" spans="1:22" ht="19.5" customHeight="1" thickBot="1" x14ac:dyDescent="0.4">
      <c r="A960" s="53"/>
      <c r="B960" s="54"/>
      <c r="C960" s="54"/>
      <c r="D960" s="54"/>
      <c r="E960" s="54"/>
      <c r="F960" s="54"/>
      <c r="G960" s="54"/>
      <c r="H960" s="54"/>
      <c r="I960" s="54"/>
      <c r="J960" s="72"/>
      <c r="L960" s="32"/>
      <c r="M960" s="53"/>
      <c r="N960" s="54"/>
      <c r="O960" s="54"/>
      <c r="P960" s="54"/>
      <c r="Q960" s="54"/>
      <c r="R960" s="54"/>
      <c r="S960" s="54"/>
      <c r="T960" s="54"/>
      <c r="U960" s="54"/>
      <c r="V960" s="55"/>
    </row>
    <row r="961" spans="1:22" ht="19.5" customHeight="1" thickBot="1" x14ac:dyDescent="0.4">
      <c r="A961" s="56"/>
      <c r="B961" s="56"/>
      <c r="C961" s="56"/>
      <c r="D961" s="56"/>
      <c r="E961" s="56"/>
      <c r="F961" s="56"/>
      <c r="G961" s="56"/>
      <c r="H961" s="56"/>
      <c r="I961" s="56"/>
      <c r="J961" s="73"/>
      <c r="K961" s="56"/>
      <c r="L961" s="57"/>
      <c r="M961" s="56"/>
      <c r="N961" s="56"/>
      <c r="O961" s="56"/>
      <c r="P961" s="56"/>
      <c r="Q961" s="56"/>
      <c r="R961" s="56"/>
      <c r="S961" s="56"/>
      <c r="T961" s="56"/>
      <c r="U961" s="56"/>
      <c r="V961" s="56"/>
    </row>
    <row r="962" spans="1:22" ht="19.5" customHeight="1" x14ac:dyDescent="0.35">
      <c r="A962" s="29">
        <v>20</v>
      </c>
      <c r="B962" s="30"/>
      <c r="C962" s="30"/>
      <c r="D962" s="30"/>
      <c r="E962" s="30"/>
      <c r="F962" s="30"/>
      <c r="G962" s="30"/>
      <c r="H962" s="30"/>
      <c r="I962" s="30"/>
      <c r="J962" s="70"/>
      <c r="L962" s="32"/>
      <c r="M962" s="29">
        <f t="shared" ref="M962" si="56">A962+1</f>
        <v>21</v>
      </c>
      <c r="N962" s="30"/>
      <c r="O962" s="30"/>
      <c r="P962" s="30"/>
      <c r="Q962" s="30"/>
      <c r="R962" s="30"/>
      <c r="S962" s="30"/>
      <c r="T962" s="30"/>
      <c r="U962" s="30"/>
      <c r="V962" s="31"/>
    </row>
    <row r="963" spans="1:22" ht="19.5" customHeight="1" x14ac:dyDescent="0.35">
      <c r="A963" s="33"/>
      <c r="B963" s="356" t="s">
        <v>42</v>
      </c>
      <c r="C963" s="356"/>
      <c r="D963" s="404" t="s">
        <v>52</v>
      </c>
      <c r="E963" s="404"/>
      <c r="F963" s="404"/>
      <c r="G963" s="404"/>
      <c r="H963" s="404"/>
      <c r="I963" s="404"/>
      <c r="J963" s="75"/>
      <c r="L963" s="32"/>
      <c r="M963" s="33"/>
      <c r="N963" s="356" t="s">
        <v>42</v>
      </c>
      <c r="O963" s="356"/>
      <c r="P963" s="404" t="s">
        <v>52</v>
      </c>
      <c r="Q963" s="404"/>
      <c r="R963" s="404"/>
      <c r="S963" s="404"/>
      <c r="T963" s="404"/>
      <c r="U963" s="404"/>
      <c r="V963" s="75"/>
    </row>
    <row r="964" spans="1:22" ht="19.5" customHeight="1" x14ac:dyDescent="0.35">
      <c r="A964" s="33"/>
      <c r="B964" s="358"/>
      <c r="C964" s="358"/>
      <c r="D964" s="358"/>
      <c r="E964" s="358"/>
      <c r="F964" s="358"/>
      <c r="G964" s="358"/>
      <c r="H964" s="358"/>
      <c r="I964" s="358"/>
      <c r="J964" s="71"/>
      <c r="L964" s="32"/>
      <c r="M964" s="33"/>
      <c r="N964" s="358"/>
      <c r="O964" s="358"/>
      <c r="P964" s="358"/>
      <c r="Q964" s="358"/>
      <c r="R964" s="358"/>
      <c r="S964" s="358"/>
      <c r="T964" s="358"/>
      <c r="U964" s="358"/>
      <c r="V964" s="34"/>
    </row>
    <row r="965" spans="1:22" ht="19.5" customHeight="1" x14ac:dyDescent="0.35">
      <c r="A965" s="33"/>
      <c r="B965" s="356" t="s">
        <v>0</v>
      </c>
      <c r="C965" s="356"/>
      <c r="D965" s="403"/>
      <c r="E965" s="403"/>
      <c r="F965" s="357" t="s">
        <v>41</v>
      </c>
      <c r="G965" s="357"/>
      <c r="H965" s="403"/>
      <c r="I965" s="403"/>
      <c r="J965" s="71"/>
      <c r="L965" s="32"/>
      <c r="M965" s="33"/>
      <c r="N965" s="356" t="s">
        <v>0</v>
      </c>
      <c r="O965" s="356"/>
      <c r="P965" s="403"/>
      <c r="Q965" s="403"/>
      <c r="R965" s="357" t="s">
        <v>41</v>
      </c>
      <c r="S965" s="357"/>
      <c r="T965" s="403"/>
      <c r="U965" s="403"/>
      <c r="V965" s="34"/>
    </row>
    <row r="966" spans="1:22" ht="19.5" customHeight="1" x14ac:dyDescent="0.35">
      <c r="A966" s="33"/>
      <c r="B966" s="356" t="s">
        <v>14</v>
      </c>
      <c r="C966" s="356"/>
      <c r="D966" s="400"/>
      <c r="E966" s="400"/>
      <c r="F966" s="357" t="s">
        <v>15</v>
      </c>
      <c r="G966" s="357"/>
      <c r="H966" s="401"/>
      <c r="I966" s="401"/>
      <c r="J966" s="71"/>
      <c r="L966" s="32"/>
      <c r="M966" s="33"/>
      <c r="N966" s="356" t="s">
        <v>14</v>
      </c>
      <c r="O966" s="356"/>
      <c r="P966" s="400"/>
      <c r="Q966" s="400"/>
      <c r="R966" s="357" t="s">
        <v>15</v>
      </c>
      <c r="S966" s="357"/>
      <c r="T966" s="401"/>
      <c r="U966" s="401"/>
      <c r="V966" s="34"/>
    </row>
    <row r="967" spans="1:22" ht="19.5" customHeight="1" x14ac:dyDescent="0.35">
      <c r="A967" s="33"/>
      <c r="B967" s="36" t="s">
        <v>53</v>
      </c>
      <c r="C967" s="36"/>
      <c r="D967" s="402"/>
      <c r="E967" s="402"/>
      <c r="F967" s="397"/>
      <c r="G967" s="397"/>
      <c r="H967" s="402"/>
      <c r="I967" s="402"/>
      <c r="J967" s="71"/>
      <c r="L967" s="32"/>
      <c r="M967" s="33"/>
      <c r="N967" s="36" t="s">
        <v>53</v>
      </c>
      <c r="O967" s="36"/>
      <c r="P967" s="402"/>
      <c r="Q967" s="402"/>
      <c r="R967" s="397"/>
      <c r="S967" s="397"/>
      <c r="T967" s="402"/>
      <c r="U967" s="402"/>
      <c r="V967" s="34"/>
    </row>
    <row r="968" spans="1:22" ht="19.5" customHeight="1" x14ac:dyDescent="0.35">
      <c r="A968" s="33"/>
      <c r="B968" s="396" t="s">
        <v>1</v>
      </c>
      <c r="C968" s="396"/>
      <c r="D968" s="397"/>
      <c r="E968" s="397"/>
      <c r="F968" s="398"/>
      <c r="G968" s="398"/>
      <c r="H968" s="398"/>
      <c r="I968" s="398"/>
      <c r="J968" s="71"/>
      <c r="L968" s="32"/>
      <c r="M968" s="33"/>
      <c r="N968" s="396" t="s">
        <v>1</v>
      </c>
      <c r="O968" s="396"/>
      <c r="P968" s="397"/>
      <c r="Q968" s="397"/>
      <c r="R968" s="398"/>
      <c r="S968" s="398"/>
      <c r="T968" s="398"/>
      <c r="U968" s="398"/>
      <c r="V968" s="34"/>
    </row>
    <row r="969" spans="1:22" ht="19.5" customHeight="1" x14ac:dyDescent="0.35">
      <c r="A969" s="33"/>
      <c r="B969" s="396"/>
      <c r="C969" s="396"/>
      <c r="D969" s="397" t="s">
        <v>11</v>
      </c>
      <c r="E969" s="397"/>
      <c r="F969" s="398"/>
      <c r="G969" s="398"/>
      <c r="H969" s="398"/>
      <c r="I969" s="398"/>
      <c r="J969" s="71"/>
      <c r="L969" s="32"/>
      <c r="M969" s="33"/>
      <c r="N969" s="396"/>
      <c r="O969" s="396"/>
      <c r="P969" s="397" t="s">
        <v>11</v>
      </c>
      <c r="Q969" s="397"/>
      <c r="R969" s="398"/>
      <c r="S969" s="398"/>
      <c r="T969" s="398"/>
      <c r="U969" s="398"/>
      <c r="V969" s="34"/>
    </row>
    <row r="970" spans="1:22" ht="19.5" customHeight="1" x14ac:dyDescent="0.35">
      <c r="A970" s="33"/>
      <c r="B970" s="396"/>
      <c r="C970" s="396"/>
      <c r="D970" s="397" t="s">
        <v>55</v>
      </c>
      <c r="E970" s="397"/>
      <c r="F970" s="398"/>
      <c r="G970" s="398"/>
      <c r="H970" s="398"/>
      <c r="I970" s="398"/>
      <c r="J970" s="71"/>
      <c r="L970" s="32"/>
      <c r="M970" s="33"/>
      <c r="N970" s="396"/>
      <c r="O970" s="396"/>
      <c r="P970" s="397" t="s">
        <v>55</v>
      </c>
      <c r="Q970" s="397"/>
      <c r="R970" s="398"/>
      <c r="S970" s="398"/>
      <c r="T970" s="398"/>
      <c r="U970" s="398"/>
      <c r="V970" s="34"/>
    </row>
    <row r="971" spans="1:22" ht="19.5" customHeight="1" x14ac:dyDescent="0.35">
      <c r="A971" s="33"/>
      <c r="B971" s="396"/>
      <c r="C971" s="396"/>
      <c r="D971" s="397" t="s">
        <v>9</v>
      </c>
      <c r="E971" s="397"/>
      <c r="F971" s="399"/>
      <c r="G971" s="399"/>
      <c r="H971" s="399"/>
      <c r="I971" s="399"/>
      <c r="J971" s="71"/>
      <c r="L971" s="32"/>
      <c r="M971" s="33"/>
      <c r="N971" s="396"/>
      <c r="O971" s="396"/>
      <c r="P971" s="397" t="s">
        <v>9</v>
      </c>
      <c r="Q971" s="397"/>
      <c r="R971" s="399"/>
      <c r="S971" s="399"/>
      <c r="T971" s="399"/>
      <c r="U971" s="399"/>
      <c r="V971" s="34"/>
    </row>
    <row r="972" spans="1:22" ht="19.5" customHeight="1" x14ac:dyDescent="0.35">
      <c r="A972" s="33"/>
      <c r="B972" s="356" t="s">
        <v>44</v>
      </c>
      <c r="C972" s="356"/>
      <c r="D972" s="357" t="str">
        <f t="shared" ref="D972" si="57">IF(D963="","",IF(OR(D963="DWF",D963="DNF"),"Distance","Temps"))</f>
        <v>Distance</v>
      </c>
      <c r="E972" s="357"/>
      <c r="F972" s="37"/>
      <c r="G972" s="38"/>
      <c r="H972" s="39"/>
      <c r="I972" s="38"/>
      <c r="J972" s="71"/>
      <c r="L972" s="32"/>
      <c r="M972" s="33"/>
      <c r="N972" s="356" t="s">
        <v>44</v>
      </c>
      <c r="O972" s="356"/>
      <c r="P972" s="357" t="str">
        <f t="shared" ref="P972" si="58">IF(P963="","",IF(OR(P963="DWF",P963="DNF"),"Distance","Temps"))</f>
        <v>Distance</v>
      </c>
      <c r="Q972" s="357"/>
      <c r="R972" s="37"/>
      <c r="S972" s="38"/>
      <c r="T972" s="39"/>
      <c r="U972" s="38"/>
      <c r="V972" s="34"/>
    </row>
    <row r="973" spans="1:22" ht="19.5" customHeight="1" x14ac:dyDescent="0.35">
      <c r="A973" s="33"/>
      <c r="B973" s="356"/>
      <c r="C973" s="356"/>
      <c r="D973" s="359" t="s">
        <v>56</v>
      </c>
      <c r="E973" s="40" t="s">
        <v>57</v>
      </c>
      <c r="F973" s="41"/>
      <c r="G973" s="42"/>
      <c r="H973" s="41"/>
      <c r="I973" s="42"/>
      <c r="J973" s="71"/>
      <c r="L973" s="32"/>
      <c r="M973" s="33"/>
      <c r="N973" s="356"/>
      <c r="O973" s="356"/>
      <c r="P973" s="359" t="s">
        <v>56</v>
      </c>
      <c r="Q973" s="40" t="s">
        <v>57</v>
      </c>
      <c r="R973" s="41"/>
      <c r="S973" s="42"/>
      <c r="T973" s="41"/>
      <c r="U973" s="42"/>
      <c r="V973" s="34"/>
    </row>
    <row r="974" spans="1:22" ht="19.5" customHeight="1" x14ac:dyDescent="0.35">
      <c r="A974" s="33"/>
      <c r="B974" s="356"/>
      <c r="C974" s="356"/>
      <c r="D974" s="359"/>
      <c r="E974" s="40" t="s">
        <v>58</v>
      </c>
      <c r="F974" s="41"/>
      <c r="G974" s="42"/>
      <c r="H974" s="41"/>
      <c r="I974" s="42"/>
      <c r="J974" s="71"/>
      <c r="L974" s="32"/>
      <c r="M974" s="33"/>
      <c r="N974" s="356"/>
      <c r="O974" s="356"/>
      <c r="P974" s="359"/>
      <c r="Q974" s="40" t="s">
        <v>58</v>
      </c>
      <c r="R974" s="41"/>
      <c r="S974" s="42"/>
      <c r="T974" s="41"/>
      <c r="U974" s="42"/>
      <c r="V974" s="34"/>
    </row>
    <row r="975" spans="1:22" ht="19.5" customHeight="1" x14ac:dyDescent="0.35">
      <c r="A975" s="33"/>
      <c r="B975" s="358"/>
      <c r="C975" s="358"/>
      <c r="D975" s="358"/>
      <c r="E975" s="358"/>
      <c r="F975" s="358"/>
      <c r="G975" s="358"/>
      <c r="H975" s="358"/>
      <c r="I975" s="358"/>
      <c r="J975" s="71"/>
      <c r="L975" s="32"/>
      <c r="M975" s="33"/>
      <c r="N975" s="358"/>
      <c r="O975" s="358"/>
      <c r="P975" s="358"/>
      <c r="Q975" s="358"/>
      <c r="R975" s="358"/>
      <c r="S975" s="358"/>
      <c r="T975" s="358"/>
      <c r="U975" s="358"/>
      <c r="V975" s="34"/>
    </row>
    <row r="976" spans="1:22" ht="19.5" customHeight="1" x14ac:dyDescent="0.35">
      <c r="A976" s="33"/>
      <c r="B976" s="395" t="s">
        <v>59</v>
      </c>
      <c r="C976" s="395"/>
      <c r="D976" s="395"/>
      <c r="E976" s="395"/>
      <c r="F976" s="395"/>
      <c r="G976" s="395"/>
      <c r="H976" s="395"/>
      <c r="I976" s="395"/>
      <c r="J976" s="71"/>
      <c r="L976" s="32"/>
      <c r="M976" s="33"/>
      <c r="N976" s="395" t="s">
        <v>59</v>
      </c>
      <c r="O976" s="395"/>
      <c r="P976" s="395"/>
      <c r="Q976" s="395"/>
      <c r="R976" s="395"/>
      <c r="S976" s="395"/>
      <c r="T976" s="395"/>
      <c r="U976" s="395"/>
      <c r="V976" s="34"/>
    </row>
    <row r="977" spans="1:22" ht="19.5" customHeight="1" thickBot="1" x14ac:dyDescent="0.4">
      <c r="A977" s="33"/>
      <c r="B977" s="358"/>
      <c r="C977" s="358"/>
      <c r="D977" s="358"/>
      <c r="E977" s="358"/>
      <c r="F977" s="358"/>
      <c r="G977" s="358"/>
      <c r="H977" s="358"/>
      <c r="I977" s="358"/>
      <c r="J977" s="71"/>
      <c r="L977" s="32"/>
      <c r="M977" s="33"/>
      <c r="N977" s="358"/>
      <c r="O977" s="358"/>
      <c r="P977" s="358"/>
      <c r="Q977" s="358"/>
      <c r="R977" s="358"/>
      <c r="S977" s="358"/>
      <c r="T977" s="358"/>
      <c r="U977" s="358"/>
      <c r="V977" s="34"/>
    </row>
    <row r="978" spans="1:22" ht="19.5" customHeight="1" thickBot="1" x14ac:dyDescent="0.4">
      <c r="A978" s="33"/>
      <c r="B978" s="359" t="s">
        <v>60</v>
      </c>
      <c r="C978" s="360"/>
      <c r="D978" s="43"/>
      <c r="E978" s="44"/>
      <c r="F978" s="44"/>
      <c r="G978" s="44"/>
      <c r="H978" s="44"/>
      <c r="I978" s="45"/>
      <c r="J978" s="71"/>
      <c r="L978" s="32"/>
      <c r="M978" s="33"/>
      <c r="N978" s="359" t="s">
        <v>60</v>
      </c>
      <c r="O978" s="360"/>
      <c r="P978" s="43"/>
      <c r="Q978" s="44"/>
      <c r="R978" s="44"/>
      <c r="S978" s="44"/>
      <c r="T978" s="44"/>
      <c r="U978" s="45"/>
      <c r="V978" s="34"/>
    </row>
    <row r="979" spans="1:22" ht="19.5" customHeight="1" thickBot="1" x14ac:dyDescent="0.4">
      <c r="A979" s="33"/>
      <c r="B979" s="46"/>
      <c r="C979" s="46"/>
      <c r="D979" s="30"/>
      <c r="E979" s="30"/>
      <c r="F979" s="30"/>
      <c r="G979" s="30"/>
      <c r="H979" s="30"/>
      <c r="I979" s="30"/>
      <c r="J979" s="71"/>
      <c r="L979" s="32"/>
      <c r="M979" s="33"/>
      <c r="N979" s="46"/>
      <c r="O979" s="46"/>
      <c r="P979" s="30"/>
      <c r="Q979" s="30"/>
      <c r="R979" s="30"/>
      <c r="S979" s="30"/>
      <c r="T979" s="30"/>
      <c r="U979" s="30"/>
      <c r="V979" s="34"/>
    </row>
    <row r="980" spans="1:22" ht="19.5" customHeight="1" x14ac:dyDescent="0.35">
      <c r="A980" s="33"/>
      <c r="B980" s="361" t="s">
        <v>62</v>
      </c>
      <c r="C980" s="362"/>
      <c r="D980" s="352"/>
      <c r="E980" s="352"/>
      <c r="F980" s="352"/>
      <c r="G980" s="352"/>
      <c r="H980" s="352"/>
      <c r="I980" s="353"/>
      <c r="J980" s="71"/>
      <c r="L980" s="32"/>
      <c r="M980" s="33"/>
      <c r="N980" s="361" t="s">
        <v>62</v>
      </c>
      <c r="O980" s="362"/>
      <c r="P980" s="352"/>
      <c r="Q980" s="352"/>
      <c r="R980" s="352"/>
      <c r="S980" s="352"/>
      <c r="T980" s="352"/>
      <c r="U980" s="353"/>
      <c r="V980" s="34"/>
    </row>
    <row r="981" spans="1:22" ht="19.5" customHeight="1" x14ac:dyDescent="0.35">
      <c r="A981" s="33"/>
      <c r="B981" s="363"/>
      <c r="C981" s="364"/>
      <c r="D981" s="336"/>
      <c r="E981" s="336"/>
      <c r="F981" s="336"/>
      <c r="G981" s="336"/>
      <c r="H981" s="336"/>
      <c r="I981" s="337"/>
      <c r="J981" s="71"/>
      <c r="L981" s="32"/>
      <c r="M981" s="33"/>
      <c r="N981" s="363"/>
      <c r="O981" s="364"/>
      <c r="P981" s="336"/>
      <c r="Q981" s="336"/>
      <c r="R981" s="336"/>
      <c r="S981" s="336"/>
      <c r="T981" s="336"/>
      <c r="U981" s="337"/>
      <c r="V981" s="34"/>
    </row>
    <row r="982" spans="1:22" ht="19.5" customHeight="1" x14ac:dyDescent="0.35">
      <c r="A982" s="33"/>
      <c r="B982" s="365" t="s">
        <v>61</v>
      </c>
      <c r="C982" s="366"/>
      <c r="D982" s="336"/>
      <c r="E982" s="336"/>
      <c r="F982" s="336"/>
      <c r="G982" s="336"/>
      <c r="H982" s="336"/>
      <c r="I982" s="337"/>
      <c r="J982" s="71"/>
      <c r="L982" s="32"/>
      <c r="M982" s="33"/>
      <c r="N982" s="365" t="s">
        <v>61</v>
      </c>
      <c r="O982" s="366"/>
      <c r="P982" s="336"/>
      <c r="Q982" s="336"/>
      <c r="R982" s="336"/>
      <c r="S982" s="336"/>
      <c r="T982" s="336"/>
      <c r="U982" s="337"/>
      <c r="V982" s="34"/>
    </row>
    <row r="983" spans="1:22" ht="19.5" customHeight="1" thickBot="1" x14ac:dyDescent="0.4">
      <c r="A983" s="33"/>
      <c r="B983" s="367"/>
      <c r="C983" s="368"/>
      <c r="D983" s="369"/>
      <c r="E983" s="369"/>
      <c r="F983" s="369"/>
      <c r="G983" s="369"/>
      <c r="H983" s="369"/>
      <c r="I983" s="370"/>
      <c r="J983" s="71"/>
      <c r="L983" s="32"/>
      <c r="M983" s="33"/>
      <c r="N983" s="367"/>
      <c r="O983" s="368"/>
      <c r="P983" s="369"/>
      <c r="Q983" s="369"/>
      <c r="R983" s="369"/>
      <c r="S983" s="369"/>
      <c r="T983" s="369"/>
      <c r="U983" s="370"/>
      <c r="V983" s="34"/>
    </row>
    <row r="984" spans="1:22" ht="19.5" customHeight="1" thickBot="1" x14ac:dyDescent="0.4">
      <c r="A984" s="33"/>
      <c r="B984" s="25"/>
      <c r="C984" s="25"/>
      <c r="D984" s="25"/>
      <c r="E984" s="25"/>
      <c r="F984" s="25"/>
      <c r="G984" s="25"/>
      <c r="H984" s="25"/>
      <c r="I984" s="25"/>
      <c r="J984" s="71"/>
      <c r="L984" s="32"/>
      <c r="M984" s="33"/>
      <c r="N984" s="25"/>
      <c r="O984" s="25"/>
      <c r="P984" s="25"/>
      <c r="Q984" s="25"/>
      <c r="R984" s="25"/>
      <c r="S984" s="25"/>
      <c r="T984" s="25"/>
      <c r="U984" s="25"/>
      <c r="V984" s="34"/>
    </row>
    <row r="985" spans="1:22" ht="19.5" customHeight="1" x14ac:dyDescent="0.35">
      <c r="A985" s="33"/>
      <c r="B985" s="349" t="s">
        <v>63</v>
      </c>
      <c r="C985" s="343" t="s">
        <v>64</v>
      </c>
      <c r="D985" s="351"/>
      <c r="E985" s="351"/>
      <c r="F985" s="351"/>
      <c r="G985" s="351"/>
      <c r="H985" s="352"/>
      <c r="I985" s="353"/>
      <c r="J985" s="71"/>
      <c r="L985" s="32"/>
      <c r="M985" s="33"/>
      <c r="N985" s="349" t="s">
        <v>63</v>
      </c>
      <c r="O985" s="343" t="s">
        <v>64</v>
      </c>
      <c r="P985" s="351"/>
      <c r="Q985" s="351"/>
      <c r="R985" s="351"/>
      <c r="S985" s="351"/>
      <c r="T985" s="352"/>
      <c r="U985" s="353"/>
      <c r="V985" s="34"/>
    </row>
    <row r="986" spans="1:22" ht="19.5" customHeight="1" x14ac:dyDescent="0.35">
      <c r="A986" s="33"/>
      <c r="B986" s="334"/>
      <c r="C986" s="340" t="s">
        <v>65</v>
      </c>
      <c r="D986" s="348"/>
      <c r="E986" s="348"/>
      <c r="F986" s="348"/>
      <c r="G986" s="348"/>
      <c r="H986" s="336"/>
      <c r="I986" s="337"/>
      <c r="J986" s="71"/>
      <c r="L986" s="32"/>
      <c r="M986" s="33"/>
      <c r="N986" s="334"/>
      <c r="O986" s="340" t="s">
        <v>65</v>
      </c>
      <c r="P986" s="348"/>
      <c r="Q986" s="348"/>
      <c r="R986" s="348"/>
      <c r="S986" s="348"/>
      <c r="T986" s="336"/>
      <c r="U986" s="337"/>
      <c r="V986" s="34"/>
    </row>
    <row r="987" spans="1:22" ht="19.5" customHeight="1" x14ac:dyDescent="0.35">
      <c r="A987" s="33"/>
      <c r="B987" s="334"/>
      <c r="C987" s="340" t="s">
        <v>66</v>
      </c>
      <c r="D987" s="348"/>
      <c r="E987" s="348"/>
      <c r="F987" s="348"/>
      <c r="G987" s="348"/>
      <c r="H987" s="336"/>
      <c r="I987" s="337"/>
      <c r="J987" s="71"/>
      <c r="L987" s="32"/>
      <c r="M987" s="33"/>
      <c r="N987" s="334"/>
      <c r="O987" s="340" t="s">
        <v>66</v>
      </c>
      <c r="P987" s="348"/>
      <c r="Q987" s="348"/>
      <c r="R987" s="348"/>
      <c r="S987" s="348"/>
      <c r="T987" s="336"/>
      <c r="U987" s="337"/>
      <c r="V987" s="34"/>
    </row>
    <row r="988" spans="1:22" ht="19.5" customHeight="1" x14ac:dyDescent="0.35">
      <c r="A988" s="33"/>
      <c r="B988" s="334"/>
      <c r="C988" s="340" t="s">
        <v>67</v>
      </c>
      <c r="D988" s="348"/>
      <c r="E988" s="348"/>
      <c r="F988" s="348"/>
      <c r="G988" s="348"/>
      <c r="H988" s="336"/>
      <c r="I988" s="337"/>
      <c r="J988" s="71"/>
      <c r="L988" s="32"/>
      <c r="M988" s="33"/>
      <c r="N988" s="334"/>
      <c r="O988" s="340" t="s">
        <v>67</v>
      </c>
      <c r="P988" s="348"/>
      <c r="Q988" s="348"/>
      <c r="R988" s="348"/>
      <c r="S988" s="348"/>
      <c r="T988" s="336"/>
      <c r="U988" s="337"/>
      <c r="V988" s="34"/>
    </row>
    <row r="989" spans="1:22" ht="19.5" customHeight="1" x14ac:dyDescent="0.35">
      <c r="A989" s="33"/>
      <c r="B989" s="334"/>
      <c r="C989" s="340" t="s">
        <v>68</v>
      </c>
      <c r="D989" s="348"/>
      <c r="E989" s="348"/>
      <c r="F989" s="348"/>
      <c r="G989" s="348"/>
      <c r="H989" s="336"/>
      <c r="I989" s="337"/>
      <c r="J989" s="71"/>
      <c r="L989" s="32"/>
      <c r="M989" s="33"/>
      <c r="N989" s="334"/>
      <c r="O989" s="340" t="s">
        <v>68</v>
      </c>
      <c r="P989" s="348"/>
      <c r="Q989" s="348"/>
      <c r="R989" s="348"/>
      <c r="S989" s="348"/>
      <c r="T989" s="336"/>
      <c r="U989" s="337"/>
      <c r="V989" s="34"/>
    </row>
    <row r="990" spans="1:22" ht="19.5" customHeight="1" thickBot="1" x14ac:dyDescent="0.4">
      <c r="A990" s="33"/>
      <c r="B990" s="350"/>
      <c r="C990" s="371" t="s">
        <v>69</v>
      </c>
      <c r="D990" s="372"/>
      <c r="E990" s="372"/>
      <c r="F990" s="372"/>
      <c r="G990" s="372"/>
      <c r="H990" s="369"/>
      <c r="I990" s="370"/>
      <c r="J990" s="71"/>
      <c r="L990" s="32"/>
      <c r="M990" s="33"/>
      <c r="N990" s="350"/>
      <c r="O990" s="371" t="s">
        <v>69</v>
      </c>
      <c r="P990" s="372"/>
      <c r="Q990" s="372"/>
      <c r="R990" s="372"/>
      <c r="S990" s="372"/>
      <c r="T990" s="369"/>
      <c r="U990" s="370"/>
      <c r="V990" s="34"/>
    </row>
    <row r="991" spans="1:22" ht="19.5" customHeight="1" x14ac:dyDescent="0.35">
      <c r="A991" s="33"/>
      <c r="B991" s="333" t="s">
        <v>70</v>
      </c>
      <c r="C991" s="346" t="s">
        <v>71</v>
      </c>
      <c r="D991" s="347"/>
      <c r="E991" s="347"/>
      <c r="F991" s="347"/>
      <c r="G991" s="347"/>
      <c r="H991" s="344"/>
      <c r="I991" s="345"/>
      <c r="J991" s="71"/>
      <c r="L991" s="32"/>
      <c r="M991" s="33"/>
      <c r="N991" s="333" t="s">
        <v>70</v>
      </c>
      <c r="O991" s="346" t="s">
        <v>71</v>
      </c>
      <c r="P991" s="347"/>
      <c r="Q991" s="347"/>
      <c r="R991" s="347"/>
      <c r="S991" s="347"/>
      <c r="T991" s="344"/>
      <c r="U991" s="345"/>
      <c r="V991" s="34"/>
    </row>
    <row r="992" spans="1:22" ht="19.5" customHeight="1" x14ac:dyDescent="0.35">
      <c r="A992" s="33"/>
      <c r="B992" s="334"/>
      <c r="C992" s="340" t="s">
        <v>72</v>
      </c>
      <c r="D992" s="348"/>
      <c r="E992" s="348"/>
      <c r="F992" s="348"/>
      <c r="G992" s="348"/>
      <c r="H992" s="336"/>
      <c r="I992" s="337"/>
      <c r="J992" s="71"/>
      <c r="L992" s="32"/>
      <c r="M992" s="33"/>
      <c r="N992" s="334"/>
      <c r="O992" s="340" t="s">
        <v>72</v>
      </c>
      <c r="P992" s="348"/>
      <c r="Q992" s="348"/>
      <c r="R992" s="348"/>
      <c r="S992" s="348"/>
      <c r="T992" s="336"/>
      <c r="U992" s="337"/>
      <c r="V992" s="34"/>
    </row>
    <row r="993" spans="1:22" ht="19.5" customHeight="1" x14ac:dyDescent="0.35">
      <c r="A993" s="33"/>
      <c r="B993" s="334"/>
      <c r="C993" s="340" t="s">
        <v>73</v>
      </c>
      <c r="D993" s="348"/>
      <c r="E993" s="348"/>
      <c r="F993" s="348"/>
      <c r="G993" s="348"/>
      <c r="H993" s="336"/>
      <c r="I993" s="337"/>
      <c r="J993" s="71"/>
      <c r="L993" s="32"/>
      <c r="M993" s="33"/>
      <c r="N993" s="334"/>
      <c r="O993" s="340" t="s">
        <v>73</v>
      </c>
      <c r="P993" s="348"/>
      <c r="Q993" s="348"/>
      <c r="R993" s="348"/>
      <c r="S993" s="348"/>
      <c r="T993" s="336"/>
      <c r="U993" s="337"/>
      <c r="V993" s="34"/>
    </row>
    <row r="994" spans="1:22" ht="19.5" customHeight="1" x14ac:dyDescent="0.35">
      <c r="A994" s="33"/>
      <c r="B994" s="334"/>
      <c r="C994" s="340" t="s">
        <v>74</v>
      </c>
      <c r="D994" s="348"/>
      <c r="E994" s="348"/>
      <c r="F994" s="348"/>
      <c r="G994" s="348"/>
      <c r="H994" s="336"/>
      <c r="I994" s="337"/>
      <c r="J994" s="71"/>
      <c r="L994" s="32"/>
      <c r="M994" s="33"/>
      <c r="N994" s="334"/>
      <c r="O994" s="340" t="s">
        <v>74</v>
      </c>
      <c r="P994" s="348"/>
      <c r="Q994" s="348"/>
      <c r="R994" s="348"/>
      <c r="S994" s="348"/>
      <c r="T994" s="336"/>
      <c r="U994" s="337"/>
      <c r="V994" s="34"/>
    </row>
    <row r="995" spans="1:22" ht="19.5" customHeight="1" x14ac:dyDescent="0.35">
      <c r="A995" s="33"/>
      <c r="B995" s="334"/>
      <c r="C995" s="340" t="s">
        <v>75</v>
      </c>
      <c r="D995" s="348"/>
      <c r="E995" s="348"/>
      <c r="F995" s="348"/>
      <c r="G995" s="348"/>
      <c r="H995" s="336"/>
      <c r="I995" s="337"/>
      <c r="J995" s="71"/>
      <c r="L995" s="32"/>
      <c r="M995" s="33"/>
      <c r="N995" s="334"/>
      <c r="O995" s="340" t="s">
        <v>75</v>
      </c>
      <c r="P995" s="348"/>
      <c r="Q995" s="348"/>
      <c r="R995" s="348"/>
      <c r="S995" s="348"/>
      <c r="T995" s="336"/>
      <c r="U995" s="337"/>
      <c r="V995" s="34"/>
    </row>
    <row r="996" spans="1:22" ht="19.5" customHeight="1" x14ac:dyDescent="0.35">
      <c r="A996" s="33"/>
      <c r="B996" s="334"/>
      <c r="C996" s="340" t="s">
        <v>76</v>
      </c>
      <c r="D996" s="348"/>
      <c r="E996" s="348"/>
      <c r="F996" s="348"/>
      <c r="G996" s="348"/>
      <c r="H996" s="336"/>
      <c r="I996" s="337"/>
      <c r="J996" s="71"/>
      <c r="L996" s="32"/>
      <c r="M996" s="33"/>
      <c r="N996" s="334"/>
      <c r="O996" s="340" t="s">
        <v>76</v>
      </c>
      <c r="P996" s="348"/>
      <c r="Q996" s="348"/>
      <c r="R996" s="348"/>
      <c r="S996" s="348"/>
      <c r="T996" s="336"/>
      <c r="U996" s="337"/>
      <c r="V996" s="34"/>
    </row>
    <row r="997" spans="1:22" ht="19.5" customHeight="1" thickBot="1" x14ac:dyDescent="0.4">
      <c r="A997" s="33"/>
      <c r="B997" s="335"/>
      <c r="C997" s="385" t="s">
        <v>77</v>
      </c>
      <c r="D997" s="386"/>
      <c r="E997" s="386"/>
      <c r="F997" s="386"/>
      <c r="G997" s="386"/>
      <c r="H997" s="387"/>
      <c r="I997" s="388"/>
      <c r="J997" s="71"/>
      <c r="L997" s="32"/>
      <c r="M997" s="33"/>
      <c r="N997" s="335"/>
      <c r="O997" s="385" t="s">
        <v>77</v>
      </c>
      <c r="P997" s="386"/>
      <c r="Q997" s="386"/>
      <c r="R997" s="386"/>
      <c r="S997" s="386"/>
      <c r="T997" s="387"/>
      <c r="U997" s="388"/>
      <c r="V997" s="34"/>
    </row>
    <row r="998" spans="1:22" ht="19.5" customHeight="1" x14ac:dyDescent="0.35">
      <c r="A998" s="33"/>
      <c r="B998" s="349" t="s">
        <v>78</v>
      </c>
      <c r="C998" s="389" t="s">
        <v>79</v>
      </c>
      <c r="D998" s="390"/>
      <c r="E998" s="391"/>
      <c r="F998" s="47" t="s">
        <v>80</v>
      </c>
      <c r="G998" s="47"/>
      <c r="H998" s="352"/>
      <c r="I998" s="353"/>
      <c r="J998" s="71"/>
      <c r="L998" s="32"/>
      <c r="M998" s="33"/>
      <c r="N998" s="349" t="s">
        <v>78</v>
      </c>
      <c r="O998" s="389" t="s">
        <v>79</v>
      </c>
      <c r="P998" s="390"/>
      <c r="Q998" s="391"/>
      <c r="R998" s="47" t="s">
        <v>80</v>
      </c>
      <c r="S998" s="47"/>
      <c r="T998" s="352"/>
      <c r="U998" s="353"/>
      <c r="V998" s="34"/>
    </row>
    <row r="999" spans="1:22" ht="19.5" customHeight="1" x14ac:dyDescent="0.35">
      <c r="A999" s="33"/>
      <c r="B999" s="334"/>
      <c r="C999" s="392" t="s">
        <v>81</v>
      </c>
      <c r="D999" s="393"/>
      <c r="E999" s="394"/>
      <c r="F999" s="10" t="s">
        <v>82</v>
      </c>
      <c r="G999" s="10"/>
      <c r="H999" s="336"/>
      <c r="I999" s="337"/>
      <c r="J999" s="71"/>
      <c r="L999" s="32"/>
      <c r="M999" s="33"/>
      <c r="N999" s="334"/>
      <c r="O999" s="392" t="s">
        <v>81</v>
      </c>
      <c r="P999" s="393"/>
      <c r="Q999" s="394"/>
      <c r="R999" s="10" t="s">
        <v>82</v>
      </c>
      <c r="S999" s="10"/>
      <c r="T999" s="336"/>
      <c r="U999" s="337"/>
      <c r="V999" s="34"/>
    </row>
    <row r="1000" spans="1:22" ht="19.5" customHeight="1" x14ac:dyDescent="0.35">
      <c r="A1000" s="33"/>
      <c r="B1000" s="334"/>
      <c r="C1000" s="392" t="s">
        <v>83</v>
      </c>
      <c r="D1000" s="393"/>
      <c r="E1000" s="394"/>
      <c r="F1000" s="10" t="s">
        <v>84</v>
      </c>
      <c r="G1000" s="10"/>
      <c r="H1000" s="336"/>
      <c r="I1000" s="337"/>
      <c r="J1000" s="71"/>
      <c r="L1000" s="32"/>
      <c r="M1000" s="33"/>
      <c r="N1000" s="334"/>
      <c r="O1000" s="392" t="s">
        <v>83</v>
      </c>
      <c r="P1000" s="393"/>
      <c r="Q1000" s="394"/>
      <c r="R1000" s="10" t="s">
        <v>84</v>
      </c>
      <c r="S1000" s="10"/>
      <c r="T1000" s="336"/>
      <c r="U1000" s="337"/>
      <c r="V1000" s="34"/>
    </row>
    <row r="1001" spans="1:22" ht="19.5" customHeight="1" x14ac:dyDescent="0.35">
      <c r="A1001" s="33"/>
      <c r="B1001" s="334"/>
      <c r="C1001" s="48" t="s">
        <v>85</v>
      </c>
      <c r="D1001" s="49"/>
      <c r="E1001" s="49"/>
      <c r="F1001" s="10" t="s">
        <v>86</v>
      </c>
      <c r="G1001" s="10"/>
      <c r="H1001" s="336"/>
      <c r="I1001" s="337"/>
      <c r="J1001" s="71"/>
      <c r="L1001" s="32"/>
      <c r="M1001" s="33"/>
      <c r="N1001" s="334"/>
      <c r="O1001" s="48" t="s">
        <v>85</v>
      </c>
      <c r="P1001" s="49"/>
      <c r="Q1001" s="49"/>
      <c r="R1001" s="10" t="s">
        <v>86</v>
      </c>
      <c r="S1001" s="10"/>
      <c r="T1001" s="336"/>
      <c r="U1001" s="337"/>
      <c r="V1001" s="34"/>
    </row>
    <row r="1002" spans="1:22" ht="19.5" customHeight="1" thickBot="1" x14ac:dyDescent="0.4">
      <c r="A1002" s="33"/>
      <c r="B1002" s="350"/>
      <c r="C1002" s="50" t="s">
        <v>87</v>
      </c>
      <c r="D1002" s="51"/>
      <c r="E1002" s="51"/>
      <c r="F1002" s="52" t="s">
        <v>86</v>
      </c>
      <c r="G1002" s="52"/>
      <c r="H1002" s="369"/>
      <c r="I1002" s="370"/>
      <c r="J1002" s="71"/>
      <c r="L1002" s="32"/>
      <c r="M1002" s="33"/>
      <c r="N1002" s="350"/>
      <c r="O1002" s="50" t="s">
        <v>87</v>
      </c>
      <c r="P1002" s="51"/>
      <c r="Q1002" s="51"/>
      <c r="R1002" s="52" t="s">
        <v>86</v>
      </c>
      <c r="S1002" s="52"/>
      <c r="T1002" s="369"/>
      <c r="U1002" s="370"/>
      <c r="V1002" s="34"/>
    </row>
    <row r="1003" spans="1:22" ht="19.5" customHeight="1" thickBot="1" x14ac:dyDescent="0.4">
      <c r="A1003" s="33"/>
      <c r="B1003" s="25"/>
      <c r="C1003" s="25"/>
      <c r="D1003" s="25"/>
      <c r="E1003" s="25"/>
      <c r="F1003" s="25"/>
      <c r="G1003" s="25"/>
      <c r="H1003" s="25"/>
      <c r="I1003" s="25"/>
      <c r="J1003" s="7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35">
      <c r="A1004" s="33"/>
      <c r="B1004" s="373" t="s">
        <v>88</v>
      </c>
      <c r="C1004" s="374"/>
      <c r="D1004" s="374"/>
      <c r="E1004" s="374"/>
      <c r="F1004" s="374"/>
      <c r="G1004" s="374"/>
      <c r="H1004" s="374"/>
      <c r="I1004" s="375"/>
      <c r="J1004" s="71"/>
      <c r="L1004" s="32"/>
      <c r="M1004" s="33"/>
      <c r="N1004" s="373" t="s">
        <v>88</v>
      </c>
      <c r="O1004" s="374"/>
      <c r="P1004" s="374"/>
      <c r="Q1004" s="374"/>
      <c r="R1004" s="374"/>
      <c r="S1004" s="374"/>
      <c r="T1004" s="374"/>
      <c r="U1004" s="375"/>
      <c r="V1004" s="34"/>
    </row>
    <row r="1005" spans="1:22" ht="19.5" customHeight="1" x14ac:dyDescent="0.35">
      <c r="A1005" s="33"/>
      <c r="B1005" s="376"/>
      <c r="C1005" s="377"/>
      <c r="D1005" s="377"/>
      <c r="E1005" s="377"/>
      <c r="F1005" s="377"/>
      <c r="G1005" s="377"/>
      <c r="H1005" s="377"/>
      <c r="I1005" s="378"/>
      <c r="J1005" s="71"/>
      <c r="L1005" s="32"/>
      <c r="M1005" s="33"/>
      <c r="N1005" s="376"/>
      <c r="O1005" s="377"/>
      <c r="P1005" s="377"/>
      <c r="Q1005" s="377"/>
      <c r="R1005" s="377"/>
      <c r="S1005" s="377"/>
      <c r="T1005" s="377"/>
      <c r="U1005" s="378"/>
      <c r="V1005" s="34"/>
    </row>
    <row r="1006" spans="1:22" ht="19.5" customHeight="1" x14ac:dyDescent="0.35">
      <c r="A1006" s="33"/>
      <c r="B1006" s="379"/>
      <c r="C1006" s="380"/>
      <c r="D1006" s="380"/>
      <c r="E1006" s="380"/>
      <c r="F1006" s="380"/>
      <c r="G1006" s="380"/>
      <c r="H1006" s="380"/>
      <c r="I1006" s="381"/>
      <c r="J1006" s="71"/>
      <c r="L1006" s="32"/>
      <c r="M1006" s="33"/>
      <c r="N1006" s="379"/>
      <c r="O1006" s="380"/>
      <c r="P1006" s="380"/>
      <c r="Q1006" s="380"/>
      <c r="R1006" s="380"/>
      <c r="S1006" s="380"/>
      <c r="T1006" s="380"/>
      <c r="U1006" s="381"/>
      <c r="V1006" s="34"/>
    </row>
    <row r="1007" spans="1:22" ht="19.5" customHeight="1" x14ac:dyDescent="0.35">
      <c r="A1007" s="33"/>
      <c r="B1007" s="379"/>
      <c r="C1007" s="380"/>
      <c r="D1007" s="380"/>
      <c r="E1007" s="380"/>
      <c r="F1007" s="380"/>
      <c r="G1007" s="380"/>
      <c r="H1007" s="380"/>
      <c r="I1007" s="381"/>
      <c r="J1007" s="71"/>
      <c r="L1007" s="32"/>
      <c r="M1007" s="33"/>
      <c r="N1007" s="379"/>
      <c r="O1007" s="380"/>
      <c r="P1007" s="380"/>
      <c r="Q1007" s="380"/>
      <c r="R1007" s="380"/>
      <c r="S1007" s="380"/>
      <c r="T1007" s="380"/>
      <c r="U1007" s="381"/>
      <c r="V1007" s="34"/>
    </row>
    <row r="1008" spans="1:22" ht="19.5" customHeight="1" thickBot="1" x14ac:dyDescent="0.4">
      <c r="A1008" s="33"/>
      <c r="B1008" s="382"/>
      <c r="C1008" s="383"/>
      <c r="D1008" s="383"/>
      <c r="E1008" s="383"/>
      <c r="F1008" s="383"/>
      <c r="G1008" s="383"/>
      <c r="H1008" s="383"/>
      <c r="I1008" s="384"/>
      <c r="J1008" s="71"/>
      <c r="L1008" s="32"/>
      <c r="M1008" s="33"/>
      <c r="N1008" s="382"/>
      <c r="O1008" s="383"/>
      <c r="P1008" s="383"/>
      <c r="Q1008" s="383"/>
      <c r="R1008" s="383"/>
      <c r="S1008" s="383"/>
      <c r="T1008" s="383"/>
      <c r="U1008" s="384"/>
      <c r="V1008" s="34"/>
    </row>
    <row r="1009" spans="1:22" ht="19.5" customHeight="1" thickBot="1" x14ac:dyDescent="0.4">
      <c r="A1009" s="53"/>
      <c r="B1009" s="54"/>
      <c r="C1009" s="54"/>
      <c r="D1009" s="54"/>
      <c r="E1009" s="54"/>
      <c r="F1009" s="54"/>
      <c r="G1009" s="54"/>
      <c r="H1009" s="54"/>
      <c r="I1009" s="54"/>
      <c r="J1009" s="72"/>
      <c r="L1009" s="32"/>
      <c r="M1009" s="53"/>
      <c r="N1009" s="54"/>
      <c r="O1009" s="54"/>
      <c r="P1009" s="54"/>
      <c r="Q1009" s="54"/>
      <c r="R1009" s="54"/>
      <c r="S1009" s="54"/>
      <c r="T1009" s="54"/>
      <c r="U1009" s="54"/>
      <c r="V1009" s="55"/>
    </row>
    <row r="1010" spans="1:22" ht="19.5" customHeight="1" thickBot="1" x14ac:dyDescent="0.4">
      <c r="A1010" s="56"/>
      <c r="B1010" s="56"/>
      <c r="C1010" s="56"/>
      <c r="D1010" s="56"/>
      <c r="E1010" s="56"/>
      <c r="F1010" s="56"/>
      <c r="G1010" s="56"/>
      <c r="H1010" s="56"/>
      <c r="I1010" s="56"/>
      <c r="J1010" s="73"/>
      <c r="K1010" s="56"/>
      <c r="L1010" s="57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</row>
    <row r="1011" spans="1:22" ht="19.5" customHeight="1" x14ac:dyDescent="0.35">
      <c r="A1011" s="29">
        <v>21</v>
      </c>
      <c r="B1011" s="30"/>
      <c r="C1011" s="30"/>
      <c r="D1011" s="30"/>
      <c r="E1011" s="30"/>
      <c r="F1011" s="30"/>
      <c r="G1011" s="30"/>
      <c r="H1011" s="30"/>
      <c r="I1011" s="30"/>
      <c r="J1011" s="70"/>
      <c r="L1011" s="32"/>
      <c r="M1011" s="29">
        <f t="shared" ref="M1011" si="59">A1011+1</f>
        <v>22</v>
      </c>
      <c r="N1011" s="30"/>
      <c r="O1011" s="30"/>
      <c r="P1011" s="30"/>
      <c r="Q1011" s="30"/>
      <c r="R1011" s="30"/>
      <c r="S1011" s="30"/>
      <c r="T1011" s="30"/>
      <c r="U1011" s="30"/>
      <c r="V1011" s="31"/>
    </row>
    <row r="1012" spans="1:22" ht="19.5" customHeight="1" x14ac:dyDescent="0.35">
      <c r="A1012" s="33"/>
      <c r="B1012" s="356" t="s">
        <v>42</v>
      </c>
      <c r="C1012" s="356"/>
      <c r="D1012" s="404" t="s">
        <v>52</v>
      </c>
      <c r="E1012" s="404"/>
      <c r="F1012" s="404"/>
      <c r="G1012" s="404"/>
      <c r="H1012" s="404"/>
      <c r="I1012" s="404"/>
      <c r="J1012" s="75"/>
      <c r="L1012" s="32"/>
      <c r="M1012" s="33"/>
      <c r="N1012" s="356" t="s">
        <v>42</v>
      </c>
      <c r="O1012" s="356"/>
      <c r="P1012" s="404" t="s">
        <v>52</v>
      </c>
      <c r="Q1012" s="404"/>
      <c r="R1012" s="404"/>
      <c r="S1012" s="404"/>
      <c r="T1012" s="404"/>
      <c r="U1012" s="404"/>
      <c r="V1012" s="75"/>
    </row>
    <row r="1013" spans="1:22" ht="19.5" customHeight="1" x14ac:dyDescent="0.35">
      <c r="A1013" s="33"/>
      <c r="B1013" s="358"/>
      <c r="C1013" s="358"/>
      <c r="D1013" s="358"/>
      <c r="E1013" s="358"/>
      <c r="F1013" s="358"/>
      <c r="G1013" s="358"/>
      <c r="H1013" s="358"/>
      <c r="I1013" s="358"/>
      <c r="J1013" s="71"/>
      <c r="L1013" s="32"/>
      <c r="M1013" s="33"/>
      <c r="N1013" s="358"/>
      <c r="O1013" s="358"/>
      <c r="P1013" s="358"/>
      <c r="Q1013" s="358"/>
      <c r="R1013" s="358"/>
      <c r="S1013" s="358"/>
      <c r="T1013" s="358"/>
      <c r="U1013" s="358"/>
      <c r="V1013" s="34"/>
    </row>
    <row r="1014" spans="1:22" ht="19.5" customHeight="1" x14ac:dyDescent="0.35">
      <c r="A1014" s="33"/>
      <c r="B1014" s="356" t="s">
        <v>0</v>
      </c>
      <c r="C1014" s="356"/>
      <c r="D1014" s="403"/>
      <c r="E1014" s="403"/>
      <c r="F1014" s="357" t="s">
        <v>41</v>
      </c>
      <c r="G1014" s="357"/>
      <c r="H1014" s="403"/>
      <c r="I1014" s="403"/>
      <c r="J1014" s="71"/>
      <c r="L1014" s="32"/>
      <c r="M1014" s="33"/>
      <c r="N1014" s="356" t="s">
        <v>0</v>
      </c>
      <c r="O1014" s="356"/>
      <c r="P1014" s="403"/>
      <c r="Q1014" s="403"/>
      <c r="R1014" s="357" t="s">
        <v>41</v>
      </c>
      <c r="S1014" s="357"/>
      <c r="T1014" s="403"/>
      <c r="U1014" s="403"/>
      <c r="V1014" s="34"/>
    </row>
    <row r="1015" spans="1:22" ht="19.5" customHeight="1" x14ac:dyDescent="0.35">
      <c r="A1015" s="33"/>
      <c r="B1015" s="356" t="s">
        <v>14</v>
      </c>
      <c r="C1015" s="356"/>
      <c r="D1015" s="400"/>
      <c r="E1015" s="400"/>
      <c r="F1015" s="357" t="s">
        <v>15</v>
      </c>
      <c r="G1015" s="357"/>
      <c r="H1015" s="401"/>
      <c r="I1015" s="401"/>
      <c r="J1015" s="71"/>
      <c r="L1015" s="32"/>
      <c r="M1015" s="33"/>
      <c r="N1015" s="356" t="s">
        <v>14</v>
      </c>
      <c r="O1015" s="356"/>
      <c r="P1015" s="400"/>
      <c r="Q1015" s="400"/>
      <c r="R1015" s="357" t="s">
        <v>15</v>
      </c>
      <c r="S1015" s="357"/>
      <c r="T1015" s="401"/>
      <c r="U1015" s="401"/>
      <c r="V1015" s="34"/>
    </row>
    <row r="1016" spans="1:22" ht="19.5" customHeight="1" x14ac:dyDescent="0.35">
      <c r="A1016" s="33"/>
      <c r="B1016" s="36" t="s">
        <v>53</v>
      </c>
      <c r="C1016" s="36"/>
      <c r="D1016" s="402"/>
      <c r="E1016" s="402"/>
      <c r="F1016" s="397"/>
      <c r="G1016" s="397"/>
      <c r="H1016" s="402"/>
      <c r="I1016" s="402"/>
      <c r="J1016" s="71"/>
      <c r="L1016" s="32"/>
      <c r="M1016" s="33"/>
      <c r="N1016" s="36" t="s">
        <v>53</v>
      </c>
      <c r="O1016" s="36"/>
      <c r="P1016" s="402"/>
      <c r="Q1016" s="402"/>
      <c r="R1016" s="397"/>
      <c r="S1016" s="397"/>
      <c r="T1016" s="402"/>
      <c r="U1016" s="402"/>
      <c r="V1016" s="34"/>
    </row>
    <row r="1017" spans="1:22" ht="19.5" customHeight="1" x14ac:dyDescent="0.35">
      <c r="A1017" s="33"/>
      <c r="B1017" s="396" t="s">
        <v>1</v>
      </c>
      <c r="C1017" s="396"/>
      <c r="D1017" s="397"/>
      <c r="E1017" s="397"/>
      <c r="F1017" s="398"/>
      <c r="G1017" s="398"/>
      <c r="H1017" s="398"/>
      <c r="I1017" s="398"/>
      <c r="J1017" s="71"/>
      <c r="L1017" s="32"/>
      <c r="M1017" s="33"/>
      <c r="N1017" s="396" t="s">
        <v>1</v>
      </c>
      <c r="O1017" s="396"/>
      <c r="P1017" s="397"/>
      <c r="Q1017" s="397"/>
      <c r="R1017" s="398"/>
      <c r="S1017" s="398"/>
      <c r="T1017" s="398"/>
      <c r="U1017" s="398"/>
      <c r="V1017" s="34"/>
    </row>
    <row r="1018" spans="1:22" ht="19.5" customHeight="1" x14ac:dyDescent="0.35">
      <c r="A1018" s="33"/>
      <c r="B1018" s="396"/>
      <c r="C1018" s="396"/>
      <c r="D1018" s="397" t="s">
        <v>11</v>
      </c>
      <c r="E1018" s="397"/>
      <c r="F1018" s="398"/>
      <c r="G1018" s="398"/>
      <c r="H1018" s="398"/>
      <c r="I1018" s="398"/>
      <c r="J1018" s="71"/>
      <c r="L1018" s="32"/>
      <c r="M1018" s="33"/>
      <c r="N1018" s="396"/>
      <c r="O1018" s="396"/>
      <c r="P1018" s="397" t="s">
        <v>11</v>
      </c>
      <c r="Q1018" s="397"/>
      <c r="R1018" s="398"/>
      <c r="S1018" s="398"/>
      <c r="T1018" s="398"/>
      <c r="U1018" s="398"/>
      <c r="V1018" s="34"/>
    </row>
    <row r="1019" spans="1:22" ht="19.5" customHeight="1" x14ac:dyDescent="0.35">
      <c r="A1019" s="33"/>
      <c r="B1019" s="396"/>
      <c r="C1019" s="396"/>
      <c r="D1019" s="397" t="s">
        <v>55</v>
      </c>
      <c r="E1019" s="397"/>
      <c r="F1019" s="398"/>
      <c r="G1019" s="398"/>
      <c r="H1019" s="398"/>
      <c r="I1019" s="398"/>
      <c r="J1019" s="71"/>
      <c r="L1019" s="32"/>
      <c r="M1019" s="33"/>
      <c r="N1019" s="396"/>
      <c r="O1019" s="396"/>
      <c r="P1019" s="397" t="s">
        <v>55</v>
      </c>
      <c r="Q1019" s="397"/>
      <c r="R1019" s="398"/>
      <c r="S1019" s="398"/>
      <c r="T1019" s="398"/>
      <c r="U1019" s="398"/>
      <c r="V1019" s="34"/>
    </row>
    <row r="1020" spans="1:22" ht="19.5" customHeight="1" x14ac:dyDescent="0.35">
      <c r="A1020" s="33"/>
      <c r="B1020" s="396"/>
      <c r="C1020" s="396"/>
      <c r="D1020" s="397" t="s">
        <v>9</v>
      </c>
      <c r="E1020" s="397"/>
      <c r="F1020" s="399"/>
      <c r="G1020" s="399"/>
      <c r="H1020" s="399"/>
      <c r="I1020" s="399"/>
      <c r="J1020" s="71"/>
      <c r="L1020" s="32"/>
      <c r="M1020" s="33"/>
      <c r="N1020" s="396"/>
      <c r="O1020" s="396"/>
      <c r="P1020" s="397" t="s">
        <v>9</v>
      </c>
      <c r="Q1020" s="397"/>
      <c r="R1020" s="399"/>
      <c r="S1020" s="399"/>
      <c r="T1020" s="399"/>
      <c r="U1020" s="399"/>
      <c r="V1020" s="34"/>
    </row>
    <row r="1021" spans="1:22" ht="19.5" customHeight="1" x14ac:dyDescent="0.35">
      <c r="A1021" s="33"/>
      <c r="B1021" s="356" t="s">
        <v>44</v>
      </c>
      <c r="C1021" s="356"/>
      <c r="D1021" s="357" t="str">
        <f t="shared" ref="D1021" si="60">IF(D1012="","",IF(OR(D1012="DWF",D1012="DNF"),"Distance","Temps"))</f>
        <v>Distance</v>
      </c>
      <c r="E1021" s="357"/>
      <c r="F1021" s="37"/>
      <c r="G1021" s="38"/>
      <c r="H1021" s="39"/>
      <c r="I1021" s="38"/>
      <c r="J1021" s="71"/>
      <c r="L1021" s="32"/>
      <c r="M1021" s="33"/>
      <c r="N1021" s="356" t="s">
        <v>44</v>
      </c>
      <c r="O1021" s="356"/>
      <c r="P1021" s="357" t="str">
        <f t="shared" ref="P1021" si="61">IF(P1012="","",IF(OR(P1012="DWF",P1012="DNF"),"Distance","Temps"))</f>
        <v>Distance</v>
      </c>
      <c r="Q1021" s="357"/>
      <c r="R1021" s="37"/>
      <c r="S1021" s="38"/>
      <c r="T1021" s="39"/>
      <c r="U1021" s="38"/>
      <c r="V1021" s="34"/>
    </row>
    <row r="1022" spans="1:22" ht="19.5" customHeight="1" x14ac:dyDescent="0.35">
      <c r="A1022" s="33"/>
      <c r="B1022" s="356"/>
      <c r="C1022" s="356"/>
      <c r="D1022" s="359" t="s">
        <v>56</v>
      </c>
      <c r="E1022" s="40" t="s">
        <v>57</v>
      </c>
      <c r="F1022" s="41"/>
      <c r="G1022" s="42"/>
      <c r="H1022" s="41"/>
      <c r="I1022" s="42"/>
      <c r="J1022" s="71"/>
      <c r="L1022" s="32"/>
      <c r="M1022" s="33"/>
      <c r="N1022" s="356"/>
      <c r="O1022" s="356"/>
      <c r="P1022" s="359" t="s">
        <v>56</v>
      </c>
      <c r="Q1022" s="40" t="s">
        <v>57</v>
      </c>
      <c r="R1022" s="41"/>
      <c r="S1022" s="42"/>
      <c r="T1022" s="41"/>
      <c r="U1022" s="42"/>
      <c r="V1022" s="34"/>
    </row>
    <row r="1023" spans="1:22" ht="19.5" customHeight="1" x14ac:dyDescent="0.35">
      <c r="A1023" s="33"/>
      <c r="B1023" s="356"/>
      <c r="C1023" s="356"/>
      <c r="D1023" s="359"/>
      <c r="E1023" s="40" t="s">
        <v>58</v>
      </c>
      <c r="F1023" s="41"/>
      <c r="G1023" s="42"/>
      <c r="H1023" s="41"/>
      <c r="I1023" s="42"/>
      <c r="J1023" s="71"/>
      <c r="L1023" s="32"/>
      <c r="M1023" s="33"/>
      <c r="N1023" s="356"/>
      <c r="O1023" s="356"/>
      <c r="P1023" s="359"/>
      <c r="Q1023" s="40" t="s">
        <v>58</v>
      </c>
      <c r="R1023" s="41"/>
      <c r="S1023" s="42"/>
      <c r="T1023" s="41"/>
      <c r="U1023" s="42"/>
      <c r="V1023" s="34"/>
    </row>
    <row r="1024" spans="1:22" ht="19.5" customHeight="1" x14ac:dyDescent="0.35">
      <c r="A1024" s="33"/>
      <c r="B1024" s="358"/>
      <c r="C1024" s="358"/>
      <c r="D1024" s="358"/>
      <c r="E1024" s="358"/>
      <c r="F1024" s="358"/>
      <c r="G1024" s="358"/>
      <c r="H1024" s="358"/>
      <c r="I1024" s="358"/>
      <c r="J1024" s="71"/>
      <c r="L1024" s="32"/>
      <c r="M1024" s="33"/>
      <c r="N1024" s="358"/>
      <c r="O1024" s="358"/>
      <c r="P1024" s="358"/>
      <c r="Q1024" s="358"/>
      <c r="R1024" s="358"/>
      <c r="S1024" s="358"/>
      <c r="T1024" s="358"/>
      <c r="U1024" s="358"/>
      <c r="V1024" s="34"/>
    </row>
    <row r="1025" spans="1:22" ht="19.5" customHeight="1" x14ac:dyDescent="0.35">
      <c r="A1025" s="33"/>
      <c r="B1025" s="395" t="s">
        <v>59</v>
      </c>
      <c r="C1025" s="395"/>
      <c r="D1025" s="395"/>
      <c r="E1025" s="395"/>
      <c r="F1025" s="395"/>
      <c r="G1025" s="395"/>
      <c r="H1025" s="395"/>
      <c r="I1025" s="395"/>
      <c r="J1025" s="71"/>
      <c r="L1025" s="32"/>
      <c r="M1025" s="33"/>
      <c r="N1025" s="395" t="s">
        <v>59</v>
      </c>
      <c r="O1025" s="395"/>
      <c r="P1025" s="395"/>
      <c r="Q1025" s="395"/>
      <c r="R1025" s="395"/>
      <c r="S1025" s="395"/>
      <c r="T1025" s="395"/>
      <c r="U1025" s="395"/>
      <c r="V1025" s="34"/>
    </row>
    <row r="1026" spans="1:22" ht="19.5" customHeight="1" thickBot="1" x14ac:dyDescent="0.4">
      <c r="A1026" s="33"/>
      <c r="B1026" s="358"/>
      <c r="C1026" s="358"/>
      <c r="D1026" s="358"/>
      <c r="E1026" s="358"/>
      <c r="F1026" s="358"/>
      <c r="G1026" s="358"/>
      <c r="H1026" s="358"/>
      <c r="I1026" s="358"/>
      <c r="J1026" s="71"/>
      <c r="L1026" s="32"/>
      <c r="M1026" s="33"/>
      <c r="N1026" s="358"/>
      <c r="O1026" s="358"/>
      <c r="P1026" s="358"/>
      <c r="Q1026" s="358"/>
      <c r="R1026" s="358"/>
      <c r="S1026" s="358"/>
      <c r="T1026" s="358"/>
      <c r="U1026" s="358"/>
      <c r="V1026" s="34"/>
    </row>
    <row r="1027" spans="1:22" ht="19.5" customHeight="1" thickBot="1" x14ac:dyDescent="0.4">
      <c r="A1027" s="33"/>
      <c r="B1027" s="359" t="s">
        <v>60</v>
      </c>
      <c r="C1027" s="360"/>
      <c r="D1027" s="43"/>
      <c r="E1027" s="44"/>
      <c r="F1027" s="44"/>
      <c r="G1027" s="44"/>
      <c r="H1027" s="44"/>
      <c r="I1027" s="45"/>
      <c r="J1027" s="71"/>
      <c r="L1027" s="32"/>
      <c r="M1027" s="33"/>
      <c r="N1027" s="359" t="s">
        <v>60</v>
      </c>
      <c r="O1027" s="360"/>
      <c r="P1027" s="43"/>
      <c r="Q1027" s="44"/>
      <c r="R1027" s="44"/>
      <c r="S1027" s="44"/>
      <c r="T1027" s="44"/>
      <c r="U1027" s="45"/>
      <c r="V1027" s="34"/>
    </row>
    <row r="1028" spans="1:22" ht="19.5" customHeight="1" thickBot="1" x14ac:dyDescent="0.4">
      <c r="A1028" s="33"/>
      <c r="B1028" s="46"/>
      <c r="C1028" s="46"/>
      <c r="D1028" s="30"/>
      <c r="E1028" s="30"/>
      <c r="F1028" s="30"/>
      <c r="G1028" s="30"/>
      <c r="H1028" s="30"/>
      <c r="I1028" s="30"/>
      <c r="J1028" s="71"/>
      <c r="L1028" s="32"/>
      <c r="M1028" s="33"/>
      <c r="N1028" s="46"/>
      <c r="O1028" s="46"/>
      <c r="P1028" s="30"/>
      <c r="Q1028" s="30"/>
      <c r="R1028" s="30"/>
      <c r="S1028" s="30"/>
      <c r="T1028" s="30"/>
      <c r="U1028" s="30"/>
      <c r="V1028" s="34"/>
    </row>
    <row r="1029" spans="1:22" ht="19.5" customHeight="1" x14ac:dyDescent="0.35">
      <c r="A1029" s="33"/>
      <c r="B1029" s="365" t="s">
        <v>62</v>
      </c>
      <c r="C1029" s="366"/>
      <c r="D1029" s="352"/>
      <c r="E1029" s="352"/>
      <c r="F1029" s="352"/>
      <c r="G1029" s="352"/>
      <c r="H1029" s="352"/>
      <c r="I1029" s="353"/>
      <c r="J1029" s="71"/>
      <c r="L1029" s="32"/>
      <c r="M1029" s="33"/>
      <c r="N1029" s="365" t="s">
        <v>62</v>
      </c>
      <c r="O1029" s="366"/>
      <c r="P1029" s="352"/>
      <c r="Q1029" s="352"/>
      <c r="R1029" s="352"/>
      <c r="S1029" s="352"/>
      <c r="T1029" s="352"/>
      <c r="U1029" s="353"/>
      <c r="V1029" s="34"/>
    </row>
    <row r="1030" spans="1:22" ht="19.5" customHeight="1" thickBot="1" x14ac:dyDescent="0.4">
      <c r="A1030" s="33"/>
      <c r="B1030" s="367"/>
      <c r="C1030" s="368"/>
      <c r="D1030" s="336"/>
      <c r="E1030" s="336"/>
      <c r="F1030" s="336"/>
      <c r="G1030" s="336"/>
      <c r="H1030" s="336"/>
      <c r="I1030" s="337"/>
      <c r="J1030" s="71"/>
      <c r="L1030" s="32"/>
      <c r="M1030" s="33"/>
      <c r="N1030" s="367"/>
      <c r="O1030" s="368"/>
      <c r="P1030" s="336"/>
      <c r="Q1030" s="336"/>
      <c r="R1030" s="336"/>
      <c r="S1030" s="336"/>
      <c r="T1030" s="336"/>
      <c r="U1030" s="337"/>
      <c r="V1030" s="34"/>
    </row>
    <row r="1031" spans="1:22" ht="19.5" customHeight="1" x14ac:dyDescent="0.35">
      <c r="A1031" s="33"/>
      <c r="B1031" s="361" t="s">
        <v>61</v>
      </c>
      <c r="C1031" s="362"/>
      <c r="D1031" s="336"/>
      <c r="E1031" s="336"/>
      <c r="F1031" s="336"/>
      <c r="G1031" s="336"/>
      <c r="H1031" s="336"/>
      <c r="I1031" s="337"/>
      <c r="J1031" s="71"/>
      <c r="L1031" s="32"/>
      <c r="M1031" s="33"/>
      <c r="N1031" s="361" t="s">
        <v>61</v>
      </c>
      <c r="O1031" s="362"/>
      <c r="P1031" s="336"/>
      <c r="Q1031" s="336"/>
      <c r="R1031" s="336"/>
      <c r="S1031" s="336"/>
      <c r="T1031" s="336"/>
      <c r="U1031" s="337"/>
      <c r="V1031" s="34"/>
    </row>
    <row r="1032" spans="1:22" ht="19.5" customHeight="1" thickBot="1" x14ac:dyDescent="0.4">
      <c r="A1032" s="33"/>
      <c r="B1032" s="365"/>
      <c r="C1032" s="366"/>
      <c r="D1032" s="369"/>
      <c r="E1032" s="369"/>
      <c r="F1032" s="369"/>
      <c r="G1032" s="369"/>
      <c r="H1032" s="369"/>
      <c r="I1032" s="370"/>
      <c r="J1032" s="71"/>
      <c r="L1032" s="32"/>
      <c r="M1032" s="33"/>
      <c r="N1032" s="365"/>
      <c r="O1032" s="366"/>
      <c r="P1032" s="369"/>
      <c r="Q1032" s="369"/>
      <c r="R1032" s="369"/>
      <c r="S1032" s="369"/>
      <c r="T1032" s="369"/>
      <c r="U1032" s="370"/>
      <c r="V1032" s="34"/>
    </row>
    <row r="1033" spans="1:22" ht="19.5" customHeight="1" thickBot="1" x14ac:dyDescent="0.4">
      <c r="A1033" s="33"/>
      <c r="B1033" s="25"/>
      <c r="C1033" s="25"/>
      <c r="D1033" s="25"/>
      <c r="E1033" s="25"/>
      <c r="F1033" s="25"/>
      <c r="G1033" s="25"/>
      <c r="H1033" s="25"/>
      <c r="I1033" s="25"/>
      <c r="J1033" s="71"/>
      <c r="L1033" s="32"/>
      <c r="M1033" s="33"/>
      <c r="N1033" s="25"/>
      <c r="O1033" s="25"/>
      <c r="P1033" s="25"/>
      <c r="Q1033" s="25"/>
      <c r="R1033" s="25"/>
      <c r="S1033" s="25"/>
      <c r="T1033" s="25"/>
      <c r="U1033" s="25"/>
      <c r="V1033" s="34"/>
    </row>
    <row r="1034" spans="1:22" ht="19.5" customHeight="1" x14ac:dyDescent="0.35">
      <c r="A1034" s="33"/>
      <c r="B1034" s="349" t="s">
        <v>63</v>
      </c>
      <c r="C1034" s="343" t="s">
        <v>64</v>
      </c>
      <c r="D1034" s="351"/>
      <c r="E1034" s="351"/>
      <c r="F1034" s="351"/>
      <c r="G1034" s="351"/>
      <c r="H1034" s="352"/>
      <c r="I1034" s="353"/>
      <c r="J1034" s="71"/>
      <c r="L1034" s="32"/>
      <c r="M1034" s="33"/>
      <c r="N1034" s="349" t="s">
        <v>63</v>
      </c>
      <c r="O1034" s="343" t="s">
        <v>64</v>
      </c>
      <c r="P1034" s="351"/>
      <c r="Q1034" s="351"/>
      <c r="R1034" s="351"/>
      <c r="S1034" s="351"/>
      <c r="T1034" s="352"/>
      <c r="U1034" s="353"/>
      <c r="V1034" s="34"/>
    </row>
    <row r="1035" spans="1:22" ht="19.5" customHeight="1" x14ac:dyDescent="0.35">
      <c r="A1035" s="33"/>
      <c r="B1035" s="334"/>
      <c r="C1035" s="340" t="s">
        <v>65</v>
      </c>
      <c r="D1035" s="348"/>
      <c r="E1035" s="348"/>
      <c r="F1035" s="348"/>
      <c r="G1035" s="348"/>
      <c r="H1035" s="336"/>
      <c r="I1035" s="337"/>
      <c r="J1035" s="71"/>
      <c r="L1035" s="32"/>
      <c r="M1035" s="33"/>
      <c r="N1035" s="334"/>
      <c r="O1035" s="340" t="s">
        <v>65</v>
      </c>
      <c r="P1035" s="348"/>
      <c r="Q1035" s="348"/>
      <c r="R1035" s="348"/>
      <c r="S1035" s="348"/>
      <c r="T1035" s="336"/>
      <c r="U1035" s="337"/>
      <c r="V1035" s="34"/>
    </row>
    <row r="1036" spans="1:22" ht="19.5" customHeight="1" x14ac:dyDescent="0.35">
      <c r="A1036" s="33"/>
      <c r="B1036" s="334"/>
      <c r="C1036" s="340" t="s">
        <v>66</v>
      </c>
      <c r="D1036" s="348"/>
      <c r="E1036" s="348"/>
      <c r="F1036" s="348"/>
      <c r="G1036" s="348"/>
      <c r="H1036" s="336"/>
      <c r="I1036" s="337"/>
      <c r="J1036" s="71"/>
      <c r="L1036" s="32"/>
      <c r="M1036" s="33"/>
      <c r="N1036" s="334"/>
      <c r="O1036" s="340" t="s">
        <v>66</v>
      </c>
      <c r="P1036" s="348"/>
      <c r="Q1036" s="348"/>
      <c r="R1036" s="348"/>
      <c r="S1036" s="348"/>
      <c r="T1036" s="336"/>
      <c r="U1036" s="337"/>
      <c r="V1036" s="34"/>
    </row>
    <row r="1037" spans="1:22" ht="19.5" customHeight="1" x14ac:dyDescent="0.35">
      <c r="A1037" s="33"/>
      <c r="B1037" s="334"/>
      <c r="C1037" s="340" t="s">
        <v>67</v>
      </c>
      <c r="D1037" s="348"/>
      <c r="E1037" s="348"/>
      <c r="F1037" s="348"/>
      <c r="G1037" s="348"/>
      <c r="H1037" s="336"/>
      <c r="I1037" s="337"/>
      <c r="J1037" s="71"/>
      <c r="L1037" s="32"/>
      <c r="M1037" s="33"/>
      <c r="N1037" s="334"/>
      <c r="O1037" s="340" t="s">
        <v>67</v>
      </c>
      <c r="P1037" s="348"/>
      <c r="Q1037" s="348"/>
      <c r="R1037" s="348"/>
      <c r="S1037" s="348"/>
      <c r="T1037" s="336"/>
      <c r="U1037" s="337"/>
      <c r="V1037" s="34"/>
    </row>
    <row r="1038" spans="1:22" ht="19.5" customHeight="1" x14ac:dyDescent="0.35">
      <c r="A1038" s="33"/>
      <c r="B1038" s="334"/>
      <c r="C1038" s="340" t="s">
        <v>68</v>
      </c>
      <c r="D1038" s="348"/>
      <c r="E1038" s="348"/>
      <c r="F1038" s="348"/>
      <c r="G1038" s="348"/>
      <c r="H1038" s="336"/>
      <c r="I1038" s="337"/>
      <c r="J1038" s="71"/>
      <c r="L1038" s="32"/>
      <c r="M1038" s="33"/>
      <c r="N1038" s="334"/>
      <c r="O1038" s="340" t="s">
        <v>68</v>
      </c>
      <c r="P1038" s="348"/>
      <c r="Q1038" s="348"/>
      <c r="R1038" s="348"/>
      <c r="S1038" s="348"/>
      <c r="T1038" s="336"/>
      <c r="U1038" s="337"/>
      <c r="V1038" s="34"/>
    </row>
    <row r="1039" spans="1:22" ht="19.5" customHeight="1" thickBot="1" x14ac:dyDescent="0.4">
      <c r="A1039" s="33"/>
      <c r="B1039" s="350"/>
      <c r="C1039" s="371" t="s">
        <v>69</v>
      </c>
      <c r="D1039" s="372"/>
      <c r="E1039" s="372"/>
      <c r="F1039" s="372"/>
      <c r="G1039" s="372"/>
      <c r="H1039" s="369"/>
      <c r="I1039" s="370"/>
      <c r="J1039" s="71"/>
      <c r="L1039" s="32"/>
      <c r="M1039" s="33"/>
      <c r="N1039" s="350"/>
      <c r="O1039" s="371" t="s">
        <v>69</v>
      </c>
      <c r="P1039" s="372"/>
      <c r="Q1039" s="372"/>
      <c r="R1039" s="372"/>
      <c r="S1039" s="372"/>
      <c r="T1039" s="369"/>
      <c r="U1039" s="370"/>
      <c r="V1039" s="34"/>
    </row>
    <row r="1040" spans="1:22" ht="19.5" customHeight="1" x14ac:dyDescent="0.35">
      <c r="A1040" s="33"/>
      <c r="B1040" s="333" t="s">
        <v>70</v>
      </c>
      <c r="C1040" s="346" t="s">
        <v>71</v>
      </c>
      <c r="D1040" s="347"/>
      <c r="E1040" s="347"/>
      <c r="F1040" s="347"/>
      <c r="G1040" s="347"/>
      <c r="H1040" s="344"/>
      <c r="I1040" s="345"/>
      <c r="J1040" s="71"/>
      <c r="L1040" s="32"/>
      <c r="M1040" s="33"/>
      <c r="N1040" s="333" t="s">
        <v>70</v>
      </c>
      <c r="O1040" s="346" t="s">
        <v>71</v>
      </c>
      <c r="P1040" s="347"/>
      <c r="Q1040" s="347"/>
      <c r="R1040" s="347"/>
      <c r="S1040" s="347"/>
      <c r="T1040" s="344"/>
      <c r="U1040" s="345"/>
      <c r="V1040" s="34"/>
    </row>
    <row r="1041" spans="1:22" ht="19.5" customHeight="1" x14ac:dyDescent="0.35">
      <c r="A1041" s="33"/>
      <c r="B1041" s="334"/>
      <c r="C1041" s="340" t="s">
        <v>72</v>
      </c>
      <c r="D1041" s="348"/>
      <c r="E1041" s="348"/>
      <c r="F1041" s="348"/>
      <c r="G1041" s="348"/>
      <c r="H1041" s="336"/>
      <c r="I1041" s="337"/>
      <c r="J1041" s="71"/>
      <c r="L1041" s="32"/>
      <c r="M1041" s="33"/>
      <c r="N1041" s="334"/>
      <c r="O1041" s="340" t="s">
        <v>72</v>
      </c>
      <c r="P1041" s="348"/>
      <c r="Q1041" s="348"/>
      <c r="R1041" s="348"/>
      <c r="S1041" s="348"/>
      <c r="T1041" s="336"/>
      <c r="U1041" s="337"/>
      <c r="V1041" s="34"/>
    </row>
    <row r="1042" spans="1:22" ht="19.5" customHeight="1" x14ac:dyDescent="0.35">
      <c r="A1042" s="33"/>
      <c r="B1042" s="334"/>
      <c r="C1042" s="340" t="s">
        <v>73</v>
      </c>
      <c r="D1042" s="348"/>
      <c r="E1042" s="348"/>
      <c r="F1042" s="348"/>
      <c r="G1042" s="348"/>
      <c r="H1042" s="336"/>
      <c r="I1042" s="337"/>
      <c r="J1042" s="71"/>
      <c r="L1042" s="32"/>
      <c r="M1042" s="33"/>
      <c r="N1042" s="334"/>
      <c r="O1042" s="340" t="s">
        <v>73</v>
      </c>
      <c r="P1042" s="348"/>
      <c r="Q1042" s="348"/>
      <c r="R1042" s="348"/>
      <c r="S1042" s="348"/>
      <c r="T1042" s="336"/>
      <c r="U1042" s="337"/>
      <c r="V1042" s="34"/>
    </row>
    <row r="1043" spans="1:22" ht="19.5" customHeight="1" x14ac:dyDescent="0.35">
      <c r="A1043" s="33"/>
      <c r="B1043" s="334"/>
      <c r="C1043" s="340" t="s">
        <v>74</v>
      </c>
      <c r="D1043" s="348"/>
      <c r="E1043" s="348"/>
      <c r="F1043" s="348"/>
      <c r="G1043" s="348"/>
      <c r="H1043" s="336"/>
      <c r="I1043" s="337"/>
      <c r="J1043" s="71"/>
      <c r="L1043" s="32"/>
      <c r="M1043" s="33"/>
      <c r="N1043" s="334"/>
      <c r="O1043" s="340" t="s">
        <v>74</v>
      </c>
      <c r="P1043" s="348"/>
      <c r="Q1043" s="348"/>
      <c r="R1043" s="348"/>
      <c r="S1043" s="348"/>
      <c r="T1043" s="336"/>
      <c r="U1043" s="337"/>
      <c r="V1043" s="34"/>
    </row>
    <row r="1044" spans="1:22" ht="19.5" customHeight="1" x14ac:dyDescent="0.35">
      <c r="A1044" s="33"/>
      <c r="B1044" s="334"/>
      <c r="C1044" s="340" t="s">
        <v>75</v>
      </c>
      <c r="D1044" s="348"/>
      <c r="E1044" s="348"/>
      <c r="F1044" s="348"/>
      <c r="G1044" s="348"/>
      <c r="H1044" s="336"/>
      <c r="I1044" s="337"/>
      <c r="J1044" s="71"/>
      <c r="L1044" s="32"/>
      <c r="M1044" s="33"/>
      <c r="N1044" s="334"/>
      <c r="O1044" s="340" t="s">
        <v>75</v>
      </c>
      <c r="P1044" s="348"/>
      <c r="Q1044" s="348"/>
      <c r="R1044" s="348"/>
      <c r="S1044" s="348"/>
      <c r="T1044" s="336"/>
      <c r="U1044" s="337"/>
      <c r="V1044" s="34"/>
    </row>
    <row r="1045" spans="1:22" ht="19.5" customHeight="1" x14ac:dyDescent="0.35">
      <c r="A1045" s="33"/>
      <c r="B1045" s="334"/>
      <c r="C1045" s="340" t="s">
        <v>76</v>
      </c>
      <c r="D1045" s="348"/>
      <c r="E1045" s="348"/>
      <c r="F1045" s="348"/>
      <c r="G1045" s="348"/>
      <c r="H1045" s="336"/>
      <c r="I1045" s="337"/>
      <c r="J1045" s="71"/>
      <c r="L1045" s="32"/>
      <c r="M1045" s="33"/>
      <c r="N1045" s="334"/>
      <c r="O1045" s="340" t="s">
        <v>76</v>
      </c>
      <c r="P1045" s="348"/>
      <c r="Q1045" s="348"/>
      <c r="R1045" s="348"/>
      <c r="S1045" s="348"/>
      <c r="T1045" s="336"/>
      <c r="U1045" s="337"/>
      <c r="V1045" s="34"/>
    </row>
    <row r="1046" spans="1:22" ht="19.5" customHeight="1" thickBot="1" x14ac:dyDescent="0.4">
      <c r="A1046" s="33"/>
      <c r="B1046" s="335"/>
      <c r="C1046" s="385" t="s">
        <v>77</v>
      </c>
      <c r="D1046" s="386"/>
      <c r="E1046" s="386"/>
      <c r="F1046" s="386"/>
      <c r="G1046" s="386"/>
      <c r="H1046" s="387"/>
      <c r="I1046" s="388"/>
      <c r="J1046" s="71"/>
      <c r="L1046" s="32"/>
      <c r="M1046" s="33"/>
      <c r="N1046" s="335"/>
      <c r="O1046" s="385" t="s">
        <v>77</v>
      </c>
      <c r="P1046" s="386"/>
      <c r="Q1046" s="386"/>
      <c r="R1046" s="386"/>
      <c r="S1046" s="386"/>
      <c r="T1046" s="387"/>
      <c r="U1046" s="388"/>
      <c r="V1046" s="34"/>
    </row>
    <row r="1047" spans="1:22" ht="19.5" customHeight="1" x14ac:dyDescent="0.35">
      <c r="A1047" s="33"/>
      <c r="B1047" s="349" t="s">
        <v>78</v>
      </c>
      <c r="C1047" s="389" t="s">
        <v>79</v>
      </c>
      <c r="D1047" s="390"/>
      <c r="E1047" s="391"/>
      <c r="F1047" s="47" t="s">
        <v>80</v>
      </c>
      <c r="G1047" s="47"/>
      <c r="H1047" s="352"/>
      <c r="I1047" s="353"/>
      <c r="J1047" s="71"/>
      <c r="L1047" s="32"/>
      <c r="M1047" s="33"/>
      <c r="N1047" s="349" t="s">
        <v>78</v>
      </c>
      <c r="O1047" s="389" t="s">
        <v>79</v>
      </c>
      <c r="P1047" s="390"/>
      <c r="Q1047" s="391"/>
      <c r="R1047" s="47" t="s">
        <v>80</v>
      </c>
      <c r="S1047" s="47"/>
      <c r="T1047" s="352"/>
      <c r="U1047" s="353"/>
      <c r="V1047" s="34"/>
    </row>
    <row r="1048" spans="1:22" ht="19.5" customHeight="1" x14ac:dyDescent="0.35">
      <c r="A1048" s="33"/>
      <c r="B1048" s="334"/>
      <c r="C1048" s="392" t="s">
        <v>81</v>
      </c>
      <c r="D1048" s="393"/>
      <c r="E1048" s="394"/>
      <c r="F1048" s="10" t="s">
        <v>82</v>
      </c>
      <c r="G1048" s="10"/>
      <c r="H1048" s="336"/>
      <c r="I1048" s="337"/>
      <c r="J1048" s="71"/>
      <c r="L1048" s="32"/>
      <c r="M1048" s="33"/>
      <c r="N1048" s="334"/>
      <c r="O1048" s="392" t="s">
        <v>81</v>
      </c>
      <c r="P1048" s="393"/>
      <c r="Q1048" s="394"/>
      <c r="R1048" s="10" t="s">
        <v>82</v>
      </c>
      <c r="S1048" s="10"/>
      <c r="T1048" s="336"/>
      <c r="U1048" s="337"/>
      <c r="V1048" s="34"/>
    </row>
    <row r="1049" spans="1:22" ht="19.5" customHeight="1" x14ac:dyDescent="0.35">
      <c r="A1049" s="33"/>
      <c r="B1049" s="334"/>
      <c r="C1049" s="392" t="s">
        <v>83</v>
      </c>
      <c r="D1049" s="393"/>
      <c r="E1049" s="394"/>
      <c r="F1049" s="10" t="s">
        <v>84</v>
      </c>
      <c r="G1049" s="10"/>
      <c r="H1049" s="336"/>
      <c r="I1049" s="337"/>
      <c r="J1049" s="71"/>
      <c r="L1049" s="32"/>
      <c r="M1049" s="33"/>
      <c r="N1049" s="334"/>
      <c r="O1049" s="392" t="s">
        <v>83</v>
      </c>
      <c r="P1049" s="393"/>
      <c r="Q1049" s="394"/>
      <c r="R1049" s="10" t="s">
        <v>84</v>
      </c>
      <c r="S1049" s="10"/>
      <c r="T1049" s="336"/>
      <c r="U1049" s="337"/>
      <c r="V1049" s="34"/>
    </row>
    <row r="1050" spans="1:22" ht="19.5" customHeight="1" x14ac:dyDescent="0.35">
      <c r="A1050" s="33"/>
      <c r="B1050" s="334"/>
      <c r="C1050" s="48" t="s">
        <v>85</v>
      </c>
      <c r="D1050" s="49"/>
      <c r="E1050" s="49"/>
      <c r="F1050" s="10" t="s">
        <v>86</v>
      </c>
      <c r="G1050" s="10"/>
      <c r="H1050" s="336"/>
      <c r="I1050" s="337"/>
      <c r="J1050" s="71"/>
      <c r="L1050" s="32"/>
      <c r="M1050" s="33"/>
      <c r="N1050" s="334"/>
      <c r="O1050" s="48" t="s">
        <v>85</v>
      </c>
      <c r="P1050" s="49"/>
      <c r="Q1050" s="49"/>
      <c r="R1050" s="10" t="s">
        <v>86</v>
      </c>
      <c r="S1050" s="10"/>
      <c r="T1050" s="336"/>
      <c r="U1050" s="337"/>
      <c r="V1050" s="34"/>
    </row>
    <row r="1051" spans="1:22" ht="19.5" customHeight="1" thickBot="1" x14ac:dyDescent="0.4">
      <c r="A1051" s="33"/>
      <c r="B1051" s="350"/>
      <c r="C1051" s="50" t="s">
        <v>87</v>
      </c>
      <c r="D1051" s="51"/>
      <c r="E1051" s="51"/>
      <c r="F1051" s="52" t="s">
        <v>86</v>
      </c>
      <c r="G1051" s="52"/>
      <c r="H1051" s="369"/>
      <c r="I1051" s="370"/>
      <c r="J1051" s="71"/>
      <c r="L1051" s="32"/>
      <c r="M1051" s="33"/>
      <c r="N1051" s="350"/>
      <c r="O1051" s="50" t="s">
        <v>87</v>
      </c>
      <c r="P1051" s="51"/>
      <c r="Q1051" s="51"/>
      <c r="R1051" s="52" t="s">
        <v>86</v>
      </c>
      <c r="S1051" s="52"/>
      <c r="T1051" s="369"/>
      <c r="U1051" s="370"/>
      <c r="V1051" s="34"/>
    </row>
    <row r="1052" spans="1:22" ht="19.5" customHeight="1" thickBot="1" x14ac:dyDescent="0.4">
      <c r="A1052" s="33"/>
      <c r="B1052" s="25"/>
      <c r="C1052" s="25"/>
      <c r="D1052" s="25"/>
      <c r="E1052" s="25"/>
      <c r="F1052" s="25"/>
      <c r="G1052" s="25"/>
      <c r="H1052" s="25"/>
      <c r="I1052" s="25"/>
      <c r="J1052" s="7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35">
      <c r="A1053" s="33"/>
      <c r="B1053" s="373" t="s">
        <v>88</v>
      </c>
      <c r="C1053" s="374"/>
      <c r="D1053" s="374"/>
      <c r="E1053" s="374"/>
      <c r="F1053" s="374"/>
      <c r="G1053" s="374"/>
      <c r="H1053" s="374"/>
      <c r="I1053" s="375"/>
      <c r="J1053" s="71"/>
      <c r="L1053" s="32"/>
      <c r="M1053" s="33"/>
      <c r="N1053" s="373" t="s">
        <v>88</v>
      </c>
      <c r="O1053" s="374"/>
      <c r="P1053" s="374"/>
      <c r="Q1053" s="374"/>
      <c r="R1053" s="374"/>
      <c r="S1053" s="374"/>
      <c r="T1053" s="374"/>
      <c r="U1053" s="375"/>
      <c r="V1053" s="34"/>
    </row>
    <row r="1054" spans="1:22" ht="19.5" customHeight="1" x14ac:dyDescent="0.35">
      <c r="A1054" s="33"/>
      <c r="B1054" s="376"/>
      <c r="C1054" s="377"/>
      <c r="D1054" s="377"/>
      <c r="E1054" s="377"/>
      <c r="F1054" s="377"/>
      <c r="G1054" s="377"/>
      <c r="H1054" s="377"/>
      <c r="I1054" s="378"/>
      <c r="J1054" s="71"/>
      <c r="L1054" s="32"/>
      <c r="M1054" s="33"/>
      <c r="N1054" s="376"/>
      <c r="O1054" s="377"/>
      <c r="P1054" s="377"/>
      <c r="Q1054" s="377"/>
      <c r="R1054" s="377"/>
      <c r="S1054" s="377"/>
      <c r="T1054" s="377"/>
      <c r="U1054" s="378"/>
      <c r="V1054" s="34"/>
    </row>
    <row r="1055" spans="1:22" ht="19.5" customHeight="1" x14ac:dyDescent="0.35">
      <c r="A1055" s="33"/>
      <c r="B1055" s="379"/>
      <c r="C1055" s="380"/>
      <c r="D1055" s="380"/>
      <c r="E1055" s="380"/>
      <c r="F1055" s="380"/>
      <c r="G1055" s="380"/>
      <c r="H1055" s="380"/>
      <c r="I1055" s="381"/>
      <c r="J1055" s="71"/>
      <c r="L1055" s="32"/>
      <c r="M1055" s="33"/>
      <c r="N1055" s="379"/>
      <c r="O1055" s="380"/>
      <c r="P1055" s="380"/>
      <c r="Q1055" s="380"/>
      <c r="R1055" s="380"/>
      <c r="S1055" s="380"/>
      <c r="T1055" s="380"/>
      <c r="U1055" s="381"/>
      <c r="V1055" s="34"/>
    </row>
    <row r="1056" spans="1:22" ht="19.5" customHeight="1" x14ac:dyDescent="0.35">
      <c r="A1056" s="33"/>
      <c r="B1056" s="379"/>
      <c r="C1056" s="380"/>
      <c r="D1056" s="380"/>
      <c r="E1056" s="380"/>
      <c r="F1056" s="380"/>
      <c r="G1056" s="380"/>
      <c r="H1056" s="380"/>
      <c r="I1056" s="381"/>
      <c r="J1056" s="71"/>
      <c r="L1056" s="32"/>
      <c r="M1056" s="33"/>
      <c r="N1056" s="379"/>
      <c r="O1056" s="380"/>
      <c r="P1056" s="380"/>
      <c r="Q1056" s="380"/>
      <c r="R1056" s="380"/>
      <c r="S1056" s="380"/>
      <c r="T1056" s="380"/>
      <c r="U1056" s="381"/>
      <c r="V1056" s="34"/>
    </row>
    <row r="1057" spans="1:22" ht="19.5" customHeight="1" thickBot="1" x14ac:dyDescent="0.4">
      <c r="A1057" s="33"/>
      <c r="B1057" s="382"/>
      <c r="C1057" s="383"/>
      <c r="D1057" s="383"/>
      <c r="E1057" s="383"/>
      <c r="F1057" s="383"/>
      <c r="G1057" s="383"/>
      <c r="H1057" s="383"/>
      <c r="I1057" s="384"/>
      <c r="J1057" s="71"/>
      <c r="L1057" s="32"/>
      <c r="M1057" s="33"/>
      <c r="N1057" s="382"/>
      <c r="O1057" s="383"/>
      <c r="P1057" s="383"/>
      <c r="Q1057" s="383"/>
      <c r="R1057" s="383"/>
      <c r="S1057" s="383"/>
      <c r="T1057" s="383"/>
      <c r="U1057" s="384"/>
      <c r="V1057" s="34"/>
    </row>
    <row r="1058" spans="1:22" ht="19.5" customHeight="1" thickBot="1" x14ac:dyDescent="0.4">
      <c r="A1058" s="53"/>
      <c r="B1058" s="54"/>
      <c r="C1058" s="54"/>
      <c r="D1058" s="54"/>
      <c r="E1058" s="54"/>
      <c r="F1058" s="54"/>
      <c r="G1058" s="54"/>
      <c r="H1058" s="54"/>
      <c r="I1058" s="54"/>
      <c r="J1058" s="72"/>
      <c r="L1058" s="32"/>
      <c r="M1058" s="53"/>
      <c r="N1058" s="54"/>
      <c r="O1058" s="54"/>
      <c r="P1058" s="54"/>
      <c r="Q1058" s="54"/>
      <c r="R1058" s="54"/>
      <c r="S1058" s="54"/>
      <c r="T1058" s="54"/>
      <c r="U1058" s="54"/>
      <c r="V1058" s="55"/>
    </row>
    <row r="1059" spans="1:22" ht="19.5" customHeight="1" thickBot="1" x14ac:dyDescent="0.4">
      <c r="A1059" s="56"/>
      <c r="B1059" s="56"/>
      <c r="C1059" s="56"/>
      <c r="D1059" s="56"/>
      <c r="E1059" s="56"/>
      <c r="F1059" s="56"/>
      <c r="G1059" s="56"/>
      <c r="H1059" s="56"/>
      <c r="I1059" s="56"/>
      <c r="J1059" s="73"/>
      <c r="K1059" s="56"/>
      <c r="L1059" s="57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</row>
    <row r="1060" spans="1:22" ht="19.5" customHeight="1" x14ac:dyDescent="0.35">
      <c r="A1060" s="29">
        <v>22</v>
      </c>
      <c r="B1060" s="30"/>
      <c r="C1060" s="30"/>
      <c r="D1060" s="30"/>
      <c r="E1060" s="30"/>
      <c r="F1060" s="30"/>
      <c r="G1060" s="30"/>
      <c r="H1060" s="30"/>
      <c r="I1060" s="30"/>
      <c r="J1060" s="70"/>
      <c r="L1060" s="32"/>
      <c r="M1060" s="29">
        <f t="shared" ref="M1060" si="62">A1060+1</f>
        <v>23</v>
      </c>
      <c r="N1060" s="30"/>
      <c r="O1060" s="30"/>
      <c r="P1060" s="30"/>
      <c r="Q1060" s="30"/>
      <c r="R1060" s="30"/>
      <c r="S1060" s="30"/>
      <c r="T1060" s="30"/>
      <c r="U1060" s="30"/>
      <c r="V1060" s="31"/>
    </row>
    <row r="1061" spans="1:22" ht="19.5" customHeight="1" x14ac:dyDescent="0.35">
      <c r="A1061" s="33"/>
      <c r="B1061" s="356" t="s">
        <v>42</v>
      </c>
      <c r="C1061" s="356"/>
      <c r="D1061" s="404" t="s">
        <v>52</v>
      </c>
      <c r="E1061" s="404"/>
      <c r="F1061" s="404"/>
      <c r="G1061" s="404"/>
      <c r="H1061" s="404"/>
      <c r="I1061" s="404"/>
      <c r="J1061" s="75"/>
      <c r="L1061" s="32"/>
      <c r="M1061" s="33"/>
      <c r="N1061" s="356" t="s">
        <v>42</v>
      </c>
      <c r="O1061" s="356"/>
      <c r="P1061" s="404" t="s">
        <v>52</v>
      </c>
      <c r="Q1061" s="404"/>
      <c r="R1061" s="404"/>
      <c r="S1061" s="404"/>
      <c r="T1061" s="404"/>
      <c r="U1061" s="404"/>
      <c r="V1061" s="75"/>
    </row>
    <row r="1062" spans="1:22" ht="19.5" customHeight="1" x14ac:dyDescent="0.35">
      <c r="A1062" s="33"/>
      <c r="B1062" s="358"/>
      <c r="C1062" s="358"/>
      <c r="D1062" s="358"/>
      <c r="E1062" s="358"/>
      <c r="F1062" s="358"/>
      <c r="G1062" s="358"/>
      <c r="H1062" s="358"/>
      <c r="I1062" s="358"/>
      <c r="J1062" s="71"/>
      <c r="L1062" s="32"/>
      <c r="M1062" s="33"/>
      <c r="N1062" s="358"/>
      <c r="O1062" s="358"/>
      <c r="P1062" s="358"/>
      <c r="Q1062" s="358"/>
      <c r="R1062" s="358"/>
      <c r="S1062" s="358"/>
      <c r="T1062" s="358"/>
      <c r="U1062" s="358"/>
      <c r="V1062" s="34"/>
    </row>
    <row r="1063" spans="1:22" ht="19.5" customHeight="1" x14ac:dyDescent="0.35">
      <c r="A1063" s="33"/>
      <c r="B1063" s="356" t="s">
        <v>0</v>
      </c>
      <c r="C1063" s="356"/>
      <c r="D1063" s="403"/>
      <c r="E1063" s="403"/>
      <c r="F1063" s="357" t="s">
        <v>41</v>
      </c>
      <c r="G1063" s="357"/>
      <c r="H1063" s="403"/>
      <c r="I1063" s="403"/>
      <c r="J1063" s="71"/>
      <c r="L1063" s="32"/>
      <c r="M1063" s="33"/>
      <c r="N1063" s="356" t="s">
        <v>0</v>
      </c>
      <c r="O1063" s="356"/>
      <c r="P1063" s="403"/>
      <c r="Q1063" s="403"/>
      <c r="R1063" s="357" t="s">
        <v>41</v>
      </c>
      <c r="S1063" s="357"/>
      <c r="T1063" s="403"/>
      <c r="U1063" s="403"/>
      <c r="V1063" s="34"/>
    </row>
    <row r="1064" spans="1:22" ht="19.5" customHeight="1" x14ac:dyDescent="0.35">
      <c r="A1064" s="33"/>
      <c r="B1064" s="356" t="s">
        <v>14</v>
      </c>
      <c r="C1064" s="356"/>
      <c r="D1064" s="400"/>
      <c r="E1064" s="400"/>
      <c r="F1064" s="357" t="s">
        <v>15</v>
      </c>
      <c r="G1064" s="357"/>
      <c r="H1064" s="401"/>
      <c r="I1064" s="401"/>
      <c r="J1064" s="71"/>
      <c r="L1064" s="32"/>
      <c r="M1064" s="33"/>
      <c r="N1064" s="356" t="s">
        <v>14</v>
      </c>
      <c r="O1064" s="356"/>
      <c r="P1064" s="400"/>
      <c r="Q1064" s="400"/>
      <c r="R1064" s="357" t="s">
        <v>15</v>
      </c>
      <c r="S1064" s="357"/>
      <c r="T1064" s="401"/>
      <c r="U1064" s="401"/>
      <c r="V1064" s="34"/>
    </row>
    <row r="1065" spans="1:22" ht="19.5" customHeight="1" x14ac:dyDescent="0.35">
      <c r="A1065" s="33"/>
      <c r="B1065" s="36" t="s">
        <v>53</v>
      </c>
      <c r="C1065" s="36"/>
      <c r="D1065" s="402"/>
      <c r="E1065" s="402"/>
      <c r="F1065" s="397"/>
      <c r="G1065" s="397"/>
      <c r="H1065" s="402"/>
      <c r="I1065" s="402"/>
      <c r="J1065" s="71"/>
      <c r="L1065" s="32"/>
      <c r="M1065" s="33"/>
      <c r="N1065" s="36" t="s">
        <v>53</v>
      </c>
      <c r="O1065" s="36"/>
      <c r="P1065" s="402"/>
      <c r="Q1065" s="402"/>
      <c r="R1065" s="397"/>
      <c r="S1065" s="397"/>
      <c r="T1065" s="402"/>
      <c r="U1065" s="402"/>
      <c r="V1065" s="34"/>
    </row>
    <row r="1066" spans="1:22" ht="19.5" customHeight="1" x14ac:dyDescent="0.35">
      <c r="A1066" s="33"/>
      <c r="B1066" s="396" t="s">
        <v>1</v>
      </c>
      <c r="C1066" s="396"/>
      <c r="D1066" s="397"/>
      <c r="E1066" s="397"/>
      <c r="F1066" s="398"/>
      <c r="G1066" s="398"/>
      <c r="H1066" s="398"/>
      <c r="I1066" s="398"/>
      <c r="J1066" s="71"/>
      <c r="L1066" s="32"/>
      <c r="M1066" s="33"/>
      <c r="N1066" s="396" t="s">
        <v>1</v>
      </c>
      <c r="O1066" s="396"/>
      <c r="P1066" s="397"/>
      <c r="Q1066" s="397"/>
      <c r="R1066" s="398"/>
      <c r="S1066" s="398"/>
      <c r="T1066" s="398"/>
      <c r="U1066" s="398"/>
      <c r="V1066" s="34"/>
    </row>
    <row r="1067" spans="1:22" ht="19.5" customHeight="1" x14ac:dyDescent="0.35">
      <c r="A1067" s="33"/>
      <c r="B1067" s="396"/>
      <c r="C1067" s="396"/>
      <c r="D1067" s="397" t="s">
        <v>11</v>
      </c>
      <c r="E1067" s="397"/>
      <c r="F1067" s="398"/>
      <c r="G1067" s="398"/>
      <c r="H1067" s="398"/>
      <c r="I1067" s="398"/>
      <c r="J1067" s="71"/>
      <c r="L1067" s="32"/>
      <c r="M1067" s="33"/>
      <c r="N1067" s="396"/>
      <c r="O1067" s="396"/>
      <c r="P1067" s="397" t="s">
        <v>11</v>
      </c>
      <c r="Q1067" s="397"/>
      <c r="R1067" s="398"/>
      <c r="S1067" s="398"/>
      <c r="T1067" s="398"/>
      <c r="U1067" s="398"/>
      <c r="V1067" s="34"/>
    </row>
    <row r="1068" spans="1:22" ht="19.5" customHeight="1" x14ac:dyDescent="0.35">
      <c r="A1068" s="33"/>
      <c r="B1068" s="396"/>
      <c r="C1068" s="396"/>
      <c r="D1068" s="397" t="s">
        <v>55</v>
      </c>
      <c r="E1068" s="397"/>
      <c r="F1068" s="398"/>
      <c r="G1068" s="398"/>
      <c r="H1068" s="398"/>
      <c r="I1068" s="398"/>
      <c r="J1068" s="71"/>
      <c r="L1068" s="32"/>
      <c r="M1068" s="33"/>
      <c r="N1068" s="396"/>
      <c r="O1068" s="396"/>
      <c r="P1068" s="397" t="s">
        <v>55</v>
      </c>
      <c r="Q1068" s="397"/>
      <c r="R1068" s="398"/>
      <c r="S1068" s="398"/>
      <c r="T1068" s="398"/>
      <c r="U1068" s="398"/>
      <c r="V1068" s="34"/>
    </row>
    <row r="1069" spans="1:22" ht="19.5" customHeight="1" x14ac:dyDescent="0.35">
      <c r="A1069" s="33"/>
      <c r="B1069" s="396"/>
      <c r="C1069" s="396"/>
      <c r="D1069" s="397" t="s">
        <v>9</v>
      </c>
      <c r="E1069" s="397"/>
      <c r="F1069" s="399"/>
      <c r="G1069" s="399"/>
      <c r="H1069" s="399"/>
      <c r="I1069" s="399"/>
      <c r="J1069" s="71"/>
      <c r="L1069" s="32"/>
      <c r="M1069" s="33"/>
      <c r="N1069" s="396"/>
      <c r="O1069" s="396"/>
      <c r="P1069" s="397" t="s">
        <v>9</v>
      </c>
      <c r="Q1069" s="397"/>
      <c r="R1069" s="399"/>
      <c r="S1069" s="399"/>
      <c r="T1069" s="399"/>
      <c r="U1069" s="399"/>
      <c r="V1069" s="34"/>
    </row>
    <row r="1070" spans="1:22" ht="19.5" customHeight="1" x14ac:dyDescent="0.35">
      <c r="A1070" s="33"/>
      <c r="B1070" s="356" t="s">
        <v>44</v>
      </c>
      <c r="C1070" s="356"/>
      <c r="D1070" s="357" t="str">
        <f t="shared" ref="D1070" si="63">IF(D1061="","",IF(OR(D1061="DWF",D1061="DNF"),"Distance","Temps"))</f>
        <v>Distance</v>
      </c>
      <c r="E1070" s="357"/>
      <c r="F1070" s="37"/>
      <c r="G1070" s="38"/>
      <c r="H1070" s="39"/>
      <c r="I1070" s="38"/>
      <c r="J1070" s="71"/>
      <c r="L1070" s="32"/>
      <c r="M1070" s="33"/>
      <c r="N1070" s="356" t="s">
        <v>44</v>
      </c>
      <c r="O1070" s="356"/>
      <c r="P1070" s="357" t="str">
        <f t="shared" ref="P1070" si="64">IF(P1061="","",IF(OR(P1061="DWF",P1061="DNF"),"Distance","Temps"))</f>
        <v>Distance</v>
      </c>
      <c r="Q1070" s="357"/>
      <c r="R1070" s="37"/>
      <c r="S1070" s="38"/>
      <c r="T1070" s="39"/>
      <c r="U1070" s="38"/>
      <c r="V1070" s="34"/>
    </row>
    <row r="1071" spans="1:22" ht="19.5" customHeight="1" x14ac:dyDescent="0.35">
      <c r="A1071" s="33"/>
      <c r="B1071" s="356"/>
      <c r="C1071" s="356"/>
      <c r="D1071" s="359" t="s">
        <v>56</v>
      </c>
      <c r="E1071" s="40" t="s">
        <v>57</v>
      </c>
      <c r="F1071" s="41"/>
      <c r="G1071" s="42"/>
      <c r="H1071" s="41"/>
      <c r="I1071" s="42"/>
      <c r="J1071" s="71"/>
      <c r="L1071" s="32"/>
      <c r="M1071" s="33"/>
      <c r="N1071" s="356"/>
      <c r="O1071" s="356"/>
      <c r="P1071" s="359" t="s">
        <v>56</v>
      </c>
      <c r="Q1071" s="40" t="s">
        <v>57</v>
      </c>
      <c r="R1071" s="41"/>
      <c r="S1071" s="42"/>
      <c r="T1071" s="41"/>
      <c r="U1071" s="42"/>
      <c r="V1071" s="34"/>
    </row>
    <row r="1072" spans="1:22" ht="19.5" customHeight="1" x14ac:dyDescent="0.35">
      <c r="A1072" s="33"/>
      <c r="B1072" s="356"/>
      <c r="C1072" s="356"/>
      <c r="D1072" s="359"/>
      <c r="E1072" s="40" t="s">
        <v>58</v>
      </c>
      <c r="F1072" s="41"/>
      <c r="G1072" s="42"/>
      <c r="H1072" s="41"/>
      <c r="I1072" s="42"/>
      <c r="J1072" s="71"/>
      <c r="L1072" s="32"/>
      <c r="M1072" s="33"/>
      <c r="N1072" s="356"/>
      <c r="O1072" s="356"/>
      <c r="P1072" s="359"/>
      <c r="Q1072" s="40" t="s">
        <v>58</v>
      </c>
      <c r="R1072" s="41"/>
      <c r="S1072" s="42"/>
      <c r="T1072" s="41"/>
      <c r="U1072" s="42"/>
      <c r="V1072" s="34"/>
    </row>
    <row r="1073" spans="1:22" ht="19.5" customHeight="1" x14ac:dyDescent="0.35">
      <c r="A1073" s="33"/>
      <c r="B1073" s="358"/>
      <c r="C1073" s="358"/>
      <c r="D1073" s="358"/>
      <c r="E1073" s="358"/>
      <c r="F1073" s="358"/>
      <c r="G1073" s="358"/>
      <c r="H1073" s="358"/>
      <c r="I1073" s="358"/>
      <c r="J1073" s="71"/>
      <c r="L1073" s="32"/>
      <c r="M1073" s="33"/>
      <c r="N1073" s="358"/>
      <c r="O1073" s="358"/>
      <c r="P1073" s="358"/>
      <c r="Q1073" s="358"/>
      <c r="R1073" s="358"/>
      <c r="S1073" s="358"/>
      <c r="T1073" s="358"/>
      <c r="U1073" s="358"/>
      <c r="V1073" s="34"/>
    </row>
    <row r="1074" spans="1:22" ht="19.5" customHeight="1" x14ac:dyDescent="0.35">
      <c r="A1074" s="33"/>
      <c r="B1074" s="395" t="s">
        <v>59</v>
      </c>
      <c r="C1074" s="395"/>
      <c r="D1074" s="395"/>
      <c r="E1074" s="395"/>
      <c r="F1074" s="395"/>
      <c r="G1074" s="395"/>
      <c r="H1074" s="395"/>
      <c r="I1074" s="395"/>
      <c r="J1074" s="71"/>
      <c r="L1074" s="32"/>
      <c r="M1074" s="33"/>
      <c r="N1074" s="395" t="s">
        <v>59</v>
      </c>
      <c r="O1074" s="395"/>
      <c r="P1074" s="395"/>
      <c r="Q1074" s="395"/>
      <c r="R1074" s="395"/>
      <c r="S1074" s="395"/>
      <c r="T1074" s="395"/>
      <c r="U1074" s="395"/>
      <c r="V1074" s="34"/>
    </row>
    <row r="1075" spans="1:22" ht="19.5" customHeight="1" thickBot="1" x14ac:dyDescent="0.4">
      <c r="A1075" s="33"/>
      <c r="B1075" s="358"/>
      <c r="C1075" s="358"/>
      <c r="D1075" s="358"/>
      <c r="E1075" s="358"/>
      <c r="F1075" s="358"/>
      <c r="G1075" s="358"/>
      <c r="H1075" s="358"/>
      <c r="I1075" s="358"/>
      <c r="J1075" s="71"/>
      <c r="L1075" s="32"/>
      <c r="M1075" s="33"/>
      <c r="N1075" s="358"/>
      <c r="O1075" s="358"/>
      <c r="P1075" s="358"/>
      <c r="Q1075" s="358"/>
      <c r="R1075" s="358"/>
      <c r="S1075" s="358"/>
      <c r="T1075" s="358"/>
      <c r="U1075" s="358"/>
      <c r="V1075" s="34"/>
    </row>
    <row r="1076" spans="1:22" ht="19.5" customHeight="1" thickBot="1" x14ac:dyDescent="0.4">
      <c r="A1076" s="33"/>
      <c r="B1076" s="359" t="s">
        <v>60</v>
      </c>
      <c r="C1076" s="360"/>
      <c r="D1076" s="43"/>
      <c r="E1076" s="44"/>
      <c r="F1076" s="44"/>
      <c r="G1076" s="44"/>
      <c r="H1076" s="44"/>
      <c r="I1076" s="45"/>
      <c r="J1076" s="71"/>
      <c r="L1076" s="32"/>
      <c r="M1076" s="33"/>
      <c r="N1076" s="359" t="s">
        <v>60</v>
      </c>
      <c r="O1076" s="360"/>
      <c r="P1076" s="43"/>
      <c r="Q1076" s="44"/>
      <c r="R1076" s="44"/>
      <c r="S1076" s="44"/>
      <c r="T1076" s="44"/>
      <c r="U1076" s="45"/>
      <c r="V1076" s="34"/>
    </row>
    <row r="1077" spans="1:22" ht="19.5" customHeight="1" thickBot="1" x14ac:dyDescent="0.4">
      <c r="A1077" s="33"/>
      <c r="B1077" s="46"/>
      <c r="C1077" s="46"/>
      <c r="D1077" s="30"/>
      <c r="E1077" s="30"/>
      <c r="F1077" s="30"/>
      <c r="G1077" s="30"/>
      <c r="H1077" s="30"/>
      <c r="I1077" s="30"/>
      <c r="J1077" s="71"/>
      <c r="L1077" s="32"/>
      <c r="M1077" s="33"/>
      <c r="N1077" s="46"/>
      <c r="O1077" s="46"/>
      <c r="P1077" s="30"/>
      <c r="Q1077" s="30"/>
      <c r="R1077" s="30"/>
      <c r="S1077" s="30"/>
      <c r="T1077" s="30"/>
      <c r="U1077" s="30"/>
      <c r="V1077" s="34"/>
    </row>
    <row r="1078" spans="1:22" ht="19.5" customHeight="1" x14ac:dyDescent="0.35">
      <c r="A1078" s="33"/>
      <c r="B1078" s="365" t="s">
        <v>62</v>
      </c>
      <c r="C1078" s="366"/>
      <c r="D1078" s="352"/>
      <c r="E1078" s="352"/>
      <c r="F1078" s="352"/>
      <c r="G1078" s="352"/>
      <c r="H1078" s="352"/>
      <c r="I1078" s="353"/>
      <c r="J1078" s="71"/>
      <c r="L1078" s="32"/>
      <c r="M1078" s="33"/>
      <c r="N1078" s="365" t="s">
        <v>62</v>
      </c>
      <c r="O1078" s="366"/>
      <c r="P1078" s="352"/>
      <c r="Q1078" s="352"/>
      <c r="R1078" s="352"/>
      <c r="S1078" s="352"/>
      <c r="T1078" s="352"/>
      <c r="U1078" s="353"/>
      <c r="V1078" s="34"/>
    </row>
    <row r="1079" spans="1:22" ht="19.5" customHeight="1" thickBot="1" x14ac:dyDescent="0.4">
      <c r="A1079" s="33"/>
      <c r="B1079" s="367"/>
      <c r="C1079" s="368"/>
      <c r="D1079" s="336"/>
      <c r="E1079" s="336"/>
      <c r="F1079" s="336"/>
      <c r="G1079" s="336"/>
      <c r="H1079" s="336"/>
      <c r="I1079" s="337"/>
      <c r="J1079" s="71"/>
      <c r="L1079" s="32"/>
      <c r="M1079" s="33"/>
      <c r="N1079" s="367"/>
      <c r="O1079" s="368"/>
      <c r="P1079" s="336"/>
      <c r="Q1079" s="336"/>
      <c r="R1079" s="336"/>
      <c r="S1079" s="336"/>
      <c r="T1079" s="336"/>
      <c r="U1079" s="337"/>
      <c r="V1079" s="34"/>
    </row>
    <row r="1080" spans="1:22" ht="19.5" customHeight="1" x14ac:dyDescent="0.35">
      <c r="A1080" s="33"/>
      <c r="B1080" s="361" t="s">
        <v>61</v>
      </c>
      <c r="C1080" s="362"/>
      <c r="D1080" s="336"/>
      <c r="E1080" s="336"/>
      <c r="F1080" s="336"/>
      <c r="G1080" s="336"/>
      <c r="H1080" s="336"/>
      <c r="I1080" s="337"/>
      <c r="J1080" s="71"/>
      <c r="L1080" s="32"/>
      <c r="M1080" s="33"/>
      <c r="N1080" s="361" t="s">
        <v>61</v>
      </c>
      <c r="O1080" s="362"/>
      <c r="P1080" s="336"/>
      <c r="Q1080" s="336"/>
      <c r="R1080" s="336"/>
      <c r="S1080" s="336"/>
      <c r="T1080" s="336"/>
      <c r="U1080" s="337"/>
      <c r="V1080" s="34"/>
    </row>
    <row r="1081" spans="1:22" ht="19.5" customHeight="1" thickBot="1" x14ac:dyDescent="0.4">
      <c r="A1081" s="33"/>
      <c r="B1081" s="365"/>
      <c r="C1081" s="366"/>
      <c r="D1081" s="369"/>
      <c r="E1081" s="369"/>
      <c r="F1081" s="369"/>
      <c r="G1081" s="369"/>
      <c r="H1081" s="369"/>
      <c r="I1081" s="370"/>
      <c r="J1081" s="71"/>
      <c r="L1081" s="32"/>
      <c r="M1081" s="33"/>
      <c r="N1081" s="365"/>
      <c r="O1081" s="366"/>
      <c r="P1081" s="369"/>
      <c r="Q1081" s="369"/>
      <c r="R1081" s="369"/>
      <c r="S1081" s="369"/>
      <c r="T1081" s="369"/>
      <c r="U1081" s="370"/>
      <c r="V1081" s="34"/>
    </row>
    <row r="1082" spans="1:22" ht="19.5" customHeight="1" thickBot="1" x14ac:dyDescent="0.4">
      <c r="A1082" s="33"/>
      <c r="B1082" s="25"/>
      <c r="C1082" s="25"/>
      <c r="D1082" s="25"/>
      <c r="E1082" s="25"/>
      <c r="F1082" s="25"/>
      <c r="G1082" s="25"/>
      <c r="H1082" s="25"/>
      <c r="I1082" s="25"/>
      <c r="J1082" s="71"/>
      <c r="L1082" s="32"/>
      <c r="M1082" s="33"/>
      <c r="N1082" s="25"/>
      <c r="O1082" s="25"/>
      <c r="P1082" s="25"/>
      <c r="Q1082" s="25"/>
      <c r="R1082" s="25"/>
      <c r="S1082" s="25"/>
      <c r="T1082" s="25"/>
      <c r="U1082" s="25"/>
      <c r="V1082" s="34"/>
    </row>
    <row r="1083" spans="1:22" ht="19.5" customHeight="1" x14ac:dyDescent="0.35">
      <c r="A1083" s="33"/>
      <c r="B1083" s="349" t="s">
        <v>63</v>
      </c>
      <c r="C1083" s="343" t="s">
        <v>64</v>
      </c>
      <c r="D1083" s="351"/>
      <c r="E1083" s="351"/>
      <c r="F1083" s="351"/>
      <c r="G1083" s="351"/>
      <c r="H1083" s="352"/>
      <c r="I1083" s="353"/>
      <c r="J1083" s="71"/>
      <c r="L1083" s="32"/>
      <c r="M1083" s="33"/>
      <c r="N1083" s="349" t="s">
        <v>63</v>
      </c>
      <c r="O1083" s="343" t="s">
        <v>64</v>
      </c>
      <c r="P1083" s="351"/>
      <c r="Q1083" s="351"/>
      <c r="R1083" s="351"/>
      <c r="S1083" s="351"/>
      <c r="T1083" s="352"/>
      <c r="U1083" s="353"/>
      <c r="V1083" s="34"/>
    </row>
    <row r="1084" spans="1:22" ht="19.5" customHeight="1" x14ac:dyDescent="0.35">
      <c r="A1084" s="33"/>
      <c r="B1084" s="334"/>
      <c r="C1084" s="340" t="s">
        <v>65</v>
      </c>
      <c r="D1084" s="348"/>
      <c r="E1084" s="348"/>
      <c r="F1084" s="348"/>
      <c r="G1084" s="348"/>
      <c r="H1084" s="336"/>
      <c r="I1084" s="337"/>
      <c r="J1084" s="71"/>
      <c r="L1084" s="32"/>
      <c r="M1084" s="33"/>
      <c r="N1084" s="334"/>
      <c r="O1084" s="340" t="s">
        <v>65</v>
      </c>
      <c r="P1084" s="348"/>
      <c r="Q1084" s="348"/>
      <c r="R1084" s="348"/>
      <c r="S1084" s="348"/>
      <c r="T1084" s="336"/>
      <c r="U1084" s="337"/>
      <c r="V1084" s="34"/>
    </row>
    <row r="1085" spans="1:22" ht="19.5" customHeight="1" x14ac:dyDescent="0.35">
      <c r="A1085" s="33"/>
      <c r="B1085" s="334"/>
      <c r="C1085" s="340" t="s">
        <v>66</v>
      </c>
      <c r="D1085" s="348"/>
      <c r="E1085" s="348"/>
      <c r="F1085" s="348"/>
      <c r="G1085" s="348"/>
      <c r="H1085" s="336"/>
      <c r="I1085" s="337"/>
      <c r="J1085" s="71"/>
      <c r="L1085" s="32"/>
      <c r="M1085" s="33"/>
      <c r="N1085" s="334"/>
      <c r="O1085" s="340" t="s">
        <v>66</v>
      </c>
      <c r="P1085" s="348"/>
      <c r="Q1085" s="348"/>
      <c r="R1085" s="348"/>
      <c r="S1085" s="348"/>
      <c r="T1085" s="336"/>
      <c r="U1085" s="337"/>
      <c r="V1085" s="34"/>
    </row>
    <row r="1086" spans="1:22" ht="19.5" customHeight="1" x14ac:dyDescent="0.35">
      <c r="A1086" s="33"/>
      <c r="B1086" s="334"/>
      <c r="C1086" s="340" t="s">
        <v>67</v>
      </c>
      <c r="D1086" s="348"/>
      <c r="E1086" s="348"/>
      <c r="F1086" s="348"/>
      <c r="G1086" s="348"/>
      <c r="H1086" s="336"/>
      <c r="I1086" s="337"/>
      <c r="J1086" s="71"/>
      <c r="L1086" s="32"/>
      <c r="M1086" s="33"/>
      <c r="N1086" s="334"/>
      <c r="O1086" s="340" t="s">
        <v>67</v>
      </c>
      <c r="P1086" s="348"/>
      <c r="Q1086" s="348"/>
      <c r="R1086" s="348"/>
      <c r="S1086" s="348"/>
      <c r="T1086" s="336"/>
      <c r="U1086" s="337"/>
      <c r="V1086" s="34"/>
    </row>
    <row r="1087" spans="1:22" ht="19.5" customHeight="1" x14ac:dyDescent="0.35">
      <c r="A1087" s="33"/>
      <c r="B1087" s="334"/>
      <c r="C1087" s="340" t="s">
        <v>68</v>
      </c>
      <c r="D1087" s="348"/>
      <c r="E1087" s="348"/>
      <c r="F1087" s="348"/>
      <c r="G1087" s="348"/>
      <c r="H1087" s="336"/>
      <c r="I1087" s="337"/>
      <c r="J1087" s="71"/>
      <c r="L1087" s="32"/>
      <c r="M1087" s="33"/>
      <c r="N1087" s="334"/>
      <c r="O1087" s="340" t="s">
        <v>68</v>
      </c>
      <c r="P1087" s="348"/>
      <c r="Q1087" s="348"/>
      <c r="R1087" s="348"/>
      <c r="S1087" s="348"/>
      <c r="T1087" s="336"/>
      <c r="U1087" s="337"/>
      <c r="V1087" s="34"/>
    </row>
    <row r="1088" spans="1:22" ht="19.5" customHeight="1" thickBot="1" x14ac:dyDescent="0.4">
      <c r="A1088" s="33"/>
      <c r="B1088" s="350"/>
      <c r="C1088" s="371" t="s">
        <v>69</v>
      </c>
      <c r="D1088" s="372"/>
      <c r="E1088" s="372"/>
      <c r="F1088" s="372"/>
      <c r="G1088" s="372"/>
      <c r="H1088" s="369"/>
      <c r="I1088" s="370"/>
      <c r="J1088" s="71"/>
      <c r="L1088" s="32"/>
      <c r="M1088" s="33"/>
      <c r="N1088" s="350"/>
      <c r="O1088" s="371" t="s">
        <v>69</v>
      </c>
      <c r="P1088" s="372"/>
      <c r="Q1088" s="372"/>
      <c r="R1088" s="372"/>
      <c r="S1088" s="372"/>
      <c r="T1088" s="369"/>
      <c r="U1088" s="370"/>
      <c r="V1088" s="34"/>
    </row>
    <row r="1089" spans="1:22" ht="19.5" customHeight="1" x14ac:dyDescent="0.35">
      <c r="A1089" s="33"/>
      <c r="B1089" s="333" t="s">
        <v>70</v>
      </c>
      <c r="C1089" s="346" t="s">
        <v>71</v>
      </c>
      <c r="D1089" s="347"/>
      <c r="E1089" s="347"/>
      <c r="F1089" s="347"/>
      <c r="G1089" s="347"/>
      <c r="H1089" s="344"/>
      <c r="I1089" s="345"/>
      <c r="J1089" s="71"/>
      <c r="L1089" s="32"/>
      <c r="M1089" s="33"/>
      <c r="N1089" s="333" t="s">
        <v>70</v>
      </c>
      <c r="O1089" s="346" t="s">
        <v>71</v>
      </c>
      <c r="P1089" s="347"/>
      <c r="Q1089" s="347"/>
      <c r="R1089" s="347"/>
      <c r="S1089" s="347"/>
      <c r="T1089" s="344"/>
      <c r="U1089" s="345"/>
      <c r="V1089" s="34"/>
    </row>
    <row r="1090" spans="1:22" ht="19.5" customHeight="1" x14ac:dyDescent="0.35">
      <c r="A1090" s="33"/>
      <c r="B1090" s="334"/>
      <c r="C1090" s="340" t="s">
        <v>72</v>
      </c>
      <c r="D1090" s="348"/>
      <c r="E1090" s="348"/>
      <c r="F1090" s="348"/>
      <c r="G1090" s="348"/>
      <c r="H1090" s="336"/>
      <c r="I1090" s="337"/>
      <c r="J1090" s="71"/>
      <c r="L1090" s="32"/>
      <c r="M1090" s="33"/>
      <c r="N1090" s="334"/>
      <c r="O1090" s="340" t="s">
        <v>72</v>
      </c>
      <c r="P1090" s="348"/>
      <c r="Q1090" s="348"/>
      <c r="R1090" s="348"/>
      <c r="S1090" s="348"/>
      <c r="T1090" s="336"/>
      <c r="U1090" s="337"/>
      <c r="V1090" s="34"/>
    </row>
    <row r="1091" spans="1:22" ht="19.5" customHeight="1" x14ac:dyDescent="0.35">
      <c r="A1091" s="33"/>
      <c r="B1091" s="334"/>
      <c r="C1091" s="340" t="s">
        <v>73</v>
      </c>
      <c r="D1091" s="348"/>
      <c r="E1091" s="348"/>
      <c r="F1091" s="348"/>
      <c r="G1091" s="348"/>
      <c r="H1091" s="336"/>
      <c r="I1091" s="337"/>
      <c r="J1091" s="71"/>
      <c r="L1091" s="32"/>
      <c r="M1091" s="33"/>
      <c r="N1091" s="334"/>
      <c r="O1091" s="340" t="s">
        <v>73</v>
      </c>
      <c r="P1091" s="348"/>
      <c r="Q1091" s="348"/>
      <c r="R1091" s="348"/>
      <c r="S1091" s="348"/>
      <c r="T1091" s="336"/>
      <c r="U1091" s="337"/>
      <c r="V1091" s="34"/>
    </row>
    <row r="1092" spans="1:22" ht="19.5" customHeight="1" x14ac:dyDescent="0.35">
      <c r="A1092" s="33"/>
      <c r="B1092" s="334"/>
      <c r="C1092" s="340" t="s">
        <v>74</v>
      </c>
      <c r="D1092" s="348"/>
      <c r="E1092" s="348"/>
      <c r="F1092" s="348"/>
      <c r="G1092" s="348"/>
      <c r="H1092" s="336"/>
      <c r="I1092" s="337"/>
      <c r="J1092" s="71"/>
      <c r="L1092" s="32"/>
      <c r="M1092" s="33"/>
      <c r="N1092" s="334"/>
      <c r="O1092" s="340" t="s">
        <v>74</v>
      </c>
      <c r="P1092" s="348"/>
      <c r="Q1092" s="348"/>
      <c r="R1092" s="348"/>
      <c r="S1092" s="348"/>
      <c r="T1092" s="336"/>
      <c r="U1092" s="337"/>
      <c r="V1092" s="34"/>
    </row>
    <row r="1093" spans="1:22" ht="19.5" customHeight="1" x14ac:dyDescent="0.35">
      <c r="A1093" s="33"/>
      <c r="B1093" s="334"/>
      <c r="C1093" s="340" t="s">
        <v>75</v>
      </c>
      <c r="D1093" s="348"/>
      <c r="E1093" s="348"/>
      <c r="F1093" s="348"/>
      <c r="G1093" s="348"/>
      <c r="H1093" s="336"/>
      <c r="I1093" s="337"/>
      <c r="J1093" s="71"/>
      <c r="L1093" s="32"/>
      <c r="M1093" s="33"/>
      <c r="N1093" s="334"/>
      <c r="O1093" s="340" t="s">
        <v>75</v>
      </c>
      <c r="P1093" s="348"/>
      <c r="Q1093" s="348"/>
      <c r="R1093" s="348"/>
      <c r="S1093" s="348"/>
      <c r="T1093" s="336"/>
      <c r="U1093" s="337"/>
      <c r="V1093" s="34"/>
    </row>
    <row r="1094" spans="1:22" ht="19.5" customHeight="1" x14ac:dyDescent="0.35">
      <c r="A1094" s="33"/>
      <c r="B1094" s="334"/>
      <c r="C1094" s="340" t="s">
        <v>76</v>
      </c>
      <c r="D1094" s="348"/>
      <c r="E1094" s="348"/>
      <c r="F1094" s="348"/>
      <c r="G1094" s="348"/>
      <c r="H1094" s="336"/>
      <c r="I1094" s="337"/>
      <c r="J1094" s="71"/>
      <c r="L1094" s="32"/>
      <c r="M1094" s="33"/>
      <c r="N1094" s="334"/>
      <c r="O1094" s="340" t="s">
        <v>76</v>
      </c>
      <c r="P1094" s="348"/>
      <c r="Q1094" s="348"/>
      <c r="R1094" s="348"/>
      <c r="S1094" s="348"/>
      <c r="T1094" s="336"/>
      <c r="U1094" s="337"/>
      <c r="V1094" s="34"/>
    </row>
    <row r="1095" spans="1:22" ht="19.5" customHeight="1" thickBot="1" x14ac:dyDescent="0.4">
      <c r="A1095" s="33"/>
      <c r="B1095" s="335"/>
      <c r="C1095" s="385" t="s">
        <v>77</v>
      </c>
      <c r="D1095" s="386"/>
      <c r="E1095" s="386"/>
      <c r="F1095" s="386"/>
      <c r="G1095" s="386"/>
      <c r="H1095" s="387"/>
      <c r="I1095" s="388"/>
      <c r="J1095" s="71"/>
      <c r="L1095" s="32"/>
      <c r="M1095" s="33"/>
      <c r="N1095" s="335"/>
      <c r="O1095" s="385" t="s">
        <v>77</v>
      </c>
      <c r="P1095" s="386"/>
      <c r="Q1095" s="386"/>
      <c r="R1095" s="386"/>
      <c r="S1095" s="386"/>
      <c r="T1095" s="387"/>
      <c r="U1095" s="388"/>
      <c r="V1095" s="34"/>
    </row>
    <row r="1096" spans="1:22" ht="19.5" customHeight="1" x14ac:dyDescent="0.35">
      <c r="A1096" s="33"/>
      <c r="B1096" s="349" t="s">
        <v>78</v>
      </c>
      <c r="C1096" s="389" t="s">
        <v>79</v>
      </c>
      <c r="D1096" s="390"/>
      <c r="E1096" s="391"/>
      <c r="F1096" s="47" t="s">
        <v>80</v>
      </c>
      <c r="G1096" s="47"/>
      <c r="H1096" s="352"/>
      <c r="I1096" s="353"/>
      <c r="J1096" s="71"/>
      <c r="L1096" s="32"/>
      <c r="M1096" s="33"/>
      <c r="N1096" s="349" t="s">
        <v>78</v>
      </c>
      <c r="O1096" s="389" t="s">
        <v>79</v>
      </c>
      <c r="P1096" s="390"/>
      <c r="Q1096" s="391"/>
      <c r="R1096" s="47" t="s">
        <v>80</v>
      </c>
      <c r="S1096" s="47"/>
      <c r="T1096" s="352"/>
      <c r="U1096" s="353"/>
      <c r="V1096" s="34"/>
    </row>
    <row r="1097" spans="1:22" ht="19.5" customHeight="1" x14ac:dyDescent="0.35">
      <c r="A1097" s="33"/>
      <c r="B1097" s="334"/>
      <c r="C1097" s="392" t="s">
        <v>81</v>
      </c>
      <c r="D1097" s="393"/>
      <c r="E1097" s="394"/>
      <c r="F1097" s="10" t="s">
        <v>82</v>
      </c>
      <c r="G1097" s="10"/>
      <c r="H1097" s="336"/>
      <c r="I1097" s="337"/>
      <c r="J1097" s="71"/>
      <c r="L1097" s="32"/>
      <c r="M1097" s="33"/>
      <c r="N1097" s="334"/>
      <c r="O1097" s="392" t="s">
        <v>81</v>
      </c>
      <c r="P1097" s="393"/>
      <c r="Q1097" s="394"/>
      <c r="R1097" s="10" t="s">
        <v>82</v>
      </c>
      <c r="S1097" s="10"/>
      <c r="T1097" s="336"/>
      <c r="U1097" s="337"/>
      <c r="V1097" s="34"/>
    </row>
    <row r="1098" spans="1:22" ht="19.5" customHeight="1" x14ac:dyDescent="0.35">
      <c r="A1098" s="33"/>
      <c r="B1098" s="334"/>
      <c r="C1098" s="392" t="s">
        <v>83</v>
      </c>
      <c r="D1098" s="393"/>
      <c r="E1098" s="394"/>
      <c r="F1098" s="10" t="s">
        <v>84</v>
      </c>
      <c r="G1098" s="10"/>
      <c r="H1098" s="336"/>
      <c r="I1098" s="337"/>
      <c r="J1098" s="71"/>
      <c r="L1098" s="32"/>
      <c r="M1098" s="33"/>
      <c r="N1098" s="334"/>
      <c r="O1098" s="392" t="s">
        <v>83</v>
      </c>
      <c r="P1098" s="393"/>
      <c r="Q1098" s="394"/>
      <c r="R1098" s="10" t="s">
        <v>84</v>
      </c>
      <c r="S1098" s="10"/>
      <c r="T1098" s="336"/>
      <c r="U1098" s="337"/>
      <c r="V1098" s="34"/>
    </row>
    <row r="1099" spans="1:22" ht="19.5" customHeight="1" x14ac:dyDescent="0.35">
      <c r="A1099" s="33"/>
      <c r="B1099" s="334"/>
      <c r="C1099" s="48" t="s">
        <v>85</v>
      </c>
      <c r="D1099" s="49"/>
      <c r="E1099" s="49"/>
      <c r="F1099" s="10" t="s">
        <v>86</v>
      </c>
      <c r="G1099" s="10"/>
      <c r="H1099" s="336"/>
      <c r="I1099" s="337"/>
      <c r="J1099" s="71"/>
      <c r="L1099" s="32"/>
      <c r="M1099" s="33"/>
      <c r="N1099" s="334"/>
      <c r="O1099" s="48" t="s">
        <v>85</v>
      </c>
      <c r="P1099" s="49"/>
      <c r="Q1099" s="49"/>
      <c r="R1099" s="10" t="s">
        <v>86</v>
      </c>
      <c r="S1099" s="10"/>
      <c r="T1099" s="336"/>
      <c r="U1099" s="337"/>
      <c r="V1099" s="34"/>
    </row>
    <row r="1100" spans="1:22" ht="19.5" customHeight="1" thickBot="1" x14ac:dyDescent="0.4">
      <c r="A1100" s="33"/>
      <c r="B1100" s="350"/>
      <c r="C1100" s="50" t="s">
        <v>87</v>
      </c>
      <c r="D1100" s="51"/>
      <c r="E1100" s="51"/>
      <c r="F1100" s="52" t="s">
        <v>86</v>
      </c>
      <c r="G1100" s="52"/>
      <c r="H1100" s="369"/>
      <c r="I1100" s="370"/>
      <c r="J1100" s="71"/>
      <c r="L1100" s="32"/>
      <c r="M1100" s="33"/>
      <c r="N1100" s="350"/>
      <c r="O1100" s="50" t="s">
        <v>87</v>
      </c>
      <c r="P1100" s="51"/>
      <c r="Q1100" s="51"/>
      <c r="R1100" s="52" t="s">
        <v>86</v>
      </c>
      <c r="S1100" s="52"/>
      <c r="T1100" s="369"/>
      <c r="U1100" s="370"/>
      <c r="V1100" s="34"/>
    </row>
    <row r="1101" spans="1:22" ht="19.5" customHeight="1" thickBot="1" x14ac:dyDescent="0.4">
      <c r="A1101" s="33"/>
      <c r="B1101" s="25"/>
      <c r="C1101" s="25"/>
      <c r="D1101" s="25"/>
      <c r="E1101" s="25"/>
      <c r="F1101" s="25"/>
      <c r="G1101" s="25"/>
      <c r="H1101" s="25"/>
      <c r="I1101" s="25"/>
      <c r="J1101" s="7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35">
      <c r="A1102" s="33"/>
      <c r="B1102" s="373" t="s">
        <v>88</v>
      </c>
      <c r="C1102" s="374"/>
      <c r="D1102" s="374"/>
      <c r="E1102" s="374"/>
      <c r="F1102" s="374"/>
      <c r="G1102" s="374"/>
      <c r="H1102" s="374"/>
      <c r="I1102" s="375"/>
      <c r="J1102" s="71"/>
      <c r="L1102" s="32"/>
      <c r="M1102" s="33"/>
      <c r="N1102" s="373" t="s">
        <v>88</v>
      </c>
      <c r="O1102" s="374"/>
      <c r="P1102" s="374"/>
      <c r="Q1102" s="374"/>
      <c r="R1102" s="374"/>
      <c r="S1102" s="374"/>
      <c r="T1102" s="374"/>
      <c r="U1102" s="375"/>
      <c r="V1102" s="34"/>
    </row>
    <row r="1103" spans="1:22" ht="19.5" customHeight="1" x14ac:dyDescent="0.35">
      <c r="A1103" s="33"/>
      <c r="B1103" s="376"/>
      <c r="C1103" s="377"/>
      <c r="D1103" s="377"/>
      <c r="E1103" s="377"/>
      <c r="F1103" s="377"/>
      <c r="G1103" s="377"/>
      <c r="H1103" s="377"/>
      <c r="I1103" s="378"/>
      <c r="J1103" s="71"/>
      <c r="L1103" s="32"/>
      <c r="M1103" s="33"/>
      <c r="N1103" s="376"/>
      <c r="O1103" s="377"/>
      <c r="P1103" s="377"/>
      <c r="Q1103" s="377"/>
      <c r="R1103" s="377"/>
      <c r="S1103" s="377"/>
      <c r="T1103" s="377"/>
      <c r="U1103" s="378"/>
      <c r="V1103" s="34"/>
    </row>
    <row r="1104" spans="1:22" ht="19.5" customHeight="1" x14ac:dyDescent="0.35">
      <c r="A1104" s="33"/>
      <c r="B1104" s="379"/>
      <c r="C1104" s="380"/>
      <c r="D1104" s="380"/>
      <c r="E1104" s="380"/>
      <c r="F1104" s="380"/>
      <c r="G1104" s="380"/>
      <c r="H1104" s="380"/>
      <c r="I1104" s="381"/>
      <c r="J1104" s="71"/>
      <c r="L1104" s="32"/>
      <c r="M1104" s="33"/>
      <c r="N1104" s="379"/>
      <c r="O1104" s="380"/>
      <c r="P1104" s="380"/>
      <c r="Q1104" s="380"/>
      <c r="R1104" s="380"/>
      <c r="S1104" s="380"/>
      <c r="T1104" s="380"/>
      <c r="U1104" s="381"/>
      <c r="V1104" s="34"/>
    </row>
    <row r="1105" spans="1:22" ht="19.5" customHeight="1" x14ac:dyDescent="0.35">
      <c r="A1105" s="33"/>
      <c r="B1105" s="379"/>
      <c r="C1105" s="380"/>
      <c r="D1105" s="380"/>
      <c r="E1105" s="380"/>
      <c r="F1105" s="380"/>
      <c r="G1105" s="380"/>
      <c r="H1105" s="380"/>
      <c r="I1105" s="381"/>
      <c r="J1105" s="71"/>
      <c r="L1105" s="32"/>
      <c r="M1105" s="33"/>
      <c r="N1105" s="379"/>
      <c r="O1105" s="380"/>
      <c r="P1105" s="380"/>
      <c r="Q1105" s="380"/>
      <c r="R1105" s="380"/>
      <c r="S1105" s="380"/>
      <c r="T1105" s="380"/>
      <c r="U1105" s="381"/>
      <c r="V1105" s="34"/>
    </row>
    <row r="1106" spans="1:22" ht="19.5" customHeight="1" thickBot="1" x14ac:dyDescent="0.4">
      <c r="A1106" s="33"/>
      <c r="B1106" s="382"/>
      <c r="C1106" s="383"/>
      <c r="D1106" s="383"/>
      <c r="E1106" s="383"/>
      <c r="F1106" s="383"/>
      <c r="G1106" s="383"/>
      <c r="H1106" s="383"/>
      <c r="I1106" s="384"/>
      <c r="J1106" s="71"/>
      <c r="L1106" s="32"/>
      <c r="M1106" s="33"/>
      <c r="N1106" s="382"/>
      <c r="O1106" s="383"/>
      <c r="P1106" s="383"/>
      <c r="Q1106" s="383"/>
      <c r="R1106" s="383"/>
      <c r="S1106" s="383"/>
      <c r="T1106" s="383"/>
      <c r="U1106" s="384"/>
      <c r="V1106" s="34"/>
    </row>
    <row r="1107" spans="1:22" ht="19.5" customHeight="1" thickBot="1" x14ac:dyDescent="0.4">
      <c r="A1107" s="53"/>
      <c r="B1107" s="54"/>
      <c r="C1107" s="54"/>
      <c r="D1107" s="54"/>
      <c r="E1107" s="54"/>
      <c r="F1107" s="54"/>
      <c r="G1107" s="54"/>
      <c r="H1107" s="54"/>
      <c r="I1107" s="54"/>
      <c r="J1107" s="72"/>
      <c r="L1107" s="32"/>
      <c r="M1107" s="53"/>
      <c r="N1107" s="54"/>
      <c r="O1107" s="54"/>
      <c r="P1107" s="54"/>
      <c r="Q1107" s="54"/>
      <c r="R1107" s="54"/>
      <c r="S1107" s="54"/>
      <c r="T1107" s="54"/>
      <c r="U1107" s="54"/>
      <c r="V1107" s="55"/>
    </row>
    <row r="1108" spans="1:22" ht="19.5" customHeight="1" thickBot="1" x14ac:dyDescent="0.4">
      <c r="A1108" s="56"/>
      <c r="B1108" s="56"/>
      <c r="C1108" s="56"/>
      <c r="D1108" s="56"/>
      <c r="E1108" s="56"/>
      <c r="F1108" s="56"/>
      <c r="G1108" s="56"/>
      <c r="H1108" s="56"/>
      <c r="I1108" s="56"/>
      <c r="J1108" s="73"/>
      <c r="K1108" s="56"/>
      <c r="L1108" s="57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</row>
    <row r="1109" spans="1:22" ht="19.5" customHeight="1" x14ac:dyDescent="0.35">
      <c r="A1109" s="29">
        <v>23</v>
      </c>
      <c r="B1109" s="30"/>
      <c r="C1109" s="30"/>
      <c r="D1109" s="30"/>
      <c r="E1109" s="30"/>
      <c r="F1109" s="30"/>
      <c r="G1109" s="30"/>
      <c r="H1109" s="30"/>
      <c r="I1109" s="30"/>
      <c r="J1109" s="70"/>
      <c r="L1109" s="32"/>
      <c r="M1109" s="29">
        <f t="shared" ref="M1109" si="65">A1109+1</f>
        <v>24</v>
      </c>
      <c r="N1109" s="30"/>
      <c r="O1109" s="30"/>
      <c r="P1109" s="30"/>
      <c r="Q1109" s="30"/>
      <c r="R1109" s="30"/>
      <c r="S1109" s="30"/>
      <c r="T1109" s="30"/>
      <c r="U1109" s="30"/>
      <c r="V1109" s="31"/>
    </row>
    <row r="1110" spans="1:22" ht="19.5" customHeight="1" x14ac:dyDescent="0.35">
      <c r="A1110" s="33"/>
      <c r="B1110" s="356" t="s">
        <v>42</v>
      </c>
      <c r="C1110" s="356"/>
      <c r="D1110" s="404" t="s">
        <v>52</v>
      </c>
      <c r="E1110" s="404"/>
      <c r="F1110" s="404"/>
      <c r="G1110" s="404"/>
      <c r="H1110" s="404"/>
      <c r="I1110" s="404"/>
      <c r="J1110" s="75"/>
      <c r="L1110" s="32"/>
      <c r="M1110" s="33"/>
      <c r="N1110" s="356" t="s">
        <v>42</v>
      </c>
      <c r="O1110" s="356"/>
      <c r="P1110" s="404" t="s">
        <v>52</v>
      </c>
      <c r="Q1110" s="404"/>
      <c r="R1110" s="404"/>
      <c r="S1110" s="404"/>
      <c r="T1110" s="404"/>
      <c r="U1110" s="404"/>
      <c r="V1110" s="75"/>
    </row>
    <row r="1111" spans="1:22" ht="19.5" customHeight="1" x14ac:dyDescent="0.35">
      <c r="A1111" s="33"/>
      <c r="B1111" s="358"/>
      <c r="C1111" s="358"/>
      <c r="D1111" s="358"/>
      <c r="E1111" s="358"/>
      <c r="F1111" s="358"/>
      <c r="G1111" s="358"/>
      <c r="H1111" s="358"/>
      <c r="I1111" s="358"/>
      <c r="J1111" s="71"/>
      <c r="L1111" s="32"/>
      <c r="M1111" s="33"/>
      <c r="N1111" s="358"/>
      <c r="O1111" s="358"/>
      <c r="P1111" s="358"/>
      <c r="Q1111" s="358"/>
      <c r="R1111" s="358"/>
      <c r="S1111" s="358"/>
      <c r="T1111" s="358"/>
      <c r="U1111" s="358"/>
      <c r="V1111" s="34"/>
    </row>
    <row r="1112" spans="1:22" ht="19.5" customHeight="1" x14ac:dyDescent="0.35">
      <c r="A1112" s="33"/>
      <c r="B1112" s="356" t="s">
        <v>0</v>
      </c>
      <c r="C1112" s="356"/>
      <c r="D1112" s="403"/>
      <c r="E1112" s="403"/>
      <c r="F1112" s="357" t="s">
        <v>41</v>
      </c>
      <c r="G1112" s="357"/>
      <c r="H1112" s="403"/>
      <c r="I1112" s="403"/>
      <c r="J1112" s="71"/>
      <c r="L1112" s="32"/>
      <c r="M1112" s="33"/>
      <c r="N1112" s="356" t="s">
        <v>0</v>
      </c>
      <c r="O1112" s="356"/>
      <c r="P1112" s="403"/>
      <c r="Q1112" s="403"/>
      <c r="R1112" s="357" t="s">
        <v>41</v>
      </c>
      <c r="S1112" s="357"/>
      <c r="T1112" s="403"/>
      <c r="U1112" s="403"/>
      <c r="V1112" s="34"/>
    </row>
    <row r="1113" spans="1:22" ht="19.5" customHeight="1" x14ac:dyDescent="0.35">
      <c r="A1113" s="33"/>
      <c r="B1113" s="356" t="s">
        <v>14</v>
      </c>
      <c r="C1113" s="356"/>
      <c r="D1113" s="400"/>
      <c r="E1113" s="400"/>
      <c r="F1113" s="357" t="s">
        <v>15</v>
      </c>
      <c r="G1113" s="357"/>
      <c r="H1113" s="401"/>
      <c r="I1113" s="401"/>
      <c r="J1113" s="71"/>
      <c r="L1113" s="32"/>
      <c r="M1113" s="33"/>
      <c r="N1113" s="356" t="s">
        <v>14</v>
      </c>
      <c r="O1113" s="356"/>
      <c r="P1113" s="400"/>
      <c r="Q1113" s="400"/>
      <c r="R1113" s="357" t="s">
        <v>15</v>
      </c>
      <c r="S1113" s="357"/>
      <c r="T1113" s="401"/>
      <c r="U1113" s="401"/>
      <c r="V1113" s="34"/>
    </row>
    <row r="1114" spans="1:22" ht="19.5" customHeight="1" x14ac:dyDescent="0.35">
      <c r="A1114" s="33"/>
      <c r="B1114" s="36" t="s">
        <v>53</v>
      </c>
      <c r="C1114" s="36"/>
      <c r="D1114" s="402"/>
      <c r="E1114" s="402"/>
      <c r="F1114" s="397"/>
      <c r="G1114" s="397"/>
      <c r="H1114" s="402"/>
      <c r="I1114" s="402"/>
      <c r="J1114" s="71"/>
      <c r="L1114" s="32"/>
      <c r="M1114" s="33"/>
      <c r="N1114" s="36" t="s">
        <v>53</v>
      </c>
      <c r="O1114" s="36"/>
      <c r="P1114" s="402"/>
      <c r="Q1114" s="402"/>
      <c r="R1114" s="397"/>
      <c r="S1114" s="397"/>
      <c r="T1114" s="402"/>
      <c r="U1114" s="402"/>
      <c r="V1114" s="34"/>
    </row>
    <row r="1115" spans="1:22" ht="19.5" customHeight="1" x14ac:dyDescent="0.35">
      <c r="A1115" s="33"/>
      <c r="B1115" s="396" t="s">
        <v>1</v>
      </c>
      <c r="C1115" s="396"/>
      <c r="D1115" s="397"/>
      <c r="E1115" s="397"/>
      <c r="F1115" s="398"/>
      <c r="G1115" s="398"/>
      <c r="H1115" s="398"/>
      <c r="I1115" s="398"/>
      <c r="J1115" s="71"/>
      <c r="L1115" s="32"/>
      <c r="M1115" s="33"/>
      <c r="N1115" s="396" t="s">
        <v>1</v>
      </c>
      <c r="O1115" s="396"/>
      <c r="P1115" s="397"/>
      <c r="Q1115" s="397"/>
      <c r="R1115" s="398"/>
      <c r="S1115" s="398"/>
      <c r="T1115" s="398"/>
      <c r="U1115" s="398"/>
      <c r="V1115" s="34"/>
    </row>
    <row r="1116" spans="1:22" ht="19.5" customHeight="1" x14ac:dyDescent="0.35">
      <c r="A1116" s="33"/>
      <c r="B1116" s="396"/>
      <c r="C1116" s="396"/>
      <c r="D1116" s="397" t="s">
        <v>11</v>
      </c>
      <c r="E1116" s="397"/>
      <c r="F1116" s="398"/>
      <c r="G1116" s="398"/>
      <c r="H1116" s="398"/>
      <c r="I1116" s="398"/>
      <c r="J1116" s="71"/>
      <c r="L1116" s="32"/>
      <c r="M1116" s="33"/>
      <c r="N1116" s="396"/>
      <c r="O1116" s="396"/>
      <c r="P1116" s="397" t="s">
        <v>11</v>
      </c>
      <c r="Q1116" s="397"/>
      <c r="R1116" s="398"/>
      <c r="S1116" s="398"/>
      <c r="T1116" s="398"/>
      <c r="U1116" s="398"/>
      <c r="V1116" s="34"/>
    </row>
    <row r="1117" spans="1:22" ht="19.5" customHeight="1" x14ac:dyDescent="0.35">
      <c r="A1117" s="33"/>
      <c r="B1117" s="396"/>
      <c r="C1117" s="396"/>
      <c r="D1117" s="397" t="s">
        <v>55</v>
      </c>
      <c r="E1117" s="397"/>
      <c r="F1117" s="398"/>
      <c r="G1117" s="398"/>
      <c r="H1117" s="398"/>
      <c r="I1117" s="398"/>
      <c r="J1117" s="71"/>
      <c r="L1117" s="32"/>
      <c r="M1117" s="33"/>
      <c r="N1117" s="396"/>
      <c r="O1117" s="396"/>
      <c r="P1117" s="397" t="s">
        <v>55</v>
      </c>
      <c r="Q1117" s="397"/>
      <c r="R1117" s="398"/>
      <c r="S1117" s="398"/>
      <c r="T1117" s="398"/>
      <c r="U1117" s="398"/>
      <c r="V1117" s="34"/>
    </row>
    <row r="1118" spans="1:22" ht="19.5" customHeight="1" x14ac:dyDescent="0.35">
      <c r="A1118" s="33"/>
      <c r="B1118" s="396"/>
      <c r="C1118" s="396"/>
      <c r="D1118" s="397" t="s">
        <v>9</v>
      </c>
      <c r="E1118" s="397"/>
      <c r="F1118" s="399"/>
      <c r="G1118" s="399"/>
      <c r="H1118" s="399"/>
      <c r="I1118" s="399"/>
      <c r="J1118" s="71"/>
      <c r="L1118" s="32"/>
      <c r="M1118" s="33"/>
      <c r="N1118" s="396"/>
      <c r="O1118" s="396"/>
      <c r="P1118" s="397" t="s">
        <v>9</v>
      </c>
      <c r="Q1118" s="397"/>
      <c r="R1118" s="399"/>
      <c r="S1118" s="399"/>
      <c r="T1118" s="399"/>
      <c r="U1118" s="399"/>
      <c r="V1118" s="34"/>
    </row>
    <row r="1119" spans="1:22" ht="19.5" customHeight="1" x14ac:dyDescent="0.35">
      <c r="A1119" s="33"/>
      <c r="B1119" s="356" t="s">
        <v>44</v>
      </c>
      <c r="C1119" s="356"/>
      <c r="D1119" s="357" t="str">
        <f t="shared" ref="D1119" si="66">IF(D1110="","",IF(OR(D1110="DWF",D1110="DNF"),"Distance","Temps"))</f>
        <v>Distance</v>
      </c>
      <c r="E1119" s="357"/>
      <c r="F1119" s="37"/>
      <c r="G1119" s="38"/>
      <c r="H1119" s="39"/>
      <c r="I1119" s="38"/>
      <c r="J1119" s="71"/>
      <c r="L1119" s="32"/>
      <c r="M1119" s="33"/>
      <c r="N1119" s="356" t="s">
        <v>44</v>
      </c>
      <c r="O1119" s="356"/>
      <c r="P1119" s="357" t="str">
        <f t="shared" ref="P1119" si="67">IF(P1110="","",IF(OR(P1110="DWF",P1110="DNF"),"Distance","Temps"))</f>
        <v>Distance</v>
      </c>
      <c r="Q1119" s="357"/>
      <c r="R1119" s="37"/>
      <c r="S1119" s="38"/>
      <c r="T1119" s="39"/>
      <c r="U1119" s="38"/>
      <c r="V1119" s="34"/>
    </row>
    <row r="1120" spans="1:22" ht="19.5" customHeight="1" x14ac:dyDescent="0.35">
      <c r="A1120" s="33"/>
      <c r="B1120" s="356"/>
      <c r="C1120" s="356"/>
      <c r="D1120" s="359" t="s">
        <v>56</v>
      </c>
      <c r="E1120" s="40" t="s">
        <v>57</v>
      </c>
      <c r="F1120" s="41"/>
      <c r="G1120" s="42"/>
      <c r="H1120" s="41"/>
      <c r="I1120" s="42"/>
      <c r="J1120" s="71"/>
      <c r="L1120" s="32"/>
      <c r="M1120" s="33"/>
      <c r="N1120" s="356"/>
      <c r="O1120" s="356"/>
      <c r="P1120" s="359" t="s">
        <v>56</v>
      </c>
      <c r="Q1120" s="40" t="s">
        <v>57</v>
      </c>
      <c r="R1120" s="41"/>
      <c r="S1120" s="42"/>
      <c r="T1120" s="41"/>
      <c r="U1120" s="42"/>
      <c r="V1120" s="34"/>
    </row>
    <row r="1121" spans="1:22" ht="19.5" customHeight="1" x14ac:dyDescent="0.35">
      <c r="A1121" s="33"/>
      <c r="B1121" s="356"/>
      <c r="C1121" s="356"/>
      <c r="D1121" s="359"/>
      <c r="E1121" s="40" t="s">
        <v>58</v>
      </c>
      <c r="F1121" s="41"/>
      <c r="G1121" s="42"/>
      <c r="H1121" s="41"/>
      <c r="I1121" s="42"/>
      <c r="J1121" s="71"/>
      <c r="L1121" s="32"/>
      <c r="M1121" s="33"/>
      <c r="N1121" s="356"/>
      <c r="O1121" s="356"/>
      <c r="P1121" s="359"/>
      <c r="Q1121" s="40" t="s">
        <v>58</v>
      </c>
      <c r="R1121" s="41"/>
      <c r="S1121" s="42"/>
      <c r="T1121" s="41"/>
      <c r="U1121" s="42"/>
      <c r="V1121" s="34"/>
    </row>
    <row r="1122" spans="1:22" ht="19.5" customHeight="1" x14ac:dyDescent="0.35">
      <c r="A1122" s="33"/>
      <c r="B1122" s="358"/>
      <c r="C1122" s="358"/>
      <c r="D1122" s="358"/>
      <c r="E1122" s="358"/>
      <c r="F1122" s="358"/>
      <c r="G1122" s="358"/>
      <c r="H1122" s="358"/>
      <c r="I1122" s="358"/>
      <c r="J1122" s="71"/>
      <c r="L1122" s="32"/>
      <c r="M1122" s="33"/>
      <c r="N1122" s="358"/>
      <c r="O1122" s="358"/>
      <c r="P1122" s="358"/>
      <c r="Q1122" s="358"/>
      <c r="R1122" s="358"/>
      <c r="S1122" s="358"/>
      <c r="T1122" s="358"/>
      <c r="U1122" s="358"/>
      <c r="V1122" s="34"/>
    </row>
    <row r="1123" spans="1:22" ht="19.5" customHeight="1" x14ac:dyDescent="0.35">
      <c r="A1123" s="33"/>
      <c r="B1123" s="395" t="s">
        <v>59</v>
      </c>
      <c r="C1123" s="395"/>
      <c r="D1123" s="395"/>
      <c r="E1123" s="395"/>
      <c r="F1123" s="395"/>
      <c r="G1123" s="395"/>
      <c r="H1123" s="395"/>
      <c r="I1123" s="395"/>
      <c r="J1123" s="71"/>
      <c r="L1123" s="32"/>
      <c r="M1123" s="33"/>
      <c r="N1123" s="395" t="s">
        <v>59</v>
      </c>
      <c r="O1123" s="395"/>
      <c r="P1123" s="395"/>
      <c r="Q1123" s="395"/>
      <c r="R1123" s="395"/>
      <c r="S1123" s="395"/>
      <c r="T1123" s="395"/>
      <c r="U1123" s="395"/>
      <c r="V1123" s="34"/>
    </row>
    <row r="1124" spans="1:22" ht="19.5" customHeight="1" thickBot="1" x14ac:dyDescent="0.4">
      <c r="A1124" s="33"/>
      <c r="B1124" s="358"/>
      <c r="C1124" s="358"/>
      <c r="D1124" s="358"/>
      <c r="E1124" s="358"/>
      <c r="F1124" s="358"/>
      <c r="G1124" s="358"/>
      <c r="H1124" s="358"/>
      <c r="I1124" s="358"/>
      <c r="J1124" s="71"/>
      <c r="L1124" s="32"/>
      <c r="M1124" s="33"/>
      <c r="N1124" s="358"/>
      <c r="O1124" s="358"/>
      <c r="P1124" s="358"/>
      <c r="Q1124" s="358"/>
      <c r="R1124" s="358"/>
      <c r="S1124" s="358"/>
      <c r="T1124" s="358"/>
      <c r="U1124" s="358"/>
      <c r="V1124" s="34"/>
    </row>
    <row r="1125" spans="1:22" ht="19.5" customHeight="1" thickBot="1" x14ac:dyDescent="0.4">
      <c r="A1125" s="33"/>
      <c r="B1125" s="359" t="s">
        <v>60</v>
      </c>
      <c r="C1125" s="360"/>
      <c r="D1125" s="43"/>
      <c r="E1125" s="44"/>
      <c r="F1125" s="44"/>
      <c r="G1125" s="44"/>
      <c r="H1125" s="44"/>
      <c r="I1125" s="45"/>
      <c r="J1125" s="71"/>
      <c r="L1125" s="32"/>
      <c r="M1125" s="33"/>
      <c r="N1125" s="359" t="s">
        <v>60</v>
      </c>
      <c r="O1125" s="360"/>
      <c r="P1125" s="43"/>
      <c r="Q1125" s="44"/>
      <c r="R1125" s="44"/>
      <c r="S1125" s="44"/>
      <c r="T1125" s="44"/>
      <c r="U1125" s="45"/>
      <c r="V1125" s="34"/>
    </row>
    <row r="1126" spans="1:22" ht="19.5" customHeight="1" thickBot="1" x14ac:dyDescent="0.4">
      <c r="A1126" s="33"/>
      <c r="B1126" s="46"/>
      <c r="C1126" s="46"/>
      <c r="D1126" s="30"/>
      <c r="E1126" s="30"/>
      <c r="F1126" s="30"/>
      <c r="G1126" s="30"/>
      <c r="H1126" s="30"/>
      <c r="I1126" s="30"/>
      <c r="J1126" s="71"/>
      <c r="L1126" s="32"/>
      <c r="M1126" s="33"/>
      <c r="N1126" s="46"/>
      <c r="O1126" s="46"/>
      <c r="P1126" s="30"/>
      <c r="Q1126" s="30"/>
      <c r="R1126" s="30"/>
      <c r="S1126" s="30"/>
      <c r="T1126" s="30"/>
      <c r="U1126" s="30"/>
      <c r="V1126" s="34"/>
    </row>
    <row r="1127" spans="1:22" ht="19.5" customHeight="1" x14ac:dyDescent="0.35">
      <c r="A1127" s="33"/>
      <c r="B1127" s="365" t="s">
        <v>62</v>
      </c>
      <c r="C1127" s="366"/>
      <c r="D1127" s="352"/>
      <c r="E1127" s="352"/>
      <c r="F1127" s="352"/>
      <c r="G1127" s="352"/>
      <c r="H1127" s="352"/>
      <c r="I1127" s="353"/>
      <c r="J1127" s="71"/>
      <c r="L1127" s="32"/>
      <c r="M1127" s="33"/>
      <c r="N1127" s="365" t="s">
        <v>62</v>
      </c>
      <c r="O1127" s="366"/>
      <c r="P1127" s="352"/>
      <c r="Q1127" s="352"/>
      <c r="R1127" s="352"/>
      <c r="S1127" s="352"/>
      <c r="T1127" s="352"/>
      <c r="U1127" s="353"/>
      <c r="V1127" s="34"/>
    </row>
    <row r="1128" spans="1:22" ht="19.5" customHeight="1" thickBot="1" x14ac:dyDescent="0.4">
      <c r="A1128" s="33"/>
      <c r="B1128" s="367"/>
      <c r="C1128" s="368"/>
      <c r="D1128" s="336"/>
      <c r="E1128" s="336"/>
      <c r="F1128" s="336"/>
      <c r="G1128" s="336"/>
      <c r="H1128" s="336"/>
      <c r="I1128" s="337"/>
      <c r="J1128" s="71"/>
      <c r="L1128" s="32"/>
      <c r="M1128" s="33"/>
      <c r="N1128" s="367"/>
      <c r="O1128" s="368"/>
      <c r="P1128" s="336"/>
      <c r="Q1128" s="336"/>
      <c r="R1128" s="336"/>
      <c r="S1128" s="336"/>
      <c r="T1128" s="336"/>
      <c r="U1128" s="337"/>
      <c r="V1128" s="34"/>
    </row>
    <row r="1129" spans="1:22" ht="19.5" customHeight="1" x14ac:dyDescent="0.35">
      <c r="A1129" s="33"/>
      <c r="B1129" s="361" t="s">
        <v>61</v>
      </c>
      <c r="C1129" s="362"/>
      <c r="D1129" s="336"/>
      <c r="E1129" s="336"/>
      <c r="F1129" s="336"/>
      <c r="G1129" s="336"/>
      <c r="H1129" s="336"/>
      <c r="I1129" s="337"/>
      <c r="J1129" s="71"/>
      <c r="L1129" s="32"/>
      <c r="M1129" s="33"/>
      <c r="N1129" s="361" t="s">
        <v>61</v>
      </c>
      <c r="O1129" s="362"/>
      <c r="P1129" s="336"/>
      <c r="Q1129" s="336"/>
      <c r="R1129" s="336"/>
      <c r="S1129" s="336"/>
      <c r="T1129" s="336"/>
      <c r="U1129" s="337"/>
      <c r="V1129" s="34"/>
    </row>
    <row r="1130" spans="1:22" ht="19.5" customHeight="1" thickBot="1" x14ac:dyDescent="0.4">
      <c r="A1130" s="33"/>
      <c r="B1130" s="365"/>
      <c r="C1130" s="366"/>
      <c r="D1130" s="369"/>
      <c r="E1130" s="369"/>
      <c r="F1130" s="369"/>
      <c r="G1130" s="369"/>
      <c r="H1130" s="369"/>
      <c r="I1130" s="370"/>
      <c r="J1130" s="71"/>
      <c r="L1130" s="32"/>
      <c r="M1130" s="33"/>
      <c r="N1130" s="365"/>
      <c r="O1130" s="366"/>
      <c r="P1130" s="369"/>
      <c r="Q1130" s="369"/>
      <c r="R1130" s="369"/>
      <c r="S1130" s="369"/>
      <c r="T1130" s="369"/>
      <c r="U1130" s="370"/>
      <c r="V1130" s="34"/>
    </row>
    <row r="1131" spans="1:22" ht="19.5" customHeight="1" thickBot="1" x14ac:dyDescent="0.4">
      <c r="A1131" s="33"/>
      <c r="B1131" s="25"/>
      <c r="C1131" s="25"/>
      <c r="D1131" s="25"/>
      <c r="E1131" s="25"/>
      <c r="F1131" s="25"/>
      <c r="G1131" s="25"/>
      <c r="H1131" s="25"/>
      <c r="I1131" s="25"/>
      <c r="J1131" s="71"/>
      <c r="L1131" s="32"/>
      <c r="M1131" s="33"/>
      <c r="N1131" s="25"/>
      <c r="O1131" s="25"/>
      <c r="P1131" s="25"/>
      <c r="Q1131" s="25"/>
      <c r="R1131" s="25"/>
      <c r="S1131" s="25"/>
      <c r="T1131" s="25"/>
      <c r="U1131" s="25"/>
      <c r="V1131" s="34"/>
    </row>
    <row r="1132" spans="1:22" ht="19.5" customHeight="1" x14ac:dyDescent="0.35">
      <c r="A1132" s="33"/>
      <c r="B1132" s="349" t="s">
        <v>63</v>
      </c>
      <c r="C1132" s="343" t="s">
        <v>64</v>
      </c>
      <c r="D1132" s="351"/>
      <c r="E1132" s="351"/>
      <c r="F1132" s="351"/>
      <c r="G1132" s="351"/>
      <c r="H1132" s="352"/>
      <c r="I1132" s="353"/>
      <c r="J1132" s="71"/>
      <c r="L1132" s="32"/>
      <c r="M1132" s="33"/>
      <c r="N1132" s="349" t="s">
        <v>63</v>
      </c>
      <c r="O1132" s="343" t="s">
        <v>64</v>
      </c>
      <c r="P1132" s="351"/>
      <c r="Q1132" s="351"/>
      <c r="R1132" s="351"/>
      <c r="S1132" s="351"/>
      <c r="T1132" s="352"/>
      <c r="U1132" s="353"/>
      <c r="V1132" s="34"/>
    </row>
    <row r="1133" spans="1:22" ht="19.5" customHeight="1" x14ac:dyDescent="0.35">
      <c r="A1133" s="33"/>
      <c r="B1133" s="334"/>
      <c r="C1133" s="340" t="s">
        <v>65</v>
      </c>
      <c r="D1133" s="348"/>
      <c r="E1133" s="348"/>
      <c r="F1133" s="348"/>
      <c r="G1133" s="348"/>
      <c r="H1133" s="336"/>
      <c r="I1133" s="337"/>
      <c r="J1133" s="71"/>
      <c r="L1133" s="32"/>
      <c r="M1133" s="33"/>
      <c r="N1133" s="334"/>
      <c r="O1133" s="340" t="s">
        <v>65</v>
      </c>
      <c r="P1133" s="348"/>
      <c r="Q1133" s="348"/>
      <c r="R1133" s="348"/>
      <c r="S1133" s="348"/>
      <c r="T1133" s="336"/>
      <c r="U1133" s="337"/>
      <c r="V1133" s="34"/>
    </row>
    <row r="1134" spans="1:22" ht="19.5" customHeight="1" x14ac:dyDescent="0.35">
      <c r="A1134" s="33"/>
      <c r="B1134" s="334"/>
      <c r="C1134" s="340" t="s">
        <v>66</v>
      </c>
      <c r="D1134" s="348"/>
      <c r="E1134" s="348"/>
      <c r="F1134" s="348"/>
      <c r="G1134" s="348"/>
      <c r="H1134" s="336"/>
      <c r="I1134" s="337"/>
      <c r="J1134" s="71"/>
      <c r="L1134" s="32"/>
      <c r="M1134" s="33"/>
      <c r="N1134" s="334"/>
      <c r="O1134" s="340" t="s">
        <v>66</v>
      </c>
      <c r="P1134" s="348"/>
      <c r="Q1134" s="348"/>
      <c r="R1134" s="348"/>
      <c r="S1134" s="348"/>
      <c r="T1134" s="336"/>
      <c r="U1134" s="337"/>
      <c r="V1134" s="34"/>
    </row>
    <row r="1135" spans="1:22" ht="19.5" customHeight="1" x14ac:dyDescent="0.35">
      <c r="A1135" s="33"/>
      <c r="B1135" s="334"/>
      <c r="C1135" s="340" t="s">
        <v>67</v>
      </c>
      <c r="D1135" s="348"/>
      <c r="E1135" s="348"/>
      <c r="F1135" s="348"/>
      <c r="G1135" s="348"/>
      <c r="H1135" s="336"/>
      <c r="I1135" s="337"/>
      <c r="J1135" s="71"/>
      <c r="L1135" s="32"/>
      <c r="M1135" s="33"/>
      <c r="N1135" s="334"/>
      <c r="O1135" s="340" t="s">
        <v>67</v>
      </c>
      <c r="P1135" s="348"/>
      <c r="Q1135" s="348"/>
      <c r="R1135" s="348"/>
      <c r="S1135" s="348"/>
      <c r="T1135" s="336"/>
      <c r="U1135" s="337"/>
      <c r="V1135" s="34"/>
    </row>
    <row r="1136" spans="1:22" ht="19.5" customHeight="1" x14ac:dyDescent="0.35">
      <c r="A1136" s="33"/>
      <c r="B1136" s="334"/>
      <c r="C1136" s="340" t="s">
        <v>68</v>
      </c>
      <c r="D1136" s="348"/>
      <c r="E1136" s="348"/>
      <c r="F1136" s="348"/>
      <c r="G1136" s="348"/>
      <c r="H1136" s="336"/>
      <c r="I1136" s="337"/>
      <c r="J1136" s="71"/>
      <c r="L1136" s="32"/>
      <c r="M1136" s="33"/>
      <c r="N1136" s="334"/>
      <c r="O1136" s="340" t="s">
        <v>68</v>
      </c>
      <c r="P1136" s="348"/>
      <c r="Q1136" s="348"/>
      <c r="R1136" s="348"/>
      <c r="S1136" s="348"/>
      <c r="T1136" s="336"/>
      <c r="U1136" s="337"/>
      <c r="V1136" s="34"/>
    </row>
    <row r="1137" spans="1:22" ht="19.5" customHeight="1" thickBot="1" x14ac:dyDescent="0.4">
      <c r="A1137" s="33"/>
      <c r="B1137" s="350"/>
      <c r="C1137" s="371" t="s">
        <v>69</v>
      </c>
      <c r="D1137" s="372"/>
      <c r="E1137" s="372"/>
      <c r="F1137" s="372"/>
      <c r="G1137" s="372"/>
      <c r="H1137" s="369"/>
      <c r="I1137" s="370"/>
      <c r="J1137" s="71"/>
      <c r="L1137" s="32"/>
      <c r="M1137" s="33"/>
      <c r="N1137" s="350"/>
      <c r="O1137" s="371" t="s">
        <v>69</v>
      </c>
      <c r="P1137" s="372"/>
      <c r="Q1137" s="372"/>
      <c r="R1137" s="372"/>
      <c r="S1137" s="372"/>
      <c r="T1137" s="369"/>
      <c r="U1137" s="370"/>
      <c r="V1137" s="34"/>
    </row>
    <row r="1138" spans="1:22" ht="19.5" customHeight="1" x14ac:dyDescent="0.35">
      <c r="A1138" s="33"/>
      <c r="B1138" s="333" t="s">
        <v>70</v>
      </c>
      <c r="C1138" s="346" t="s">
        <v>71</v>
      </c>
      <c r="D1138" s="347"/>
      <c r="E1138" s="347"/>
      <c r="F1138" s="347"/>
      <c r="G1138" s="347"/>
      <c r="H1138" s="344"/>
      <c r="I1138" s="345"/>
      <c r="J1138" s="71"/>
      <c r="L1138" s="32"/>
      <c r="M1138" s="33"/>
      <c r="N1138" s="333" t="s">
        <v>70</v>
      </c>
      <c r="O1138" s="346" t="s">
        <v>71</v>
      </c>
      <c r="P1138" s="347"/>
      <c r="Q1138" s="347"/>
      <c r="R1138" s="347"/>
      <c r="S1138" s="347"/>
      <c r="T1138" s="344"/>
      <c r="U1138" s="345"/>
      <c r="V1138" s="34"/>
    </row>
    <row r="1139" spans="1:22" ht="19.5" customHeight="1" x14ac:dyDescent="0.35">
      <c r="A1139" s="33"/>
      <c r="B1139" s="334"/>
      <c r="C1139" s="340" t="s">
        <v>72</v>
      </c>
      <c r="D1139" s="348"/>
      <c r="E1139" s="348"/>
      <c r="F1139" s="348"/>
      <c r="G1139" s="348"/>
      <c r="H1139" s="336"/>
      <c r="I1139" s="337"/>
      <c r="J1139" s="71"/>
      <c r="L1139" s="32"/>
      <c r="M1139" s="33"/>
      <c r="N1139" s="334"/>
      <c r="O1139" s="340" t="s">
        <v>72</v>
      </c>
      <c r="P1139" s="348"/>
      <c r="Q1139" s="348"/>
      <c r="R1139" s="348"/>
      <c r="S1139" s="348"/>
      <c r="T1139" s="336"/>
      <c r="U1139" s="337"/>
      <c r="V1139" s="34"/>
    </row>
    <row r="1140" spans="1:22" ht="19.5" customHeight="1" x14ac:dyDescent="0.35">
      <c r="A1140" s="33"/>
      <c r="B1140" s="334"/>
      <c r="C1140" s="340" t="s">
        <v>73</v>
      </c>
      <c r="D1140" s="348"/>
      <c r="E1140" s="348"/>
      <c r="F1140" s="348"/>
      <c r="G1140" s="348"/>
      <c r="H1140" s="336"/>
      <c r="I1140" s="337"/>
      <c r="J1140" s="71"/>
      <c r="L1140" s="32"/>
      <c r="M1140" s="33"/>
      <c r="N1140" s="334"/>
      <c r="O1140" s="340" t="s">
        <v>73</v>
      </c>
      <c r="P1140" s="348"/>
      <c r="Q1140" s="348"/>
      <c r="R1140" s="348"/>
      <c r="S1140" s="348"/>
      <c r="T1140" s="336"/>
      <c r="U1140" s="337"/>
      <c r="V1140" s="34"/>
    </row>
    <row r="1141" spans="1:22" ht="19.5" customHeight="1" x14ac:dyDescent="0.35">
      <c r="A1141" s="33"/>
      <c r="B1141" s="334"/>
      <c r="C1141" s="340" t="s">
        <v>74</v>
      </c>
      <c r="D1141" s="348"/>
      <c r="E1141" s="348"/>
      <c r="F1141" s="348"/>
      <c r="G1141" s="348"/>
      <c r="H1141" s="336"/>
      <c r="I1141" s="337"/>
      <c r="J1141" s="71"/>
      <c r="L1141" s="32"/>
      <c r="M1141" s="33"/>
      <c r="N1141" s="334"/>
      <c r="O1141" s="340" t="s">
        <v>74</v>
      </c>
      <c r="P1141" s="348"/>
      <c r="Q1141" s="348"/>
      <c r="R1141" s="348"/>
      <c r="S1141" s="348"/>
      <c r="T1141" s="336"/>
      <c r="U1141" s="337"/>
      <c r="V1141" s="34"/>
    </row>
    <row r="1142" spans="1:22" ht="19.5" customHeight="1" x14ac:dyDescent="0.35">
      <c r="A1142" s="33"/>
      <c r="B1142" s="334"/>
      <c r="C1142" s="340" t="s">
        <v>75</v>
      </c>
      <c r="D1142" s="348"/>
      <c r="E1142" s="348"/>
      <c r="F1142" s="348"/>
      <c r="G1142" s="348"/>
      <c r="H1142" s="336"/>
      <c r="I1142" s="337"/>
      <c r="J1142" s="71"/>
      <c r="L1142" s="32"/>
      <c r="M1142" s="33"/>
      <c r="N1142" s="334"/>
      <c r="O1142" s="340" t="s">
        <v>75</v>
      </c>
      <c r="P1142" s="348"/>
      <c r="Q1142" s="348"/>
      <c r="R1142" s="348"/>
      <c r="S1142" s="348"/>
      <c r="T1142" s="336"/>
      <c r="U1142" s="337"/>
      <c r="V1142" s="34"/>
    </row>
    <row r="1143" spans="1:22" ht="19.5" customHeight="1" x14ac:dyDescent="0.35">
      <c r="A1143" s="33"/>
      <c r="B1143" s="334"/>
      <c r="C1143" s="340" t="s">
        <v>76</v>
      </c>
      <c r="D1143" s="348"/>
      <c r="E1143" s="348"/>
      <c r="F1143" s="348"/>
      <c r="G1143" s="348"/>
      <c r="H1143" s="336"/>
      <c r="I1143" s="337"/>
      <c r="J1143" s="71"/>
      <c r="L1143" s="32"/>
      <c r="M1143" s="33"/>
      <c r="N1143" s="334"/>
      <c r="O1143" s="340" t="s">
        <v>76</v>
      </c>
      <c r="P1143" s="348"/>
      <c r="Q1143" s="348"/>
      <c r="R1143" s="348"/>
      <c r="S1143" s="348"/>
      <c r="T1143" s="336"/>
      <c r="U1143" s="337"/>
      <c r="V1143" s="34"/>
    </row>
    <row r="1144" spans="1:22" ht="19.5" customHeight="1" thickBot="1" x14ac:dyDescent="0.4">
      <c r="A1144" s="33"/>
      <c r="B1144" s="335"/>
      <c r="C1144" s="385" t="s">
        <v>77</v>
      </c>
      <c r="D1144" s="386"/>
      <c r="E1144" s="386"/>
      <c r="F1144" s="386"/>
      <c r="G1144" s="386"/>
      <c r="H1144" s="387"/>
      <c r="I1144" s="388"/>
      <c r="J1144" s="71"/>
      <c r="L1144" s="32"/>
      <c r="M1144" s="33"/>
      <c r="N1144" s="335"/>
      <c r="O1144" s="385" t="s">
        <v>77</v>
      </c>
      <c r="P1144" s="386"/>
      <c r="Q1144" s="386"/>
      <c r="R1144" s="386"/>
      <c r="S1144" s="386"/>
      <c r="T1144" s="387"/>
      <c r="U1144" s="388"/>
      <c r="V1144" s="34"/>
    </row>
    <row r="1145" spans="1:22" ht="19.5" customHeight="1" x14ac:dyDescent="0.35">
      <c r="A1145" s="33"/>
      <c r="B1145" s="349" t="s">
        <v>78</v>
      </c>
      <c r="C1145" s="389" t="s">
        <v>79</v>
      </c>
      <c r="D1145" s="390"/>
      <c r="E1145" s="391"/>
      <c r="F1145" s="47" t="s">
        <v>80</v>
      </c>
      <c r="G1145" s="47"/>
      <c r="H1145" s="352"/>
      <c r="I1145" s="353"/>
      <c r="J1145" s="71"/>
      <c r="L1145" s="32"/>
      <c r="M1145" s="33"/>
      <c r="N1145" s="349" t="s">
        <v>78</v>
      </c>
      <c r="O1145" s="389" t="s">
        <v>79</v>
      </c>
      <c r="P1145" s="390"/>
      <c r="Q1145" s="391"/>
      <c r="R1145" s="47" t="s">
        <v>80</v>
      </c>
      <c r="S1145" s="47"/>
      <c r="T1145" s="352"/>
      <c r="U1145" s="353"/>
      <c r="V1145" s="34"/>
    </row>
    <row r="1146" spans="1:22" ht="19.5" customHeight="1" x14ac:dyDescent="0.35">
      <c r="A1146" s="33"/>
      <c r="B1146" s="334"/>
      <c r="C1146" s="392" t="s">
        <v>81</v>
      </c>
      <c r="D1146" s="393"/>
      <c r="E1146" s="394"/>
      <c r="F1146" s="10" t="s">
        <v>82</v>
      </c>
      <c r="G1146" s="10"/>
      <c r="H1146" s="336"/>
      <c r="I1146" s="337"/>
      <c r="J1146" s="71"/>
      <c r="L1146" s="32"/>
      <c r="M1146" s="33"/>
      <c r="N1146" s="334"/>
      <c r="O1146" s="392" t="s">
        <v>81</v>
      </c>
      <c r="P1146" s="393"/>
      <c r="Q1146" s="394"/>
      <c r="R1146" s="10" t="s">
        <v>82</v>
      </c>
      <c r="S1146" s="10"/>
      <c r="T1146" s="336"/>
      <c r="U1146" s="337"/>
      <c r="V1146" s="34"/>
    </row>
    <row r="1147" spans="1:22" ht="19.5" customHeight="1" x14ac:dyDescent="0.35">
      <c r="A1147" s="33"/>
      <c r="B1147" s="334"/>
      <c r="C1147" s="392" t="s">
        <v>83</v>
      </c>
      <c r="D1147" s="393"/>
      <c r="E1147" s="394"/>
      <c r="F1147" s="10" t="s">
        <v>84</v>
      </c>
      <c r="G1147" s="10"/>
      <c r="H1147" s="336"/>
      <c r="I1147" s="337"/>
      <c r="J1147" s="71"/>
      <c r="L1147" s="32"/>
      <c r="M1147" s="33"/>
      <c r="N1147" s="334"/>
      <c r="O1147" s="392" t="s">
        <v>83</v>
      </c>
      <c r="P1147" s="393"/>
      <c r="Q1147" s="394"/>
      <c r="R1147" s="10" t="s">
        <v>84</v>
      </c>
      <c r="S1147" s="10"/>
      <c r="T1147" s="336"/>
      <c r="U1147" s="337"/>
      <c r="V1147" s="34"/>
    </row>
    <row r="1148" spans="1:22" ht="19.5" customHeight="1" x14ac:dyDescent="0.35">
      <c r="A1148" s="33"/>
      <c r="B1148" s="334"/>
      <c r="C1148" s="48" t="s">
        <v>85</v>
      </c>
      <c r="D1148" s="49"/>
      <c r="E1148" s="49"/>
      <c r="F1148" s="10" t="s">
        <v>86</v>
      </c>
      <c r="G1148" s="10"/>
      <c r="H1148" s="336"/>
      <c r="I1148" s="337"/>
      <c r="J1148" s="71"/>
      <c r="L1148" s="32"/>
      <c r="M1148" s="33"/>
      <c r="N1148" s="334"/>
      <c r="O1148" s="48" t="s">
        <v>85</v>
      </c>
      <c r="P1148" s="49"/>
      <c r="Q1148" s="49"/>
      <c r="R1148" s="10" t="s">
        <v>86</v>
      </c>
      <c r="S1148" s="10"/>
      <c r="T1148" s="336"/>
      <c r="U1148" s="337"/>
      <c r="V1148" s="34"/>
    </row>
    <row r="1149" spans="1:22" ht="19.5" customHeight="1" thickBot="1" x14ac:dyDescent="0.4">
      <c r="A1149" s="33"/>
      <c r="B1149" s="350"/>
      <c r="C1149" s="50" t="s">
        <v>87</v>
      </c>
      <c r="D1149" s="51"/>
      <c r="E1149" s="51"/>
      <c r="F1149" s="52" t="s">
        <v>86</v>
      </c>
      <c r="G1149" s="52"/>
      <c r="H1149" s="369"/>
      <c r="I1149" s="370"/>
      <c r="J1149" s="71"/>
      <c r="L1149" s="32"/>
      <c r="M1149" s="33"/>
      <c r="N1149" s="350"/>
      <c r="O1149" s="50" t="s">
        <v>87</v>
      </c>
      <c r="P1149" s="51"/>
      <c r="Q1149" s="51"/>
      <c r="R1149" s="52" t="s">
        <v>86</v>
      </c>
      <c r="S1149" s="52"/>
      <c r="T1149" s="369"/>
      <c r="U1149" s="370"/>
      <c r="V1149" s="34"/>
    </row>
    <row r="1150" spans="1:22" ht="19.5" customHeight="1" thickBot="1" x14ac:dyDescent="0.4">
      <c r="A1150" s="33"/>
      <c r="B1150" s="25"/>
      <c r="C1150" s="25"/>
      <c r="D1150" s="25"/>
      <c r="E1150" s="25"/>
      <c r="F1150" s="25"/>
      <c r="G1150" s="25"/>
      <c r="H1150" s="25"/>
      <c r="I1150" s="25"/>
      <c r="J1150" s="7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35">
      <c r="A1151" s="33"/>
      <c r="B1151" s="373" t="s">
        <v>88</v>
      </c>
      <c r="C1151" s="374"/>
      <c r="D1151" s="374"/>
      <c r="E1151" s="374"/>
      <c r="F1151" s="374"/>
      <c r="G1151" s="374"/>
      <c r="H1151" s="374"/>
      <c r="I1151" s="375"/>
      <c r="J1151" s="71"/>
      <c r="L1151" s="32"/>
      <c r="M1151" s="33"/>
      <c r="N1151" s="373" t="s">
        <v>88</v>
      </c>
      <c r="O1151" s="374"/>
      <c r="P1151" s="374"/>
      <c r="Q1151" s="374"/>
      <c r="R1151" s="374"/>
      <c r="S1151" s="374"/>
      <c r="T1151" s="374"/>
      <c r="U1151" s="375"/>
      <c r="V1151" s="34"/>
    </row>
    <row r="1152" spans="1:22" ht="19.5" customHeight="1" x14ac:dyDescent="0.35">
      <c r="A1152" s="33"/>
      <c r="B1152" s="376"/>
      <c r="C1152" s="377"/>
      <c r="D1152" s="377"/>
      <c r="E1152" s="377"/>
      <c r="F1152" s="377"/>
      <c r="G1152" s="377"/>
      <c r="H1152" s="377"/>
      <c r="I1152" s="378"/>
      <c r="J1152" s="71"/>
      <c r="L1152" s="32"/>
      <c r="M1152" s="33"/>
      <c r="N1152" s="376"/>
      <c r="O1152" s="377"/>
      <c r="P1152" s="377"/>
      <c r="Q1152" s="377"/>
      <c r="R1152" s="377"/>
      <c r="S1152" s="377"/>
      <c r="T1152" s="377"/>
      <c r="U1152" s="378"/>
      <c r="V1152" s="34"/>
    </row>
    <row r="1153" spans="1:22" ht="19.5" customHeight="1" x14ac:dyDescent="0.35">
      <c r="A1153" s="33"/>
      <c r="B1153" s="379"/>
      <c r="C1153" s="380"/>
      <c r="D1153" s="380"/>
      <c r="E1153" s="380"/>
      <c r="F1153" s="380"/>
      <c r="G1153" s="380"/>
      <c r="H1153" s="380"/>
      <c r="I1153" s="381"/>
      <c r="J1153" s="71"/>
      <c r="L1153" s="32"/>
      <c r="M1153" s="33"/>
      <c r="N1153" s="379"/>
      <c r="O1153" s="380"/>
      <c r="P1153" s="380"/>
      <c r="Q1153" s="380"/>
      <c r="R1153" s="380"/>
      <c r="S1153" s="380"/>
      <c r="T1153" s="380"/>
      <c r="U1153" s="381"/>
      <c r="V1153" s="34"/>
    </row>
    <row r="1154" spans="1:22" ht="19.5" customHeight="1" x14ac:dyDescent="0.35">
      <c r="A1154" s="33"/>
      <c r="B1154" s="379"/>
      <c r="C1154" s="380"/>
      <c r="D1154" s="380"/>
      <c r="E1154" s="380"/>
      <c r="F1154" s="380"/>
      <c r="G1154" s="380"/>
      <c r="H1154" s="380"/>
      <c r="I1154" s="381"/>
      <c r="J1154" s="71"/>
      <c r="L1154" s="32"/>
      <c r="M1154" s="33"/>
      <c r="N1154" s="379"/>
      <c r="O1154" s="380"/>
      <c r="P1154" s="380"/>
      <c r="Q1154" s="380"/>
      <c r="R1154" s="380"/>
      <c r="S1154" s="380"/>
      <c r="T1154" s="380"/>
      <c r="U1154" s="381"/>
      <c r="V1154" s="34"/>
    </row>
    <row r="1155" spans="1:22" ht="19.5" customHeight="1" thickBot="1" x14ac:dyDescent="0.4">
      <c r="A1155" s="33"/>
      <c r="B1155" s="382"/>
      <c r="C1155" s="383"/>
      <c r="D1155" s="383"/>
      <c r="E1155" s="383"/>
      <c r="F1155" s="383"/>
      <c r="G1155" s="383"/>
      <c r="H1155" s="383"/>
      <c r="I1155" s="384"/>
      <c r="J1155" s="71"/>
      <c r="L1155" s="32"/>
      <c r="M1155" s="33"/>
      <c r="N1155" s="382"/>
      <c r="O1155" s="383"/>
      <c r="P1155" s="383"/>
      <c r="Q1155" s="383"/>
      <c r="R1155" s="383"/>
      <c r="S1155" s="383"/>
      <c r="T1155" s="383"/>
      <c r="U1155" s="384"/>
      <c r="V1155" s="34"/>
    </row>
    <row r="1156" spans="1:22" ht="19.5" customHeight="1" thickBot="1" x14ac:dyDescent="0.4">
      <c r="A1156" s="53"/>
      <c r="B1156" s="54"/>
      <c r="C1156" s="54"/>
      <c r="D1156" s="54"/>
      <c r="E1156" s="54"/>
      <c r="F1156" s="54"/>
      <c r="G1156" s="54"/>
      <c r="H1156" s="54"/>
      <c r="I1156" s="54"/>
      <c r="J1156" s="72"/>
      <c r="L1156" s="32"/>
      <c r="M1156" s="53"/>
      <c r="N1156" s="54"/>
      <c r="O1156" s="54"/>
      <c r="P1156" s="54"/>
      <c r="Q1156" s="54"/>
      <c r="R1156" s="54"/>
      <c r="S1156" s="54"/>
      <c r="T1156" s="54"/>
      <c r="U1156" s="54"/>
      <c r="V1156" s="55"/>
    </row>
    <row r="1157" spans="1:22" ht="19.5" customHeight="1" thickBot="1" x14ac:dyDescent="0.4">
      <c r="A1157" s="56"/>
      <c r="B1157" s="56"/>
      <c r="C1157" s="56"/>
      <c r="D1157" s="56"/>
      <c r="E1157" s="56"/>
      <c r="F1157" s="56"/>
      <c r="G1157" s="56"/>
      <c r="H1157" s="56"/>
      <c r="I1157" s="56"/>
      <c r="J1157" s="73"/>
      <c r="K1157" s="56"/>
      <c r="L1157" s="57"/>
      <c r="M1157" s="56"/>
      <c r="N1157" s="56"/>
      <c r="O1157" s="56"/>
      <c r="P1157" s="56"/>
      <c r="Q1157" s="56"/>
      <c r="R1157" s="56"/>
      <c r="S1157" s="56"/>
      <c r="T1157" s="56"/>
      <c r="U1157" s="56"/>
      <c r="V1157" s="56"/>
    </row>
    <row r="1158" spans="1:22" ht="19.5" customHeight="1" x14ac:dyDescent="0.35">
      <c r="A1158" s="29">
        <v>24</v>
      </c>
      <c r="B1158" s="30"/>
      <c r="C1158" s="30"/>
      <c r="D1158" s="30"/>
      <c r="E1158" s="30"/>
      <c r="F1158" s="30"/>
      <c r="G1158" s="30"/>
      <c r="H1158" s="30"/>
      <c r="I1158" s="30"/>
      <c r="J1158" s="70"/>
      <c r="L1158" s="32"/>
      <c r="M1158" s="29">
        <f t="shared" ref="M1158" si="68">A1158+1</f>
        <v>25</v>
      </c>
      <c r="N1158" s="30"/>
      <c r="O1158" s="30"/>
      <c r="P1158" s="30"/>
      <c r="Q1158" s="30"/>
      <c r="R1158" s="30"/>
      <c r="S1158" s="30"/>
      <c r="T1158" s="30"/>
      <c r="U1158" s="30"/>
      <c r="V1158" s="31"/>
    </row>
    <row r="1159" spans="1:22" ht="19.5" customHeight="1" x14ac:dyDescent="0.35">
      <c r="A1159" s="33"/>
      <c r="B1159" s="356" t="s">
        <v>42</v>
      </c>
      <c r="C1159" s="356"/>
      <c r="D1159" s="404" t="s">
        <v>52</v>
      </c>
      <c r="E1159" s="404"/>
      <c r="F1159" s="404"/>
      <c r="G1159" s="404"/>
      <c r="H1159" s="404"/>
      <c r="I1159" s="404"/>
      <c r="J1159" s="75"/>
      <c r="L1159" s="32"/>
      <c r="M1159" s="33"/>
      <c r="N1159" s="356" t="s">
        <v>42</v>
      </c>
      <c r="O1159" s="356"/>
      <c r="P1159" s="404" t="s">
        <v>52</v>
      </c>
      <c r="Q1159" s="404"/>
      <c r="R1159" s="404"/>
      <c r="S1159" s="404"/>
      <c r="T1159" s="404"/>
      <c r="U1159" s="404"/>
      <c r="V1159" s="75"/>
    </row>
    <row r="1160" spans="1:22" ht="19.5" customHeight="1" x14ac:dyDescent="0.35">
      <c r="A1160" s="33"/>
      <c r="B1160" s="358"/>
      <c r="C1160" s="358"/>
      <c r="D1160" s="358"/>
      <c r="E1160" s="358"/>
      <c r="F1160" s="358"/>
      <c r="G1160" s="358"/>
      <c r="H1160" s="358"/>
      <c r="I1160" s="358"/>
      <c r="J1160" s="71"/>
      <c r="L1160" s="32"/>
      <c r="M1160" s="33"/>
      <c r="N1160" s="358"/>
      <c r="O1160" s="358"/>
      <c r="P1160" s="358"/>
      <c r="Q1160" s="358"/>
      <c r="R1160" s="358"/>
      <c r="S1160" s="358"/>
      <c r="T1160" s="358"/>
      <c r="U1160" s="358"/>
      <c r="V1160" s="34"/>
    </row>
    <row r="1161" spans="1:22" ht="19.5" customHeight="1" x14ac:dyDescent="0.35">
      <c r="A1161" s="33"/>
      <c r="B1161" s="356" t="s">
        <v>0</v>
      </c>
      <c r="C1161" s="356"/>
      <c r="D1161" s="403"/>
      <c r="E1161" s="403"/>
      <c r="F1161" s="357" t="s">
        <v>41</v>
      </c>
      <c r="G1161" s="357"/>
      <c r="H1161" s="403"/>
      <c r="I1161" s="403"/>
      <c r="J1161" s="71"/>
      <c r="L1161" s="32"/>
      <c r="M1161" s="33"/>
      <c r="N1161" s="356" t="s">
        <v>0</v>
      </c>
      <c r="O1161" s="356"/>
      <c r="P1161" s="403"/>
      <c r="Q1161" s="403"/>
      <c r="R1161" s="357" t="s">
        <v>41</v>
      </c>
      <c r="S1161" s="357"/>
      <c r="T1161" s="403"/>
      <c r="U1161" s="403"/>
      <c r="V1161" s="34"/>
    </row>
    <row r="1162" spans="1:22" ht="19.5" customHeight="1" x14ac:dyDescent="0.35">
      <c r="A1162" s="33"/>
      <c r="B1162" s="356" t="s">
        <v>14</v>
      </c>
      <c r="C1162" s="356"/>
      <c r="D1162" s="400"/>
      <c r="E1162" s="400"/>
      <c r="F1162" s="357" t="s">
        <v>15</v>
      </c>
      <c r="G1162" s="357"/>
      <c r="H1162" s="401"/>
      <c r="I1162" s="401"/>
      <c r="J1162" s="71"/>
      <c r="L1162" s="32"/>
      <c r="M1162" s="33"/>
      <c r="N1162" s="356" t="s">
        <v>14</v>
      </c>
      <c r="O1162" s="356"/>
      <c r="P1162" s="400"/>
      <c r="Q1162" s="400"/>
      <c r="R1162" s="357" t="s">
        <v>15</v>
      </c>
      <c r="S1162" s="357"/>
      <c r="T1162" s="401"/>
      <c r="U1162" s="401"/>
      <c r="V1162" s="34"/>
    </row>
    <row r="1163" spans="1:22" ht="19.5" customHeight="1" x14ac:dyDescent="0.35">
      <c r="A1163" s="33"/>
      <c r="B1163" s="36" t="s">
        <v>53</v>
      </c>
      <c r="C1163" s="36"/>
      <c r="D1163" s="402"/>
      <c r="E1163" s="402"/>
      <c r="F1163" s="397"/>
      <c r="G1163" s="397"/>
      <c r="H1163" s="402"/>
      <c r="I1163" s="402"/>
      <c r="J1163" s="71"/>
      <c r="L1163" s="32"/>
      <c r="M1163" s="33"/>
      <c r="N1163" s="36" t="s">
        <v>53</v>
      </c>
      <c r="O1163" s="36"/>
      <c r="P1163" s="402"/>
      <c r="Q1163" s="402"/>
      <c r="R1163" s="397"/>
      <c r="S1163" s="397"/>
      <c r="T1163" s="402"/>
      <c r="U1163" s="402"/>
      <c r="V1163" s="34"/>
    </row>
    <row r="1164" spans="1:22" ht="19.5" customHeight="1" x14ac:dyDescent="0.35">
      <c r="A1164" s="33"/>
      <c r="B1164" s="396" t="s">
        <v>1</v>
      </c>
      <c r="C1164" s="396"/>
      <c r="D1164" s="397"/>
      <c r="E1164" s="397"/>
      <c r="F1164" s="398"/>
      <c r="G1164" s="398"/>
      <c r="H1164" s="398"/>
      <c r="I1164" s="398"/>
      <c r="J1164" s="71"/>
      <c r="L1164" s="32"/>
      <c r="M1164" s="33"/>
      <c r="N1164" s="396" t="s">
        <v>1</v>
      </c>
      <c r="O1164" s="396"/>
      <c r="P1164" s="397"/>
      <c r="Q1164" s="397"/>
      <c r="R1164" s="398"/>
      <c r="S1164" s="398"/>
      <c r="T1164" s="398"/>
      <c r="U1164" s="398"/>
      <c r="V1164" s="34"/>
    </row>
    <row r="1165" spans="1:22" ht="19.5" customHeight="1" x14ac:dyDescent="0.35">
      <c r="A1165" s="33"/>
      <c r="B1165" s="396"/>
      <c r="C1165" s="396"/>
      <c r="D1165" s="397" t="s">
        <v>11</v>
      </c>
      <c r="E1165" s="397"/>
      <c r="F1165" s="398"/>
      <c r="G1165" s="398"/>
      <c r="H1165" s="398"/>
      <c r="I1165" s="398"/>
      <c r="J1165" s="71"/>
      <c r="L1165" s="32"/>
      <c r="M1165" s="33"/>
      <c r="N1165" s="396"/>
      <c r="O1165" s="396"/>
      <c r="P1165" s="397" t="s">
        <v>11</v>
      </c>
      <c r="Q1165" s="397"/>
      <c r="R1165" s="398"/>
      <c r="S1165" s="398"/>
      <c r="T1165" s="398"/>
      <c r="U1165" s="398"/>
      <c r="V1165" s="34"/>
    </row>
    <row r="1166" spans="1:22" ht="19.5" customHeight="1" x14ac:dyDescent="0.35">
      <c r="A1166" s="33"/>
      <c r="B1166" s="396"/>
      <c r="C1166" s="396"/>
      <c r="D1166" s="397" t="s">
        <v>55</v>
      </c>
      <c r="E1166" s="397"/>
      <c r="F1166" s="398"/>
      <c r="G1166" s="398"/>
      <c r="H1166" s="398"/>
      <c r="I1166" s="398"/>
      <c r="J1166" s="71"/>
      <c r="L1166" s="32"/>
      <c r="M1166" s="33"/>
      <c r="N1166" s="396"/>
      <c r="O1166" s="396"/>
      <c r="P1166" s="397" t="s">
        <v>55</v>
      </c>
      <c r="Q1166" s="397"/>
      <c r="R1166" s="398"/>
      <c r="S1166" s="398"/>
      <c r="T1166" s="398"/>
      <c r="U1166" s="398"/>
      <c r="V1166" s="34"/>
    </row>
    <row r="1167" spans="1:22" ht="19.5" customHeight="1" x14ac:dyDescent="0.35">
      <c r="A1167" s="33"/>
      <c r="B1167" s="396"/>
      <c r="C1167" s="396"/>
      <c r="D1167" s="397" t="s">
        <v>9</v>
      </c>
      <c r="E1167" s="397"/>
      <c r="F1167" s="399"/>
      <c r="G1167" s="399"/>
      <c r="H1167" s="399"/>
      <c r="I1167" s="399"/>
      <c r="J1167" s="71"/>
      <c r="L1167" s="32"/>
      <c r="M1167" s="33"/>
      <c r="N1167" s="396"/>
      <c r="O1167" s="396"/>
      <c r="P1167" s="397" t="s">
        <v>9</v>
      </c>
      <c r="Q1167" s="397"/>
      <c r="R1167" s="399"/>
      <c r="S1167" s="399"/>
      <c r="T1167" s="399"/>
      <c r="U1167" s="399"/>
      <c r="V1167" s="34"/>
    </row>
    <row r="1168" spans="1:22" ht="19.5" customHeight="1" x14ac:dyDescent="0.35">
      <c r="A1168" s="33"/>
      <c r="B1168" s="356" t="s">
        <v>44</v>
      </c>
      <c r="C1168" s="356"/>
      <c r="D1168" s="357" t="str">
        <f t="shared" ref="D1168" si="69">IF(D1159="","",IF(OR(D1159="DWF",D1159="DNF"),"Distance","Temps"))</f>
        <v>Distance</v>
      </c>
      <c r="E1168" s="357"/>
      <c r="F1168" s="37"/>
      <c r="G1168" s="38"/>
      <c r="H1168" s="39"/>
      <c r="I1168" s="38"/>
      <c r="J1168" s="71"/>
      <c r="L1168" s="32"/>
      <c r="M1168" s="33"/>
      <c r="N1168" s="356" t="s">
        <v>44</v>
      </c>
      <c r="O1168" s="356"/>
      <c r="P1168" s="357" t="str">
        <f t="shared" ref="P1168" si="70">IF(P1159="","",IF(OR(P1159="DWF",P1159="DNF"),"Distance","Temps"))</f>
        <v>Distance</v>
      </c>
      <c r="Q1168" s="357"/>
      <c r="R1168" s="37"/>
      <c r="S1168" s="38"/>
      <c r="T1168" s="39"/>
      <c r="U1168" s="38"/>
      <c r="V1168" s="34"/>
    </row>
    <row r="1169" spans="1:22" ht="19.5" customHeight="1" x14ac:dyDescent="0.35">
      <c r="A1169" s="33"/>
      <c r="B1169" s="356"/>
      <c r="C1169" s="356"/>
      <c r="D1169" s="359" t="s">
        <v>56</v>
      </c>
      <c r="E1169" s="40" t="s">
        <v>57</v>
      </c>
      <c r="F1169" s="41"/>
      <c r="G1169" s="42"/>
      <c r="H1169" s="41"/>
      <c r="I1169" s="42"/>
      <c r="J1169" s="71"/>
      <c r="L1169" s="32"/>
      <c r="M1169" s="33"/>
      <c r="N1169" s="356"/>
      <c r="O1169" s="356"/>
      <c r="P1169" s="359" t="s">
        <v>56</v>
      </c>
      <c r="Q1169" s="40" t="s">
        <v>57</v>
      </c>
      <c r="R1169" s="41"/>
      <c r="S1169" s="42"/>
      <c r="T1169" s="41"/>
      <c r="U1169" s="42"/>
      <c r="V1169" s="34"/>
    </row>
    <row r="1170" spans="1:22" ht="19.5" customHeight="1" x14ac:dyDescent="0.35">
      <c r="A1170" s="33"/>
      <c r="B1170" s="356"/>
      <c r="C1170" s="356"/>
      <c r="D1170" s="359"/>
      <c r="E1170" s="40" t="s">
        <v>58</v>
      </c>
      <c r="F1170" s="41"/>
      <c r="G1170" s="42"/>
      <c r="H1170" s="41"/>
      <c r="I1170" s="42"/>
      <c r="J1170" s="71"/>
      <c r="L1170" s="32"/>
      <c r="M1170" s="33"/>
      <c r="N1170" s="356"/>
      <c r="O1170" s="356"/>
      <c r="P1170" s="359"/>
      <c r="Q1170" s="40" t="s">
        <v>58</v>
      </c>
      <c r="R1170" s="41"/>
      <c r="S1170" s="42"/>
      <c r="T1170" s="41"/>
      <c r="U1170" s="42"/>
      <c r="V1170" s="34"/>
    </row>
    <row r="1171" spans="1:22" ht="19.5" customHeight="1" x14ac:dyDescent="0.35">
      <c r="A1171" s="33"/>
      <c r="B1171" s="358"/>
      <c r="C1171" s="358"/>
      <c r="D1171" s="358"/>
      <c r="E1171" s="358"/>
      <c r="F1171" s="358"/>
      <c r="G1171" s="358"/>
      <c r="H1171" s="358"/>
      <c r="I1171" s="358"/>
      <c r="J1171" s="71"/>
      <c r="L1171" s="32"/>
      <c r="M1171" s="33"/>
      <c r="N1171" s="358"/>
      <c r="O1171" s="358"/>
      <c r="P1171" s="358"/>
      <c r="Q1171" s="358"/>
      <c r="R1171" s="358"/>
      <c r="S1171" s="358"/>
      <c r="T1171" s="358"/>
      <c r="U1171" s="358"/>
      <c r="V1171" s="34"/>
    </row>
    <row r="1172" spans="1:22" ht="19.5" customHeight="1" x14ac:dyDescent="0.35">
      <c r="A1172" s="33"/>
      <c r="B1172" s="395" t="s">
        <v>59</v>
      </c>
      <c r="C1172" s="395"/>
      <c r="D1172" s="395"/>
      <c r="E1172" s="395"/>
      <c r="F1172" s="395"/>
      <c r="G1172" s="395"/>
      <c r="H1172" s="395"/>
      <c r="I1172" s="395"/>
      <c r="J1172" s="71"/>
      <c r="L1172" s="32"/>
      <c r="M1172" s="33"/>
      <c r="N1172" s="395" t="s">
        <v>59</v>
      </c>
      <c r="O1172" s="395"/>
      <c r="P1172" s="395"/>
      <c r="Q1172" s="395"/>
      <c r="R1172" s="395"/>
      <c r="S1172" s="395"/>
      <c r="T1172" s="395"/>
      <c r="U1172" s="395"/>
      <c r="V1172" s="34"/>
    </row>
    <row r="1173" spans="1:22" ht="19.5" customHeight="1" thickBot="1" x14ac:dyDescent="0.4">
      <c r="A1173" s="33"/>
      <c r="B1173" s="358"/>
      <c r="C1173" s="358"/>
      <c r="D1173" s="358"/>
      <c r="E1173" s="358"/>
      <c r="F1173" s="358"/>
      <c r="G1173" s="358"/>
      <c r="H1173" s="358"/>
      <c r="I1173" s="358"/>
      <c r="J1173" s="71"/>
      <c r="L1173" s="32"/>
      <c r="M1173" s="33"/>
      <c r="N1173" s="358"/>
      <c r="O1173" s="358"/>
      <c r="P1173" s="358"/>
      <c r="Q1173" s="358"/>
      <c r="R1173" s="358"/>
      <c r="S1173" s="358"/>
      <c r="T1173" s="358"/>
      <c r="U1173" s="358"/>
      <c r="V1173" s="34"/>
    </row>
    <row r="1174" spans="1:22" ht="19.5" customHeight="1" thickBot="1" x14ac:dyDescent="0.4">
      <c r="A1174" s="33"/>
      <c r="B1174" s="359" t="s">
        <v>60</v>
      </c>
      <c r="C1174" s="360"/>
      <c r="D1174" s="43"/>
      <c r="E1174" s="44"/>
      <c r="F1174" s="44"/>
      <c r="G1174" s="44"/>
      <c r="H1174" s="44"/>
      <c r="I1174" s="45"/>
      <c r="J1174" s="71"/>
      <c r="L1174" s="32"/>
      <c r="M1174" s="33"/>
      <c r="N1174" s="359" t="s">
        <v>60</v>
      </c>
      <c r="O1174" s="360"/>
      <c r="P1174" s="43"/>
      <c r="Q1174" s="44"/>
      <c r="R1174" s="44"/>
      <c r="S1174" s="44"/>
      <c r="T1174" s="44"/>
      <c r="U1174" s="45"/>
      <c r="V1174" s="34"/>
    </row>
    <row r="1175" spans="1:22" ht="19.5" customHeight="1" thickBot="1" x14ac:dyDescent="0.4">
      <c r="A1175" s="33"/>
      <c r="B1175" s="46"/>
      <c r="C1175" s="46"/>
      <c r="D1175" s="30"/>
      <c r="E1175" s="30"/>
      <c r="F1175" s="30"/>
      <c r="G1175" s="30"/>
      <c r="H1175" s="30"/>
      <c r="I1175" s="30"/>
      <c r="J1175" s="71"/>
      <c r="L1175" s="32"/>
      <c r="M1175" s="33"/>
      <c r="N1175" s="46"/>
      <c r="O1175" s="46"/>
      <c r="P1175" s="30"/>
      <c r="Q1175" s="30"/>
      <c r="R1175" s="30"/>
      <c r="S1175" s="30"/>
      <c r="T1175" s="30"/>
      <c r="U1175" s="30"/>
      <c r="V1175" s="34"/>
    </row>
    <row r="1176" spans="1:22" ht="19.5" customHeight="1" x14ac:dyDescent="0.35">
      <c r="A1176" s="33"/>
      <c r="B1176" s="365" t="s">
        <v>62</v>
      </c>
      <c r="C1176" s="366"/>
      <c r="D1176" s="352"/>
      <c r="E1176" s="352"/>
      <c r="F1176" s="352"/>
      <c r="G1176" s="352"/>
      <c r="H1176" s="352"/>
      <c r="I1176" s="353"/>
      <c r="J1176" s="71"/>
      <c r="L1176" s="32"/>
      <c r="M1176" s="33"/>
      <c r="N1176" s="365" t="s">
        <v>62</v>
      </c>
      <c r="O1176" s="366"/>
      <c r="P1176" s="352"/>
      <c r="Q1176" s="352"/>
      <c r="R1176" s="352"/>
      <c r="S1176" s="352"/>
      <c r="T1176" s="352"/>
      <c r="U1176" s="353"/>
      <c r="V1176" s="34"/>
    </row>
    <row r="1177" spans="1:22" ht="19.5" customHeight="1" thickBot="1" x14ac:dyDescent="0.4">
      <c r="A1177" s="33"/>
      <c r="B1177" s="367"/>
      <c r="C1177" s="368"/>
      <c r="D1177" s="336"/>
      <c r="E1177" s="336"/>
      <c r="F1177" s="336"/>
      <c r="G1177" s="336"/>
      <c r="H1177" s="336"/>
      <c r="I1177" s="337"/>
      <c r="J1177" s="71"/>
      <c r="L1177" s="32"/>
      <c r="M1177" s="33"/>
      <c r="N1177" s="367"/>
      <c r="O1177" s="368"/>
      <c r="P1177" s="336"/>
      <c r="Q1177" s="336"/>
      <c r="R1177" s="336"/>
      <c r="S1177" s="336"/>
      <c r="T1177" s="336"/>
      <c r="U1177" s="337"/>
      <c r="V1177" s="34"/>
    </row>
    <row r="1178" spans="1:22" ht="19.5" customHeight="1" x14ac:dyDescent="0.35">
      <c r="A1178" s="33"/>
      <c r="B1178" s="361" t="s">
        <v>61</v>
      </c>
      <c r="C1178" s="362"/>
      <c r="D1178" s="336"/>
      <c r="E1178" s="336"/>
      <c r="F1178" s="336"/>
      <c r="G1178" s="336"/>
      <c r="H1178" s="336"/>
      <c r="I1178" s="337"/>
      <c r="J1178" s="71"/>
      <c r="L1178" s="32"/>
      <c r="M1178" s="33"/>
      <c r="N1178" s="361" t="s">
        <v>61</v>
      </c>
      <c r="O1178" s="362"/>
      <c r="P1178" s="336"/>
      <c r="Q1178" s="336"/>
      <c r="R1178" s="336"/>
      <c r="S1178" s="336"/>
      <c r="T1178" s="336"/>
      <c r="U1178" s="337"/>
      <c r="V1178" s="34"/>
    </row>
    <row r="1179" spans="1:22" ht="19.5" customHeight="1" thickBot="1" x14ac:dyDescent="0.4">
      <c r="A1179" s="33"/>
      <c r="B1179" s="365"/>
      <c r="C1179" s="366"/>
      <c r="D1179" s="369"/>
      <c r="E1179" s="369"/>
      <c r="F1179" s="369"/>
      <c r="G1179" s="369"/>
      <c r="H1179" s="369"/>
      <c r="I1179" s="370"/>
      <c r="J1179" s="71"/>
      <c r="L1179" s="32"/>
      <c r="M1179" s="33"/>
      <c r="N1179" s="365"/>
      <c r="O1179" s="366"/>
      <c r="P1179" s="369"/>
      <c r="Q1179" s="369"/>
      <c r="R1179" s="369"/>
      <c r="S1179" s="369"/>
      <c r="T1179" s="369"/>
      <c r="U1179" s="370"/>
      <c r="V1179" s="34"/>
    </row>
    <row r="1180" spans="1:22" ht="19.5" customHeight="1" thickBot="1" x14ac:dyDescent="0.4">
      <c r="A1180" s="33"/>
      <c r="B1180" s="25"/>
      <c r="C1180" s="25"/>
      <c r="D1180" s="25"/>
      <c r="E1180" s="25"/>
      <c r="F1180" s="25"/>
      <c r="G1180" s="25"/>
      <c r="H1180" s="25"/>
      <c r="I1180" s="25"/>
      <c r="J1180" s="71"/>
      <c r="L1180" s="32"/>
      <c r="M1180" s="33"/>
      <c r="N1180" s="25"/>
      <c r="O1180" s="25"/>
      <c r="P1180" s="25"/>
      <c r="Q1180" s="25"/>
      <c r="R1180" s="25"/>
      <c r="S1180" s="25"/>
      <c r="T1180" s="25"/>
      <c r="U1180" s="25"/>
      <c r="V1180" s="34"/>
    </row>
    <row r="1181" spans="1:22" ht="19.5" customHeight="1" x14ac:dyDescent="0.35">
      <c r="A1181" s="33"/>
      <c r="B1181" s="349" t="s">
        <v>63</v>
      </c>
      <c r="C1181" s="343" t="s">
        <v>64</v>
      </c>
      <c r="D1181" s="351"/>
      <c r="E1181" s="351"/>
      <c r="F1181" s="351"/>
      <c r="G1181" s="351"/>
      <c r="H1181" s="352"/>
      <c r="I1181" s="353"/>
      <c r="J1181" s="71"/>
      <c r="L1181" s="32"/>
      <c r="M1181" s="33"/>
      <c r="N1181" s="349" t="s">
        <v>63</v>
      </c>
      <c r="O1181" s="343" t="s">
        <v>64</v>
      </c>
      <c r="P1181" s="351"/>
      <c r="Q1181" s="351"/>
      <c r="R1181" s="351"/>
      <c r="S1181" s="351"/>
      <c r="T1181" s="352"/>
      <c r="U1181" s="353"/>
      <c r="V1181" s="34"/>
    </row>
    <row r="1182" spans="1:22" ht="19.5" customHeight="1" x14ac:dyDescent="0.35">
      <c r="A1182" s="33"/>
      <c r="B1182" s="334"/>
      <c r="C1182" s="340" t="s">
        <v>65</v>
      </c>
      <c r="D1182" s="348"/>
      <c r="E1182" s="348"/>
      <c r="F1182" s="348"/>
      <c r="G1182" s="348"/>
      <c r="H1182" s="336"/>
      <c r="I1182" s="337"/>
      <c r="J1182" s="71"/>
      <c r="L1182" s="32"/>
      <c r="M1182" s="33"/>
      <c r="N1182" s="334"/>
      <c r="O1182" s="340" t="s">
        <v>65</v>
      </c>
      <c r="P1182" s="348"/>
      <c r="Q1182" s="348"/>
      <c r="R1182" s="348"/>
      <c r="S1182" s="348"/>
      <c r="T1182" s="336"/>
      <c r="U1182" s="337"/>
      <c r="V1182" s="34"/>
    </row>
    <row r="1183" spans="1:22" ht="19.5" customHeight="1" x14ac:dyDescent="0.35">
      <c r="A1183" s="33"/>
      <c r="B1183" s="334"/>
      <c r="C1183" s="340" t="s">
        <v>66</v>
      </c>
      <c r="D1183" s="348"/>
      <c r="E1183" s="348"/>
      <c r="F1183" s="348"/>
      <c r="G1183" s="348"/>
      <c r="H1183" s="336"/>
      <c r="I1183" s="337"/>
      <c r="J1183" s="71"/>
      <c r="L1183" s="32"/>
      <c r="M1183" s="33"/>
      <c r="N1183" s="334"/>
      <c r="O1183" s="340" t="s">
        <v>66</v>
      </c>
      <c r="P1183" s="348"/>
      <c r="Q1183" s="348"/>
      <c r="R1183" s="348"/>
      <c r="S1183" s="348"/>
      <c r="T1183" s="336"/>
      <c r="U1183" s="337"/>
      <c r="V1183" s="34"/>
    </row>
    <row r="1184" spans="1:22" ht="19.5" customHeight="1" x14ac:dyDescent="0.35">
      <c r="A1184" s="33"/>
      <c r="B1184" s="334"/>
      <c r="C1184" s="340" t="s">
        <v>67</v>
      </c>
      <c r="D1184" s="348"/>
      <c r="E1184" s="348"/>
      <c r="F1184" s="348"/>
      <c r="G1184" s="348"/>
      <c r="H1184" s="336"/>
      <c r="I1184" s="337"/>
      <c r="J1184" s="71"/>
      <c r="L1184" s="32"/>
      <c r="M1184" s="33"/>
      <c r="N1184" s="334"/>
      <c r="O1184" s="340" t="s">
        <v>67</v>
      </c>
      <c r="P1184" s="348"/>
      <c r="Q1184" s="348"/>
      <c r="R1184" s="348"/>
      <c r="S1184" s="348"/>
      <c r="T1184" s="336"/>
      <c r="U1184" s="337"/>
      <c r="V1184" s="34"/>
    </row>
    <row r="1185" spans="1:22" ht="19.5" customHeight="1" x14ac:dyDescent="0.35">
      <c r="A1185" s="33"/>
      <c r="B1185" s="334"/>
      <c r="C1185" s="340" t="s">
        <v>68</v>
      </c>
      <c r="D1185" s="348"/>
      <c r="E1185" s="348"/>
      <c r="F1185" s="348"/>
      <c r="G1185" s="348"/>
      <c r="H1185" s="336"/>
      <c r="I1185" s="337"/>
      <c r="J1185" s="71"/>
      <c r="L1185" s="32"/>
      <c r="M1185" s="33"/>
      <c r="N1185" s="334"/>
      <c r="O1185" s="340" t="s">
        <v>68</v>
      </c>
      <c r="P1185" s="348"/>
      <c r="Q1185" s="348"/>
      <c r="R1185" s="348"/>
      <c r="S1185" s="348"/>
      <c r="T1185" s="336"/>
      <c r="U1185" s="337"/>
      <c r="V1185" s="34"/>
    </row>
    <row r="1186" spans="1:22" ht="19.5" customHeight="1" thickBot="1" x14ac:dyDescent="0.4">
      <c r="A1186" s="33"/>
      <c r="B1186" s="350"/>
      <c r="C1186" s="371" t="s">
        <v>69</v>
      </c>
      <c r="D1186" s="372"/>
      <c r="E1186" s="372"/>
      <c r="F1186" s="372"/>
      <c r="G1186" s="372"/>
      <c r="H1186" s="369"/>
      <c r="I1186" s="370"/>
      <c r="J1186" s="71"/>
      <c r="L1186" s="32"/>
      <c r="M1186" s="33"/>
      <c r="N1186" s="350"/>
      <c r="O1186" s="371" t="s">
        <v>69</v>
      </c>
      <c r="P1186" s="372"/>
      <c r="Q1186" s="372"/>
      <c r="R1186" s="372"/>
      <c r="S1186" s="372"/>
      <c r="T1186" s="369"/>
      <c r="U1186" s="370"/>
      <c r="V1186" s="34"/>
    </row>
    <row r="1187" spans="1:22" ht="19.5" customHeight="1" x14ac:dyDescent="0.35">
      <c r="A1187" s="33"/>
      <c r="B1187" s="333" t="s">
        <v>70</v>
      </c>
      <c r="C1187" s="346" t="s">
        <v>71</v>
      </c>
      <c r="D1187" s="347"/>
      <c r="E1187" s="347"/>
      <c r="F1187" s="347"/>
      <c r="G1187" s="347"/>
      <c r="H1187" s="344"/>
      <c r="I1187" s="345"/>
      <c r="J1187" s="71"/>
      <c r="L1187" s="32"/>
      <c r="M1187" s="33"/>
      <c r="N1187" s="333" t="s">
        <v>70</v>
      </c>
      <c r="O1187" s="346" t="s">
        <v>71</v>
      </c>
      <c r="P1187" s="347"/>
      <c r="Q1187" s="347"/>
      <c r="R1187" s="347"/>
      <c r="S1187" s="347"/>
      <c r="T1187" s="344"/>
      <c r="U1187" s="345"/>
      <c r="V1187" s="34"/>
    </row>
    <row r="1188" spans="1:22" ht="19.5" customHeight="1" x14ac:dyDescent="0.35">
      <c r="A1188" s="33"/>
      <c r="B1188" s="334"/>
      <c r="C1188" s="340" t="s">
        <v>72</v>
      </c>
      <c r="D1188" s="348"/>
      <c r="E1188" s="348"/>
      <c r="F1188" s="348"/>
      <c r="G1188" s="348"/>
      <c r="H1188" s="336"/>
      <c r="I1188" s="337"/>
      <c r="J1188" s="71"/>
      <c r="L1188" s="32"/>
      <c r="M1188" s="33"/>
      <c r="N1188" s="334"/>
      <c r="O1188" s="340" t="s">
        <v>72</v>
      </c>
      <c r="P1188" s="348"/>
      <c r="Q1188" s="348"/>
      <c r="R1188" s="348"/>
      <c r="S1188" s="348"/>
      <c r="T1188" s="336"/>
      <c r="U1188" s="337"/>
      <c r="V1188" s="34"/>
    </row>
    <row r="1189" spans="1:22" ht="19.5" customHeight="1" x14ac:dyDescent="0.35">
      <c r="A1189" s="33"/>
      <c r="B1189" s="334"/>
      <c r="C1189" s="340" t="s">
        <v>73</v>
      </c>
      <c r="D1189" s="348"/>
      <c r="E1189" s="348"/>
      <c r="F1189" s="348"/>
      <c r="G1189" s="348"/>
      <c r="H1189" s="336"/>
      <c r="I1189" s="337"/>
      <c r="J1189" s="71"/>
      <c r="L1189" s="32"/>
      <c r="M1189" s="33"/>
      <c r="N1189" s="334"/>
      <c r="O1189" s="340" t="s">
        <v>73</v>
      </c>
      <c r="P1189" s="348"/>
      <c r="Q1189" s="348"/>
      <c r="R1189" s="348"/>
      <c r="S1189" s="348"/>
      <c r="T1189" s="336"/>
      <c r="U1189" s="337"/>
      <c r="V1189" s="34"/>
    </row>
    <row r="1190" spans="1:22" ht="19.5" customHeight="1" x14ac:dyDescent="0.35">
      <c r="A1190" s="33"/>
      <c r="B1190" s="334"/>
      <c r="C1190" s="340" t="s">
        <v>74</v>
      </c>
      <c r="D1190" s="348"/>
      <c r="E1190" s="348"/>
      <c r="F1190" s="348"/>
      <c r="G1190" s="348"/>
      <c r="H1190" s="336"/>
      <c r="I1190" s="337"/>
      <c r="J1190" s="71"/>
      <c r="L1190" s="32"/>
      <c r="M1190" s="33"/>
      <c r="N1190" s="334"/>
      <c r="O1190" s="340" t="s">
        <v>74</v>
      </c>
      <c r="P1190" s="348"/>
      <c r="Q1190" s="348"/>
      <c r="R1190" s="348"/>
      <c r="S1190" s="348"/>
      <c r="T1190" s="336"/>
      <c r="U1190" s="337"/>
      <c r="V1190" s="34"/>
    </row>
    <row r="1191" spans="1:22" ht="19.5" customHeight="1" x14ac:dyDescent="0.35">
      <c r="A1191" s="33"/>
      <c r="B1191" s="334"/>
      <c r="C1191" s="340" t="s">
        <v>75</v>
      </c>
      <c r="D1191" s="348"/>
      <c r="E1191" s="348"/>
      <c r="F1191" s="348"/>
      <c r="G1191" s="348"/>
      <c r="H1191" s="336"/>
      <c r="I1191" s="337"/>
      <c r="J1191" s="71"/>
      <c r="L1191" s="32"/>
      <c r="M1191" s="33"/>
      <c r="N1191" s="334"/>
      <c r="O1191" s="340" t="s">
        <v>75</v>
      </c>
      <c r="P1191" s="348"/>
      <c r="Q1191" s="348"/>
      <c r="R1191" s="348"/>
      <c r="S1191" s="348"/>
      <c r="T1191" s="336"/>
      <c r="U1191" s="337"/>
      <c r="V1191" s="34"/>
    </row>
    <row r="1192" spans="1:22" ht="19.5" customHeight="1" x14ac:dyDescent="0.35">
      <c r="A1192" s="33"/>
      <c r="B1192" s="334"/>
      <c r="C1192" s="340" t="s">
        <v>76</v>
      </c>
      <c r="D1192" s="348"/>
      <c r="E1192" s="348"/>
      <c r="F1192" s="348"/>
      <c r="G1192" s="348"/>
      <c r="H1192" s="336"/>
      <c r="I1192" s="337"/>
      <c r="J1192" s="71"/>
      <c r="L1192" s="32"/>
      <c r="M1192" s="33"/>
      <c r="N1192" s="334"/>
      <c r="O1192" s="340" t="s">
        <v>76</v>
      </c>
      <c r="P1192" s="348"/>
      <c r="Q1192" s="348"/>
      <c r="R1192" s="348"/>
      <c r="S1192" s="348"/>
      <c r="T1192" s="336"/>
      <c r="U1192" s="337"/>
      <c r="V1192" s="34"/>
    </row>
    <row r="1193" spans="1:22" ht="19.5" customHeight="1" thickBot="1" x14ac:dyDescent="0.4">
      <c r="A1193" s="33"/>
      <c r="B1193" s="335"/>
      <c r="C1193" s="385" t="s">
        <v>77</v>
      </c>
      <c r="D1193" s="386"/>
      <c r="E1193" s="386"/>
      <c r="F1193" s="386"/>
      <c r="G1193" s="386"/>
      <c r="H1193" s="387"/>
      <c r="I1193" s="388"/>
      <c r="J1193" s="71"/>
      <c r="L1193" s="32"/>
      <c r="M1193" s="33"/>
      <c r="N1193" s="335"/>
      <c r="O1193" s="385" t="s">
        <v>77</v>
      </c>
      <c r="P1193" s="386"/>
      <c r="Q1193" s="386"/>
      <c r="R1193" s="386"/>
      <c r="S1193" s="386"/>
      <c r="T1193" s="387"/>
      <c r="U1193" s="388"/>
      <c r="V1193" s="34"/>
    </row>
    <row r="1194" spans="1:22" ht="19.5" customHeight="1" x14ac:dyDescent="0.35">
      <c r="A1194" s="33"/>
      <c r="B1194" s="349" t="s">
        <v>78</v>
      </c>
      <c r="C1194" s="389" t="s">
        <v>79</v>
      </c>
      <c r="D1194" s="390"/>
      <c r="E1194" s="391"/>
      <c r="F1194" s="47" t="s">
        <v>80</v>
      </c>
      <c r="G1194" s="47"/>
      <c r="H1194" s="352"/>
      <c r="I1194" s="353"/>
      <c r="J1194" s="71"/>
      <c r="L1194" s="32"/>
      <c r="M1194" s="33"/>
      <c r="N1194" s="349" t="s">
        <v>78</v>
      </c>
      <c r="O1194" s="389" t="s">
        <v>79</v>
      </c>
      <c r="P1194" s="390"/>
      <c r="Q1194" s="391"/>
      <c r="R1194" s="47" t="s">
        <v>80</v>
      </c>
      <c r="S1194" s="47"/>
      <c r="T1194" s="352"/>
      <c r="U1194" s="353"/>
      <c r="V1194" s="34"/>
    </row>
    <row r="1195" spans="1:22" ht="19.5" customHeight="1" x14ac:dyDescent="0.35">
      <c r="A1195" s="33"/>
      <c r="B1195" s="334"/>
      <c r="C1195" s="392" t="s">
        <v>81</v>
      </c>
      <c r="D1195" s="393"/>
      <c r="E1195" s="394"/>
      <c r="F1195" s="10" t="s">
        <v>82</v>
      </c>
      <c r="G1195" s="10"/>
      <c r="H1195" s="336"/>
      <c r="I1195" s="337"/>
      <c r="J1195" s="71"/>
      <c r="L1195" s="32"/>
      <c r="M1195" s="33"/>
      <c r="N1195" s="334"/>
      <c r="O1195" s="392" t="s">
        <v>81</v>
      </c>
      <c r="P1195" s="393"/>
      <c r="Q1195" s="394"/>
      <c r="R1195" s="10" t="s">
        <v>82</v>
      </c>
      <c r="S1195" s="10"/>
      <c r="T1195" s="336"/>
      <c r="U1195" s="337"/>
      <c r="V1195" s="34"/>
    </row>
    <row r="1196" spans="1:22" ht="19.5" customHeight="1" x14ac:dyDescent="0.35">
      <c r="A1196" s="33"/>
      <c r="B1196" s="334"/>
      <c r="C1196" s="392" t="s">
        <v>83</v>
      </c>
      <c r="D1196" s="393"/>
      <c r="E1196" s="394"/>
      <c r="F1196" s="10" t="s">
        <v>84</v>
      </c>
      <c r="G1196" s="10"/>
      <c r="H1196" s="336"/>
      <c r="I1196" s="337"/>
      <c r="J1196" s="71"/>
      <c r="L1196" s="32"/>
      <c r="M1196" s="33"/>
      <c r="N1196" s="334"/>
      <c r="O1196" s="392" t="s">
        <v>83</v>
      </c>
      <c r="P1196" s="393"/>
      <c r="Q1196" s="394"/>
      <c r="R1196" s="10" t="s">
        <v>84</v>
      </c>
      <c r="S1196" s="10"/>
      <c r="T1196" s="336"/>
      <c r="U1196" s="337"/>
      <c r="V1196" s="34"/>
    </row>
    <row r="1197" spans="1:22" ht="19.5" customHeight="1" x14ac:dyDescent="0.35">
      <c r="A1197" s="33"/>
      <c r="B1197" s="334"/>
      <c r="C1197" s="48" t="s">
        <v>85</v>
      </c>
      <c r="D1197" s="49"/>
      <c r="E1197" s="49"/>
      <c r="F1197" s="10" t="s">
        <v>86</v>
      </c>
      <c r="G1197" s="10"/>
      <c r="H1197" s="336"/>
      <c r="I1197" s="337"/>
      <c r="J1197" s="71"/>
      <c r="L1197" s="32"/>
      <c r="M1197" s="33"/>
      <c r="N1197" s="334"/>
      <c r="O1197" s="48" t="s">
        <v>85</v>
      </c>
      <c r="P1197" s="49"/>
      <c r="Q1197" s="49"/>
      <c r="R1197" s="10" t="s">
        <v>86</v>
      </c>
      <c r="S1197" s="10"/>
      <c r="T1197" s="336"/>
      <c r="U1197" s="337"/>
      <c r="V1197" s="34"/>
    </row>
    <row r="1198" spans="1:22" ht="19.5" customHeight="1" thickBot="1" x14ac:dyDescent="0.4">
      <c r="A1198" s="33"/>
      <c r="B1198" s="350"/>
      <c r="C1198" s="50" t="s">
        <v>87</v>
      </c>
      <c r="D1198" s="51"/>
      <c r="E1198" s="51"/>
      <c r="F1198" s="52" t="s">
        <v>86</v>
      </c>
      <c r="G1198" s="52"/>
      <c r="H1198" s="369"/>
      <c r="I1198" s="370"/>
      <c r="J1198" s="71"/>
      <c r="L1198" s="32"/>
      <c r="M1198" s="33"/>
      <c r="N1198" s="350"/>
      <c r="O1198" s="50" t="s">
        <v>87</v>
      </c>
      <c r="P1198" s="51"/>
      <c r="Q1198" s="51"/>
      <c r="R1198" s="52" t="s">
        <v>86</v>
      </c>
      <c r="S1198" s="52"/>
      <c r="T1198" s="369"/>
      <c r="U1198" s="370"/>
      <c r="V1198" s="34"/>
    </row>
    <row r="1199" spans="1:22" ht="19.5" customHeight="1" thickBot="1" x14ac:dyDescent="0.4">
      <c r="A1199" s="33"/>
      <c r="B1199" s="25"/>
      <c r="C1199" s="25"/>
      <c r="D1199" s="25"/>
      <c r="E1199" s="25"/>
      <c r="F1199" s="25"/>
      <c r="G1199" s="25"/>
      <c r="H1199" s="25"/>
      <c r="I1199" s="25"/>
      <c r="J1199" s="7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35">
      <c r="A1200" s="33"/>
      <c r="B1200" s="373" t="s">
        <v>88</v>
      </c>
      <c r="C1200" s="374"/>
      <c r="D1200" s="374"/>
      <c r="E1200" s="374"/>
      <c r="F1200" s="374"/>
      <c r="G1200" s="374"/>
      <c r="H1200" s="374"/>
      <c r="I1200" s="375"/>
      <c r="J1200" s="71"/>
      <c r="L1200" s="32"/>
      <c r="M1200" s="33"/>
      <c r="N1200" s="373" t="s">
        <v>88</v>
      </c>
      <c r="O1200" s="374"/>
      <c r="P1200" s="374"/>
      <c r="Q1200" s="374"/>
      <c r="R1200" s="374"/>
      <c r="S1200" s="374"/>
      <c r="T1200" s="374"/>
      <c r="U1200" s="375"/>
      <c r="V1200" s="34"/>
    </row>
    <row r="1201" spans="1:22" ht="19.5" customHeight="1" x14ac:dyDescent="0.35">
      <c r="A1201" s="33"/>
      <c r="B1201" s="376"/>
      <c r="C1201" s="377"/>
      <c r="D1201" s="377"/>
      <c r="E1201" s="377"/>
      <c r="F1201" s="377"/>
      <c r="G1201" s="377"/>
      <c r="H1201" s="377"/>
      <c r="I1201" s="378"/>
      <c r="J1201" s="71"/>
      <c r="L1201" s="32"/>
      <c r="M1201" s="33"/>
      <c r="N1201" s="376"/>
      <c r="O1201" s="377"/>
      <c r="P1201" s="377"/>
      <c r="Q1201" s="377"/>
      <c r="R1201" s="377"/>
      <c r="S1201" s="377"/>
      <c r="T1201" s="377"/>
      <c r="U1201" s="378"/>
      <c r="V1201" s="34"/>
    </row>
    <row r="1202" spans="1:22" ht="19.5" customHeight="1" x14ac:dyDescent="0.35">
      <c r="A1202" s="33"/>
      <c r="B1202" s="379"/>
      <c r="C1202" s="380"/>
      <c r="D1202" s="380"/>
      <c r="E1202" s="380"/>
      <c r="F1202" s="380"/>
      <c r="G1202" s="380"/>
      <c r="H1202" s="380"/>
      <c r="I1202" s="381"/>
      <c r="J1202" s="71"/>
      <c r="L1202" s="32"/>
      <c r="M1202" s="33"/>
      <c r="N1202" s="379"/>
      <c r="O1202" s="380"/>
      <c r="P1202" s="380"/>
      <c r="Q1202" s="380"/>
      <c r="R1202" s="380"/>
      <c r="S1202" s="380"/>
      <c r="T1202" s="380"/>
      <c r="U1202" s="381"/>
      <c r="V1202" s="34"/>
    </row>
    <row r="1203" spans="1:22" ht="19.5" customHeight="1" x14ac:dyDescent="0.35">
      <c r="A1203" s="33"/>
      <c r="B1203" s="379"/>
      <c r="C1203" s="380"/>
      <c r="D1203" s="380"/>
      <c r="E1203" s="380"/>
      <c r="F1203" s="380"/>
      <c r="G1203" s="380"/>
      <c r="H1203" s="380"/>
      <c r="I1203" s="381"/>
      <c r="J1203" s="71"/>
      <c r="L1203" s="32"/>
      <c r="M1203" s="33"/>
      <c r="N1203" s="379"/>
      <c r="O1203" s="380"/>
      <c r="P1203" s="380"/>
      <c r="Q1203" s="380"/>
      <c r="R1203" s="380"/>
      <c r="S1203" s="380"/>
      <c r="T1203" s="380"/>
      <c r="U1203" s="381"/>
      <c r="V1203" s="34"/>
    </row>
    <row r="1204" spans="1:22" ht="19.5" customHeight="1" thickBot="1" x14ac:dyDescent="0.4">
      <c r="A1204" s="33"/>
      <c r="B1204" s="382"/>
      <c r="C1204" s="383"/>
      <c r="D1204" s="383"/>
      <c r="E1204" s="383"/>
      <c r="F1204" s="383"/>
      <c r="G1204" s="383"/>
      <c r="H1204" s="383"/>
      <c r="I1204" s="384"/>
      <c r="J1204" s="71"/>
      <c r="L1204" s="32"/>
      <c r="M1204" s="33"/>
      <c r="N1204" s="382"/>
      <c r="O1204" s="383"/>
      <c r="P1204" s="383"/>
      <c r="Q1204" s="383"/>
      <c r="R1204" s="383"/>
      <c r="S1204" s="383"/>
      <c r="T1204" s="383"/>
      <c r="U1204" s="384"/>
      <c r="V1204" s="34"/>
    </row>
    <row r="1205" spans="1:22" ht="19.5" customHeight="1" thickBot="1" x14ac:dyDescent="0.4">
      <c r="A1205" s="53"/>
      <c r="B1205" s="54"/>
      <c r="C1205" s="54"/>
      <c r="D1205" s="54"/>
      <c r="E1205" s="54"/>
      <c r="F1205" s="54"/>
      <c r="G1205" s="54"/>
      <c r="H1205" s="54"/>
      <c r="I1205" s="54"/>
      <c r="J1205" s="72"/>
      <c r="L1205" s="32"/>
      <c r="M1205" s="53"/>
      <c r="N1205" s="54"/>
      <c r="O1205" s="54"/>
      <c r="P1205" s="54"/>
      <c r="Q1205" s="54"/>
      <c r="R1205" s="54"/>
      <c r="S1205" s="54"/>
      <c r="T1205" s="54"/>
      <c r="U1205" s="54"/>
      <c r="V1205" s="55"/>
    </row>
    <row r="1206" spans="1:22" ht="19.5" customHeight="1" thickBot="1" x14ac:dyDescent="0.4">
      <c r="A1206" s="56"/>
      <c r="B1206" s="56"/>
      <c r="C1206" s="56"/>
      <c r="D1206" s="56"/>
      <c r="E1206" s="56"/>
      <c r="F1206" s="56"/>
      <c r="G1206" s="56"/>
      <c r="H1206" s="56"/>
      <c r="I1206" s="56"/>
      <c r="J1206" s="73"/>
      <c r="K1206" s="56"/>
      <c r="L1206" s="57"/>
      <c r="M1206" s="56"/>
      <c r="N1206" s="56"/>
      <c r="O1206" s="56"/>
      <c r="P1206" s="56"/>
      <c r="Q1206" s="56"/>
      <c r="R1206" s="56"/>
      <c r="S1206" s="56"/>
      <c r="T1206" s="56"/>
      <c r="U1206" s="56"/>
      <c r="V1206" s="56"/>
    </row>
    <row r="1207" spans="1:22" ht="19.5" customHeight="1" x14ac:dyDescent="0.35">
      <c r="A1207" s="29">
        <v>25</v>
      </c>
      <c r="B1207" s="30"/>
      <c r="C1207" s="30"/>
      <c r="D1207" s="30"/>
      <c r="E1207" s="30"/>
      <c r="F1207" s="30"/>
      <c r="G1207" s="30"/>
      <c r="H1207" s="30"/>
      <c r="I1207" s="30"/>
      <c r="J1207" s="70"/>
      <c r="L1207" s="32"/>
      <c r="M1207" s="29">
        <f t="shared" ref="M1207" si="71">A1207+1</f>
        <v>26</v>
      </c>
      <c r="N1207" s="30"/>
      <c r="O1207" s="30"/>
      <c r="P1207" s="30"/>
      <c r="Q1207" s="30"/>
      <c r="R1207" s="30"/>
      <c r="S1207" s="30"/>
      <c r="T1207" s="30"/>
      <c r="U1207" s="30"/>
      <c r="V1207" s="31"/>
    </row>
    <row r="1208" spans="1:22" ht="19.5" customHeight="1" x14ac:dyDescent="0.35">
      <c r="A1208" s="33"/>
      <c r="B1208" s="356" t="s">
        <v>42</v>
      </c>
      <c r="C1208" s="356"/>
      <c r="D1208" s="404" t="s">
        <v>52</v>
      </c>
      <c r="E1208" s="404"/>
      <c r="F1208" s="404"/>
      <c r="G1208" s="404"/>
      <c r="H1208" s="404"/>
      <c r="I1208" s="404"/>
      <c r="J1208" s="75"/>
      <c r="L1208" s="32"/>
      <c r="M1208" s="33"/>
      <c r="N1208" s="356" t="s">
        <v>42</v>
      </c>
      <c r="O1208" s="356"/>
      <c r="P1208" s="404" t="s">
        <v>52</v>
      </c>
      <c r="Q1208" s="404"/>
      <c r="R1208" s="404"/>
      <c r="S1208" s="404"/>
      <c r="T1208" s="404"/>
      <c r="U1208" s="404"/>
      <c r="V1208" s="75"/>
    </row>
    <row r="1209" spans="1:22" ht="19.5" customHeight="1" x14ac:dyDescent="0.35">
      <c r="A1209" s="33"/>
      <c r="B1209" s="358"/>
      <c r="C1209" s="358"/>
      <c r="D1209" s="358"/>
      <c r="E1209" s="358"/>
      <c r="F1209" s="358"/>
      <c r="G1209" s="358"/>
      <c r="H1209" s="358"/>
      <c r="I1209" s="358"/>
      <c r="J1209" s="71"/>
      <c r="L1209" s="32"/>
      <c r="M1209" s="33"/>
      <c r="N1209" s="358"/>
      <c r="O1209" s="358"/>
      <c r="P1209" s="358"/>
      <c r="Q1209" s="358"/>
      <c r="R1209" s="358"/>
      <c r="S1209" s="358"/>
      <c r="T1209" s="358"/>
      <c r="U1209" s="358"/>
      <c r="V1209" s="34"/>
    </row>
    <row r="1210" spans="1:22" ht="19.5" customHeight="1" x14ac:dyDescent="0.35">
      <c r="A1210" s="33"/>
      <c r="B1210" s="356" t="s">
        <v>0</v>
      </c>
      <c r="C1210" s="356"/>
      <c r="D1210" s="403"/>
      <c r="E1210" s="403"/>
      <c r="F1210" s="357" t="s">
        <v>41</v>
      </c>
      <c r="G1210" s="357"/>
      <c r="H1210" s="403"/>
      <c r="I1210" s="403"/>
      <c r="J1210" s="71"/>
      <c r="L1210" s="32"/>
      <c r="M1210" s="33"/>
      <c r="N1210" s="356" t="s">
        <v>0</v>
      </c>
      <c r="O1210" s="356"/>
      <c r="P1210" s="403"/>
      <c r="Q1210" s="403"/>
      <c r="R1210" s="357" t="s">
        <v>41</v>
      </c>
      <c r="S1210" s="357"/>
      <c r="T1210" s="403"/>
      <c r="U1210" s="403"/>
      <c r="V1210" s="34"/>
    </row>
    <row r="1211" spans="1:22" ht="19.5" customHeight="1" x14ac:dyDescent="0.35">
      <c r="A1211" s="33"/>
      <c r="B1211" s="356" t="s">
        <v>14</v>
      </c>
      <c r="C1211" s="356"/>
      <c r="D1211" s="400"/>
      <c r="E1211" s="400"/>
      <c r="F1211" s="357" t="s">
        <v>15</v>
      </c>
      <c r="G1211" s="357"/>
      <c r="H1211" s="401"/>
      <c r="I1211" s="401"/>
      <c r="J1211" s="71"/>
      <c r="L1211" s="32"/>
      <c r="M1211" s="33"/>
      <c r="N1211" s="356" t="s">
        <v>14</v>
      </c>
      <c r="O1211" s="356"/>
      <c r="P1211" s="400"/>
      <c r="Q1211" s="400"/>
      <c r="R1211" s="357" t="s">
        <v>15</v>
      </c>
      <c r="S1211" s="357"/>
      <c r="T1211" s="401"/>
      <c r="U1211" s="401"/>
      <c r="V1211" s="34"/>
    </row>
    <row r="1212" spans="1:22" ht="19.5" customHeight="1" x14ac:dyDescent="0.35">
      <c r="A1212" s="33"/>
      <c r="B1212" s="36" t="s">
        <v>53</v>
      </c>
      <c r="C1212" s="36"/>
      <c r="D1212" s="402"/>
      <c r="E1212" s="402"/>
      <c r="F1212" s="397"/>
      <c r="G1212" s="397"/>
      <c r="H1212" s="402"/>
      <c r="I1212" s="402"/>
      <c r="J1212" s="71"/>
      <c r="L1212" s="32"/>
      <c r="M1212" s="33"/>
      <c r="N1212" s="36" t="s">
        <v>53</v>
      </c>
      <c r="O1212" s="36"/>
      <c r="P1212" s="402"/>
      <c r="Q1212" s="402"/>
      <c r="R1212" s="397"/>
      <c r="S1212" s="397"/>
      <c r="T1212" s="402"/>
      <c r="U1212" s="402"/>
      <c r="V1212" s="34"/>
    </row>
    <row r="1213" spans="1:22" ht="19.5" customHeight="1" x14ac:dyDescent="0.35">
      <c r="A1213" s="33"/>
      <c r="B1213" s="396" t="s">
        <v>1</v>
      </c>
      <c r="C1213" s="396"/>
      <c r="D1213" s="397"/>
      <c r="E1213" s="397"/>
      <c r="F1213" s="398"/>
      <c r="G1213" s="398"/>
      <c r="H1213" s="398"/>
      <c r="I1213" s="398"/>
      <c r="J1213" s="71"/>
      <c r="L1213" s="32"/>
      <c r="M1213" s="33"/>
      <c r="N1213" s="396" t="s">
        <v>1</v>
      </c>
      <c r="O1213" s="396"/>
      <c r="P1213" s="397"/>
      <c r="Q1213" s="397"/>
      <c r="R1213" s="398"/>
      <c r="S1213" s="398"/>
      <c r="T1213" s="398"/>
      <c r="U1213" s="398"/>
      <c r="V1213" s="34"/>
    </row>
    <row r="1214" spans="1:22" ht="19.5" customHeight="1" x14ac:dyDescent="0.35">
      <c r="A1214" s="33"/>
      <c r="B1214" s="396"/>
      <c r="C1214" s="396"/>
      <c r="D1214" s="397" t="s">
        <v>11</v>
      </c>
      <c r="E1214" s="397"/>
      <c r="F1214" s="398"/>
      <c r="G1214" s="398"/>
      <c r="H1214" s="398"/>
      <c r="I1214" s="398"/>
      <c r="J1214" s="71"/>
      <c r="L1214" s="32"/>
      <c r="M1214" s="33"/>
      <c r="N1214" s="396"/>
      <c r="O1214" s="396"/>
      <c r="P1214" s="397" t="s">
        <v>11</v>
      </c>
      <c r="Q1214" s="397"/>
      <c r="R1214" s="398"/>
      <c r="S1214" s="398"/>
      <c r="T1214" s="398"/>
      <c r="U1214" s="398"/>
      <c r="V1214" s="34"/>
    </row>
    <row r="1215" spans="1:22" ht="19.5" customHeight="1" x14ac:dyDescent="0.35">
      <c r="A1215" s="33"/>
      <c r="B1215" s="396"/>
      <c r="C1215" s="396"/>
      <c r="D1215" s="397" t="s">
        <v>55</v>
      </c>
      <c r="E1215" s="397"/>
      <c r="F1215" s="398"/>
      <c r="G1215" s="398"/>
      <c r="H1215" s="398"/>
      <c r="I1215" s="398"/>
      <c r="J1215" s="71"/>
      <c r="L1215" s="32"/>
      <c r="M1215" s="33"/>
      <c r="N1215" s="396"/>
      <c r="O1215" s="396"/>
      <c r="P1215" s="397" t="s">
        <v>55</v>
      </c>
      <c r="Q1215" s="397"/>
      <c r="R1215" s="398"/>
      <c r="S1215" s="398"/>
      <c r="T1215" s="398"/>
      <c r="U1215" s="398"/>
      <c r="V1215" s="34"/>
    </row>
    <row r="1216" spans="1:22" ht="19.5" customHeight="1" x14ac:dyDescent="0.35">
      <c r="A1216" s="33"/>
      <c r="B1216" s="396"/>
      <c r="C1216" s="396"/>
      <c r="D1216" s="397" t="s">
        <v>9</v>
      </c>
      <c r="E1216" s="397"/>
      <c r="F1216" s="399"/>
      <c r="G1216" s="399"/>
      <c r="H1216" s="399"/>
      <c r="I1216" s="399"/>
      <c r="J1216" s="71"/>
      <c r="L1216" s="32"/>
      <c r="M1216" s="33"/>
      <c r="N1216" s="396"/>
      <c r="O1216" s="396"/>
      <c r="P1216" s="397" t="s">
        <v>9</v>
      </c>
      <c r="Q1216" s="397"/>
      <c r="R1216" s="399"/>
      <c r="S1216" s="399"/>
      <c r="T1216" s="399"/>
      <c r="U1216" s="399"/>
      <c r="V1216" s="34"/>
    </row>
    <row r="1217" spans="1:22" ht="19.5" customHeight="1" x14ac:dyDescent="0.35">
      <c r="A1217" s="33"/>
      <c r="B1217" s="356" t="s">
        <v>44</v>
      </c>
      <c r="C1217" s="356"/>
      <c r="D1217" s="357" t="str">
        <f t="shared" ref="D1217" si="72">IF(D1208="","",IF(OR(D1208="DWF",D1208="DNF"),"Distance","Temps"))</f>
        <v>Distance</v>
      </c>
      <c r="E1217" s="357"/>
      <c r="F1217" s="37"/>
      <c r="G1217" s="38"/>
      <c r="H1217" s="39"/>
      <c r="I1217" s="38"/>
      <c r="J1217" s="71"/>
      <c r="L1217" s="32"/>
      <c r="M1217" s="33"/>
      <c r="N1217" s="356" t="s">
        <v>44</v>
      </c>
      <c r="O1217" s="356"/>
      <c r="P1217" s="357" t="str">
        <f t="shared" ref="P1217" si="73">IF(P1208="","",IF(OR(P1208="DWF",P1208="DNF"),"Distance","Temps"))</f>
        <v>Distance</v>
      </c>
      <c r="Q1217" s="357"/>
      <c r="R1217" s="37"/>
      <c r="S1217" s="38"/>
      <c r="T1217" s="39"/>
      <c r="U1217" s="38"/>
      <c r="V1217" s="34"/>
    </row>
    <row r="1218" spans="1:22" ht="19.5" customHeight="1" x14ac:dyDescent="0.35">
      <c r="A1218" s="33"/>
      <c r="B1218" s="356"/>
      <c r="C1218" s="356"/>
      <c r="D1218" s="359" t="s">
        <v>56</v>
      </c>
      <c r="E1218" s="40" t="s">
        <v>57</v>
      </c>
      <c r="F1218" s="41"/>
      <c r="G1218" s="42"/>
      <c r="H1218" s="41"/>
      <c r="I1218" s="42"/>
      <c r="J1218" s="71"/>
      <c r="L1218" s="32"/>
      <c r="M1218" s="33"/>
      <c r="N1218" s="356"/>
      <c r="O1218" s="356"/>
      <c r="P1218" s="359" t="s">
        <v>56</v>
      </c>
      <c r="Q1218" s="40" t="s">
        <v>57</v>
      </c>
      <c r="R1218" s="41"/>
      <c r="S1218" s="42"/>
      <c r="T1218" s="41"/>
      <c r="U1218" s="42"/>
      <c r="V1218" s="34"/>
    </row>
    <row r="1219" spans="1:22" ht="19.5" customHeight="1" x14ac:dyDescent="0.35">
      <c r="A1219" s="33"/>
      <c r="B1219" s="356"/>
      <c r="C1219" s="356"/>
      <c r="D1219" s="359"/>
      <c r="E1219" s="40" t="s">
        <v>58</v>
      </c>
      <c r="F1219" s="41"/>
      <c r="G1219" s="42"/>
      <c r="H1219" s="41"/>
      <c r="I1219" s="42"/>
      <c r="J1219" s="71"/>
      <c r="L1219" s="32"/>
      <c r="M1219" s="33"/>
      <c r="N1219" s="356"/>
      <c r="O1219" s="356"/>
      <c r="P1219" s="359"/>
      <c r="Q1219" s="40" t="s">
        <v>58</v>
      </c>
      <c r="R1219" s="41"/>
      <c r="S1219" s="42"/>
      <c r="T1219" s="41"/>
      <c r="U1219" s="42"/>
      <c r="V1219" s="34"/>
    </row>
    <row r="1220" spans="1:22" ht="19.5" customHeight="1" x14ac:dyDescent="0.35">
      <c r="A1220" s="33"/>
      <c r="B1220" s="358"/>
      <c r="C1220" s="358"/>
      <c r="D1220" s="358"/>
      <c r="E1220" s="358"/>
      <c r="F1220" s="358"/>
      <c r="G1220" s="358"/>
      <c r="H1220" s="358"/>
      <c r="I1220" s="358"/>
      <c r="J1220" s="71"/>
      <c r="L1220" s="32"/>
      <c r="M1220" s="33"/>
      <c r="N1220" s="358"/>
      <c r="O1220" s="358"/>
      <c r="P1220" s="358"/>
      <c r="Q1220" s="358"/>
      <c r="R1220" s="358"/>
      <c r="S1220" s="358"/>
      <c r="T1220" s="358"/>
      <c r="U1220" s="358"/>
      <c r="V1220" s="34"/>
    </row>
    <row r="1221" spans="1:22" ht="19.5" customHeight="1" x14ac:dyDescent="0.35">
      <c r="A1221" s="33"/>
      <c r="B1221" s="395" t="s">
        <v>59</v>
      </c>
      <c r="C1221" s="395"/>
      <c r="D1221" s="395"/>
      <c r="E1221" s="395"/>
      <c r="F1221" s="395"/>
      <c r="G1221" s="395"/>
      <c r="H1221" s="395"/>
      <c r="I1221" s="395"/>
      <c r="J1221" s="71"/>
      <c r="L1221" s="32"/>
      <c r="M1221" s="33"/>
      <c r="N1221" s="395" t="s">
        <v>59</v>
      </c>
      <c r="O1221" s="395"/>
      <c r="P1221" s="395"/>
      <c r="Q1221" s="395"/>
      <c r="R1221" s="395"/>
      <c r="S1221" s="395"/>
      <c r="T1221" s="395"/>
      <c r="U1221" s="395"/>
      <c r="V1221" s="34"/>
    </row>
    <row r="1222" spans="1:22" ht="19.5" customHeight="1" thickBot="1" x14ac:dyDescent="0.4">
      <c r="A1222" s="33"/>
      <c r="B1222" s="358"/>
      <c r="C1222" s="358"/>
      <c r="D1222" s="358"/>
      <c r="E1222" s="358"/>
      <c r="F1222" s="358"/>
      <c r="G1222" s="358"/>
      <c r="H1222" s="358"/>
      <c r="I1222" s="358"/>
      <c r="J1222" s="71"/>
      <c r="L1222" s="32"/>
      <c r="M1222" s="33"/>
      <c r="N1222" s="358"/>
      <c r="O1222" s="358"/>
      <c r="P1222" s="358"/>
      <c r="Q1222" s="358"/>
      <c r="R1222" s="358"/>
      <c r="S1222" s="358"/>
      <c r="T1222" s="358"/>
      <c r="U1222" s="358"/>
      <c r="V1222" s="34"/>
    </row>
    <row r="1223" spans="1:22" ht="19.5" customHeight="1" thickBot="1" x14ac:dyDescent="0.4">
      <c r="A1223" s="33"/>
      <c r="B1223" s="359" t="s">
        <v>60</v>
      </c>
      <c r="C1223" s="360"/>
      <c r="D1223" s="43"/>
      <c r="E1223" s="44"/>
      <c r="F1223" s="44"/>
      <c r="G1223" s="44"/>
      <c r="H1223" s="44"/>
      <c r="I1223" s="45"/>
      <c r="J1223" s="71"/>
      <c r="L1223" s="32"/>
      <c r="M1223" s="33"/>
      <c r="N1223" s="359" t="s">
        <v>60</v>
      </c>
      <c r="O1223" s="360"/>
      <c r="P1223" s="43"/>
      <c r="Q1223" s="44"/>
      <c r="R1223" s="44"/>
      <c r="S1223" s="44"/>
      <c r="T1223" s="44"/>
      <c r="U1223" s="45"/>
      <c r="V1223" s="34"/>
    </row>
    <row r="1224" spans="1:22" ht="19.5" customHeight="1" thickBot="1" x14ac:dyDescent="0.4">
      <c r="A1224" s="33"/>
      <c r="B1224" s="46"/>
      <c r="C1224" s="46"/>
      <c r="D1224" s="30"/>
      <c r="E1224" s="30"/>
      <c r="F1224" s="30"/>
      <c r="G1224" s="30"/>
      <c r="H1224" s="30"/>
      <c r="I1224" s="30"/>
      <c r="J1224" s="71"/>
      <c r="L1224" s="32"/>
      <c r="M1224" s="33"/>
      <c r="N1224" s="46"/>
      <c r="O1224" s="46"/>
      <c r="P1224" s="30"/>
      <c r="Q1224" s="30"/>
      <c r="R1224" s="30"/>
      <c r="S1224" s="30"/>
      <c r="T1224" s="30"/>
      <c r="U1224" s="30"/>
      <c r="V1224" s="34"/>
    </row>
    <row r="1225" spans="1:22" ht="19.5" customHeight="1" x14ac:dyDescent="0.35">
      <c r="A1225" s="33"/>
      <c r="B1225" s="365" t="s">
        <v>62</v>
      </c>
      <c r="C1225" s="366"/>
      <c r="D1225" s="352"/>
      <c r="E1225" s="352"/>
      <c r="F1225" s="352"/>
      <c r="G1225" s="352"/>
      <c r="H1225" s="352"/>
      <c r="I1225" s="353"/>
      <c r="J1225" s="71"/>
      <c r="L1225" s="32"/>
      <c r="M1225" s="33"/>
      <c r="N1225" s="365" t="s">
        <v>62</v>
      </c>
      <c r="O1225" s="366"/>
      <c r="P1225" s="352"/>
      <c r="Q1225" s="352"/>
      <c r="R1225" s="352"/>
      <c r="S1225" s="352"/>
      <c r="T1225" s="352"/>
      <c r="U1225" s="353"/>
      <c r="V1225" s="34"/>
    </row>
    <row r="1226" spans="1:22" ht="19.5" customHeight="1" thickBot="1" x14ac:dyDescent="0.4">
      <c r="A1226" s="33"/>
      <c r="B1226" s="367"/>
      <c r="C1226" s="368"/>
      <c r="D1226" s="336"/>
      <c r="E1226" s="336"/>
      <c r="F1226" s="336"/>
      <c r="G1226" s="336"/>
      <c r="H1226" s="336"/>
      <c r="I1226" s="337"/>
      <c r="J1226" s="71"/>
      <c r="L1226" s="32"/>
      <c r="M1226" s="33"/>
      <c r="N1226" s="367"/>
      <c r="O1226" s="368"/>
      <c r="P1226" s="336"/>
      <c r="Q1226" s="336"/>
      <c r="R1226" s="336"/>
      <c r="S1226" s="336"/>
      <c r="T1226" s="336"/>
      <c r="U1226" s="337"/>
      <c r="V1226" s="34"/>
    </row>
    <row r="1227" spans="1:22" ht="19.5" customHeight="1" x14ac:dyDescent="0.35">
      <c r="A1227" s="33"/>
      <c r="B1227" s="361" t="s">
        <v>61</v>
      </c>
      <c r="C1227" s="362"/>
      <c r="D1227" s="336"/>
      <c r="E1227" s="336"/>
      <c r="F1227" s="336"/>
      <c r="G1227" s="336"/>
      <c r="H1227" s="336"/>
      <c r="I1227" s="337"/>
      <c r="J1227" s="71"/>
      <c r="L1227" s="32"/>
      <c r="M1227" s="33"/>
      <c r="N1227" s="361" t="s">
        <v>61</v>
      </c>
      <c r="O1227" s="362"/>
      <c r="P1227" s="336"/>
      <c r="Q1227" s="336"/>
      <c r="R1227" s="336"/>
      <c r="S1227" s="336"/>
      <c r="T1227" s="336"/>
      <c r="U1227" s="337"/>
      <c r="V1227" s="34"/>
    </row>
    <row r="1228" spans="1:22" ht="19.5" customHeight="1" thickBot="1" x14ac:dyDescent="0.4">
      <c r="A1228" s="33"/>
      <c r="B1228" s="365"/>
      <c r="C1228" s="366"/>
      <c r="D1228" s="369"/>
      <c r="E1228" s="369"/>
      <c r="F1228" s="369"/>
      <c r="G1228" s="369"/>
      <c r="H1228" s="369"/>
      <c r="I1228" s="370"/>
      <c r="J1228" s="71"/>
      <c r="L1228" s="32"/>
      <c r="M1228" s="33"/>
      <c r="N1228" s="365"/>
      <c r="O1228" s="366"/>
      <c r="P1228" s="369"/>
      <c r="Q1228" s="369"/>
      <c r="R1228" s="369"/>
      <c r="S1228" s="369"/>
      <c r="T1228" s="369"/>
      <c r="U1228" s="370"/>
      <c r="V1228" s="34"/>
    </row>
    <row r="1229" spans="1:22" ht="19.5" customHeight="1" thickBot="1" x14ac:dyDescent="0.4">
      <c r="A1229" s="33"/>
      <c r="B1229" s="25"/>
      <c r="C1229" s="25"/>
      <c r="D1229" s="25"/>
      <c r="E1229" s="25"/>
      <c r="F1229" s="25"/>
      <c r="G1229" s="25"/>
      <c r="H1229" s="25"/>
      <c r="I1229" s="25"/>
      <c r="J1229" s="71"/>
      <c r="L1229" s="32"/>
      <c r="M1229" s="33"/>
      <c r="N1229" s="25"/>
      <c r="O1229" s="25"/>
      <c r="P1229" s="25"/>
      <c r="Q1229" s="25"/>
      <c r="R1229" s="25"/>
      <c r="S1229" s="25"/>
      <c r="T1229" s="25"/>
      <c r="U1229" s="25"/>
      <c r="V1229" s="34"/>
    </row>
    <row r="1230" spans="1:22" ht="19.5" customHeight="1" x14ac:dyDescent="0.35">
      <c r="A1230" s="33"/>
      <c r="B1230" s="349" t="s">
        <v>63</v>
      </c>
      <c r="C1230" s="343" t="s">
        <v>64</v>
      </c>
      <c r="D1230" s="351"/>
      <c r="E1230" s="351"/>
      <c r="F1230" s="351"/>
      <c r="G1230" s="351"/>
      <c r="H1230" s="352"/>
      <c r="I1230" s="353"/>
      <c r="J1230" s="71"/>
      <c r="L1230" s="32"/>
      <c r="M1230" s="33"/>
      <c r="N1230" s="349" t="s">
        <v>63</v>
      </c>
      <c r="O1230" s="343" t="s">
        <v>64</v>
      </c>
      <c r="P1230" s="351"/>
      <c r="Q1230" s="351"/>
      <c r="R1230" s="351"/>
      <c r="S1230" s="351"/>
      <c r="T1230" s="352"/>
      <c r="U1230" s="353"/>
      <c r="V1230" s="34"/>
    </row>
    <row r="1231" spans="1:22" ht="19.5" customHeight="1" x14ac:dyDescent="0.35">
      <c r="A1231" s="33"/>
      <c r="B1231" s="334"/>
      <c r="C1231" s="340" t="s">
        <v>65</v>
      </c>
      <c r="D1231" s="348"/>
      <c r="E1231" s="348"/>
      <c r="F1231" s="348"/>
      <c r="G1231" s="348"/>
      <c r="H1231" s="336"/>
      <c r="I1231" s="337"/>
      <c r="J1231" s="71"/>
      <c r="L1231" s="32"/>
      <c r="M1231" s="33"/>
      <c r="N1231" s="334"/>
      <c r="O1231" s="340" t="s">
        <v>65</v>
      </c>
      <c r="P1231" s="348"/>
      <c r="Q1231" s="348"/>
      <c r="R1231" s="348"/>
      <c r="S1231" s="348"/>
      <c r="T1231" s="336"/>
      <c r="U1231" s="337"/>
      <c r="V1231" s="34"/>
    </row>
    <row r="1232" spans="1:22" ht="19.5" customHeight="1" x14ac:dyDescent="0.35">
      <c r="A1232" s="33"/>
      <c r="B1232" s="334"/>
      <c r="C1232" s="340" t="s">
        <v>66</v>
      </c>
      <c r="D1232" s="348"/>
      <c r="E1232" s="348"/>
      <c r="F1232" s="348"/>
      <c r="G1232" s="348"/>
      <c r="H1232" s="336"/>
      <c r="I1232" s="337"/>
      <c r="J1232" s="71"/>
      <c r="L1232" s="32"/>
      <c r="M1232" s="33"/>
      <c r="N1232" s="334"/>
      <c r="O1232" s="340" t="s">
        <v>66</v>
      </c>
      <c r="P1232" s="348"/>
      <c r="Q1232" s="348"/>
      <c r="R1232" s="348"/>
      <c r="S1232" s="348"/>
      <c r="T1232" s="336"/>
      <c r="U1232" s="337"/>
      <c r="V1232" s="34"/>
    </row>
    <row r="1233" spans="1:22" ht="19.5" customHeight="1" x14ac:dyDescent="0.35">
      <c r="A1233" s="33"/>
      <c r="B1233" s="334"/>
      <c r="C1233" s="340" t="s">
        <v>67</v>
      </c>
      <c r="D1233" s="348"/>
      <c r="E1233" s="348"/>
      <c r="F1233" s="348"/>
      <c r="G1233" s="348"/>
      <c r="H1233" s="336"/>
      <c r="I1233" s="337"/>
      <c r="J1233" s="71"/>
      <c r="L1233" s="32"/>
      <c r="M1233" s="33"/>
      <c r="N1233" s="334"/>
      <c r="O1233" s="340" t="s">
        <v>67</v>
      </c>
      <c r="P1233" s="348"/>
      <c r="Q1233" s="348"/>
      <c r="R1233" s="348"/>
      <c r="S1233" s="348"/>
      <c r="T1233" s="336"/>
      <c r="U1233" s="337"/>
      <c r="V1233" s="34"/>
    </row>
    <row r="1234" spans="1:22" ht="19.5" customHeight="1" x14ac:dyDescent="0.35">
      <c r="A1234" s="33"/>
      <c r="B1234" s="334"/>
      <c r="C1234" s="340" t="s">
        <v>68</v>
      </c>
      <c r="D1234" s="348"/>
      <c r="E1234" s="348"/>
      <c r="F1234" s="348"/>
      <c r="G1234" s="348"/>
      <c r="H1234" s="336"/>
      <c r="I1234" s="337"/>
      <c r="J1234" s="71"/>
      <c r="L1234" s="32"/>
      <c r="M1234" s="33"/>
      <c r="N1234" s="334"/>
      <c r="O1234" s="340" t="s">
        <v>68</v>
      </c>
      <c r="P1234" s="348"/>
      <c r="Q1234" s="348"/>
      <c r="R1234" s="348"/>
      <c r="S1234" s="348"/>
      <c r="T1234" s="336"/>
      <c r="U1234" s="337"/>
      <c r="V1234" s="34"/>
    </row>
    <row r="1235" spans="1:22" ht="19.5" customHeight="1" thickBot="1" x14ac:dyDescent="0.4">
      <c r="A1235" s="33"/>
      <c r="B1235" s="350"/>
      <c r="C1235" s="371" t="s">
        <v>69</v>
      </c>
      <c r="D1235" s="372"/>
      <c r="E1235" s="372"/>
      <c r="F1235" s="372"/>
      <c r="G1235" s="372"/>
      <c r="H1235" s="369"/>
      <c r="I1235" s="370"/>
      <c r="J1235" s="71"/>
      <c r="L1235" s="32"/>
      <c r="M1235" s="33"/>
      <c r="N1235" s="350"/>
      <c r="O1235" s="371" t="s">
        <v>69</v>
      </c>
      <c r="P1235" s="372"/>
      <c r="Q1235" s="372"/>
      <c r="R1235" s="372"/>
      <c r="S1235" s="372"/>
      <c r="T1235" s="369"/>
      <c r="U1235" s="370"/>
      <c r="V1235" s="34"/>
    </row>
    <row r="1236" spans="1:22" ht="19.5" customHeight="1" x14ac:dyDescent="0.35">
      <c r="A1236" s="33"/>
      <c r="B1236" s="333" t="s">
        <v>70</v>
      </c>
      <c r="C1236" s="346" t="s">
        <v>71</v>
      </c>
      <c r="D1236" s="347"/>
      <c r="E1236" s="347"/>
      <c r="F1236" s="347"/>
      <c r="G1236" s="347"/>
      <c r="H1236" s="344"/>
      <c r="I1236" s="345"/>
      <c r="J1236" s="71"/>
      <c r="L1236" s="32"/>
      <c r="M1236" s="33"/>
      <c r="N1236" s="333" t="s">
        <v>70</v>
      </c>
      <c r="O1236" s="346" t="s">
        <v>71</v>
      </c>
      <c r="P1236" s="347"/>
      <c r="Q1236" s="347"/>
      <c r="R1236" s="347"/>
      <c r="S1236" s="347"/>
      <c r="T1236" s="344"/>
      <c r="U1236" s="345"/>
      <c r="V1236" s="34"/>
    </row>
    <row r="1237" spans="1:22" ht="19.5" customHeight="1" x14ac:dyDescent="0.35">
      <c r="A1237" s="33"/>
      <c r="B1237" s="334"/>
      <c r="C1237" s="340" t="s">
        <v>72</v>
      </c>
      <c r="D1237" s="348"/>
      <c r="E1237" s="348"/>
      <c r="F1237" s="348"/>
      <c r="G1237" s="348"/>
      <c r="H1237" s="336"/>
      <c r="I1237" s="337"/>
      <c r="J1237" s="71"/>
      <c r="L1237" s="32"/>
      <c r="M1237" s="33"/>
      <c r="N1237" s="334"/>
      <c r="O1237" s="340" t="s">
        <v>72</v>
      </c>
      <c r="P1237" s="348"/>
      <c r="Q1237" s="348"/>
      <c r="R1237" s="348"/>
      <c r="S1237" s="348"/>
      <c r="T1237" s="336"/>
      <c r="U1237" s="337"/>
      <c r="V1237" s="34"/>
    </row>
    <row r="1238" spans="1:22" ht="19.5" customHeight="1" x14ac:dyDescent="0.35">
      <c r="A1238" s="33"/>
      <c r="B1238" s="334"/>
      <c r="C1238" s="340" t="s">
        <v>73</v>
      </c>
      <c r="D1238" s="348"/>
      <c r="E1238" s="348"/>
      <c r="F1238" s="348"/>
      <c r="G1238" s="348"/>
      <c r="H1238" s="336"/>
      <c r="I1238" s="337"/>
      <c r="J1238" s="71"/>
      <c r="L1238" s="32"/>
      <c r="M1238" s="33"/>
      <c r="N1238" s="334"/>
      <c r="O1238" s="340" t="s">
        <v>73</v>
      </c>
      <c r="P1238" s="348"/>
      <c r="Q1238" s="348"/>
      <c r="R1238" s="348"/>
      <c r="S1238" s="348"/>
      <c r="T1238" s="336"/>
      <c r="U1238" s="337"/>
      <c r="V1238" s="34"/>
    </row>
    <row r="1239" spans="1:22" ht="19.5" customHeight="1" x14ac:dyDescent="0.35">
      <c r="A1239" s="33"/>
      <c r="B1239" s="334"/>
      <c r="C1239" s="340" t="s">
        <v>74</v>
      </c>
      <c r="D1239" s="348"/>
      <c r="E1239" s="348"/>
      <c r="F1239" s="348"/>
      <c r="G1239" s="348"/>
      <c r="H1239" s="336"/>
      <c r="I1239" s="337"/>
      <c r="J1239" s="71"/>
      <c r="L1239" s="32"/>
      <c r="M1239" s="33"/>
      <c r="N1239" s="334"/>
      <c r="O1239" s="340" t="s">
        <v>74</v>
      </c>
      <c r="P1239" s="348"/>
      <c r="Q1239" s="348"/>
      <c r="R1239" s="348"/>
      <c r="S1239" s="348"/>
      <c r="T1239" s="336"/>
      <c r="U1239" s="337"/>
      <c r="V1239" s="34"/>
    </row>
    <row r="1240" spans="1:22" ht="19.5" customHeight="1" x14ac:dyDescent="0.35">
      <c r="A1240" s="33"/>
      <c r="B1240" s="334"/>
      <c r="C1240" s="340" t="s">
        <v>75</v>
      </c>
      <c r="D1240" s="348"/>
      <c r="E1240" s="348"/>
      <c r="F1240" s="348"/>
      <c r="G1240" s="348"/>
      <c r="H1240" s="336"/>
      <c r="I1240" s="337"/>
      <c r="J1240" s="71"/>
      <c r="L1240" s="32"/>
      <c r="M1240" s="33"/>
      <c r="N1240" s="334"/>
      <c r="O1240" s="340" t="s">
        <v>75</v>
      </c>
      <c r="P1240" s="348"/>
      <c r="Q1240" s="348"/>
      <c r="R1240" s="348"/>
      <c r="S1240" s="348"/>
      <c r="T1240" s="336"/>
      <c r="U1240" s="337"/>
      <c r="V1240" s="34"/>
    </row>
    <row r="1241" spans="1:22" ht="19.5" customHeight="1" x14ac:dyDescent="0.35">
      <c r="A1241" s="33"/>
      <c r="B1241" s="334"/>
      <c r="C1241" s="340" t="s">
        <v>76</v>
      </c>
      <c r="D1241" s="348"/>
      <c r="E1241" s="348"/>
      <c r="F1241" s="348"/>
      <c r="G1241" s="348"/>
      <c r="H1241" s="336"/>
      <c r="I1241" s="337"/>
      <c r="J1241" s="71"/>
      <c r="L1241" s="32"/>
      <c r="M1241" s="33"/>
      <c r="N1241" s="334"/>
      <c r="O1241" s="340" t="s">
        <v>76</v>
      </c>
      <c r="P1241" s="348"/>
      <c r="Q1241" s="348"/>
      <c r="R1241" s="348"/>
      <c r="S1241" s="348"/>
      <c r="T1241" s="336"/>
      <c r="U1241" s="337"/>
      <c r="V1241" s="34"/>
    </row>
    <row r="1242" spans="1:22" ht="19.5" customHeight="1" thickBot="1" x14ac:dyDescent="0.4">
      <c r="A1242" s="33"/>
      <c r="B1242" s="335"/>
      <c r="C1242" s="385" t="s">
        <v>77</v>
      </c>
      <c r="D1242" s="386"/>
      <c r="E1242" s="386"/>
      <c r="F1242" s="386"/>
      <c r="G1242" s="386"/>
      <c r="H1242" s="387"/>
      <c r="I1242" s="388"/>
      <c r="J1242" s="71"/>
      <c r="L1242" s="32"/>
      <c r="M1242" s="33"/>
      <c r="N1242" s="335"/>
      <c r="O1242" s="385" t="s">
        <v>77</v>
      </c>
      <c r="P1242" s="386"/>
      <c r="Q1242" s="386"/>
      <c r="R1242" s="386"/>
      <c r="S1242" s="386"/>
      <c r="T1242" s="387"/>
      <c r="U1242" s="388"/>
      <c r="V1242" s="34"/>
    </row>
    <row r="1243" spans="1:22" ht="19.5" customHeight="1" x14ac:dyDescent="0.35">
      <c r="A1243" s="33"/>
      <c r="B1243" s="349" t="s">
        <v>78</v>
      </c>
      <c r="C1243" s="389" t="s">
        <v>79</v>
      </c>
      <c r="D1243" s="390"/>
      <c r="E1243" s="391"/>
      <c r="F1243" s="47" t="s">
        <v>80</v>
      </c>
      <c r="G1243" s="47"/>
      <c r="H1243" s="352"/>
      <c r="I1243" s="353"/>
      <c r="J1243" s="71"/>
      <c r="L1243" s="32"/>
      <c r="M1243" s="33"/>
      <c r="N1243" s="349" t="s">
        <v>78</v>
      </c>
      <c r="O1243" s="389" t="s">
        <v>79</v>
      </c>
      <c r="P1243" s="390"/>
      <c r="Q1243" s="391"/>
      <c r="R1243" s="47" t="s">
        <v>80</v>
      </c>
      <c r="S1243" s="47"/>
      <c r="T1243" s="352"/>
      <c r="U1243" s="353"/>
      <c r="V1243" s="34"/>
    </row>
    <row r="1244" spans="1:22" ht="19.5" customHeight="1" x14ac:dyDescent="0.35">
      <c r="A1244" s="33"/>
      <c r="B1244" s="334"/>
      <c r="C1244" s="392" t="s">
        <v>81</v>
      </c>
      <c r="D1244" s="393"/>
      <c r="E1244" s="394"/>
      <c r="F1244" s="10" t="s">
        <v>82</v>
      </c>
      <c r="G1244" s="10"/>
      <c r="H1244" s="336"/>
      <c r="I1244" s="337"/>
      <c r="J1244" s="71"/>
      <c r="L1244" s="32"/>
      <c r="M1244" s="33"/>
      <c r="N1244" s="334"/>
      <c r="O1244" s="392" t="s">
        <v>81</v>
      </c>
      <c r="P1244" s="393"/>
      <c r="Q1244" s="394"/>
      <c r="R1244" s="10" t="s">
        <v>82</v>
      </c>
      <c r="S1244" s="10"/>
      <c r="T1244" s="336"/>
      <c r="U1244" s="337"/>
      <c r="V1244" s="34"/>
    </row>
    <row r="1245" spans="1:22" ht="19.5" customHeight="1" x14ac:dyDescent="0.35">
      <c r="A1245" s="33"/>
      <c r="B1245" s="334"/>
      <c r="C1245" s="392" t="s">
        <v>83</v>
      </c>
      <c r="D1245" s="393"/>
      <c r="E1245" s="394"/>
      <c r="F1245" s="10" t="s">
        <v>84</v>
      </c>
      <c r="G1245" s="10"/>
      <c r="H1245" s="336"/>
      <c r="I1245" s="337"/>
      <c r="J1245" s="71"/>
      <c r="L1245" s="32"/>
      <c r="M1245" s="33"/>
      <c r="N1245" s="334"/>
      <c r="O1245" s="392" t="s">
        <v>83</v>
      </c>
      <c r="P1245" s="393"/>
      <c r="Q1245" s="394"/>
      <c r="R1245" s="10" t="s">
        <v>84</v>
      </c>
      <c r="S1245" s="10"/>
      <c r="T1245" s="336"/>
      <c r="U1245" s="337"/>
      <c r="V1245" s="34"/>
    </row>
    <row r="1246" spans="1:22" ht="19.5" customHeight="1" x14ac:dyDescent="0.35">
      <c r="A1246" s="33"/>
      <c r="B1246" s="334"/>
      <c r="C1246" s="48" t="s">
        <v>85</v>
      </c>
      <c r="D1246" s="49"/>
      <c r="E1246" s="49"/>
      <c r="F1246" s="10" t="s">
        <v>86</v>
      </c>
      <c r="G1246" s="10"/>
      <c r="H1246" s="336"/>
      <c r="I1246" s="337"/>
      <c r="J1246" s="71"/>
      <c r="L1246" s="32"/>
      <c r="M1246" s="33"/>
      <c r="N1246" s="334"/>
      <c r="O1246" s="48" t="s">
        <v>85</v>
      </c>
      <c r="P1246" s="49"/>
      <c r="Q1246" s="49"/>
      <c r="R1246" s="10" t="s">
        <v>86</v>
      </c>
      <c r="S1246" s="10"/>
      <c r="T1246" s="336"/>
      <c r="U1246" s="337"/>
      <c r="V1246" s="34"/>
    </row>
    <row r="1247" spans="1:22" ht="19.5" customHeight="1" thickBot="1" x14ac:dyDescent="0.4">
      <c r="A1247" s="33"/>
      <c r="B1247" s="350"/>
      <c r="C1247" s="50" t="s">
        <v>87</v>
      </c>
      <c r="D1247" s="51"/>
      <c r="E1247" s="51"/>
      <c r="F1247" s="52" t="s">
        <v>86</v>
      </c>
      <c r="G1247" s="52"/>
      <c r="H1247" s="369"/>
      <c r="I1247" s="370"/>
      <c r="J1247" s="71"/>
      <c r="L1247" s="32"/>
      <c r="M1247" s="33"/>
      <c r="N1247" s="350"/>
      <c r="O1247" s="50" t="s">
        <v>87</v>
      </c>
      <c r="P1247" s="51"/>
      <c r="Q1247" s="51"/>
      <c r="R1247" s="52" t="s">
        <v>86</v>
      </c>
      <c r="S1247" s="52"/>
      <c r="T1247" s="369"/>
      <c r="U1247" s="370"/>
      <c r="V1247" s="34"/>
    </row>
    <row r="1248" spans="1:22" ht="19.5" customHeight="1" thickBot="1" x14ac:dyDescent="0.4">
      <c r="A1248" s="33"/>
      <c r="B1248" s="25"/>
      <c r="C1248" s="25"/>
      <c r="D1248" s="25"/>
      <c r="E1248" s="25"/>
      <c r="F1248" s="25"/>
      <c r="G1248" s="25"/>
      <c r="H1248" s="25"/>
      <c r="I1248" s="25"/>
      <c r="J1248" s="7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35">
      <c r="A1249" s="33"/>
      <c r="B1249" s="373" t="s">
        <v>88</v>
      </c>
      <c r="C1249" s="374"/>
      <c r="D1249" s="374"/>
      <c r="E1249" s="374"/>
      <c r="F1249" s="374"/>
      <c r="G1249" s="374"/>
      <c r="H1249" s="374"/>
      <c r="I1249" s="375"/>
      <c r="J1249" s="71"/>
      <c r="L1249" s="32"/>
      <c r="M1249" s="33"/>
      <c r="N1249" s="373" t="s">
        <v>88</v>
      </c>
      <c r="O1249" s="374"/>
      <c r="P1249" s="374"/>
      <c r="Q1249" s="374"/>
      <c r="R1249" s="374"/>
      <c r="S1249" s="374"/>
      <c r="T1249" s="374"/>
      <c r="U1249" s="375"/>
      <c r="V1249" s="34"/>
    </row>
    <row r="1250" spans="1:22" ht="19.5" customHeight="1" x14ac:dyDescent="0.35">
      <c r="A1250" s="33"/>
      <c r="B1250" s="376"/>
      <c r="C1250" s="377"/>
      <c r="D1250" s="377"/>
      <c r="E1250" s="377"/>
      <c r="F1250" s="377"/>
      <c r="G1250" s="377"/>
      <c r="H1250" s="377"/>
      <c r="I1250" s="378"/>
      <c r="J1250" s="71"/>
      <c r="L1250" s="32"/>
      <c r="M1250" s="33"/>
      <c r="N1250" s="376"/>
      <c r="O1250" s="377"/>
      <c r="P1250" s="377"/>
      <c r="Q1250" s="377"/>
      <c r="R1250" s="377"/>
      <c r="S1250" s="377"/>
      <c r="T1250" s="377"/>
      <c r="U1250" s="378"/>
      <c r="V1250" s="34"/>
    </row>
    <row r="1251" spans="1:22" ht="19.5" customHeight="1" x14ac:dyDescent="0.35">
      <c r="A1251" s="33"/>
      <c r="B1251" s="379"/>
      <c r="C1251" s="380"/>
      <c r="D1251" s="380"/>
      <c r="E1251" s="380"/>
      <c r="F1251" s="380"/>
      <c r="G1251" s="380"/>
      <c r="H1251" s="380"/>
      <c r="I1251" s="381"/>
      <c r="J1251" s="71"/>
      <c r="L1251" s="32"/>
      <c r="M1251" s="33"/>
      <c r="N1251" s="379"/>
      <c r="O1251" s="380"/>
      <c r="P1251" s="380"/>
      <c r="Q1251" s="380"/>
      <c r="R1251" s="380"/>
      <c r="S1251" s="380"/>
      <c r="T1251" s="380"/>
      <c r="U1251" s="381"/>
      <c r="V1251" s="34"/>
    </row>
    <row r="1252" spans="1:22" ht="19.5" customHeight="1" x14ac:dyDescent="0.35">
      <c r="A1252" s="33"/>
      <c r="B1252" s="379"/>
      <c r="C1252" s="380"/>
      <c r="D1252" s="380"/>
      <c r="E1252" s="380"/>
      <c r="F1252" s="380"/>
      <c r="G1252" s="380"/>
      <c r="H1252" s="380"/>
      <c r="I1252" s="381"/>
      <c r="J1252" s="71"/>
      <c r="L1252" s="32"/>
      <c r="M1252" s="33"/>
      <c r="N1252" s="379"/>
      <c r="O1252" s="380"/>
      <c r="P1252" s="380"/>
      <c r="Q1252" s="380"/>
      <c r="R1252" s="380"/>
      <c r="S1252" s="380"/>
      <c r="T1252" s="380"/>
      <c r="U1252" s="381"/>
      <c r="V1252" s="34"/>
    </row>
    <row r="1253" spans="1:22" ht="19.5" customHeight="1" thickBot="1" x14ac:dyDescent="0.4">
      <c r="A1253" s="33"/>
      <c r="B1253" s="382"/>
      <c r="C1253" s="383"/>
      <c r="D1253" s="383"/>
      <c r="E1253" s="383"/>
      <c r="F1253" s="383"/>
      <c r="G1253" s="383"/>
      <c r="H1253" s="383"/>
      <c r="I1253" s="384"/>
      <c r="J1253" s="71"/>
      <c r="L1253" s="32"/>
      <c r="M1253" s="33"/>
      <c r="N1253" s="382"/>
      <c r="O1253" s="383"/>
      <c r="P1253" s="383"/>
      <c r="Q1253" s="383"/>
      <c r="R1253" s="383"/>
      <c r="S1253" s="383"/>
      <c r="T1253" s="383"/>
      <c r="U1253" s="384"/>
      <c r="V1253" s="34"/>
    </row>
    <row r="1254" spans="1:22" ht="19.5" customHeight="1" thickBot="1" x14ac:dyDescent="0.4">
      <c r="A1254" s="53"/>
      <c r="B1254" s="54"/>
      <c r="C1254" s="54"/>
      <c r="D1254" s="54"/>
      <c r="E1254" s="54"/>
      <c r="F1254" s="54"/>
      <c r="G1254" s="54"/>
      <c r="H1254" s="54"/>
      <c r="I1254" s="54"/>
      <c r="J1254" s="72"/>
      <c r="L1254" s="32"/>
      <c r="M1254" s="53"/>
      <c r="N1254" s="54"/>
      <c r="O1254" s="54"/>
      <c r="P1254" s="54"/>
      <c r="Q1254" s="54"/>
      <c r="R1254" s="54"/>
      <c r="S1254" s="54"/>
      <c r="T1254" s="54"/>
      <c r="U1254" s="54"/>
      <c r="V1254" s="55"/>
    </row>
    <row r="1255" spans="1:22" ht="19.5" customHeight="1" thickBot="1" x14ac:dyDescent="0.4">
      <c r="A1255" s="56"/>
      <c r="B1255" s="56"/>
      <c r="C1255" s="56"/>
      <c r="D1255" s="56"/>
      <c r="E1255" s="56"/>
      <c r="F1255" s="56"/>
      <c r="G1255" s="56"/>
      <c r="H1255" s="56"/>
      <c r="I1255" s="56"/>
      <c r="J1255" s="73"/>
      <c r="K1255" s="56"/>
      <c r="L1255" s="57"/>
      <c r="M1255" s="56"/>
      <c r="N1255" s="56"/>
      <c r="O1255" s="56"/>
      <c r="P1255" s="56"/>
      <c r="Q1255" s="56"/>
      <c r="R1255" s="56"/>
      <c r="S1255" s="56"/>
      <c r="T1255" s="56"/>
      <c r="U1255" s="56"/>
      <c r="V1255" s="56"/>
    </row>
    <row r="1256" spans="1:22" ht="19.5" customHeight="1" x14ac:dyDescent="0.35">
      <c r="A1256" s="29">
        <v>26</v>
      </c>
      <c r="B1256" s="30"/>
      <c r="C1256" s="30"/>
      <c r="D1256" s="30"/>
      <c r="E1256" s="30"/>
      <c r="F1256" s="30"/>
      <c r="G1256" s="30"/>
      <c r="H1256" s="30"/>
      <c r="I1256" s="30"/>
      <c r="J1256" s="70"/>
      <c r="L1256" s="32"/>
      <c r="M1256" s="29">
        <f t="shared" ref="M1256" si="74">A1256+1</f>
        <v>27</v>
      </c>
      <c r="N1256" s="30"/>
      <c r="O1256" s="30"/>
      <c r="P1256" s="30"/>
      <c r="Q1256" s="30"/>
      <c r="R1256" s="30"/>
      <c r="S1256" s="30"/>
      <c r="T1256" s="30"/>
      <c r="U1256" s="30"/>
      <c r="V1256" s="31"/>
    </row>
    <row r="1257" spans="1:22" ht="19.5" customHeight="1" x14ac:dyDescent="0.35">
      <c r="A1257" s="33"/>
      <c r="B1257" s="356" t="s">
        <v>42</v>
      </c>
      <c r="C1257" s="356"/>
      <c r="D1257" s="404" t="s">
        <v>52</v>
      </c>
      <c r="E1257" s="404"/>
      <c r="F1257" s="404"/>
      <c r="G1257" s="404"/>
      <c r="H1257" s="404"/>
      <c r="I1257" s="404"/>
      <c r="J1257" s="75"/>
      <c r="L1257" s="32"/>
      <c r="M1257" s="33"/>
      <c r="N1257" s="356" t="s">
        <v>42</v>
      </c>
      <c r="O1257" s="356"/>
      <c r="P1257" s="404" t="s">
        <v>52</v>
      </c>
      <c r="Q1257" s="404"/>
      <c r="R1257" s="404"/>
      <c r="S1257" s="404"/>
      <c r="T1257" s="404"/>
      <c r="U1257" s="404"/>
      <c r="V1257" s="75"/>
    </row>
    <row r="1258" spans="1:22" ht="19.5" customHeight="1" x14ac:dyDescent="0.35">
      <c r="A1258" s="33"/>
      <c r="B1258" s="358"/>
      <c r="C1258" s="358"/>
      <c r="D1258" s="358"/>
      <c r="E1258" s="358"/>
      <c r="F1258" s="358"/>
      <c r="G1258" s="358"/>
      <c r="H1258" s="358"/>
      <c r="I1258" s="358"/>
      <c r="J1258" s="71"/>
      <c r="L1258" s="32"/>
      <c r="M1258" s="33"/>
      <c r="N1258" s="358"/>
      <c r="O1258" s="358"/>
      <c r="P1258" s="358"/>
      <c r="Q1258" s="358"/>
      <c r="R1258" s="358"/>
      <c r="S1258" s="358"/>
      <c r="T1258" s="358"/>
      <c r="U1258" s="358"/>
      <c r="V1258" s="34"/>
    </row>
    <row r="1259" spans="1:22" ht="19.5" customHeight="1" x14ac:dyDescent="0.35">
      <c r="A1259" s="33"/>
      <c r="B1259" s="356" t="s">
        <v>0</v>
      </c>
      <c r="C1259" s="356"/>
      <c r="D1259" s="403"/>
      <c r="E1259" s="403"/>
      <c r="F1259" s="357" t="s">
        <v>41</v>
      </c>
      <c r="G1259" s="357"/>
      <c r="H1259" s="403"/>
      <c r="I1259" s="403"/>
      <c r="J1259" s="71"/>
      <c r="L1259" s="32"/>
      <c r="M1259" s="33"/>
      <c r="N1259" s="356" t="s">
        <v>0</v>
      </c>
      <c r="O1259" s="356"/>
      <c r="P1259" s="403"/>
      <c r="Q1259" s="403"/>
      <c r="R1259" s="357" t="s">
        <v>41</v>
      </c>
      <c r="S1259" s="357"/>
      <c r="T1259" s="403"/>
      <c r="U1259" s="403"/>
      <c r="V1259" s="34"/>
    </row>
    <row r="1260" spans="1:22" ht="19.5" customHeight="1" x14ac:dyDescent="0.35">
      <c r="A1260" s="33"/>
      <c r="B1260" s="356" t="s">
        <v>14</v>
      </c>
      <c r="C1260" s="356"/>
      <c r="D1260" s="400"/>
      <c r="E1260" s="400"/>
      <c r="F1260" s="357" t="s">
        <v>15</v>
      </c>
      <c r="G1260" s="357"/>
      <c r="H1260" s="401"/>
      <c r="I1260" s="401"/>
      <c r="J1260" s="71"/>
      <c r="L1260" s="32"/>
      <c r="M1260" s="33"/>
      <c r="N1260" s="356" t="s">
        <v>14</v>
      </c>
      <c r="O1260" s="356"/>
      <c r="P1260" s="400"/>
      <c r="Q1260" s="400"/>
      <c r="R1260" s="357" t="s">
        <v>15</v>
      </c>
      <c r="S1260" s="357"/>
      <c r="T1260" s="401"/>
      <c r="U1260" s="401"/>
      <c r="V1260" s="34"/>
    </row>
    <row r="1261" spans="1:22" ht="19.5" customHeight="1" x14ac:dyDescent="0.35">
      <c r="A1261" s="33"/>
      <c r="B1261" s="36" t="s">
        <v>53</v>
      </c>
      <c r="C1261" s="36"/>
      <c r="D1261" s="402"/>
      <c r="E1261" s="402"/>
      <c r="F1261" s="397"/>
      <c r="G1261" s="397"/>
      <c r="H1261" s="402"/>
      <c r="I1261" s="402"/>
      <c r="J1261" s="71"/>
      <c r="L1261" s="32"/>
      <c r="M1261" s="33"/>
      <c r="N1261" s="36" t="s">
        <v>53</v>
      </c>
      <c r="O1261" s="36"/>
      <c r="P1261" s="402"/>
      <c r="Q1261" s="402"/>
      <c r="R1261" s="397"/>
      <c r="S1261" s="397"/>
      <c r="T1261" s="402"/>
      <c r="U1261" s="402"/>
      <c r="V1261" s="34"/>
    </row>
    <row r="1262" spans="1:22" ht="19.5" customHeight="1" x14ac:dyDescent="0.35">
      <c r="A1262" s="33"/>
      <c r="B1262" s="396" t="s">
        <v>1</v>
      </c>
      <c r="C1262" s="396"/>
      <c r="D1262" s="397"/>
      <c r="E1262" s="397"/>
      <c r="F1262" s="398"/>
      <c r="G1262" s="398"/>
      <c r="H1262" s="398"/>
      <c r="I1262" s="398"/>
      <c r="J1262" s="71"/>
      <c r="L1262" s="32"/>
      <c r="M1262" s="33"/>
      <c r="N1262" s="396" t="s">
        <v>1</v>
      </c>
      <c r="O1262" s="396"/>
      <c r="P1262" s="397"/>
      <c r="Q1262" s="397"/>
      <c r="R1262" s="398"/>
      <c r="S1262" s="398"/>
      <c r="T1262" s="398"/>
      <c r="U1262" s="398"/>
      <c r="V1262" s="34"/>
    </row>
    <row r="1263" spans="1:22" ht="19.5" customHeight="1" x14ac:dyDescent="0.35">
      <c r="A1263" s="33"/>
      <c r="B1263" s="396"/>
      <c r="C1263" s="396"/>
      <c r="D1263" s="397" t="s">
        <v>11</v>
      </c>
      <c r="E1263" s="397"/>
      <c r="F1263" s="398"/>
      <c r="G1263" s="398"/>
      <c r="H1263" s="398"/>
      <c r="I1263" s="398"/>
      <c r="J1263" s="71"/>
      <c r="L1263" s="32"/>
      <c r="M1263" s="33"/>
      <c r="N1263" s="396"/>
      <c r="O1263" s="396"/>
      <c r="P1263" s="397" t="s">
        <v>11</v>
      </c>
      <c r="Q1263" s="397"/>
      <c r="R1263" s="398"/>
      <c r="S1263" s="398"/>
      <c r="T1263" s="398"/>
      <c r="U1263" s="398"/>
      <c r="V1263" s="34"/>
    </row>
    <row r="1264" spans="1:22" ht="19.5" customHeight="1" x14ac:dyDescent="0.35">
      <c r="A1264" s="33"/>
      <c r="B1264" s="396"/>
      <c r="C1264" s="396"/>
      <c r="D1264" s="397" t="s">
        <v>55</v>
      </c>
      <c r="E1264" s="397"/>
      <c r="F1264" s="398"/>
      <c r="G1264" s="398"/>
      <c r="H1264" s="398"/>
      <c r="I1264" s="398"/>
      <c r="J1264" s="71"/>
      <c r="L1264" s="32"/>
      <c r="M1264" s="33"/>
      <c r="N1264" s="396"/>
      <c r="O1264" s="396"/>
      <c r="P1264" s="397" t="s">
        <v>55</v>
      </c>
      <c r="Q1264" s="397"/>
      <c r="R1264" s="398"/>
      <c r="S1264" s="398"/>
      <c r="T1264" s="398"/>
      <c r="U1264" s="398"/>
      <c r="V1264" s="34"/>
    </row>
    <row r="1265" spans="1:22" ht="19.5" customHeight="1" x14ac:dyDescent="0.35">
      <c r="A1265" s="33"/>
      <c r="B1265" s="396"/>
      <c r="C1265" s="396"/>
      <c r="D1265" s="397" t="s">
        <v>9</v>
      </c>
      <c r="E1265" s="397"/>
      <c r="F1265" s="399"/>
      <c r="G1265" s="399"/>
      <c r="H1265" s="399"/>
      <c r="I1265" s="399"/>
      <c r="J1265" s="71"/>
      <c r="L1265" s="32"/>
      <c r="M1265" s="33"/>
      <c r="N1265" s="396"/>
      <c r="O1265" s="396"/>
      <c r="P1265" s="397" t="s">
        <v>9</v>
      </c>
      <c r="Q1265" s="397"/>
      <c r="R1265" s="399"/>
      <c r="S1265" s="399"/>
      <c r="T1265" s="399"/>
      <c r="U1265" s="399"/>
      <c r="V1265" s="34"/>
    </row>
    <row r="1266" spans="1:22" ht="19.5" customHeight="1" x14ac:dyDescent="0.35">
      <c r="A1266" s="33"/>
      <c r="B1266" s="356" t="s">
        <v>44</v>
      </c>
      <c r="C1266" s="356"/>
      <c r="D1266" s="357" t="str">
        <f t="shared" ref="D1266" si="75">IF(D1257="","",IF(OR(D1257="DWF",D1257="DNF"),"Distance","Temps"))</f>
        <v>Distance</v>
      </c>
      <c r="E1266" s="357"/>
      <c r="F1266" s="37"/>
      <c r="G1266" s="38"/>
      <c r="H1266" s="39"/>
      <c r="I1266" s="38"/>
      <c r="J1266" s="71"/>
      <c r="L1266" s="32"/>
      <c r="M1266" s="33"/>
      <c r="N1266" s="356" t="s">
        <v>44</v>
      </c>
      <c r="O1266" s="356"/>
      <c r="P1266" s="357" t="str">
        <f t="shared" ref="P1266" si="76">IF(P1257="","",IF(OR(P1257="DWF",P1257="DNF"),"Distance","Temps"))</f>
        <v>Distance</v>
      </c>
      <c r="Q1266" s="357"/>
      <c r="R1266" s="37"/>
      <c r="S1266" s="38"/>
      <c r="T1266" s="39"/>
      <c r="U1266" s="38"/>
      <c r="V1266" s="34"/>
    </row>
    <row r="1267" spans="1:22" ht="19.5" customHeight="1" x14ac:dyDescent="0.35">
      <c r="A1267" s="33"/>
      <c r="B1267" s="356"/>
      <c r="C1267" s="356"/>
      <c r="D1267" s="359" t="s">
        <v>56</v>
      </c>
      <c r="E1267" s="40" t="s">
        <v>57</v>
      </c>
      <c r="F1267" s="41"/>
      <c r="G1267" s="42"/>
      <c r="H1267" s="41"/>
      <c r="I1267" s="42"/>
      <c r="J1267" s="71"/>
      <c r="L1267" s="32"/>
      <c r="M1267" s="33"/>
      <c r="N1267" s="356"/>
      <c r="O1267" s="356"/>
      <c r="P1267" s="359" t="s">
        <v>56</v>
      </c>
      <c r="Q1267" s="40" t="s">
        <v>57</v>
      </c>
      <c r="R1267" s="41"/>
      <c r="S1267" s="42"/>
      <c r="T1267" s="41"/>
      <c r="U1267" s="42"/>
      <c r="V1267" s="34"/>
    </row>
    <row r="1268" spans="1:22" ht="19.5" customHeight="1" x14ac:dyDescent="0.35">
      <c r="A1268" s="33"/>
      <c r="B1268" s="356"/>
      <c r="C1268" s="356"/>
      <c r="D1268" s="359"/>
      <c r="E1268" s="40" t="s">
        <v>58</v>
      </c>
      <c r="F1268" s="41"/>
      <c r="G1268" s="42"/>
      <c r="H1268" s="41"/>
      <c r="I1268" s="42"/>
      <c r="J1268" s="71"/>
      <c r="L1268" s="32"/>
      <c r="M1268" s="33"/>
      <c r="N1268" s="356"/>
      <c r="O1268" s="356"/>
      <c r="P1268" s="359"/>
      <c r="Q1268" s="40" t="s">
        <v>58</v>
      </c>
      <c r="R1268" s="41"/>
      <c r="S1268" s="42"/>
      <c r="T1268" s="41"/>
      <c r="U1268" s="42"/>
      <c r="V1268" s="34"/>
    </row>
    <row r="1269" spans="1:22" ht="19.5" customHeight="1" x14ac:dyDescent="0.35">
      <c r="A1269" s="33"/>
      <c r="B1269" s="358"/>
      <c r="C1269" s="358"/>
      <c r="D1269" s="358"/>
      <c r="E1269" s="358"/>
      <c r="F1269" s="358"/>
      <c r="G1269" s="358"/>
      <c r="H1269" s="358"/>
      <c r="I1269" s="358"/>
      <c r="J1269" s="71"/>
      <c r="L1269" s="32"/>
      <c r="M1269" s="33"/>
      <c r="N1269" s="358"/>
      <c r="O1269" s="358"/>
      <c r="P1269" s="358"/>
      <c r="Q1269" s="358"/>
      <c r="R1269" s="358"/>
      <c r="S1269" s="358"/>
      <c r="T1269" s="358"/>
      <c r="U1269" s="358"/>
      <c r="V1269" s="34"/>
    </row>
    <row r="1270" spans="1:22" ht="19.5" customHeight="1" x14ac:dyDescent="0.35">
      <c r="A1270" s="33"/>
      <c r="B1270" s="395" t="s">
        <v>59</v>
      </c>
      <c r="C1270" s="395"/>
      <c r="D1270" s="395"/>
      <c r="E1270" s="395"/>
      <c r="F1270" s="395"/>
      <c r="G1270" s="395"/>
      <c r="H1270" s="395"/>
      <c r="I1270" s="395"/>
      <c r="J1270" s="71"/>
      <c r="L1270" s="32"/>
      <c r="M1270" s="33"/>
      <c r="N1270" s="395" t="s">
        <v>59</v>
      </c>
      <c r="O1270" s="395"/>
      <c r="P1270" s="395"/>
      <c r="Q1270" s="395"/>
      <c r="R1270" s="395"/>
      <c r="S1270" s="395"/>
      <c r="T1270" s="395"/>
      <c r="U1270" s="395"/>
      <c r="V1270" s="34"/>
    </row>
    <row r="1271" spans="1:22" ht="19.5" customHeight="1" thickBot="1" x14ac:dyDescent="0.4">
      <c r="A1271" s="33"/>
      <c r="B1271" s="358"/>
      <c r="C1271" s="358"/>
      <c r="D1271" s="358"/>
      <c r="E1271" s="358"/>
      <c r="F1271" s="358"/>
      <c r="G1271" s="358"/>
      <c r="H1271" s="358"/>
      <c r="I1271" s="358"/>
      <c r="J1271" s="71"/>
      <c r="L1271" s="32"/>
      <c r="M1271" s="33"/>
      <c r="N1271" s="358"/>
      <c r="O1271" s="358"/>
      <c r="P1271" s="358"/>
      <c r="Q1271" s="358"/>
      <c r="R1271" s="358"/>
      <c r="S1271" s="358"/>
      <c r="T1271" s="358"/>
      <c r="U1271" s="358"/>
      <c r="V1271" s="34"/>
    </row>
    <row r="1272" spans="1:22" ht="19.5" customHeight="1" thickBot="1" x14ac:dyDescent="0.4">
      <c r="A1272" s="33"/>
      <c r="B1272" s="359" t="s">
        <v>60</v>
      </c>
      <c r="C1272" s="360"/>
      <c r="D1272" s="43"/>
      <c r="E1272" s="44"/>
      <c r="F1272" s="44"/>
      <c r="G1272" s="44"/>
      <c r="H1272" s="44"/>
      <c r="I1272" s="45"/>
      <c r="J1272" s="71"/>
      <c r="L1272" s="32"/>
      <c r="M1272" s="33"/>
      <c r="N1272" s="359" t="s">
        <v>60</v>
      </c>
      <c r="O1272" s="360"/>
      <c r="P1272" s="43"/>
      <c r="Q1272" s="44"/>
      <c r="R1272" s="44"/>
      <c r="S1272" s="44"/>
      <c r="T1272" s="44"/>
      <c r="U1272" s="45"/>
      <c r="V1272" s="34"/>
    </row>
    <row r="1273" spans="1:22" ht="19.5" customHeight="1" thickBot="1" x14ac:dyDescent="0.4">
      <c r="A1273" s="33"/>
      <c r="B1273" s="46"/>
      <c r="C1273" s="46"/>
      <c r="D1273" s="30"/>
      <c r="E1273" s="30"/>
      <c r="F1273" s="30"/>
      <c r="G1273" s="30"/>
      <c r="H1273" s="30"/>
      <c r="I1273" s="30"/>
      <c r="J1273" s="71"/>
      <c r="L1273" s="32"/>
      <c r="M1273" s="33"/>
      <c r="N1273" s="46"/>
      <c r="O1273" s="46"/>
      <c r="P1273" s="30"/>
      <c r="Q1273" s="30"/>
      <c r="R1273" s="30"/>
      <c r="S1273" s="30"/>
      <c r="T1273" s="30"/>
      <c r="U1273" s="30"/>
      <c r="V1273" s="34"/>
    </row>
    <row r="1274" spans="1:22" ht="19.5" customHeight="1" x14ac:dyDescent="0.35">
      <c r="A1274" s="33"/>
      <c r="B1274" s="365" t="s">
        <v>62</v>
      </c>
      <c r="C1274" s="366"/>
      <c r="D1274" s="352"/>
      <c r="E1274" s="352"/>
      <c r="F1274" s="352"/>
      <c r="G1274" s="352"/>
      <c r="H1274" s="352"/>
      <c r="I1274" s="353"/>
      <c r="J1274" s="71"/>
      <c r="L1274" s="32"/>
      <c r="M1274" s="33"/>
      <c r="N1274" s="365" t="s">
        <v>62</v>
      </c>
      <c r="O1274" s="366"/>
      <c r="P1274" s="352"/>
      <c r="Q1274" s="352"/>
      <c r="R1274" s="352"/>
      <c r="S1274" s="352"/>
      <c r="T1274" s="352"/>
      <c r="U1274" s="353"/>
      <c r="V1274" s="34"/>
    </row>
    <row r="1275" spans="1:22" ht="19.5" customHeight="1" thickBot="1" x14ac:dyDescent="0.4">
      <c r="A1275" s="33"/>
      <c r="B1275" s="367"/>
      <c r="C1275" s="368"/>
      <c r="D1275" s="336"/>
      <c r="E1275" s="336"/>
      <c r="F1275" s="336"/>
      <c r="G1275" s="336"/>
      <c r="H1275" s="336"/>
      <c r="I1275" s="337"/>
      <c r="J1275" s="71"/>
      <c r="L1275" s="32"/>
      <c r="M1275" s="33"/>
      <c r="N1275" s="367"/>
      <c r="O1275" s="368"/>
      <c r="P1275" s="336"/>
      <c r="Q1275" s="336"/>
      <c r="R1275" s="336"/>
      <c r="S1275" s="336"/>
      <c r="T1275" s="336"/>
      <c r="U1275" s="337"/>
      <c r="V1275" s="34"/>
    </row>
    <row r="1276" spans="1:22" ht="19.5" customHeight="1" x14ac:dyDescent="0.35">
      <c r="A1276" s="33"/>
      <c r="B1276" s="361" t="s">
        <v>61</v>
      </c>
      <c r="C1276" s="362"/>
      <c r="D1276" s="336"/>
      <c r="E1276" s="336"/>
      <c r="F1276" s="336"/>
      <c r="G1276" s="336"/>
      <c r="H1276" s="336"/>
      <c r="I1276" s="337"/>
      <c r="J1276" s="71"/>
      <c r="L1276" s="32"/>
      <c r="M1276" s="33"/>
      <c r="N1276" s="361" t="s">
        <v>61</v>
      </c>
      <c r="O1276" s="362"/>
      <c r="P1276" s="336"/>
      <c r="Q1276" s="336"/>
      <c r="R1276" s="336"/>
      <c r="S1276" s="336"/>
      <c r="T1276" s="336"/>
      <c r="U1276" s="337"/>
      <c r="V1276" s="34"/>
    </row>
    <row r="1277" spans="1:22" ht="19.5" customHeight="1" thickBot="1" x14ac:dyDescent="0.4">
      <c r="A1277" s="33"/>
      <c r="B1277" s="365"/>
      <c r="C1277" s="366"/>
      <c r="D1277" s="369"/>
      <c r="E1277" s="369"/>
      <c r="F1277" s="369"/>
      <c r="G1277" s="369"/>
      <c r="H1277" s="369"/>
      <c r="I1277" s="370"/>
      <c r="J1277" s="71"/>
      <c r="L1277" s="32"/>
      <c r="M1277" s="33"/>
      <c r="N1277" s="365"/>
      <c r="O1277" s="366"/>
      <c r="P1277" s="369"/>
      <c r="Q1277" s="369"/>
      <c r="R1277" s="369"/>
      <c r="S1277" s="369"/>
      <c r="T1277" s="369"/>
      <c r="U1277" s="370"/>
      <c r="V1277" s="34"/>
    </row>
    <row r="1278" spans="1:22" ht="19.5" customHeight="1" thickBot="1" x14ac:dyDescent="0.4">
      <c r="A1278" s="33"/>
      <c r="B1278" s="25"/>
      <c r="C1278" s="25"/>
      <c r="D1278" s="25"/>
      <c r="E1278" s="25"/>
      <c r="F1278" s="25"/>
      <c r="G1278" s="25"/>
      <c r="H1278" s="25"/>
      <c r="I1278" s="25"/>
      <c r="J1278" s="71"/>
      <c r="L1278" s="32"/>
      <c r="M1278" s="33"/>
      <c r="N1278" s="25"/>
      <c r="O1278" s="25"/>
      <c r="P1278" s="25"/>
      <c r="Q1278" s="25"/>
      <c r="R1278" s="25"/>
      <c r="S1278" s="25"/>
      <c r="T1278" s="25"/>
      <c r="U1278" s="25"/>
      <c r="V1278" s="34"/>
    </row>
    <row r="1279" spans="1:22" ht="19.5" customHeight="1" x14ac:dyDescent="0.35">
      <c r="A1279" s="33"/>
      <c r="B1279" s="349" t="s">
        <v>63</v>
      </c>
      <c r="C1279" s="343" t="s">
        <v>64</v>
      </c>
      <c r="D1279" s="351"/>
      <c r="E1279" s="351"/>
      <c r="F1279" s="351"/>
      <c r="G1279" s="351"/>
      <c r="H1279" s="352"/>
      <c r="I1279" s="353"/>
      <c r="J1279" s="71"/>
      <c r="L1279" s="32"/>
      <c r="M1279" s="33"/>
      <c r="N1279" s="349" t="s">
        <v>63</v>
      </c>
      <c r="O1279" s="343" t="s">
        <v>64</v>
      </c>
      <c r="P1279" s="351"/>
      <c r="Q1279" s="351"/>
      <c r="R1279" s="351"/>
      <c r="S1279" s="351"/>
      <c r="T1279" s="352"/>
      <c r="U1279" s="353"/>
      <c r="V1279" s="34"/>
    </row>
    <row r="1280" spans="1:22" ht="19.5" customHeight="1" x14ac:dyDescent="0.35">
      <c r="A1280" s="33"/>
      <c r="B1280" s="334"/>
      <c r="C1280" s="340" t="s">
        <v>65</v>
      </c>
      <c r="D1280" s="348"/>
      <c r="E1280" s="348"/>
      <c r="F1280" s="348"/>
      <c r="G1280" s="348"/>
      <c r="H1280" s="336"/>
      <c r="I1280" s="337"/>
      <c r="J1280" s="71"/>
      <c r="L1280" s="32"/>
      <c r="M1280" s="33"/>
      <c r="N1280" s="334"/>
      <c r="O1280" s="340" t="s">
        <v>65</v>
      </c>
      <c r="P1280" s="348"/>
      <c r="Q1280" s="348"/>
      <c r="R1280" s="348"/>
      <c r="S1280" s="348"/>
      <c r="T1280" s="336"/>
      <c r="U1280" s="337"/>
      <c r="V1280" s="34"/>
    </row>
    <row r="1281" spans="1:22" ht="19.5" customHeight="1" x14ac:dyDescent="0.35">
      <c r="A1281" s="33"/>
      <c r="B1281" s="334"/>
      <c r="C1281" s="340" t="s">
        <v>66</v>
      </c>
      <c r="D1281" s="348"/>
      <c r="E1281" s="348"/>
      <c r="F1281" s="348"/>
      <c r="G1281" s="348"/>
      <c r="H1281" s="336"/>
      <c r="I1281" s="337"/>
      <c r="J1281" s="71"/>
      <c r="L1281" s="32"/>
      <c r="M1281" s="33"/>
      <c r="N1281" s="334"/>
      <c r="O1281" s="340" t="s">
        <v>66</v>
      </c>
      <c r="P1281" s="348"/>
      <c r="Q1281" s="348"/>
      <c r="R1281" s="348"/>
      <c r="S1281" s="348"/>
      <c r="T1281" s="336"/>
      <c r="U1281" s="337"/>
      <c r="V1281" s="34"/>
    </row>
    <row r="1282" spans="1:22" ht="19.5" customHeight="1" x14ac:dyDescent="0.35">
      <c r="A1282" s="33"/>
      <c r="B1282" s="334"/>
      <c r="C1282" s="340" t="s">
        <v>67</v>
      </c>
      <c r="D1282" s="348"/>
      <c r="E1282" s="348"/>
      <c r="F1282" s="348"/>
      <c r="G1282" s="348"/>
      <c r="H1282" s="336"/>
      <c r="I1282" s="337"/>
      <c r="J1282" s="71"/>
      <c r="L1282" s="32"/>
      <c r="M1282" s="33"/>
      <c r="N1282" s="334"/>
      <c r="O1282" s="340" t="s">
        <v>67</v>
      </c>
      <c r="P1282" s="348"/>
      <c r="Q1282" s="348"/>
      <c r="R1282" s="348"/>
      <c r="S1282" s="348"/>
      <c r="T1282" s="336"/>
      <c r="U1282" s="337"/>
      <c r="V1282" s="34"/>
    </row>
    <row r="1283" spans="1:22" ht="19.5" customHeight="1" x14ac:dyDescent="0.35">
      <c r="A1283" s="33"/>
      <c r="B1283" s="334"/>
      <c r="C1283" s="340" t="s">
        <v>68</v>
      </c>
      <c r="D1283" s="348"/>
      <c r="E1283" s="348"/>
      <c r="F1283" s="348"/>
      <c r="G1283" s="348"/>
      <c r="H1283" s="336"/>
      <c r="I1283" s="337"/>
      <c r="J1283" s="71"/>
      <c r="L1283" s="32"/>
      <c r="M1283" s="33"/>
      <c r="N1283" s="334"/>
      <c r="O1283" s="340" t="s">
        <v>68</v>
      </c>
      <c r="P1283" s="348"/>
      <c r="Q1283" s="348"/>
      <c r="R1283" s="348"/>
      <c r="S1283" s="348"/>
      <c r="T1283" s="336"/>
      <c r="U1283" s="337"/>
      <c r="V1283" s="34"/>
    </row>
    <row r="1284" spans="1:22" ht="19.5" customHeight="1" thickBot="1" x14ac:dyDescent="0.4">
      <c r="A1284" s="33"/>
      <c r="B1284" s="350"/>
      <c r="C1284" s="371" t="s">
        <v>69</v>
      </c>
      <c r="D1284" s="372"/>
      <c r="E1284" s="372"/>
      <c r="F1284" s="372"/>
      <c r="G1284" s="372"/>
      <c r="H1284" s="369"/>
      <c r="I1284" s="370"/>
      <c r="J1284" s="71"/>
      <c r="L1284" s="32"/>
      <c r="M1284" s="33"/>
      <c r="N1284" s="350"/>
      <c r="O1284" s="371" t="s">
        <v>69</v>
      </c>
      <c r="P1284" s="372"/>
      <c r="Q1284" s="372"/>
      <c r="R1284" s="372"/>
      <c r="S1284" s="372"/>
      <c r="T1284" s="369"/>
      <c r="U1284" s="370"/>
      <c r="V1284" s="34"/>
    </row>
    <row r="1285" spans="1:22" ht="19.5" customHeight="1" x14ac:dyDescent="0.35">
      <c r="A1285" s="33"/>
      <c r="B1285" s="333" t="s">
        <v>70</v>
      </c>
      <c r="C1285" s="346" t="s">
        <v>71</v>
      </c>
      <c r="D1285" s="347"/>
      <c r="E1285" s="347"/>
      <c r="F1285" s="347"/>
      <c r="G1285" s="347"/>
      <c r="H1285" s="344"/>
      <c r="I1285" s="345"/>
      <c r="J1285" s="71"/>
      <c r="L1285" s="32"/>
      <c r="M1285" s="33"/>
      <c r="N1285" s="333" t="s">
        <v>70</v>
      </c>
      <c r="O1285" s="346" t="s">
        <v>71</v>
      </c>
      <c r="P1285" s="347"/>
      <c r="Q1285" s="347"/>
      <c r="R1285" s="347"/>
      <c r="S1285" s="347"/>
      <c r="T1285" s="344"/>
      <c r="U1285" s="345"/>
      <c r="V1285" s="34"/>
    </row>
    <row r="1286" spans="1:22" ht="19.5" customHeight="1" x14ac:dyDescent="0.35">
      <c r="A1286" s="33"/>
      <c r="B1286" s="334"/>
      <c r="C1286" s="340" t="s">
        <v>72</v>
      </c>
      <c r="D1286" s="348"/>
      <c r="E1286" s="348"/>
      <c r="F1286" s="348"/>
      <c r="G1286" s="348"/>
      <c r="H1286" s="336"/>
      <c r="I1286" s="337"/>
      <c r="J1286" s="71"/>
      <c r="L1286" s="32"/>
      <c r="M1286" s="33"/>
      <c r="N1286" s="334"/>
      <c r="O1286" s="340" t="s">
        <v>72</v>
      </c>
      <c r="P1286" s="348"/>
      <c r="Q1286" s="348"/>
      <c r="R1286" s="348"/>
      <c r="S1286" s="348"/>
      <c r="T1286" s="336"/>
      <c r="U1286" s="337"/>
      <c r="V1286" s="34"/>
    </row>
    <row r="1287" spans="1:22" ht="19.5" customHeight="1" x14ac:dyDescent="0.35">
      <c r="A1287" s="33"/>
      <c r="B1287" s="334"/>
      <c r="C1287" s="340" t="s">
        <v>73</v>
      </c>
      <c r="D1287" s="348"/>
      <c r="E1287" s="348"/>
      <c r="F1287" s="348"/>
      <c r="G1287" s="348"/>
      <c r="H1287" s="336"/>
      <c r="I1287" s="337"/>
      <c r="J1287" s="71"/>
      <c r="L1287" s="32"/>
      <c r="M1287" s="33"/>
      <c r="N1287" s="334"/>
      <c r="O1287" s="340" t="s">
        <v>73</v>
      </c>
      <c r="P1287" s="348"/>
      <c r="Q1287" s="348"/>
      <c r="R1287" s="348"/>
      <c r="S1287" s="348"/>
      <c r="T1287" s="336"/>
      <c r="U1287" s="337"/>
      <c r="V1287" s="34"/>
    </row>
    <row r="1288" spans="1:22" ht="19.5" customHeight="1" x14ac:dyDescent="0.35">
      <c r="A1288" s="33"/>
      <c r="B1288" s="334"/>
      <c r="C1288" s="340" t="s">
        <v>74</v>
      </c>
      <c r="D1288" s="348"/>
      <c r="E1288" s="348"/>
      <c r="F1288" s="348"/>
      <c r="G1288" s="348"/>
      <c r="H1288" s="336"/>
      <c r="I1288" s="337"/>
      <c r="J1288" s="71"/>
      <c r="L1288" s="32"/>
      <c r="M1288" s="33"/>
      <c r="N1288" s="334"/>
      <c r="O1288" s="340" t="s">
        <v>74</v>
      </c>
      <c r="P1288" s="348"/>
      <c r="Q1288" s="348"/>
      <c r="R1288" s="348"/>
      <c r="S1288" s="348"/>
      <c r="T1288" s="336"/>
      <c r="U1288" s="337"/>
      <c r="V1288" s="34"/>
    </row>
    <row r="1289" spans="1:22" ht="19.5" customHeight="1" x14ac:dyDescent="0.35">
      <c r="A1289" s="33"/>
      <c r="B1289" s="334"/>
      <c r="C1289" s="340" t="s">
        <v>75</v>
      </c>
      <c r="D1289" s="348"/>
      <c r="E1289" s="348"/>
      <c r="F1289" s="348"/>
      <c r="G1289" s="348"/>
      <c r="H1289" s="336"/>
      <c r="I1289" s="337"/>
      <c r="J1289" s="71"/>
      <c r="L1289" s="32"/>
      <c r="M1289" s="33"/>
      <c r="N1289" s="334"/>
      <c r="O1289" s="340" t="s">
        <v>75</v>
      </c>
      <c r="P1289" s="348"/>
      <c r="Q1289" s="348"/>
      <c r="R1289" s="348"/>
      <c r="S1289" s="348"/>
      <c r="T1289" s="336"/>
      <c r="U1289" s="337"/>
      <c r="V1289" s="34"/>
    </row>
    <row r="1290" spans="1:22" ht="19.5" customHeight="1" x14ac:dyDescent="0.35">
      <c r="A1290" s="33"/>
      <c r="B1290" s="334"/>
      <c r="C1290" s="340" t="s">
        <v>76</v>
      </c>
      <c r="D1290" s="348"/>
      <c r="E1290" s="348"/>
      <c r="F1290" s="348"/>
      <c r="G1290" s="348"/>
      <c r="H1290" s="336"/>
      <c r="I1290" s="337"/>
      <c r="J1290" s="71"/>
      <c r="L1290" s="32"/>
      <c r="M1290" s="33"/>
      <c r="N1290" s="334"/>
      <c r="O1290" s="340" t="s">
        <v>76</v>
      </c>
      <c r="P1290" s="348"/>
      <c r="Q1290" s="348"/>
      <c r="R1290" s="348"/>
      <c r="S1290" s="348"/>
      <c r="T1290" s="336"/>
      <c r="U1290" s="337"/>
      <c r="V1290" s="34"/>
    </row>
    <row r="1291" spans="1:22" ht="19.5" customHeight="1" thickBot="1" x14ac:dyDescent="0.4">
      <c r="A1291" s="33"/>
      <c r="B1291" s="335"/>
      <c r="C1291" s="385" t="s">
        <v>77</v>
      </c>
      <c r="D1291" s="386"/>
      <c r="E1291" s="386"/>
      <c r="F1291" s="386"/>
      <c r="G1291" s="386"/>
      <c r="H1291" s="387"/>
      <c r="I1291" s="388"/>
      <c r="J1291" s="71"/>
      <c r="L1291" s="32"/>
      <c r="M1291" s="33"/>
      <c r="N1291" s="335"/>
      <c r="O1291" s="385" t="s">
        <v>77</v>
      </c>
      <c r="P1291" s="386"/>
      <c r="Q1291" s="386"/>
      <c r="R1291" s="386"/>
      <c r="S1291" s="386"/>
      <c r="T1291" s="387"/>
      <c r="U1291" s="388"/>
      <c r="V1291" s="34"/>
    </row>
    <row r="1292" spans="1:22" ht="19.5" customHeight="1" x14ac:dyDescent="0.35">
      <c r="A1292" s="33"/>
      <c r="B1292" s="349" t="s">
        <v>78</v>
      </c>
      <c r="C1292" s="389" t="s">
        <v>79</v>
      </c>
      <c r="D1292" s="390"/>
      <c r="E1292" s="391"/>
      <c r="F1292" s="47" t="s">
        <v>80</v>
      </c>
      <c r="G1292" s="47"/>
      <c r="H1292" s="352"/>
      <c r="I1292" s="353"/>
      <c r="J1292" s="71"/>
      <c r="L1292" s="32"/>
      <c r="M1292" s="33"/>
      <c r="N1292" s="349" t="s">
        <v>78</v>
      </c>
      <c r="O1292" s="389" t="s">
        <v>79</v>
      </c>
      <c r="P1292" s="390"/>
      <c r="Q1292" s="391"/>
      <c r="R1292" s="47" t="s">
        <v>80</v>
      </c>
      <c r="S1292" s="47"/>
      <c r="T1292" s="352"/>
      <c r="U1292" s="353"/>
      <c r="V1292" s="34"/>
    </row>
    <row r="1293" spans="1:22" ht="19.5" customHeight="1" x14ac:dyDescent="0.35">
      <c r="A1293" s="33"/>
      <c r="B1293" s="334"/>
      <c r="C1293" s="392" t="s">
        <v>81</v>
      </c>
      <c r="D1293" s="393"/>
      <c r="E1293" s="394"/>
      <c r="F1293" s="10" t="s">
        <v>82</v>
      </c>
      <c r="G1293" s="10"/>
      <c r="H1293" s="336"/>
      <c r="I1293" s="337"/>
      <c r="J1293" s="71"/>
      <c r="L1293" s="32"/>
      <c r="M1293" s="33"/>
      <c r="N1293" s="334"/>
      <c r="O1293" s="392" t="s">
        <v>81</v>
      </c>
      <c r="P1293" s="393"/>
      <c r="Q1293" s="394"/>
      <c r="R1293" s="10" t="s">
        <v>82</v>
      </c>
      <c r="S1293" s="10"/>
      <c r="T1293" s="336"/>
      <c r="U1293" s="337"/>
      <c r="V1293" s="34"/>
    </row>
    <row r="1294" spans="1:22" ht="19.5" customHeight="1" x14ac:dyDescent="0.35">
      <c r="A1294" s="33"/>
      <c r="B1294" s="334"/>
      <c r="C1294" s="392" t="s">
        <v>83</v>
      </c>
      <c r="D1294" s="393"/>
      <c r="E1294" s="394"/>
      <c r="F1294" s="10" t="s">
        <v>84</v>
      </c>
      <c r="G1294" s="10"/>
      <c r="H1294" s="336"/>
      <c r="I1294" s="337"/>
      <c r="J1294" s="71"/>
      <c r="L1294" s="32"/>
      <c r="M1294" s="33"/>
      <c r="N1294" s="334"/>
      <c r="O1294" s="392" t="s">
        <v>83</v>
      </c>
      <c r="P1294" s="393"/>
      <c r="Q1294" s="394"/>
      <c r="R1294" s="10" t="s">
        <v>84</v>
      </c>
      <c r="S1294" s="10"/>
      <c r="T1294" s="336"/>
      <c r="U1294" s="337"/>
      <c r="V1294" s="34"/>
    </row>
    <row r="1295" spans="1:22" ht="19.5" customHeight="1" x14ac:dyDescent="0.35">
      <c r="A1295" s="33"/>
      <c r="B1295" s="334"/>
      <c r="C1295" s="48" t="s">
        <v>85</v>
      </c>
      <c r="D1295" s="49"/>
      <c r="E1295" s="49"/>
      <c r="F1295" s="10" t="s">
        <v>86</v>
      </c>
      <c r="G1295" s="10"/>
      <c r="H1295" s="336"/>
      <c r="I1295" s="337"/>
      <c r="J1295" s="71"/>
      <c r="L1295" s="32"/>
      <c r="M1295" s="33"/>
      <c r="N1295" s="334"/>
      <c r="O1295" s="48" t="s">
        <v>85</v>
      </c>
      <c r="P1295" s="49"/>
      <c r="Q1295" s="49"/>
      <c r="R1295" s="10" t="s">
        <v>86</v>
      </c>
      <c r="S1295" s="10"/>
      <c r="T1295" s="336"/>
      <c r="U1295" s="337"/>
      <c r="V1295" s="34"/>
    </row>
    <row r="1296" spans="1:22" ht="19.5" customHeight="1" thickBot="1" x14ac:dyDescent="0.4">
      <c r="A1296" s="33"/>
      <c r="B1296" s="350"/>
      <c r="C1296" s="50" t="s">
        <v>87</v>
      </c>
      <c r="D1296" s="51"/>
      <c r="E1296" s="51"/>
      <c r="F1296" s="52" t="s">
        <v>86</v>
      </c>
      <c r="G1296" s="52"/>
      <c r="H1296" s="369"/>
      <c r="I1296" s="370"/>
      <c r="J1296" s="71"/>
      <c r="L1296" s="32"/>
      <c r="M1296" s="33"/>
      <c r="N1296" s="350"/>
      <c r="O1296" s="50" t="s">
        <v>87</v>
      </c>
      <c r="P1296" s="51"/>
      <c r="Q1296" s="51"/>
      <c r="R1296" s="52" t="s">
        <v>86</v>
      </c>
      <c r="S1296" s="52"/>
      <c r="T1296" s="369"/>
      <c r="U1296" s="370"/>
      <c r="V1296" s="34"/>
    </row>
    <row r="1297" spans="1:22" ht="19.5" customHeight="1" thickBot="1" x14ac:dyDescent="0.4">
      <c r="A1297" s="33"/>
      <c r="B1297" s="25"/>
      <c r="C1297" s="25"/>
      <c r="D1297" s="25"/>
      <c r="E1297" s="25"/>
      <c r="F1297" s="25"/>
      <c r="G1297" s="25"/>
      <c r="H1297" s="25"/>
      <c r="I1297" s="25"/>
      <c r="J1297" s="7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35">
      <c r="A1298" s="33"/>
      <c r="B1298" s="373" t="s">
        <v>88</v>
      </c>
      <c r="C1298" s="374"/>
      <c r="D1298" s="374"/>
      <c r="E1298" s="374"/>
      <c r="F1298" s="374"/>
      <c r="G1298" s="374"/>
      <c r="H1298" s="374"/>
      <c r="I1298" s="375"/>
      <c r="J1298" s="71"/>
      <c r="L1298" s="32"/>
      <c r="M1298" s="33"/>
      <c r="N1298" s="373" t="s">
        <v>88</v>
      </c>
      <c r="O1298" s="374"/>
      <c r="P1298" s="374"/>
      <c r="Q1298" s="374"/>
      <c r="R1298" s="374"/>
      <c r="S1298" s="374"/>
      <c r="T1298" s="374"/>
      <c r="U1298" s="375"/>
      <c r="V1298" s="34"/>
    </row>
    <row r="1299" spans="1:22" ht="19.5" customHeight="1" x14ac:dyDescent="0.35">
      <c r="A1299" s="33"/>
      <c r="B1299" s="376"/>
      <c r="C1299" s="377"/>
      <c r="D1299" s="377"/>
      <c r="E1299" s="377"/>
      <c r="F1299" s="377"/>
      <c r="G1299" s="377"/>
      <c r="H1299" s="377"/>
      <c r="I1299" s="378"/>
      <c r="J1299" s="71"/>
      <c r="L1299" s="32"/>
      <c r="M1299" s="33"/>
      <c r="N1299" s="376"/>
      <c r="O1299" s="377"/>
      <c r="P1299" s="377"/>
      <c r="Q1299" s="377"/>
      <c r="R1299" s="377"/>
      <c r="S1299" s="377"/>
      <c r="T1299" s="377"/>
      <c r="U1299" s="378"/>
      <c r="V1299" s="34"/>
    </row>
    <row r="1300" spans="1:22" ht="19.5" customHeight="1" x14ac:dyDescent="0.35">
      <c r="A1300" s="33"/>
      <c r="B1300" s="379"/>
      <c r="C1300" s="380"/>
      <c r="D1300" s="380"/>
      <c r="E1300" s="380"/>
      <c r="F1300" s="380"/>
      <c r="G1300" s="380"/>
      <c r="H1300" s="380"/>
      <c r="I1300" s="381"/>
      <c r="J1300" s="71"/>
      <c r="L1300" s="32"/>
      <c r="M1300" s="33"/>
      <c r="N1300" s="379"/>
      <c r="O1300" s="380"/>
      <c r="P1300" s="380"/>
      <c r="Q1300" s="380"/>
      <c r="R1300" s="380"/>
      <c r="S1300" s="380"/>
      <c r="T1300" s="380"/>
      <c r="U1300" s="381"/>
      <c r="V1300" s="34"/>
    </row>
    <row r="1301" spans="1:22" ht="19.5" customHeight="1" x14ac:dyDescent="0.35">
      <c r="A1301" s="33"/>
      <c r="B1301" s="379"/>
      <c r="C1301" s="380"/>
      <c r="D1301" s="380"/>
      <c r="E1301" s="380"/>
      <c r="F1301" s="380"/>
      <c r="G1301" s="380"/>
      <c r="H1301" s="380"/>
      <c r="I1301" s="381"/>
      <c r="J1301" s="71"/>
      <c r="L1301" s="32"/>
      <c r="M1301" s="33"/>
      <c r="N1301" s="379"/>
      <c r="O1301" s="380"/>
      <c r="P1301" s="380"/>
      <c r="Q1301" s="380"/>
      <c r="R1301" s="380"/>
      <c r="S1301" s="380"/>
      <c r="T1301" s="380"/>
      <c r="U1301" s="381"/>
      <c r="V1301" s="34"/>
    </row>
    <row r="1302" spans="1:22" ht="19.5" customHeight="1" thickBot="1" x14ac:dyDescent="0.4">
      <c r="A1302" s="33"/>
      <c r="B1302" s="382"/>
      <c r="C1302" s="383"/>
      <c r="D1302" s="383"/>
      <c r="E1302" s="383"/>
      <c r="F1302" s="383"/>
      <c r="G1302" s="383"/>
      <c r="H1302" s="383"/>
      <c r="I1302" s="384"/>
      <c r="J1302" s="71"/>
      <c r="L1302" s="32"/>
      <c r="M1302" s="33"/>
      <c r="N1302" s="382"/>
      <c r="O1302" s="383"/>
      <c r="P1302" s="383"/>
      <c r="Q1302" s="383"/>
      <c r="R1302" s="383"/>
      <c r="S1302" s="383"/>
      <c r="T1302" s="383"/>
      <c r="U1302" s="384"/>
      <c r="V1302" s="34"/>
    </row>
    <row r="1303" spans="1:22" ht="19.5" customHeight="1" thickBot="1" x14ac:dyDescent="0.4">
      <c r="A1303" s="53"/>
      <c r="B1303" s="54"/>
      <c r="C1303" s="54"/>
      <c r="D1303" s="54"/>
      <c r="E1303" s="54"/>
      <c r="F1303" s="54"/>
      <c r="G1303" s="54"/>
      <c r="H1303" s="54"/>
      <c r="I1303" s="54"/>
      <c r="J1303" s="72"/>
      <c r="L1303" s="32"/>
      <c r="M1303" s="53"/>
      <c r="N1303" s="54"/>
      <c r="O1303" s="54"/>
      <c r="P1303" s="54"/>
      <c r="Q1303" s="54"/>
      <c r="R1303" s="54"/>
      <c r="S1303" s="54"/>
      <c r="T1303" s="54"/>
      <c r="U1303" s="54"/>
      <c r="V1303" s="55"/>
    </row>
    <row r="1304" spans="1:22" ht="19.5" customHeight="1" thickBot="1" x14ac:dyDescent="0.4">
      <c r="A1304" s="56"/>
      <c r="B1304" s="56"/>
      <c r="C1304" s="56"/>
      <c r="D1304" s="56"/>
      <c r="E1304" s="56"/>
      <c r="F1304" s="56"/>
      <c r="G1304" s="56"/>
      <c r="H1304" s="56"/>
      <c r="I1304" s="56"/>
      <c r="J1304" s="73"/>
      <c r="K1304" s="56"/>
      <c r="L1304" s="57"/>
      <c r="M1304" s="56"/>
      <c r="N1304" s="56"/>
      <c r="O1304" s="56"/>
      <c r="P1304" s="56"/>
      <c r="Q1304" s="56"/>
      <c r="R1304" s="56"/>
      <c r="S1304" s="56"/>
      <c r="T1304" s="56"/>
      <c r="U1304" s="56"/>
      <c r="V1304" s="56"/>
    </row>
    <row r="1305" spans="1:22" ht="19.5" customHeight="1" x14ac:dyDescent="0.35">
      <c r="A1305" s="29">
        <v>27</v>
      </c>
      <c r="B1305" s="30"/>
      <c r="C1305" s="30"/>
      <c r="D1305" s="30"/>
      <c r="E1305" s="30"/>
      <c r="F1305" s="30"/>
      <c r="G1305" s="30"/>
      <c r="H1305" s="30"/>
      <c r="I1305" s="30"/>
      <c r="J1305" s="70"/>
      <c r="L1305" s="32"/>
      <c r="M1305" s="29">
        <f t="shared" ref="M1305" si="77">A1305+1</f>
        <v>28</v>
      </c>
      <c r="N1305" s="30"/>
      <c r="O1305" s="30"/>
      <c r="P1305" s="30"/>
      <c r="Q1305" s="30"/>
      <c r="R1305" s="30"/>
      <c r="S1305" s="30"/>
      <c r="T1305" s="30"/>
      <c r="U1305" s="30"/>
      <c r="V1305" s="31"/>
    </row>
    <row r="1306" spans="1:22" ht="19.5" customHeight="1" x14ac:dyDescent="0.35">
      <c r="A1306" s="33"/>
      <c r="B1306" s="356" t="s">
        <v>42</v>
      </c>
      <c r="C1306" s="356"/>
      <c r="D1306" s="404" t="s">
        <v>52</v>
      </c>
      <c r="E1306" s="404"/>
      <c r="F1306" s="404"/>
      <c r="G1306" s="404"/>
      <c r="H1306" s="404"/>
      <c r="I1306" s="404"/>
      <c r="J1306" s="75"/>
      <c r="L1306" s="32"/>
      <c r="M1306" s="33"/>
      <c r="N1306" s="356" t="s">
        <v>42</v>
      </c>
      <c r="O1306" s="356"/>
      <c r="P1306" s="404" t="s">
        <v>52</v>
      </c>
      <c r="Q1306" s="404"/>
      <c r="R1306" s="404"/>
      <c r="S1306" s="404"/>
      <c r="T1306" s="404"/>
      <c r="U1306" s="404"/>
      <c r="V1306" s="75"/>
    </row>
    <row r="1307" spans="1:22" ht="19.5" customHeight="1" x14ac:dyDescent="0.35">
      <c r="A1307" s="33"/>
      <c r="B1307" s="358"/>
      <c r="C1307" s="358"/>
      <c r="D1307" s="358"/>
      <c r="E1307" s="358"/>
      <c r="F1307" s="358"/>
      <c r="G1307" s="358"/>
      <c r="H1307" s="358"/>
      <c r="I1307" s="358"/>
      <c r="J1307" s="71"/>
      <c r="L1307" s="32"/>
      <c r="M1307" s="33"/>
      <c r="N1307" s="358"/>
      <c r="O1307" s="358"/>
      <c r="P1307" s="358"/>
      <c r="Q1307" s="358"/>
      <c r="R1307" s="358"/>
      <c r="S1307" s="358"/>
      <c r="T1307" s="358"/>
      <c r="U1307" s="358"/>
      <c r="V1307" s="34"/>
    </row>
    <row r="1308" spans="1:22" ht="19.5" customHeight="1" x14ac:dyDescent="0.35">
      <c r="A1308" s="33"/>
      <c r="B1308" s="356" t="s">
        <v>0</v>
      </c>
      <c r="C1308" s="356"/>
      <c r="D1308" s="403"/>
      <c r="E1308" s="403"/>
      <c r="F1308" s="357" t="s">
        <v>41</v>
      </c>
      <c r="G1308" s="357"/>
      <c r="H1308" s="403"/>
      <c r="I1308" s="403"/>
      <c r="J1308" s="71"/>
      <c r="L1308" s="32"/>
      <c r="M1308" s="33"/>
      <c r="N1308" s="356" t="s">
        <v>0</v>
      </c>
      <c r="O1308" s="356"/>
      <c r="P1308" s="403"/>
      <c r="Q1308" s="403"/>
      <c r="R1308" s="357" t="s">
        <v>41</v>
      </c>
      <c r="S1308" s="357"/>
      <c r="T1308" s="403"/>
      <c r="U1308" s="403"/>
      <c r="V1308" s="34"/>
    </row>
    <row r="1309" spans="1:22" ht="19.5" customHeight="1" x14ac:dyDescent="0.35">
      <c r="A1309" s="33"/>
      <c r="B1309" s="356" t="s">
        <v>14</v>
      </c>
      <c r="C1309" s="356"/>
      <c r="D1309" s="400"/>
      <c r="E1309" s="400"/>
      <c r="F1309" s="357" t="s">
        <v>15</v>
      </c>
      <c r="G1309" s="357"/>
      <c r="H1309" s="401"/>
      <c r="I1309" s="401"/>
      <c r="J1309" s="71"/>
      <c r="L1309" s="32"/>
      <c r="M1309" s="33"/>
      <c r="N1309" s="356" t="s">
        <v>14</v>
      </c>
      <c r="O1309" s="356"/>
      <c r="P1309" s="400"/>
      <c r="Q1309" s="400"/>
      <c r="R1309" s="357" t="s">
        <v>15</v>
      </c>
      <c r="S1309" s="357"/>
      <c r="T1309" s="401"/>
      <c r="U1309" s="401"/>
      <c r="V1309" s="34"/>
    </row>
    <row r="1310" spans="1:22" ht="19.5" customHeight="1" x14ac:dyDescent="0.35">
      <c r="A1310" s="33"/>
      <c r="B1310" s="36" t="s">
        <v>53</v>
      </c>
      <c r="C1310" s="36"/>
      <c r="D1310" s="402"/>
      <c r="E1310" s="402"/>
      <c r="F1310" s="397"/>
      <c r="G1310" s="397"/>
      <c r="H1310" s="402"/>
      <c r="I1310" s="402"/>
      <c r="J1310" s="71"/>
      <c r="L1310" s="32"/>
      <c r="M1310" s="33"/>
      <c r="N1310" s="36" t="s">
        <v>53</v>
      </c>
      <c r="O1310" s="36"/>
      <c r="P1310" s="402"/>
      <c r="Q1310" s="402"/>
      <c r="R1310" s="397"/>
      <c r="S1310" s="397"/>
      <c r="T1310" s="402"/>
      <c r="U1310" s="402"/>
      <c r="V1310" s="34"/>
    </row>
    <row r="1311" spans="1:22" ht="19.5" customHeight="1" x14ac:dyDescent="0.35">
      <c r="A1311" s="33"/>
      <c r="B1311" s="396" t="s">
        <v>1</v>
      </c>
      <c r="C1311" s="396"/>
      <c r="D1311" s="397"/>
      <c r="E1311" s="397"/>
      <c r="F1311" s="398"/>
      <c r="G1311" s="398"/>
      <c r="H1311" s="398"/>
      <c r="I1311" s="398"/>
      <c r="J1311" s="71"/>
      <c r="L1311" s="32"/>
      <c r="M1311" s="33"/>
      <c r="N1311" s="396" t="s">
        <v>1</v>
      </c>
      <c r="O1311" s="396"/>
      <c r="P1311" s="397"/>
      <c r="Q1311" s="397"/>
      <c r="R1311" s="398"/>
      <c r="S1311" s="398"/>
      <c r="T1311" s="398"/>
      <c r="U1311" s="398"/>
      <c r="V1311" s="34"/>
    </row>
    <row r="1312" spans="1:22" ht="19.5" customHeight="1" x14ac:dyDescent="0.35">
      <c r="A1312" s="33"/>
      <c r="B1312" s="396"/>
      <c r="C1312" s="396"/>
      <c r="D1312" s="397" t="s">
        <v>11</v>
      </c>
      <c r="E1312" s="397"/>
      <c r="F1312" s="398"/>
      <c r="G1312" s="398"/>
      <c r="H1312" s="398"/>
      <c r="I1312" s="398"/>
      <c r="J1312" s="71"/>
      <c r="L1312" s="32"/>
      <c r="M1312" s="33"/>
      <c r="N1312" s="396"/>
      <c r="O1312" s="396"/>
      <c r="P1312" s="397" t="s">
        <v>11</v>
      </c>
      <c r="Q1312" s="397"/>
      <c r="R1312" s="398"/>
      <c r="S1312" s="398"/>
      <c r="T1312" s="398"/>
      <c r="U1312" s="398"/>
      <c r="V1312" s="34"/>
    </row>
    <row r="1313" spans="1:22" ht="19.5" customHeight="1" x14ac:dyDescent="0.35">
      <c r="A1313" s="33"/>
      <c r="B1313" s="396"/>
      <c r="C1313" s="396"/>
      <c r="D1313" s="397" t="s">
        <v>55</v>
      </c>
      <c r="E1313" s="397"/>
      <c r="F1313" s="398"/>
      <c r="G1313" s="398"/>
      <c r="H1313" s="398"/>
      <c r="I1313" s="398"/>
      <c r="J1313" s="71"/>
      <c r="L1313" s="32"/>
      <c r="M1313" s="33"/>
      <c r="N1313" s="396"/>
      <c r="O1313" s="396"/>
      <c r="P1313" s="397" t="s">
        <v>55</v>
      </c>
      <c r="Q1313" s="397"/>
      <c r="R1313" s="398"/>
      <c r="S1313" s="398"/>
      <c r="T1313" s="398"/>
      <c r="U1313" s="398"/>
      <c r="V1313" s="34"/>
    </row>
    <row r="1314" spans="1:22" ht="19.5" customHeight="1" x14ac:dyDescent="0.35">
      <c r="A1314" s="33"/>
      <c r="B1314" s="396"/>
      <c r="C1314" s="396"/>
      <c r="D1314" s="397" t="s">
        <v>9</v>
      </c>
      <c r="E1314" s="397"/>
      <c r="F1314" s="399"/>
      <c r="G1314" s="399"/>
      <c r="H1314" s="399"/>
      <c r="I1314" s="399"/>
      <c r="J1314" s="71"/>
      <c r="L1314" s="32"/>
      <c r="M1314" s="33"/>
      <c r="N1314" s="396"/>
      <c r="O1314" s="396"/>
      <c r="P1314" s="397" t="s">
        <v>9</v>
      </c>
      <c r="Q1314" s="397"/>
      <c r="R1314" s="399"/>
      <c r="S1314" s="399"/>
      <c r="T1314" s="399"/>
      <c r="U1314" s="399"/>
      <c r="V1314" s="34"/>
    </row>
    <row r="1315" spans="1:22" ht="19.5" customHeight="1" x14ac:dyDescent="0.35">
      <c r="A1315" s="33"/>
      <c r="B1315" s="356" t="s">
        <v>44</v>
      </c>
      <c r="C1315" s="356"/>
      <c r="D1315" s="357" t="str">
        <f t="shared" ref="D1315" si="78">IF(D1306="","",IF(OR(D1306="DWF",D1306="DNF"),"Distance","Temps"))</f>
        <v>Distance</v>
      </c>
      <c r="E1315" s="357"/>
      <c r="F1315" s="37"/>
      <c r="G1315" s="38"/>
      <c r="H1315" s="39"/>
      <c r="I1315" s="38"/>
      <c r="J1315" s="71"/>
      <c r="L1315" s="32"/>
      <c r="M1315" s="33"/>
      <c r="N1315" s="356" t="s">
        <v>44</v>
      </c>
      <c r="O1315" s="356"/>
      <c r="P1315" s="357" t="str">
        <f t="shared" ref="P1315" si="79">IF(P1306="","",IF(OR(P1306="DWF",P1306="DNF"),"Distance","Temps"))</f>
        <v>Distance</v>
      </c>
      <c r="Q1315" s="357"/>
      <c r="R1315" s="37"/>
      <c r="S1315" s="38"/>
      <c r="T1315" s="39"/>
      <c r="U1315" s="38"/>
      <c r="V1315" s="34"/>
    </row>
    <row r="1316" spans="1:22" ht="19.5" customHeight="1" x14ac:dyDescent="0.35">
      <c r="A1316" s="33"/>
      <c r="B1316" s="356"/>
      <c r="C1316" s="356"/>
      <c r="D1316" s="359" t="s">
        <v>56</v>
      </c>
      <c r="E1316" s="40" t="s">
        <v>57</v>
      </c>
      <c r="F1316" s="41"/>
      <c r="G1316" s="42"/>
      <c r="H1316" s="41"/>
      <c r="I1316" s="42"/>
      <c r="J1316" s="71"/>
      <c r="L1316" s="32"/>
      <c r="M1316" s="33"/>
      <c r="N1316" s="356"/>
      <c r="O1316" s="356"/>
      <c r="P1316" s="359" t="s">
        <v>56</v>
      </c>
      <c r="Q1316" s="40" t="s">
        <v>57</v>
      </c>
      <c r="R1316" s="41"/>
      <c r="S1316" s="42"/>
      <c r="T1316" s="41"/>
      <c r="U1316" s="42"/>
      <c r="V1316" s="34"/>
    </row>
    <row r="1317" spans="1:22" ht="19.5" customHeight="1" x14ac:dyDescent="0.35">
      <c r="A1317" s="33"/>
      <c r="B1317" s="356"/>
      <c r="C1317" s="356"/>
      <c r="D1317" s="359"/>
      <c r="E1317" s="40" t="s">
        <v>58</v>
      </c>
      <c r="F1317" s="41"/>
      <c r="G1317" s="42"/>
      <c r="H1317" s="41"/>
      <c r="I1317" s="42"/>
      <c r="J1317" s="71"/>
      <c r="L1317" s="32"/>
      <c r="M1317" s="33"/>
      <c r="N1317" s="356"/>
      <c r="O1317" s="356"/>
      <c r="P1317" s="359"/>
      <c r="Q1317" s="40" t="s">
        <v>58</v>
      </c>
      <c r="R1317" s="41"/>
      <c r="S1317" s="42"/>
      <c r="T1317" s="41"/>
      <c r="U1317" s="42"/>
      <c r="V1317" s="34"/>
    </row>
    <row r="1318" spans="1:22" ht="19.5" customHeight="1" x14ac:dyDescent="0.35">
      <c r="A1318" s="33"/>
      <c r="B1318" s="358"/>
      <c r="C1318" s="358"/>
      <c r="D1318" s="358"/>
      <c r="E1318" s="358"/>
      <c r="F1318" s="358"/>
      <c r="G1318" s="358"/>
      <c r="H1318" s="358"/>
      <c r="I1318" s="358"/>
      <c r="J1318" s="71"/>
      <c r="L1318" s="32"/>
      <c r="M1318" s="33"/>
      <c r="N1318" s="358"/>
      <c r="O1318" s="358"/>
      <c r="P1318" s="358"/>
      <c r="Q1318" s="358"/>
      <c r="R1318" s="358"/>
      <c r="S1318" s="358"/>
      <c r="T1318" s="358"/>
      <c r="U1318" s="358"/>
      <c r="V1318" s="34"/>
    </row>
    <row r="1319" spans="1:22" ht="19.5" customHeight="1" x14ac:dyDescent="0.35">
      <c r="A1319" s="33"/>
      <c r="B1319" s="395" t="s">
        <v>59</v>
      </c>
      <c r="C1319" s="395"/>
      <c r="D1319" s="395"/>
      <c r="E1319" s="395"/>
      <c r="F1319" s="395"/>
      <c r="G1319" s="395"/>
      <c r="H1319" s="395"/>
      <c r="I1319" s="395"/>
      <c r="J1319" s="71"/>
      <c r="L1319" s="32"/>
      <c r="M1319" s="33"/>
      <c r="N1319" s="395" t="s">
        <v>59</v>
      </c>
      <c r="O1319" s="395"/>
      <c r="P1319" s="395"/>
      <c r="Q1319" s="395"/>
      <c r="R1319" s="395"/>
      <c r="S1319" s="395"/>
      <c r="T1319" s="395"/>
      <c r="U1319" s="395"/>
      <c r="V1319" s="34"/>
    </row>
    <row r="1320" spans="1:22" ht="19.5" customHeight="1" thickBot="1" x14ac:dyDescent="0.4">
      <c r="A1320" s="33"/>
      <c r="B1320" s="358"/>
      <c r="C1320" s="358"/>
      <c r="D1320" s="358"/>
      <c r="E1320" s="358"/>
      <c r="F1320" s="358"/>
      <c r="G1320" s="358"/>
      <c r="H1320" s="358"/>
      <c r="I1320" s="358"/>
      <c r="J1320" s="71"/>
      <c r="L1320" s="32"/>
      <c r="M1320" s="33"/>
      <c r="N1320" s="358"/>
      <c r="O1320" s="358"/>
      <c r="P1320" s="358"/>
      <c r="Q1320" s="358"/>
      <c r="R1320" s="358"/>
      <c r="S1320" s="358"/>
      <c r="T1320" s="358"/>
      <c r="U1320" s="358"/>
      <c r="V1320" s="34"/>
    </row>
    <row r="1321" spans="1:22" ht="19.5" customHeight="1" thickBot="1" x14ac:dyDescent="0.4">
      <c r="A1321" s="33"/>
      <c r="B1321" s="359" t="s">
        <v>60</v>
      </c>
      <c r="C1321" s="360"/>
      <c r="D1321" s="43"/>
      <c r="E1321" s="44"/>
      <c r="F1321" s="44"/>
      <c r="G1321" s="44"/>
      <c r="H1321" s="44"/>
      <c r="I1321" s="45"/>
      <c r="J1321" s="71"/>
      <c r="L1321" s="32"/>
      <c r="M1321" s="33"/>
      <c r="N1321" s="359" t="s">
        <v>60</v>
      </c>
      <c r="O1321" s="360"/>
      <c r="P1321" s="43"/>
      <c r="Q1321" s="44"/>
      <c r="R1321" s="44"/>
      <c r="S1321" s="44"/>
      <c r="T1321" s="44"/>
      <c r="U1321" s="45"/>
      <c r="V1321" s="34"/>
    </row>
    <row r="1322" spans="1:22" ht="19.5" customHeight="1" thickBot="1" x14ac:dyDescent="0.4">
      <c r="A1322" s="33"/>
      <c r="B1322" s="46"/>
      <c r="C1322" s="46"/>
      <c r="D1322" s="30"/>
      <c r="E1322" s="30"/>
      <c r="F1322" s="30"/>
      <c r="G1322" s="30"/>
      <c r="H1322" s="30"/>
      <c r="I1322" s="30"/>
      <c r="J1322" s="71"/>
      <c r="L1322" s="32"/>
      <c r="M1322" s="33"/>
      <c r="N1322" s="46"/>
      <c r="O1322" s="46"/>
      <c r="P1322" s="30"/>
      <c r="Q1322" s="30"/>
      <c r="R1322" s="30"/>
      <c r="S1322" s="30"/>
      <c r="T1322" s="30"/>
      <c r="U1322" s="30"/>
      <c r="V1322" s="34"/>
    </row>
    <row r="1323" spans="1:22" ht="19.5" customHeight="1" x14ac:dyDescent="0.35">
      <c r="A1323" s="33"/>
      <c r="B1323" s="365" t="s">
        <v>62</v>
      </c>
      <c r="C1323" s="366"/>
      <c r="D1323" s="352"/>
      <c r="E1323" s="352"/>
      <c r="F1323" s="352"/>
      <c r="G1323" s="352"/>
      <c r="H1323" s="352"/>
      <c r="I1323" s="353"/>
      <c r="J1323" s="71"/>
      <c r="L1323" s="32"/>
      <c r="M1323" s="33"/>
      <c r="N1323" s="365" t="s">
        <v>62</v>
      </c>
      <c r="O1323" s="366"/>
      <c r="P1323" s="352"/>
      <c r="Q1323" s="352"/>
      <c r="R1323" s="352"/>
      <c r="S1323" s="352"/>
      <c r="T1323" s="352"/>
      <c r="U1323" s="353"/>
      <c r="V1323" s="34"/>
    </row>
    <row r="1324" spans="1:22" ht="19.5" customHeight="1" thickBot="1" x14ac:dyDescent="0.4">
      <c r="A1324" s="33"/>
      <c r="B1324" s="367"/>
      <c r="C1324" s="368"/>
      <c r="D1324" s="336"/>
      <c r="E1324" s="336"/>
      <c r="F1324" s="336"/>
      <c r="G1324" s="336"/>
      <c r="H1324" s="336"/>
      <c r="I1324" s="337"/>
      <c r="J1324" s="71"/>
      <c r="L1324" s="32"/>
      <c r="M1324" s="33"/>
      <c r="N1324" s="367"/>
      <c r="O1324" s="368"/>
      <c r="P1324" s="336"/>
      <c r="Q1324" s="336"/>
      <c r="R1324" s="336"/>
      <c r="S1324" s="336"/>
      <c r="T1324" s="336"/>
      <c r="U1324" s="337"/>
      <c r="V1324" s="34"/>
    </row>
    <row r="1325" spans="1:22" ht="19.5" customHeight="1" x14ac:dyDescent="0.35">
      <c r="A1325" s="33"/>
      <c r="B1325" s="361" t="s">
        <v>61</v>
      </c>
      <c r="C1325" s="362"/>
      <c r="D1325" s="336"/>
      <c r="E1325" s="336"/>
      <c r="F1325" s="336"/>
      <c r="G1325" s="336"/>
      <c r="H1325" s="336"/>
      <c r="I1325" s="337"/>
      <c r="J1325" s="71"/>
      <c r="L1325" s="32"/>
      <c r="M1325" s="33"/>
      <c r="N1325" s="361" t="s">
        <v>61</v>
      </c>
      <c r="O1325" s="362"/>
      <c r="P1325" s="336"/>
      <c r="Q1325" s="336"/>
      <c r="R1325" s="336"/>
      <c r="S1325" s="336"/>
      <c r="T1325" s="336"/>
      <c r="U1325" s="337"/>
      <c r="V1325" s="34"/>
    </row>
    <row r="1326" spans="1:22" ht="19.5" customHeight="1" thickBot="1" x14ac:dyDescent="0.4">
      <c r="A1326" s="33"/>
      <c r="B1326" s="365"/>
      <c r="C1326" s="366"/>
      <c r="D1326" s="369"/>
      <c r="E1326" s="369"/>
      <c r="F1326" s="369"/>
      <c r="G1326" s="369"/>
      <c r="H1326" s="369"/>
      <c r="I1326" s="370"/>
      <c r="J1326" s="71"/>
      <c r="L1326" s="32"/>
      <c r="M1326" s="33"/>
      <c r="N1326" s="365"/>
      <c r="O1326" s="366"/>
      <c r="P1326" s="369"/>
      <c r="Q1326" s="369"/>
      <c r="R1326" s="369"/>
      <c r="S1326" s="369"/>
      <c r="T1326" s="369"/>
      <c r="U1326" s="370"/>
      <c r="V1326" s="34"/>
    </row>
    <row r="1327" spans="1:22" ht="19.5" customHeight="1" thickBot="1" x14ac:dyDescent="0.4">
      <c r="A1327" s="33"/>
      <c r="B1327" s="25"/>
      <c r="C1327" s="25"/>
      <c r="D1327" s="25"/>
      <c r="E1327" s="25"/>
      <c r="F1327" s="25"/>
      <c r="G1327" s="25"/>
      <c r="H1327" s="25"/>
      <c r="I1327" s="25"/>
      <c r="J1327" s="71"/>
      <c r="L1327" s="32"/>
      <c r="M1327" s="33"/>
      <c r="N1327" s="25"/>
      <c r="O1327" s="25"/>
      <c r="P1327" s="25"/>
      <c r="Q1327" s="25"/>
      <c r="R1327" s="25"/>
      <c r="S1327" s="25"/>
      <c r="T1327" s="25"/>
      <c r="U1327" s="25"/>
      <c r="V1327" s="34"/>
    </row>
    <row r="1328" spans="1:22" ht="19.5" customHeight="1" x14ac:dyDescent="0.35">
      <c r="A1328" s="33"/>
      <c r="B1328" s="349" t="s">
        <v>63</v>
      </c>
      <c r="C1328" s="343" t="s">
        <v>64</v>
      </c>
      <c r="D1328" s="351"/>
      <c r="E1328" s="351"/>
      <c r="F1328" s="351"/>
      <c r="G1328" s="351"/>
      <c r="H1328" s="352"/>
      <c r="I1328" s="353"/>
      <c r="J1328" s="71"/>
      <c r="L1328" s="32"/>
      <c r="M1328" s="33"/>
      <c r="N1328" s="349" t="s">
        <v>63</v>
      </c>
      <c r="O1328" s="343" t="s">
        <v>64</v>
      </c>
      <c r="P1328" s="351"/>
      <c r="Q1328" s="351"/>
      <c r="R1328" s="351"/>
      <c r="S1328" s="351"/>
      <c r="T1328" s="352"/>
      <c r="U1328" s="353"/>
      <c r="V1328" s="34"/>
    </row>
    <row r="1329" spans="1:22" ht="19.5" customHeight="1" x14ac:dyDescent="0.35">
      <c r="A1329" s="33"/>
      <c r="B1329" s="334"/>
      <c r="C1329" s="340" t="s">
        <v>65</v>
      </c>
      <c r="D1329" s="348"/>
      <c r="E1329" s="348"/>
      <c r="F1329" s="348"/>
      <c r="G1329" s="348"/>
      <c r="H1329" s="336"/>
      <c r="I1329" s="337"/>
      <c r="J1329" s="71"/>
      <c r="L1329" s="32"/>
      <c r="M1329" s="33"/>
      <c r="N1329" s="334"/>
      <c r="O1329" s="340" t="s">
        <v>65</v>
      </c>
      <c r="P1329" s="348"/>
      <c r="Q1329" s="348"/>
      <c r="R1329" s="348"/>
      <c r="S1329" s="348"/>
      <c r="T1329" s="336"/>
      <c r="U1329" s="337"/>
      <c r="V1329" s="34"/>
    </row>
    <row r="1330" spans="1:22" ht="19.5" customHeight="1" x14ac:dyDescent="0.35">
      <c r="A1330" s="33"/>
      <c r="B1330" s="334"/>
      <c r="C1330" s="340" t="s">
        <v>66</v>
      </c>
      <c r="D1330" s="348"/>
      <c r="E1330" s="348"/>
      <c r="F1330" s="348"/>
      <c r="G1330" s="348"/>
      <c r="H1330" s="336"/>
      <c r="I1330" s="337"/>
      <c r="J1330" s="71"/>
      <c r="L1330" s="32"/>
      <c r="M1330" s="33"/>
      <c r="N1330" s="334"/>
      <c r="O1330" s="340" t="s">
        <v>66</v>
      </c>
      <c r="P1330" s="348"/>
      <c r="Q1330" s="348"/>
      <c r="R1330" s="348"/>
      <c r="S1330" s="348"/>
      <c r="T1330" s="336"/>
      <c r="U1330" s="337"/>
      <c r="V1330" s="34"/>
    </row>
    <row r="1331" spans="1:22" ht="19.5" customHeight="1" x14ac:dyDescent="0.35">
      <c r="A1331" s="33"/>
      <c r="B1331" s="334"/>
      <c r="C1331" s="340" t="s">
        <v>67</v>
      </c>
      <c r="D1331" s="348"/>
      <c r="E1331" s="348"/>
      <c r="F1331" s="348"/>
      <c r="G1331" s="348"/>
      <c r="H1331" s="336"/>
      <c r="I1331" s="337"/>
      <c r="J1331" s="71"/>
      <c r="L1331" s="32"/>
      <c r="M1331" s="33"/>
      <c r="N1331" s="334"/>
      <c r="O1331" s="340" t="s">
        <v>67</v>
      </c>
      <c r="P1331" s="348"/>
      <c r="Q1331" s="348"/>
      <c r="R1331" s="348"/>
      <c r="S1331" s="348"/>
      <c r="T1331" s="336"/>
      <c r="U1331" s="337"/>
      <c r="V1331" s="34"/>
    </row>
    <row r="1332" spans="1:22" ht="19.5" customHeight="1" x14ac:dyDescent="0.35">
      <c r="A1332" s="33"/>
      <c r="B1332" s="334"/>
      <c r="C1332" s="340" t="s">
        <v>68</v>
      </c>
      <c r="D1332" s="348"/>
      <c r="E1332" s="348"/>
      <c r="F1332" s="348"/>
      <c r="G1332" s="348"/>
      <c r="H1332" s="336"/>
      <c r="I1332" s="337"/>
      <c r="J1332" s="71"/>
      <c r="L1332" s="32"/>
      <c r="M1332" s="33"/>
      <c r="N1332" s="334"/>
      <c r="O1332" s="340" t="s">
        <v>68</v>
      </c>
      <c r="P1332" s="348"/>
      <c r="Q1332" s="348"/>
      <c r="R1332" s="348"/>
      <c r="S1332" s="348"/>
      <c r="T1332" s="336"/>
      <c r="U1332" s="337"/>
      <c r="V1332" s="34"/>
    </row>
    <row r="1333" spans="1:22" ht="19.5" customHeight="1" thickBot="1" x14ac:dyDescent="0.4">
      <c r="A1333" s="33"/>
      <c r="B1333" s="350"/>
      <c r="C1333" s="371" t="s">
        <v>69</v>
      </c>
      <c r="D1333" s="372"/>
      <c r="E1333" s="372"/>
      <c r="F1333" s="372"/>
      <c r="G1333" s="372"/>
      <c r="H1333" s="369"/>
      <c r="I1333" s="370"/>
      <c r="J1333" s="71"/>
      <c r="L1333" s="32"/>
      <c r="M1333" s="33"/>
      <c r="N1333" s="350"/>
      <c r="O1333" s="371" t="s">
        <v>69</v>
      </c>
      <c r="P1333" s="372"/>
      <c r="Q1333" s="372"/>
      <c r="R1333" s="372"/>
      <c r="S1333" s="372"/>
      <c r="T1333" s="369"/>
      <c r="U1333" s="370"/>
      <c r="V1333" s="34"/>
    </row>
    <row r="1334" spans="1:22" ht="19.5" customHeight="1" x14ac:dyDescent="0.35">
      <c r="A1334" s="33"/>
      <c r="B1334" s="333" t="s">
        <v>70</v>
      </c>
      <c r="C1334" s="346" t="s">
        <v>71</v>
      </c>
      <c r="D1334" s="347"/>
      <c r="E1334" s="347"/>
      <c r="F1334" s="347"/>
      <c r="G1334" s="347"/>
      <c r="H1334" s="344"/>
      <c r="I1334" s="345"/>
      <c r="J1334" s="71"/>
      <c r="L1334" s="32"/>
      <c r="M1334" s="33"/>
      <c r="N1334" s="333" t="s">
        <v>70</v>
      </c>
      <c r="O1334" s="346" t="s">
        <v>71</v>
      </c>
      <c r="P1334" s="347"/>
      <c r="Q1334" s="347"/>
      <c r="R1334" s="347"/>
      <c r="S1334" s="347"/>
      <c r="T1334" s="344"/>
      <c r="U1334" s="345"/>
      <c r="V1334" s="34"/>
    </row>
    <row r="1335" spans="1:22" ht="19.5" customHeight="1" x14ac:dyDescent="0.35">
      <c r="A1335" s="33"/>
      <c r="B1335" s="334"/>
      <c r="C1335" s="340" t="s">
        <v>72</v>
      </c>
      <c r="D1335" s="348"/>
      <c r="E1335" s="348"/>
      <c r="F1335" s="348"/>
      <c r="G1335" s="348"/>
      <c r="H1335" s="336"/>
      <c r="I1335" s="337"/>
      <c r="J1335" s="71"/>
      <c r="L1335" s="32"/>
      <c r="M1335" s="33"/>
      <c r="N1335" s="334"/>
      <c r="O1335" s="340" t="s">
        <v>72</v>
      </c>
      <c r="P1335" s="348"/>
      <c r="Q1335" s="348"/>
      <c r="R1335" s="348"/>
      <c r="S1335" s="348"/>
      <c r="T1335" s="336"/>
      <c r="U1335" s="337"/>
      <c r="V1335" s="34"/>
    </row>
    <row r="1336" spans="1:22" ht="19.5" customHeight="1" x14ac:dyDescent="0.35">
      <c r="A1336" s="33"/>
      <c r="B1336" s="334"/>
      <c r="C1336" s="340" t="s">
        <v>73</v>
      </c>
      <c r="D1336" s="348"/>
      <c r="E1336" s="348"/>
      <c r="F1336" s="348"/>
      <c r="G1336" s="348"/>
      <c r="H1336" s="336"/>
      <c r="I1336" s="337"/>
      <c r="J1336" s="71"/>
      <c r="L1336" s="32"/>
      <c r="M1336" s="33"/>
      <c r="N1336" s="334"/>
      <c r="O1336" s="340" t="s">
        <v>73</v>
      </c>
      <c r="P1336" s="348"/>
      <c r="Q1336" s="348"/>
      <c r="R1336" s="348"/>
      <c r="S1336" s="348"/>
      <c r="T1336" s="336"/>
      <c r="U1336" s="337"/>
      <c r="V1336" s="34"/>
    </row>
    <row r="1337" spans="1:22" ht="19.5" customHeight="1" x14ac:dyDescent="0.35">
      <c r="A1337" s="33"/>
      <c r="B1337" s="334"/>
      <c r="C1337" s="340" t="s">
        <v>74</v>
      </c>
      <c r="D1337" s="348"/>
      <c r="E1337" s="348"/>
      <c r="F1337" s="348"/>
      <c r="G1337" s="348"/>
      <c r="H1337" s="336"/>
      <c r="I1337" s="337"/>
      <c r="J1337" s="71"/>
      <c r="L1337" s="32"/>
      <c r="M1337" s="33"/>
      <c r="N1337" s="334"/>
      <c r="O1337" s="340" t="s">
        <v>74</v>
      </c>
      <c r="P1337" s="348"/>
      <c r="Q1337" s="348"/>
      <c r="R1337" s="348"/>
      <c r="S1337" s="348"/>
      <c r="T1337" s="336"/>
      <c r="U1337" s="337"/>
      <c r="V1337" s="34"/>
    </row>
    <row r="1338" spans="1:22" ht="19.5" customHeight="1" x14ac:dyDescent="0.35">
      <c r="A1338" s="33"/>
      <c r="B1338" s="334"/>
      <c r="C1338" s="340" t="s">
        <v>75</v>
      </c>
      <c r="D1338" s="348"/>
      <c r="E1338" s="348"/>
      <c r="F1338" s="348"/>
      <c r="G1338" s="348"/>
      <c r="H1338" s="336"/>
      <c r="I1338" s="337"/>
      <c r="J1338" s="71"/>
      <c r="L1338" s="32"/>
      <c r="M1338" s="33"/>
      <c r="N1338" s="334"/>
      <c r="O1338" s="340" t="s">
        <v>75</v>
      </c>
      <c r="P1338" s="348"/>
      <c r="Q1338" s="348"/>
      <c r="R1338" s="348"/>
      <c r="S1338" s="348"/>
      <c r="T1338" s="336"/>
      <c r="U1338" s="337"/>
      <c r="V1338" s="34"/>
    </row>
    <row r="1339" spans="1:22" ht="19.5" customHeight="1" x14ac:dyDescent="0.35">
      <c r="A1339" s="33"/>
      <c r="B1339" s="334"/>
      <c r="C1339" s="340" t="s">
        <v>76</v>
      </c>
      <c r="D1339" s="348"/>
      <c r="E1339" s="348"/>
      <c r="F1339" s="348"/>
      <c r="G1339" s="348"/>
      <c r="H1339" s="336"/>
      <c r="I1339" s="337"/>
      <c r="J1339" s="71"/>
      <c r="L1339" s="32"/>
      <c r="M1339" s="33"/>
      <c r="N1339" s="334"/>
      <c r="O1339" s="340" t="s">
        <v>76</v>
      </c>
      <c r="P1339" s="348"/>
      <c r="Q1339" s="348"/>
      <c r="R1339" s="348"/>
      <c r="S1339" s="348"/>
      <c r="T1339" s="336"/>
      <c r="U1339" s="337"/>
      <c r="V1339" s="34"/>
    </row>
    <row r="1340" spans="1:22" ht="19.5" customHeight="1" thickBot="1" x14ac:dyDescent="0.4">
      <c r="A1340" s="33"/>
      <c r="B1340" s="335"/>
      <c r="C1340" s="385" t="s">
        <v>77</v>
      </c>
      <c r="D1340" s="386"/>
      <c r="E1340" s="386"/>
      <c r="F1340" s="386"/>
      <c r="G1340" s="386"/>
      <c r="H1340" s="387"/>
      <c r="I1340" s="388"/>
      <c r="J1340" s="71"/>
      <c r="L1340" s="32"/>
      <c r="M1340" s="33"/>
      <c r="N1340" s="335"/>
      <c r="O1340" s="385" t="s">
        <v>77</v>
      </c>
      <c r="P1340" s="386"/>
      <c r="Q1340" s="386"/>
      <c r="R1340" s="386"/>
      <c r="S1340" s="386"/>
      <c r="T1340" s="387"/>
      <c r="U1340" s="388"/>
      <c r="V1340" s="34"/>
    </row>
    <row r="1341" spans="1:22" ht="19.5" customHeight="1" x14ac:dyDescent="0.35">
      <c r="A1341" s="33"/>
      <c r="B1341" s="349" t="s">
        <v>78</v>
      </c>
      <c r="C1341" s="389" t="s">
        <v>79</v>
      </c>
      <c r="D1341" s="390"/>
      <c r="E1341" s="391"/>
      <c r="F1341" s="47" t="s">
        <v>80</v>
      </c>
      <c r="G1341" s="47"/>
      <c r="H1341" s="352"/>
      <c r="I1341" s="353"/>
      <c r="J1341" s="71"/>
      <c r="L1341" s="32"/>
      <c r="M1341" s="33"/>
      <c r="N1341" s="349" t="s">
        <v>78</v>
      </c>
      <c r="O1341" s="389" t="s">
        <v>79</v>
      </c>
      <c r="P1341" s="390"/>
      <c r="Q1341" s="391"/>
      <c r="R1341" s="47" t="s">
        <v>80</v>
      </c>
      <c r="S1341" s="47"/>
      <c r="T1341" s="352"/>
      <c r="U1341" s="353"/>
      <c r="V1341" s="34"/>
    </row>
    <row r="1342" spans="1:22" ht="19.5" customHeight="1" x14ac:dyDescent="0.35">
      <c r="A1342" s="33"/>
      <c r="B1342" s="334"/>
      <c r="C1342" s="392" t="s">
        <v>81</v>
      </c>
      <c r="D1342" s="393"/>
      <c r="E1342" s="394"/>
      <c r="F1342" s="10" t="s">
        <v>82</v>
      </c>
      <c r="G1342" s="10"/>
      <c r="H1342" s="336"/>
      <c r="I1342" s="337"/>
      <c r="J1342" s="71"/>
      <c r="L1342" s="32"/>
      <c r="M1342" s="33"/>
      <c r="N1342" s="334"/>
      <c r="O1342" s="392" t="s">
        <v>81</v>
      </c>
      <c r="P1342" s="393"/>
      <c r="Q1342" s="394"/>
      <c r="R1342" s="10" t="s">
        <v>82</v>
      </c>
      <c r="S1342" s="10"/>
      <c r="T1342" s="336"/>
      <c r="U1342" s="337"/>
      <c r="V1342" s="34"/>
    </row>
    <row r="1343" spans="1:22" ht="19.5" customHeight="1" x14ac:dyDescent="0.35">
      <c r="A1343" s="33"/>
      <c r="B1343" s="334"/>
      <c r="C1343" s="392" t="s">
        <v>83</v>
      </c>
      <c r="D1343" s="393"/>
      <c r="E1343" s="394"/>
      <c r="F1343" s="10" t="s">
        <v>84</v>
      </c>
      <c r="G1343" s="10"/>
      <c r="H1343" s="336"/>
      <c r="I1343" s="337"/>
      <c r="J1343" s="71"/>
      <c r="L1343" s="32"/>
      <c r="M1343" s="33"/>
      <c r="N1343" s="334"/>
      <c r="O1343" s="392" t="s">
        <v>83</v>
      </c>
      <c r="P1343" s="393"/>
      <c r="Q1343" s="394"/>
      <c r="R1343" s="10" t="s">
        <v>84</v>
      </c>
      <c r="S1343" s="10"/>
      <c r="T1343" s="336"/>
      <c r="U1343" s="337"/>
      <c r="V1343" s="34"/>
    </row>
    <row r="1344" spans="1:22" ht="19.5" customHeight="1" x14ac:dyDescent="0.35">
      <c r="A1344" s="33"/>
      <c r="B1344" s="334"/>
      <c r="C1344" s="48" t="s">
        <v>85</v>
      </c>
      <c r="D1344" s="49"/>
      <c r="E1344" s="49"/>
      <c r="F1344" s="10" t="s">
        <v>86</v>
      </c>
      <c r="G1344" s="10"/>
      <c r="H1344" s="336"/>
      <c r="I1344" s="337"/>
      <c r="J1344" s="71"/>
      <c r="L1344" s="32"/>
      <c r="M1344" s="33"/>
      <c r="N1344" s="334"/>
      <c r="O1344" s="48" t="s">
        <v>85</v>
      </c>
      <c r="P1344" s="49"/>
      <c r="Q1344" s="49"/>
      <c r="R1344" s="10" t="s">
        <v>86</v>
      </c>
      <c r="S1344" s="10"/>
      <c r="T1344" s="336"/>
      <c r="U1344" s="337"/>
      <c r="V1344" s="34"/>
    </row>
    <row r="1345" spans="1:22" ht="19.5" customHeight="1" thickBot="1" x14ac:dyDescent="0.4">
      <c r="A1345" s="33"/>
      <c r="B1345" s="350"/>
      <c r="C1345" s="50" t="s">
        <v>87</v>
      </c>
      <c r="D1345" s="51"/>
      <c r="E1345" s="51"/>
      <c r="F1345" s="52" t="s">
        <v>86</v>
      </c>
      <c r="G1345" s="52"/>
      <c r="H1345" s="369"/>
      <c r="I1345" s="370"/>
      <c r="J1345" s="71"/>
      <c r="L1345" s="32"/>
      <c r="M1345" s="33"/>
      <c r="N1345" s="350"/>
      <c r="O1345" s="50" t="s">
        <v>87</v>
      </c>
      <c r="P1345" s="51"/>
      <c r="Q1345" s="51"/>
      <c r="R1345" s="52" t="s">
        <v>86</v>
      </c>
      <c r="S1345" s="52"/>
      <c r="T1345" s="369"/>
      <c r="U1345" s="370"/>
      <c r="V1345" s="34"/>
    </row>
    <row r="1346" spans="1:22" ht="19.5" customHeight="1" thickBot="1" x14ac:dyDescent="0.4">
      <c r="A1346" s="33"/>
      <c r="B1346" s="25"/>
      <c r="C1346" s="25"/>
      <c r="D1346" s="25"/>
      <c r="E1346" s="25"/>
      <c r="F1346" s="25"/>
      <c r="G1346" s="25"/>
      <c r="H1346" s="25"/>
      <c r="I1346" s="25"/>
      <c r="J1346" s="7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35">
      <c r="A1347" s="33"/>
      <c r="B1347" s="373" t="s">
        <v>88</v>
      </c>
      <c r="C1347" s="374"/>
      <c r="D1347" s="374"/>
      <c r="E1347" s="374"/>
      <c r="F1347" s="374"/>
      <c r="G1347" s="374"/>
      <c r="H1347" s="374"/>
      <c r="I1347" s="375"/>
      <c r="J1347" s="71"/>
      <c r="L1347" s="32"/>
      <c r="M1347" s="33"/>
      <c r="N1347" s="373" t="s">
        <v>88</v>
      </c>
      <c r="O1347" s="374"/>
      <c r="P1347" s="374"/>
      <c r="Q1347" s="374"/>
      <c r="R1347" s="374"/>
      <c r="S1347" s="374"/>
      <c r="T1347" s="374"/>
      <c r="U1347" s="375"/>
      <c r="V1347" s="34"/>
    </row>
    <row r="1348" spans="1:22" ht="19.5" customHeight="1" x14ac:dyDescent="0.35">
      <c r="A1348" s="33"/>
      <c r="B1348" s="376"/>
      <c r="C1348" s="377"/>
      <c r="D1348" s="377"/>
      <c r="E1348" s="377"/>
      <c r="F1348" s="377"/>
      <c r="G1348" s="377"/>
      <c r="H1348" s="377"/>
      <c r="I1348" s="378"/>
      <c r="J1348" s="71"/>
      <c r="L1348" s="32"/>
      <c r="M1348" s="33"/>
      <c r="N1348" s="376"/>
      <c r="O1348" s="377"/>
      <c r="P1348" s="377"/>
      <c r="Q1348" s="377"/>
      <c r="R1348" s="377"/>
      <c r="S1348" s="377"/>
      <c r="T1348" s="377"/>
      <c r="U1348" s="378"/>
      <c r="V1348" s="34"/>
    </row>
    <row r="1349" spans="1:22" ht="19.5" customHeight="1" x14ac:dyDescent="0.35">
      <c r="A1349" s="33"/>
      <c r="B1349" s="379"/>
      <c r="C1349" s="380"/>
      <c r="D1349" s="380"/>
      <c r="E1349" s="380"/>
      <c r="F1349" s="380"/>
      <c r="G1349" s="380"/>
      <c r="H1349" s="380"/>
      <c r="I1349" s="381"/>
      <c r="J1349" s="71"/>
      <c r="L1349" s="32"/>
      <c r="M1349" s="33"/>
      <c r="N1349" s="379"/>
      <c r="O1349" s="380"/>
      <c r="P1349" s="380"/>
      <c r="Q1349" s="380"/>
      <c r="R1349" s="380"/>
      <c r="S1349" s="380"/>
      <c r="T1349" s="380"/>
      <c r="U1349" s="381"/>
      <c r="V1349" s="34"/>
    </row>
    <row r="1350" spans="1:22" ht="19.5" customHeight="1" x14ac:dyDescent="0.35">
      <c r="A1350" s="33"/>
      <c r="B1350" s="379"/>
      <c r="C1350" s="380"/>
      <c r="D1350" s="380"/>
      <c r="E1350" s="380"/>
      <c r="F1350" s="380"/>
      <c r="G1350" s="380"/>
      <c r="H1350" s="380"/>
      <c r="I1350" s="381"/>
      <c r="J1350" s="71"/>
      <c r="L1350" s="32"/>
      <c r="M1350" s="33"/>
      <c r="N1350" s="379"/>
      <c r="O1350" s="380"/>
      <c r="P1350" s="380"/>
      <c r="Q1350" s="380"/>
      <c r="R1350" s="380"/>
      <c r="S1350" s="380"/>
      <c r="T1350" s="380"/>
      <c r="U1350" s="381"/>
      <c r="V1350" s="34"/>
    </row>
    <row r="1351" spans="1:22" ht="19.5" customHeight="1" thickBot="1" x14ac:dyDescent="0.4">
      <c r="A1351" s="33"/>
      <c r="B1351" s="382"/>
      <c r="C1351" s="383"/>
      <c r="D1351" s="383"/>
      <c r="E1351" s="383"/>
      <c r="F1351" s="383"/>
      <c r="G1351" s="383"/>
      <c r="H1351" s="383"/>
      <c r="I1351" s="384"/>
      <c r="J1351" s="71"/>
      <c r="L1351" s="32"/>
      <c r="M1351" s="33"/>
      <c r="N1351" s="382"/>
      <c r="O1351" s="383"/>
      <c r="P1351" s="383"/>
      <c r="Q1351" s="383"/>
      <c r="R1351" s="383"/>
      <c r="S1351" s="383"/>
      <c r="T1351" s="383"/>
      <c r="U1351" s="384"/>
      <c r="V1351" s="34"/>
    </row>
    <row r="1352" spans="1:22" ht="19.5" customHeight="1" thickBot="1" x14ac:dyDescent="0.4">
      <c r="A1352" s="53"/>
      <c r="B1352" s="54"/>
      <c r="C1352" s="54"/>
      <c r="D1352" s="54"/>
      <c r="E1352" s="54"/>
      <c r="F1352" s="54"/>
      <c r="G1352" s="54"/>
      <c r="H1352" s="54"/>
      <c r="I1352" s="54"/>
      <c r="J1352" s="72"/>
      <c r="L1352" s="32"/>
      <c r="M1352" s="53"/>
      <c r="N1352" s="54"/>
      <c r="O1352" s="54"/>
      <c r="P1352" s="54"/>
      <c r="Q1352" s="54"/>
      <c r="R1352" s="54"/>
      <c r="S1352" s="54"/>
      <c r="T1352" s="54"/>
      <c r="U1352" s="54"/>
      <c r="V1352" s="55"/>
    </row>
    <row r="1353" spans="1:22" ht="19.5" customHeight="1" thickBot="1" x14ac:dyDescent="0.4">
      <c r="A1353" s="56"/>
      <c r="B1353" s="56"/>
      <c r="C1353" s="56"/>
      <c r="D1353" s="56"/>
      <c r="E1353" s="56"/>
      <c r="F1353" s="56"/>
      <c r="G1353" s="56"/>
      <c r="H1353" s="56"/>
      <c r="I1353" s="56"/>
      <c r="J1353" s="73"/>
      <c r="K1353" s="56"/>
      <c r="L1353" s="57"/>
      <c r="M1353" s="56"/>
      <c r="N1353" s="56"/>
      <c r="O1353" s="56"/>
      <c r="P1353" s="56"/>
      <c r="Q1353" s="56"/>
      <c r="R1353" s="56"/>
      <c r="S1353" s="56"/>
      <c r="T1353" s="56"/>
      <c r="U1353" s="56"/>
      <c r="V1353" s="56"/>
    </row>
    <row r="1354" spans="1:22" ht="19.5" customHeight="1" x14ac:dyDescent="0.35">
      <c r="A1354" s="29">
        <v>28</v>
      </c>
      <c r="B1354" s="30"/>
      <c r="C1354" s="30"/>
      <c r="D1354" s="30"/>
      <c r="E1354" s="30"/>
      <c r="F1354" s="30"/>
      <c r="G1354" s="30"/>
      <c r="H1354" s="30"/>
      <c r="I1354" s="30"/>
      <c r="J1354" s="70"/>
      <c r="L1354" s="32"/>
      <c r="M1354" s="29">
        <f t="shared" ref="M1354" si="80">A1354+1</f>
        <v>29</v>
      </c>
      <c r="N1354" s="30"/>
      <c r="O1354" s="30"/>
      <c r="P1354" s="30"/>
      <c r="Q1354" s="30"/>
      <c r="R1354" s="30"/>
      <c r="S1354" s="30"/>
      <c r="T1354" s="30"/>
      <c r="U1354" s="30"/>
      <c r="V1354" s="31"/>
    </row>
    <row r="1355" spans="1:22" ht="19.5" customHeight="1" x14ac:dyDescent="0.35">
      <c r="A1355" s="33"/>
      <c r="B1355" s="356" t="s">
        <v>42</v>
      </c>
      <c r="C1355" s="356"/>
      <c r="D1355" s="404" t="s">
        <v>52</v>
      </c>
      <c r="E1355" s="404"/>
      <c r="F1355" s="404"/>
      <c r="G1355" s="404"/>
      <c r="H1355" s="404"/>
      <c r="I1355" s="404"/>
      <c r="J1355" s="75"/>
      <c r="L1355" s="32"/>
      <c r="M1355" s="33"/>
      <c r="N1355" s="356" t="s">
        <v>42</v>
      </c>
      <c r="O1355" s="356"/>
      <c r="P1355" s="404" t="s">
        <v>52</v>
      </c>
      <c r="Q1355" s="404"/>
      <c r="R1355" s="404"/>
      <c r="S1355" s="404"/>
      <c r="T1355" s="404"/>
      <c r="U1355" s="404"/>
      <c r="V1355" s="75"/>
    </row>
    <row r="1356" spans="1:22" ht="19.5" customHeight="1" x14ac:dyDescent="0.35">
      <c r="A1356" s="33"/>
      <c r="B1356" s="358"/>
      <c r="C1356" s="358"/>
      <c r="D1356" s="358"/>
      <c r="E1356" s="358"/>
      <c r="F1356" s="358"/>
      <c r="G1356" s="358"/>
      <c r="H1356" s="358"/>
      <c r="I1356" s="358"/>
      <c r="J1356" s="71"/>
      <c r="L1356" s="32"/>
      <c r="M1356" s="33"/>
      <c r="N1356" s="358"/>
      <c r="O1356" s="358"/>
      <c r="P1356" s="358"/>
      <c r="Q1356" s="358"/>
      <c r="R1356" s="358"/>
      <c r="S1356" s="358"/>
      <c r="T1356" s="358"/>
      <c r="U1356" s="358"/>
      <c r="V1356" s="34"/>
    </row>
    <row r="1357" spans="1:22" ht="19.5" customHeight="1" x14ac:dyDescent="0.35">
      <c r="A1357" s="33"/>
      <c r="B1357" s="356" t="s">
        <v>0</v>
      </c>
      <c r="C1357" s="356"/>
      <c r="D1357" s="403"/>
      <c r="E1357" s="403"/>
      <c r="F1357" s="357" t="s">
        <v>41</v>
      </c>
      <c r="G1357" s="357"/>
      <c r="H1357" s="403"/>
      <c r="I1357" s="403"/>
      <c r="J1357" s="71"/>
      <c r="L1357" s="32"/>
      <c r="M1357" s="33"/>
      <c r="N1357" s="356" t="s">
        <v>0</v>
      </c>
      <c r="O1357" s="356"/>
      <c r="P1357" s="403"/>
      <c r="Q1357" s="403"/>
      <c r="R1357" s="357" t="s">
        <v>41</v>
      </c>
      <c r="S1357" s="357"/>
      <c r="T1357" s="403"/>
      <c r="U1357" s="403"/>
      <c r="V1357" s="34"/>
    </row>
    <row r="1358" spans="1:22" ht="19.5" customHeight="1" x14ac:dyDescent="0.35">
      <c r="A1358" s="33"/>
      <c r="B1358" s="356" t="s">
        <v>14</v>
      </c>
      <c r="C1358" s="356"/>
      <c r="D1358" s="400"/>
      <c r="E1358" s="400"/>
      <c r="F1358" s="357" t="s">
        <v>15</v>
      </c>
      <c r="G1358" s="357"/>
      <c r="H1358" s="401"/>
      <c r="I1358" s="401"/>
      <c r="J1358" s="71"/>
      <c r="L1358" s="32"/>
      <c r="M1358" s="33"/>
      <c r="N1358" s="356" t="s">
        <v>14</v>
      </c>
      <c r="O1358" s="356"/>
      <c r="P1358" s="400"/>
      <c r="Q1358" s="400"/>
      <c r="R1358" s="357" t="s">
        <v>15</v>
      </c>
      <c r="S1358" s="357"/>
      <c r="T1358" s="401"/>
      <c r="U1358" s="401"/>
      <c r="V1358" s="34"/>
    </row>
    <row r="1359" spans="1:22" ht="19.5" customHeight="1" x14ac:dyDescent="0.35">
      <c r="A1359" s="33"/>
      <c r="B1359" s="36" t="s">
        <v>53</v>
      </c>
      <c r="C1359" s="36"/>
      <c r="D1359" s="402"/>
      <c r="E1359" s="402"/>
      <c r="F1359" s="397"/>
      <c r="G1359" s="397"/>
      <c r="H1359" s="402"/>
      <c r="I1359" s="402"/>
      <c r="J1359" s="71"/>
      <c r="L1359" s="32"/>
      <c r="M1359" s="33"/>
      <c r="N1359" s="36" t="s">
        <v>53</v>
      </c>
      <c r="O1359" s="36"/>
      <c r="P1359" s="402"/>
      <c r="Q1359" s="402"/>
      <c r="R1359" s="397"/>
      <c r="S1359" s="397"/>
      <c r="T1359" s="402"/>
      <c r="U1359" s="402"/>
      <c r="V1359" s="34"/>
    </row>
    <row r="1360" spans="1:22" ht="19.5" customHeight="1" x14ac:dyDescent="0.35">
      <c r="A1360" s="33"/>
      <c r="B1360" s="396" t="s">
        <v>1</v>
      </c>
      <c r="C1360" s="396"/>
      <c r="D1360" s="397"/>
      <c r="E1360" s="397"/>
      <c r="F1360" s="398"/>
      <c r="G1360" s="398"/>
      <c r="H1360" s="398"/>
      <c r="I1360" s="398"/>
      <c r="J1360" s="71"/>
      <c r="L1360" s="32"/>
      <c r="M1360" s="33"/>
      <c r="N1360" s="396" t="s">
        <v>1</v>
      </c>
      <c r="O1360" s="396"/>
      <c r="P1360" s="397"/>
      <c r="Q1360" s="397"/>
      <c r="R1360" s="398"/>
      <c r="S1360" s="398"/>
      <c r="T1360" s="398"/>
      <c r="U1360" s="398"/>
      <c r="V1360" s="34"/>
    </row>
    <row r="1361" spans="1:22" ht="19.5" customHeight="1" x14ac:dyDescent="0.35">
      <c r="A1361" s="33"/>
      <c r="B1361" s="396"/>
      <c r="C1361" s="396"/>
      <c r="D1361" s="397" t="s">
        <v>11</v>
      </c>
      <c r="E1361" s="397"/>
      <c r="F1361" s="398"/>
      <c r="G1361" s="398"/>
      <c r="H1361" s="398"/>
      <c r="I1361" s="398"/>
      <c r="J1361" s="71"/>
      <c r="L1361" s="32"/>
      <c r="M1361" s="33"/>
      <c r="N1361" s="396"/>
      <c r="O1361" s="396"/>
      <c r="P1361" s="397" t="s">
        <v>11</v>
      </c>
      <c r="Q1361" s="397"/>
      <c r="R1361" s="398"/>
      <c r="S1361" s="398"/>
      <c r="T1361" s="398"/>
      <c r="U1361" s="398"/>
      <c r="V1361" s="34"/>
    </row>
    <row r="1362" spans="1:22" ht="19.5" customHeight="1" x14ac:dyDescent="0.35">
      <c r="A1362" s="33"/>
      <c r="B1362" s="396"/>
      <c r="C1362" s="396"/>
      <c r="D1362" s="397" t="s">
        <v>55</v>
      </c>
      <c r="E1362" s="397"/>
      <c r="F1362" s="398"/>
      <c r="G1362" s="398"/>
      <c r="H1362" s="398"/>
      <c r="I1362" s="398"/>
      <c r="J1362" s="71"/>
      <c r="L1362" s="32"/>
      <c r="M1362" s="33"/>
      <c r="N1362" s="396"/>
      <c r="O1362" s="396"/>
      <c r="P1362" s="397" t="s">
        <v>55</v>
      </c>
      <c r="Q1362" s="397"/>
      <c r="R1362" s="398"/>
      <c r="S1362" s="398"/>
      <c r="T1362" s="398"/>
      <c r="U1362" s="398"/>
      <c r="V1362" s="34"/>
    </row>
    <row r="1363" spans="1:22" ht="19.5" customHeight="1" x14ac:dyDescent="0.35">
      <c r="A1363" s="33"/>
      <c r="B1363" s="396"/>
      <c r="C1363" s="396"/>
      <c r="D1363" s="397" t="s">
        <v>9</v>
      </c>
      <c r="E1363" s="397"/>
      <c r="F1363" s="399"/>
      <c r="G1363" s="399"/>
      <c r="H1363" s="399"/>
      <c r="I1363" s="399"/>
      <c r="J1363" s="71"/>
      <c r="L1363" s="32"/>
      <c r="M1363" s="33"/>
      <c r="N1363" s="396"/>
      <c r="O1363" s="396"/>
      <c r="P1363" s="397" t="s">
        <v>9</v>
      </c>
      <c r="Q1363" s="397"/>
      <c r="R1363" s="399"/>
      <c r="S1363" s="399"/>
      <c r="T1363" s="399"/>
      <c r="U1363" s="399"/>
      <c r="V1363" s="34"/>
    </row>
    <row r="1364" spans="1:22" ht="19.5" customHeight="1" x14ac:dyDescent="0.35">
      <c r="A1364" s="33"/>
      <c r="B1364" s="356" t="s">
        <v>44</v>
      </c>
      <c r="C1364" s="356"/>
      <c r="D1364" s="357" t="str">
        <f t="shared" ref="D1364" si="81">IF(D1355="","",IF(OR(D1355="DWF",D1355="DNF"),"Distance","Temps"))</f>
        <v>Distance</v>
      </c>
      <c r="E1364" s="357"/>
      <c r="F1364" s="37"/>
      <c r="G1364" s="38"/>
      <c r="H1364" s="39"/>
      <c r="I1364" s="38"/>
      <c r="J1364" s="71"/>
      <c r="L1364" s="32"/>
      <c r="M1364" s="33"/>
      <c r="N1364" s="356" t="s">
        <v>44</v>
      </c>
      <c r="O1364" s="356"/>
      <c r="P1364" s="357" t="str">
        <f t="shared" ref="P1364" si="82">IF(P1355="","",IF(OR(P1355="DWF",P1355="DNF"),"Distance","Temps"))</f>
        <v>Distance</v>
      </c>
      <c r="Q1364" s="357"/>
      <c r="R1364" s="37"/>
      <c r="S1364" s="38"/>
      <c r="T1364" s="39"/>
      <c r="U1364" s="38"/>
      <c r="V1364" s="34"/>
    </row>
    <row r="1365" spans="1:22" ht="19.5" customHeight="1" x14ac:dyDescent="0.35">
      <c r="A1365" s="33"/>
      <c r="B1365" s="356"/>
      <c r="C1365" s="356"/>
      <c r="D1365" s="359" t="s">
        <v>56</v>
      </c>
      <c r="E1365" s="40" t="s">
        <v>57</v>
      </c>
      <c r="F1365" s="41"/>
      <c r="G1365" s="42"/>
      <c r="H1365" s="41"/>
      <c r="I1365" s="42"/>
      <c r="J1365" s="71"/>
      <c r="L1365" s="32"/>
      <c r="M1365" s="33"/>
      <c r="N1365" s="356"/>
      <c r="O1365" s="356"/>
      <c r="P1365" s="359" t="s">
        <v>56</v>
      </c>
      <c r="Q1365" s="40" t="s">
        <v>57</v>
      </c>
      <c r="R1365" s="41"/>
      <c r="S1365" s="42"/>
      <c r="T1365" s="41"/>
      <c r="U1365" s="42"/>
      <c r="V1365" s="34"/>
    </row>
    <row r="1366" spans="1:22" ht="19.5" customHeight="1" x14ac:dyDescent="0.35">
      <c r="A1366" s="33"/>
      <c r="B1366" s="356"/>
      <c r="C1366" s="356"/>
      <c r="D1366" s="359"/>
      <c r="E1366" s="40" t="s">
        <v>58</v>
      </c>
      <c r="F1366" s="41"/>
      <c r="G1366" s="42"/>
      <c r="H1366" s="41"/>
      <c r="I1366" s="42"/>
      <c r="J1366" s="71"/>
      <c r="L1366" s="32"/>
      <c r="M1366" s="33"/>
      <c r="N1366" s="356"/>
      <c r="O1366" s="356"/>
      <c r="P1366" s="359"/>
      <c r="Q1366" s="40" t="s">
        <v>58</v>
      </c>
      <c r="R1366" s="41"/>
      <c r="S1366" s="42"/>
      <c r="T1366" s="41"/>
      <c r="U1366" s="42"/>
      <c r="V1366" s="34"/>
    </row>
    <row r="1367" spans="1:22" ht="19.5" customHeight="1" x14ac:dyDescent="0.35">
      <c r="A1367" s="33"/>
      <c r="B1367" s="358"/>
      <c r="C1367" s="358"/>
      <c r="D1367" s="358"/>
      <c r="E1367" s="358"/>
      <c r="F1367" s="358"/>
      <c r="G1367" s="358"/>
      <c r="H1367" s="358"/>
      <c r="I1367" s="358"/>
      <c r="J1367" s="71"/>
      <c r="L1367" s="32"/>
      <c r="M1367" s="33"/>
      <c r="N1367" s="358"/>
      <c r="O1367" s="358"/>
      <c r="P1367" s="358"/>
      <c r="Q1367" s="358"/>
      <c r="R1367" s="358"/>
      <c r="S1367" s="358"/>
      <c r="T1367" s="358"/>
      <c r="U1367" s="358"/>
      <c r="V1367" s="34"/>
    </row>
    <row r="1368" spans="1:22" ht="19.5" customHeight="1" x14ac:dyDescent="0.35">
      <c r="A1368" s="33"/>
      <c r="B1368" s="395" t="s">
        <v>59</v>
      </c>
      <c r="C1368" s="395"/>
      <c r="D1368" s="395"/>
      <c r="E1368" s="395"/>
      <c r="F1368" s="395"/>
      <c r="G1368" s="395"/>
      <c r="H1368" s="395"/>
      <c r="I1368" s="395"/>
      <c r="J1368" s="71"/>
      <c r="L1368" s="32"/>
      <c r="M1368" s="33"/>
      <c r="N1368" s="395" t="s">
        <v>59</v>
      </c>
      <c r="O1368" s="395"/>
      <c r="P1368" s="395"/>
      <c r="Q1368" s="395"/>
      <c r="R1368" s="395"/>
      <c r="S1368" s="395"/>
      <c r="T1368" s="395"/>
      <c r="U1368" s="395"/>
      <c r="V1368" s="34"/>
    </row>
    <row r="1369" spans="1:22" ht="19.5" customHeight="1" thickBot="1" x14ac:dyDescent="0.4">
      <c r="A1369" s="33"/>
      <c r="B1369" s="358"/>
      <c r="C1369" s="358"/>
      <c r="D1369" s="358"/>
      <c r="E1369" s="358"/>
      <c r="F1369" s="358"/>
      <c r="G1369" s="358"/>
      <c r="H1369" s="358"/>
      <c r="I1369" s="358"/>
      <c r="J1369" s="71"/>
      <c r="L1369" s="32"/>
      <c r="M1369" s="33"/>
      <c r="N1369" s="358"/>
      <c r="O1369" s="358"/>
      <c r="P1369" s="358"/>
      <c r="Q1369" s="358"/>
      <c r="R1369" s="358"/>
      <c r="S1369" s="358"/>
      <c r="T1369" s="358"/>
      <c r="U1369" s="358"/>
      <c r="V1369" s="34"/>
    </row>
    <row r="1370" spans="1:22" ht="19.5" customHeight="1" thickBot="1" x14ac:dyDescent="0.4">
      <c r="A1370" s="33"/>
      <c r="B1370" s="359" t="s">
        <v>60</v>
      </c>
      <c r="C1370" s="360"/>
      <c r="D1370" s="43"/>
      <c r="E1370" s="44"/>
      <c r="F1370" s="44"/>
      <c r="G1370" s="44"/>
      <c r="H1370" s="44"/>
      <c r="I1370" s="45"/>
      <c r="J1370" s="71"/>
      <c r="L1370" s="32"/>
      <c r="M1370" s="33"/>
      <c r="N1370" s="359" t="s">
        <v>60</v>
      </c>
      <c r="O1370" s="360"/>
      <c r="P1370" s="43"/>
      <c r="Q1370" s="44"/>
      <c r="R1370" s="44"/>
      <c r="S1370" s="44"/>
      <c r="T1370" s="44"/>
      <c r="U1370" s="45"/>
      <c r="V1370" s="34"/>
    </row>
    <row r="1371" spans="1:22" ht="19.5" customHeight="1" thickBot="1" x14ac:dyDescent="0.4">
      <c r="A1371" s="33"/>
      <c r="B1371" s="46"/>
      <c r="C1371" s="46"/>
      <c r="D1371" s="30"/>
      <c r="E1371" s="30"/>
      <c r="F1371" s="30"/>
      <c r="G1371" s="30"/>
      <c r="H1371" s="30"/>
      <c r="I1371" s="30"/>
      <c r="J1371" s="71"/>
      <c r="L1371" s="32"/>
      <c r="M1371" s="33"/>
      <c r="N1371" s="46"/>
      <c r="O1371" s="46"/>
      <c r="P1371" s="30"/>
      <c r="Q1371" s="30"/>
      <c r="R1371" s="30"/>
      <c r="S1371" s="30"/>
      <c r="T1371" s="30"/>
      <c r="U1371" s="30"/>
      <c r="V1371" s="34"/>
    </row>
    <row r="1372" spans="1:22" ht="19.5" customHeight="1" x14ac:dyDescent="0.35">
      <c r="A1372" s="33"/>
      <c r="B1372" s="365" t="s">
        <v>62</v>
      </c>
      <c r="C1372" s="366"/>
      <c r="D1372" s="352"/>
      <c r="E1372" s="352"/>
      <c r="F1372" s="352"/>
      <c r="G1372" s="352"/>
      <c r="H1372" s="352"/>
      <c r="I1372" s="353"/>
      <c r="J1372" s="71"/>
      <c r="L1372" s="32"/>
      <c r="M1372" s="33"/>
      <c r="N1372" s="365" t="s">
        <v>62</v>
      </c>
      <c r="O1372" s="366"/>
      <c r="P1372" s="352"/>
      <c r="Q1372" s="352"/>
      <c r="R1372" s="352"/>
      <c r="S1372" s="352"/>
      <c r="T1372" s="352"/>
      <c r="U1372" s="353"/>
      <c r="V1372" s="34"/>
    </row>
    <row r="1373" spans="1:22" ht="19.5" customHeight="1" thickBot="1" x14ac:dyDescent="0.4">
      <c r="A1373" s="33"/>
      <c r="B1373" s="367"/>
      <c r="C1373" s="368"/>
      <c r="D1373" s="336"/>
      <c r="E1373" s="336"/>
      <c r="F1373" s="336"/>
      <c r="G1373" s="336"/>
      <c r="H1373" s="336"/>
      <c r="I1373" s="337"/>
      <c r="J1373" s="71"/>
      <c r="L1373" s="32"/>
      <c r="M1373" s="33"/>
      <c r="N1373" s="367"/>
      <c r="O1373" s="368"/>
      <c r="P1373" s="336"/>
      <c r="Q1373" s="336"/>
      <c r="R1373" s="336"/>
      <c r="S1373" s="336"/>
      <c r="T1373" s="336"/>
      <c r="U1373" s="337"/>
      <c r="V1373" s="34"/>
    </row>
    <row r="1374" spans="1:22" ht="19.5" customHeight="1" x14ac:dyDescent="0.35">
      <c r="A1374" s="33"/>
      <c r="B1374" s="361" t="s">
        <v>61</v>
      </c>
      <c r="C1374" s="362"/>
      <c r="D1374" s="336"/>
      <c r="E1374" s="336"/>
      <c r="F1374" s="336"/>
      <c r="G1374" s="336"/>
      <c r="H1374" s="336"/>
      <c r="I1374" s="337"/>
      <c r="J1374" s="71"/>
      <c r="L1374" s="32"/>
      <c r="M1374" s="33"/>
      <c r="N1374" s="361" t="s">
        <v>61</v>
      </c>
      <c r="O1374" s="362"/>
      <c r="P1374" s="336"/>
      <c r="Q1374" s="336"/>
      <c r="R1374" s="336"/>
      <c r="S1374" s="336"/>
      <c r="T1374" s="336"/>
      <c r="U1374" s="337"/>
      <c r="V1374" s="34"/>
    </row>
    <row r="1375" spans="1:22" ht="19.5" customHeight="1" thickBot="1" x14ac:dyDescent="0.4">
      <c r="A1375" s="33"/>
      <c r="B1375" s="365"/>
      <c r="C1375" s="366"/>
      <c r="D1375" s="369"/>
      <c r="E1375" s="369"/>
      <c r="F1375" s="369"/>
      <c r="G1375" s="369"/>
      <c r="H1375" s="369"/>
      <c r="I1375" s="370"/>
      <c r="J1375" s="71"/>
      <c r="L1375" s="32"/>
      <c r="M1375" s="33"/>
      <c r="N1375" s="365"/>
      <c r="O1375" s="366"/>
      <c r="P1375" s="369"/>
      <c r="Q1375" s="369"/>
      <c r="R1375" s="369"/>
      <c r="S1375" s="369"/>
      <c r="T1375" s="369"/>
      <c r="U1375" s="370"/>
      <c r="V1375" s="34"/>
    </row>
    <row r="1376" spans="1:22" ht="19.5" customHeight="1" thickBot="1" x14ac:dyDescent="0.4">
      <c r="A1376" s="33"/>
      <c r="B1376" s="25"/>
      <c r="C1376" s="25"/>
      <c r="D1376" s="25"/>
      <c r="E1376" s="25"/>
      <c r="F1376" s="25"/>
      <c r="G1376" s="25"/>
      <c r="H1376" s="25"/>
      <c r="I1376" s="25"/>
      <c r="J1376" s="71"/>
      <c r="L1376" s="32"/>
      <c r="M1376" s="33"/>
      <c r="N1376" s="25"/>
      <c r="O1376" s="25"/>
      <c r="P1376" s="25"/>
      <c r="Q1376" s="25"/>
      <c r="R1376" s="25"/>
      <c r="S1376" s="25"/>
      <c r="T1376" s="25"/>
      <c r="U1376" s="25"/>
      <c r="V1376" s="34"/>
    </row>
    <row r="1377" spans="1:22" ht="19.5" customHeight="1" x14ac:dyDescent="0.35">
      <c r="A1377" s="33"/>
      <c r="B1377" s="349" t="s">
        <v>63</v>
      </c>
      <c r="C1377" s="343" t="s">
        <v>64</v>
      </c>
      <c r="D1377" s="351"/>
      <c r="E1377" s="351"/>
      <c r="F1377" s="351"/>
      <c r="G1377" s="351"/>
      <c r="H1377" s="352"/>
      <c r="I1377" s="353"/>
      <c r="J1377" s="71"/>
      <c r="L1377" s="32"/>
      <c r="M1377" s="33"/>
      <c r="N1377" s="349" t="s">
        <v>63</v>
      </c>
      <c r="O1377" s="343" t="s">
        <v>64</v>
      </c>
      <c r="P1377" s="351"/>
      <c r="Q1377" s="351"/>
      <c r="R1377" s="351"/>
      <c r="S1377" s="351"/>
      <c r="T1377" s="352"/>
      <c r="U1377" s="353"/>
      <c r="V1377" s="34"/>
    </row>
    <row r="1378" spans="1:22" ht="19.5" customHeight="1" x14ac:dyDescent="0.35">
      <c r="A1378" s="33"/>
      <c r="B1378" s="334"/>
      <c r="C1378" s="340" t="s">
        <v>65</v>
      </c>
      <c r="D1378" s="348"/>
      <c r="E1378" s="348"/>
      <c r="F1378" s="348"/>
      <c r="G1378" s="348"/>
      <c r="H1378" s="336"/>
      <c r="I1378" s="337"/>
      <c r="J1378" s="71"/>
      <c r="L1378" s="32"/>
      <c r="M1378" s="33"/>
      <c r="N1378" s="334"/>
      <c r="O1378" s="340" t="s">
        <v>65</v>
      </c>
      <c r="P1378" s="348"/>
      <c r="Q1378" s="348"/>
      <c r="R1378" s="348"/>
      <c r="S1378" s="348"/>
      <c r="T1378" s="336"/>
      <c r="U1378" s="337"/>
      <c r="V1378" s="34"/>
    </row>
    <row r="1379" spans="1:22" ht="19.5" customHeight="1" x14ac:dyDescent="0.35">
      <c r="A1379" s="33"/>
      <c r="B1379" s="334"/>
      <c r="C1379" s="340" t="s">
        <v>66</v>
      </c>
      <c r="D1379" s="348"/>
      <c r="E1379" s="348"/>
      <c r="F1379" s="348"/>
      <c r="G1379" s="348"/>
      <c r="H1379" s="336"/>
      <c r="I1379" s="337"/>
      <c r="J1379" s="71"/>
      <c r="L1379" s="32"/>
      <c r="M1379" s="33"/>
      <c r="N1379" s="334"/>
      <c r="O1379" s="340" t="s">
        <v>66</v>
      </c>
      <c r="P1379" s="348"/>
      <c r="Q1379" s="348"/>
      <c r="R1379" s="348"/>
      <c r="S1379" s="348"/>
      <c r="T1379" s="336"/>
      <c r="U1379" s="337"/>
      <c r="V1379" s="34"/>
    </row>
    <row r="1380" spans="1:22" ht="19.5" customHeight="1" x14ac:dyDescent="0.35">
      <c r="A1380" s="33"/>
      <c r="B1380" s="334"/>
      <c r="C1380" s="340" t="s">
        <v>67</v>
      </c>
      <c r="D1380" s="348"/>
      <c r="E1380" s="348"/>
      <c r="F1380" s="348"/>
      <c r="G1380" s="348"/>
      <c r="H1380" s="336"/>
      <c r="I1380" s="337"/>
      <c r="J1380" s="71"/>
      <c r="L1380" s="32"/>
      <c r="M1380" s="33"/>
      <c r="N1380" s="334"/>
      <c r="O1380" s="340" t="s">
        <v>67</v>
      </c>
      <c r="P1380" s="348"/>
      <c r="Q1380" s="348"/>
      <c r="R1380" s="348"/>
      <c r="S1380" s="348"/>
      <c r="T1380" s="336"/>
      <c r="U1380" s="337"/>
      <c r="V1380" s="34"/>
    </row>
    <row r="1381" spans="1:22" ht="19.5" customHeight="1" x14ac:dyDescent="0.35">
      <c r="A1381" s="33"/>
      <c r="B1381" s="334"/>
      <c r="C1381" s="340" t="s">
        <v>68</v>
      </c>
      <c r="D1381" s="348"/>
      <c r="E1381" s="348"/>
      <c r="F1381" s="348"/>
      <c r="G1381" s="348"/>
      <c r="H1381" s="336"/>
      <c r="I1381" s="337"/>
      <c r="J1381" s="71"/>
      <c r="L1381" s="32"/>
      <c r="M1381" s="33"/>
      <c r="N1381" s="334"/>
      <c r="O1381" s="340" t="s">
        <v>68</v>
      </c>
      <c r="P1381" s="348"/>
      <c r="Q1381" s="348"/>
      <c r="R1381" s="348"/>
      <c r="S1381" s="348"/>
      <c r="T1381" s="336"/>
      <c r="U1381" s="337"/>
      <c r="V1381" s="34"/>
    </row>
    <row r="1382" spans="1:22" ht="19.5" customHeight="1" thickBot="1" x14ac:dyDescent="0.4">
      <c r="A1382" s="33"/>
      <c r="B1382" s="350"/>
      <c r="C1382" s="371" t="s">
        <v>69</v>
      </c>
      <c r="D1382" s="372"/>
      <c r="E1382" s="372"/>
      <c r="F1382" s="372"/>
      <c r="G1382" s="372"/>
      <c r="H1382" s="369"/>
      <c r="I1382" s="370"/>
      <c r="J1382" s="71"/>
      <c r="L1382" s="32"/>
      <c r="M1382" s="33"/>
      <c r="N1382" s="350"/>
      <c r="O1382" s="371" t="s">
        <v>69</v>
      </c>
      <c r="P1382" s="372"/>
      <c r="Q1382" s="372"/>
      <c r="R1382" s="372"/>
      <c r="S1382" s="372"/>
      <c r="T1382" s="369"/>
      <c r="U1382" s="370"/>
      <c r="V1382" s="34"/>
    </row>
    <row r="1383" spans="1:22" ht="19.5" customHeight="1" x14ac:dyDescent="0.35">
      <c r="A1383" s="33"/>
      <c r="B1383" s="333" t="s">
        <v>70</v>
      </c>
      <c r="C1383" s="346" t="s">
        <v>71</v>
      </c>
      <c r="D1383" s="347"/>
      <c r="E1383" s="347"/>
      <c r="F1383" s="347"/>
      <c r="G1383" s="347"/>
      <c r="H1383" s="344"/>
      <c r="I1383" s="345"/>
      <c r="J1383" s="71"/>
      <c r="L1383" s="32"/>
      <c r="M1383" s="33"/>
      <c r="N1383" s="333" t="s">
        <v>70</v>
      </c>
      <c r="O1383" s="346" t="s">
        <v>71</v>
      </c>
      <c r="P1383" s="347"/>
      <c r="Q1383" s="347"/>
      <c r="R1383" s="347"/>
      <c r="S1383" s="347"/>
      <c r="T1383" s="344"/>
      <c r="U1383" s="345"/>
      <c r="V1383" s="34"/>
    </row>
    <row r="1384" spans="1:22" ht="19.5" customHeight="1" x14ac:dyDescent="0.35">
      <c r="A1384" s="33"/>
      <c r="B1384" s="334"/>
      <c r="C1384" s="340" t="s">
        <v>72</v>
      </c>
      <c r="D1384" s="348"/>
      <c r="E1384" s="348"/>
      <c r="F1384" s="348"/>
      <c r="G1384" s="348"/>
      <c r="H1384" s="336"/>
      <c r="I1384" s="337"/>
      <c r="J1384" s="71"/>
      <c r="L1384" s="32"/>
      <c r="M1384" s="33"/>
      <c r="N1384" s="334"/>
      <c r="O1384" s="340" t="s">
        <v>72</v>
      </c>
      <c r="P1384" s="348"/>
      <c r="Q1384" s="348"/>
      <c r="R1384" s="348"/>
      <c r="S1384" s="348"/>
      <c r="T1384" s="336"/>
      <c r="U1384" s="337"/>
      <c r="V1384" s="34"/>
    </row>
    <row r="1385" spans="1:22" ht="19.5" customHeight="1" x14ac:dyDescent="0.35">
      <c r="A1385" s="33"/>
      <c r="B1385" s="334"/>
      <c r="C1385" s="340" t="s">
        <v>73</v>
      </c>
      <c r="D1385" s="348"/>
      <c r="E1385" s="348"/>
      <c r="F1385" s="348"/>
      <c r="G1385" s="348"/>
      <c r="H1385" s="336"/>
      <c r="I1385" s="337"/>
      <c r="J1385" s="71"/>
      <c r="L1385" s="32"/>
      <c r="M1385" s="33"/>
      <c r="N1385" s="334"/>
      <c r="O1385" s="340" t="s">
        <v>73</v>
      </c>
      <c r="P1385" s="348"/>
      <c r="Q1385" s="348"/>
      <c r="R1385" s="348"/>
      <c r="S1385" s="348"/>
      <c r="T1385" s="336"/>
      <c r="U1385" s="337"/>
      <c r="V1385" s="34"/>
    </row>
    <row r="1386" spans="1:22" ht="19.5" customHeight="1" x14ac:dyDescent="0.35">
      <c r="A1386" s="33"/>
      <c r="B1386" s="334"/>
      <c r="C1386" s="340" t="s">
        <v>74</v>
      </c>
      <c r="D1386" s="348"/>
      <c r="E1386" s="348"/>
      <c r="F1386" s="348"/>
      <c r="G1386" s="348"/>
      <c r="H1386" s="336"/>
      <c r="I1386" s="337"/>
      <c r="J1386" s="71"/>
      <c r="L1386" s="32"/>
      <c r="M1386" s="33"/>
      <c r="N1386" s="334"/>
      <c r="O1386" s="340" t="s">
        <v>74</v>
      </c>
      <c r="P1386" s="348"/>
      <c r="Q1386" s="348"/>
      <c r="R1386" s="348"/>
      <c r="S1386" s="348"/>
      <c r="T1386" s="336"/>
      <c r="U1386" s="337"/>
      <c r="V1386" s="34"/>
    </row>
    <row r="1387" spans="1:22" ht="19.5" customHeight="1" x14ac:dyDescent="0.35">
      <c r="A1387" s="33"/>
      <c r="B1387" s="334"/>
      <c r="C1387" s="340" t="s">
        <v>75</v>
      </c>
      <c r="D1387" s="348"/>
      <c r="E1387" s="348"/>
      <c r="F1387" s="348"/>
      <c r="G1387" s="348"/>
      <c r="H1387" s="336"/>
      <c r="I1387" s="337"/>
      <c r="J1387" s="71"/>
      <c r="L1387" s="32"/>
      <c r="M1387" s="33"/>
      <c r="N1387" s="334"/>
      <c r="O1387" s="340" t="s">
        <v>75</v>
      </c>
      <c r="P1387" s="348"/>
      <c r="Q1387" s="348"/>
      <c r="R1387" s="348"/>
      <c r="S1387" s="348"/>
      <c r="T1387" s="336"/>
      <c r="U1387" s="337"/>
      <c r="V1387" s="34"/>
    </row>
    <row r="1388" spans="1:22" ht="19.5" customHeight="1" x14ac:dyDescent="0.35">
      <c r="A1388" s="33"/>
      <c r="B1388" s="334"/>
      <c r="C1388" s="340" t="s">
        <v>76</v>
      </c>
      <c r="D1388" s="348"/>
      <c r="E1388" s="348"/>
      <c r="F1388" s="348"/>
      <c r="G1388" s="348"/>
      <c r="H1388" s="336"/>
      <c r="I1388" s="337"/>
      <c r="J1388" s="71"/>
      <c r="L1388" s="32"/>
      <c r="M1388" s="33"/>
      <c r="N1388" s="334"/>
      <c r="O1388" s="340" t="s">
        <v>76</v>
      </c>
      <c r="P1388" s="348"/>
      <c r="Q1388" s="348"/>
      <c r="R1388" s="348"/>
      <c r="S1388" s="348"/>
      <c r="T1388" s="336"/>
      <c r="U1388" s="337"/>
      <c r="V1388" s="34"/>
    </row>
    <row r="1389" spans="1:22" ht="19.5" customHeight="1" thickBot="1" x14ac:dyDescent="0.4">
      <c r="A1389" s="33"/>
      <c r="B1389" s="335"/>
      <c r="C1389" s="385" t="s">
        <v>77</v>
      </c>
      <c r="D1389" s="386"/>
      <c r="E1389" s="386"/>
      <c r="F1389" s="386"/>
      <c r="G1389" s="386"/>
      <c r="H1389" s="387"/>
      <c r="I1389" s="388"/>
      <c r="J1389" s="71"/>
      <c r="L1389" s="32"/>
      <c r="M1389" s="33"/>
      <c r="N1389" s="335"/>
      <c r="O1389" s="385" t="s">
        <v>77</v>
      </c>
      <c r="P1389" s="386"/>
      <c r="Q1389" s="386"/>
      <c r="R1389" s="386"/>
      <c r="S1389" s="386"/>
      <c r="T1389" s="387"/>
      <c r="U1389" s="388"/>
      <c r="V1389" s="34"/>
    </row>
    <row r="1390" spans="1:22" ht="19.5" customHeight="1" x14ac:dyDescent="0.35">
      <c r="A1390" s="33"/>
      <c r="B1390" s="349" t="s">
        <v>78</v>
      </c>
      <c r="C1390" s="389" t="s">
        <v>79</v>
      </c>
      <c r="D1390" s="390"/>
      <c r="E1390" s="391"/>
      <c r="F1390" s="47" t="s">
        <v>80</v>
      </c>
      <c r="G1390" s="47"/>
      <c r="H1390" s="352"/>
      <c r="I1390" s="353"/>
      <c r="J1390" s="71"/>
      <c r="L1390" s="32"/>
      <c r="M1390" s="33"/>
      <c r="N1390" s="349" t="s">
        <v>78</v>
      </c>
      <c r="O1390" s="389" t="s">
        <v>79</v>
      </c>
      <c r="P1390" s="390"/>
      <c r="Q1390" s="391"/>
      <c r="R1390" s="47" t="s">
        <v>80</v>
      </c>
      <c r="S1390" s="47"/>
      <c r="T1390" s="352"/>
      <c r="U1390" s="353"/>
      <c r="V1390" s="34"/>
    </row>
    <row r="1391" spans="1:22" ht="19.5" customHeight="1" x14ac:dyDescent="0.35">
      <c r="A1391" s="33"/>
      <c r="B1391" s="334"/>
      <c r="C1391" s="392" t="s">
        <v>81</v>
      </c>
      <c r="D1391" s="393"/>
      <c r="E1391" s="394"/>
      <c r="F1391" s="10" t="s">
        <v>82</v>
      </c>
      <c r="G1391" s="10"/>
      <c r="H1391" s="336"/>
      <c r="I1391" s="337"/>
      <c r="J1391" s="71"/>
      <c r="L1391" s="32"/>
      <c r="M1391" s="33"/>
      <c r="N1391" s="334"/>
      <c r="O1391" s="392" t="s">
        <v>81</v>
      </c>
      <c r="P1391" s="393"/>
      <c r="Q1391" s="394"/>
      <c r="R1391" s="10" t="s">
        <v>82</v>
      </c>
      <c r="S1391" s="10"/>
      <c r="T1391" s="336"/>
      <c r="U1391" s="337"/>
      <c r="V1391" s="34"/>
    </row>
    <row r="1392" spans="1:22" ht="19.5" customHeight="1" x14ac:dyDescent="0.35">
      <c r="A1392" s="33"/>
      <c r="B1392" s="334"/>
      <c r="C1392" s="392" t="s">
        <v>83</v>
      </c>
      <c r="D1392" s="393"/>
      <c r="E1392" s="394"/>
      <c r="F1392" s="10" t="s">
        <v>84</v>
      </c>
      <c r="G1392" s="10"/>
      <c r="H1392" s="336"/>
      <c r="I1392" s="337"/>
      <c r="J1392" s="71"/>
      <c r="L1392" s="32"/>
      <c r="M1392" s="33"/>
      <c r="N1392" s="334"/>
      <c r="O1392" s="392" t="s">
        <v>83</v>
      </c>
      <c r="P1392" s="393"/>
      <c r="Q1392" s="394"/>
      <c r="R1392" s="10" t="s">
        <v>84</v>
      </c>
      <c r="S1392" s="10"/>
      <c r="T1392" s="336"/>
      <c r="U1392" s="337"/>
      <c r="V1392" s="34"/>
    </row>
    <row r="1393" spans="1:22" ht="19.5" customHeight="1" x14ac:dyDescent="0.35">
      <c r="A1393" s="33"/>
      <c r="B1393" s="334"/>
      <c r="C1393" s="48" t="s">
        <v>85</v>
      </c>
      <c r="D1393" s="49"/>
      <c r="E1393" s="49"/>
      <c r="F1393" s="10" t="s">
        <v>86</v>
      </c>
      <c r="G1393" s="10"/>
      <c r="H1393" s="336"/>
      <c r="I1393" s="337"/>
      <c r="J1393" s="71"/>
      <c r="L1393" s="32"/>
      <c r="M1393" s="33"/>
      <c r="N1393" s="334"/>
      <c r="O1393" s="48" t="s">
        <v>85</v>
      </c>
      <c r="P1393" s="49"/>
      <c r="Q1393" s="49"/>
      <c r="R1393" s="10" t="s">
        <v>86</v>
      </c>
      <c r="S1393" s="10"/>
      <c r="T1393" s="336"/>
      <c r="U1393" s="337"/>
      <c r="V1393" s="34"/>
    </row>
    <row r="1394" spans="1:22" ht="19.5" customHeight="1" thickBot="1" x14ac:dyDescent="0.4">
      <c r="A1394" s="33"/>
      <c r="B1394" s="350"/>
      <c r="C1394" s="50" t="s">
        <v>87</v>
      </c>
      <c r="D1394" s="51"/>
      <c r="E1394" s="51"/>
      <c r="F1394" s="52" t="s">
        <v>86</v>
      </c>
      <c r="G1394" s="52"/>
      <c r="H1394" s="369"/>
      <c r="I1394" s="370"/>
      <c r="J1394" s="71"/>
      <c r="L1394" s="32"/>
      <c r="M1394" s="33"/>
      <c r="N1394" s="350"/>
      <c r="O1394" s="50" t="s">
        <v>87</v>
      </c>
      <c r="P1394" s="51"/>
      <c r="Q1394" s="51"/>
      <c r="R1394" s="52" t="s">
        <v>86</v>
      </c>
      <c r="S1394" s="52"/>
      <c r="T1394" s="369"/>
      <c r="U1394" s="370"/>
      <c r="V1394" s="34"/>
    </row>
    <row r="1395" spans="1:22" ht="19.5" customHeight="1" thickBot="1" x14ac:dyDescent="0.4">
      <c r="A1395" s="33"/>
      <c r="B1395" s="25"/>
      <c r="C1395" s="25"/>
      <c r="D1395" s="25"/>
      <c r="E1395" s="25"/>
      <c r="F1395" s="25"/>
      <c r="G1395" s="25"/>
      <c r="H1395" s="25"/>
      <c r="I1395" s="25"/>
      <c r="J1395" s="7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35">
      <c r="A1396" s="33"/>
      <c r="B1396" s="373" t="s">
        <v>88</v>
      </c>
      <c r="C1396" s="374"/>
      <c r="D1396" s="374"/>
      <c r="E1396" s="374"/>
      <c r="F1396" s="374"/>
      <c r="G1396" s="374"/>
      <c r="H1396" s="374"/>
      <c r="I1396" s="375"/>
      <c r="J1396" s="71"/>
      <c r="L1396" s="32"/>
      <c r="M1396" s="33"/>
      <c r="N1396" s="373" t="s">
        <v>88</v>
      </c>
      <c r="O1396" s="374"/>
      <c r="P1396" s="374"/>
      <c r="Q1396" s="374"/>
      <c r="R1396" s="374"/>
      <c r="S1396" s="374"/>
      <c r="T1396" s="374"/>
      <c r="U1396" s="375"/>
      <c r="V1396" s="34"/>
    </row>
    <row r="1397" spans="1:22" ht="19.5" customHeight="1" x14ac:dyDescent="0.35">
      <c r="A1397" s="33"/>
      <c r="B1397" s="376"/>
      <c r="C1397" s="377"/>
      <c r="D1397" s="377"/>
      <c r="E1397" s="377"/>
      <c r="F1397" s="377"/>
      <c r="G1397" s="377"/>
      <c r="H1397" s="377"/>
      <c r="I1397" s="378"/>
      <c r="J1397" s="71"/>
      <c r="L1397" s="32"/>
      <c r="M1397" s="33"/>
      <c r="N1397" s="376"/>
      <c r="O1397" s="377"/>
      <c r="P1397" s="377"/>
      <c r="Q1397" s="377"/>
      <c r="R1397" s="377"/>
      <c r="S1397" s="377"/>
      <c r="T1397" s="377"/>
      <c r="U1397" s="378"/>
      <c r="V1397" s="34"/>
    </row>
    <row r="1398" spans="1:22" ht="19.5" customHeight="1" x14ac:dyDescent="0.35">
      <c r="A1398" s="33"/>
      <c r="B1398" s="379"/>
      <c r="C1398" s="380"/>
      <c r="D1398" s="380"/>
      <c r="E1398" s="380"/>
      <c r="F1398" s="380"/>
      <c r="G1398" s="380"/>
      <c r="H1398" s="380"/>
      <c r="I1398" s="381"/>
      <c r="J1398" s="71"/>
      <c r="L1398" s="32"/>
      <c r="M1398" s="33"/>
      <c r="N1398" s="379"/>
      <c r="O1398" s="380"/>
      <c r="P1398" s="380"/>
      <c r="Q1398" s="380"/>
      <c r="R1398" s="380"/>
      <c r="S1398" s="380"/>
      <c r="T1398" s="380"/>
      <c r="U1398" s="381"/>
      <c r="V1398" s="34"/>
    </row>
    <row r="1399" spans="1:22" ht="19.5" customHeight="1" x14ac:dyDescent="0.35">
      <c r="A1399" s="33"/>
      <c r="B1399" s="379"/>
      <c r="C1399" s="380"/>
      <c r="D1399" s="380"/>
      <c r="E1399" s="380"/>
      <c r="F1399" s="380"/>
      <c r="G1399" s="380"/>
      <c r="H1399" s="380"/>
      <c r="I1399" s="381"/>
      <c r="J1399" s="71"/>
      <c r="L1399" s="32"/>
      <c r="M1399" s="33"/>
      <c r="N1399" s="379"/>
      <c r="O1399" s="380"/>
      <c r="P1399" s="380"/>
      <c r="Q1399" s="380"/>
      <c r="R1399" s="380"/>
      <c r="S1399" s="380"/>
      <c r="T1399" s="380"/>
      <c r="U1399" s="381"/>
      <c r="V1399" s="34"/>
    </row>
    <row r="1400" spans="1:22" ht="19.5" customHeight="1" thickBot="1" x14ac:dyDescent="0.4">
      <c r="A1400" s="33"/>
      <c r="B1400" s="382"/>
      <c r="C1400" s="383"/>
      <c r="D1400" s="383"/>
      <c r="E1400" s="383"/>
      <c r="F1400" s="383"/>
      <c r="G1400" s="383"/>
      <c r="H1400" s="383"/>
      <c r="I1400" s="384"/>
      <c r="J1400" s="71"/>
      <c r="L1400" s="32"/>
      <c r="M1400" s="33"/>
      <c r="N1400" s="382"/>
      <c r="O1400" s="383"/>
      <c r="P1400" s="383"/>
      <c r="Q1400" s="383"/>
      <c r="R1400" s="383"/>
      <c r="S1400" s="383"/>
      <c r="T1400" s="383"/>
      <c r="U1400" s="384"/>
      <c r="V1400" s="34"/>
    </row>
    <row r="1401" spans="1:22" ht="19.5" customHeight="1" thickBot="1" x14ac:dyDescent="0.4">
      <c r="A1401" s="53"/>
      <c r="B1401" s="54"/>
      <c r="C1401" s="54"/>
      <c r="D1401" s="54"/>
      <c r="E1401" s="54"/>
      <c r="F1401" s="54"/>
      <c r="G1401" s="54"/>
      <c r="H1401" s="54"/>
      <c r="I1401" s="54"/>
      <c r="J1401" s="72"/>
      <c r="L1401" s="32"/>
      <c r="M1401" s="53"/>
      <c r="N1401" s="54"/>
      <c r="O1401" s="54"/>
      <c r="P1401" s="54"/>
      <c r="Q1401" s="54"/>
      <c r="R1401" s="54"/>
      <c r="S1401" s="54"/>
      <c r="T1401" s="54"/>
      <c r="U1401" s="54"/>
      <c r="V1401" s="55"/>
    </row>
    <row r="1402" spans="1:22" ht="19.5" customHeight="1" thickBot="1" x14ac:dyDescent="0.4">
      <c r="A1402" s="56"/>
      <c r="B1402" s="56"/>
      <c r="C1402" s="56"/>
      <c r="D1402" s="56"/>
      <c r="E1402" s="56"/>
      <c r="F1402" s="56"/>
      <c r="G1402" s="56"/>
      <c r="H1402" s="56"/>
      <c r="I1402" s="56"/>
      <c r="J1402" s="73"/>
      <c r="K1402" s="56"/>
      <c r="L1402" s="57"/>
      <c r="M1402" s="56"/>
      <c r="N1402" s="56"/>
      <c r="O1402" s="56"/>
      <c r="P1402" s="56"/>
      <c r="Q1402" s="56"/>
      <c r="R1402" s="56"/>
      <c r="S1402" s="56"/>
      <c r="T1402" s="56"/>
      <c r="U1402" s="56"/>
      <c r="V1402" s="56"/>
    </row>
    <row r="1403" spans="1:22" ht="19.5" customHeight="1" x14ac:dyDescent="0.35">
      <c r="A1403" s="29">
        <v>29</v>
      </c>
      <c r="B1403" s="30"/>
      <c r="C1403" s="30"/>
      <c r="D1403" s="30"/>
      <c r="E1403" s="30"/>
      <c r="F1403" s="30"/>
      <c r="G1403" s="30"/>
      <c r="H1403" s="30"/>
      <c r="I1403" s="30"/>
      <c r="J1403" s="70"/>
      <c r="L1403" s="32"/>
      <c r="M1403" s="29">
        <f t="shared" ref="M1403" si="83">A1403+1</f>
        <v>30</v>
      </c>
      <c r="N1403" s="30"/>
      <c r="O1403" s="30"/>
      <c r="P1403" s="30"/>
      <c r="Q1403" s="30"/>
      <c r="R1403" s="30"/>
      <c r="S1403" s="30"/>
      <c r="T1403" s="30"/>
      <c r="U1403" s="30"/>
      <c r="V1403" s="31"/>
    </row>
    <row r="1404" spans="1:22" ht="19.5" customHeight="1" x14ac:dyDescent="0.35">
      <c r="A1404" s="33"/>
      <c r="B1404" s="356" t="s">
        <v>42</v>
      </c>
      <c r="C1404" s="356"/>
      <c r="D1404" s="404" t="s">
        <v>52</v>
      </c>
      <c r="E1404" s="404"/>
      <c r="F1404" s="404"/>
      <c r="G1404" s="404"/>
      <c r="H1404" s="404"/>
      <c r="I1404" s="404"/>
      <c r="J1404" s="75"/>
      <c r="L1404" s="32"/>
      <c r="M1404" s="33"/>
      <c r="N1404" s="356" t="s">
        <v>42</v>
      </c>
      <c r="O1404" s="356"/>
      <c r="P1404" s="404" t="s">
        <v>52</v>
      </c>
      <c r="Q1404" s="404"/>
      <c r="R1404" s="404"/>
      <c r="S1404" s="404"/>
      <c r="T1404" s="404"/>
      <c r="U1404" s="404"/>
      <c r="V1404" s="75"/>
    </row>
    <row r="1405" spans="1:22" ht="19.5" customHeight="1" x14ac:dyDescent="0.35">
      <c r="A1405" s="33"/>
      <c r="B1405" s="358"/>
      <c r="C1405" s="358"/>
      <c r="D1405" s="358"/>
      <c r="E1405" s="358"/>
      <c r="F1405" s="358"/>
      <c r="G1405" s="358"/>
      <c r="H1405" s="358"/>
      <c r="I1405" s="358"/>
      <c r="J1405" s="71"/>
      <c r="L1405" s="32"/>
      <c r="M1405" s="33"/>
      <c r="N1405" s="358"/>
      <c r="O1405" s="358"/>
      <c r="P1405" s="358"/>
      <c r="Q1405" s="358"/>
      <c r="R1405" s="358"/>
      <c r="S1405" s="358"/>
      <c r="T1405" s="358"/>
      <c r="U1405" s="358"/>
      <c r="V1405" s="34"/>
    </row>
    <row r="1406" spans="1:22" ht="19.5" customHeight="1" x14ac:dyDescent="0.35">
      <c r="A1406" s="33"/>
      <c r="B1406" s="356" t="s">
        <v>0</v>
      </c>
      <c r="C1406" s="356"/>
      <c r="D1406" s="403"/>
      <c r="E1406" s="403"/>
      <c r="F1406" s="357" t="s">
        <v>41</v>
      </c>
      <c r="G1406" s="357"/>
      <c r="H1406" s="403"/>
      <c r="I1406" s="403"/>
      <c r="J1406" s="71"/>
      <c r="L1406" s="32"/>
      <c r="M1406" s="33"/>
      <c r="N1406" s="356" t="s">
        <v>0</v>
      </c>
      <c r="O1406" s="356"/>
      <c r="P1406" s="403"/>
      <c r="Q1406" s="403"/>
      <c r="R1406" s="357" t="s">
        <v>41</v>
      </c>
      <c r="S1406" s="357"/>
      <c r="T1406" s="403"/>
      <c r="U1406" s="403"/>
      <c r="V1406" s="34"/>
    </row>
    <row r="1407" spans="1:22" ht="19.5" customHeight="1" x14ac:dyDescent="0.35">
      <c r="A1407" s="33"/>
      <c r="B1407" s="356" t="s">
        <v>14</v>
      </c>
      <c r="C1407" s="356"/>
      <c r="D1407" s="400"/>
      <c r="E1407" s="400"/>
      <c r="F1407" s="357" t="s">
        <v>15</v>
      </c>
      <c r="G1407" s="357"/>
      <c r="H1407" s="401"/>
      <c r="I1407" s="401"/>
      <c r="J1407" s="71"/>
      <c r="L1407" s="32"/>
      <c r="M1407" s="33"/>
      <c r="N1407" s="356" t="s">
        <v>14</v>
      </c>
      <c r="O1407" s="356"/>
      <c r="P1407" s="400"/>
      <c r="Q1407" s="400"/>
      <c r="R1407" s="357" t="s">
        <v>15</v>
      </c>
      <c r="S1407" s="357"/>
      <c r="T1407" s="401"/>
      <c r="U1407" s="401"/>
      <c r="V1407" s="34"/>
    </row>
    <row r="1408" spans="1:22" ht="19.5" customHeight="1" x14ac:dyDescent="0.35">
      <c r="A1408" s="33"/>
      <c r="B1408" s="36" t="s">
        <v>53</v>
      </c>
      <c r="C1408" s="36"/>
      <c r="D1408" s="402"/>
      <c r="E1408" s="402"/>
      <c r="F1408" s="397"/>
      <c r="G1408" s="397"/>
      <c r="H1408" s="402"/>
      <c r="I1408" s="402"/>
      <c r="J1408" s="71"/>
      <c r="L1408" s="32"/>
      <c r="M1408" s="33"/>
      <c r="N1408" s="36" t="s">
        <v>53</v>
      </c>
      <c r="O1408" s="36"/>
      <c r="P1408" s="402"/>
      <c r="Q1408" s="402"/>
      <c r="R1408" s="397"/>
      <c r="S1408" s="397"/>
      <c r="T1408" s="402"/>
      <c r="U1408" s="402"/>
      <c r="V1408" s="34"/>
    </row>
    <row r="1409" spans="1:22" ht="19.5" customHeight="1" x14ac:dyDescent="0.35">
      <c r="A1409" s="33"/>
      <c r="B1409" s="396" t="s">
        <v>1</v>
      </c>
      <c r="C1409" s="396"/>
      <c r="D1409" s="397"/>
      <c r="E1409" s="397"/>
      <c r="F1409" s="398"/>
      <c r="G1409" s="398"/>
      <c r="H1409" s="398"/>
      <c r="I1409" s="398"/>
      <c r="J1409" s="71"/>
      <c r="L1409" s="32"/>
      <c r="M1409" s="33"/>
      <c r="N1409" s="396" t="s">
        <v>1</v>
      </c>
      <c r="O1409" s="396"/>
      <c r="P1409" s="397"/>
      <c r="Q1409" s="397"/>
      <c r="R1409" s="398"/>
      <c r="S1409" s="398"/>
      <c r="T1409" s="398"/>
      <c r="U1409" s="398"/>
      <c r="V1409" s="34"/>
    </row>
    <row r="1410" spans="1:22" ht="19.5" customHeight="1" x14ac:dyDescent="0.35">
      <c r="A1410" s="33"/>
      <c r="B1410" s="396"/>
      <c r="C1410" s="396"/>
      <c r="D1410" s="397" t="s">
        <v>11</v>
      </c>
      <c r="E1410" s="397"/>
      <c r="F1410" s="398"/>
      <c r="G1410" s="398"/>
      <c r="H1410" s="398"/>
      <c r="I1410" s="398"/>
      <c r="J1410" s="71"/>
      <c r="L1410" s="32"/>
      <c r="M1410" s="33"/>
      <c r="N1410" s="396"/>
      <c r="O1410" s="396"/>
      <c r="P1410" s="397" t="s">
        <v>11</v>
      </c>
      <c r="Q1410" s="397"/>
      <c r="R1410" s="398"/>
      <c r="S1410" s="398"/>
      <c r="T1410" s="398"/>
      <c r="U1410" s="398"/>
      <c r="V1410" s="34"/>
    </row>
    <row r="1411" spans="1:22" ht="19.5" customHeight="1" x14ac:dyDescent="0.35">
      <c r="A1411" s="33"/>
      <c r="B1411" s="396"/>
      <c r="C1411" s="396"/>
      <c r="D1411" s="397" t="s">
        <v>55</v>
      </c>
      <c r="E1411" s="397"/>
      <c r="F1411" s="398"/>
      <c r="G1411" s="398"/>
      <c r="H1411" s="398"/>
      <c r="I1411" s="398"/>
      <c r="J1411" s="71"/>
      <c r="L1411" s="32"/>
      <c r="M1411" s="33"/>
      <c r="N1411" s="396"/>
      <c r="O1411" s="396"/>
      <c r="P1411" s="397" t="s">
        <v>55</v>
      </c>
      <c r="Q1411" s="397"/>
      <c r="R1411" s="398"/>
      <c r="S1411" s="398"/>
      <c r="T1411" s="398"/>
      <c r="U1411" s="398"/>
      <c r="V1411" s="34"/>
    </row>
    <row r="1412" spans="1:22" ht="19.5" customHeight="1" x14ac:dyDescent="0.35">
      <c r="A1412" s="33"/>
      <c r="B1412" s="396"/>
      <c r="C1412" s="396"/>
      <c r="D1412" s="397" t="s">
        <v>9</v>
      </c>
      <c r="E1412" s="397"/>
      <c r="F1412" s="399"/>
      <c r="G1412" s="399"/>
      <c r="H1412" s="399"/>
      <c r="I1412" s="399"/>
      <c r="J1412" s="71"/>
      <c r="L1412" s="32"/>
      <c r="M1412" s="33"/>
      <c r="N1412" s="396"/>
      <c r="O1412" s="396"/>
      <c r="P1412" s="397" t="s">
        <v>9</v>
      </c>
      <c r="Q1412" s="397"/>
      <c r="R1412" s="399"/>
      <c r="S1412" s="399"/>
      <c r="T1412" s="399"/>
      <c r="U1412" s="399"/>
      <c r="V1412" s="34"/>
    </row>
    <row r="1413" spans="1:22" ht="19.5" customHeight="1" x14ac:dyDescent="0.35">
      <c r="A1413" s="33"/>
      <c r="B1413" s="356" t="s">
        <v>44</v>
      </c>
      <c r="C1413" s="356"/>
      <c r="D1413" s="357" t="str">
        <f t="shared" ref="D1413" si="84">IF(D1404="","",IF(OR(D1404="DWF",D1404="DNF"),"Distance","Temps"))</f>
        <v>Distance</v>
      </c>
      <c r="E1413" s="357"/>
      <c r="F1413" s="37"/>
      <c r="G1413" s="38"/>
      <c r="H1413" s="39"/>
      <c r="I1413" s="38"/>
      <c r="J1413" s="71"/>
      <c r="L1413" s="32"/>
      <c r="M1413" s="33"/>
      <c r="N1413" s="356" t="s">
        <v>44</v>
      </c>
      <c r="O1413" s="356"/>
      <c r="P1413" s="357" t="str">
        <f t="shared" ref="P1413" si="85">IF(P1404="","",IF(OR(P1404="DWF",P1404="DNF"),"Distance","Temps"))</f>
        <v>Distance</v>
      </c>
      <c r="Q1413" s="357"/>
      <c r="R1413" s="37"/>
      <c r="S1413" s="38"/>
      <c r="T1413" s="39"/>
      <c r="U1413" s="38"/>
      <c r="V1413" s="34"/>
    </row>
    <row r="1414" spans="1:22" ht="19.5" customHeight="1" x14ac:dyDescent="0.35">
      <c r="A1414" s="33"/>
      <c r="B1414" s="356"/>
      <c r="C1414" s="356"/>
      <c r="D1414" s="359" t="s">
        <v>56</v>
      </c>
      <c r="E1414" s="40" t="s">
        <v>57</v>
      </c>
      <c r="F1414" s="41"/>
      <c r="G1414" s="42"/>
      <c r="H1414" s="41"/>
      <c r="I1414" s="42"/>
      <c r="J1414" s="71"/>
      <c r="L1414" s="32"/>
      <c r="M1414" s="33"/>
      <c r="N1414" s="356"/>
      <c r="O1414" s="356"/>
      <c r="P1414" s="359" t="s">
        <v>56</v>
      </c>
      <c r="Q1414" s="40" t="s">
        <v>57</v>
      </c>
      <c r="R1414" s="41"/>
      <c r="S1414" s="42"/>
      <c r="T1414" s="41"/>
      <c r="U1414" s="42"/>
      <c r="V1414" s="34"/>
    </row>
    <row r="1415" spans="1:22" ht="19.5" customHeight="1" x14ac:dyDescent="0.35">
      <c r="A1415" s="33"/>
      <c r="B1415" s="356"/>
      <c r="C1415" s="356"/>
      <c r="D1415" s="359"/>
      <c r="E1415" s="40" t="s">
        <v>58</v>
      </c>
      <c r="F1415" s="41"/>
      <c r="G1415" s="42"/>
      <c r="H1415" s="41"/>
      <c r="I1415" s="42"/>
      <c r="J1415" s="71"/>
      <c r="L1415" s="32"/>
      <c r="M1415" s="33"/>
      <c r="N1415" s="356"/>
      <c r="O1415" s="356"/>
      <c r="P1415" s="359"/>
      <c r="Q1415" s="40" t="s">
        <v>58</v>
      </c>
      <c r="R1415" s="41"/>
      <c r="S1415" s="42"/>
      <c r="T1415" s="41"/>
      <c r="U1415" s="42"/>
      <c r="V1415" s="34"/>
    </row>
    <row r="1416" spans="1:22" ht="19.5" customHeight="1" x14ac:dyDescent="0.35">
      <c r="A1416" s="33"/>
      <c r="B1416" s="358"/>
      <c r="C1416" s="358"/>
      <c r="D1416" s="358"/>
      <c r="E1416" s="358"/>
      <c r="F1416" s="358"/>
      <c r="G1416" s="358"/>
      <c r="H1416" s="358"/>
      <c r="I1416" s="358"/>
      <c r="J1416" s="71"/>
      <c r="L1416" s="32"/>
      <c r="M1416" s="33"/>
      <c r="N1416" s="358"/>
      <c r="O1416" s="358"/>
      <c r="P1416" s="358"/>
      <c r="Q1416" s="358"/>
      <c r="R1416" s="358"/>
      <c r="S1416" s="358"/>
      <c r="T1416" s="358"/>
      <c r="U1416" s="358"/>
      <c r="V1416" s="34"/>
    </row>
    <row r="1417" spans="1:22" ht="19.5" customHeight="1" x14ac:dyDescent="0.35">
      <c r="A1417" s="33"/>
      <c r="B1417" s="395" t="s">
        <v>59</v>
      </c>
      <c r="C1417" s="395"/>
      <c r="D1417" s="395"/>
      <c r="E1417" s="395"/>
      <c r="F1417" s="395"/>
      <c r="G1417" s="395"/>
      <c r="H1417" s="395"/>
      <c r="I1417" s="395"/>
      <c r="J1417" s="71"/>
      <c r="L1417" s="32"/>
      <c r="M1417" s="33"/>
      <c r="N1417" s="395" t="s">
        <v>59</v>
      </c>
      <c r="O1417" s="395"/>
      <c r="P1417" s="395"/>
      <c r="Q1417" s="395"/>
      <c r="R1417" s="395"/>
      <c r="S1417" s="395"/>
      <c r="T1417" s="395"/>
      <c r="U1417" s="395"/>
      <c r="V1417" s="34"/>
    </row>
    <row r="1418" spans="1:22" ht="19.5" customHeight="1" thickBot="1" x14ac:dyDescent="0.4">
      <c r="A1418" s="33"/>
      <c r="B1418" s="358"/>
      <c r="C1418" s="358"/>
      <c r="D1418" s="358"/>
      <c r="E1418" s="358"/>
      <c r="F1418" s="358"/>
      <c r="G1418" s="358"/>
      <c r="H1418" s="358"/>
      <c r="I1418" s="358"/>
      <c r="J1418" s="71"/>
      <c r="L1418" s="32"/>
      <c r="M1418" s="33"/>
      <c r="N1418" s="358"/>
      <c r="O1418" s="358"/>
      <c r="P1418" s="358"/>
      <c r="Q1418" s="358"/>
      <c r="R1418" s="358"/>
      <c r="S1418" s="358"/>
      <c r="T1418" s="358"/>
      <c r="U1418" s="358"/>
      <c r="V1418" s="34"/>
    </row>
    <row r="1419" spans="1:22" ht="19.5" customHeight="1" thickBot="1" x14ac:dyDescent="0.4">
      <c r="A1419" s="33"/>
      <c r="B1419" s="359" t="s">
        <v>60</v>
      </c>
      <c r="C1419" s="360"/>
      <c r="D1419" s="43"/>
      <c r="E1419" s="44"/>
      <c r="F1419" s="44"/>
      <c r="G1419" s="44"/>
      <c r="H1419" s="44"/>
      <c r="I1419" s="45"/>
      <c r="J1419" s="71"/>
      <c r="L1419" s="32"/>
      <c r="M1419" s="33"/>
      <c r="N1419" s="359" t="s">
        <v>60</v>
      </c>
      <c r="O1419" s="360"/>
      <c r="P1419" s="43"/>
      <c r="Q1419" s="44"/>
      <c r="R1419" s="44"/>
      <c r="S1419" s="44"/>
      <c r="T1419" s="44"/>
      <c r="U1419" s="45"/>
      <c r="V1419" s="34"/>
    </row>
    <row r="1420" spans="1:22" ht="19.5" customHeight="1" thickBot="1" x14ac:dyDescent="0.4">
      <c r="A1420" s="33"/>
      <c r="B1420" s="46"/>
      <c r="C1420" s="46"/>
      <c r="D1420" s="30"/>
      <c r="E1420" s="30"/>
      <c r="F1420" s="30"/>
      <c r="G1420" s="30"/>
      <c r="H1420" s="30"/>
      <c r="I1420" s="30"/>
      <c r="J1420" s="71"/>
      <c r="L1420" s="32"/>
      <c r="M1420" s="33"/>
      <c r="N1420" s="46"/>
      <c r="O1420" s="46"/>
      <c r="P1420" s="30"/>
      <c r="Q1420" s="30"/>
      <c r="R1420" s="30"/>
      <c r="S1420" s="30"/>
      <c r="T1420" s="30"/>
      <c r="U1420" s="30"/>
      <c r="V1420" s="34"/>
    </row>
    <row r="1421" spans="1:22" ht="19.5" customHeight="1" x14ac:dyDescent="0.35">
      <c r="A1421" s="33"/>
      <c r="B1421" s="365" t="s">
        <v>62</v>
      </c>
      <c r="C1421" s="366"/>
      <c r="D1421" s="352"/>
      <c r="E1421" s="352"/>
      <c r="F1421" s="352"/>
      <c r="G1421" s="352"/>
      <c r="H1421" s="352"/>
      <c r="I1421" s="353"/>
      <c r="J1421" s="71"/>
      <c r="L1421" s="32"/>
      <c r="M1421" s="33"/>
      <c r="N1421" s="365" t="s">
        <v>62</v>
      </c>
      <c r="O1421" s="366"/>
      <c r="P1421" s="352"/>
      <c r="Q1421" s="352"/>
      <c r="R1421" s="352"/>
      <c r="S1421" s="352"/>
      <c r="T1421" s="352"/>
      <c r="U1421" s="353"/>
      <c r="V1421" s="34"/>
    </row>
    <row r="1422" spans="1:22" ht="19.5" customHeight="1" thickBot="1" x14ac:dyDescent="0.4">
      <c r="A1422" s="33"/>
      <c r="B1422" s="367"/>
      <c r="C1422" s="368"/>
      <c r="D1422" s="336"/>
      <c r="E1422" s="336"/>
      <c r="F1422" s="336"/>
      <c r="G1422" s="336"/>
      <c r="H1422" s="336"/>
      <c r="I1422" s="337"/>
      <c r="J1422" s="71"/>
      <c r="L1422" s="32"/>
      <c r="M1422" s="33"/>
      <c r="N1422" s="367"/>
      <c r="O1422" s="368"/>
      <c r="P1422" s="336"/>
      <c r="Q1422" s="336"/>
      <c r="R1422" s="336"/>
      <c r="S1422" s="336"/>
      <c r="T1422" s="336"/>
      <c r="U1422" s="337"/>
      <c r="V1422" s="34"/>
    </row>
    <row r="1423" spans="1:22" ht="19.5" customHeight="1" x14ac:dyDescent="0.35">
      <c r="A1423" s="33"/>
      <c r="B1423" s="361" t="s">
        <v>61</v>
      </c>
      <c r="C1423" s="362"/>
      <c r="D1423" s="336"/>
      <c r="E1423" s="336"/>
      <c r="F1423" s="336"/>
      <c r="G1423" s="336"/>
      <c r="H1423" s="336"/>
      <c r="I1423" s="337"/>
      <c r="J1423" s="71"/>
      <c r="L1423" s="32"/>
      <c r="M1423" s="33"/>
      <c r="N1423" s="361" t="s">
        <v>61</v>
      </c>
      <c r="O1423" s="362"/>
      <c r="P1423" s="336"/>
      <c r="Q1423" s="336"/>
      <c r="R1423" s="336"/>
      <c r="S1423" s="336"/>
      <c r="T1423" s="336"/>
      <c r="U1423" s="337"/>
      <c r="V1423" s="34"/>
    </row>
    <row r="1424" spans="1:22" ht="19.5" customHeight="1" thickBot="1" x14ac:dyDescent="0.4">
      <c r="A1424" s="33"/>
      <c r="B1424" s="365"/>
      <c r="C1424" s="366"/>
      <c r="D1424" s="369"/>
      <c r="E1424" s="369"/>
      <c r="F1424" s="369"/>
      <c r="G1424" s="369"/>
      <c r="H1424" s="369"/>
      <c r="I1424" s="370"/>
      <c r="J1424" s="71"/>
      <c r="L1424" s="32"/>
      <c r="M1424" s="33"/>
      <c r="N1424" s="365"/>
      <c r="O1424" s="366"/>
      <c r="P1424" s="369"/>
      <c r="Q1424" s="369"/>
      <c r="R1424" s="369"/>
      <c r="S1424" s="369"/>
      <c r="T1424" s="369"/>
      <c r="U1424" s="370"/>
      <c r="V1424" s="34"/>
    </row>
    <row r="1425" spans="1:22" ht="19.5" customHeight="1" thickBot="1" x14ac:dyDescent="0.4">
      <c r="A1425" s="33"/>
      <c r="B1425" s="25"/>
      <c r="C1425" s="25"/>
      <c r="D1425" s="25"/>
      <c r="E1425" s="25"/>
      <c r="F1425" s="25"/>
      <c r="G1425" s="25"/>
      <c r="H1425" s="25"/>
      <c r="I1425" s="25"/>
      <c r="J1425" s="71"/>
      <c r="L1425" s="32"/>
      <c r="M1425" s="33"/>
      <c r="N1425" s="25"/>
      <c r="O1425" s="25"/>
      <c r="P1425" s="25"/>
      <c r="Q1425" s="25"/>
      <c r="R1425" s="25"/>
      <c r="S1425" s="25"/>
      <c r="T1425" s="25"/>
      <c r="U1425" s="25"/>
      <c r="V1425" s="34"/>
    </row>
    <row r="1426" spans="1:22" ht="19.5" customHeight="1" x14ac:dyDescent="0.35">
      <c r="A1426" s="33"/>
      <c r="B1426" s="349" t="s">
        <v>63</v>
      </c>
      <c r="C1426" s="343" t="s">
        <v>64</v>
      </c>
      <c r="D1426" s="351"/>
      <c r="E1426" s="351"/>
      <c r="F1426" s="351"/>
      <c r="G1426" s="351"/>
      <c r="H1426" s="352"/>
      <c r="I1426" s="353"/>
      <c r="J1426" s="71"/>
      <c r="L1426" s="32"/>
      <c r="M1426" s="33"/>
      <c r="N1426" s="349" t="s">
        <v>63</v>
      </c>
      <c r="O1426" s="343" t="s">
        <v>64</v>
      </c>
      <c r="P1426" s="351"/>
      <c r="Q1426" s="351"/>
      <c r="R1426" s="351"/>
      <c r="S1426" s="351"/>
      <c r="T1426" s="352"/>
      <c r="U1426" s="353"/>
      <c r="V1426" s="34"/>
    </row>
    <row r="1427" spans="1:22" ht="19.5" customHeight="1" x14ac:dyDescent="0.35">
      <c r="A1427" s="33"/>
      <c r="B1427" s="334"/>
      <c r="C1427" s="340" t="s">
        <v>65</v>
      </c>
      <c r="D1427" s="348"/>
      <c r="E1427" s="348"/>
      <c r="F1427" s="348"/>
      <c r="G1427" s="348"/>
      <c r="H1427" s="336"/>
      <c r="I1427" s="337"/>
      <c r="J1427" s="71"/>
      <c r="L1427" s="32"/>
      <c r="M1427" s="33"/>
      <c r="N1427" s="334"/>
      <c r="O1427" s="340" t="s">
        <v>65</v>
      </c>
      <c r="P1427" s="348"/>
      <c r="Q1427" s="348"/>
      <c r="R1427" s="348"/>
      <c r="S1427" s="348"/>
      <c r="T1427" s="336"/>
      <c r="U1427" s="337"/>
      <c r="V1427" s="34"/>
    </row>
    <row r="1428" spans="1:22" ht="19.5" customHeight="1" x14ac:dyDescent="0.35">
      <c r="A1428" s="33"/>
      <c r="B1428" s="334"/>
      <c r="C1428" s="340" t="s">
        <v>66</v>
      </c>
      <c r="D1428" s="348"/>
      <c r="E1428" s="348"/>
      <c r="F1428" s="348"/>
      <c r="G1428" s="348"/>
      <c r="H1428" s="336"/>
      <c r="I1428" s="337"/>
      <c r="J1428" s="71"/>
      <c r="L1428" s="32"/>
      <c r="M1428" s="33"/>
      <c r="N1428" s="334"/>
      <c r="O1428" s="340" t="s">
        <v>66</v>
      </c>
      <c r="P1428" s="348"/>
      <c r="Q1428" s="348"/>
      <c r="R1428" s="348"/>
      <c r="S1428" s="348"/>
      <c r="T1428" s="336"/>
      <c r="U1428" s="337"/>
      <c r="V1428" s="34"/>
    </row>
    <row r="1429" spans="1:22" ht="19.5" customHeight="1" x14ac:dyDescent="0.35">
      <c r="A1429" s="33"/>
      <c r="B1429" s="334"/>
      <c r="C1429" s="340" t="s">
        <v>67</v>
      </c>
      <c r="D1429" s="348"/>
      <c r="E1429" s="348"/>
      <c r="F1429" s="348"/>
      <c r="G1429" s="348"/>
      <c r="H1429" s="336"/>
      <c r="I1429" s="337"/>
      <c r="J1429" s="71"/>
      <c r="L1429" s="32"/>
      <c r="M1429" s="33"/>
      <c r="N1429" s="334"/>
      <c r="O1429" s="340" t="s">
        <v>67</v>
      </c>
      <c r="P1429" s="348"/>
      <c r="Q1429" s="348"/>
      <c r="R1429" s="348"/>
      <c r="S1429" s="348"/>
      <c r="T1429" s="336"/>
      <c r="U1429" s="337"/>
      <c r="V1429" s="34"/>
    </row>
    <row r="1430" spans="1:22" ht="19.5" customHeight="1" x14ac:dyDescent="0.35">
      <c r="A1430" s="33"/>
      <c r="B1430" s="334"/>
      <c r="C1430" s="340" t="s">
        <v>68</v>
      </c>
      <c r="D1430" s="348"/>
      <c r="E1430" s="348"/>
      <c r="F1430" s="348"/>
      <c r="G1430" s="348"/>
      <c r="H1430" s="336"/>
      <c r="I1430" s="337"/>
      <c r="J1430" s="71"/>
      <c r="L1430" s="32"/>
      <c r="M1430" s="33"/>
      <c r="N1430" s="334"/>
      <c r="O1430" s="340" t="s">
        <v>68</v>
      </c>
      <c r="P1430" s="348"/>
      <c r="Q1430" s="348"/>
      <c r="R1430" s="348"/>
      <c r="S1430" s="348"/>
      <c r="T1430" s="336"/>
      <c r="U1430" s="337"/>
      <c r="V1430" s="34"/>
    </row>
    <row r="1431" spans="1:22" ht="19.5" customHeight="1" thickBot="1" x14ac:dyDescent="0.4">
      <c r="A1431" s="33"/>
      <c r="B1431" s="350"/>
      <c r="C1431" s="371" t="s">
        <v>69</v>
      </c>
      <c r="D1431" s="372"/>
      <c r="E1431" s="372"/>
      <c r="F1431" s="372"/>
      <c r="G1431" s="372"/>
      <c r="H1431" s="369"/>
      <c r="I1431" s="370"/>
      <c r="J1431" s="71"/>
      <c r="L1431" s="32"/>
      <c r="M1431" s="33"/>
      <c r="N1431" s="350"/>
      <c r="O1431" s="371" t="s">
        <v>69</v>
      </c>
      <c r="P1431" s="372"/>
      <c r="Q1431" s="372"/>
      <c r="R1431" s="372"/>
      <c r="S1431" s="372"/>
      <c r="T1431" s="369"/>
      <c r="U1431" s="370"/>
      <c r="V1431" s="34"/>
    </row>
    <row r="1432" spans="1:22" ht="19.5" customHeight="1" x14ac:dyDescent="0.35">
      <c r="A1432" s="33"/>
      <c r="B1432" s="333" t="s">
        <v>70</v>
      </c>
      <c r="C1432" s="346" t="s">
        <v>71</v>
      </c>
      <c r="D1432" s="347"/>
      <c r="E1432" s="347"/>
      <c r="F1432" s="347"/>
      <c r="G1432" s="347"/>
      <c r="H1432" s="344"/>
      <c r="I1432" s="345"/>
      <c r="J1432" s="71"/>
      <c r="L1432" s="32"/>
      <c r="M1432" s="33"/>
      <c r="N1432" s="333" t="s">
        <v>70</v>
      </c>
      <c r="O1432" s="346" t="s">
        <v>71</v>
      </c>
      <c r="P1432" s="347"/>
      <c r="Q1432" s="347"/>
      <c r="R1432" s="347"/>
      <c r="S1432" s="347"/>
      <c r="T1432" s="344"/>
      <c r="U1432" s="345"/>
      <c r="V1432" s="34"/>
    </row>
    <row r="1433" spans="1:22" ht="19.5" customHeight="1" x14ac:dyDescent="0.35">
      <c r="A1433" s="33"/>
      <c r="B1433" s="334"/>
      <c r="C1433" s="340" t="s">
        <v>72</v>
      </c>
      <c r="D1433" s="348"/>
      <c r="E1433" s="348"/>
      <c r="F1433" s="348"/>
      <c r="G1433" s="348"/>
      <c r="H1433" s="336"/>
      <c r="I1433" s="337"/>
      <c r="J1433" s="71"/>
      <c r="L1433" s="32"/>
      <c r="M1433" s="33"/>
      <c r="N1433" s="334"/>
      <c r="O1433" s="340" t="s">
        <v>72</v>
      </c>
      <c r="P1433" s="348"/>
      <c r="Q1433" s="348"/>
      <c r="R1433" s="348"/>
      <c r="S1433" s="348"/>
      <c r="T1433" s="336"/>
      <c r="U1433" s="337"/>
      <c r="V1433" s="34"/>
    </row>
    <row r="1434" spans="1:22" ht="19.5" customHeight="1" x14ac:dyDescent="0.35">
      <c r="A1434" s="33"/>
      <c r="B1434" s="334"/>
      <c r="C1434" s="340" t="s">
        <v>73</v>
      </c>
      <c r="D1434" s="348"/>
      <c r="E1434" s="348"/>
      <c r="F1434" s="348"/>
      <c r="G1434" s="348"/>
      <c r="H1434" s="336"/>
      <c r="I1434" s="337"/>
      <c r="J1434" s="71"/>
      <c r="L1434" s="32"/>
      <c r="M1434" s="33"/>
      <c r="N1434" s="334"/>
      <c r="O1434" s="340" t="s">
        <v>73</v>
      </c>
      <c r="P1434" s="348"/>
      <c r="Q1434" s="348"/>
      <c r="R1434" s="348"/>
      <c r="S1434" s="348"/>
      <c r="T1434" s="336"/>
      <c r="U1434" s="337"/>
      <c r="V1434" s="34"/>
    </row>
    <row r="1435" spans="1:22" ht="19.5" customHeight="1" x14ac:dyDescent="0.35">
      <c r="A1435" s="33"/>
      <c r="B1435" s="334"/>
      <c r="C1435" s="340" t="s">
        <v>74</v>
      </c>
      <c r="D1435" s="348"/>
      <c r="E1435" s="348"/>
      <c r="F1435" s="348"/>
      <c r="G1435" s="348"/>
      <c r="H1435" s="336"/>
      <c r="I1435" s="337"/>
      <c r="J1435" s="71"/>
      <c r="L1435" s="32"/>
      <c r="M1435" s="33"/>
      <c r="N1435" s="334"/>
      <c r="O1435" s="340" t="s">
        <v>74</v>
      </c>
      <c r="P1435" s="348"/>
      <c r="Q1435" s="348"/>
      <c r="R1435" s="348"/>
      <c r="S1435" s="348"/>
      <c r="T1435" s="336"/>
      <c r="U1435" s="337"/>
      <c r="V1435" s="34"/>
    </row>
    <row r="1436" spans="1:22" ht="19.5" customHeight="1" x14ac:dyDescent="0.35">
      <c r="A1436" s="33"/>
      <c r="B1436" s="334"/>
      <c r="C1436" s="340" t="s">
        <v>75</v>
      </c>
      <c r="D1436" s="348"/>
      <c r="E1436" s="348"/>
      <c r="F1436" s="348"/>
      <c r="G1436" s="348"/>
      <c r="H1436" s="336"/>
      <c r="I1436" s="337"/>
      <c r="J1436" s="71"/>
      <c r="L1436" s="32"/>
      <c r="M1436" s="33"/>
      <c r="N1436" s="334"/>
      <c r="O1436" s="340" t="s">
        <v>75</v>
      </c>
      <c r="P1436" s="348"/>
      <c r="Q1436" s="348"/>
      <c r="R1436" s="348"/>
      <c r="S1436" s="348"/>
      <c r="T1436" s="336"/>
      <c r="U1436" s="337"/>
      <c r="V1436" s="34"/>
    </row>
    <row r="1437" spans="1:22" ht="19.5" customHeight="1" x14ac:dyDescent="0.35">
      <c r="A1437" s="33"/>
      <c r="B1437" s="334"/>
      <c r="C1437" s="340" t="s">
        <v>76</v>
      </c>
      <c r="D1437" s="348"/>
      <c r="E1437" s="348"/>
      <c r="F1437" s="348"/>
      <c r="G1437" s="348"/>
      <c r="H1437" s="336"/>
      <c r="I1437" s="337"/>
      <c r="J1437" s="71"/>
      <c r="L1437" s="32"/>
      <c r="M1437" s="33"/>
      <c r="N1437" s="334"/>
      <c r="O1437" s="340" t="s">
        <v>76</v>
      </c>
      <c r="P1437" s="348"/>
      <c r="Q1437" s="348"/>
      <c r="R1437" s="348"/>
      <c r="S1437" s="348"/>
      <c r="T1437" s="336"/>
      <c r="U1437" s="337"/>
      <c r="V1437" s="34"/>
    </row>
    <row r="1438" spans="1:22" ht="19.5" customHeight="1" thickBot="1" x14ac:dyDescent="0.4">
      <c r="A1438" s="33"/>
      <c r="B1438" s="335"/>
      <c r="C1438" s="385" t="s">
        <v>77</v>
      </c>
      <c r="D1438" s="386"/>
      <c r="E1438" s="386"/>
      <c r="F1438" s="386"/>
      <c r="G1438" s="386"/>
      <c r="H1438" s="387"/>
      <c r="I1438" s="388"/>
      <c r="J1438" s="71"/>
      <c r="L1438" s="32"/>
      <c r="M1438" s="33"/>
      <c r="N1438" s="335"/>
      <c r="O1438" s="385" t="s">
        <v>77</v>
      </c>
      <c r="P1438" s="386"/>
      <c r="Q1438" s="386"/>
      <c r="R1438" s="386"/>
      <c r="S1438" s="386"/>
      <c r="T1438" s="387"/>
      <c r="U1438" s="388"/>
      <c r="V1438" s="34"/>
    </row>
    <row r="1439" spans="1:22" ht="19.5" customHeight="1" x14ac:dyDescent="0.35">
      <c r="A1439" s="33"/>
      <c r="B1439" s="349" t="s">
        <v>78</v>
      </c>
      <c r="C1439" s="389" t="s">
        <v>79</v>
      </c>
      <c r="D1439" s="390"/>
      <c r="E1439" s="391"/>
      <c r="F1439" s="47" t="s">
        <v>80</v>
      </c>
      <c r="G1439" s="47"/>
      <c r="H1439" s="352"/>
      <c r="I1439" s="353"/>
      <c r="J1439" s="71"/>
      <c r="L1439" s="32"/>
      <c r="M1439" s="33"/>
      <c r="N1439" s="349" t="s">
        <v>78</v>
      </c>
      <c r="O1439" s="389" t="s">
        <v>79</v>
      </c>
      <c r="P1439" s="390"/>
      <c r="Q1439" s="391"/>
      <c r="R1439" s="47" t="s">
        <v>80</v>
      </c>
      <c r="S1439" s="47"/>
      <c r="T1439" s="352"/>
      <c r="U1439" s="353"/>
      <c r="V1439" s="34"/>
    </row>
    <row r="1440" spans="1:22" ht="19.5" customHeight="1" x14ac:dyDescent="0.35">
      <c r="A1440" s="33"/>
      <c r="B1440" s="334"/>
      <c r="C1440" s="392" t="s">
        <v>81</v>
      </c>
      <c r="D1440" s="393"/>
      <c r="E1440" s="394"/>
      <c r="F1440" s="10" t="s">
        <v>82</v>
      </c>
      <c r="G1440" s="10"/>
      <c r="H1440" s="336"/>
      <c r="I1440" s="337"/>
      <c r="J1440" s="71"/>
      <c r="L1440" s="32"/>
      <c r="M1440" s="33"/>
      <c r="N1440" s="334"/>
      <c r="O1440" s="392" t="s">
        <v>81</v>
      </c>
      <c r="P1440" s="393"/>
      <c r="Q1440" s="394"/>
      <c r="R1440" s="10" t="s">
        <v>82</v>
      </c>
      <c r="S1440" s="10"/>
      <c r="T1440" s="336"/>
      <c r="U1440" s="337"/>
      <c r="V1440" s="34"/>
    </row>
    <row r="1441" spans="1:22" ht="19.5" customHeight="1" x14ac:dyDescent="0.35">
      <c r="A1441" s="33"/>
      <c r="B1441" s="334"/>
      <c r="C1441" s="392" t="s">
        <v>83</v>
      </c>
      <c r="D1441" s="393"/>
      <c r="E1441" s="394"/>
      <c r="F1441" s="10" t="s">
        <v>84</v>
      </c>
      <c r="G1441" s="10"/>
      <c r="H1441" s="336"/>
      <c r="I1441" s="337"/>
      <c r="J1441" s="71"/>
      <c r="L1441" s="32"/>
      <c r="M1441" s="33"/>
      <c r="N1441" s="334"/>
      <c r="O1441" s="392" t="s">
        <v>83</v>
      </c>
      <c r="P1441" s="393"/>
      <c r="Q1441" s="394"/>
      <c r="R1441" s="10" t="s">
        <v>84</v>
      </c>
      <c r="S1441" s="10"/>
      <c r="T1441" s="336"/>
      <c r="U1441" s="337"/>
      <c r="V1441" s="34"/>
    </row>
    <row r="1442" spans="1:22" ht="19.5" customHeight="1" x14ac:dyDescent="0.35">
      <c r="A1442" s="33"/>
      <c r="B1442" s="334"/>
      <c r="C1442" s="48" t="s">
        <v>85</v>
      </c>
      <c r="D1442" s="49"/>
      <c r="E1442" s="49"/>
      <c r="F1442" s="10" t="s">
        <v>86</v>
      </c>
      <c r="G1442" s="10"/>
      <c r="H1442" s="336"/>
      <c r="I1442" s="337"/>
      <c r="J1442" s="71"/>
      <c r="L1442" s="32"/>
      <c r="M1442" s="33"/>
      <c r="N1442" s="334"/>
      <c r="O1442" s="48" t="s">
        <v>85</v>
      </c>
      <c r="P1442" s="49"/>
      <c r="Q1442" s="49"/>
      <c r="R1442" s="10" t="s">
        <v>86</v>
      </c>
      <c r="S1442" s="10"/>
      <c r="T1442" s="336"/>
      <c r="U1442" s="337"/>
      <c r="V1442" s="34"/>
    </row>
    <row r="1443" spans="1:22" ht="19.5" customHeight="1" thickBot="1" x14ac:dyDescent="0.4">
      <c r="A1443" s="33"/>
      <c r="B1443" s="350"/>
      <c r="C1443" s="50" t="s">
        <v>87</v>
      </c>
      <c r="D1443" s="51"/>
      <c r="E1443" s="51"/>
      <c r="F1443" s="52" t="s">
        <v>86</v>
      </c>
      <c r="G1443" s="52"/>
      <c r="H1443" s="369"/>
      <c r="I1443" s="370"/>
      <c r="J1443" s="71"/>
      <c r="L1443" s="32"/>
      <c r="M1443" s="33"/>
      <c r="N1443" s="350"/>
      <c r="O1443" s="50" t="s">
        <v>87</v>
      </c>
      <c r="P1443" s="51"/>
      <c r="Q1443" s="51"/>
      <c r="R1443" s="52" t="s">
        <v>86</v>
      </c>
      <c r="S1443" s="52"/>
      <c r="T1443" s="369"/>
      <c r="U1443" s="370"/>
      <c r="V1443" s="34"/>
    </row>
    <row r="1444" spans="1:22" ht="19.5" customHeight="1" thickBot="1" x14ac:dyDescent="0.4">
      <c r="A1444" s="33"/>
      <c r="B1444" s="25"/>
      <c r="C1444" s="25"/>
      <c r="D1444" s="25"/>
      <c r="E1444" s="25"/>
      <c r="F1444" s="25"/>
      <c r="G1444" s="25"/>
      <c r="H1444" s="25"/>
      <c r="I1444" s="25"/>
      <c r="J1444" s="7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35">
      <c r="A1445" s="33"/>
      <c r="B1445" s="373" t="s">
        <v>88</v>
      </c>
      <c r="C1445" s="374"/>
      <c r="D1445" s="374"/>
      <c r="E1445" s="374"/>
      <c r="F1445" s="374"/>
      <c r="G1445" s="374"/>
      <c r="H1445" s="374"/>
      <c r="I1445" s="375"/>
      <c r="J1445" s="71"/>
      <c r="L1445" s="32"/>
      <c r="M1445" s="33"/>
      <c r="N1445" s="373" t="s">
        <v>88</v>
      </c>
      <c r="O1445" s="374"/>
      <c r="P1445" s="374"/>
      <c r="Q1445" s="374"/>
      <c r="R1445" s="374"/>
      <c r="S1445" s="374"/>
      <c r="T1445" s="374"/>
      <c r="U1445" s="375"/>
      <c r="V1445" s="34"/>
    </row>
    <row r="1446" spans="1:22" ht="19.5" customHeight="1" x14ac:dyDescent="0.35">
      <c r="A1446" s="33"/>
      <c r="B1446" s="376"/>
      <c r="C1446" s="377"/>
      <c r="D1446" s="377"/>
      <c r="E1446" s="377"/>
      <c r="F1446" s="377"/>
      <c r="G1446" s="377"/>
      <c r="H1446" s="377"/>
      <c r="I1446" s="378"/>
      <c r="J1446" s="71"/>
      <c r="L1446" s="32"/>
      <c r="M1446" s="33"/>
      <c r="N1446" s="376"/>
      <c r="O1446" s="377"/>
      <c r="P1446" s="377"/>
      <c r="Q1446" s="377"/>
      <c r="R1446" s="377"/>
      <c r="S1446" s="377"/>
      <c r="T1446" s="377"/>
      <c r="U1446" s="378"/>
      <c r="V1446" s="34"/>
    </row>
    <row r="1447" spans="1:22" ht="19.5" customHeight="1" x14ac:dyDescent="0.35">
      <c r="A1447" s="33"/>
      <c r="B1447" s="379"/>
      <c r="C1447" s="380"/>
      <c r="D1447" s="380"/>
      <c r="E1447" s="380"/>
      <c r="F1447" s="380"/>
      <c r="G1447" s="380"/>
      <c r="H1447" s="380"/>
      <c r="I1447" s="381"/>
      <c r="J1447" s="71"/>
      <c r="L1447" s="32"/>
      <c r="M1447" s="33"/>
      <c r="N1447" s="379"/>
      <c r="O1447" s="380"/>
      <c r="P1447" s="380"/>
      <c r="Q1447" s="380"/>
      <c r="R1447" s="380"/>
      <c r="S1447" s="380"/>
      <c r="T1447" s="380"/>
      <c r="U1447" s="381"/>
      <c r="V1447" s="34"/>
    </row>
    <row r="1448" spans="1:22" ht="19.5" customHeight="1" x14ac:dyDescent="0.35">
      <c r="A1448" s="33"/>
      <c r="B1448" s="379"/>
      <c r="C1448" s="380"/>
      <c r="D1448" s="380"/>
      <c r="E1448" s="380"/>
      <c r="F1448" s="380"/>
      <c r="G1448" s="380"/>
      <c r="H1448" s="380"/>
      <c r="I1448" s="381"/>
      <c r="J1448" s="71"/>
      <c r="L1448" s="32"/>
      <c r="M1448" s="33"/>
      <c r="N1448" s="379"/>
      <c r="O1448" s="380"/>
      <c r="P1448" s="380"/>
      <c r="Q1448" s="380"/>
      <c r="R1448" s="380"/>
      <c r="S1448" s="380"/>
      <c r="T1448" s="380"/>
      <c r="U1448" s="381"/>
      <c r="V1448" s="34"/>
    </row>
    <row r="1449" spans="1:22" ht="19.5" customHeight="1" thickBot="1" x14ac:dyDescent="0.4">
      <c r="A1449" s="33"/>
      <c r="B1449" s="382"/>
      <c r="C1449" s="383"/>
      <c r="D1449" s="383"/>
      <c r="E1449" s="383"/>
      <c r="F1449" s="383"/>
      <c r="G1449" s="383"/>
      <c r="H1449" s="383"/>
      <c r="I1449" s="384"/>
      <c r="J1449" s="71"/>
      <c r="L1449" s="32"/>
      <c r="M1449" s="33"/>
      <c r="N1449" s="382"/>
      <c r="O1449" s="383"/>
      <c r="P1449" s="383"/>
      <c r="Q1449" s="383"/>
      <c r="R1449" s="383"/>
      <c r="S1449" s="383"/>
      <c r="T1449" s="383"/>
      <c r="U1449" s="384"/>
      <c r="V1449" s="34"/>
    </row>
    <row r="1450" spans="1:22" ht="19.5" customHeight="1" thickBot="1" x14ac:dyDescent="0.4">
      <c r="A1450" s="53"/>
      <c r="B1450" s="54"/>
      <c r="C1450" s="54"/>
      <c r="D1450" s="54"/>
      <c r="E1450" s="54"/>
      <c r="F1450" s="54"/>
      <c r="G1450" s="54"/>
      <c r="H1450" s="54"/>
      <c r="I1450" s="54"/>
      <c r="J1450" s="72"/>
      <c r="L1450" s="32"/>
      <c r="M1450" s="53"/>
      <c r="N1450" s="54"/>
      <c r="O1450" s="54"/>
      <c r="P1450" s="54"/>
      <c r="Q1450" s="54"/>
      <c r="R1450" s="54"/>
      <c r="S1450" s="54"/>
      <c r="T1450" s="54"/>
      <c r="U1450" s="54"/>
      <c r="V1450" s="55"/>
    </row>
    <row r="1451" spans="1:22" ht="19.5" customHeight="1" thickBot="1" x14ac:dyDescent="0.4">
      <c r="A1451" s="56"/>
      <c r="B1451" s="56"/>
      <c r="C1451" s="56"/>
      <c r="D1451" s="56"/>
      <c r="E1451" s="56"/>
      <c r="F1451" s="56"/>
      <c r="G1451" s="56"/>
      <c r="H1451" s="56"/>
      <c r="I1451" s="56"/>
      <c r="J1451" s="73"/>
      <c r="K1451" s="56"/>
      <c r="L1451" s="57"/>
      <c r="M1451" s="56"/>
      <c r="N1451" s="56"/>
      <c r="O1451" s="56"/>
      <c r="P1451" s="56"/>
      <c r="Q1451" s="56"/>
      <c r="R1451" s="56"/>
      <c r="S1451" s="56"/>
      <c r="T1451" s="56"/>
      <c r="U1451" s="56"/>
      <c r="V1451" s="56"/>
    </row>
    <row r="1452" spans="1:22" ht="19.5" customHeight="1" x14ac:dyDescent="0.35">
      <c r="A1452" s="29">
        <v>30</v>
      </c>
      <c r="B1452" s="30"/>
      <c r="C1452" s="30"/>
      <c r="D1452" s="30"/>
      <c r="E1452" s="30"/>
      <c r="F1452" s="30"/>
      <c r="G1452" s="30"/>
      <c r="H1452" s="30"/>
      <c r="I1452" s="30"/>
      <c r="J1452" s="70"/>
      <c r="L1452" s="32"/>
      <c r="M1452" s="29">
        <f t="shared" ref="M1452" si="86">A1452+1</f>
        <v>31</v>
      </c>
      <c r="N1452" s="30"/>
      <c r="O1452" s="30"/>
      <c r="P1452" s="30"/>
      <c r="Q1452" s="30"/>
      <c r="R1452" s="30"/>
      <c r="S1452" s="30"/>
      <c r="T1452" s="30"/>
      <c r="U1452" s="30"/>
      <c r="V1452" s="31"/>
    </row>
    <row r="1453" spans="1:22" ht="19.5" customHeight="1" x14ac:dyDescent="0.35">
      <c r="A1453" s="33"/>
      <c r="B1453" s="356" t="s">
        <v>42</v>
      </c>
      <c r="C1453" s="356"/>
      <c r="D1453" s="404" t="s">
        <v>52</v>
      </c>
      <c r="E1453" s="404"/>
      <c r="F1453" s="404"/>
      <c r="G1453" s="404"/>
      <c r="H1453" s="404"/>
      <c r="I1453" s="404"/>
      <c r="J1453" s="75"/>
      <c r="L1453" s="32"/>
      <c r="M1453" s="33"/>
      <c r="N1453" s="356" t="s">
        <v>42</v>
      </c>
      <c r="O1453" s="356"/>
      <c r="P1453" s="404" t="s">
        <v>52</v>
      </c>
      <c r="Q1453" s="404"/>
      <c r="R1453" s="404"/>
      <c r="S1453" s="404"/>
      <c r="T1453" s="404"/>
      <c r="U1453" s="404"/>
      <c r="V1453" s="75"/>
    </row>
    <row r="1454" spans="1:22" ht="19.5" customHeight="1" x14ac:dyDescent="0.35">
      <c r="A1454" s="33"/>
      <c r="B1454" s="358"/>
      <c r="C1454" s="358"/>
      <c r="D1454" s="358"/>
      <c r="E1454" s="358"/>
      <c r="F1454" s="358"/>
      <c r="G1454" s="358"/>
      <c r="H1454" s="358"/>
      <c r="I1454" s="358"/>
      <c r="J1454" s="71"/>
      <c r="L1454" s="32"/>
      <c r="M1454" s="33"/>
      <c r="N1454" s="358"/>
      <c r="O1454" s="358"/>
      <c r="P1454" s="358"/>
      <c r="Q1454" s="358"/>
      <c r="R1454" s="358"/>
      <c r="S1454" s="358"/>
      <c r="T1454" s="358"/>
      <c r="U1454" s="358"/>
      <c r="V1454" s="34"/>
    </row>
    <row r="1455" spans="1:22" ht="19.5" customHeight="1" x14ac:dyDescent="0.35">
      <c r="A1455" s="33"/>
      <c r="B1455" s="356" t="s">
        <v>0</v>
      </c>
      <c r="C1455" s="356"/>
      <c r="D1455" s="403"/>
      <c r="E1455" s="403"/>
      <c r="F1455" s="357" t="s">
        <v>41</v>
      </c>
      <c r="G1455" s="357"/>
      <c r="H1455" s="403"/>
      <c r="I1455" s="403"/>
      <c r="J1455" s="71"/>
      <c r="L1455" s="32"/>
      <c r="M1455" s="33"/>
      <c r="N1455" s="356" t="s">
        <v>0</v>
      </c>
      <c r="O1455" s="356"/>
      <c r="P1455" s="403"/>
      <c r="Q1455" s="403"/>
      <c r="R1455" s="357" t="s">
        <v>41</v>
      </c>
      <c r="S1455" s="357"/>
      <c r="T1455" s="403"/>
      <c r="U1455" s="403"/>
      <c r="V1455" s="34"/>
    </row>
    <row r="1456" spans="1:22" ht="19.5" customHeight="1" x14ac:dyDescent="0.35">
      <c r="A1456" s="33"/>
      <c r="B1456" s="356" t="s">
        <v>14</v>
      </c>
      <c r="C1456" s="356"/>
      <c r="D1456" s="400"/>
      <c r="E1456" s="400"/>
      <c r="F1456" s="357" t="s">
        <v>15</v>
      </c>
      <c r="G1456" s="357"/>
      <c r="H1456" s="401"/>
      <c r="I1456" s="401"/>
      <c r="J1456" s="71"/>
      <c r="L1456" s="32"/>
      <c r="M1456" s="33"/>
      <c r="N1456" s="356" t="s">
        <v>14</v>
      </c>
      <c r="O1456" s="356"/>
      <c r="P1456" s="400"/>
      <c r="Q1456" s="400"/>
      <c r="R1456" s="357" t="s">
        <v>15</v>
      </c>
      <c r="S1456" s="357"/>
      <c r="T1456" s="401"/>
      <c r="U1456" s="401"/>
      <c r="V1456" s="34"/>
    </row>
    <row r="1457" spans="1:22" ht="19.5" customHeight="1" x14ac:dyDescent="0.35">
      <c r="A1457" s="33"/>
      <c r="B1457" s="36" t="s">
        <v>53</v>
      </c>
      <c r="C1457" s="36"/>
      <c r="D1457" s="402"/>
      <c r="E1457" s="402"/>
      <c r="F1457" s="397"/>
      <c r="G1457" s="397"/>
      <c r="H1457" s="402"/>
      <c r="I1457" s="402"/>
      <c r="J1457" s="71"/>
      <c r="L1457" s="32"/>
      <c r="M1457" s="33"/>
      <c r="N1457" s="36" t="s">
        <v>53</v>
      </c>
      <c r="O1457" s="36"/>
      <c r="P1457" s="402"/>
      <c r="Q1457" s="402"/>
      <c r="R1457" s="397"/>
      <c r="S1457" s="397"/>
      <c r="T1457" s="402"/>
      <c r="U1457" s="402"/>
      <c r="V1457" s="34"/>
    </row>
    <row r="1458" spans="1:22" ht="19.5" customHeight="1" x14ac:dyDescent="0.35">
      <c r="A1458" s="33"/>
      <c r="B1458" s="396" t="s">
        <v>1</v>
      </c>
      <c r="C1458" s="396"/>
      <c r="D1458" s="397"/>
      <c r="E1458" s="397"/>
      <c r="F1458" s="398"/>
      <c r="G1458" s="398"/>
      <c r="H1458" s="398"/>
      <c r="I1458" s="398"/>
      <c r="J1458" s="71"/>
      <c r="L1458" s="32"/>
      <c r="M1458" s="33"/>
      <c r="N1458" s="396" t="s">
        <v>1</v>
      </c>
      <c r="O1458" s="396"/>
      <c r="P1458" s="397"/>
      <c r="Q1458" s="397"/>
      <c r="R1458" s="398"/>
      <c r="S1458" s="398"/>
      <c r="T1458" s="398"/>
      <c r="U1458" s="398"/>
      <c r="V1458" s="34"/>
    </row>
    <row r="1459" spans="1:22" ht="19.5" customHeight="1" x14ac:dyDescent="0.35">
      <c r="A1459" s="33"/>
      <c r="B1459" s="396"/>
      <c r="C1459" s="396"/>
      <c r="D1459" s="397" t="s">
        <v>11</v>
      </c>
      <c r="E1459" s="397"/>
      <c r="F1459" s="398"/>
      <c r="G1459" s="398"/>
      <c r="H1459" s="398"/>
      <c r="I1459" s="398"/>
      <c r="J1459" s="71"/>
      <c r="L1459" s="32"/>
      <c r="M1459" s="33"/>
      <c r="N1459" s="396"/>
      <c r="O1459" s="396"/>
      <c r="P1459" s="397" t="s">
        <v>11</v>
      </c>
      <c r="Q1459" s="397"/>
      <c r="R1459" s="398"/>
      <c r="S1459" s="398"/>
      <c r="T1459" s="398"/>
      <c r="U1459" s="398"/>
      <c r="V1459" s="34"/>
    </row>
    <row r="1460" spans="1:22" ht="19.5" customHeight="1" x14ac:dyDescent="0.35">
      <c r="A1460" s="33"/>
      <c r="B1460" s="396"/>
      <c r="C1460" s="396"/>
      <c r="D1460" s="397" t="s">
        <v>55</v>
      </c>
      <c r="E1460" s="397"/>
      <c r="F1460" s="398"/>
      <c r="G1460" s="398"/>
      <c r="H1460" s="398"/>
      <c r="I1460" s="398"/>
      <c r="J1460" s="71"/>
      <c r="L1460" s="32"/>
      <c r="M1460" s="33"/>
      <c r="N1460" s="396"/>
      <c r="O1460" s="396"/>
      <c r="P1460" s="397" t="s">
        <v>55</v>
      </c>
      <c r="Q1460" s="397"/>
      <c r="R1460" s="398"/>
      <c r="S1460" s="398"/>
      <c r="T1460" s="398"/>
      <c r="U1460" s="398"/>
      <c r="V1460" s="34"/>
    </row>
    <row r="1461" spans="1:22" ht="19.5" customHeight="1" x14ac:dyDescent="0.35">
      <c r="A1461" s="33"/>
      <c r="B1461" s="396"/>
      <c r="C1461" s="396"/>
      <c r="D1461" s="397" t="s">
        <v>9</v>
      </c>
      <c r="E1461" s="397"/>
      <c r="F1461" s="399"/>
      <c r="G1461" s="399"/>
      <c r="H1461" s="399"/>
      <c r="I1461" s="399"/>
      <c r="J1461" s="71"/>
      <c r="L1461" s="32"/>
      <c r="M1461" s="33"/>
      <c r="N1461" s="396"/>
      <c r="O1461" s="396"/>
      <c r="P1461" s="397" t="s">
        <v>9</v>
      </c>
      <c r="Q1461" s="397"/>
      <c r="R1461" s="399"/>
      <c r="S1461" s="399"/>
      <c r="T1461" s="399"/>
      <c r="U1461" s="399"/>
      <c r="V1461" s="34"/>
    </row>
    <row r="1462" spans="1:22" ht="19.5" customHeight="1" x14ac:dyDescent="0.35">
      <c r="A1462" s="33"/>
      <c r="B1462" s="356" t="s">
        <v>44</v>
      </c>
      <c r="C1462" s="356"/>
      <c r="D1462" s="357" t="str">
        <f t="shared" ref="D1462" si="87">IF(D1453="","",IF(OR(D1453="DWF",D1453="DNF"),"Distance","Temps"))</f>
        <v>Distance</v>
      </c>
      <c r="E1462" s="357"/>
      <c r="F1462" s="37"/>
      <c r="G1462" s="38"/>
      <c r="H1462" s="39"/>
      <c r="I1462" s="38"/>
      <c r="J1462" s="71"/>
      <c r="L1462" s="32"/>
      <c r="M1462" s="33"/>
      <c r="N1462" s="356" t="s">
        <v>44</v>
      </c>
      <c r="O1462" s="356"/>
      <c r="P1462" s="357" t="str">
        <f t="shared" ref="P1462" si="88">IF(P1453="","",IF(OR(P1453="DWF",P1453="DNF"),"Distance","Temps"))</f>
        <v>Distance</v>
      </c>
      <c r="Q1462" s="357"/>
      <c r="R1462" s="37"/>
      <c r="S1462" s="38"/>
      <c r="T1462" s="39"/>
      <c r="U1462" s="38"/>
      <c r="V1462" s="34"/>
    </row>
    <row r="1463" spans="1:22" ht="19.5" customHeight="1" x14ac:dyDescent="0.35">
      <c r="A1463" s="33"/>
      <c r="B1463" s="356"/>
      <c r="C1463" s="356"/>
      <c r="D1463" s="359" t="s">
        <v>56</v>
      </c>
      <c r="E1463" s="40" t="s">
        <v>57</v>
      </c>
      <c r="F1463" s="41"/>
      <c r="G1463" s="42"/>
      <c r="H1463" s="41"/>
      <c r="I1463" s="42"/>
      <c r="J1463" s="71"/>
      <c r="L1463" s="32"/>
      <c r="M1463" s="33"/>
      <c r="N1463" s="356"/>
      <c r="O1463" s="356"/>
      <c r="P1463" s="359" t="s">
        <v>56</v>
      </c>
      <c r="Q1463" s="40" t="s">
        <v>57</v>
      </c>
      <c r="R1463" s="41"/>
      <c r="S1463" s="42"/>
      <c r="T1463" s="41"/>
      <c r="U1463" s="42"/>
      <c r="V1463" s="34"/>
    </row>
    <row r="1464" spans="1:22" ht="19.5" customHeight="1" x14ac:dyDescent="0.35">
      <c r="A1464" s="33"/>
      <c r="B1464" s="356"/>
      <c r="C1464" s="356"/>
      <c r="D1464" s="359"/>
      <c r="E1464" s="40" t="s">
        <v>58</v>
      </c>
      <c r="F1464" s="41"/>
      <c r="G1464" s="42"/>
      <c r="H1464" s="41"/>
      <c r="I1464" s="42"/>
      <c r="J1464" s="71"/>
      <c r="L1464" s="32"/>
      <c r="M1464" s="33"/>
      <c r="N1464" s="356"/>
      <c r="O1464" s="356"/>
      <c r="P1464" s="359"/>
      <c r="Q1464" s="40" t="s">
        <v>58</v>
      </c>
      <c r="R1464" s="41"/>
      <c r="S1464" s="42"/>
      <c r="T1464" s="41"/>
      <c r="U1464" s="42"/>
      <c r="V1464" s="34"/>
    </row>
    <row r="1465" spans="1:22" ht="19.5" customHeight="1" x14ac:dyDescent="0.35">
      <c r="A1465" s="33"/>
      <c r="B1465" s="358"/>
      <c r="C1465" s="358"/>
      <c r="D1465" s="358"/>
      <c r="E1465" s="358"/>
      <c r="F1465" s="358"/>
      <c r="G1465" s="358"/>
      <c r="H1465" s="358"/>
      <c r="I1465" s="358"/>
      <c r="J1465" s="71"/>
      <c r="L1465" s="32"/>
      <c r="M1465" s="33"/>
      <c r="N1465" s="358"/>
      <c r="O1465" s="358"/>
      <c r="P1465" s="358"/>
      <c r="Q1465" s="358"/>
      <c r="R1465" s="358"/>
      <c r="S1465" s="358"/>
      <c r="T1465" s="358"/>
      <c r="U1465" s="358"/>
      <c r="V1465" s="34"/>
    </row>
    <row r="1466" spans="1:22" ht="19.5" customHeight="1" x14ac:dyDescent="0.35">
      <c r="A1466" s="33"/>
      <c r="B1466" s="395" t="s">
        <v>59</v>
      </c>
      <c r="C1466" s="395"/>
      <c r="D1466" s="395"/>
      <c r="E1466" s="395"/>
      <c r="F1466" s="395"/>
      <c r="G1466" s="395"/>
      <c r="H1466" s="395"/>
      <c r="I1466" s="395"/>
      <c r="J1466" s="71"/>
      <c r="L1466" s="32"/>
      <c r="M1466" s="33"/>
      <c r="N1466" s="395" t="s">
        <v>59</v>
      </c>
      <c r="O1466" s="395"/>
      <c r="P1466" s="395"/>
      <c r="Q1466" s="395"/>
      <c r="R1466" s="395"/>
      <c r="S1466" s="395"/>
      <c r="T1466" s="395"/>
      <c r="U1466" s="395"/>
      <c r="V1466" s="34"/>
    </row>
    <row r="1467" spans="1:22" ht="19.5" customHeight="1" thickBot="1" x14ac:dyDescent="0.4">
      <c r="A1467" s="33"/>
      <c r="B1467" s="358"/>
      <c r="C1467" s="358"/>
      <c r="D1467" s="358"/>
      <c r="E1467" s="358"/>
      <c r="F1467" s="358"/>
      <c r="G1467" s="358"/>
      <c r="H1467" s="358"/>
      <c r="I1467" s="358"/>
      <c r="J1467" s="71"/>
      <c r="L1467" s="32"/>
      <c r="M1467" s="33"/>
      <c r="N1467" s="358"/>
      <c r="O1467" s="358"/>
      <c r="P1467" s="358"/>
      <c r="Q1467" s="358"/>
      <c r="R1467" s="358"/>
      <c r="S1467" s="358"/>
      <c r="T1467" s="358"/>
      <c r="U1467" s="358"/>
      <c r="V1467" s="34"/>
    </row>
    <row r="1468" spans="1:22" ht="19.5" customHeight="1" thickBot="1" x14ac:dyDescent="0.4">
      <c r="A1468" s="33"/>
      <c r="B1468" s="359" t="s">
        <v>60</v>
      </c>
      <c r="C1468" s="360"/>
      <c r="D1468" s="43"/>
      <c r="E1468" s="44"/>
      <c r="F1468" s="44"/>
      <c r="G1468" s="44"/>
      <c r="H1468" s="44"/>
      <c r="I1468" s="45"/>
      <c r="J1468" s="71"/>
      <c r="L1468" s="32"/>
      <c r="M1468" s="33"/>
      <c r="N1468" s="359" t="s">
        <v>60</v>
      </c>
      <c r="O1468" s="360"/>
      <c r="P1468" s="43"/>
      <c r="Q1468" s="44"/>
      <c r="R1468" s="44"/>
      <c r="S1468" s="44"/>
      <c r="T1468" s="44"/>
      <c r="U1468" s="45"/>
      <c r="V1468" s="34"/>
    </row>
    <row r="1469" spans="1:22" ht="19.5" customHeight="1" thickBot="1" x14ac:dyDescent="0.4">
      <c r="A1469" s="33"/>
      <c r="B1469" s="46"/>
      <c r="C1469" s="46"/>
      <c r="D1469" s="30"/>
      <c r="E1469" s="30"/>
      <c r="F1469" s="30"/>
      <c r="G1469" s="30"/>
      <c r="H1469" s="30"/>
      <c r="I1469" s="30"/>
      <c r="J1469" s="71"/>
      <c r="L1469" s="32"/>
      <c r="M1469" s="33"/>
      <c r="N1469" s="46"/>
      <c r="O1469" s="46"/>
      <c r="P1469" s="30"/>
      <c r="Q1469" s="30"/>
      <c r="R1469" s="30"/>
      <c r="S1469" s="30"/>
      <c r="T1469" s="30"/>
      <c r="U1469" s="30"/>
      <c r="V1469" s="34"/>
    </row>
    <row r="1470" spans="1:22" ht="19.5" customHeight="1" x14ac:dyDescent="0.35">
      <c r="A1470" s="33"/>
      <c r="B1470" s="365" t="s">
        <v>62</v>
      </c>
      <c r="C1470" s="366"/>
      <c r="D1470" s="352"/>
      <c r="E1470" s="352"/>
      <c r="F1470" s="352"/>
      <c r="G1470" s="352"/>
      <c r="H1470" s="352"/>
      <c r="I1470" s="353"/>
      <c r="J1470" s="71"/>
      <c r="L1470" s="32"/>
      <c r="M1470" s="33"/>
      <c r="N1470" s="365" t="s">
        <v>62</v>
      </c>
      <c r="O1470" s="366"/>
      <c r="P1470" s="352"/>
      <c r="Q1470" s="352"/>
      <c r="R1470" s="352"/>
      <c r="S1470" s="352"/>
      <c r="T1470" s="352"/>
      <c r="U1470" s="353"/>
      <c r="V1470" s="34"/>
    </row>
    <row r="1471" spans="1:22" ht="19.5" customHeight="1" thickBot="1" x14ac:dyDescent="0.4">
      <c r="A1471" s="33"/>
      <c r="B1471" s="367"/>
      <c r="C1471" s="368"/>
      <c r="D1471" s="336"/>
      <c r="E1471" s="336"/>
      <c r="F1471" s="336"/>
      <c r="G1471" s="336"/>
      <c r="H1471" s="336"/>
      <c r="I1471" s="337"/>
      <c r="J1471" s="71"/>
      <c r="L1471" s="32"/>
      <c r="M1471" s="33"/>
      <c r="N1471" s="367"/>
      <c r="O1471" s="368"/>
      <c r="P1471" s="336"/>
      <c r="Q1471" s="336"/>
      <c r="R1471" s="336"/>
      <c r="S1471" s="336"/>
      <c r="T1471" s="336"/>
      <c r="U1471" s="337"/>
      <c r="V1471" s="34"/>
    </row>
    <row r="1472" spans="1:22" ht="19.5" customHeight="1" x14ac:dyDescent="0.35">
      <c r="A1472" s="33"/>
      <c r="B1472" s="361" t="s">
        <v>61</v>
      </c>
      <c r="C1472" s="362"/>
      <c r="D1472" s="336"/>
      <c r="E1472" s="336"/>
      <c r="F1472" s="336"/>
      <c r="G1472" s="336"/>
      <c r="H1472" s="336"/>
      <c r="I1472" s="337"/>
      <c r="J1472" s="71"/>
      <c r="L1472" s="32"/>
      <c r="M1472" s="33"/>
      <c r="N1472" s="361" t="s">
        <v>61</v>
      </c>
      <c r="O1472" s="362"/>
      <c r="P1472" s="336"/>
      <c r="Q1472" s="336"/>
      <c r="R1472" s="336"/>
      <c r="S1472" s="336"/>
      <c r="T1472" s="336"/>
      <c r="U1472" s="337"/>
      <c r="V1472" s="34"/>
    </row>
    <row r="1473" spans="1:22" ht="19.5" customHeight="1" thickBot="1" x14ac:dyDescent="0.4">
      <c r="A1473" s="33"/>
      <c r="B1473" s="365"/>
      <c r="C1473" s="366"/>
      <c r="D1473" s="369"/>
      <c r="E1473" s="369"/>
      <c r="F1473" s="369"/>
      <c r="G1473" s="369"/>
      <c r="H1473" s="369"/>
      <c r="I1473" s="370"/>
      <c r="J1473" s="71"/>
      <c r="L1473" s="32"/>
      <c r="M1473" s="33"/>
      <c r="N1473" s="365"/>
      <c r="O1473" s="366"/>
      <c r="P1473" s="369"/>
      <c r="Q1473" s="369"/>
      <c r="R1473" s="369"/>
      <c r="S1473" s="369"/>
      <c r="T1473" s="369"/>
      <c r="U1473" s="370"/>
      <c r="V1473" s="34"/>
    </row>
    <row r="1474" spans="1:22" ht="19.5" customHeight="1" thickBot="1" x14ac:dyDescent="0.4">
      <c r="A1474" s="33"/>
      <c r="B1474" s="25"/>
      <c r="C1474" s="25"/>
      <c r="D1474" s="25"/>
      <c r="E1474" s="25"/>
      <c r="F1474" s="25"/>
      <c r="G1474" s="25"/>
      <c r="H1474" s="25"/>
      <c r="I1474" s="25"/>
      <c r="J1474" s="71"/>
      <c r="L1474" s="32"/>
      <c r="M1474" s="33"/>
      <c r="N1474" s="25"/>
      <c r="O1474" s="25"/>
      <c r="P1474" s="25"/>
      <c r="Q1474" s="25"/>
      <c r="R1474" s="25"/>
      <c r="S1474" s="25"/>
      <c r="T1474" s="25"/>
      <c r="U1474" s="25"/>
      <c r="V1474" s="34"/>
    </row>
    <row r="1475" spans="1:22" ht="19.5" customHeight="1" x14ac:dyDescent="0.35">
      <c r="A1475" s="33"/>
      <c r="B1475" s="349" t="s">
        <v>63</v>
      </c>
      <c r="C1475" s="343" t="s">
        <v>64</v>
      </c>
      <c r="D1475" s="351"/>
      <c r="E1475" s="351"/>
      <c r="F1475" s="351"/>
      <c r="G1475" s="351"/>
      <c r="H1475" s="352"/>
      <c r="I1475" s="353"/>
      <c r="J1475" s="71"/>
      <c r="L1475" s="32"/>
      <c r="M1475" s="33"/>
      <c r="N1475" s="349" t="s">
        <v>63</v>
      </c>
      <c r="O1475" s="343" t="s">
        <v>64</v>
      </c>
      <c r="P1475" s="351"/>
      <c r="Q1475" s="351"/>
      <c r="R1475" s="351"/>
      <c r="S1475" s="351"/>
      <c r="T1475" s="352"/>
      <c r="U1475" s="353"/>
      <c r="V1475" s="34"/>
    </row>
    <row r="1476" spans="1:22" ht="19.5" customHeight="1" x14ac:dyDescent="0.35">
      <c r="A1476" s="33"/>
      <c r="B1476" s="334"/>
      <c r="C1476" s="340" t="s">
        <v>65</v>
      </c>
      <c r="D1476" s="348"/>
      <c r="E1476" s="348"/>
      <c r="F1476" s="348"/>
      <c r="G1476" s="348"/>
      <c r="H1476" s="336"/>
      <c r="I1476" s="337"/>
      <c r="J1476" s="71"/>
      <c r="L1476" s="32"/>
      <c r="M1476" s="33"/>
      <c r="N1476" s="334"/>
      <c r="O1476" s="340" t="s">
        <v>65</v>
      </c>
      <c r="P1476" s="348"/>
      <c r="Q1476" s="348"/>
      <c r="R1476" s="348"/>
      <c r="S1476" s="348"/>
      <c r="T1476" s="336"/>
      <c r="U1476" s="337"/>
      <c r="V1476" s="34"/>
    </row>
    <row r="1477" spans="1:22" ht="19.5" customHeight="1" x14ac:dyDescent="0.35">
      <c r="A1477" s="33"/>
      <c r="B1477" s="334"/>
      <c r="C1477" s="340" t="s">
        <v>66</v>
      </c>
      <c r="D1477" s="348"/>
      <c r="E1477" s="348"/>
      <c r="F1477" s="348"/>
      <c r="G1477" s="348"/>
      <c r="H1477" s="336"/>
      <c r="I1477" s="337"/>
      <c r="J1477" s="71"/>
      <c r="L1477" s="32"/>
      <c r="M1477" s="33"/>
      <c r="N1477" s="334"/>
      <c r="O1477" s="340" t="s">
        <v>66</v>
      </c>
      <c r="P1477" s="348"/>
      <c r="Q1477" s="348"/>
      <c r="R1477" s="348"/>
      <c r="S1477" s="348"/>
      <c r="T1477" s="336"/>
      <c r="U1477" s="337"/>
      <c r="V1477" s="34"/>
    </row>
    <row r="1478" spans="1:22" ht="19.5" customHeight="1" x14ac:dyDescent="0.35">
      <c r="A1478" s="33"/>
      <c r="B1478" s="334"/>
      <c r="C1478" s="340" t="s">
        <v>67</v>
      </c>
      <c r="D1478" s="348"/>
      <c r="E1478" s="348"/>
      <c r="F1478" s="348"/>
      <c r="G1478" s="348"/>
      <c r="H1478" s="336"/>
      <c r="I1478" s="337"/>
      <c r="J1478" s="71"/>
      <c r="L1478" s="32"/>
      <c r="M1478" s="33"/>
      <c r="N1478" s="334"/>
      <c r="O1478" s="340" t="s">
        <v>67</v>
      </c>
      <c r="P1478" s="348"/>
      <c r="Q1478" s="348"/>
      <c r="R1478" s="348"/>
      <c r="S1478" s="348"/>
      <c r="T1478" s="336"/>
      <c r="U1478" s="337"/>
      <c r="V1478" s="34"/>
    </row>
    <row r="1479" spans="1:22" ht="19.5" customHeight="1" x14ac:dyDescent="0.35">
      <c r="A1479" s="33"/>
      <c r="B1479" s="334"/>
      <c r="C1479" s="340" t="s">
        <v>68</v>
      </c>
      <c r="D1479" s="348"/>
      <c r="E1479" s="348"/>
      <c r="F1479" s="348"/>
      <c r="G1479" s="348"/>
      <c r="H1479" s="336"/>
      <c r="I1479" s="337"/>
      <c r="J1479" s="71"/>
      <c r="L1479" s="32"/>
      <c r="M1479" s="33"/>
      <c r="N1479" s="334"/>
      <c r="O1479" s="340" t="s">
        <v>68</v>
      </c>
      <c r="P1479" s="348"/>
      <c r="Q1479" s="348"/>
      <c r="R1479" s="348"/>
      <c r="S1479" s="348"/>
      <c r="T1479" s="336"/>
      <c r="U1479" s="337"/>
      <c r="V1479" s="34"/>
    </row>
    <row r="1480" spans="1:22" ht="19.5" customHeight="1" thickBot="1" x14ac:dyDescent="0.4">
      <c r="A1480" s="33"/>
      <c r="B1480" s="350"/>
      <c r="C1480" s="371" t="s">
        <v>69</v>
      </c>
      <c r="D1480" s="372"/>
      <c r="E1480" s="372"/>
      <c r="F1480" s="372"/>
      <c r="G1480" s="372"/>
      <c r="H1480" s="369"/>
      <c r="I1480" s="370"/>
      <c r="J1480" s="71"/>
      <c r="L1480" s="32"/>
      <c r="M1480" s="33"/>
      <c r="N1480" s="350"/>
      <c r="O1480" s="371" t="s">
        <v>69</v>
      </c>
      <c r="P1480" s="372"/>
      <c r="Q1480" s="372"/>
      <c r="R1480" s="372"/>
      <c r="S1480" s="372"/>
      <c r="T1480" s="369"/>
      <c r="U1480" s="370"/>
      <c r="V1480" s="34"/>
    </row>
    <row r="1481" spans="1:22" ht="19.5" customHeight="1" x14ac:dyDescent="0.35">
      <c r="A1481" s="33"/>
      <c r="B1481" s="333" t="s">
        <v>70</v>
      </c>
      <c r="C1481" s="346" t="s">
        <v>71</v>
      </c>
      <c r="D1481" s="347"/>
      <c r="E1481" s="347"/>
      <c r="F1481" s="347"/>
      <c r="G1481" s="347"/>
      <c r="H1481" s="344"/>
      <c r="I1481" s="345"/>
      <c r="J1481" s="71"/>
      <c r="L1481" s="32"/>
      <c r="M1481" s="33"/>
      <c r="N1481" s="333" t="s">
        <v>70</v>
      </c>
      <c r="O1481" s="346" t="s">
        <v>71</v>
      </c>
      <c r="P1481" s="347"/>
      <c r="Q1481" s="347"/>
      <c r="R1481" s="347"/>
      <c r="S1481" s="347"/>
      <c r="T1481" s="344"/>
      <c r="U1481" s="345"/>
      <c r="V1481" s="34"/>
    </row>
    <row r="1482" spans="1:22" ht="19.5" customHeight="1" x14ac:dyDescent="0.35">
      <c r="A1482" s="33"/>
      <c r="B1482" s="334"/>
      <c r="C1482" s="340" t="s">
        <v>72</v>
      </c>
      <c r="D1482" s="348"/>
      <c r="E1482" s="348"/>
      <c r="F1482" s="348"/>
      <c r="G1482" s="348"/>
      <c r="H1482" s="336"/>
      <c r="I1482" s="337"/>
      <c r="J1482" s="71"/>
      <c r="L1482" s="32"/>
      <c r="M1482" s="33"/>
      <c r="N1482" s="334"/>
      <c r="O1482" s="340" t="s">
        <v>72</v>
      </c>
      <c r="P1482" s="348"/>
      <c r="Q1482" s="348"/>
      <c r="R1482" s="348"/>
      <c r="S1482" s="348"/>
      <c r="T1482" s="336"/>
      <c r="U1482" s="337"/>
      <c r="V1482" s="34"/>
    </row>
    <row r="1483" spans="1:22" ht="19.5" customHeight="1" x14ac:dyDescent="0.35">
      <c r="A1483" s="33"/>
      <c r="B1483" s="334"/>
      <c r="C1483" s="340" t="s">
        <v>73</v>
      </c>
      <c r="D1483" s="348"/>
      <c r="E1483" s="348"/>
      <c r="F1483" s="348"/>
      <c r="G1483" s="348"/>
      <c r="H1483" s="336"/>
      <c r="I1483" s="337"/>
      <c r="J1483" s="71"/>
      <c r="L1483" s="32"/>
      <c r="M1483" s="33"/>
      <c r="N1483" s="334"/>
      <c r="O1483" s="340" t="s">
        <v>73</v>
      </c>
      <c r="P1483" s="348"/>
      <c r="Q1483" s="348"/>
      <c r="R1483" s="348"/>
      <c r="S1483" s="348"/>
      <c r="T1483" s="336"/>
      <c r="U1483" s="337"/>
      <c r="V1483" s="34"/>
    </row>
    <row r="1484" spans="1:22" ht="19.5" customHeight="1" x14ac:dyDescent="0.35">
      <c r="A1484" s="33"/>
      <c r="B1484" s="334"/>
      <c r="C1484" s="340" t="s">
        <v>74</v>
      </c>
      <c r="D1484" s="348"/>
      <c r="E1484" s="348"/>
      <c r="F1484" s="348"/>
      <c r="G1484" s="348"/>
      <c r="H1484" s="336"/>
      <c r="I1484" s="337"/>
      <c r="J1484" s="71"/>
      <c r="L1484" s="32"/>
      <c r="M1484" s="33"/>
      <c r="N1484" s="334"/>
      <c r="O1484" s="340" t="s">
        <v>74</v>
      </c>
      <c r="P1484" s="348"/>
      <c r="Q1484" s="348"/>
      <c r="R1484" s="348"/>
      <c r="S1484" s="348"/>
      <c r="T1484" s="336"/>
      <c r="U1484" s="337"/>
      <c r="V1484" s="34"/>
    </row>
    <row r="1485" spans="1:22" ht="19.5" customHeight="1" x14ac:dyDescent="0.35">
      <c r="A1485" s="33"/>
      <c r="B1485" s="334"/>
      <c r="C1485" s="340" t="s">
        <v>75</v>
      </c>
      <c r="D1485" s="348"/>
      <c r="E1485" s="348"/>
      <c r="F1485" s="348"/>
      <c r="G1485" s="348"/>
      <c r="H1485" s="336"/>
      <c r="I1485" s="337"/>
      <c r="J1485" s="71"/>
      <c r="L1485" s="32"/>
      <c r="M1485" s="33"/>
      <c r="N1485" s="334"/>
      <c r="O1485" s="340" t="s">
        <v>75</v>
      </c>
      <c r="P1485" s="348"/>
      <c r="Q1485" s="348"/>
      <c r="R1485" s="348"/>
      <c r="S1485" s="348"/>
      <c r="T1485" s="336"/>
      <c r="U1485" s="337"/>
      <c r="V1485" s="34"/>
    </row>
    <row r="1486" spans="1:22" ht="19.5" customHeight="1" x14ac:dyDescent="0.35">
      <c r="A1486" s="33"/>
      <c r="B1486" s="334"/>
      <c r="C1486" s="340" t="s">
        <v>76</v>
      </c>
      <c r="D1486" s="348"/>
      <c r="E1486" s="348"/>
      <c r="F1486" s="348"/>
      <c r="G1486" s="348"/>
      <c r="H1486" s="336"/>
      <c r="I1486" s="337"/>
      <c r="J1486" s="71"/>
      <c r="L1486" s="32"/>
      <c r="M1486" s="33"/>
      <c r="N1486" s="334"/>
      <c r="O1486" s="340" t="s">
        <v>76</v>
      </c>
      <c r="P1486" s="348"/>
      <c r="Q1486" s="348"/>
      <c r="R1486" s="348"/>
      <c r="S1486" s="348"/>
      <c r="T1486" s="336"/>
      <c r="U1486" s="337"/>
      <c r="V1486" s="34"/>
    </row>
    <row r="1487" spans="1:22" ht="19.5" customHeight="1" thickBot="1" x14ac:dyDescent="0.4">
      <c r="A1487" s="33"/>
      <c r="B1487" s="335"/>
      <c r="C1487" s="385" t="s">
        <v>77</v>
      </c>
      <c r="D1487" s="386"/>
      <c r="E1487" s="386"/>
      <c r="F1487" s="386"/>
      <c r="G1487" s="386"/>
      <c r="H1487" s="387"/>
      <c r="I1487" s="388"/>
      <c r="J1487" s="71"/>
      <c r="L1487" s="32"/>
      <c r="M1487" s="33"/>
      <c r="N1487" s="335"/>
      <c r="O1487" s="385" t="s">
        <v>77</v>
      </c>
      <c r="P1487" s="386"/>
      <c r="Q1487" s="386"/>
      <c r="R1487" s="386"/>
      <c r="S1487" s="386"/>
      <c r="T1487" s="387"/>
      <c r="U1487" s="388"/>
      <c r="V1487" s="34"/>
    </row>
    <row r="1488" spans="1:22" ht="19.5" customHeight="1" x14ac:dyDescent="0.35">
      <c r="A1488" s="33"/>
      <c r="B1488" s="349" t="s">
        <v>78</v>
      </c>
      <c r="C1488" s="389" t="s">
        <v>79</v>
      </c>
      <c r="D1488" s="390"/>
      <c r="E1488" s="391"/>
      <c r="F1488" s="47" t="s">
        <v>80</v>
      </c>
      <c r="G1488" s="47"/>
      <c r="H1488" s="352"/>
      <c r="I1488" s="353"/>
      <c r="J1488" s="71"/>
      <c r="L1488" s="32"/>
      <c r="M1488" s="33"/>
      <c r="N1488" s="349" t="s">
        <v>78</v>
      </c>
      <c r="O1488" s="389" t="s">
        <v>79</v>
      </c>
      <c r="P1488" s="390"/>
      <c r="Q1488" s="391"/>
      <c r="R1488" s="47" t="s">
        <v>80</v>
      </c>
      <c r="S1488" s="47"/>
      <c r="T1488" s="352"/>
      <c r="U1488" s="353"/>
      <c r="V1488" s="34"/>
    </row>
    <row r="1489" spans="1:22" ht="19.5" customHeight="1" x14ac:dyDescent="0.35">
      <c r="A1489" s="33"/>
      <c r="B1489" s="334"/>
      <c r="C1489" s="392" t="s">
        <v>81</v>
      </c>
      <c r="D1489" s="393"/>
      <c r="E1489" s="394"/>
      <c r="F1489" s="10" t="s">
        <v>82</v>
      </c>
      <c r="G1489" s="10"/>
      <c r="H1489" s="336"/>
      <c r="I1489" s="337"/>
      <c r="J1489" s="71"/>
      <c r="L1489" s="32"/>
      <c r="M1489" s="33"/>
      <c r="N1489" s="334"/>
      <c r="O1489" s="392" t="s">
        <v>81</v>
      </c>
      <c r="P1489" s="393"/>
      <c r="Q1489" s="394"/>
      <c r="R1489" s="10" t="s">
        <v>82</v>
      </c>
      <c r="S1489" s="10"/>
      <c r="T1489" s="336"/>
      <c r="U1489" s="337"/>
      <c r="V1489" s="34"/>
    </row>
    <row r="1490" spans="1:22" ht="19.5" customHeight="1" x14ac:dyDescent="0.35">
      <c r="A1490" s="33"/>
      <c r="B1490" s="334"/>
      <c r="C1490" s="392" t="s">
        <v>83</v>
      </c>
      <c r="D1490" s="393"/>
      <c r="E1490" s="394"/>
      <c r="F1490" s="10" t="s">
        <v>84</v>
      </c>
      <c r="G1490" s="10"/>
      <c r="H1490" s="336"/>
      <c r="I1490" s="337"/>
      <c r="J1490" s="71"/>
      <c r="L1490" s="32"/>
      <c r="M1490" s="33"/>
      <c r="N1490" s="334"/>
      <c r="O1490" s="392" t="s">
        <v>83</v>
      </c>
      <c r="P1490" s="393"/>
      <c r="Q1490" s="394"/>
      <c r="R1490" s="10" t="s">
        <v>84</v>
      </c>
      <c r="S1490" s="10"/>
      <c r="T1490" s="336"/>
      <c r="U1490" s="337"/>
      <c r="V1490" s="34"/>
    </row>
    <row r="1491" spans="1:22" ht="19.5" customHeight="1" x14ac:dyDescent="0.35">
      <c r="A1491" s="33"/>
      <c r="B1491" s="334"/>
      <c r="C1491" s="48" t="s">
        <v>85</v>
      </c>
      <c r="D1491" s="49"/>
      <c r="E1491" s="49"/>
      <c r="F1491" s="10" t="s">
        <v>86</v>
      </c>
      <c r="G1491" s="10"/>
      <c r="H1491" s="336"/>
      <c r="I1491" s="337"/>
      <c r="J1491" s="71"/>
      <c r="L1491" s="32"/>
      <c r="M1491" s="33"/>
      <c r="N1491" s="334"/>
      <c r="O1491" s="48" t="s">
        <v>85</v>
      </c>
      <c r="P1491" s="49"/>
      <c r="Q1491" s="49"/>
      <c r="R1491" s="10" t="s">
        <v>86</v>
      </c>
      <c r="S1491" s="10"/>
      <c r="T1491" s="336"/>
      <c r="U1491" s="337"/>
      <c r="V1491" s="34"/>
    </row>
    <row r="1492" spans="1:22" ht="19.5" customHeight="1" thickBot="1" x14ac:dyDescent="0.4">
      <c r="A1492" s="33"/>
      <c r="B1492" s="350"/>
      <c r="C1492" s="50" t="s">
        <v>87</v>
      </c>
      <c r="D1492" s="51"/>
      <c r="E1492" s="51"/>
      <c r="F1492" s="52" t="s">
        <v>86</v>
      </c>
      <c r="G1492" s="52"/>
      <c r="H1492" s="369"/>
      <c r="I1492" s="370"/>
      <c r="J1492" s="71"/>
      <c r="L1492" s="32"/>
      <c r="M1492" s="33"/>
      <c r="N1492" s="350"/>
      <c r="O1492" s="50" t="s">
        <v>87</v>
      </c>
      <c r="P1492" s="51"/>
      <c r="Q1492" s="51"/>
      <c r="R1492" s="52" t="s">
        <v>86</v>
      </c>
      <c r="S1492" s="52"/>
      <c r="T1492" s="369"/>
      <c r="U1492" s="370"/>
      <c r="V1492" s="34"/>
    </row>
    <row r="1493" spans="1:22" ht="19.5" customHeight="1" thickBot="1" x14ac:dyDescent="0.4">
      <c r="A1493" s="33"/>
      <c r="B1493" s="25"/>
      <c r="C1493" s="25"/>
      <c r="D1493" s="25"/>
      <c r="E1493" s="25"/>
      <c r="F1493" s="25"/>
      <c r="G1493" s="25"/>
      <c r="H1493" s="25"/>
      <c r="I1493" s="25"/>
      <c r="J1493" s="7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35">
      <c r="A1494" s="33"/>
      <c r="B1494" s="373" t="s">
        <v>88</v>
      </c>
      <c r="C1494" s="374"/>
      <c r="D1494" s="374"/>
      <c r="E1494" s="374"/>
      <c r="F1494" s="374"/>
      <c r="G1494" s="374"/>
      <c r="H1494" s="374"/>
      <c r="I1494" s="375"/>
      <c r="J1494" s="71"/>
      <c r="L1494" s="32"/>
      <c r="M1494" s="33"/>
      <c r="N1494" s="373" t="s">
        <v>88</v>
      </c>
      <c r="O1494" s="374"/>
      <c r="P1494" s="374"/>
      <c r="Q1494" s="374"/>
      <c r="R1494" s="374"/>
      <c r="S1494" s="374"/>
      <c r="T1494" s="374"/>
      <c r="U1494" s="375"/>
      <c r="V1494" s="34"/>
    </row>
    <row r="1495" spans="1:22" ht="19.5" customHeight="1" x14ac:dyDescent="0.35">
      <c r="A1495" s="33"/>
      <c r="B1495" s="376"/>
      <c r="C1495" s="377"/>
      <c r="D1495" s="377"/>
      <c r="E1495" s="377"/>
      <c r="F1495" s="377"/>
      <c r="G1495" s="377"/>
      <c r="H1495" s="377"/>
      <c r="I1495" s="378"/>
      <c r="J1495" s="71"/>
      <c r="L1495" s="32"/>
      <c r="M1495" s="33"/>
      <c r="N1495" s="376"/>
      <c r="O1495" s="377"/>
      <c r="P1495" s="377"/>
      <c r="Q1495" s="377"/>
      <c r="R1495" s="377"/>
      <c r="S1495" s="377"/>
      <c r="T1495" s="377"/>
      <c r="U1495" s="378"/>
      <c r="V1495" s="34"/>
    </row>
    <row r="1496" spans="1:22" ht="19.5" customHeight="1" x14ac:dyDescent="0.35">
      <c r="A1496" s="33"/>
      <c r="B1496" s="379"/>
      <c r="C1496" s="380"/>
      <c r="D1496" s="380"/>
      <c r="E1496" s="380"/>
      <c r="F1496" s="380"/>
      <c r="G1496" s="380"/>
      <c r="H1496" s="380"/>
      <c r="I1496" s="381"/>
      <c r="J1496" s="71"/>
      <c r="L1496" s="32"/>
      <c r="M1496" s="33"/>
      <c r="N1496" s="379"/>
      <c r="O1496" s="380"/>
      <c r="P1496" s="380"/>
      <c r="Q1496" s="380"/>
      <c r="R1496" s="380"/>
      <c r="S1496" s="380"/>
      <c r="T1496" s="380"/>
      <c r="U1496" s="381"/>
      <c r="V1496" s="34"/>
    </row>
    <row r="1497" spans="1:22" ht="19.5" customHeight="1" x14ac:dyDescent="0.35">
      <c r="A1497" s="33"/>
      <c r="B1497" s="379"/>
      <c r="C1497" s="380"/>
      <c r="D1497" s="380"/>
      <c r="E1497" s="380"/>
      <c r="F1497" s="380"/>
      <c r="G1497" s="380"/>
      <c r="H1497" s="380"/>
      <c r="I1497" s="381"/>
      <c r="J1497" s="71"/>
      <c r="L1497" s="32"/>
      <c r="M1497" s="33"/>
      <c r="N1497" s="379"/>
      <c r="O1497" s="380"/>
      <c r="P1497" s="380"/>
      <c r="Q1497" s="380"/>
      <c r="R1497" s="380"/>
      <c r="S1497" s="380"/>
      <c r="T1497" s="380"/>
      <c r="U1497" s="381"/>
      <c r="V1497" s="34"/>
    </row>
    <row r="1498" spans="1:22" ht="19.5" customHeight="1" thickBot="1" x14ac:dyDescent="0.4">
      <c r="A1498" s="33"/>
      <c r="B1498" s="382"/>
      <c r="C1498" s="383"/>
      <c r="D1498" s="383"/>
      <c r="E1498" s="383"/>
      <c r="F1498" s="383"/>
      <c r="G1498" s="383"/>
      <c r="H1498" s="383"/>
      <c r="I1498" s="384"/>
      <c r="J1498" s="71"/>
      <c r="L1498" s="32"/>
      <c r="M1498" s="33"/>
      <c r="N1498" s="382"/>
      <c r="O1498" s="383"/>
      <c r="P1498" s="383"/>
      <c r="Q1498" s="383"/>
      <c r="R1498" s="383"/>
      <c r="S1498" s="383"/>
      <c r="T1498" s="383"/>
      <c r="U1498" s="384"/>
      <c r="V1498" s="34"/>
    </row>
    <row r="1499" spans="1:22" ht="19.5" customHeight="1" thickBot="1" x14ac:dyDescent="0.4">
      <c r="A1499" s="53"/>
      <c r="B1499" s="54"/>
      <c r="C1499" s="54"/>
      <c r="D1499" s="54"/>
      <c r="E1499" s="54"/>
      <c r="F1499" s="54"/>
      <c r="G1499" s="54"/>
      <c r="H1499" s="54"/>
      <c r="I1499" s="54"/>
      <c r="J1499" s="72"/>
      <c r="L1499" s="32"/>
      <c r="M1499" s="53"/>
      <c r="N1499" s="54"/>
      <c r="O1499" s="54"/>
      <c r="P1499" s="54"/>
      <c r="Q1499" s="54"/>
      <c r="R1499" s="54"/>
      <c r="S1499" s="54"/>
      <c r="T1499" s="54"/>
      <c r="U1499" s="54"/>
      <c r="V1499" s="55"/>
    </row>
    <row r="1500" spans="1:22" ht="19.5" customHeight="1" thickBot="1" x14ac:dyDescent="0.4">
      <c r="A1500" s="56"/>
      <c r="B1500" s="56"/>
      <c r="C1500" s="56"/>
      <c r="D1500" s="56"/>
      <c r="E1500" s="56"/>
      <c r="F1500" s="56"/>
      <c r="G1500" s="56"/>
      <c r="H1500" s="56"/>
      <c r="I1500" s="56"/>
      <c r="J1500" s="73"/>
      <c r="K1500" s="56"/>
      <c r="L1500" s="57"/>
      <c r="M1500" s="56"/>
      <c r="N1500" s="56"/>
      <c r="O1500" s="56"/>
      <c r="P1500" s="56"/>
      <c r="Q1500" s="56"/>
      <c r="R1500" s="56"/>
      <c r="S1500" s="56"/>
      <c r="T1500" s="56"/>
      <c r="U1500" s="56"/>
      <c r="V1500" s="56"/>
    </row>
    <row r="1501" spans="1:22" ht="19.5" customHeight="1" x14ac:dyDescent="0.35">
      <c r="A1501" s="29">
        <v>31</v>
      </c>
      <c r="B1501" s="30"/>
      <c r="C1501" s="30"/>
      <c r="D1501" s="30"/>
      <c r="E1501" s="30"/>
      <c r="F1501" s="30"/>
      <c r="G1501" s="30"/>
      <c r="H1501" s="30"/>
      <c r="I1501" s="30"/>
      <c r="J1501" s="70"/>
      <c r="L1501" s="32"/>
      <c r="M1501" s="29">
        <f t="shared" ref="M1501" si="89">A1501+1</f>
        <v>32</v>
      </c>
      <c r="N1501" s="30"/>
      <c r="O1501" s="30"/>
      <c r="P1501" s="30"/>
      <c r="Q1501" s="30"/>
      <c r="R1501" s="30"/>
      <c r="S1501" s="30"/>
      <c r="T1501" s="30"/>
      <c r="U1501" s="30"/>
      <c r="V1501" s="31"/>
    </row>
    <row r="1502" spans="1:22" ht="19.5" customHeight="1" x14ac:dyDescent="0.35">
      <c r="A1502" s="33"/>
      <c r="B1502" s="356" t="s">
        <v>42</v>
      </c>
      <c r="C1502" s="356"/>
      <c r="D1502" s="404" t="s">
        <v>52</v>
      </c>
      <c r="E1502" s="404"/>
      <c r="F1502" s="404"/>
      <c r="G1502" s="404"/>
      <c r="H1502" s="404"/>
      <c r="I1502" s="404"/>
      <c r="J1502" s="75"/>
      <c r="L1502" s="32"/>
      <c r="M1502" s="33"/>
      <c r="N1502" s="356" t="s">
        <v>42</v>
      </c>
      <c r="O1502" s="356"/>
      <c r="P1502" s="404" t="s">
        <v>52</v>
      </c>
      <c r="Q1502" s="404"/>
      <c r="R1502" s="404"/>
      <c r="S1502" s="404"/>
      <c r="T1502" s="404"/>
      <c r="U1502" s="404"/>
      <c r="V1502" s="75"/>
    </row>
    <row r="1503" spans="1:22" ht="19.5" customHeight="1" x14ac:dyDescent="0.35">
      <c r="A1503" s="33"/>
      <c r="B1503" s="358"/>
      <c r="C1503" s="358"/>
      <c r="D1503" s="358"/>
      <c r="E1503" s="358"/>
      <c r="F1503" s="358"/>
      <c r="G1503" s="358"/>
      <c r="H1503" s="358"/>
      <c r="I1503" s="358"/>
      <c r="J1503" s="71"/>
      <c r="L1503" s="32"/>
      <c r="M1503" s="33"/>
      <c r="N1503" s="358"/>
      <c r="O1503" s="358"/>
      <c r="P1503" s="358"/>
      <c r="Q1503" s="358"/>
      <c r="R1503" s="358"/>
      <c r="S1503" s="358"/>
      <c r="T1503" s="358"/>
      <c r="U1503" s="358"/>
      <c r="V1503" s="34"/>
    </row>
    <row r="1504" spans="1:22" ht="19.5" customHeight="1" x14ac:dyDescent="0.35">
      <c r="A1504" s="33"/>
      <c r="B1504" s="356" t="s">
        <v>0</v>
      </c>
      <c r="C1504" s="356"/>
      <c r="D1504" s="403"/>
      <c r="E1504" s="403"/>
      <c r="F1504" s="357" t="s">
        <v>41</v>
      </c>
      <c r="G1504" s="357"/>
      <c r="H1504" s="403"/>
      <c r="I1504" s="403"/>
      <c r="J1504" s="71"/>
      <c r="L1504" s="32"/>
      <c r="M1504" s="33"/>
      <c r="N1504" s="356" t="s">
        <v>0</v>
      </c>
      <c r="O1504" s="356"/>
      <c r="P1504" s="403"/>
      <c r="Q1504" s="403"/>
      <c r="R1504" s="357" t="s">
        <v>41</v>
      </c>
      <c r="S1504" s="357"/>
      <c r="T1504" s="403"/>
      <c r="U1504" s="403"/>
      <c r="V1504" s="34"/>
    </row>
    <row r="1505" spans="1:22" ht="19.5" customHeight="1" x14ac:dyDescent="0.35">
      <c r="A1505" s="33"/>
      <c r="B1505" s="356" t="s">
        <v>14</v>
      </c>
      <c r="C1505" s="356"/>
      <c r="D1505" s="400"/>
      <c r="E1505" s="400"/>
      <c r="F1505" s="357" t="s">
        <v>15</v>
      </c>
      <c r="G1505" s="357"/>
      <c r="H1505" s="401"/>
      <c r="I1505" s="401"/>
      <c r="J1505" s="71"/>
      <c r="L1505" s="32"/>
      <c r="M1505" s="33"/>
      <c r="N1505" s="356" t="s">
        <v>14</v>
      </c>
      <c r="O1505" s="356"/>
      <c r="P1505" s="400"/>
      <c r="Q1505" s="400"/>
      <c r="R1505" s="357" t="s">
        <v>15</v>
      </c>
      <c r="S1505" s="357"/>
      <c r="T1505" s="401"/>
      <c r="U1505" s="401"/>
      <c r="V1505" s="34"/>
    </row>
    <row r="1506" spans="1:22" ht="19.5" customHeight="1" x14ac:dyDescent="0.35">
      <c r="A1506" s="33"/>
      <c r="B1506" s="36" t="s">
        <v>53</v>
      </c>
      <c r="C1506" s="36"/>
      <c r="D1506" s="402"/>
      <c r="E1506" s="402"/>
      <c r="F1506" s="397"/>
      <c r="G1506" s="397"/>
      <c r="H1506" s="402"/>
      <c r="I1506" s="402"/>
      <c r="J1506" s="71"/>
      <c r="L1506" s="32"/>
      <c r="M1506" s="33"/>
      <c r="N1506" s="36" t="s">
        <v>53</v>
      </c>
      <c r="O1506" s="36"/>
      <c r="P1506" s="402"/>
      <c r="Q1506" s="402"/>
      <c r="R1506" s="397"/>
      <c r="S1506" s="397"/>
      <c r="T1506" s="402"/>
      <c r="U1506" s="402"/>
      <c r="V1506" s="34"/>
    </row>
    <row r="1507" spans="1:22" ht="19.5" customHeight="1" x14ac:dyDescent="0.35">
      <c r="A1507" s="33"/>
      <c r="B1507" s="396" t="s">
        <v>1</v>
      </c>
      <c r="C1507" s="396"/>
      <c r="D1507" s="397"/>
      <c r="E1507" s="397"/>
      <c r="F1507" s="398"/>
      <c r="G1507" s="398"/>
      <c r="H1507" s="398"/>
      <c r="I1507" s="398"/>
      <c r="J1507" s="71"/>
      <c r="L1507" s="32"/>
      <c r="M1507" s="33"/>
      <c r="N1507" s="396" t="s">
        <v>1</v>
      </c>
      <c r="O1507" s="396"/>
      <c r="P1507" s="397"/>
      <c r="Q1507" s="397"/>
      <c r="R1507" s="398"/>
      <c r="S1507" s="398"/>
      <c r="T1507" s="398"/>
      <c r="U1507" s="398"/>
      <c r="V1507" s="34"/>
    </row>
    <row r="1508" spans="1:22" ht="19.5" customHeight="1" x14ac:dyDescent="0.35">
      <c r="A1508" s="33"/>
      <c r="B1508" s="396"/>
      <c r="C1508" s="396"/>
      <c r="D1508" s="397" t="s">
        <v>11</v>
      </c>
      <c r="E1508" s="397"/>
      <c r="F1508" s="398"/>
      <c r="G1508" s="398"/>
      <c r="H1508" s="398"/>
      <c r="I1508" s="398"/>
      <c r="J1508" s="71"/>
      <c r="L1508" s="32"/>
      <c r="M1508" s="33"/>
      <c r="N1508" s="396"/>
      <c r="O1508" s="396"/>
      <c r="P1508" s="397" t="s">
        <v>11</v>
      </c>
      <c r="Q1508" s="397"/>
      <c r="R1508" s="398"/>
      <c r="S1508" s="398"/>
      <c r="T1508" s="398"/>
      <c r="U1508" s="398"/>
      <c r="V1508" s="34"/>
    </row>
    <row r="1509" spans="1:22" ht="19.5" customHeight="1" x14ac:dyDescent="0.35">
      <c r="A1509" s="33"/>
      <c r="B1509" s="396"/>
      <c r="C1509" s="396"/>
      <c r="D1509" s="397" t="s">
        <v>55</v>
      </c>
      <c r="E1509" s="397"/>
      <c r="F1509" s="398"/>
      <c r="G1509" s="398"/>
      <c r="H1509" s="398"/>
      <c r="I1509" s="398"/>
      <c r="J1509" s="71"/>
      <c r="L1509" s="32"/>
      <c r="M1509" s="33"/>
      <c r="N1509" s="396"/>
      <c r="O1509" s="396"/>
      <c r="P1509" s="397" t="s">
        <v>55</v>
      </c>
      <c r="Q1509" s="397"/>
      <c r="R1509" s="398"/>
      <c r="S1509" s="398"/>
      <c r="T1509" s="398"/>
      <c r="U1509" s="398"/>
      <c r="V1509" s="34"/>
    </row>
    <row r="1510" spans="1:22" ht="19.5" customHeight="1" x14ac:dyDescent="0.35">
      <c r="A1510" s="33"/>
      <c r="B1510" s="396"/>
      <c r="C1510" s="396"/>
      <c r="D1510" s="397" t="s">
        <v>9</v>
      </c>
      <c r="E1510" s="397"/>
      <c r="F1510" s="399"/>
      <c r="G1510" s="399"/>
      <c r="H1510" s="399"/>
      <c r="I1510" s="399"/>
      <c r="J1510" s="71"/>
      <c r="L1510" s="32"/>
      <c r="M1510" s="33"/>
      <c r="N1510" s="396"/>
      <c r="O1510" s="396"/>
      <c r="P1510" s="397" t="s">
        <v>9</v>
      </c>
      <c r="Q1510" s="397"/>
      <c r="R1510" s="399"/>
      <c r="S1510" s="399"/>
      <c r="T1510" s="399"/>
      <c r="U1510" s="399"/>
      <c r="V1510" s="34"/>
    </row>
    <row r="1511" spans="1:22" ht="19.5" customHeight="1" x14ac:dyDescent="0.35">
      <c r="A1511" s="33"/>
      <c r="B1511" s="356" t="s">
        <v>44</v>
      </c>
      <c r="C1511" s="356"/>
      <c r="D1511" s="357" t="str">
        <f t="shared" ref="D1511" si="90">IF(D1502="","",IF(OR(D1502="DWF",D1502="DNF"),"Distance","Temps"))</f>
        <v>Distance</v>
      </c>
      <c r="E1511" s="357"/>
      <c r="F1511" s="37"/>
      <c r="G1511" s="38"/>
      <c r="H1511" s="39"/>
      <c r="I1511" s="38"/>
      <c r="J1511" s="71"/>
      <c r="L1511" s="32"/>
      <c r="M1511" s="33"/>
      <c r="N1511" s="356" t="s">
        <v>44</v>
      </c>
      <c r="O1511" s="356"/>
      <c r="P1511" s="357" t="str">
        <f t="shared" ref="P1511" si="91">IF(P1502="","",IF(OR(P1502="DWF",P1502="DNF"),"Distance","Temps"))</f>
        <v>Distance</v>
      </c>
      <c r="Q1511" s="357"/>
      <c r="R1511" s="37"/>
      <c r="S1511" s="38"/>
      <c r="T1511" s="39"/>
      <c r="U1511" s="38"/>
      <c r="V1511" s="34"/>
    </row>
    <row r="1512" spans="1:22" ht="19.5" customHeight="1" x14ac:dyDescent="0.35">
      <c r="A1512" s="33"/>
      <c r="B1512" s="356"/>
      <c r="C1512" s="356"/>
      <c r="D1512" s="359" t="s">
        <v>56</v>
      </c>
      <c r="E1512" s="40" t="s">
        <v>57</v>
      </c>
      <c r="F1512" s="41"/>
      <c r="G1512" s="42"/>
      <c r="H1512" s="41"/>
      <c r="I1512" s="42"/>
      <c r="J1512" s="71"/>
      <c r="L1512" s="32"/>
      <c r="M1512" s="33"/>
      <c r="N1512" s="356"/>
      <c r="O1512" s="356"/>
      <c r="P1512" s="359" t="s">
        <v>56</v>
      </c>
      <c r="Q1512" s="40" t="s">
        <v>57</v>
      </c>
      <c r="R1512" s="41"/>
      <c r="S1512" s="42"/>
      <c r="T1512" s="41"/>
      <c r="U1512" s="42"/>
      <c r="V1512" s="34"/>
    </row>
    <row r="1513" spans="1:22" ht="19.5" customHeight="1" x14ac:dyDescent="0.35">
      <c r="A1513" s="33"/>
      <c r="B1513" s="356"/>
      <c r="C1513" s="356"/>
      <c r="D1513" s="359"/>
      <c r="E1513" s="40" t="s">
        <v>58</v>
      </c>
      <c r="F1513" s="41"/>
      <c r="G1513" s="42"/>
      <c r="H1513" s="41"/>
      <c r="I1513" s="42"/>
      <c r="J1513" s="71"/>
      <c r="L1513" s="32"/>
      <c r="M1513" s="33"/>
      <c r="N1513" s="356"/>
      <c r="O1513" s="356"/>
      <c r="P1513" s="359"/>
      <c r="Q1513" s="40" t="s">
        <v>58</v>
      </c>
      <c r="R1513" s="41"/>
      <c r="S1513" s="42"/>
      <c r="T1513" s="41"/>
      <c r="U1513" s="42"/>
      <c r="V1513" s="34"/>
    </row>
    <row r="1514" spans="1:22" ht="19.5" customHeight="1" x14ac:dyDescent="0.35">
      <c r="A1514" s="33"/>
      <c r="B1514" s="358"/>
      <c r="C1514" s="358"/>
      <c r="D1514" s="358"/>
      <c r="E1514" s="358"/>
      <c r="F1514" s="358"/>
      <c r="G1514" s="358"/>
      <c r="H1514" s="358"/>
      <c r="I1514" s="358"/>
      <c r="J1514" s="71"/>
      <c r="L1514" s="32"/>
      <c r="M1514" s="33"/>
      <c r="N1514" s="358"/>
      <c r="O1514" s="358"/>
      <c r="P1514" s="358"/>
      <c r="Q1514" s="358"/>
      <c r="R1514" s="358"/>
      <c r="S1514" s="358"/>
      <c r="T1514" s="358"/>
      <c r="U1514" s="358"/>
      <c r="V1514" s="34"/>
    </row>
    <row r="1515" spans="1:22" ht="19.5" customHeight="1" x14ac:dyDescent="0.35">
      <c r="A1515" s="33"/>
      <c r="B1515" s="395" t="s">
        <v>59</v>
      </c>
      <c r="C1515" s="395"/>
      <c r="D1515" s="395"/>
      <c r="E1515" s="395"/>
      <c r="F1515" s="395"/>
      <c r="G1515" s="395"/>
      <c r="H1515" s="395"/>
      <c r="I1515" s="395"/>
      <c r="J1515" s="71"/>
      <c r="L1515" s="32"/>
      <c r="M1515" s="33"/>
      <c r="N1515" s="395" t="s">
        <v>59</v>
      </c>
      <c r="O1515" s="395"/>
      <c r="P1515" s="395"/>
      <c r="Q1515" s="395"/>
      <c r="R1515" s="395"/>
      <c r="S1515" s="395"/>
      <c r="T1515" s="395"/>
      <c r="U1515" s="395"/>
      <c r="V1515" s="34"/>
    </row>
    <row r="1516" spans="1:22" ht="19.5" customHeight="1" thickBot="1" x14ac:dyDescent="0.4">
      <c r="A1516" s="33"/>
      <c r="B1516" s="358"/>
      <c r="C1516" s="358"/>
      <c r="D1516" s="358"/>
      <c r="E1516" s="358"/>
      <c r="F1516" s="358"/>
      <c r="G1516" s="358"/>
      <c r="H1516" s="358"/>
      <c r="I1516" s="358"/>
      <c r="J1516" s="71"/>
      <c r="L1516" s="32"/>
      <c r="M1516" s="33"/>
      <c r="N1516" s="358"/>
      <c r="O1516" s="358"/>
      <c r="P1516" s="358"/>
      <c r="Q1516" s="358"/>
      <c r="R1516" s="358"/>
      <c r="S1516" s="358"/>
      <c r="T1516" s="358"/>
      <c r="U1516" s="358"/>
      <c r="V1516" s="34"/>
    </row>
    <row r="1517" spans="1:22" ht="19.5" customHeight="1" thickBot="1" x14ac:dyDescent="0.4">
      <c r="A1517" s="33"/>
      <c r="B1517" s="359" t="s">
        <v>60</v>
      </c>
      <c r="C1517" s="360"/>
      <c r="D1517" s="43"/>
      <c r="E1517" s="44"/>
      <c r="F1517" s="44"/>
      <c r="G1517" s="44"/>
      <c r="H1517" s="44"/>
      <c r="I1517" s="45"/>
      <c r="J1517" s="71"/>
      <c r="L1517" s="32"/>
      <c r="M1517" s="33"/>
      <c r="N1517" s="359" t="s">
        <v>60</v>
      </c>
      <c r="O1517" s="360"/>
      <c r="P1517" s="43"/>
      <c r="Q1517" s="44"/>
      <c r="R1517" s="44"/>
      <c r="S1517" s="44"/>
      <c r="T1517" s="44"/>
      <c r="U1517" s="45"/>
      <c r="V1517" s="34"/>
    </row>
    <row r="1518" spans="1:22" ht="19.5" customHeight="1" thickBot="1" x14ac:dyDescent="0.4">
      <c r="A1518" s="33"/>
      <c r="B1518" s="46"/>
      <c r="C1518" s="46"/>
      <c r="D1518" s="30"/>
      <c r="E1518" s="30"/>
      <c r="F1518" s="30"/>
      <c r="G1518" s="30"/>
      <c r="H1518" s="30"/>
      <c r="I1518" s="30"/>
      <c r="J1518" s="71"/>
      <c r="L1518" s="32"/>
      <c r="M1518" s="33"/>
      <c r="N1518" s="46"/>
      <c r="O1518" s="46"/>
      <c r="P1518" s="30"/>
      <c r="Q1518" s="30"/>
      <c r="R1518" s="30"/>
      <c r="S1518" s="30"/>
      <c r="T1518" s="30"/>
      <c r="U1518" s="30"/>
      <c r="V1518" s="34"/>
    </row>
    <row r="1519" spans="1:22" ht="19.5" customHeight="1" x14ac:dyDescent="0.35">
      <c r="A1519" s="33"/>
      <c r="B1519" s="365" t="s">
        <v>62</v>
      </c>
      <c r="C1519" s="366"/>
      <c r="D1519" s="352"/>
      <c r="E1519" s="352"/>
      <c r="F1519" s="352"/>
      <c r="G1519" s="352"/>
      <c r="H1519" s="352"/>
      <c r="I1519" s="353"/>
      <c r="J1519" s="71"/>
      <c r="L1519" s="32"/>
      <c r="M1519" s="33"/>
      <c r="N1519" s="365" t="s">
        <v>62</v>
      </c>
      <c r="O1519" s="366"/>
      <c r="P1519" s="352"/>
      <c r="Q1519" s="352"/>
      <c r="R1519" s="352"/>
      <c r="S1519" s="352"/>
      <c r="T1519" s="352"/>
      <c r="U1519" s="353"/>
      <c r="V1519" s="34"/>
    </row>
    <row r="1520" spans="1:22" ht="19.5" customHeight="1" thickBot="1" x14ac:dyDescent="0.4">
      <c r="A1520" s="33"/>
      <c r="B1520" s="367"/>
      <c r="C1520" s="368"/>
      <c r="D1520" s="336"/>
      <c r="E1520" s="336"/>
      <c r="F1520" s="336"/>
      <c r="G1520" s="336"/>
      <c r="H1520" s="336"/>
      <c r="I1520" s="337"/>
      <c r="J1520" s="71"/>
      <c r="L1520" s="32"/>
      <c r="M1520" s="33"/>
      <c r="N1520" s="367"/>
      <c r="O1520" s="368"/>
      <c r="P1520" s="336"/>
      <c r="Q1520" s="336"/>
      <c r="R1520" s="336"/>
      <c r="S1520" s="336"/>
      <c r="T1520" s="336"/>
      <c r="U1520" s="337"/>
      <c r="V1520" s="34"/>
    </row>
    <row r="1521" spans="1:22" ht="19.5" customHeight="1" x14ac:dyDescent="0.35">
      <c r="A1521" s="33"/>
      <c r="B1521" s="361" t="s">
        <v>61</v>
      </c>
      <c r="C1521" s="362"/>
      <c r="D1521" s="336"/>
      <c r="E1521" s="336"/>
      <c r="F1521" s="336"/>
      <c r="G1521" s="336"/>
      <c r="H1521" s="336"/>
      <c r="I1521" s="337"/>
      <c r="J1521" s="71"/>
      <c r="L1521" s="32"/>
      <c r="M1521" s="33"/>
      <c r="N1521" s="361" t="s">
        <v>61</v>
      </c>
      <c r="O1521" s="362"/>
      <c r="P1521" s="336"/>
      <c r="Q1521" s="336"/>
      <c r="R1521" s="336"/>
      <c r="S1521" s="336"/>
      <c r="T1521" s="336"/>
      <c r="U1521" s="337"/>
      <c r="V1521" s="34"/>
    </row>
    <row r="1522" spans="1:22" ht="19.5" customHeight="1" thickBot="1" x14ac:dyDescent="0.4">
      <c r="A1522" s="33"/>
      <c r="B1522" s="365"/>
      <c r="C1522" s="366"/>
      <c r="D1522" s="369"/>
      <c r="E1522" s="369"/>
      <c r="F1522" s="369"/>
      <c r="G1522" s="369"/>
      <c r="H1522" s="369"/>
      <c r="I1522" s="370"/>
      <c r="J1522" s="71"/>
      <c r="L1522" s="32"/>
      <c r="M1522" s="33"/>
      <c r="N1522" s="365"/>
      <c r="O1522" s="366"/>
      <c r="P1522" s="369"/>
      <c r="Q1522" s="369"/>
      <c r="R1522" s="369"/>
      <c r="S1522" s="369"/>
      <c r="T1522" s="369"/>
      <c r="U1522" s="370"/>
      <c r="V1522" s="34"/>
    </row>
    <row r="1523" spans="1:22" ht="19.5" customHeight="1" thickBot="1" x14ac:dyDescent="0.4">
      <c r="A1523" s="33"/>
      <c r="B1523" s="25"/>
      <c r="C1523" s="25"/>
      <c r="D1523" s="25"/>
      <c r="E1523" s="25"/>
      <c r="F1523" s="25"/>
      <c r="G1523" s="25"/>
      <c r="H1523" s="25"/>
      <c r="I1523" s="25"/>
      <c r="J1523" s="71"/>
      <c r="L1523" s="32"/>
      <c r="M1523" s="33"/>
      <c r="N1523" s="25"/>
      <c r="O1523" s="25"/>
      <c r="P1523" s="25"/>
      <c r="Q1523" s="25"/>
      <c r="R1523" s="25"/>
      <c r="S1523" s="25"/>
      <c r="T1523" s="25"/>
      <c r="U1523" s="25"/>
      <c r="V1523" s="34"/>
    </row>
    <row r="1524" spans="1:22" ht="19.5" customHeight="1" x14ac:dyDescent="0.35">
      <c r="A1524" s="33"/>
      <c r="B1524" s="349" t="s">
        <v>63</v>
      </c>
      <c r="C1524" s="343" t="s">
        <v>64</v>
      </c>
      <c r="D1524" s="351"/>
      <c r="E1524" s="351"/>
      <c r="F1524" s="351"/>
      <c r="G1524" s="351"/>
      <c r="H1524" s="352"/>
      <c r="I1524" s="353"/>
      <c r="J1524" s="71"/>
      <c r="L1524" s="32"/>
      <c r="M1524" s="33"/>
      <c r="N1524" s="349" t="s">
        <v>63</v>
      </c>
      <c r="O1524" s="343" t="s">
        <v>64</v>
      </c>
      <c r="P1524" s="351"/>
      <c r="Q1524" s="351"/>
      <c r="R1524" s="351"/>
      <c r="S1524" s="351"/>
      <c r="T1524" s="352"/>
      <c r="U1524" s="353"/>
      <c r="V1524" s="34"/>
    </row>
    <row r="1525" spans="1:22" ht="19.5" customHeight="1" x14ac:dyDescent="0.35">
      <c r="A1525" s="33"/>
      <c r="B1525" s="334"/>
      <c r="C1525" s="340" t="s">
        <v>65</v>
      </c>
      <c r="D1525" s="348"/>
      <c r="E1525" s="348"/>
      <c r="F1525" s="348"/>
      <c r="G1525" s="348"/>
      <c r="H1525" s="336"/>
      <c r="I1525" s="337"/>
      <c r="J1525" s="71"/>
      <c r="L1525" s="32"/>
      <c r="M1525" s="33"/>
      <c r="N1525" s="334"/>
      <c r="O1525" s="340" t="s">
        <v>65</v>
      </c>
      <c r="P1525" s="348"/>
      <c r="Q1525" s="348"/>
      <c r="R1525" s="348"/>
      <c r="S1525" s="348"/>
      <c r="T1525" s="336"/>
      <c r="U1525" s="337"/>
      <c r="V1525" s="34"/>
    </row>
    <row r="1526" spans="1:22" ht="19.5" customHeight="1" x14ac:dyDescent="0.35">
      <c r="A1526" s="33"/>
      <c r="B1526" s="334"/>
      <c r="C1526" s="340" t="s">
        <v>66</v>
      </c>
      <c r="D1526" s="348"/>
      <c r="E1526" s="348"/>
      <c r="F1526" s="348"/>
      <c r="G1526" s="348"/>
      <c r="H1526" s="336"/>
      <c r="I1526" s="337"/>
      <c r="J1526" s="71"/>
      <c r="L1526" s="32"/>
      <c r="M1526" s="33"/>
      <c r="N1526" s="334"/>
      <c r="O1526" s="340" t="s">
        <v>66</v>
      </c>
      <c r="P1526" s="348"/>
      <c r="Q1526" s="348"/>
      <c r="R1526" s="348"/>
      <c r="S1526" s="348"/>
      <c r="T1526" s="336"/>
      <c r="U1526" s="337"/>
      <c r="V1526" s="34"/>
    </row>
    <row r="1527" spans="1:22" ht="19.5" customHeight="1" x14ac:dyDescent="0.35">
      <c r="A1527" s="33"/>
      <c r="B1527" s="334"/>
      <c r="C1527" s="340" t="s">
        <v>67</v>
      </c>
      <c r="D1527" s="348"/>
      <c r="E1527" s="348"/>
      <c r="F1527" s="348"/>
      <c r="G1527" s="348"/>
      <c r="H1527" s="336"/>
      <c r="I1527" s="337"/>
      <c r="J1527" s="71"/>
      <c r="L1527" s="32"/>
      <c r="M1527" s="33"/>
      <c r="N1527" s="334"/>
      <c r="O1527" s="340" t="s">
        <v>67</v>
      </c>
      <c r="P1527" s="348"/>
      <c r="Q1527" s="348"/>
      <c r="R1527" s="348"/>
      <c r="S1527" s="348"/>
      <c r="T1527" s="336"/>
      <c r="U1527" s="337"/>
      <c r="V1527" s="34"/>
    </row>
    <row r="1528" spans="1:22" ht="19.5" customHeight="1" x14ac:dyDescent="0.35">
      <c r="A1528" s="33"/>
      <c r="B1528" s="334"/>
      <c r="C1528" s="340" t="s">
        <v>68</v>
      </c>
      <c r="D1528" s="348"/>
      <c r="E1528" s="348"/>
      <c r="F1528" s="348"/>
      <c r="G1528" s="348"/>
      <c r="H1528" s="336"/>
      <c r="I1528" s="337"/>
      <c r="J1528" s="71"/>
      <c r="L1528" s="32"/>
      <c r="M1528" s="33"/>
      <c r="N1528" s="334"/>
      <c r="O1528" s="340" t="s">
        <v>68</v>
      </c>
      <c r="P1528" s="348"/>
      <c r="Q1528" s="348"/>
      <c r="R1528" s="348"/>
      <c r="S1528" s="348"/>
      <c r="T1528" s="336"/>
      <c r="U1528" s="337"/>
      <c r="V1528" s="34"/>
    </row>
    <row r="1529" spans="1:22" ht="19.5" customHeight="1" thickBot="1" x14ac:dyDescent="0.4">
      <c r="A1529" s="33"/>
      <c r="B1529" s="350"/>
      <c r="C1529" s="371" t="s">
        <v>69</v>
      </c>
      <c r="D1529" s="372"/>
      <c r="E1529" s="372"/>
      <c r="F1529" s="372"/>
      <c r="G1529" s="372"/>
      <c r="H1529" s="369"/>
      <c r="I1529" s="370"/>
      <c r="J1529" s="71"/>
      <c r="L1529" s="32"/>
      <c r="M1529" s="33"/>
      <c r="N1529" s="350"/>
      <c r="O1529" s="371" t="s">
        <v>69</v>
      </c>
      <c r="P1529" s="372"/>
      <c r="Q1529" s="372"/>
      <c r="R1529" s="372"/>
      <c r="S1529" s="372"/>
      <c r="T1529" s="369"/>
      <c r="U1529" s="370"/>
      <c r="V1529" s="34"/>
    </row>
    <row r="1530" spans="1:22" ht="19.5" customHeight="1" x14ac:dyDescent="0.35">
      <c r="A1530" s="33"/>
      <c r="B1530" s="333" t="s">
        <v>70</v>
      </c>
      <c r="C1530" s="346" t="s">
        <v>71</v>
      </c>
      <c r="D1530" s="347"/>
      <c r="E1530" s="347"/>
      <c r="F1530" s="347"/>
      <c r="G1530" s="347"/>
      <c r="H1530" s="344"/>
      <c r="I1530" s="345"/>
      <c r="J1530" s="71"/>
      <c r="L1530" s="32"/>
      <c r="M1530" s="33"/>
      <c r="N1530" s="333" t="s">
        <v>70</v>
      </c>
      <c r="O1530" s="346" t="s">
        <v>71</v>
      </c>
      <c r="P1530" s="347"/>
      <c r="Q1530" s="347"/>
      <c r="R1530" s="347"/>
      <c r="S1530" s="347"/>
      <c r="T1530" s="344"/>
      <c r="U1530" s="345"/>
      <c r="V1530" s="34"/>
    </row>
    <row r="1531" spans="1:22" ht="19.5" customHeight="1" x14ac:dyDescent="0.35">
      <c r="A1531" s="33"/>
      <c r="B1531" s="334"/>
      <c r="C1531" s="340" t="s">
        <v>72</v>
      </c>
      <c r="D1531" s="348"/>
      <c r="E1531" s="348"/>
      <c r="F1531" s="348"/>
      <c r="G1531" s="348"/>
      <c r="H1531" s="336"/>
      <c r="I1531" s="337"/>
      <c r="J1531" s="71"/>
      <c r="L1531" s="32"/>
      <c r="M1531" s="33"/>
      <c r="N1531" s="334"/>
      <c r="O1531" s="340" t="s">
        <v>72</v>
      </c>
      <c r="P1531" s="348"/>
      <c r="Q1531" s="348"/>
      <c r="R1531" s="348"/>
      <c r="S1531" s="348"/>
      <c r="T1531" s="336"/>
      <c r="U1531" s="337"/>
      <c r="V1531" s="34"/>
    </row>
    <row r="1532" spans="1:22" ht="19.5" customHeight="1" x14ac:dyDescent="0.35">
      <c r="A1532" s="33"/>
      <c r="B1532" s="334"/>
      <c r="C1532" s="340" t="s">
        <v>73</v>
      </c>
      <c r="D1532" s="348"/>
      <c r="E1532" s="348"/>
      <c r="F1532" s="348"/>
      <c r="G1532" s="348"/>
      <c r="H1532" s="336"/>
      <c r="I1532" s="337"/>
      <c r="J1532" s="71"/>
      <c r="L1532" s="32"/>
      <c r="M1532" s="33"/>
      <c r="N1532" s="334"/>
      <c r="O1532" s="340" t="s">
        <v>73</v>
      </c>
      <c r="P1532" s="348"/>
      <c r="Q1532" s="348"/>
      <c r="R1532" s="348"/>
      <c r="S1532" s="348"/>
      <c r="T1532" s="336"/>
      <c r="U1532" s="337"/>
      <c r="V1532" s="34"/>
    </row>
    <row r="1533" spans="1:22" ht="19.5" customHeight="1" x14ac:dyDescent="0.35">
      <c r="A1533" s="33"/>
      <c r="B1533" s="334"/>
      <c r="C1533" s="340" t="s">
        <v>74</v>
      </c>
      <c r="D1533" s="348"/>
      <c r="E1533" s="348"/>
      <c r="F1533" s="348"/>
      <c r="G1533" s="348"/>
      <c r="H1533" s="336"/>
      <c r="I1533" s="337"/>
      <c r="J1533" s="71"/>
      <c r="L1533" s="32"/>
      <c r="M1533" s="33"/>
      <c r="N1533" s="334"/>
      <c r="O1533" s="340" t="s">
        <v>74</v>
      </c>
      <c r="P1533" s="348"/>
      <c r="Q1533" s="348"/>
      <c r="R1533" s="348"/>
      <c r="S1533" s="348"/>
      <c r="T1533" s="336"/>
      <c r="U1533" s="337"/>
      <c r="V1533" s="34"/>
    </row>
    <row r="1534" spans="1:22" ht="19.5" customHeight="1" x14ac:dyDescent="0.35">
      <c r="A1534" s="33"/>
      <c r="B1534" s="334"/>
      <c r="C1534" s="340" t="s">
        <v>75</v>
      </c>
      <c r="D1534" s="348"/>
      <c r="E1534" s="348"/>
      <c r="F1534" s="348"/>
      <c r="G1534" s="348"/>
      <c r="H1534" s="336"/>
      <c r="I1534" s="337"/>
      <c r="J1534" s="71"/>
      <c r="L1534" s="32"/>
      <c r="M1534" s="33"/>
      <c r="N1534" s="334"/>
      <c r="O1534" s="340" t="s">
        <v>75</v>
      </c>
      <c r="P1534" s="348"/>
      <c r="Q1534" s="348"/>
      <c r="R1534" s="348"/>
      <c r="S1534" s="348"/>
      <c r="T1534" s="336"/>
      <c r="U1534" s="337"/>
      <c r="V1534" s="34"/>
    </row>
    <row r="1535" spans="1:22" ht="19.5" customHeight="1" x14ac:dyDescent="0.35">
      <c r="A1535" s="33"/>
      <c r="B1535" s="334"/>
      <c r="C1535" s="340" t="s">
        <v>76</v>
      </c>
      <c r="D1535" s="348"/>
      <c r="E1535" s="348"/>
      <c r="F1535" s="348"/>
      <c r="G1535" s="348"/>
      <c r="H1535" s="336"/>
      <c r="I1535" s="337"/>
      <c r="J1535" s="71"/>
      <c r="L1535" s="32"/>
      <c r="M1535" s="33"/>
      <c r="N1535" s="334"/>
      <c r="O1535" s="340" t="s">
        <v>76</v>
      </c>
      <c r="P1535" s="348"/>
      <c r="Q1535" s="348"/>
      <c r="R1535" s="348"/>
      <c r="S1535" s="348"/>
      <c r="T1535" s="336"/>
      <c r="U1535" s="337"/>
      <c r="V1535" s="34"/>
    </row>
    <row r="1536" spans="1:22" ht="19.5" customHeight="1" thickBot="1" x14ac:dyDescent="0.4">
      <c r="A1536" s="33"/>
      <c r="B1536" s="335"/>
      <c r="C1536" s="385" t="s">
        <v>77</v>
      </c>
      <c r="D1536" s="386"/>
      <c r="E1536" s="386"/>
      <c r="F1536" s="386"/>
      <c r="G1536" s="386"/>
      <c r="H1536" s="387"/>
      <c r="I1536" s="388"/>
      <c r="J1536" s="71"/>
      <c r="L1536" s="32"/>
      <c r="M1536" s="33"/>
      <c r="N1536" s="335"/>
      <c r="O1536" s="385" t="s">
        <v>77</v>
      </c>
      <c r="P1536" s="386"/>
      <c r="Q1536" s="386"/>
      <c r="R1536" s="386"/>
      <c r="S1536" s="386"/>
      <c r="T1536" s="387"/>
      <c r="U1536" s="388"/>
      <c r="V1536" s="34"/>
    </row>
    <row r="1537" spans="1:22" ht="19.5" customHeight="1" x14ac:dyDescent="0.35">
      <c r="A1537" s="33"/>
      <c r="B1537" s="349" t="s">
        <v>78</v>
      </c>
      <c r="C1537" s="389" t="s">
        <v>79</v>
      </c>
      <c r="D1537" s="390"/>
      <c r="E1537" s="391"/>
      <c r="F1537" s="47" t="s">
        <v>80</v>
      </c>
      <c r="G1537" s="47"/>
      <c r="H1537" s="352"/>
      <c r="I1537" s="353"/>
      <c r="J1537" s="71"/>
      <c r="L1537" s="32"/>
      <c r="M1537" s="33"/>
      <c r="N1537" s="349" t="s">
        <v>78</v>
      </c>
      <c r="O1537" s="389" t="s">
        <v>79</v>
      </c>
      <c r="P1537" s="390"/>
      <c r="Q1537" s="391"/>
      <c r="R1537" s="47" t="s">
        <v>80</v>
      </c>
      <c r="S1537" s="47"/>
      <c r="T1537" s="352"/>
      <c r="U1537" s="353"/>
      <c r="V1537" s="34"/>
    </row>
    <row r="1538" spans="1:22" ht="19.5" customHeight="1" x14ac:dyDescent="0.35">
      <c r="A1538" s="33"/>
      <c r="B1538" s="334"/>
      <c r="C1538" s="392" t="s">
        <v>81</v>
      </c>
      <c r="D1538" s="393"/>
      <c r="E1538" s="394"/>
      <c r="F1538" s="10" t="s">
        <v>82</v>
      </c>
      <c r="G1538" s="10"/>
      <c r="H1538" s="336"/>
      <c r="I1538" s="337"/>
      <c r="J1538" s="71"/>
      <c r="L1538" s="32"/>
      <c r="M1538" s="33"/>
      <c r="N1538" s="334"/>
      <c r="O1538" s="392" t="s">
        <v>81</v>
      </c>
      <c r="P1538" s="393"/>
      <c r="Q1538" s="394"/>
      <c r="R1538" s="10" t="s">
        <v>82</v>
      </c>
      <c r="S1538" s="10"/>
      <c r="T1538" s="336"/>
      <c r="U1538" s="337"/>
      <c r="V1538" s="34"/>
    </row>
    <row r="1539" spans="1:22" ht="19.5" customHeight="1" x14ac:dyDescent="0.35">
      <c r="A1539" s="33"/>
      <c r="B1539" s="334"/>
      <c r="C1539" s="392" t="s">
        <v>83</v>
      </c>
      <c r="D1539" s="393"/>
      <c r="E1539" s="394"/>
      <c r="F1539" s="10" t="s">
        <v>84</v>
      </c>
      <c r="G1539" s="10"/>
      <c r="H1539" s="336"/>
      <c r="I1539" s="337"/>
      <c r="J1539" s="71"/>
      <c r="L1539" s="32"/>
      <c r="M1539" s="33"/>
      <c r="N1539" s="334"/>
      <c r="O1539" s="392" t="s">
        <v>83</v>
      </c>
      <c r="P1539" s="393"/>
      <c r="Q1539" s="394"/>
      <c r="R1539" s="10" t="s">
        <v>84</v>
      </c>
      <c r="S1539" s="10"/>
      <c r="T1539" s="336"/>
      <c r="U1539" s="337"/>
      <c r="V1539" s="34"/>
    </row>
    <row r="1540" spans="1:22" ht="19.5" customHeight="1" x14ac:dyDescent="0.35">
      <c r="A1540" s="33"/>
      <c r="B1540" s="334"/>
      <c r="C1540" s="48" t="s">
        <v>85</v>
      </c>
      <c r="D1540" s="49"/>
      <c r="E1540" s="49"/>
      <c r="F1540" s="10" t="s">
        <v>86</v>
      </c>
      <c r="G1540" s="10"/>
      <c r="H1540" s="336"/>
      <c r="I1540" s="337"/>
      <c r="J1540" s="71"/>
      <c r="L1540" s="32"/>
      <c r="M1540" s="33"/>
      <c r="N1540" s="334"/>
      <c r="O1540" s="48" t="s">
        <v>85</v>
      </c>
      <c r="P1540" s="49"/>
      <c r="Q1540" s="49"/>
      <c r="R1540" s="10" t="s">
        <v>86</v>
      </c>
      <c r="S1540" s="10"/>
      <c r="T1540" s="336"/>
      <c r="U1540" s="337"/>
      <c r="V1540" s="34"/>
    </row>
    <row r="1541" spans="1:22" ht="19.5" customHeight="1" thickBot="1" x14ac:dyDescent="0.4">
      <c r="A1541" s="33"/>
      <c r="B1541" s="350"/>
      <c r="C1541" s="50" t="s">
        <v>87</v>
      </c>
      <c r="D1541" s="51"/>
      <c r="E1541" s="51"/>
      <c r="F1541" s="52" t="s">
        <v>86</v>
      </c>
      <c r="G1541" s="52"/>
      <c r="H1541" s="369"/>
      <c r="I1541" s="370"/>
      <c r="J1541" s="71"/>
      <c r="L1541" s="32"/>
      <c r="M1541" s="33"/>
      <c r="N1541" s="350"/>
      <c r="O1541" s="50" t="s">
        <v>87</v>
      </c>
      <c r="P1541" s="51"/>
      <c r="Q1541" s="51"/>
      <c r="R1541" s="52" t="s">
        <v>86</v>
      </c>
      <c r="S1541" s="52"/>
      <c r="T1541" s="369"/>
      <c r="U1541" s="370"/>
      <c r="V1541" s="34"/>
    </row>
    <row r="1542" spans="1:22" ht="19.5" customHeight="1" thickBot="1" x14ac:dyDescent="0.4">
      <c r="A1542" s="33"/>
      <c r="B1542" s="25"/>
      <c r="C1542" s="25"/>
      <c r="D1542" s="25"/>
      <c r="E1542" s="25"/>
      <c r="F1542" s="25"/>
      <c r="G1542" s="25"/>
      <c r="H1542" s="25"/>
      <c r="I1542" s="25"/>
      <c r="J1542" s="7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35">
      <c r="A1543" s="33"/>
      <c r="B1543" s="373" t="s">
        <v>88</v>
      </c>
      <c r="C1543" s="374"/>
      <c r="D1543" s="374"/>
      <c r="E1543" s="374"/>
      <c r="F1543" s="374"/>
      <c r="G1543" s="374"/>
      <c r="H1543" s="374"/>
      <c r="I1543" s="375"/>
      <c r="J1543" s="71"/>
      <c r="L1543" s="32"/>
      <c r="M1543" s="33"/>
      <c r="N1543" s="373" t="s">
        <v>88</v>
      </c>
      <c r="O1543" s="374"/>
      <c r="P1543" s="374"/>
      <c r="Q1543" s="374"/>
      <c r="R1543" s="374"/>
      <c r="S1543" s="374"/>
      <c r="T1543" s="374"/>
      <c r="U1543" s="375"/>
      <c r="V1543" s="34"/>
    </row>
    <row r="1544" spans="1:22" ht="19.5" customHeight="1" x14ac:dyDescent="0.35">
      <c r="A1544" s="33"/>
      <c r="B1544" s="376"/>
      <c r="C1544" s="377"/>
      <c r="D1544" s="377"/>
      <c r="E1544" s="377"/>
      <c r="F1544" s="377"/>
      <c r="G1544" s="377"/>
      <c r="H1544" s="377"/>
      <c r="I1544" s="378"/>
      <c r="J1544" s="71"/>
      <c r="L1544" s="32"/>
      <c r="M1544" s="33"/>
      <c r="N1544" s="376"/>
      <c r="O1544" s="377"/>
      <c r="P1544" s="377"/>
      <c r="Q1544" s="377"/>
      <c r="R1544" s="377"/>
      <c r="S1544" s="377"/>
      <c r="T1544" s="377"/>
      <c r="U1544" s="378"/>
      <c r="V1544" s="34"/>
    </row>
    <row r="1545" spans="1:22" ht="19.5" customHeight="1" x14ac:dyDescent="0.35">
      <c r="A1545" s="33"/>
      <c r="B1545" s="379"/>
      <c r="C1545" s="380"/>
      <c r="D1545" s="380"/>
      <c r="E1545" s="380"/>
      <c r="F1545" s="380"/>
      <c r="G1545" s="380"/>
      <c r="H1545" s="380"/>
      <c r="I1545" s="381"/>
      <c r="J1545" s="71"/>
      <c r="L1545" s="32"/>
      <c r="M1545" s="33"/>
      <c r="N1545" s="379"/>
      <c r="O1545" s="380"/>
      <c r="P1545" s="380"/>
      <c r="Q1545" s="380"/>
      <c r="R1545" s="380"/>
      <c r="S1545" s="380"/>
      <c r="T1545" s="380"/>
      <c r="U1545" s="381"/>
      <c r="V1545" s="34"/>
    </row>
    <row r="1546" spans="1:22" ht="19.5" customHeight="1" x14ac:dyDescent="0.35">
      <c r="A1546" s="33"/>
      <c r="B1546" s="379"/>
      <c r="C1546" s="380"/>
      <c r="D1546" s="380"/>
      <c r="E1546" s="380"/>
      <c r="F1546" s="380"/>
      <c r="G1546" s="380"/>
      <c r="H1546" s="380"/>
      <c r="I1546" s="381"/>
      <c r="J1546" s="71"/>
      <c r="L1546" s="32"/>
      <c r="M1546" s="33"/>
      <c r="N1546" s="379"/>
      <c r="O1546" s="380"/>
      <c r="P1546" s="380"/>
      <c r="Q1546" s="380"/>
      <c r="R1546" s="380"/>
      <c r="S1546" s="380"/>
      <c r="T1546" s="380"/>
      <c r="U1546" s="381"/>
      <c r="V1546" s="34"/>
    </row>
    <row r="1547" spans="1:22" ht="19.5" customHeight="1" thickBot="1" x14ac:dyDescent="0.4">
      <c r="A1547" s="33"/>
      <c r="B1547" s="382"/>
      <c r="C1547" s="383"/>
      <c r="D1547" s="383"/>
      <c r="E1547" s="383"/>
      <c r="F1547" s="383"/>
      <c r="G1547" s="383"/>
      <c r="H1547" s="383"/>
      <c r="I1547" s="384"/>
      <c r="J1547" s="71"/>
      <c r="L1547" s="32"/>
      <c r="M1547" s="33"/>
      <c r="N1547" s="382"/>
      <c r="O1547" s="383"/>
      <c r="P1547" s="383"/>
      <c r="Q1547" s="383"/>
      <c r="R1547" s="383"/>
      <c r="S1547" s="383"/>
      <c r="T1547" s="383"/>
      <c r="U1547" s="384"/>
      <c r="V1547" s="34"/>
    </row>
    <row r="1548" spans="1:22" ht="19.5" customHeight="1" thickBot="1" x14ac:dyDescent="0.4">
      <c r="A1548" s="53"/>
      <c r="B1548" s="54"/>
      <c r="C1548" s="54"/>
      <c r="D1548" s="54"/>
      <c r="E1548" s="54"/>
      <c r="F1548" s="54"/>
      <c r="G1548" s="54"/>
      <c r="H1548" s="54"/>
      <c r="I1548" s="54"/>
      <c r="J1548" s="72"/>
      <c r="L1548" s="32"/>
      <c r="M1548" s="53"/>
      <c r="N1548" s="54"/>
      <c r="O1548" s="54"/>
      <c r="P1548" s="54"/>
      <c r="Q1548" s="54"/>
      <c r="R1548" s="54"/>
      <c r="S1548" s="54"/>
      <c r="T1548" s="54"/>
      <c r="U1548" s="54"/>
      <c r="V1548" s="55"/>
    </row>
    <row r="1549" spans="1:22" ht="19.5" customHeight="1" thickBot="1" x14ac:dyDescent="0.4">
      <c r="A1549" s="56"/>
      <c r="B1549" s="56"/>
      <c r="C1549" s="56"/>
      <c r="D1549" s="56"/>
      <c r="E1549" s="56"/>
      <c r="F1549" s="56"/>
      <c r="G1549" s="56"/>
      <c r="H1549" s="56"/>
      <c r="I1549" s="56"/>
      <c r="J1549" s="73"/>
      <c r="K1549" s="56"/>
      <c r="L1549" s="57"/>
      <c r="M1549" s="56"/>
      <c r="N1549" s="56"/>
      <c r="O1549" s="56"/>
      <c r="P1549" s="56"/>
      <c r="Q1549" s="56"/>
      <c r="R1549" s="56"/>
      <c r="S1549" s="56"/>
      <c r="T1549" s="56"/>
      <c r="U1549" s="56"/>
      <c r="V1549" s="56"/>
    </row>
    <row r="1550" spans="1:22" ht="19.5" customHeight="1" x14ac:dyDescent="0.35">
      <c r="A1550" s="29">
        <v>32</v>
      </c>
      <c r="B1550" s="30"/>
      <c r="C1550" s="30"/>
      <c r="D1550" s="30"/>
      <c r="E1550" s="30"/>
      <c r="F1550" s="30"/>
      <c r="G1550" s="30"/>
      <c r="H1550" s="30"/>
      <c r="I1550" s="30"/>
      <c r="J1550" s="70"/>
      <c r="L1550" s="32"/>
      <c r="M1550" s="29">
        <f t="shared" ref="M1550" si="92">A1550+1</f>
        <v>33</v>
      </c>
      <c r="N1550" s="30"/>
      <c r="O1550" s="30"/>
      <c r="P1550" s="30"/>
      <c r="Q1550" s="30"/>
      <c r="R1550" s="30"/>
      <c r="S1550" s="30"/>
      <c r="T1550" s="30"/>
      <c r="U1550" s="30"/>
      <c r="V1550" s="31"/>
    </row>
    <row r="1551" spans="1:22" ht="19.5" customHeight="1" x14ac:dyDescent="0.35">
      <c r="A1551" s="33"/>
      <c r="B1551" s="356" t="s">
        <v>42</v>
      </c>
      <c r="C1551" s="356"/>
      <c r="D1551" s="404" t="s">
        <v>52</v>
      </c>
      <c r="E1551" s="404"/>
      <c r="F1551" s="404"/>
      <c r="G1551" s="404"/>
      <c r="H1551" s="404"/>
      <c r="I1551" s="404"/>
      <c r="J1551" s="75"/>
      <c r="L1551" s="32"/>
      <c r="M1551" s="33"/>
      <c r="N1551" s="356" t="s">
        <v>42</v>
      </c>
      <c r="O1551" s="356"/>
      <c r="P1551" s="404" t="s">
        <v>52</v>
      </c>
      <c r="Q1551" s="404"/>
      <c r="R1551" s="404"/>
      <c r="S1551" s="404"/>
      <c r="T1551" s="404"/>
      <c r="U1551" s="404"/>
      <c r="V1551" s="75"/>
    </row>
    <row r="1552" spans="1:22" ht="19.5" customHeight="1" x14ac:dyDescent="0.35">
      <c r="A1552" s="33"/>
      <c r="B1552" s="358"/>
      <c r="C1552" s="358"/>
      <c r="D1552" s="358"/>
      <c r="E1552" s="358"/>
      <c r="F1552" s="358"/>
      <c r="G1552" s="358"/>
      <c r="H1552" s="358"/>
      <c r="I1552" s="358"/>
      <c r="J1552" s="71"/>
      <c r="L1552" s="32"/>
      <c r="M1552" s="33"/>
      <c r="N1552" s="358"/>
      <c r="O1552" s="358"/>
      <c r="P1552" s="358"/>
      <c r="Q1552" s="358"/>
      <c r="R1552" s="358"/>
      <c r="S1552" s="358"/>
      <c r="T1552" s="358"/>
      <c r="U1552" s="358"/>
      <c r="V1552" s="34"/>
    </row>
    <row r="1553" spans="1:22" ht="19.5" customHeight="1" x14ac:dyDescent="0.35">
      <c r="A1553" s="33"/>
      <c r="B1553" s="356" t="s">
        <v>0</v>
      </c>
      <c r="C1553" s="356"/>
      <c r="D1553" s="403"/>
      <c r="E1553" s="403"/>
      <c r="F1553" s="357" t="s">
        <v>41</v>
      </c>
      <c r="G1553" s="357"/>
      <c r="H1553" s="403"/>
      <c r="I1553" s="403"/>
      <c r="J1553" s="71"/>
      <c r="L1553" s="32"/>
      <c r="M1553" s="33"/>
      <c r="N1553" s="356" t="s">
        <v>0</v>
      </c>
      <c r="O1553" s="356"/>
      <c r="P1553" s="403"/>
      <c r="Q1553" s="403"/>
      <c r="R1553" s="357" t="s">
        <v>41</v>
      </c>
      <c r="S1553" s="357"/>
      <c r="T1553" s="403"/>
      <c r="U1553" s="403"/>
      <c r="V1553" s="34"/>
    </row>
    <row r="1554" spans="1:22" ht="19.5" customHeight="1" x14ac:dyDescent="0.35">
      <c r="A1554" s="33"/>
      <c r="B1554" s="356" t="s">
        <v>14</v>
      </c>
      <c r="C1554" s="356"/>
      <c r="D1554" s="400"/>
      <c r="E1554" s="400"/>
      <c r="F1554" s="357" t="s">
        <v>15</v>
      </c>
      <c r="G1554" s="357"/>
      <c r="H1554" s="401"/>
      <c r="I1554" s="401"/>
      <c r="J1554" s="71"/>
      <c r="L1554" s="32"/>
      <c r="M1554" s="33"/>
      <c r="N1554" s="356" t="s">
        <v>14</v>
      </c>
      <c r="O1554" s="356"/>
      <c r="P1554" s="400"/>
      <c r="Q1554" s="400"/>
      <c r="R1554" s="357" t="s">
        <v>15</v>
      </c>
      <c r="S1554" s="357"/>
      <c r="T1554" s="401"/>
      <c r="U1554" s="401"/>
      <c r="V1554" s="34"/>
    </row>
    <row r="1555" spans="1:22" ht="19.5" customHeight="1" x14ac:dyDescent="0.35">
      <c r="A1555" s="33"/>
      <c r="B1555" s="36" t="s">
        <v>53</v>
      </c>
      <c r="C1555" s="36"/>
      <c r="D1555" s="402"/>
      <c r="E1555" s="402"/>
      <c r="F1555" s="397"/>
      <c r="G1555" s="397"/>
      <c r="H1555" s="402"/>
      <c r="I1555" s="402"/>
      <c r="J1555" s="71"/>
      <c r="L1555" s="32"/>
      <c r="M1555" s="33"/>
      <c r="N1555" s="36" t="s">
        <v>53</v>
      </c>
      <c r="O1555" s="36"/>
      <c r="P1555" s="402"/>
      <c r="Q1555" s="402"/>
      <c r="R1555" s="397"/>
      <c r="S1555" s="397"/>
      <c r="T1555" s="402"/>
      <c r="U1555" s="402"/>
      <c r="V1555" s="34"/>
    </row>
    <row r="1556" spans="1:22" ht="19.5" customHeight="1" x14ac:dyDescent="0.35">
      <c r="A1556" s="33"/>
      <c r="B1556" s="396" t="s">
        <v>1</v>
      </c>
      <c r="C1556" s="396"/>
      <c r="D1556" s="397"/>
      <c r="E1556" s="397"/>
      <c r="F1556" s="398"/>
      <c r="G1556" s="398"/>
      <c r="H1556" s="398"/>
      <c r="I1556" s="398"/>
      <c r="J1556" s="71"/>
      <c r="L1556" s="32"/>
      <c r="M1556" s="33"/>
      <c r="N1556" s="396" t="s">
        <v>1</v>
      </c>
      <c r="O1556" s="396"/>
      <c r="P1556" s="397"/>
      <c r="Q1556" s="397"/>
      <c r="R1556" s="398"/>
      <c r="S1556" s="398"/>
      <c r="T1556" s="398"/>
      <c r="U1556" s="398"/>
      <c r="V1556" s="34"/>
    </row>
    <row r="1557" spans="1:22" ht="19.5" customHeight="1" x14ac:dyDescent="0.35">
      <c r="A1557" s="33"/>
      <c r="B1557" s="396"/>
      <c r="C1557" s="396"/>
      <c r="D1557" s="397" t="s">
        <v>11</v>
      </c>
      <c r="E1557" s="397"/>
      <c r="F1557" s="398"/>
      <c r="G1557" s="398"/>
      <c r="H1557" s="398"/>
      <c r="I1557" s="398"/>
      <c r="J1557" s="71"/>
      <c r="L1557" s="32"/>
      <c r="M1557" s="33"/>
      <c r="N1557" s="396"/>
      <c r="O1557" s="396"/>
      <c r="P1557" s="397" t="s">
        <v>11</v>
      </c>
      <c r="Q1557" s="397"/>
      <c r="R1557" s="398"/>
      <c r="S1557" s="398"/>
      <c r="T1557" s="398"/>
      <c r="U1557" s="398"/>
      <c r="V1557" s="34"/>
    </row>
    <row r="1558" spans="1:22" ht="19.5" customHeight="1" x14ac:dyDescent="0.35">
      <c r="A1558" s="33"/>
      <c r="B1558" s="396"/>
      <c r="C1558" s="396"/>
      <c r="D1558" s="397" t="s">
        <v>55</v>
      </c>
      <c r="E1558" s="397"/>
      <c r="F1558" s="398"/>
      <c r="G1558" s="398"/>
      <c r="H1558" s="398"/>
      <c r="I1558" s="398"/>
      <c r="J1558" s="71"/>
      <c r="L1558" s="32"/>
      <c r="M1558" s="33"/>
      <c r="N1558" s="396"/>
      <c r="O1558" s="396"/>
      <c r="P1558" s="397" t="s">
        <v>55</v>
      </c>
      <c r="Q1558" s="397"/>
      <c r="R1558" s="398"/>
      <c r="S1558" s="398"/>
      <c r="T1558" s="398"/>
      <c r="U1558" s="398"/>
      <c r="V1558" s="34"/>
    </row>
    <row r="1559" spans="1:22" ht="19.5" customHeight="1" x14ac:dyDescent="0.35">
      <c r="A1559" s="33"/>
      <c r="B1559" s="396"/>
      <c r="C1559" s="396"/>
      <c r="D1559" s="397" t="s">
        <v>9</v>
      </c>
      <c r="E1559" s="397"/>
      <c r="F1559" s="399"/>
      <c r="G1559" s="399"/>
      <c r="H1559" s="399"/>
      <c r="I1559" s="399"/>
      <c r="J1559" s="71"/>
      <c r="L1559" s="32"/>
      <c r="M1559" s="33"/>
      <c r="N1559" s="396"/>
      <c r="O1559" s="396"/>
      <c r="P1559" s="397" t="s">
        <v>9</v>
      </c>
      <c r="Q1559" s="397"/>
      <c r="R1559" s="399"/>
      <c r="S1559" s="399"/>
      <c r="T1559" s="399"/>
      <c r="U1559" s="399"/>
      <c r="V1559" s="34"/>
    </row>
    <row r="1560" spans="1:22" ht="19.5" customHeight="1" x14ac:dyDescent="0.35">
      <c r="A1560" s="33"/>
      <c r="B1560" s="356" t="s">
        <v>44</v>
      </c>
      <c r="C1560" s="356"/>
      <c r="D1560" s="357" t="str">
        <f t="shared" ref="D1560" si="93">IF(D1551="","",IF(OR(D1551="DWF",D1551="DNF"),"Distance","Temps"))</f>
        <v>Distance</v>
      </c>
      <c r="E1560" s="357"/>
      <c r="F1560" s="37"/>
      <c r="G1560" s="38"/>
      <c r="H1560" s="39"/>
      <c r="I1560" s="38"/>
      <c r="J1560" s="71"/>
      <c r="L1560" s="32"/>
      <c r="M1560" s="33"/>
      <c r="N1560" s="356" t="s">
        <v>44</v>
      </c>
      <c r="O1560" s="356"/>
      <c r="P1560" s="357" t="str">
        <f t="shared" ref="P1560" si="94">IF(P1551="","",IF(OR(P1551="DWF",P1551="DNF"),"Distance","Temps"))</f>
        <v>Distance</v>
      </c>
      <c r="Q1560" s="357"/>
      <c r="R1560" s="37"/>
      <c r="S1560" s="38"/>
      <c r="T1560" s="39"/>
      <c r="U1560" s="38"/>
      <c r="V1560" s="34"/>
    </row>
    <row r="1561" spans="1:22" ht="19.5" customHeight="1" x14ac:dyDescent="0.35">
      <c r="A1561" s="33"/>
      <c r="B1561" s="356"/>
      <c r="C1561" s="356"/>
      <c r="D1561" s="359" t="s">
        <v>56</v>
      </c>
      <c r="E1561" s="40" t="s">
        <v>57</v>
      </c>
      <c r="F1561" s="41"/>
      <c r="G1561" s="42"/>
      <c r="H1561" s="41"/>
      <c r="I1561" s="42"/>
      <c r="J1561" s="71"/>
      <c r="L1561" s="32"/>
      <c r="M1561" s="33"/>
      <c r="N1561" s="356"/>
      <c r="O1561" s="356"/>
      <c r="P1561" s="359" t="s">
        <v>56</v>
      </c>
      <c r="Q1561" s="40" t="s">
        <v>57</v>
      </c>
      <c r="R1561" s="41"/>
      <c r="S1561" s="42"/>
      <c r="T1561" s="41"/>
      <c r="U1561" s="42"/>
      <c r="V1561" s="34"/>
    </row>
    <row r="1562" spans="1:22" ht="19.5" customHeight="1" x14ac:dyDescent="0.35">
      <c r="A1562" s="33"/>
      <c r="B1562" s="356"/>
      <c r="C1562" s="356"/>
      <c r="D1562" s="359"/>
      <c r="E1562" s="40" t="s">
        <v>58</v>
      </c>
      <c r="F1562" s="41"/>
      <c r="G1562" s="42"/>
      <c r="H1562" s="41"/>
      <c r="I1562" s="42"/>
      <c r="J1562" s="71"/>
      <c r="L1562" s="32"/>
      <c r="M1562" s="33"/>
      <c r="N1562" s="356"/>
      <c r="O1562" s="356"/>
      <c r="P1562" s="359"/>
      <c r="Q1562" s="40" t="s">
        <v>58</v>
      </c>
      <c r="R1562" s="41"/>
      <c r="S1562" s="42"/>
      <c r="T1562" s="41"/>
      <c r="U1562" s="42"/>
      <c r="V1562" s="34"/>
    </row>
    <row r="1563" spans="1:22" ht="19.5" customHeight="1" x14ac:dyDescent="0.35">
      <c r="A1563" s="33"/>
      <c r="B1563" s="358"/>
      <c r="C1563" s="358"/>
      <c r="D1563" s="358"/>
      <c r="E1563" s="358"/>
      <c r="F1563" s="358"/>
      <c r="G1563" s="358"/>
      <c r="H1563" s="358"/>
      <c r="I1563" s="358"/>
      <c r="J1563" s="71"/>
      <c r="L1563" s="32"/>
      <c r="M1563" s="33"/>
      <c r="N1563" s="358"/>
      <c r="O1563" s="358"/>
      <c r="P1563" s="358"/>
      <c r="Q1563" s="358"/>
      <c r="R1563" s="358"/>
      <c r="S1563" s="358"/>
      <c r="T1563" s="358"/>
      <c r="U1563" s="358"/>
      <c r="V1563" s="34"/>
    </row>
    <row r="1564" spans="1:22" ht="19.5" customHeight="1" x14ac:dyDescent="0.35">
      <c r="A1564" s="33"/>
      <c r="B1564" s="395" t="s">
        <v>59</v>
      </c>
      <c r="C1564" s="395"/>
      <c r="D1564" s="395"/>
      <c r="E1564" s="395"/>
      <c r="F1564" s="395"/>
      <c r="G1564" s="395"/>
      <c r="H1564" s="395"/>
      <c r="I1564" s="395"/>
      <c r="J1564" s="71"/>
      <c r="L1564" s="32"/>
      <c r="M1564" s="33"/>
      <c r="N1564" s="395" t="s">
        <v>59</v>
      </c>
      <c r="O1564" s="395"/>
      <c r="P1564" s="395"/>
      <c r="Q1564" s="395"/>
      <c r="R1564" s="395"/>
      <c r="S1564" s="395"/>
      <c r="T1564" s="395"/>
      <c r="U1564" s="395"/>
      <c r="V1564" s="34"/>
    </row>
    <row r="1565" spans="1:22" ht="19.5" customHeight="1" thickBot="1" x14ac:dyDescent="0.4">
      <c r="A1565" s="33"/>
      <c r="B1565" s="358"/>
      <c r="C1565" s="358"/>
      <c r="D1565" s="358"/>
      <c r="E1565" s="358"/>
      <c r="F1565" s="358"/>
      <c r="G1565" s="358"/>
      <c r="H1565" s="358"/>
      <c r="I1565" s="358"/>
      <c r="J1565" s="71"/>
      <c r="L1565" s="32"/>
      <c r="M1565" s="33"/>
      <c r="N1565" s="358"/>
      <c r="O1565" s="358"/>
      <c r="P1565" s="358"/>
      <c r="Q1565" s="358"/>
      <c r="R1565" s="358"/>
      <c r="S1565" s="358"/>
      <c r="T1565" s="358"/>
      <c r="U1565" s="358"/>
      <c r="V1565" s="34"/>
    </row>
    <row r="1566" spans="1:22" ht="19.5" customHeight="1" thickBot="1" x14ac:dyDescent="0.4">
      <c r="A1566" s="33"/>
      <c r="B1566" s="359" t="s">
        <v>60</v>
      </c>
      <c r="C1566" s="360"/>
      <c r="D1566" s="43"/>
      <c r="E1566" s="44"/>
      <c r="F1566" s="44"/>
      <c r="G1566" s="44"/>
      <c r="H1566" s="44"/>
      <c r="I1566" s="45"/>
      <c r="J1566" s="71"/>
      <c r="L1566" s="32"/>
      <c r="M1566" s="33"/>
      <c r="N1566" s="359" t="s">
        <v>60</v>
      </c>
      <c r="O1566" s="360"/>
      <c r="P1566" s="43"/>
      <c r="Q1566" s="44"/>
      <c r="R1566" s="44"/>
      <c r="S1566" s="44"/>
      <c r="T1566" s="44"/>
      <c r="U1566" s="45"/>
      <c r="V1566" s="34"/>
    </row>
    <row r="1567" spans="1:22" ht="19.5" customHeight="1" thickBot="1" x14ac:dyDescent="0.4">
      <c r="A1567" s="33"/>
      <c r="B1567" s="46"/>
      <c r="C1567" s="46"/>
      <c r="D1567" s="30"/>
      <c r="E1567" s="30"/>
      <c r="F1567" s="30"/>
      <c r="G1567" s="30"/>
      <c r="H1567" s="30"/>
      <c r="I1567" s="30"/>
      <c r="J1567" s="71"/>
      <c r="L1567" s="32"/>
      <c r="M1567" s="33"/>
      <c r="N1567" s="46"/>
      <c r="O1567" s="46"/>
      <c r="P1567" s="30"/>
      <c r="Q1567" s="30"/>
      <c r="R1567" s="30"/>
      <c r="S1567" s="30"/>
      <c r="T1567" s="30"/>
      <c r="U1567" s="30"/>
      <c r="V1567" s="34"/>
    </row>
    <row r="1568" spans="1:22" ht="19.5" customHeight="1" x14ac:dyDescent="0.35">
      <c r="A1568" s="33"/>
      <c r="B1568" s="365" t="s">
        <v>62</v>
      </c>
      <c r="C1568" s="366"/>
      <c r="D1568" s="352"/>
      <c r="E1568" s="352"/>
      <c r="F1568" s="352"/>
      <c r="G1568" s="352"/>
      <c r="H1568" s="352"/>
      <c r="I1568" s="353"/>
      <c r="J1568" s="71"/>
      <c r="L1568" s="32"/>
      <c r="M1568" s="33"/>
      <c r="N1568" s="365" t="s">
        <v>62</v>
      </c>
      <c r="O1568" s="366"/>
      <c r="P1568" s="352"/>
      <c r="Q1568" s="352"/>
      <c r="R1568" s="352"/>
      <c r="S1568" s="352"/>
      <c r="T1568" s="352"/>
      <c r="U1568" s="353"/>
      <c r="V1568" s="34"/>
    </row>
    <row r="1569" spans="1:22" ht="19.5" customHeight="1" thickBot="1" x14ac:dyDescent="0.4">
      <c r="A1569" s="33"/>
      <c r="B1569" s="367"/>
      <c r="C1569" s="368"/>
      <c r="D1569" s="336"/>
      <c r="E1569" s="336"/>
      <c r="F1569" s="336"/>
      <c r="G1569" s="336"/>
      <c r="H1569" s="336"/>
      <c r="I1569" s="337"/>
      <c r="J1569" s="71"/>
      <c r="L1569" s="32"/>
      <c r="M1569" s="33"/>
      <c r="N1569" s="367"/>
      <c r="O1569" s="368"/>
      <c r="P1569" s="336"/>
      <c r="Q1569" s="336"/>
      <c r="R1569" s="336"/>
      <c r="S1569" s="336"/>
      <c r="T1569" s="336"/>
      <c r="U1569" s="337"/>
      <c r="V1569" s="34"/>
    </row>
    <row r="1570" spans="1:22" ht="19.5" customHeight="1" x14ac:dyDescent="0.35">
      <c r="A1570" s="33"/>
      <c r="B1570" s="361" t="s">
        <v>61</v>
      </c>
      <c r="C1570" s="362"/>
      <c r="D1570" s="336"/>
      <c r="E1570" s="336"/>
      <c r="F1570" s="336"/>
      <c r="G1570" s="336"/>
      <c r="H1570" s="336"/>
      <c r="I1570" s="337"/>
      <c r="J1570" s="71"/>
      <c r="L1570" s="32"/>
      <c r="M1570" s="33"/>
      <c r="N1570" s="361" t="s">
        <v>61</v>
      </c>
      <c r="O1570" s="362"/>
      <c r="P1570" s="336"/>
      <c r="Q1570" s="336"/>
      <c r="R1570" s="336"/>
      <c r="S1570" s="336"/>
      <c r="T1570" s="336"/>
      <c r="U1570" s="337"/>
      <c r="V1570" s="34"/>
    </row>
    <row r="1571" spans="1:22" ht="19.5" customHeight="1" thickBot="1" x14ac:dyDescent="0.4">
      <c r="A1571" s="33"/>
      <c r="B1571" s="365"/>
      <c r="C1571" s="366"/>
      <c r="D1571" s="369"/>
      <c r="E1571" s="369"/>
      <c r="F1571" s="369"/>
      <c r="G1571" s="369"/>
      <c r="H1571" s="369"/>
      <c r="I1571" s="370"/>
      <c r="J1571" s="71"/>
      <c r="L1571" s="32"/>
      <c r="M1571" s="33"/>
      <c r="N1571" s="365"/>
      <c r="O1571" s="366"/>
      <c r="P1571" s="369"/>
      <c r="Q1571" s="369"/>
      <c r="R1571" s="369"/>
      <c r="S1571" s="369"/>
      <c r="T1571" s="369"/>
      <c r="U1571" s="370"/>
      <c r="V1571" s="34"/>
    </row>
    <row r="1572" spans="1:22" ht="19.5" customHeight="1" thickBot="1" x14ac:dyDescent="0.4">
      <c r="A1572" s="33"/>
      <c r="B1572" s="25"/>
      <c r="C1572" s="25"/>
      <c r="D1572" s="25"/>
      <c r="E1572" s="25"/>
      <c r="F1572" s="25"/>
      <c r="G1572" s="25"/>
      <c r="H1572" s="25"/>
      <c r="I1572" s="25"/>
      <c r="J1572" s="71"/>
      <c r="L1572" s="32"/>
      <c r="M1572" s="33"/>
      <c r="N1572" s="25"/>
      <c r="O1572" s="25"/>
      <c r="P1572" s="25"/>
      <c r="Q1572" s="25"/>
      <c r="R1572" s="25"/>
      <c r="S1572" s="25"/>
      <c r="T1572" s="25"/>
      <c r="U1572" s="25"/>
      <c r="V1572" s="34"/>
    </row>
    <row r="1573" spans="1:22" ht="19.5" customHeight="1" x14ac:dyDescent="0.35">
      <c r="A1573" s="33"/>
      <c r="B1573" s="349" t="s">
        <v>63</v>
      </c>
      <c r="C1573" s="343" t="s">
        <v>64</v>
      </c>
      <c r="D1573" s="351"/>
      <c r="E1573" s="351"/>
      <c r="F1573" s="351"/>
      <c r="G1573" s="351"/>
      <c r="H1573" s="352"/>
      <c r="I1573" s="353"/>
      <c r="J1573" s="71"/>
      <c r="L1573" s="32"/>
      <c r="M1573" s="33"/>
      <c r="N1573" s="349" t="s">
        <v>63</v>
      </c>
      <c r="O1573" s="343" t="s">
        <v>64</v>
      </c>
      <c r="P1573" s="351"/>
      <c r="Q1573" s="351"/>
      <c r="R1573" s="351"/>
      <c r="S1573" s="351"/>
      <c r="T1573" s="352"/>
      <c r="U1573" s="353"/>
      <c r="V1573" s="34"/>
    </row>
    <row r="1574" spans="1:22" ht="19.5" customHeight="1" x14ac:dyDescent="0.35">
      <c r="A1574" s="33"/>
      <c r="B1574" s="334"/>
      <c r="C1574" s="340" t="s">
        <v>65</v>
      </c>
      <c r="D1574" s="348"/>
      <c r="E1574" s="348"/>
      <c r="F1574" s="348"/>
      <c r="G1574" s="348"/>
      <c r="H1574" s="336"/>
      <c r="I1574" s="337"/>
      <c r="J1574" s="71"/>
      <c r="L1574" s="32"/>
      <c r="M1574" s="33"/>
      <c r="N1574" s="334"/>
      <c r="O1574" s="340" t="s">
        <v>65</v>
      </c>
      <c r="P1574" s="348"/>
      <c r="Q1574" s="348"/>
      <c r="R1574" s="348"/>
      <c r="S1574" s="348"/>
      <c r="T1574" s="336"/>
      <c r="U1574" s="337"/>
      <c r="V1574" s="34"/>
    </row>
    <row r="1575" spans="1:22" ht="19.5" customHeight="1" x14ac:dyDescent="0.35">
      <c r="A1575" s="33"/>
      <c r="B1575" s="334"/>
      <c r="C1575" s="340" t="s">
        <v>66</v>
      </c>
      <c r="D1575" s="348"/>
      <c r="E1575" s="348"/>
      <c r="F1575" s="348"/>
      <c r="G1575" s="348"/>
      <c r="H1575" s="336"/>
      <c r="I1575" s="337"/>
      <c r="J1575" s="71"/>
      <c r="L1575" s="32"/>
      <c r="M1575" s="33"/>
      <c r="N1575" s="334"/>
      <c r="O1575" s="340" t="s">
        <v>66</v>
      </c>
      <c r="P1575" s="348"/>
      <c r="Q1575" s="348"/>
      <c r="R1575" s="348"/>
      <c r="S1575" s="348"/>
      <c r="T1575" s="336"/>
      <c r="U1575" s="337"/>
      <c r="V1575" s="34"/>
    </row>
    <row r="1576" spans="1:22" ht="19.5" customHeight="1" x14ac:dyDescent="0.35">
      <c r="A1576" s="33"/>
      <c r="B1576" s="334"/>
      <c r="C1576" s="340" t="s">
        <v>67</v>
      </c>
      <c r="D1576" s="348"/>
      <c r="E1576" s="348"/>
      <c r="F1576" s="348"/>
      <c r="G1576" s="348"/>
      <c r="H1576" s="336"/>
      <c r="I1576" s="337"/>
      <c r="J1576" s="71"/>
      <c r="L1576" s="32"/>
      <c r="M1576" s="33"/>
      <c r="N1576" s="334"/>
      <c r="O1576" s="340" t="s">
        <v>67</v>
      </c>
      <c r="P1576" s="348"/>
      <c r="Q1576" s="348"/>
      <c r="R1576" s="348"/>
      <c r="S1576" s="348"/>
      <c r="T1576" s="336"/>
      <c r="U1576" s="337"/>
      <c r="V1576" s="34"/>
    </row>
    <row r="1577" spans="1:22" ht="19.5" customHeight="1" x14ac:dyDescent="0.35">
      <c r="A1577" s="33"/>
      <c r="B1577" s="334"/>
      <c r="C1577" s="340" t="s">
        <v>68</v>
      </c>
      <c r="D1577" s="348"/>
      <c r="E1577" s="348"/>
      <c r="F1577" s="348"/>
      <c r="G1577" s="348"/>
      <c r="H1577" s="336"/>
      <c r="I1577" s="337"/>
      <c r="J1577" s="71"/>
      <c r="L1577" s="32"/>
      <c r="M1577" s="33"/>
      <c r="N1577" s="334"/>
      <c r="O1577" s="340" t="s">
        <v>68</v>
      </c>
      <c r="P1577" s="348"/>
      <c r="Q1577" s="348"/>
      <c r="R1577" s="348"/>
      <c r="S1577" s="348"/>
      <c r="T1577" s="336"/>
      <c r="U1577" s="337"/>
      <c r="V1577" s="34"/>
    </row>
    <row r="1578" spans="1:22" ht="19.5" customHeight="1" thickBot="1" x14ac:dyDescent="0.4">
      <c r="A1578" s="33"/>
      <c r="B1578" s="350"/>
      <c r="C1578" s="371" t="s">
        <v>69</v>
      </c>
      <c r="D1578" s="372"/>
      <c r="E1578" s="372"/>
      <c r="F1578" s="372"/>
      <c r="G1578" s="372"/>
      <c r="H1578" s="369"/>
      <c r="I1578" s="370"/>
      <c r="J1578" s="71"/>
      <c r="L1578" s="32"/>
      <c r="M1578" s="33"/>
      <c r="N1578" s="350"/>
      <c r="O1578" s="371" t="s">
        <v>69</v>
      </c>
      <c r="P1578" s="372"/>
      <c r="Q1578" s="372"/>
      <c r="R1578" s="372"/>
      <c r="S1578" s="372"/>
      <c r="T1578" s="369"/>
      <c r="U1578" s="370"/>
      <c r="V1578" s="34"/>
    </row>
    <row r="1579" spans="1:22" ht="19.5" customHeight="1" x14ac:dyDescent="0.35">
      <c r="A1579" s="33"/>
      <c r="B1579" s="333" t="s">
        <v>70</v>
      </c>
      <c r="C1579" s="346" t="s">
        <v>71</v>
      </c>
      <c r="D1579" s="347"/>
      <c r="E1579" s="347"/>
      <c r="F1579" s="347"/>
      <c r="G1579" s="347"/>
      <c r="H1579" s="344"/>
      <c r="I1579" s="345"/>
      <c r="J1579" s="71"/>
      <c r="L1579" s="32"/>
      <c r="M1579" s="33"/>
      <c r="N1579" s="333" t="s">
        <v>70</v>
      </c>
      <c r="O1579" s="346" t="s">
        <v>71</v>
      </c>
      <c r="P1579" s="347"/>
      <c r="Q1579" s="347"/>
      <c r="R1579" s="347"/>
      <c r="S1579" s="347"/>
      <c r="T1579" s="344"/>
      <c r="U1579" s="345"/>
      <c r="V1579" s="34"/>
    </row>
    <row r="1580" spans="1:22" ht="19.5" customHeight="1" x14ac:dyDescent="0.35">
      <c r="A1580" s="33"/>
      <c r="B1580" s="334"/>
      <c r="C1580" s="340" t="s">
        <v>72</v>
      </c>
      <c r="D1580" s="348"/>
      <c r="E1580" s="348"/>
      <c r="F1580" s="348"/>
      <c r="G1580" s="348"/>
      <c r="H1580" s="336"/>
      <c r="I1580" s="337"/>
      <c r="J1580" s="71"/>
      <c r="L1580" s="32"/>
      <c r="M1580" s="33"/>
      <c r="N1580" s="334"/>
      <c r="O1580" s="340" t="s">
        <v>72</v>
      </c>
      <c r="P1580" s="348"/>
      <c r="Q1580" s="348"/>
      <c r="R1580" s="348"/>
      <c r="S1580" s="348"/>
      <c r="T1580" s="336"/>
      <c r="U1580" s="337"/>
      <c r="V1580" s="34"/>
    </row>
    <row r="1581" spans="1:22" ht="19.5" customHeight="1" x14ac:dyDescent="0.35">
      <c r="A1581" s="33"/>
      <c r="B1581" s="334"/>
      <c r="C1581" s="340" t="s">
        <v>73</v>
      </c>
      <c r="D1581" s="348"/>
      <c r="E1581" s="348"/>
      <c r="F1581" s="348"/>
      <c r="G1581" s="348"/>
      <c r="H1581" s="336"/>
      <c r="I1581" s="337"/>
      <c r="J1581" s="71"/>
      <c r="L1581" s="32"/>
      <c r="M1581" s="33"/>
      <c r="N1581" s="334"/>
      <c r="O1581" s="340" t="s">
        <v>73</v>
      </c>
      <c r="P1581" s="348"/>
      <c r="Q1581" s="348"/>
      <c r="R1581" s="348"/>
      <c r="S1581" s="348"/>
      <c r="T1581" s="336"/>
      <c r="U1581" s="337"/>
      <c r="V1581" s="34"/>
    </row>
    <row r="1582" spans="1:22" ht="19.5" customHeight="1" x14ac:dyDescent="0.35">
      <c r="A1582" s="33"/>
      <c r="B1582" s="334"/>
      <c r="C1582" s="340" t="s">
        <v>74</v>
      </c>
      <c r="D1582" s="348"/>
      <c r="E1582" s="348"/>
      <c r="F1582" s="348"/>
      <c r="G1582" s="348"/>
      <c r="H1582" s="336"/>
      <c r="I1582" s="337"/>
      <c r="J1582" s="71"/>
      <c r="L1582" s="32"/>
      <c r="M1582" s="33"/>
      <c r="N1582" s="334"/>
      <c r="O1582" s="340" t="s">
        <v>74</v>
      </c>
      <c r="P1582" s="348"/>
      <c r="Q1582" s="348"/>
      <c r="R1582" s="348"/>
      <c r="S1582" s="348"/>
      <c r="T1582" s="336"/>
      <c r="U1582" s="337"/>
      <c r="V1582" s="34"/>
    </row>
    <row r="1583" spans="1:22" ht="19.5" customHeight="1" x14ac:dyDescent="0.35">
      <c r="A1583" s="33"/>
      <c r="B1583" s="334"/>
      <c r="C1583" s="340" t="s">
        <v>75</v>
      </c>
      <c r="D1583" s="348"/>
      <c r="E1583" s="348"/>
      <c r="F1583" s="348"/>
      <c r="G1583" s="348"/>
      <c r="H1583" s="336"/>
      <c r="I1583" s="337"/>
      <c r="J1583" s="71"/>
      <c r="L1583" s="32"/>
      <c r="M1583" s="33"/>
      <c r="N1583" s="334"/>
      <c r="O1583" s="340" t="s">
        <v>75</v>
      </c>
      <c r="P1583" s="348"/>
      <c r="Q1583" s="348"/>
      <c r="R1583" s="348"/>
      <c r="S1583" s="348"/>
      <c r="T1583" s="336"/>
      <c r="U1583" s="337"/>
      <c r="V1583" s="34"/>
    </row>
    <row r="1584" spans="1:22" ht="19.5" customHeight="1" x14ac:dyDescent="0.35">
      <c r="A1584" s="33"/>
      <c r="B1584" s="334"/>
      <c r="C1584" s="340" t="s">
        <v>76</v>
      </c>
      <c r="D1584" s="348"/>
      <c r="E1584" s="348"/>
      <c r="F1584" s="348"/>
      <c r="G1584" s="348"/>
      <c r="H1584" s="336"/>
      <c r="I1584" s="337"/>
      <c r="J1584" s="71"/>
      <c r="L1584" s="32"/>
      <c r="M1584" s="33"/>
      <c r="N1584" s="334"/>
      <c r="O1584" s="340" t="s">
        <v>76</v>
      </c>
      <c r="P1584" s="348"/>
      <c r="Q1584" s="348"/>
      <c r="R1584" s="348"/>
      <c r="S1584" s="348"/>
      <c r="T1584" s="336"/>
      <c r="U1584" s="337"/>
      <c r="V1584" s="34"/>
    </row>
    <row r="1585" spans="1:22" ht="19.5" customHeight="1" thickBot="1" x14ac:dyDescent="0.4">
      <c r="A1585" s="33"/>
      <c r="B1585" s="335"/>
      <c r="C1585" s="385" t="s">
        <v>77</v>
      </c>
      <c r="D1585" s="386"/>
      <c r="E1585" s="386"/>
      <c r="F1585" s="386"/>
      <c r="G1585" s="386"/>
      <c r="H1585" s="387"/>
      <c r="I1585" s="388"/>
      <c r="J1585" s="71"/>
      <c r="L1585" s="32"/>
      <c r="M1585" s="33"/>
      <c r="N1585" s="335"/>
      <c r="O1585" s="385" t="s">
        <v>77</v>
      </c>
      <c r="P1585" s="386"/>
      <c r="Q1585" s="386"/>
      <c r="R1585" s="386"/>
      <c r="S1585" s="386"/>
      <c r="T1585" s="387"/>
      <c r="U1585" s="388"/>
      <c r="V1585" s="34"/>
    </row>
    <row r="1586" spans="1:22" ht="19.5" customHeight="1" x14ac:dyDescent="0.35">
      <c r="A1586" s="33"/>
      <c r="B1586" s="349" t="s">
        <v>78</v>
      </c>
      <c r="C1586" s="389" t="s">
        <v>79</v>
      </c>
      <c r="D1586" s="390"/>
      <c r="E1586" s="391"/>
      <c r="F1586" s="47" t="s">
        <v>80</v>
      </c>
      <c r="G1586" s="47"/>
      <c r="H1586" s="352"/>
      <c r="I1586" s="353"/>
      <c r="J1586" s="71"/>
      <c r="L1586" s="32"/>
      <c r="M1586" s="33"/>
      <c r="N1586" s="349" t="s">
        <v>78</v>
      </c>
      <c r="O1586" s="389" t="s">
        <v>79</v>
      </c>
      <c r="P1586" s="390"/>
      <c r="Q1586" s="391"/>
      <c r="R1586" s="47" t="s">
        <v>80</v>
      </c>
      <c r="S1586" s="47"/>
      <c r="T1586" s="352"/>
      <c r="U1586" s="353"/>
      <c r="V1586" s="34"/>
    </row>
    <row r="1587" spans="1:22" ht="19.5" customHeight="1" x14ac:dyDescent="0.35">
      <c r="A1587" s="33"/>
      <c r="B1587" s="334"/>
      <c r="C1587" s="392" t="s">
        <v>81</v>
      </c>
      <c r="D1587" s="393"/>
      <c r="E1587" s="394"/>
      <c r="F1587" s="10" t="s">
        <v>82</v>
      </c>
      <c r="G1587" s="10"/>
      <c r="H1587" s="336"/>
      <c r="I1587" s="337"/>
      <c r="J1587" s="71"/>
      <c r="L1587" s="32"/>
      <c r="M1587" s="33"/>
      <c r="N1587" s="334"/>
      <c r="O1587" s="392" t="s">
        <v>81</v>
      </c>
      <c r="P1587" s="393"/>
      <c r="Q1587" s="394"/>
      <c r="R1587" s="10" t="s">
        <v>82</v>
      </c>
      <c r="S1587" s="10"/>
      <c r="T1587" s="336"/>
      <c r="U1587" s="337"/>
      <c r="V1587" s="34"/>
    </row>
    <row r="1588" spans="1:22" ht="19.5" customHeight="1" x14ac:dyDescent="0.35">
      <c r="A1588" s="33"/>
      <c r="B1588" s="334"/>
      <c r="C1588" s="392" t="s">
        <v>83</v>
      </c>
      <c r="D1588" s="393"/>
      <c r="E1588" s="394"/>
      <c r="F1588" s="10" t="s">
        <v>84</v>
      </c>
      <c r="G1588" s="10"/>
      <c r="H1588" s="336"/>
      <c r="I1588" s="337"/>
      <c r="J1588" s="71"/>
      <c r="L1588" s="32"/>
      <c r="M1588" s="33"/>
      <c r="N1588" s="334"/>
      <c r="O1588" s="392" t="s">
        <v>83</v>
      </c>
      <c r="P1588" s="393"/>
      <c r="Q1588" s="394"/>
      <c r="R1588" s="10" t="s">
        <v>84</v>
      </c>
      <c r="S1588" s="10"/>
      <c r="T1588" s="336"/>
      <c r="U1588" s="337"/>
      <c r="V1588" s="34"/>
    </row>
    <row r="1589" spans="1:22" ht="19.5" customHeight="1" x14ac:dyDescent="0.35">
      <c r="A1589" s="33"/>
      <c r="B1589" s="334"/>
      <c r="C1589" s="48" t="s">
        <v>85</v>
      </c>
      <c r="D1589" s="49"/>
      <c r="E1589" s="49"/>
      <c r="F1589" s="10" t="s">
        <v>86</v>
      </c>
      <c r="G1589" s="10"/>
      <c r="H1589" s="336"/>
      <c r="I1589" s="337"/>
      <c r="J1589" s="71"/>
      <c r="L1589" s="32"/>
      <c r="M1589" s="33"/>
      <c r="N1589" s="334"/>
      <c r="O1589" s="48" t="s">
        <v>85</v>
      </c>
      <c r="P1589" s="49"/>
      <c r="Q1589" s="49"/>
      <c r="R1589" s="10" t="s">
        <v>86</v>
      </c>
      <c r="S1589" s="10"/>
      <c r="T1589" s="336"/>
      <c r="U1589" s="337"/>
      <c r="V1589" s="34"/>
    </row>
    <row r="1590" spans="1:22" ht="19.5" customHeight="1" thickBot="1" x14ac:dyDescent="0.4">
      <c r="A1590" s="33"/>
      <c r="B1590" s="350"/>
      <c r="C1590" s="50" t="s">
        <v>87</v>
      </c>
      <c r="D1590" s="51"/>
      <c r="E1590" s="51"/>
      <c r="F1590" s="52" t="s">
        <v>86</v>
      </c>
      <c r="G1590" s="52"/>
      <c r="H1590" s="369"/>
      <c r="I1590" s="370"/>
      <c r="J1590" s="71"/>
      <c r="L1590" s="32"/>
      <c r="M1590" s="33"/>
      <c r="N1590" s="350"/>
      <c r="O1590" s="50" t="s">
        <v>87</v>
      </c>
      <c r="P1590" s="51"/>
      <c r="Q1590" s="51"/>
      <c r="R1590" s="52" t="s">
        <v>86</v>
      </c>
      <c r="S1590" s="52"/>
      <c r="T1590" s="369"/>
      <c r="U1590" s="370"/>
      <c r="V1590" s="34"/>
    </row>
    <row r="1591" spans="1:22" ht="19.5" customHeight="1" thickBot="1" x14ac:dyDescent="0.4">
      <c r="A1591" s="33"/>
      <c r="B1591" s="25"/>
      <c r="C1591" s="25"/>
      <c r="D1591" s="25"/>
      <c r="E1591" s="25"/>
      <c r="F1591" s="25"/>
      <c r="G1591" s="25"/>
      <c r="H1591" s="25"/>
      <c r="I1591" s="25"/>
      <c r="J1591" s="7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35">
      <c r="A1592" s="33"/>
      <c r="B1592" s="373" t="s">
        <v>88</v>
      </c>
      <c r="C1592" s="374"/>
      <c r="D1592" s="374"/>
      <c r="E1592" s="374"/>
      <c r="F1592" s="374"/>
      <c r="G1592" s="374"/>
      <c r="H1592" s="374"/>
      <c r="I1592" s="375"/>
      <c r="J1592" s="71"/>
      <c r="L1592" s="32"/>
      <c r="M1592" s="33"/>
      <c r="N1592" s="373" t="s">
        <v>88</v>
      </c>
      <c r="O1592" s="374"/>
      <c r="P1592" s="374"/>
      <c r="Q1592" s="374"/>
      <c r="R1592" s="374"/>
      <c r="S1592" s="374"/>
      <c r="T1592" s="374"/>
      <c r="U1592" s="375"/>
      <c r="V1592" s="34"/>
    </row>
    <row r="1593" spans="1:22" ht="19.5" customHeight="1" x14ac:dyDescent="0.35">
      <c r="A1593" s="33"/>
      <c r="B1593" s="376"/>
      <c r="C1593" s="377"/>
      <c r="D1593" s="377"/>
      <c r="E1593" s="377"/>
      <c r="F1593" s="377"/>
      <c r="G1593" s="377"/>
      <c r="H1593" s="377"/>
      <c r="I1593" s="378"/>
      <c r="J1593" s="71"/>
      <c r="L1593" s="32"/>
      <c r="M1593" s="33"/>
      <c r="N1593" s="376"/>
      <c r="O1593" s="377"/>
      <c r="P1593" s="377"/>
      <c r="Q1593" s="377"/>
      <c r="R1593" s="377"/>
      <c r="S1593" s="377"/>
      <c r="T1593" s="377"/>
      <c r="U1593" s="378"/>
      <c r="V1593" s="34"/>
    </row>
    <row r="1594" spans="1:22" ht="19.5" customHeight="1" x14ac:dyDescent="0.35">
      <c r="A1594" s="33"/>
      <c r="B1594" s="379"/>
      <c r="C1594" s="380"/>
      <c r="D1594" s="380"/>
      <c r="E1594" s="380"/>
      <c r="F1594" s="380"/>
      <c r="G1594" s="380"/>
      <c r="H1594" s="380"/>
      <c r="I1594" s="381"/>
      <c r="J1594" s="71"/>
      <c r="L1594" s="32"/>
      <c r="M1594" s="33"/>
      <c r="N1594" s="379"/>
      <c r="O1594" s="380"/>
      <c r="P1594" s="380"/>
      <c r="Q1594" s="380"/>
      <c r="R1594" s="380"/>
      <c r="S1594" s="380"/>
      <c r="T1594" s="380"/>
      <c r="U1594" s="381"/>
      <c r="V1594" s="34"/>
    </row>
    <row r="1595" spans="1:22" ht="19.5" customHeight="1" x14ac:dyDescent="0.35">
      <c r="A1595" s="33"/>
      <c r="B1595" s="379"/>
      <c r="C1595" s="380"/>
      <c r="D1595" s="380"/>
      <c r="E1595" s="380"/>
      <c r="F1595" s="380"/>
      <c r="G1595" s="380"/>
      <c r="H1595" s="380"/>
      <c r="I1595" s="381"/>
      <c r="J1595" s="71"/>
      <c r="L1595" s="32"/>
      <c r="M1595" s="33"/>
      <c r="N1595" s="379"/>
      <c r="O1595" s="380"/>
      <c r="P1595" s="380"/>
      <c r="Q1595" s="380"/>
      <c r="R1595" s="380"/>
      <c r="S1595" s="380"/>
      <c r="T1595" s="380"/>
      <c r="U1595" s="381"/>
      <c r="V1595" s="34"/>
    </row>
    <row r="1596" spans="1:22" ht="19.5" customHeight="1" thickBot="1" x14ac:dyDescent="0.4">
      <c r="A1596" s="33"/>
      <c r="B1596" s="382"/>
      <c r="C1596" s="383"/>
      <c r="D1596" s="383"/>
      <c r="E1596" s="383"/>
      <c r="F1596" s="383"/>
      <c r="G1596" s="383"/>
      <c r="H1596" s="383"/>
      <c r="I1596" s="384"/>
      <c r="J1596" s="71"/>
      <c r="L1596" s="32"/>
      <c r="M1596" s="33"/>
      <c r="N1596" s="382"/>
      <c r="O1596" s="383"/>
      <c r="P1596" s="383"/>
      <c r="Q1596" s="383"/>
      <c r="R1596" s="383"/>
      <c r="S1596" s="383"/>
      <c r="T1596" s="383"/>
      <c r="U1596" s="384"/>
      <c r="V1596" s="34"/>
    </row>
    <row r="1597" spans="1:22" ht="19.5" customHeight="1" thickBot="1" x14ac:dyDescent="0.4">
      <c r="A1597" s="53"/>
      <c r="B1597" s="54"/>
      <c r="C1597" s="54"/>
      <c r="D1597" s="54"/>
      <c r="E1597" s="54"/>
      <c r="F1597" s="54"/>
      <c r="G1597" s="54"/>
      <c r="H1597" s="54"/>
      <c r="I1597" s="54"/>
      <c r="J1597" s="72"/>
      <c r="L1597" s="32"/>
      <c r="M1597" s="53"/>
      <c r="N1597" s="54"/>
      <c r="O1597" s="54"/>
      <c r="P1597" s="54"/>
      <c r="Q1597" s="54"/>
      <c r="R1597" s="54"/>
      <c r="S1597" s="54"/>
      <c r="T1597" s="54"/>
      <c r="U1597" s="54"/>
      <c r="V1597" s="55"/>
    </row>
    <row r="1598" spans="1:22" ht="19.5" customHeight="1" thickBot="1" x14ac:dyDescent="0.4">
      <c r="A1598" s="56"/>
      <c r="B1598" s="56"/>
      <c r="C1598" s="56"/>
      <c r="D1598" s="56"/>
      <c r="E1598" s="56"/>
      <c r="F1598" s="56"/>
      <c r="G1598" s="56"/>
      <c r="H1598" s="56"/>
      <c r="I1598" s="56"/>
      <c r="J1598" s="73"/>
      <c r="K1598" s="56"/>
      <c r="L1598" s="57"/>
      <c r="M1598" s="56"/>
      <c r="N1598" s="56"/>
      <c r="O1598" s="56"/>
      <c r="P1598" s="56"/>
      <c r="Q1598" s="56"/>
      <c r="R1598" s="56"/>
      <c r="S1598" s="56"/>
      <c r="T1598" s="56"/>
      <c r="U1598" s="56"/>
      <c r="V1598" s="56"/>
    </row>
    <row r="1599" spans="1:22" ht="19.5" customHeight="1" x14ac:dyDescent="0.35">
      <c r="A1599" s="29">
        <v>33</v>
      </c>
      <c r="B1599" s="30"/>
      <c r="C1599" s="30"/>
      <c r="D1599" s="30"/>
      <c r="E1599" s="30"/>
      <c r="F1599" s="30"/>
      <c r="G1599" s="30"/>
      <c r="H1599" s="30"/>
      <c r="I1599" s="30"/>
      <c r="J1599" s="70"/>
      <c r="L1599" s="32"/>
      <c r="M1599" s="29">
        <f t="shared" ref="M1599" si="95">A1599+1</f>
        <v>34</v>
      </c>
      <c r="N1599" s="30"/>
      <c r="O1599" s="30"/>
      <c r="P1599" s="30"/>
      <c r="Q1599" s="30"/>
      <c r="R1599" s="30"/>
      <c r="S1599" s="30"/>
      <c r="T1599" s="30"/>
      <c r="U1599" s="30"/>
      <c r="V1599" s="31"/>
    </row>
    <row r="1600" spans="1:22" ht="19.5" customHeight="1" x14ac:dyDescent="0.35">
      <c r="A1600" s="33"/>
      <c r="B1600" s="356" t="s">
        <v>42</v>
      </c>
      <c r="C1600" s="356"/>
      <c r="D1600" s="404" t="s">
        <v>52</v>
      </c>
      <c r="E1600" s="404"/>
      <c r="F1600" s="404"/>
      <c r="G1600" s="404"/>
      <c r="H1600" s="404"/>
      <c r="I1600" s="404"/>
      <c r="J1600" s="75"/>
      <c r="L1600" s="32"/>
      <c r="M1600" s="33"/>
      <c r="N1600" s="356" t="s">
        <v>42</v>
      </c>
      <c r="O1600" s="356"/>
      <c r="P1600" s="404" t="s">
        <v>52</v>
      </c>
      <c r="Q1600" s="404"/>
      <c r="R1600" s="404"/>
      <c r="S1600" s="404"/>
      <c r="T1600" s="404"/>
      <c r="U1600" s="404"/>
      <c r="V1600" s="75"/>
    </row>
    <row r="1601" spans="1:22" ht="19.5" customHeight="1" x14ac:dyDescent="0.35">
      <c r="A1601" s="33"/>
      <c r="B1601" s="358"/>
      <c r="C1601" s="358"/>
      <c r="D1601" s="358"/>
      <c r="E1601" s="358"/>
      <c r="F1601" s="358"/>
      <c r="G1601" s="358"/>
      <c r="H1601" s="358"/>
      <c r="I1601" s="358"/>
      <c r="J1601" s="71"/>
      <c r="L1601" s="32"/>
      <c r="M1601" s="33"/>
      <c r="N1601" s="358"/>
      <c r="O1601" s="358"/>
      <c r="P1601" s="358"/>
      <c r="Q1601" s="358"/>
      <c r="R1601" s="358"/>
      <c r="S1601" s="358"/>
      <c r="T1601" s="358"/>
      <c r="U1601" s="358"/>
      <c r="V1601" s="34"/>
    </row>
    <row r="1602" spans="1:22" ht="19.5" customHeight="1" x14ac:dyDescent="0.35">
      <c r="A1602" s="33"/>
      <c r="B1602" s="356" t="s">
        <v>0</v>
      </c>
      <c r="C1602" s="356"/>
      <c r="D1602" s="403"/>
      <c r="E1602" s="403"/>
      <c r="F1602" s="357" t="s">
        <v>41</v>
      </c>
      <c r="G1602" s="357"/>
      <c r="H1602" s="403"/>
      <c r="I1602" s="403"/>
      <c r="J1602" s="71"/>
      <c r="L1602" s="32"/>
      <c r="M1602" s="33"/>
      <c r="N1602" s="356" t="s">
        <v>0</v>
      </c>
      <c r="O1602" s="356"/>
      <c r="P1602" s="403"/>
      <c r="Q1602" s="403"/>
      <c r="R1602" s="357" t="s">
        <v>41</v>
      </c>
      <c r="S1602" s="357"/>
      <c r="T1602" s="403"/>
      <c r="U1602" s="403"/>
      <c r="V1602" s="34"/>
    </row>
    <row r="1603" spans="1:22" ht="19.5" customHeight="1" x14ac:dyDescent="0.35">
      <c r="A1603" s="33"/>
      <c r="B1603" s="356" t="s">
        <v>14</v>
      </c>
      <c r="C1603" s="356"/>
      <c r="D1603" s="400"/>
      <c r="E1603" s="400"/>
      <c r="F1603" s="357" t="s">
        <v>15</v>
      </c>
      <c r="G1603" s="357"/>
      <c r="H1603" s="401"/>
      <c r="I1603" s="401"/>
      <c r="J1603" s="71"/>
      <c r="L1603" s="32"/>
      <c r="M1603" s="33"/>
      <c r="N1603" s="356" t="s">
        <v>14</v>
      </c>
      <c r="O1603" s="356"/>
      <c r="P1603" s="400"/>
      <c r="Q1603" s="400"/>
      <c r="R1603" s="357" t="s">
        <v>15</v>
      </c>
      <c r="S1603" s="357"/>
      <c r="T1603" s="401"/>
      <c r="U1603" s="401"/>
      <c r="V1603" s="34"/>
    </row>
    <row r="1604" spans="1:22" ht="19.5" customHeight="1" x14ac:dyDescent="0.35">
      <c r="A1604" s="33"/>
      <c r="B1604" s="36" t="s">
        <v>53</v>
      </c>
      <c r="C1604" s="36"/>
      <c r="D1604" s="402"/>
      <c r="E1604" s="402"/>
      <c r="F1604" s="397"/>
      <c r="G1604" s="397"/>
      <c r="H1604" s="402"/>
      <c r="I1604" s="402"/>
      <c r="J1604" s="71"/>
      <c r="L1604" s="32"/>
      <c r="M1604" s="33"/>
      <c r="N1604" s="36" t="s">
        <v>53</v>
      </c>
      <c r="O1604" s="36"/>
      <c r="P1604" s="402"/>
      <c r="Q1604" s="402"/>
      <c r="R1604" s="397"/>
      <c r="S1604" s="397"/>
      <c r="T1604" s="402"/>
      <c r="U1604" s="402"/>
      <c r="V1604" s="34"/>
    </row>
    <row r="1605" spans="1:22" ht="19.5" customHeight="1" x14ac:dyDescent="0.35">
      <c r="A1605" s="33"/>
      <c r="B1605" s="396" t="s">
        <v>1</v>
      </c>
      <c r="C1605" s="396"/>
      <c r="D1605" s="397"/>
      <c r="E1605" s="397"/>
      <c r="F1605" s="398"/>
      <c r="G1605" s="398"/>
      <c r="H1605" s="398"/>
      <c r="I1605" s="398"/>
      <c r="J1605" s="71"/>
      <c r="L1605" s="32"/>
      <c r="M1605" s="33"/>
      <c r="N1605" s="396" t="s">
        <v>1</v>
      </c>
      <c r="O1605" s="396"/>
      <c r="P1605" s="397"/>
      <c r="Q1605" s="397"/>
      <c r="R1605" s="398"/>
      <c r="S1605" s="398"/>
      <c r="T1605" s="398"/>
      <c r="U1605" s="398"/>
      <c r="V1605" s="34"/>
    </row>
    <row r="1606" spans="1:22" ht="19.5" customHeight="1" x14ac:dyDescent="0.35">
      <c r="A1606" s="33"/>
      <c r="B1606" s="396"/>
      <c r="C1606" s="396"/>
      <c r="D1606" s="397" t="s">
        <v>11</v>
      </c>
      <c r="E1606" s="397"/>
      <c r="F1606" s="398"/>
      <c r="G1606" s="398"/>
      <c r="H1606" s="398"/>
      <c r="I1606" s="398"/>
      <c r="J1606" s="71"/>
      <c r="L1606" s="32"/>
      <c r="M1606" s="33"/>
      <c r="N1606" s="396"/>
      <c r="O1606" s="396"/>
      <c r="P1606" s="397" t="s">
        <v>11</v>
      </c>
      <c r="Q1606" s="397"/>
      <c r="R1606" s="398"/>
      <c r="S1606" s="398"/>
      <c r="T1606" s="398"/>
      <c r="U1606" s="398"/>
      <c r="V1606" s="34"/>
    </row>
    <row r="1607" spans="1:22" ht="19.5" customHeight="1" x14ac:dyDescent="0.35">
      <c r="A1607" s="33"/>
      <c r="B1607" s="396"/>
      <c r="C1607" s="396"/>
      <c r="D1607" s="397" t="s">
        <v>55</v>
      </c>
      <c r="E1607" s="397"/>
      <c r="F1607" s="398"/>
      <c r="G1607" s="398"/>
      <c r="H1607" s="398"/>
      <c r="I1607" s="398"/>
      <c r="J1607" s="71"/>
      <c r="L1607" s="32"/>
      <c r="M1607" s="33"/>
      <c r="N1607" s="396"/>
      <c r="O1607" s="396"/>
      <c r="P1607" s="397" t="s">
        <v>55</v>
      </c>
      <c r="Q1607" s="397"/>
      <c r="R1607" s="398"/>
      <c r="S1607" s="398"/>
      <c r="T1607" s="398"/>
      <c r="U1607" s="398"/>
      <c r="V1607" s="34"/>
    </row>
    <row r="1608" spans="1:22" ht="19.5" customHeight="1" x14ac:dyDescent="0.35">
      <c r="A1608" s="33"/>
      <c r="B1608" s="396"/>
      <c r="C1608" s="396"/>
      <c r="D1608" s="397" t="s">
        <v>9</v>
      </c>
      <c r="E1608" s="397"/>
      <c r="F1608" s="399"/>
      <c r="G1608" s="399"/>
      <c r="H1608" s="399"/>
      <c r="I1608" s="399"/>
      <c r="J1608" s="71"/>
      <c r="L1608" s="32"/>
      <c r="M1608" s="33"/>
      <c r="N1608" s="396"/>
      <c r="O1608" s="396"/>
      <c r="P1608" s="397" t="s">
        <v>9</v>
      </c>
      <c r="Q1608" s="397"/>
      <c r="R1608" s="399"/>
      <c r="S1608" s="399"/>
      <c r="T1608" s="399"/>
      <c r="U1608" s="399"/>
      <c r="V1608" s="34"/>
    </row>
    <row r="1609" spans="1:22" ht="19.5" customHeight="1" x14ac:dyDescent="0.35">
      <c r="A1609" s="33"/>
      <c r="B1609" s="356" t="s">
        <v>44</v>
      </c>
      <c r="C1609" s="356"/>
      <c r="D1609" s="357" t="str">
        <f t="shared" ref="D1609" si="96">IF(D1600="","",IF(OR(D1600="DWF",D1600="DNF"),"Distance","Temps"))</f>
        <v>Distance</v>
      </c>
      <c r="E1609" s="357"/>
      <c r="F1609" s="37"/>
      <c r="G1609" s="38"/>
      <c r="H1609" s="39"/>
      <c r="I1609" s="38"/>
      <c r="J1609" s="71"/>
      <c r="L1609" s="32"/>
      <c r="M1609" s="33"/>
      <c r="N1609" s="356" t="s">
        <v>44</v>
      </c>
      <c r="O1609" s="356"/>
      <c r="P1609" s="357" t="str">
        <f t="shared" ref="P1609" si="97">IF(P1600="","",IF(OR(P1600="DWF",P1600="DNF"),"Distance","Temps"))</f>
        <v>Distance</v>
      </c>
      <c r="Q1609" s="357"/>
      <c r="R1609" s="37"/>
      <c r="S1609" s="38"/>
      <c r="T1609" s="39"/>
      <c r="U1609" s="38"/>
      <c r="V1609" s="34"/>
    </row>
    <row r="1610" spans="1:22" ht="19.5" customHeight="1" x14ac:dyDescent="0.35">
      <c r="A1610" s="33"/>
      <c r="B1610" s="356"/>
      <c r="C1610" s="356"/>
      <c r="D1610" s="359" t="s">
        <v>56</v>
      </c>
      <c r="E1610" s="40" t="s">
        <v>57</v>
      </c>
      <c r="F1610" s="41"/>
      <c r="G1610" s="42"/>
      <c r="H1610" s="41"/>
      <c r="I1610" s="42"/>
      <c r="J1610" s="71"/>
      <c r="L1610" s="32"/>
      <c r="M1610" s="33"/>
      <c r="N1610" s="356"/>
      <c r="O1610" s="356"/>
      <c r="P1610" s="359" t="s">
        <v>56</v>
      </c>
      <c r="Q1610" s="40" t="s">
        <v>57</v>
      </c>
      <c r="R1610" s="41"/>
      <c r="S1610" s="42"/>
      <c r="T1610" s="41"/>
      <c r="U1610" s="42"/>
      <c r="V1610" s="34"/>
    </row>
    <row r="1611" spans="1:22" ht="19.5" customHeight="1" x14ac:dyDescent="0.35">
      <c r="A1611" s="33"/>
      <c r="B1611" s="356"/>
      <c r="C1611" s="356"/>
      <c r="D1611" s="359"/>
      <c r="E1611" s="40" t="s">
        <v>58</v>
      </c>
      <c r="F1611" s="41"/>
      <c r="G1611" s="42"/>
      <c r="H1611" s="41"/>
      <c r="I1611" s="42"/>
      <c r="J1611" s="71"/>
      <c r="L1611" s="32"/>
      <c r="M1611" s="33"/>
      <c r="N1611" s="356"/>
      <c r="O1611" s="356"/>
      <c r="P1611" s="359"/>
      <c r="Q1611" s="40" t="s">
        <v>58</v>
      </c>
      <c r="R1611" s="41"/>
      <c r="S1611" s="42"/>
      <c r="T1611" s="41"/>
      <c r="U1611" s="42"/>
      <c r="V1611" s="34"/>
    </row>
    <row r="1612" spans="1:22" ht="19.5" customHeight="1" x14ac:dyDescent="0.35">
      <c r="A1612" s="33"/>
      <c r="B1612" s="358"/>
      <c r="C1612" s="358"/>
      <c r="D1612" s="358"/>
      <c r="E1612" s="358"/>
      <c r="F1612" s="358"/>
      <c r="G1612" s="358"/>
      <c r="H1612" s="358"/>
      <c r="I1612" s="358"/>
      <c r="J1612" s="71"/>
      <c r="L1612" s="32"/>
      <c r="M1612" s="33"/>
      <c r="N1612" s="358"/>
      <c r="O1612" s="358"/>
      <c r="P1612" s="358"/>
      <c r="Q1612" s="358"/>
      <c r="R1612" s="358"/>
      <c r="S1612" s="358"/>
      <c r="T1612" s="358"/>
      <c r="U1612" s="358"/>
      <c r="V1612" s="34"/>
    </row>
    <row r="1613" spans="1:22" ht="19.5" customHeight="1" x14ac:dyDescent="0.35">
      <c r="A1613" s="33"/>
      <c r="B1613" s="395" t="s">
        <v>59</v>
      </c>
      <c r="C1613" s="395"/>
      <c r="D1613" s="395"/>
      <c r="E1613" s="395"/>
      <c r="F1613" s="395"/>
      <c r="G1613" s="395"/>
      <c r="H1613" s="395"/>
      <c r="I1613" s="395"/>
      <c r="J1613" s="71"/>
      <c r="L1613" s="32"/>
      <c r="M1613" s="33"/>
      <c r="N1613" s="395" t="s">
        <v>59</v>
      </c>
      <c r="O1613" s="395"/>
      <c r="P1613" s="395"/>
      <c r="Q1613" s="395"/>
      <c r="R1613" s="395"/>
      <c r="S1613" s="395"/>
      <c r="T1613" s="395"/>
      <c r="U1613" s="395"/>
      <c r="V1613" s="34"/>
    </row>
    <row r="1614" spans="1:22" ht="19.5" customHeight="1" thickBot="1" x14ac:dyDescent="0.4">
      <c r="A1614" s="33"/>
      <c r="B1614" s="358"/>
      <c r="C1614" s="358"/>
      <c r="D1614" s="358"/>
      <c r="E1614" s="358"/>
      <c r="F1614" s="358"/>
      <c r="G1614" s="358"/>
      <c r="H1614" s="358"/>
      <c r="I1614" s="358"/>
      <c r="J1614" s="71"/>
      <c r="L1614" s="32"/>
      <c r="M1614" s="33"/>
      <c r="N1614" s="358"/>
      <c r="O1614" s="358"/>
      <c r="P1614" s="358"/>
      <c r="Q1614" s="358"/>
      <c r="R1614" s="358"/>
      <c r="S1614" s="358"/>
      <c r="T1614" s="358"/>
      <c r="U1614" s="358"/>
      <c r="V1614" s="34"/>
    </row>
    <row r="1615" spans="1:22" ht="19.5" customHeight="1" thickBot="1" x14ac:dyDescent="0.4">
      <c r="A1615" s="33"/>
      <c r="B1615" s="359" t="s">
        <v>60</v>
      </c>
      <c r="C1615" s="360"/>
      <c r="D1615" s="43"/>
      <c r="E1615" s="44"/>
      <c r="F1615" s="44"/>
      <c r="G1615" s="44"/>
      <c r="H1615" s="44"/>
      <c r="I1615" s="45"/>
      <c r="J1615" s="71"/>
      <c r="L1615" s="32"/>
      <c r="M1615" s="33"/>
      <c r="N1615" s="359" t="s">
        <v>60</v>
      </c>
      <c r="O1615" s="360"/>
      <c r="P1615" s="43"/>
      <c r="Q1615" s="44"/>
      <c r="R1615" s="44"/>
      <c r="S1615" s="44"/>
      <c r="T1615" s="44"/>
      <c r="U1615" s="45"/>
      <c r="V1615" s="34"/>
    </row>
    <row r="1616" spans="1:22" ht="19.5" customHeight="1" thickBot="1" x14ac:dyDescent="0.4">
      <c r="A1616" s="33"/>
      <c r="B1616" s="46"/>
      <c r="C1616" s="46"/>
      <c r="D1616" s="30"/>
      <c r="E1616" s="30"/>
      <c r="F1616" s="30"/>
      <c r="G1616" s="30"/>
      <c r="H1616" s="30"/>
      <c r="I1616" s="30"/>
      <c r="J1616" s="71"/>
      <c r="L1616" s="32"/>
      <c r="M1616" s="33"/>
      <c r="N1616" s="46"/>
      <c r="O1616" s="46"/>
      <c r="P1616" s="30"/>
      <c r="Q1616" s="30"/>
      <c r="R1616" s="30"/>
      <c r="S1616" s="30"/>
      <c r="T1616" s="30"/>
      <c r="U1616" s="30"/>
      <c r="V1616" s="34"/>
    </row>
    <row r="1617" spans="1:22" ht="19.5" customHeight="1" x14ac:dyDescent="0.35">
      <c r="A1617" s="33"/>
      <c r="B1617" s="365" t="s">
        <v>62</v>
      </c>
      <c r="C1617" s="366"/>
      <c r="D1617" s="352"/>
      <c r="E1617" s="352"/>
      <c r="F1617" s="352"/>
      <c r="G1617" s="352"/>
      <c r="H1617" s="352"/>
      <c r="I1617" s="353"/>
      <c r="J1617" s="71"/>
      <c r="L1617" s="32"/>
      <c r="M1617" s="33"/>
      <c r="N1617" s="365" t="s">
        <v>62</v>
      </c>
      <c r="O1617" s="366"/>
      <c r="P1617" s="352"/>
      <c r="Q1617" s="352"/>
      <c r="R1617" s="352"/>
      <c r="S1617" s="352"/>
      <c r="T1617" s="352"/>
      <c r="U1617" s="353"/>
      <c r="V1617" s="34"/>
    </row>
    <row r="1618" spans="1:22" ht="19.5" customHeight="1" thickBot="1" x14ac:dyDescent="0.4">
      <c r="A1618" s="33"/>
      <c r="B1618" s="367"/>
      <c r="C1618" s="368"/>
      <c r="D1618" s="336"/>
      <c r="E1618" s="336"/>
      <c r="F1618" s="336"/>
      <c r="G1618" s="336"/>
      <c r="H1618" s="336"/>
      <c r="I1618" s="337"/>
      <c r="J1618" s="71"/>
      <c r="L1618" s="32"/>
      <c r="M1618" s="33"/>
      <c r="N1618" s="367"/>
      <c r="O1618" s="368"/>
      <c r="P1618" s="336"/>
      <c r="Q1618" s="336"/>
      <c r="R1618" s="336"/>
      <c r="S1618" s="336"/>
      <c r="T1618" s="336"/>
      <c r="U1618" s="337"/>
      <c r="V1618" s="34"/>
    </row>
    <row r="1619" spans="1:22" ht="19.5" customHeight="1" x14ac:dyDescent="0.35">
      <c r="A1619" s="33"/>
      <c r="B1619" s="361" t="s">
        <v>61</v>
      </c>
      <c r="C1619" s="362"/>
      <c r="D1619" s="336"/>
      <c r="E1619" s="336"/>
      <c r="F1619" s="336"/>
      <c r="G1619" s="336"/>
      <c r="H1619" s="336"/>
      <c r="I1619" s="337"/>
      <c r="J1619" s="71"/>
      <c r="L1619" s="32"/>
      <c r="M1619" s="33"/>
      <c r="N1619" s="361" t="s">
        <v>61</v>
      </c>
      <c r="O1619" s="362"/>
      <c r="P1619" s="336"/>
      <c r="Q1619" s="336"/>
      <c r="R1619" s="336"/>
      <c r="S1619" s="336"/>
      <c r="T1619" s="336"/>
      <c r="U1619" s="337"/>
      <c r="V1619" s="34"/>
    </row>
    <row r="1620" spans="1:22" ht="19.5" customHeight="1" thickBot="1" x14ac:dyDescent="0.4">
      <c r="A1620" s="33"/>
      <c r="B1620" s="365"/>
      <c r="C1620" s="366"/>
      <c r="D1620" s="369"/>
      <c r="E1620" s="369"/>
      <c r="F1620" s="369"/>
      <c r="G1620" s="369"/>
      <c r="H1620" s="369"/>
      <c r="I1620" s="370"/>
      <c r="J1620" s="71"/>
      <c r="L1620" s="32"/>
      <c r="M1620" s="33"/>
      <c r="N1620" s="365"/>
      <c r="O1620" s="366"/>
      <c r="P1620" s="369"/>
      <c r="Q1620" s="369"/>
      <c r="R1620" s="369"/>
      <c r="S1620" s="369"/>
      <c r="T1620" s="369"/>
      <c r="U1620" s="370"/>
      <c r="V1620" s="34"/>
    </row>
    <row r="1621" spans="1:22" ht="19.5" customHeight="1" thickBot="1" x14ac:dyDescent="0.4">
      <c r="A1621" s="33"/>
      <c r="B1621" s="25"/>
      <c r="C1621" s="25"/>
      <c r="D1621" s="25"/>
      <c r="E1621" s="25"/>
      <c r="F1621" s="25"/>
      <c r="G1621" s="25"/>
      <c r="H1621" s="25"/>
      <c r="I1621" s="25"/>
      <c r="J1621" s="71"/>
      <c r="L1621" s="32"/>
      <c r="M1621" s="33"/>
      <c r="N1621" s="25"/>
      <c r="O1621" s="25"/>
      <c r="P1621" s="25"/>
      <c r="Q1621" s="25"/>
      <c r="R1621" s="25"/>
      <c r="S1621" s="25"/>
      <c r="T1621" s="25"/>
      <c r="U1621" s="25"/>
      <c r="V1621" s="34"/>
    </row>
    <row r="1622" spans="1:22" ht="19.5" customHeight="1" x14ac:dyDescent="0.35">
      <c r="A1622" s="33"/>
      <c r="B1622" s="349" t="s">
        <v>63</v>
      </c>
      <c r="C1622" s="343" t="s">
        <v>64</v>
      </c>
      <c r="D1622" s="351"/>
      <c r="E1622" s="351"/>
      <c r="F1622" s="351"/>
      <c r="G1622" s="351"/>
      <c r="H1622" s="352"/>
      <c r="I1622" s="353"/>
      <c r="J1622" s="71"/>
      <c r="L1622" s="32"/>
      <c r="M1622" s="33"/>
      <c r="N1622" s="349" t="s">
        <v>63</v>
      </c>
      <c r="O1622" s="343" t="s">
        <v>64</v>
      </c>
      <c r="P1622" s="351"/>
      <c r="Q1622" s="351"/>
      <c r="R1622" s="351"/>
      <c r="S1622" s="351"/>
      <c r="T1622" s="352"/>
      <c r="U1622" s="353"/>
      <c r="V1622" s="34"/>
    </row>
    <row r="1623" spans="1:22" ht="19.5" customHeight="1" x14ac:dyDescent="0.35">
      <c r="A1623" s="33"/>
      <c r="B1623" s="334"/>
      <c r="C1623" s="340" t="s">
        <v>65</v>
      </c>
      <c r="D1623" s="348"/>
      <c r="E1623" s="348"/>
      <c r="F1623" s="348"/>
      <c r="G1623" s="348"/>
      <c r="H1623" s="336"/>
      <c r="I1623" s="337"/>
      <c r="J1623" s="71"/>
      <c r="L1623" s="32"/>
      <c r="M1623" s="33"/>
      <c r="N1623" s="334"/>
      <c r="O1623" s="340" t="s">
        <v>65</v>
      </c>
      <c r="P1623" s="348"/>
      <c r="Q1623" s="348"/>
      <c r="R1623" s="348"/>
      <c r="S1623" s="348"/>
      <c r="T1623" s="336"/>
      <c r="U1623" s="337"/>
      <c r="V1623" s="34"/>
    </row>
    <row r="1624" spans="1:22" ht="19.5" customHeight="1" x14ac:dyDescent="0.35">
      <c r="A1624" s="33"/>
      <c r="B1624" s="334"/>
      <c r="C1624" s="340" t="s">
        <v>66</v>
      </c>
      <c r="D1624" s="348"/>
      <c r="E1624" s="348"/>
      <c r="F1624" s="348"/>
      <c r="G1624" s="348"/>
      <c r="H1624" s="336"/>
      <c r="I1624" s="337"/>
      <c r="J1624" s="71"/>
      <c r="L1624" s="32"/>
      <c r="M1624" s="33"/>
      <c r="N1624" s="334"/>
      <c r="O1624" s="340" t="s">
        <v>66</v>
      </c>
      <c r="P1624" s="348"/>
      <c r="Q1624" s="348"/>
      <c r="R1624" s="348"/>
      <c r="S1624" s="348"/>
      <c r="T1624" s="336"/>
      <c r="U1624" s="337"/>
      <c r="V1624" s="34"/>
    </row>
    <row r="1625" spans="1:22" ht="19.5" customHeight="1" x14ac:dyDescent="0.35">
      <c r="A1625" s="33"/>
      <c r="B1625" s="334"/>
      <c r="C1625" s="340" t="s">
        <v>67</v>
      </c>
      <c r="D1625" s="348"/>
      <c r="E1625" s="348"/>
      <c r="F1625" s="348"/>
      <c r="G1625" s="348"/>
      <c r="H1625" s="336"/>
      <c r="I1625" s="337"/>
      <c r="J1625" s="71"/>
      <c r="L1625" s="32"/>
      <c r="M1625" s="33"/>
      <c r="N1625" s="334"/>
      <c r="O1625" s="340" t="s">
        <v>67</v>
      </c>
      <c r="P1625" s="348"/>
      <c r="Q1625" s="348"/>
      <c r="R1625" s="348"/>
      <c r="S1625" s="348"/>
      <c r="T1625" s="336"/>
      <c r="U1625" s="337"/>
      <c r="V1625" s="34"/>
    </row>
    <row r="1626" spans="1:22" ht="19.5" customHeight="1" x14ac:dyDescent="0.35">
      <c r="A1626" s="33"/>
      <c r="B1626" s="334"/>
      <c r="C1626" s="340" t="s">
        <v>68</v>
      </c>
      <c r="D1626" s="348"/>
      <c r="E1626" s="348"/>
      <c r="F1626" s="348"/>
      <c r="G1626" s="348"/>
      <c r="H1626" s="336"/>
      <c r="I1626" s="337"/>
      <c r="J1626" s="71"/>
      <c r="L1626" s="32"/>
      <c r="M1626" s="33"/>
      <c r="N1626" s="334"/>
      <c r="O1626" s="340" t="s">
        <v>68</v>
      </c>
      <c r="P1626" s="348"/>
      <c r="Q1626" s="348"/>
      <c r="R1626" s="348"/>
      <c r="S1626" s="348"/>
      <c r="T1626" s="336"/>
      <c r="U1626" s="337"/>
      <c r="V1626" s="34"/>
    </row>
    <row r="1627" spans="1:22" ht="19.5" customHeight="1" thickBot="1" x14ac:dyDescent="0.4">
      <c r="A1627" s="33"/>
      <c r="B1627" s="350"/>
      <c r="C1627" s="371" t="s">
        <v>69</v>
      </c>
      <c r="D1627" s="372"/>
      <c r="E1627" s="372"/>
      <c r="F1627" s="372"/>
      <c r="G1627" s="372"/>
      <c r="H1627" s="369"/>
      <c r="I1627" s="370"/>
      <c r="J1627" s="71"/>
      <c r="L1627" s="32"/>
      <c r="M1627" s="33"/>
      <c r="N1627" s="350"/>
      <c r="O1627" s="371" t="s">
        <v>69</v>
      </c>
      <c r="P1627" s="372"/>
      <c r="Q1627" s="372"/>
      <c r="R1627" s="372"/>
      <c r="S1627" s="372"/>
      <c r="T1627" s="369"/>
      <c r="U1627" s="370"/>
      <c r="V1627" s="34"/>
    </row>
    <row r="1628" spans="1:22" ht="19.5" customHeight="1" x14ac:dyDescent="0.35">
      <c r="A1628" s="33"/>
      <c r="B1628" s="333" t="s">
        <v>70</v>
      </c>
      <c r="C1628" s="346" t="s">
        <v>71</v>
      </c>
      <c r="D1628" s="347"/>
      <c r="E1628" s="347"/>
      <c r="F1628" s="347"/>
      <c r="G1628" s="347"/>
      <c r="H1628" s="344"/>
      <c r="I1628" s="345"/>
      <c r="J1628" s="71"/>
      <c r="L1628" s="32"/>
      <c r="M1628" s="33"/>
      <c r="N1628" s="333" t="s">
        <v>70</v>
      </c>
      <c r="O1628" s="346" t="s">
        <v>71</v>
      </c>
      <c r="P1628" s="347"/>
      <c r="Q1628" s="347"/>
      <c r="R1628" s="347"/>
      <c r="S1628" s="347"/>
      <c r="T1628" s="344"/>
      <c r="U1628" s="345"/>
      <c r="V1628" s="34"/>
    </row>
    <row r="1629" spans="1:22" ht="19.5" customHeight="1" x14ac:dyDescent="0.35">
      <c r="A1629" s="33"/>
      <c r="B1629" s="334"/>
      <c r="C1629" s="340" t="s">
        <v>72</v>
      </c>
      <c r="D1629" s="348"/>
      <c r="E1629" s="348"/>
      <c r="F1629" s="348"/>
      <c r="G1629" s="348"/>
      <c r="H1629" s="336"/>
      <c r="I1629" s="337"/>
      <c r="J1629" s="71"/>
      <c r="L1629" s="32"/>
      <c r="M1629" s="33"/>
      <c r="N1629" s="334"/>
      <c r="O1629" s="340" t="s">
        <v>72</v>
      </c>
      <c r="P1629" s="348"/>
      <c r="Q1629" s="348"/>
      <c r="R1629" s="348"/>
      <c r="S1629" s="348"/>
      <c r="T1629" s="336"/>
      <c r="U1629" s="337"/>
      <c r="V1629" s="34"/>
    </row>
    <row r="1630" spans="1:22" ht="19.5" customHeight="1" x14ac:dyDescent="0.35">
      <c r="A1630" s="33"/>
      <c r="B1630" s="334"/>
      <c r="C1630" s="340" t="s">
        <v>73</v>
      </c>
      <c r="D1630" s="348"/>
      <c r="E1630" s="348"/>
      <c r="F1630" s="348"/>
      <c r="G1630" s="348"/>
      <c r="H1630" s="336"/>
      <c r="I1630" s="337"/>
      <c r="J1630" s="71"/>
      <c r="L1630" s="32"/>
      <c r="M1630" s="33"/>
      <c r="N1630" s="334"/>
      <c r="O1630" s="340" t="s">
        <v>73</v>
      </c>
      <c r="P1630" s="348"/>
      <c r="Q1630" s="348"/>
      <c r="R1630" s="348"/>
      <c r="S1630" s="348"/>
      <c r="T1630" s="336"/>
      <c r="U1630" s="337"/>
      <c r="V1630" s="34"/>
    </row>
    <row r="1631" spans="1:22" ht="19.5" customHeight="1" x14ac:dyDescent="0.35">
      <c r="A1631" s="33"/>
      <c r="B1631" s="334"/>
      <c r="C1631" s="340" t="s">
        <v>74</v>
      </c>
      <c r="D1631" s="348"/>
      <c r="E1631" s="348"/>
      <c r="F1631" s="348"/>
      <c r="G1631" s="348"/>
      <c r="H1631" s="336"/>
      <c r="I1631" s="337"/>
      <c r="J1631" s="71"/>
      <c r="L1631" s="32"/>
      <c r="M1631" s="33"/>
      <c r="N1631" s="334"/>
      <c r="O1631" s="340" t="s">
        <v>74</v>
      </c>
      <c r="P1631" s="348"/>
      <c r="Q1631" s="348"/>
      <c r="R1631" s="348"/>
      <c r="S1631" s="348"/>
      <c r="T1631" s="336"/>
      <c r="U1631" s="337"/>
      <c r="V1631" s="34"/>
    </row>
    <row r="1632" spans="1:22" ht="19.5" customHeight="1" x14ac:dyDescent="0.35">
      <c r="A1632" s="33"/>
      <c r="B1632" s="334"/>
      <c r="C1632" s="340" t="s">
        <v>75</v>
      </c>
      <c r="D1632" s="348"/>
      <c r="E1632" s="348"/>
      <c r="F1632" s="348"/>
      <c r="G1632" s="348"/>
      <c r="H1632" s="336"/>
      <c r="I1632" s="337"/>
      <c r="J1632" s="71"/>
      <c r="L1632" s="32"/>
      <c r="M1632" s="33"/>
      <c r="N1632" s="334"/>
      <c r="O1632" s="340" t="s">
        <v>75</v>
      </c>
      <c r="P1632" s="348"/>
      <c r="Q1632" s="348"/>
      <c r="R1632" s="348"/>
      <c r="S1632" s="348"/>
      <c r="T1632" s="336"/>
      <c r="U1632" s="337"/>
      <c r="V1632" s="34"/>
    </row>
    <row r="1633" spans="1:22" ht="19.5" customHeight="1" x14ac:dyDescent="0.35">
      <c r="A1633" s="33"/>
      <c r="B1633" s="334"/>
      <c r="C1633" s="340" t="s">
        <v>76</v>
      </c>
      <c r="D1633" s="348"/>
      <c r="E1633" s="348"/>
      <c r="F1633" s="348"/>
      <c r="G1633" s="348"/>
      <c r="H1633" s="336"/>
      <c r="I1633" s="337"/>
      <c r="J1633" s="71"/>
      <c r="L1633" s="32"/>
      <c r="M1633" s="33"/>
      <c r="N1633" s="334"/>
      <c r="O1633" s="340" t="s">
        <v>76</v>
      </c>
      <c r="P1633" s="348"/>
      <c r="Q1633" s="348"/>
      <c r="R1633" s="348"/>
      <c r="S1633" s="348"/>
      <c r="T1633" s="336"/>
      <c r="U1633" s="337"/>
      <c r="V1633" s="34"/>
    </row>
    <row r="1634" spans="1:22" ht="19.5" customHeight="1" thickBot="1" x14ac:dyDescent="0.4">
      <c r="A1634" s="33"/>
      <c r="B1634" s="335"/>
      <c r="C1634" s="385" t="s">
        <v>77</v>
      </c>
      <c r="D1634" s="386"/>
      <c r="E1634" s="386"/>
      <c r="F1634" s="386"/>
      <c r="G1634" s="386"/>
      <c r="H1634" s="387"/>
      <c r="I1634" s="388"/>
      <c r="J1634" s="71"/>
      <c r="L1634" s="32"/>
      <c r="M1634" s="33"/>
      <c r="N1634" s="335"/>
      <c r="O1634" s="385" t="s">
        <v>77</v>
      </c>
      <c r="P1634" s="386"/>
      <c r="Q1634" s="386"/>
      <c r="R1634" s="386"/>
      <c r="S1634" s="386"/>
      <c r="T1634" s="387"/>
      <c r="U1634" s="388"/>
      <c r="V1634" s="34"/>
    </row>
    <row r="1635" spans="1:22" ht="19.5" customHeight="1" x14ac:dyDescent="0.35">
      <c r="A1635" s="33"/>
      <c r="B1635" s="349" t="s">
        <v>78</v>
      </c>
      <c r="C1635" s="389" t="s">
        <v>79</v>
      </c>
      <c r="D1635" s="390"/>
      <c r="E1635" s="391"/>
      <c r="F1635" s="47" t="s">
        <v>80</v>
      </c>
      <c r="G1635" s="47"/>
      <c r="H1635" s="352"/>
      <c r="I1635" s="353"/>
      <c r="J1635" s="71"/>
      <c r="L1635" s="32"/>
      <c r="M1635" s="33"/>
      <c r="N1635" s="349" t="s">
        <v>78</v>
      </c>
      <c r="O1635" s="389" t="s">
        <v>79</v>
      </c>
      <c r="P1635" s="390"/>
      <c r="Q1635" s="391"/>
      <c r="R1635" s="47" t="s">
        <v>80</v>
      </c>
      <c r="S1635" s="47"/>
      <c r="T1635" s="352"/>
      <c r="U1635" s="353"/>
      <c r="V1635" s="34"/>
    </row>
    <row r="1636" spans="1:22" ht="19.5" customHeight="1" x14ac:dyDescent="0.35">
      <c r="A1636" s="33"/>
      <c r="B1636" s="334"/>
      <c r="C1636" s="392" t="s">
        <v>81</v>
      </c>
      <c r="D1636" s="393"/>
      <c r="E1636" s="394"/>
      <c r="F1636" s="10" t="s">
        <v>82</v>
      </c>
      <c r="G1636" s="10"/>
      <c r="H1636" s="336"/>
      <c r="I1636" s="337"/>
      <c r="J1636" s="71"/>
      <c r="L1636" s="32"/>
      <c r="M1636" s="33"/>
      <c r="N1636" s="334"/>
      <c r="O1636" s="392" t="s">
        <v>81</v>
      </c>
      <c r="P1636" s="393"/>
      <c r="Q1636" s="394"/>
      <c r="R1636" s="10" t="s">
        <v>82</v>
      </c>
      <c r="S1636" s="10"/>
      <c r="T1636" s="336"/>
      <c r="U1636" s="337"/>
      <c r="V1636" s="34"/>
    </row>
    <row r="1637" spans="1:22" ht="19.5" customHeight="1" x14ac:dyDescent="0.35">
      <c r="A1637" s="33"/>
      <c r="B1637" s="334"/>
      <c r="C1637" s="392" t="s">
        <v>83</v>
      </c>
      <c r="D1637" s="393"/>
      <c r="E1637" s="394"/>
      <c r="F1637" s="10" t="s">
        <v>84</v>
      </c>
      <c r="G1637" s="10"/>
      <c r="H1637" s="336"/>
      <c r="I1637" s="337"/>
      <c r="J1637" s="71"/>
      <c r="L1637" s="32"/>
      <c r="M1637" s="33"/>
      <c r="N1637" s="334"/>
      <c r="O1637" s="392" t="s">
        <v>83</v>
      </c>
      <c r="P1637" s="393"/>
      <c r="Q1637" s="394"/>
      <c r="R1637" s="10" t="s">
        <v>84</v>
      </c>
      <c r="S1637" s="10"/>
      <c r="T1637" s="336"/>
      <c r="U1637" s="337"/>
      <c r="V1637" s="34"/>
    </row>
    <row r="1638" spans="1:22" ht="19.5" customHeight="1" x14ac:dyDescent="0.35">
      <c r="A1638" s="33"/>
      <c r="B1638" s="334"/>
      <c r="C1638" s="48" t="s">
        <v>85</v>
      </c>
      <c r="D1638" s="49"/>
      <c r="E1638" s="49"/>
      <c r="F1638" s="10" t="s">
        <v>86</v>
      </c>
      <c r="G1638" s="10"/>
      <c r="H1638" s="336"/>
      <c r="I1638" s="337"/>
      <c r="J1638" s="71"/>
      <c r="L1638" s="32"/>
      <c r="M1638" s="33"/>
      <c r="N1638" s="334"/>
      <c r="O1638" s="48" t="s">
        <v>85</v>
      </c>
      <c r="P1638" s="49"/>
      <c r="Q1638" s="49"/>
      <c r="R1638" s="10" t="s">
        <v>86</v>
      </c>
      <c r="S1638" s="10"/>
      <c r="T1638" s="336"/>
      <c r="U1638" s="337"/>
      <c r="V1638" s="34"/>
    </row>
    <row r="1639" spans="1:22" ht="19.5" customHeight="1" thickBot="1" x14ac:dyDescent="0.4">
      <c r="A1639" s="33"/>
      <c r="B1639" s="350"/>
      <c r="C1639" s="50" t="s">
        <v>87</v>
      </c>
      <c r="D1639" s="51"/>
      <c r="E1639" s="51"/>
      <c r="F1639" s="52" t="s">
        <v>86</v>
      </c>
      <c r="G1639" s="52"/>
      <c r="H1639" s="369"/>
      <c r="I1639" s="370"/>
      <c r="J1639" s="71"/>
      <c r="L1639" s="32"/>
      <c r="M1639" s="33"/>
      <c r="N1639" s="350"/>
      <c r="O1639" s="50" t="s">
        <v>87</v>
      </c>
      <c r="P1639" s="51"/>
      <c r="Q1639" s="51"/>
      <c r="R1639" s="52" t="s">
        <v>86</v>
      </c>
      <c r="S1639" s="52"/>
      <c r="T1639" s="369"/>
      <c r="U1639" s="370"/>
      <c r="V1639" s="34"/>
    </row>
    <row r="1640" spans="1:22" ht="19.5" customHeight="1" thickBot="1" x14ac:dyDescent="0.4">
      <c r="A1640" s="33"/>
      <c r="B1640" s="25"/>
      <c r="C1640" s="25"/>
      <c r="D1640" s="25"/>
      <c r="E1640" s="25"/>
      <c r="F1640" s="25"/>
      <c r="G1640" s="25"/>
      <c r="H1640" s="25"/>
      <c r="I1640" s="25"/>
      <c r="J1640" s="7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35">
      <c r="A1641" s="33"/>
      <c r="B1641" s="373" t="s">
        <v>88</v>
      </c>
      <c r="C1641" s="374"/>
      <c r="D1641" s="374"/>
      <c r="E1641" s="374"/>
      <c r="F1641" s="374"/>
      <c r="G1641" s="374"/>
      <c r="H1641" s="374"/>
      <c r="I1641" s="375"/>
      <c r="J1641" s="71"/>
      <c r="L1641" s="32"/>
      <c r="M1641" s="33"/>
      <c r="N1641" s="373" t="s">
        <v>88</v>
      </c>
      <c r="O1641" s="374"/>
      <c r="P1641" s="374"/>
      <c r="Q1641" s="374"/>
      <c r="R1641" s="374"/>
      <c r="S1641" s="374"/>
      <c r="T1641" s="374"/>
      <c r="U1641" s="375"/>
      <c r="V1641" s="34"/>
    </row>
    <row r="1642" spans="1:22" ht="19.5" customHeight="1" x14ac:dyDescent="0.35">
      <c r="A1642" s="33"/>
      <c r="B1642" s="376"/>
      <c r="C1642" s="377"/>
      <c r="D1642" s="377"/>
      <c r="E1642" s="377"/>
      <c r="F1642" s="377"/>
      <c r="G1642" s="377"/>
      <c r="H1642" s="377"/>
      <c r="I1642" s="378"/>
      <c r="J1642" s="71"/>
      <c r="L1642" s="32"/>
      <c r="M1642" s="33"/>
      <c r="N1642" s="376"/>
      <c r="O1642" s="377"/>
      <c r="P1642" s="377"/>
      <c r="Q1642" s="377"/>
      <c r="R1642" s="377"/>
      <c r="S1642" s="377"/>
      <c r="T1642" s="377"/>
      <c r="U1642" s="378"/>
      <c r="V1642" s="34"/>
    </row>
    <row r="1643" spans="1:22" ht="19.5" customHeight="1" x14ac:dyDescent="0.35">
      <c r="A1643" s="33"/>
      <c r="B1643" s="379"/>
      <c r="C1643" s="380"/>
      <c r="D1643" s="380"/>
      <c r="E1643" s="380"/>
      <c r="F1643" s="380"/>
      <c r="G1643" s="380"/>
      <c r="H1643" s="380"/>
      <c r="I1643" s="381"/>
      <c r="J1643" s="71"/>
      <c r="L1643" s="32"/>
      <c r="M1643" s="33"/>
      <c r="N1643" s="379"/>
      <c r="O1643" s="380"/>
      <c r="P1643" s="380"/>
      <c r="Q1643" s="380"/>
      <c r="R1643" s="380"/>
      <c r="S1643" s="380"/>
      <c r="T1643" s="380"/>
      <c r="U1643" s="381"/>
      <c r="V1643" s="34"/>
    </row>
    <row r="1644" spans="1:22" ht="19.5" customHeight="1" x14ac:dyDescent="0.35">
      <c r="A1644" s="33"/>
      <c r="B1644" s="379"/>
      <c r="C1644" s="380"/>
      <c r="D1644" s="380"/>
      <c r="E1644" s="380"/>
      <c r="F1644" s="380"/>
      <c r="G1644" s="380"/>
      <c r="H1644" s="380"/>
      <c r="I1644" s="381"/>
      <c r="J1644" s="71"/>
      <c r="L1644" s="32"/>
      <c r="M1644" s="33"/>
      <c r="N1644" s="379"/>
      <c r="O1644" s="380"/>
      <c r="P1644" s="380"/>
      <c r="Q1644" s="380"/>
      <c r="R1644" s="380"/>
      <c r="S1644" s="380"/>
      <c r="T1644" s="380"/>
      <c r="U1644" s="381"/>
      <c r="V1644" s="34"/>
    </row>
    <row r="1645" spans="1:22" ht="19.5" customHeight="1" thickBot="1" x14ac:dyDescent="0.4">
      <c r="A1645" s="33"/>
      <c r="B1645" s="382"/>
      <c r="C1645" s="383"/>
      <c r="D1645" s="383"/>
      <c r="E1645" s="383"/>
      <c r="F1645" s="383"/>
      <c r="G1645" s="383"/>
      <c r="H1645" s="383"/>
      <c r="I1645" s="384"/>
      <c r="J1645" s="71"/>
      <c r="L1645" s="32"/>
      <c r="M1645" s="33"/>
      <c r="N1645" s="382"/>
      <c r="O1645" s="383"/>
      <c r="P1645" s="383"/>
      <c r="Q1645" s="383"/>
      <c r="R1645" s="383"/>
      <c r="S1645" s="383"/>
      <c r="T1645" s="383"/>
      <c r="U1645" s="384"/>
      <c r="V1645" s="34"/>
    </row>
    <row r="1646" spans="1:22" ht="19.5" customHeight="1" thickBot="1" x14ac:dyDescent="0.4">
      <c r="A1646" s="53"/>
      <c r="B1646" s="54"/>
      <c r="C1646" s="54"/>
      <c r="D1646" s="54"/>
      <c r="E1646" s="54"/>
      <c r="F1646" s="54"/>
      <c r="G1646" s="54"/>
      <c r="H1646" s="54"/>
      <c r="I1646" s="54"/>
      <c r="J1646" s="72"/>
      <c r="L1646" s="32"/>
      <c r="M1646" s="53"/>
      <c r="N1646" s="54"/>
      <c r="O1646" s="54"/>
      <c r="P1646" s="54"/>
      <c r="Q1646" s="54"/>
      <c r="R1646" s="54"/>
      <c r="S1646" s="54"/>
      <c r="T1646" s="54"/>
      <c r="U1646" s="54"/>
      <c r="V1646" s="55"/>
    </row>
    <row r="1647" spans="1:22" ht="19.5" customHeight="1" thickBot="1" x14ac:dyDescent="0.4">
      <c r="A1647" s="56"/>
      <c r="B1647" s="56"/>
      <c r="C1647" s="56"/>
      <c r="D1647" s="56"/>
      <c r="E1647" s="56"/>
      <c r="F1647" s="56"/>
      <c r="G1647" s="56"/>
      <c r="H1647" s="56"/>
      <c r="I1647" s="56"/>
      <c r="J1647" s="73"/>
      <c r="K1647" s="56"/>
      <c r="L1647" s="57"/>
      <c r="M1647" s="56"/>
      <c r="N1647" s="56"/>
      <c r="O1647" s="56"/>
      <c r="P1647" s="56"/>
      <c r="Q1647" s="56"/>
      <c r="R1647" s="56"/>
      <c r="S1647" s="56"/>
      <c r="T1647" s="56"/>
      <c r="U1647" s="56"/>
      <c r="V1647" s="56"/>
    </row>
    <row r="1648" spans="1:22" ht="19.5" customHeight="1" x14ac:dyDescent="0.35">
      <c r="A1648" s="29">
        <v>34</v>
      </c>
      <c r="B1648" s="30"/>
      <c r="C1648" s="30"/>
      <c r="D1648" s="30"/>
      <c r="E1648" s="30"/>
      <c r="F1648" s="30"/>
      <c r="G1648" s="30"/>
      <c r="H1648" s="30"/>
      <c r="I1648" s="30"/>
      <c r="J1648" s="70"/>
      <c r="L1648" s="32"/>
      <c r="M1648" s="29">
        <f t="shared" ref="M1648" si="98">A1648+1</f>
        <v>35</v>
      </c>
      <c r="N1648" s="30"/>
      <c r="O1648" s="30"/>
      <c r="P1648" s="30"/>
      <c r="Q1648" s="30"/>
      <c r="R1648" s="30"/>
      <c r="S1648" s="30"/>
      <c r="T1648" s="30"/>
      <c r="U1648" s="30"/>
      <c r="V1648" s="31"/>
    </row>
    <row r="1649" spans="1:22" ht="19.5" customHeight="1" x14ac:dyDescent="0.35">
      <c r="A1649" s="33"/>
      <c r="B1649" s="356" t="s">
        <v>42</v>
      </c>
      <c r="C1649" s="356"/>
      <c r="D1649" s="404" t="s">
        <v>52</v>
      </c>
      <c r="E1649" s="404"/>
      <c r="F1649" s="404"/>
      <c r="G1649" s="404"/>
      <c r="H1649" s="404"/>
      <c r="I1649" s="404"/>
      <c r="J1649" s="75"/>
      <c r="L1649" s="32"/>
      <c r="M1649" s="33"/>
      <c r="N1649" s="356" t="s">
        <v>42</v>
      </c>
      <c r="O1649" s="356"/>
      <c r="P1649" s="404" t="s">
        <v>52</v>
      </c>
      <c r="Q1649" s="404"/>
      <c r="R1649" s="404"/>
      <c r="S1649" s="404"/>
      <c r="T1649" s="404"/>
      <c r="U1649" s="404"/>
      <c r="V1649" s="75"/>
    </row>
    <row r="1650" spans="1:22" ht="19.5" customHeight="1" x14ac:dyDescent="0.35">
      <c r="A1650" s="33"/>
      <c r="B1650" s="358"/>
      <c r="C1650" s="358"/>
      <c r="D1650" s="358"/>
      <c r="E1650" s="358"/>
      <c r="F1650" s="358"/>
      <c r="G1650" s="358"/>
      <c r="H1650" s="358"/>
      <c r="I1650" s="358"/>
      <c r="J1650" s="71"/>
      <c r="L1650" s="32"/>
      <c r="M1650" s="33"/>
      <c r="N1650" s="358"/>
      <c r="O1650" s="358"/>
      <c r="P1650" s="358"/>
      <c r="Q1650" s="358"/>
      <c r="R1650" s="358"/>
      <c r="S1650" s="358"/>
      <c r="T1650" s="358"/>
      <c r="U1650" s="358"/>
      <c r="V1650" s="34"/>
    </row>
    <row r="1651" spans="1:22" ht="19.5" customHeight="1" x14ac:dyDescent="0.35">
      <c r="A1651" s="33"/>
      <c r="B1651" s="356" t="s">
        <v>0</v>
      </c>
      <c r="C1651" s="356"/>
      <c r="D1651" s="403"/>
      <c r="E1651" s="403"/>
      <c r="F1651" s="357" t="s">
        <v>41</v>
      </c>
      <c r="G1651" s="357"/>
      <c r="H1651" s="403"/>
      <c r="I1651" s="403"/>
      <c r="J1651" s="71"/>
      <c r="L1651" s="32"/>
      <c r="M1651" s="33"/>
      <c r="N1651" s="356" t="s">
        <v>0</v>
      </c>
      <c r="O1651" s="356"/>
      <c r="P1651" s="403"/>
      <c r="Q1651" s="403"/>
      <c r="R1651" s="357" t="s">
        <v>41</v>
      </c>
      <c r="S1651" s="357"/>
      <c r="T1651" s="403"/>
      <c r="U1651" s="403"/>
      <c r="V1651" s="34"/>
    </row>
    <row r="1652" spans="1:22" ht="19.5" customHeight="1" x14ac:dyDescent="0.35">
      <c r="A1652" s="33"/>
      <c r="B1652" s="356" t="s">
        <v>14</v>
      </c>
      <c r="C1652" s="356"/>
      <c r="D1652" s="400"/>
      <c r="E1652" s="400"/>
      <c r="F1652" s="357" t="s">
        <v>15</v>
      </c>
      <c r="G1652" s="357"/>
      <c r="H1652" s="401"/>
      <c r="I1652" s="401"/>
      <c r="J1652" s="71"/>
      <c r="L1652" s="32"/>
      <c r="M1652" s="33"/>
      <c r="N1652" s="356" t="s">
        <v>14</v>
      </c>
      <c r="O1652" s="356"/>
      <c r="P1652" s="400"/>
      <c r="Q1652" s="400"/>
      <c r="R1652" s="357" t="s">
        <v>15</v>
      </c>
      <c r="S1652" s="357"/>
      <c r="T1652" s="401"/>
      <c r="U1652" s="401"/>
      <c r="V1652" s="34"/>
    </row>
    <row r="1653" spans="1:22" ht="19.5" customHeight="1" x14ac:dyDescent="0.35">
      <c r="A1653" s="33"/>
      <c r="B1653" s="36" t="s">
        <v>53</v>
      </c>
      <c r="C1653" s="36"/>
      <c r="D1653" s="402"/>
      <c r="E1653" s="402"/>
      <c r="F1653" s="397"/>
      <c r="G1653" s="397"/>
      <c r="H1653" s="402"/>
      <c r="I1653" s="402"/>
      <c r="J1653" s="71"/>
      <c r="L1653" s="32"/>
      <c r="M1653" s="33"/>
      <c r="N1653" s="36" t="s">
        <v>53</v>
      </c>
      <c r="O1653" s="36"/>
      <c r="P1653" s="402"/>
      <c r="Q1653" s="402"/>
      <c r="R1653" s="397"/>
      <c r="S1653" s="397"/>
      <c r="T1653" s="402"/>
      <c r="U1653" s="402"/>
      <c r="V1653" s="34"/>
    </row>
    <row r="1654" spans="1:22" ht="19.5" customHeight="1" x14ac:dyDescent="0.35">
      <c r="A1654" s="33"/>
      <c r="B1654" s="396" t="s">
        <v>1</v>
      </c>
      <c r="C1654" s="396"/>
      <c r="D1654" s="397"/>
      <c r="E1654" s="397"/>
      <c r="F1654" s="398"/>
      <c r="G1654" s="398"/>
      <c r="H1654" s="398"/>
      <c r="I1654" s="398"/>
      <c r="J1654" s="71"/>
      <c r="L1654" s="32"/>
      <c r="M1654" s="33"/>
      <c r="N1654" s="396" t="s">
        <v>1</v>
      </c>
      <c r="O1654" s="396"/>
      <c r="P1654" s="397"/>
      <c r="Q1654" s="397"/>
      <c r="R1654" s="398"/>
      <c r="S1654" s="398"/>
      <c r="T1654" s="398"/>
      <c r="U1654" s="398"/>
      <c r="V1654" s="34"/>
    </row>
    <row r="1655" spans="1:22" ht="19.5" customHeight="1" x14ac:dyDescent="0.35">
      <c r="A1655" s="33"/>
      <c r="B1655" s="396"/>
      <c r="C1655" s="396"/>
      <c r="D1655" s="397" t="s">
        <v>11</v>
      </c>
      <c r="E1655" s="397"/>
      <c r="F1655" s="398"/>
      <c r="G1655" s="398"/>
      <c r="H1655" s="398"/>
      <c r="I1655" s="398"/>
      <c r="J1655" s="71"/>
      <c r="L1655" s="32"/>
      <c r="M1655" s="33"/>
      <c r="N1655" s="396"/>
      <c r="O1655" s="396"/>
      <c r="P1655" s="397" t="s">
        <v>11</v>
      </c>
      <c r="Q1655" s="397"/>
      <c r="R1655" s="398"/>
      <c r="S1655" s="398"/>
      <c r="T1655" s="398"/>
      <c r="U1655" s="398"/>
      <c r="V1655" s="34"/>
    </row>
    <row r="1656" spans="1:22" ht="19.5" customHeight="1" x14ac:dyDescent="0.35">
      <c r="A1656" s="33"/>
      <c r="B1656" s="396"/>
      <c r="C1656" s="396"/>
      <c r="D1656" s="397" t="s">
        <v>55</v>
      </c>
      <c r="E1656" s="397"/>
      <c r="F1656" s="398"/>
      <c r="G1656" s="398"/>
      <c r="H1656" s="398"/>
      <c r="I1656" s="398"/>
      <c r="J1656" s="71"/>
      <c r="L1656" s="32"/>
      <c r="M1656" s="33"/>
      <c r="N1656" s="396"/>
      <c r="O1656" s="396"/>
      <c r="P1656" s="397" t="s">
        <v>55</v>
      </c>
      <c r="Q1656" s="397"/>
      <c r="R1656" s="398"/>
      <c r="S1656" s="398"/>
      <c r="T1656" s="398"/>
      <c r="U1656" s="398"/>
      <c r="V1656" s="34"/>
    </row>
    <row r="1657" spans="1:22" ht="19.5" customHeight="1" x14ac:dyDescent="0.35">
      <c r="A1657" s="33"/>
      <c r="B1657" s="396"/>
      <c r="C1657" s="396"/>
      <c r="D1657" s="397" t="s">
        <v>9</v>
      </c>
      <c r="E1657" s="397"/>
      <c r="F1657" s="399"/>
      <c r="G1657" s="399"/>
      <c r="H1657" s="399"/>
      <c r="I1657" s="399"/>
      <c r="J1657" s="71"/>
      <c r="L1657" s="32"/>
      <c r="M1657" s="33"/>
      <c r="N1657" s="396"/>
      <c r="O1657" s="396"/>
      <c r="P1657" s="397" t="s">
        <v>9</v>
      </c>
      <c r="Q1657" s="397"/>
      <c r="R1657" s="399"/>
      <c r="S1657" s="399"/>
      <c r="T1657" s="399"/>
      <c r="U1657" s="399"/>
      <c r="V1657" s="34"/>
    </row>
    <row r="1658" spans="1:22" ht="19.5" customHeight="1" x14ac:dyDescent="0.35">
      <c r="A1658" s="33"/>
      <c r="B1658" s="356" t="s">
        <v>44</v>
      </c>
      <c r="C1658" s="356"/>
      <c r="D1658" s="357" t="str">
        <f t="shared" ref="D1658" si="99">IF(D1649="","",IF(OR(D1649="DWF",D1649="DNF"),"Distance","Temps"))</f>
        <v>Distance</v>
      </c>
      <c r="E1658" s="357"/>
      <c r="F1658" s="37"/>
      <c r="G1658" s="38"/>
      <c r="H1658" s="39"/>
      <c r="I1658" s="38"/>
      <c r="J1658" s="71"/>
      <c r="L1658" s="32"/>
      <c r="M1658" s="33"/>
      <c r="N1658" s="356" t="s">
        <v>44</v>
      </c>
      <c r="O1658" s="356"/>
      <c r="P1658" s="357" t="str">
        <f t="shared" ref="P1658" si="100">IF(P1649="","",IF(OR(P1649="DWF",P1649="DNF"),"Distance","Temps"))</f>
        <v>Distance</v>
      </c>
      <c r="Q1658" s="357"/>
      <c r="R1658" s="37"/>
      <c r="S1658" s="38"/>
      <c r="T1658" s="39"/>
      <c r="U1658" s="38"/>
      <c r="V1658" s="34"/>
    </row>
    <row r="1659" spans="1:22" ht="19.5" customHeight="1" x14ac:dyDescent="0.35">
      <c r="A1659" s="33"/>
      <c r="B1659" s="356"/>
      <c r="C1659" s="356"/>
      <c r="D1659" s="359" t="s">
        <v>56</v>
      </c>
      <c r="E1659" s="40" t="s">
        <v>57</v>
      </c>
      <c r="F1659" s="41"/>
      <c r="G1659" s="42"/>
      <c r="H1659" s="41"/>
      <c r="I1659" s="42"/>
      <c r="J1659" s="71"/>
      <c r="L1659" s="32"/>
      <c r="M1659" s="33"/>
      <c r="N1659" s="356"/>
      <c r="O1659" s="356"/>
      <c r="P1659" s="359" t="s">
        <v>56</v>
      </c>
      <c r="Q1659" s="40" t="s">
        <v>57</v>
      </c>
      <c r="R1659" s="41"/>
      <c r="S1659" s="42"/>
      <c r="T1659" s="41"/>
      <c r="U1659" s="42"/>
      <c r="V1659" s="34"/>
    </row>
    <row r="1660" spans="1:22" ht="19.5" customHeight="1" x14ac:dyDescent="0.35">
      <c r="A1660" s="33"/>
      <c r="B1660" s="356"/>
      <c r="C1660" s="356"/>
      <c r="D1660" s="359"/>
      <c r="E1660" s="40" t="s">
        <v>58</v>
      </c>
      <c r="F1660" s="41"/>
      <c r="G1660" s="42"/>
      <c r="H1660" s="41"/>
      <c r="I1660" s="42"/>
      <c r="J1660" s="71"/>
      <c r="L1660" s="32"/>
      <c r="M1660" s="33"/>
      <c r="N1660" s="356"/>
      <c r="O1660" s="356"/>
      <c r="P1660" s="359"/>
      <c r="Q1660" s="40" t="s">
        <v>58</v>
      </c>
      <c r="R1660" s="41"/>
      <c r="S1660" s="42"/>
      <c r="T1660" s="41"/>
      <c r="U1660" s="42"/>
      <c r="V1660" s="34"/>
    </row>
    <row r="1661" spans="1:22" ht="19.5" customHeight="1" x14ac:dyDescent="0.35">
      <c r="A1661" s="33"/>
      <c r="B1661" s="358"/>
      <c r="C1661" s="358"/>
      <c r="D1661" s="358"/>
      <c r="E1661" s="358"/>
      <c r="F1661" s="358"/>
      <c r="G1661" s="358"/>
      <c r="H1661" s="358"/>
      <c r="I1661" s="358"/>
      <c r="J1661" s="71"/>
      <c r="L1661" s="32"/>
      <c r="M1661" s="33"/>
      <c r="N1661" s="358"/>
      <c r="O1661" s="358"/>
      <c r="P1661" s="358"/>
      <c r="Q1661" s="358"/>
      <c r="R1661" s="358"/>
      <c r="S1661" s="358"/>
      <c r="T1661" s="358"/>
      <c r="U1661" s="358"/>
      <c r="V1661" s="34"/>
    </row>
    <row r="1662" spans="1:22" ht="19.5" customHeight="1" x14ac:dyDescent="0.35">
      <c r="A1662" s="33"/>
      <c r="B1662" s="395" t="s">
        <v>59</v>
      </c>
      <c r="C1662" s="395"/>
      <c r="D1662" s="395"/>
      <c r="E1662" s="395"/>
      <c r="F1662" s="395"/>
      <c r="G1662" s="395"/>
      <c r="H1662" s="395"/>
      <c r="I1662" s="395"/>
      <c r="J1662" s="71"/>
      <c r="L1662" s="32"/>
      <c r="M1662" s="33"/>
      <c r="N1662" s="395" t="s">
        <v>59</v>
      </c>
      <c r="O1662" s="395"/>
      <c r="P1662" s="395"/>
      <c r="Q1662" s="395"/>
      <c r="R1662" s="395"/>
      <c r="S1662" s="395"/>
      <c r="T1662" s="395"/>
      <c r="U1662" s="395"/>
      <c r="V1662" s="34"/>
    </row>
    <row r="1663" spans="1:22" ht="19.5" customHeight="1" thickBot="1" x14ac:dyDescent="0.4">
      <c r="A1663" s="33"/>
      <c r="B1663" s="358"/>
      <c r="C1663" s="358"/>
      <c r="D1663" s="358"/>
      <c r="E1663" s="358"/>
      <c r="F1663" s="358"/>
      <c r="G1663" s="358"/>
      <c r="H1663" s="358"/>
      <c r="I1663" s="358"/>
      <c r="J1663" s="71"/>
      <c r="L1663" s="32"/>
      <c r="M1663" s="33"/>
      <c r="N1663" s="358"/>
      <c r="O1663" s="358"/>
      <c r="P1663" s="358"/>
      <c r="Q1663" s="358"/>
      <c r="R1663" s="358"/>
      <c r="S1663" s="358"/>
      <c r="T1663" s="358"/>
      <c r="U1663" s="358"/>
      <c r="V1663" s="34"/>
    </row>
    <row r="1664" spans="1:22" ht="19.5" customHeight="1" thickBot="1" x14ac:dyDescent="0.4">
      <c r="A1664" s="33"/>
      <c r="B1664" s="359" t="s">
        <v>60</v>
      </c>
      <c r="C1664" s="360"/>
      <c r="D1664" s="43"/>
      <c r="E1664" s="44"/>
      <c r="F1664" s="44"/>
      <c r="G1664" s="44"/>
      <c r="H1664" s="44"/>
      <c r="I1664" s="45"/>
      <c r="J1664" s="71"/>
      <c r="L1664" s="32"/>
      <c r="M1664" s="33"/>
      <c r="N1664" s="359" t="s">
        <v>60</v>
      </c>
      <c r="O1664" s="360"/>
      <c r="P1664" s="43"/>
      <c r="Q1664" s="44"/>
      <c r="R1664" s="44"/>
      <c r="S1664" s="44"/>
      <c r="T1664" s="44"/>
      <c r="U1664" s="45"/>
      <c r="V1664" s="34"/>
    </row>
    <row r="1665" spans="1:22" ht="19.5" customHeight="1" thickBot="1" x14ac:dyDescent="0.4">
      <c r="A1665" s="33"/>
      <c r="B1665" s="46"/>
      <c r="C1665" s="46"/>
      <c r="D1665" s="30"/>
      <c r="E1665" s="30"/>
      <c r="F1665" s="30"/>
      <c r="G1665" s="30"/>
      <c r="H1665" s="30"/>
      <c r="I1665" s="30"/>
      <c r="J1665" s="71"/>
      <c r="L1665" s="32"/>
      <c r="M1665" s="33"/>
      <c r="N1665" s="46"/>
      <c r="O1665" s="46"/>
      <c r="P1665" s="30"/>
      <c r="Q1665" s="30"/>
      <c r="R1665" s="30"/>
      <c r="S1665" s="30"/>
      <c r="T1665" s="30"/>
      <c r="U1665" s="30"/>
      <c r="V1665" s="34"/>
    </row>
    <row r="1666" spans="1:22" ht="19.5" customHeight="1" x14ac:dyDescent="0.35">
      <c r="A1666" s="33"/>
      <c r="B1666" s="365" t="s">
        <v>62</v>
      </c>
      <c r="C1666" s="366"/>
      <c r="D1666" s="352"/>
      <c r="E1666" s="352"/>
      <c r="F1666" s="352"/>
      <c r="G1666" s="352"/>
      <c r="H1666" s="352"/>
      <c r="I1666" s="353"/>
      <c r="J1666" s="71"/>
      <c r="L1666" s="32"/>
      <c r="M1666" s="33"/>
      <c r="N1666" s="365" t="s">
        <v>62</v>
      </c>
      <c r="O1666" s="366"/>
      <c r="P1666" s="352"/>
      <c r="Q1666" s="352"/>
      <c r="R1666" s="352"/>
      <c r="S1666" s="352"/>
      <c r="T1666" s="352"/>
      <c r="U1666" s="353"/>
      <c r="V1666" s="34"/>
    </row>
    <row r="1667" spans="1:22" ht="19.5" customHeight="1" thickBot="1" x14ac:dyDescent="0.4">
      <c r="A1667" s="33"/>
      <c r="B1667" s="367"/>
      <c r="C1667" s="368"/>
      <c r="D1667" s="336"/>
      <c r="E1667" s="336"/>
      <c r="F1667" s="336"/>
      <c r="G1667" s="336"/>
      <c r="H1667" s="336"/>
      <c r="I1667" s="337"/>
      <c r="J1667" s="71"/>
      <c r="L1667" s="32"/>
      <c r="M1667" s="33"/>
      <c r="N1667" s="367"/>
      <c r="O1667" s="368"/>
      <c r="P1667" s="336"/>
      <c r="Q1667" s="336"/>
      <c r="R1667" s="336"/>
      <c r="S1667" s="336"/>
      <c r="T1667" s="336"/>
      <c r="U1667" s="337"/>
      <c r="V1667" s="34"/>
    </row>
    <row r="1668" spans="1:22" ht="19.5" customHeight="1" x14ac:dyDescent="0.35">
      <c r="A1668" s="33"/>
      <c r="B1668" s="361" t="s">
        <v>61</v>
      </c>
      <c r="C1668" s="362"/>
      <c r="D1668" s="336"/>
      <c r="E1668" s="336"/>
      <c r="F1668" s="336"/>
      <c r="G1668" s="336"/>
      <c r="H1668" s="336"/>
      <c r="I1668" s="337"/>
      <c r="J1668" s="71"/>
      <c r="L1668" s="32"/>
      <c r="M1668" s="33"/>
      <c r="N1668" s="361" t="s">
        <v>61</v>
      </c>
      <c r="O1668" s="362"/>
      <c r="P1668" s="336"/>
      <c r="Q1668" s="336"/>
      <c r="R1668" s="336"/>
      <c r="S1668" s="336"/>
      <c r="T1668" s="336"/>
      <c r="U1668" s="337"/>
      <c r="V1668" s="34"/>
    </row>
    <row r="1669" spans="1:22" ht="19.5" customHeight="1" thickBot="1" x14ac:dyDescent="0.4">
      <c r="A1669" s="33"/>
      <c r="B1669" s="365"/>
      <c r="C1669" s="366"/>
      <c r="D1669" s="369"/>
      <c r="E1669" s="369"/>
      <c r="F1669" s="369"/>
      <c r="G1669" s="369"/>
      <c r="H1669" s="369"/>
      <c r="I1669" s="370"/>
      <c r="J1669" s="71"/>
      <c r="L1669" s="32"/>
      <c r="M1669" s="33"/>
      <c r="N1669" s="365"/>
      <c r="O1669" s="366"/>
      <c r="P1669" s="369"/>
      <c r="Q1669" s="369"/>
      <c r="R1669" s="369"/>
      <c r="S1669" s="369"/>
      <c r="T1669" s="369"/>
      <c r="U1669" s="370"/>
      <c r="V1669" s="34"/>
    </row>
    <row r="1670" spans="1:22" ht="19.5" customHeight="1" thickBot="1" x14ac:dyDescent="0.4">
      <c r="A1670" s="33"/>
      <c r="B1670" s="25"/>
      <c r="C1670" s="25"/>
      <c r="D1670" s="25"/>
      <c r="E1670" s="25"/>
      <c r="F1670" s="25"/>
      <c r="G1670" s="25"/>
      <c r="H1670" s="25"/>
      <c r="I1670" s="25"/>
      <c r="J1670" s="71"/>
      <c r="L1670" s="32"/>
      <c r="M1670" s="33"/>
      <c r="N1670" s="25"/>
      <c r="O1670" s="25"/>
      <c r="P1670" s="25"/>
      <c r="Q1670" s="25"/>
      <c r="R1670" s="25"/>
      <c r="S1670" s="25"/>
      <c r="T1670" s="25"/>
      <c r="U1670" s="25"/>
      <c r="V1670" s="34"/>
    </row>
    <row r="1671" spans="1:22" ht="19.5" customHeight="1" x14ac:dyDescent="0.35">
      <c r="A1671" s="33"/>
      <c r="B1671" s="349" t="s">
        <v>63</v>
      </c>
      <c r="C1671" s="343" t="s">
        <v>64</v>
      </c>
      <c r="D1671" s="351"/>
      <c r="E1671" s="351"/>
      <c r="F1671" s="351"/>
      <c r="G1671" s="351"/>
      <c r="H1671" s="352"/>
      <c r="I1671" s="353"/>
      <c r="J1671" s="71"/>
      <c r="L1671" s="32"/>
      <c r="M1671" s="33"/>
      <c r="N1671" s="349" t="s">
        <v>63</v>
      </c>
      <c r="O1671" s="343" t="s">
        <v>64</v>
      </c>
      <c r="P1671" s="351"/>
      <c r="Q1671" s="351"/>
      <c r="R1671" s="351"/>
      <c r="S1671" s="351"/>
      <c r="T1671" s="352"/>
      <c r="U1671" s="353"/>
      <c r="V1671" s="34"/>
    </row>
    <row r="1672" spans="1:22" ht="19.5" customHeight="1" x14ac:dyDescent="0.35">
      <c r="A1672" s="33"/>
      <c r="B1672" s="334"/>
      <c r="C1672" s="340" t="s">
        <v>65</v>
      </c>
      <c r="D1672" s="348"/>
      <c r="E1672" s="348"/>
      <c r="F1672" s="348"/>
      <c r="G1672" s="348"/>
      <c r="H1672" s="336"/>
      <c r="I1672" s="337"/>
      <c r="J1672" s="71"/>
      <c r="L1672" s="32"/>
      <c r="M1672" s="33"/>
      <c r="N1672" s="334"/>
      <c r="O1672" s="340" t="s">
        <v>65</v>
      </c>
      <c r="P1672" s="348"/>
      <c r="Q1672" s="348"/>
      <c r="R1672" s="348"/>
      <c r="S1672" s="348"/>
      <c r="T1672" s="336"/>
      <c r="U1672" s="337"/>
      <c r="V1672" s="34"/>
    </row>
    <row r="1673" spans="1:22" ht="19.5" customHeight="1" x14ac:dyDescent="0.35">
      <c r="A1673" s="33"/>
      <c r="B1673" s="334"/>
      <c r="C1673" s="340" t="s">
        <v>66</v>
      </c>
      <c r="D1673" s="348"/>
      <c r="E1673" s="348"/>
      <c r="F1673" s="348"/>
      <c r="G1673" s="348"/>
      <c r="H1673" s="336"/>
      <c r="I1673" s="337"/>
      <c r="J1673" s="71"/>
      <c r="L1673" s="32"/>
      <c r="M1673" s="33"/>
      <c r="N1673" s="334"/>
      <c r="O1673" s="340" t="s">
        <v>66</v>
      </c>
      <c r="P1673" s="348"/>
      <c r="Q1673" s="348"/>
      <c r="R1673" s="348"/>
      <c r="S1673" s="348"/>
      <c r="T1673" s="336"/>
      <c r="U1673" s="337"/>
      <c r="V1673" s="34"/>
    </row>
    <row r="1674" spans="1:22" ht="19.5" customHeight="1" x14ac:dyDescent="0.35">
      <c r="A1674" s="33"/>
      <c r="B1674" s="334"/>
      <c r="C1674" s="340" t="s">
        <v>67</v>
      </c>
      <c r="D1674" s="348"/>
      <c r="E1674" s="348"/>
      <c r="F1674" s="348"/>
      <c r="G1674" s="348"/>
      <c r="H1674" s="336"/>
      <c r="I1674" s="337"/>
      <c r="J1674" s="71"/>
      <c r="L1674" s="32"/>
      <c r="M1674" s="33"/>
      <c r="N1674" s="334"/>
      <c r="O1674" s="340" t="s">
        <v>67</v>
      </c>
      <c r="P1674" s="348"/>
      <c r="Q1674" s="348"/>
      <c r="R1674" s="348"/>
      <c r="S1674" s="348"/>
      <c r="T1674" s="336"/>
      <c r="U1674" s="337"/>
      <c r="V1674" s="34"/>
    </row>
    <row r="1675" spans="1:22" ht="19.5" customHeight="1" x14ac:dyDescent="0.35">
      <c r="A1675" s="33"/>
      <c r="B1675" s="334"/>
      <c r="C1675" s="340" t="s">
        <v>68</v>
      </c>
      <c r="D1675" s="348"/>
      <c r="E1675" s="348"/>
      <c r="F1675" s="348"/>
      <c r="G1675" s="348"/>
      <c r="H1675" s="336"/>
      <c r="I1675" s="337"/>
      <c r="J1675" s="71"/>
      <c r="L1675" s="32"/>
      <c r="M1675" s="33"/>
      <c r="N1675" s="334"/>
      <c r="O1675" s="340" t="s">
        <v>68</v>
      </c>
      <c r="P1675" s="348"/>
      <c r="Q1675" s="348"/>
      <c r="R1675" s="348"/>
      <c r="S1675" s="348"/>
      <c r="T1675" s="336"/>
      <c r="U1675" s="337"/>
      <c r="V1675" s="34"/>
    </row>
    <row r="1676" spans="1:22" ht="19.5" customHeight="1" thickBot="1" x14ac:dyDescent="0.4">
      <c r="A1676" s="33"/>
      <c r="B1676" s="350"/>
      <c r="C1676" s="371" t="s">
        <v>69</v>
      </c>
      <c r="D1676" s="372"/>
      <c r="E1676" s="372"/>
      <c r="F1676" s="372"/>
      <c r="G1676" s="372"/>
      <c r="H1676" s="369"/>
      <c r="I1676" s="370"/>
      <c r="J1676" s="71"/>
      <c r="L1676" s="32"/>
      <c r="M1676" s="33"/>
      <c r="N1676" s="350"/>
      <c r="O1676" s="371" t="s">
        <v>69</v>
      </c>
      <c r="P1676" s="372"/>
      <c r="Q1676" s="372"/>
      <c r="R1676" s="372"/>
      <c r="S1676" s="372"/>
      <c r="T1676" s="369"/>
      <c r="U1676" s="370"/>
      <c r="V1676" s="34"/>
    </row>
    <row r="1677" spans="1:22" ht="19.5" customHeight="1" x14ac:dyDescent="0.35">
      <c r="A1677" s="33"/>
      <c r="B1677" s="333" t="s">
        <v>70</v>
      </c>
      <c r="C1677" s="346" t="s">
        <v>71</v>
      </c>
      <c r="D1677" s="347"/>
      <c r="E1677" s="347"/>
      <c r="F1677" s="347"/>
      <c r="G1677" s="347"/>
      <c r="H1677" s="344"/>
      <c r="I1677" s="345"/>
      <c r="J1677" s="71"/>
      <c r="L1677" s="32"/>
      <c r="M1677" s="33"/>
      <c r="N1677" s="333" t="s">
        <v>70</v>
      </c>
      <c r="O1677" s="346" t="s">
        <v>71</v>
      </c>
      <c r="P1677" s="347"/>
      <c r="Q1677" s="347"/>
      <c r="R1677" s="347"/>
      <c r="S1677" s="347"/>
      <c r="T1677" s="344"/>
      <c r="U1677" s="345"/>
      <c r="V1677" s="34"/>
    </row>
    <row r="1678" spans="1:22" ht="19.5" customHeight="1" x14ac:dyDescent="0.35">
      <c r="A1678" s="33"/>
      <c r="B1678" s="334"/>
      <c r="C1678" s="340" t="s">
        <v>72</v>
      </c>
      <c r="D1678" s="348"/>
      <c r="E1678" s="348"/>
      <c r="F1678" s="348"/>
      <c r="G1678" s="348"/>
      <c r="H1678" s="336"/>
      <c r="I1678" s="337"/>
      <c r="J1678" s="71"/>
      <c r="L1678" s="32"/>
      <c r="M1678" s="33"/>
      <c r="N1678" s="334"/>
      <c r="O1678" s="340" t="s">
        <v>72</v>
      </c>
      <c r="P1678" s="348"/>
      <c r="Q1678" s="348"/>
      <c r="R1678" s="348"/>
      <c r="S1678" s="348"/>
      <c r="T1678" s="336"/>
      <c r="U1678" s="337"/>
      <c r="V1678" s="34"/>
    </row>
    <row r="1679" spans="1:22" ht="19.5" customHeight="1" x14ac:dyDescent="0.35">
      <c r="A1679" s="33"/>
      <c r="B1679" s="334"/>
      <c r="C1679" s="340" t="s">
        <v>73</v>
      </c>
      <c r="D1679" s="348"/>
      <c r="E1679" s="348"/>
      <c r="F1679" s="348"/>
      <c r="G1679" s="348"/>
      <c r="H1679" s="336"/>
      <c r="I1679" s="337"/>
      <c r="J1679" s="71"/>
      <c r="L1679" s="32"/>
      <c r="M1679" s="33"/>
      <c r="N1679" s="334"/>
      <c r="O1679" s="340" t="s">
        <v>73</v>
      </c>
      <c r="P1679" s="348"/>
      <c r="Q1679" s="348"/>
      <c r="R1679" s="348"/>
      <c r="S1679" s="348"/>
      <c r="T1679" s="336"/>
      <c r="U1679" s="337"/>
      <c r="V1679" s="34"/>
    </row>
    <row r="1680" spans="1:22" ht="19.5" customHeight="1" x14ac:dyDescent="0.35">
      <c r="A1680" s="33"/>
      <c r="B1680" s="334"/>
      <c r="C1680" s="340" t="s">
        <v>74</v>
      </c>
      <c r="D1680" s="348"/>
      <c r="E1680" s="348"/>
      <c r="F1680" s="348"/>
      <c r="G1680" s="348"/>
      <c r="H1680" s="336"/>
      <c r="I1680" s="337"/>
      <c r="J1680" s="71"/>
      <c r="L1680" s="32"/>
      <c r="M1680" s="33"/>
      <c r="N1680" s="334"/>
      <c r="O1680" s="340" t="s">
        <v>74</v>
      </c>
      <c r="P1680" s="348"/>
      <c r="Q1680" s="348"/>
      <c r="R1680" s="348"/>
      <c r="S1680" s="348"/>
      <c r="T1680" s="336"/>
      <c r="U1680" s="337"/>
      <c r="V1680" s="34"/>
    </row>
    <row r="1681" spans="1:22" ht="19.5" customHeight="1" x14ac:dyDescent="0.35">
      <c r="A1681" s="33"/>
      <c r="B1681" s="334"/>
      <c r="C1681" s="340" t="s">
        <v>75</v>
      </c>
      <c r="D1681" s="348"/>
      <c r="E1681" s="348"/>
      <c r="F1681" s="348"/>
      <c r="G1681" s="348"/>
      <c r="H1681" s="336"/>
      <c r="I1681" s="337"/>
      <c r="J1681" s="71"/>
      <c r="L1681" s="32"/>
      <c r="M1681" s="33"/>
      <c r="N1681" s="334"/>
      <c r="O1681" s="340" t="s">
        <v>75</v>
      </c>
      <c r="P1681" s="348"/>
      <c r="Q1681" s="348"/>
      <c r="R1681" s="348"/>
      <c r="S1681" s="348"/>
      <c r="T1681" s="336"/>
      <c r="U1681" s="337"/>
      <c r="V1681" s="34"/>
    </row>
    <row r="1682" spans="1:22" ht="19.5" customHeight="1" x14ac:dyDescent="0.35">
      <c r="A1682" s="33"/>
      <c r="B1682" s="334"/>
      <c r="C1682" s="340" t="s">
        <v>76</v>
      </c>
      <c r="D1682" s="348"/>
      <c r="E1682" s="348"/>
      <c r="F1682" s="348"/>
      <c r="G1682" s="348"/>
      <c r="H1682" s="336"/>
      <c r="I1682" s="337"/>
      <c r="J1682" s="71"/>
      <c r="L1682" s="32"/>
      <c r="M1682" s="33"/>
      <c r="N1682" s="334"/>
      <c r="O1682" s="340" t="s">
        <v>76</v>
      </c>
      <c r="P1682" s="348"/>
      <c r="Q1682" s="348"/>
      <c r="R1682" s="348"/>
      <c r="S1682" s="348"/>
      <c r="T1682" s="336"/>
      <c r="U1682" s="337"/>
      <c r="V1682" s="34"/>
    </row>
    <row r="1683" spans="1:22" ht="19.5" customHeight="1" thickBot="1" x14ac:dyDescent="0.4">
      <c r="A1683" s="33"/>
      <c r="B1683" s="335"/>
      <c r="C1683" s="385" t="s">
        <v>77</v>
      </c>
      <c r="D1683" s="386"/>
      <c r="E1683" s="386"/>
      <c r="F1683" s="386"/>
      <c r="G1683" s="386"/>
      <c r="H1683" s="387"/>
      <c r="I1683" s="388"/>
      <c r="J1683" s="71"/>
      <c r="L1683" s="32"/>
      <c r="M1683" s="33"/>
      <c r="N1683" s="335"/>
      <c r="O1683" s="385" t="s">
        <v>77</v>
      </c>
      <c r="P1683" s="386"/>
      <c r="Q1683" s="386"/>
      <c r="R1683" s="386"/>
      <c r="S1683" s="386"/>
      <c r="T1683" s="387"/>
      <c r="U1683" s="388"/>
      <c r="V1683" s="34"/>
    </row>
    <row r="1684" spans="1:22" ht="19.5" customHeight="1" x14ac:dyDescent="0.35">
      <c r="A1684" s="33"/>
      <c r="B1684" s="349" t="s">
        <v>78</v>
      </c>
      <c r="C1684" s="389" t="s">
        <v>79</v>
      </c>
      <c r="D1684" s="390"/>
      <c r="E1684" s="391"/>
      <c r="F1684" s="47" t="s">
        <v>80</v>
      </c>
      <c r="G1684" s="47"/>
      <c r="H1684" s="352"/>
      <c r="I1684" s="353"/>
      <c r="J1684" s="71"/>
      <c r="L1684" s="32"/>
      <c r="M1684" s="33"/>
      <c r="N1684" s="349" t="s">
        <v>78</v>
      </c>
      <c r="O1684" s="389" t="s">
        <v>79</v>
      </c>
      <c r="P1684" s="390"/>
      <c r="Q1684" s="391"/>
      <c r="R1684" s="47" t="s">
        <v>80</v>
      </c>
      <c r="S1684" s="47"/>
      <c r="T1684" s="352"/>
      <c r="U1684" s="353"/>
      <c r="V1684" s="34"/>
    </row>
    <row r="1685" spans="1:22" ht="19.5" customHeight="1" x14ac:dyDescent="0.35">
      <c r="A1685" s="33"/>
      <c r="B1685" s="334"/>
      <c r="C1685" s="392" t="s">
        <v>81</v>
      </c>
      <c r="D1685" s="393"/>
      <c r="E1685" s="394"/>
      <c r="F1685" s="10" t="s">
        <v>82</v>
      </c>
      <c r="G1685" s="10"/>
      <c r="H1685" s="336"/>
      <c r="I1685" s="337"/>
      <c r="J1685" s="71"/>
      <c r="L1685" s="32"/>
      <c r="M1685" s="33"/>
      <c r="N1685" s="334"/>
      <c r="O1685" s="392" t="s">
        <v>81</v>
      </c>
      <c r="P1685" s="393"/>
      <c r="Q1685" s="394"/>
      <c r="R1685" s="10" t="s">
        <v>82</v>
      </c>
      <c r="S1685" s="10"/>
      <c r="T1685" s="336"/>
      <c r="U1685" s="337"/>
      <c r="V1685" s="34"/>
    </row>
    <row r="1686" spans="1:22" ht="19.5" customHeight="1" x14ac:dyDescent="0.35">
      <c r="A1686" s="33"/>
      <c r="B1686" s="334"/>
      <c r="C1686" s="392" t="s">
        <v>83</v>
      </c>
      <c r="D1686" s="393"/>
      <c r="E1686" s="394"/>
      <c r="F1686" s="10" t="s">
        <v>84</v>
      </c>
      <c r="G1686" s="10"/>
      <c r="H1686" s="336"/>
      <c r="I1686" s="337"/>
      <c r="J1686" s="71"/>
      <c r="L1686" s="32"/>
      <c r="M1686" s="33"/>
      <c r="N1686" s="334"/>
      <c r="O1686" s="392" t="s">
        <v>83</v>
      </c>
      <c r="P1686" s="393"/>
      <c r="Q1686" s="394"/>
      <c r="R1686" s="10" t="s">
        <v>84</v>
      </c>
      <c r="S1686" s="10"/>
      <c r="T1686" s="336"/>
      <c r="U1686" s="337"/>
      <c r="V1686" s="34"/>
    </row>
    <row r="1687" spans="1:22" ht="19.5" customHeight="1" x14ac:dyDescent="0.35">
      <c r="A1687" s="33"/>
      <c r="B1687" s="334"/>
      <c r="C1687" s="48" t="s">
        <v>85</v>
      </c>
      <c r="D1687" s="49"/>
      <c r="E1687" s="49"/>
      <c r="F1687" s="10" t="s">
        <v>86</v>
      </c>
      <c r="G1687" s="10"/>
      <c r="H1687" s="336"/>
      <c r="I1687" s="337"/>
      <c r="J1687" s="71"/>
      <c r="L1687" s="32"/>
      <c r="M1687" s="33"/>
      <c r="N1687" s="334"/>
      <c r="O1687" s="48" t="s">
        <v>85</v>
      </c>
      <c r="P1687" s="49"/>
      <c r="Q1687" s="49"/>
      <c r="R1687" s="10" t="s">
        <v>86</v>
      </c>
      <c r="S1687" s="10"/>
      <c r="T1687" s="336"/>
      <c r="U1687" s="337"/>
      <c r="V1687" s="34"/>
    </row>
    <row r="1688" spans="1:22" ht="19.5" customHeight="1" thickBot="1" x14ac:dyDescent="0.4">
      <c r="A1688" s="33"/>
      <c r="B1688" s="350"/>
      <c r="C1688" s="50" t="s">
        <v>87</v>
      </c>
      <c r="D1688" s="51"/>
      <c r="E1688" s="51"/>
      <c r="F1688" s="52" t="s">
        <v>86</v>
      </c>
      <c r="G1688" s="52"/>
      <c r="H1688" s="369"/>
      <c r="I1688" s="370"/>
      <c r="J1688" s="71"/>
      <c r="L1688" s="32"/>
      <c r="M1688" s="33"/>
      <c r="N1688" s="350"/>
      <c r="O1688" s="50" t="s">
        <v>87</v>
      </c>
      <c r="P1688" s="51"/>
      <c r="Q1688" s="51"/>
      <c r="R1688" s="52" t="s">
        <v>86</v>
      </c>
      <c r="S1688" s="52"/>
      <c r="T1688" s="369"/>
      <c r="U1688" s="370"/>
      <c r="V1688" s="34"/>
    </row>
    <row r="1689" spans="1:22" ht="19.5" customHeight="1" thickBot="1" x14ac:dyDescent="0.4">
      <c r="A1689" s="33"/>
      <c r="B1689" s="25"/>
      <c r="C1689" s="25"/>
      <c r="D1689" s="25"/>
      <c r="E1689" s="25"/>
      <c r="F1689" s="25"/>
      <c r="G1689" s="25"/>
      <c r="H1689" s="25"/>
      <c r="I1689" s="25"/>
      <c r="J1689" s="7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35">
      <c r="A1690" s="33"/>
      <c r="B1690" s="373" t="s">
        <v>88</v>
      </c>
      <c r="C1690" s="374"/>
      <c r="D1690" s="374"/>
      <c r="E1690" s="374"/>
      <c r="F1690" s="374"/>
      <c r="G1690" s="374"/>
      <c r="H1690" s="374"/>
      <c r="I1690" s="375"/>
      <c r="J1690" s="71"/>
      <c r="L1690" s="32"/>
      <c r="M1690" s="33"/>
      <c r="N1690" s="373" t="s">
        <v>88</v>
      </c>
      <c r="O1690" s="374"/>
      <c r="P1690" s="374"/>
      <c r="Q1690" s="374"/>
      <c r="R1690" s="374"/>
      <c r="S1690" s="374"/>
      <c r="T1690" s="374"/>
      <c r="U1690" s="375"/>
      <c r="V1690" s="34"/>
    </row>
    <row r="1691" spans="1:22" ht="19.5" customHeight="1" x14ac:dyDescent="0.35">
      <c r="A1691" s="33"/>
      <c r="B1691" s="376"/>
      <c r="C1691" s="377"/>
      <c r="D1691" s="377"/>
      <c r="E1691" s="377"/>
      <c r="F1691" s="377"/>
      <c r="G1691" s="377"/>
      <c r="H1691" s="377"/>
      <c r="I1691" s="378"/>
      <c r="J1691" s="71"/>
      <c r="L1691" s="32"/>
      <c r="M1691" s="33"/>
      <c r="N1691" s="376"/>
      <c r="O1691" s="377"/>
      <c r="P1691" s="377"/>
      <c r="Q1691" s="377"/>
      <c r="R1691" s="377"/>
      <c r="S1691" s="377"/>
      <c r="T1691" s="377"/>
      <c r="U1691" s="378"/>
      <c r="V1691" s="34"/>
    </row>
    <row r="1692" spans="1:22" ht="19.5" customHeight="1" x14ac:dyDescent="0.35">
      <c r="A1692" s="33"/>
      <c r="B1692" s="379"/>
      <c r="C1692" s="380"/>
      <c r="D1692" s="380"/>
      <c r="E1692" s="380"/>
      <c r="F1692" s="380"/>
      <c r="G1692" s="380"/>
      <c r="H1692" s="380"/>
      <c r="I1692" s="381"/>
      <c r="J1692" s="71"/>
      <c r="L1692" s="32"/>
      <c r="M1692" s="33"/>
      <c r="N1692" s="379"/>
      <c r="O1692" s="380"/>
      <c r="P1692" s="380"/>
      <c r="Q1692" s="380"/>
      <c r="R1692" s="380"/>
      <c r="S1692" s="380"/>
      <c r="T1692" s="380"/>
      <c r="U1692" s="381"/>
      <c r="V1692" s="34"/>
    </row>
    <row r="1693" spans="1:22" ht="19.5" customHeight="1" x14ac:dyDescent="0.35">
      <c r="A1693" s="33"/>
      <c r="B1693" s="379"/>
      <c r="C1693" s="380"/>
      <c r="D1693" s="380"/>
      <c r="E1693" s="380"/>
      <c r="F1693" s="380"/>
      <c r="G1693" s="380"/>
      <c r="H1693" s="380"/>
      <c r="I1693" s="381"/>
      <c r="J1693" s="71"/>
      <c r="L1693" s="32"/>
      <c r="M1693" s="33"/>
      <c r="N1693" s="379"/>
      <c r="O1693" s="380"/>
      <c r="P1693" s="380"/>
      <c r="Q1693" s="380"/>
      <c r="R1693" s="380"/>
      <c r="S1693" s="380"/>
      <c r="T1693" s="380"/>
      <c r="U1693" s="381"/>
      <c r="V1693" s="34"/>
    </row>
    <row r="1694" spans="1:22" ht="19.5" customHeight="1" thickBot="1" x14ac:dyDescent="0.4">
      <c r="A1694" s="33"/>
      <c r="B1694" s="382"/>
      <c r="C1694" s="383"/>
      <c r="D1694" s="383"/>
      <c r="E1694" s="383"/>
      <c r="F1694" s="383"/>
      <c r="G1694" s="383"/>
      <c r="H1694" s="383"/>
      <c r="I1694" s="384"/>
      <c r="J1694" s="71"/>
      <c r="L1694" s="32"/>
      <c r="M1694" s="33"/>
      <c r="N1694" s="382"/>
      <c r="O1694" s="383"/>
      <c r="P1694" s="383"/>
      <c r="Q1694" s="383"/>
      <c r="R1694" s="383"/>
      <c r="S1694" s="383"/>
      <c r="T1694" s="383"/>
      <c r="U1694" s="384"/>
      <c r="V1694" s="34"/>
    </row>
    <row r="1695" spans="1:22" ht="19.5" customHeight="1" thickBot="1" x14ac:dyDescent="0.4">
      <c r="A1695" s="53"/>
      <c r="B1695" s="54"/>
      <c r="C1695" s="54"/>
      <c r="D1695" s="54"/>
      <c r="E1695" s="54"/>
      <c r="F1695" s="54"/>
      <c r="G1695" s="54"/>
      <c r="H1695" s="54"/>
      <c r="I1695" s="54"/>
      <c r="J1695" s="72"/>
      <c r="L1695" s="32"/>
      <c r="M1695" s="53"/>
      <c r="N1695" s="54"/>
      <c r="O1695" s="54"/>
      <c r="P1695" s="54"/>
      <c r="Q1695" s="54"/>
      <c r="R1695" s="54"/>
      <c r="S1695" s="54"/>
      <c r="T1695" s="54"/>
      <c r="U1695" s="54"/>
      <c r="V1695" s="55"/>
    </row>
    <row r="1698" spans="10:22" ht="19.5" customHeight="1" x14ac:dyDescent="0.35">
      <c r="J1698" s="77"/>
      <c r="V1698" s="77"/>
    </row>
  </sheetData>
  <mergeCells count="5110">
    <mergeCell ref="O36:S36"/>
    <mergeCell ref="T36:U36"/>
    <mergeCell ref="C34:G34"/>
    <mergeCell ref="H34:I34"/>
    <mergeCell ref="O34:S34"/>
    <mergeCell ref="T34:U34"/>
    <mergeCell ref="B42:I42"/>
    <mergeCell ref="N42:U42"/>
    <mergeCell ref="B43:I46"/>
    <mergeCell ref="N43:U46"/>
    <mergeCell ref="C39:E39"/>
    <mergeCell ref="H39:I39"/>
    <mergeCell ref="O39:Q39"/>
    <mergeCell ref="T39:U39"/>
    <mergeCell ref="H40:I40"/>
    <mergeCell ref="T40:U40"/>
    <mergeCell ref="B37:B40"/>
    <mergeCell ref="C37:E37"/>
    <mergeCell ref="H37:I37"/>
    <mergeCell ref="N37:N40"/>
    <mergeCell ref="O37:Q37"/>
    <mergeCell ref="T37:U37"/>
    <mergeCell ref="C38:E38"/>
    <mergeCell ref="H38:I38"/>
    <mergeCell ref="O38:Q38"/>
    <mergeCell ref="T38:U38"/>
    <mergeCell ref="B31:B36"/>
    <mergeCell ref="C31:G31"/>
    <mergeCell ref="H31:I31"/>
    <mergeCell ref="N31:N36"/>
    <mergeCell ref="O31:S31"/>
    <mergeCell ref="T31:U31"/>
    <mergeCell ref="C27:G27"/>
    <mergeCell ref="H27:I27"/>
    <mergeCell ref="O27:S27"/>
    <mergeCell ref="T27:U27"/>
    <mergeCell ref="C28:G28"/>
    <mergeCell ref="H28:I28"/>
    <mergeCell ref="O28:S28"/>
    <mergeCell ref="T28:U28"/>
    <mergeCell ref="C32:G32"/>
    <mergeCell ref="H32:I32"/>
    <mergeCell ref="O32:S32"/>
    <mergeCell ref="T32:U32"/>
    <mergeCell ref="C33:G33"/>
    <mergeCell ref="H33:I33"/>
    <mergeCell ref="O33:S33"/>
    <mergeCell ref="T33:U33"/>
    <mergeCell ref="C30:G30"/>
    <mergeCell ref="H30:I30"/>
    <mergeCell ref="O30:S30"/>
    <mergeCell ref="T30:U30"/>
    <mergeCell ref="C35:G35"/>
    <mergeCell ref="H35:I35"/>
    <mergeCell ref="O35:S35"/>
    <mergeCell ref="T35:U35"/>
    <mergeCell ref="C36:G36"/>
    <mergeCell ref="H36:I36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30"/>
    <mergeCell ref="C24:G24"/>
    <mergeCell ref="H24:I24"/>
    <mergeCell ref="N24:N30"/>
    <mergeCell ref="O24:S24"/>
    <mergeCell ref="T24:U24"/>
    <mergeCell ref="C29:G29"/>
    <mergeCell ref="H29:I2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O29:S29"/>
    <mergeCell ref="T29:U29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C83:G83"/>
    <mergeCell ref="H83:I83"/>
    <mergeCell ref="O83:S83"/>
    <mergeCell ref="T83:U83"/>
    <mergeCell ref="C73:G73"/>
    <mergeCell ref="H73:I73"/>
    <mergeCell ref="O73:S73"/>
    <mergeCell ref="T73:U73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O78:S78"/>
    <mergeCell ref="T78:U78"/>
    <mergeCell ref="C79:G79"/>
    <mergeCell ref="H79:I79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B91:I91"/>
    <mergeCell ref="N91:U91"/>
    <mergeCell ref="B92:I95"/>
    <mergeCell ref="N92:U95"/>
    <mergeCell ref="B99:C99"/>
    <mergeCell ref="D99:I99"/>
    <mergeCell ref="N99:O99"/>
    <mergeCell ref="P99:U99"/>
    <mergeCell ref="C84:G84"/>
    <mergeCell ref="H84:I84"/>
    <mergeCell ref="O84:S84"/>
    <mergeCell ref="T84:U84"/>
    <mergeCell ref="C85:G85"/>
    <mergeCell ref="H85:I85"/>
    <mergeCell ref="O85:S85"/>
    <mergeCell ref="T85:U85"/>
    <mergeCell ref="B86:B89"/>
    <mergeCell ref="C86:E86"/>
    <mergeCell ref="H86:I86"/>
    <mergeCell ref="N86:N89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H89:I89"/>
    <mergeCell ref="T89:U89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D103:E103"/>
    <mergeCell ref="F103:G103"/>
    <mergeCell ref="H103:I103"/>
    <mergeCell ref="P103:Q103"/>
    <mergeCell ref="R103:S103"/>
    <mergeCell ref="T103:U103"/>
    <mergeCell ref="B100:I100"/>
    <mergeCell ref="N100:U100"/>
    <mergeCell ref="B101:C101"/>
    <mergeCell ref="D101:E101"/>
    <mergeCell ref="F101:G101"/>
    <mergeCell ref="H101:I101"/>
    <mergeCell ref="N101:O101"/>
    <mergeCell ref="P101:Q101"/>
    <mergeCell ref="R101:S101"/>
    <mergeCell ref="T101:U101"/>
    <mergeCell ref="B104:C107"/>
    <mergeCell ref="D104:E104"/>
    <mergeCell ref="F104:I104"/>
    <mergeCell ref="N104:O107"/>
    <mergeCell ref="P104:Q104"/>
    <mergeCell ref="R104:U104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B113:I113"/>
    <mergeCell ref="N113:U113"/>
    <mergeCell ref="B114:C114"/>
    <mergeCell ref="N114:O114"/>
    <mergeCell ref="B116:C117"/>
    <mergeCell ref="D116:I117"/>
    <mergeCell ref="N116:O117"/>
    <mergeCell ref="P116:U117"/>
    <mergeCell ref="B118:C119"/>
    <mergeCell ref="D118:I119"/>
    <mergeCell ref="N118:O119"/>
    <mergeCell ref="P118:U119"/>
    <mergeCell ref="B108:C110"/>
    <mergeCell ref="D108:E108"/>
    <mergeCell ref="N108:O110"/>
    <mergeCell ref="P108:Q108"/>
    <mergeCell ref="D109:D110"/>
    <mergeCell ref="P109:P110"/>
    <mergeCell ref="B111:I111"/>
    <mergeCell ref="N111:U111"/>
    <mergeCell ref="B112:I112"/>
    <mergeCell ref="N112:U112"/>
    <mergeCell ref="C131:G131"/>
    <mergeCell ref="H131:I131"/>
    <mergeCell ref="O131:S131"/>
    <mergeCell ref="T131:U131"/>
    <mergeCell ref="C121:G121"/>
    <mergeCell ref="H121:I121"/>
    <mergeCell ref="O121:S121"/>
    <mergeCell ref="T121:U121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B139:I139"/>
    <mergeCell ref="N139:U139"/>
    <mergeCell ref="B140:I143"/>
    <mergeCell ref="N140:U143"/>
    <mergeCell ref="B147:C147"/>
    <mergeCell ref="D147:I147"/>
    <mergeCell ref="N147:O147"/>
    <mergeCell ref="P147:U147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B134:B137"/>
    <mergeCell ref="C134:E134"/>
    <mergeCell ref="H134:I134"/>
    <mergeCell ref="N134:N137"/>
    <mergeCell ref="O134:Q134"/>
    <mergeCell ref="T134:U134"/>
    <mergeCell ref="C135:E135"/>
    <mergeCell ref="H135:I135"/>
    <mergeCell ref="O135:Q135"/>
    <mergeCell ref="T135:U135"/>
    <mergeCell ref="C136:E136"/>
    <mergeCell ref="H136:I136"/>
    <mergeCell ref="O136:Q136"/>
    <mergeCell ref="T136:U136"/>
    <mergeCell ref="H137:I137"/>
    <mergeCell ref="T137:U137"/>
    <mergeCell ref="B150:C150"/>
    <mergeCell ref="D150:E150"/>
    <mergeCell ref="F150:G150"/>
    <mergeCell ref="H150:I150"/>
    <mergeCell ref="N150:O150"/>
    <mergeCell ref="P150:Q150"/>
    <mergeCell ref="R150:S150"/>
    <mergeCell ref="T150:U150"/>
    <mergeCell ref="C137:E137"/>
    <mergeCell ref="O137:Q137"/>
    <mergeCell ref="D151:E151"/>
    <mergeCell ref="F151:G151"/>
    <mergeCell ref="H151:I151"/>
    <mergeCell ref="P151:Q151"/>
    <mergeCell ref="R151:S151"/>
    <mergeCell ref="T151:U151"/>
    <mergeCell ref="B148:I148"/>
    <mergeCell ref="N148:U148"/>
    <mergeCell ref="B149:C149"/>
    <mergeCell ref="D149:E149"/>
    <mergeCell ref="F149:G149"/>
    <mergeCell ref="H149:I149"/>
    <mergeCell ref="N149:O149"/>
    <mergeCell ref="P149:Q149"/>
    <mergeCell ref="R149:S149"/>
    <mergeCell ref="T149:U149"/>
    <mergeCell ref="B152:C155"/>
    <mergeCell ref="D152:E152"/>
    <mergeCell ref="F152:I152"/>
    <mergeCell ref="N152:O155"/>
    <mergeCell ref="P152:Q152"/>
    <mergeCell ref="R152:U152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D155:E155"/>
    <mergeCell ref="F155:I155"/>
    <mergeCell ref="P155:Q155"/>
    <mergeCell ref="R155:U155"/>
    <mergeCell ref="B161:I161"/>
    <mergeCell ref="N161:U161"/>
    <mergeCell ref="B162:C162"/>
    <mergeCell ref="N162:O162"/>
    <mergeCell ref="B164:C165"/>
    <mergeCell ref="D164:I165"/>
    <mergeCell ref="N164:O165"/>
    <mergeCell ref="P164:U165"/>
    <mergeCell ref="B166:C167"/>
    <mergeCell ref="D166:I167"/>
    <mergeCell ref="N166:O167"/>
    <mergeCell ref="P166:U167"/>
    <mergeCell ref="B156:C158"/>
    <mergeCell ref="D156:E156"/>
    <mergeCell ref="N156:O158"/>
    <mergeCell ref="P156:Q156"/>
    <mergeCell ref="D157:D158"/>
    <mergeCell ref="P157:P158"/>
    <mergeCell ref="B159:I159"/>
    <mergeCell ref="N159:U159"/>
    <mergeCell ref="B160:I160"/>
    <mergeCell ref="N160:U160"/>
    <mergeCell ref="C179:G179"/>
    <mergeCell ref="H179:I179"/>
    <mergeCell ref="O179:S179"/>
    <mergeCell ref="T179:U179"/>
    <mergeCell ref="C169:G169"/>
    <mergeCell ref="H169:I169"/>
    <mergeCell ref="O169:S169"/>
    <mergeCell ref="T169:U169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B187:I187"/>
    <mergeCell ref="N187:U187"/>
    <mergeCell ref="B188:I191"/>
    <mergeCell ref="N188:U191"/>
    <mergeCell ref="B195:C195"/>
    <mergeCell ref="D195:I195"/>
    <mergeCell ref="N195:O195"/>
    <mergeCell ref="P195:U195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82:B185"/>
    <mergeCell ref="C182:E182"/>
    <mergeCell ref="H182:I182"/>
    <mergeCell ref="N182:N185"/>
    <mergeCell ref="O182:Q182"/>
    <mergeCell ref="T182:U182"/>
    <mergeCell ref="C183:E183"/>
    <mergeCell ref="H183:I183"/>
    <mergeCell ref="O183:Q183"/>
    <mergeCell ref="T183:U183"/>
    <mergeCell ref="C184:E184"/>
    <mergeCell ref="H184:I184"/>
    <mergeCell ref="O184:Q184"/>
    <mergeCell ref="T184:U184"/>
    <mergeCell ref="H185:I185"/>
    <mergeCell ref="T185:U185"/>
    <mergeCell ref="B198:C198"/>
    <mergeCell ref="D198:E198"/>
    <mergeCell ref="F198:G198"/>
    <mergeCell ref="H198:I198"/>
    <mergeCell ref="N198:O198"/>
    <mergeCell ref="P198:Q198"/>
    <mergeCell ref="R198:S198"/>
    <mergeCell ref="T198:U198"/>
    <mergeCell ref="O185:Q185"/>
    <mergeCell ref="C185:E185"/>
    <mergeCell ref="D199:E199"/>
    <mergeCell ref="F199:G199"/>
    <mergeCell ref="H199:I199"/>
    <mergeCell ref="P199:Q199"/>
    <mergeCell ref="R199:S199"/>
    <mergeCell ref="T199:U199"/>
    <mergeCell ref="B196:I196"/>
    <mergeCell ref="N196:U196"/>
    <mergeCell ref="B197:C197"/>
    <mergeCell ref="D197:E197"/>
    <mergeCell ref="F197:G197"/>
    <mergeCell ref="H197:I197"/>
    <mergeCell ref="N197:O197"/>
    <mergeCell ref="P197:Q197"/>
    <mergeCell ref="R197:S197"/>
    <mergeCell ref="T197:U197"/>
    <mergeCell ref="B200:C203"/>
    <mergeCell ref="D200:E200"/>
    <mergeCell ref="F200:I200"/>
    <mergeCell ref="N200:O203"/>
    <mergeCell ref="P200:Q200"/>
    <mergeCell ref="R200:U200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D203:E203"/>
    <mergeCell ref="F203:I203"/>
    <mergeCell ref="P203:Q203"/>
    <mergeCell ref="R203:U203"/>
    <mergeCell ref="N210:O210"/>
    <mergeCell ref="B212:C213"/>
    <mergeCell ref="D212:I213"/>
    <mergeCell ref="N212:O213"/>
    <mergeCell ref="P212:U213"/>
    <mergeCell ref="B214:C215"/>
    <mergeCell ref="D214:I215"/>
    <mergeCell ref="N214:O215"/>
    <mergeCell ref="P214:U215"/>
    <mergeCell ref="B204:C206"/>
    <mergeCell ref="D204:E204"/>
    <mergeCell ref="N204:O206"/>
    <mergeCell ref="P204:Q204"/>
    <mergeCell ref="D205:D206"/>
    <mergeCell ref="P205:P206"/>
    <mergeCell ref="B207:I207"/>
    <mergeCell ref="N207:U207"/>
    <mergeCell ref="B208:I208"/>
    <mergeCell ref="N208:U208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17:G217"/>
    <mergeCell ref="H217:I217"/>
    <mergeCell ref="O217:S217"/>
    <mergeCell ref="T217:U217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C220:G220"/>
    <mergeCell ref="H220:I220"/>
    <mergeCell ref="O220:S220"/>
    <mergeCell ref="T220:U220"/>
    <mergeCell ref="B235:I235"/>
    <mergeCell ref="N235:U235"/>
    <mergeCell ref="B236:I239"/>
    <mergeCell ref="N236:U239"/>
    <mergeCell ref="B243:C243"/>
    <mergeCell ref="D243:I243"/>
    <mergeCell ref="N243:O243"/>
    <mergeCell ref="P243:U243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B230:B233"/>
    <mergeCell ref="C230:E230"/>
    <mergeCell ref="H230:I230"/>
    <mergeCell ref="N230:N233"/>
    <mergeCell ref="O230:Q230"/>
    <mergeCell ref="T230:U230"/>
    <mergeCell ref="C231:E231"/>
    <mergeCell ref="H231:I231"/>
    <mergeCell ref="O231:Q231"/>
    <mergeCell ref="T231:U231"/>
    <mergeCell ref="C232:E232"/>
    <mergeCell ref="H232:I232"/>
    <mergeCell ref="O232:Q232"/>
    <mergeCell ref="T232:U232"/>
    <mergeCell ref="H233:I233"/>
    <mergeCell ref="T233:U233"/>
    <mergeCell ref="B246:C246"/>
    <mergeCell ref="D246:E246"/>
    <mergeCell ref="F246:G246"/>
    <mergeCell ref="H246:I246"/>
    <mergeCell ref="N246:O246"/>
    <mergeCell ref="P246:Q246"/>
    <mergeCell ref="R246:S246"/>
    <mergeCell ref="T246:U246"/>
    <mergeCell ref="D247:E247"/>
    <mergeCell ref="F247:G247"/>
    <mergeCell ref="H247:I247"/>
    <mergeCell ref="P247:Q247"/>
    <mergeCell ref="R247:S247"/>
    <mergeCell ref="T247:U247"/>
    <mergeCell ref="B244:I244"/>
    <mergeCell ref="N244:U244"/>
    <mergeCell ref="B245:C245"/>
    <mergeCell ref="D245:E245"/>
    <mergeCell ref="F245:G245"/>
    <mergeCell ref="H245:I245"/>
    <mergeCell ref="N245:O245"/>
    <mergeCell ref="P245:Q245"/>
    <mergeCell ref="R245:S245"/>
    <mergeCell ref="T245:U245"/>
    <mergeCell ref="C267:G267"/>
    <mergeCell ref="H267:I267"/>
    <mergeCell ref="O267:S267"/>
    <mergeCell ref="T267:U267"/>
    <mergeCell ref="B252:C254"/>
    <mergeCell ref="D252:E252"/>
    <mergeCell ref="N252:O254"/>
    <mergeCell ref="P252:Q252"/>
    <mergeCell ref="D253:D254"/>
    <mergeCell ref="P253:P254"/>
    <mergeCell ref="B255:I255"/>
    <mergeCell ref="N255:U255"/>
    <mergeCell ref="B256:I256"/>
    <mergeCell ref="N256:U256"/>
    <mergeCell ref="B248:C251"/>
    <mergeCell ref="D248:E248"/>
    <mergeCell ref="F248:I248"/>
    <mergeCell ref="N248:O251"/>
    <mergeCell ref="P248:Q248"/>
    <mergeCell ref="R248:U248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D251:E251"/>
    <mergeCell ref="F251:I251"/>
    <mergeCell ref="P251:Q251"/>
    <mergeCell ref="R251:U251"/>
    <mergeCell ref="B257:I257"/>
    <mergeCell ref="N257:U257"/>
    <mergeCell ref="B258:C258"/>
    <mergeCell ref="N258:O258"/>
    <mergeCell ref="B260:C261"/>
    <mergeCell ref="D260:I261"/>
    <mergeCell ref="N260:O261"/>
    <mergeCell ref="P260:U261"/>
    <mergeCell ref="B262:C263"/>
    <mergeCell ref="D262:I263"/>
    <mergeCell ref="N262:O263"/>
    <mergeCell ref="P262:U263"/>
    <mergeCell ref="C265:G265"/>
    <mergeCell ref="H265:I265"/>
    <mergeCell ref="O265:S265"/>
    <mergeCell ref="T265:U265"/>
    <mergeCell ref="C266:G266"/>
    <mergeCell ref="H266:I266"/>
    <mergeCell ref="O266:S266"/>
    <mergeCell ref="T266:U266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O274:S274"/>
    <mergeCell ref="T274:U274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B284:I287"/>
    <mergeCell ref="N284:U287"/>
    <mergeCell ref="C275:G275"/>
    <mergeCell ref="H275:I275"/>
    <mergeCell ref="O275:S275"/>
    <mergeCell ref="T275:U275"/>
    <mergeCell ref="B291:C291"/>
    <mergeCell ref="D291:I291"/>
    <mergeCell ref="N291:O291"/>
    <mergeCell ref="P291:U291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B278:B281"/>
    <mergeCell ref="C278:E278"/>
    <mergeCell ref="H278:I278"/>
    <mergeCell ref="N278:N281"/>
    <mergeCell ref="O278:Q278"/>
    <mergeCell ref="T278:U278"/>
    <mergeCell ref="C279:E279"/>
    <mergeCell ref="H279:I279"/>
    <mergeCell ref="O279:Q279"/>
    <mergeCell ref="T279:U279"/>
    <mergeCell ref="C280:E280"/>
    <mergeCell ref="H280:I280"/>
    <mergeCell ref="O280:Q280"/>
    <mergeCell ref="T280:U280"/>
    <mergeCell ref="B294:C294"/>
    <mergeCell ref="D294:E294"/>
    <mergeCell ref="F294:G294"/>
    <mergeCell ref="H294:I294"/>
    <mergeCell ref="N294:O294"/>
    <mergeCell ref="P294:Q294"/>
    <mergeCell ref="R294:S294"/>
    <mergeCell ref="T294:U294"/>
    <mergeCell ref="D295:E295"/>
    <mergeCell ref="F295:G295"/>
    <mergeCell ref="H295:I295"/>
    <mergeCell ref="P295:Q295"/>
    <mergeCell ref="R295:S295"/>
    <mergeCell ref="T295:U295"/>
    <mergeCell ref="B292:I292"/>
    <mergeCell ref="N292:U292"/>
    <mergeCell ref="B293:C293"/>
    <mergeCell ref="D293:E293"/>
    <mergeCell ref="F293:G293"/>
    <mergeCell ref="H293:I293"/>
    <mergeCell ref="N293:O293"/>
    <mergeCell ref="P293:Q293"/>
    <mergeCell ref="R293:S293"/>
    <mergeCell ref="T293:U293"/>
    <mergeCell ref="H281:I281"/>
    <mergeCell ref="T281:U281"/>
    <mergeCell ref="B283:I283"/>
    <mergeCell ref="N283:U283"/>
    <mergeCell ref="C315:G315"/>
    <mergeCell ref="H315:I315"/>
    <mergeCell ref="O315:S315"/>
    <mergeCell ref="T315:U315"/>
    <mergeCell ref="B300:C302"/>
    <mergeCell ref="D300:E300"/>
    <mergeCell ref="N300:O302"/>
    <mergeCell ref="P300:Q300"/>
    <mergeCell ref="D301:D302"/>
    <mergeCell ref="P301:P302"/>
    <mergeCell ref="B303:I303"/>
    <mergeCell ref="N303:U303"/>
    <mergeCell ref="B304:I304"/>
    <mergeCell ref="N304:U304"/>
    <mergeCell ref="B296:C299"/>
    <mergeCell ref="D296:E296"/>
    <mergeCell ref="F296:I296"/>
    <mergeCell ref="N296:O299"/>
    <mergeCell ref="P296:Q296"/>
    <mergeCell ref="R296:U296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D299:E299"/>
    <mergeCell ref="F299:I299"/>
    <mergeCell ref="P299:Q299"/>
    <mergeCell ref="R299:U299"/>
    <mergeCell ref="B305:I305"/>
    <mergeCell ref="N305:U305"/>
    <mergeCell ref="B306:C306"/>
    <mergeCell ref="N306:O306"/>
    <mergeCell ref="B308:C309"/>
    <mergeCell ref="D308:I309"/>
    <mergeCell ref="N308:O309"/>
    <mergeCell ref="P308:U309"/>
    <mergeCell ref="B310:C311"/>
    <mergeCell ref="D310:I311"/>
    <mergeCell ref="N310:O311"/>
    <mergeCell ref="P310:U311"/>
    <mergeCell ref="C313:G313"/>
    <mergeCell ref="H313:I313"/>
    <mergeCell ref="O313:S313"/>
    <mergeCell ref="T313:U313"/>
    <mergeCell ref="C314:G314"/>
    <mergeCell ref="H314:I314"/>
    <mergeCell ref="O314:S314"/>
    <mergeCell ref="T314:U314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18:G318"/>
    <mergeCell ref="H318:I318"/>
    <mergeCell ref="O318:S318"/>
    <mergeCell ref="T318:U318"/>
    <mergeCell ref="C319:G319"/>
    <mergeCell ref="H319:I319"/>
    <mergeCell ref="O319:S319"/>
    <mergeCell ref="T319:U319"/>
    <mergeCell ref="B332:I335"/>
    <mergeCell ref="N332:U335"/>
    <mergeCell ref="C323:G323"/>
    <mergeCell ref="H323:I323"/>
    <mergeCell ref="O323:S323"/>
    <mergeCell ref="T323:U323"/>
    <mergeCell ref="B339:C339"/>
    <mergeCell ref="D339:I339"/>
    <mergeCell ref="N339:O339"/>
    <mergeCell ref="P339:U339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B326:B329"/>
    <mergeCell ref="C326:E326"/>
    <mergeCell ref="H326:I326"/>
    <mergeCell ref="N326:N329"/>
    <mergeCell ref="O326:Q326"/>
    <mergeCell ref="T326:U326"/>
    <mergeCell ref="C327:E327"/>
    <mergeCell ref="H327:I327"/>
    <mergeCell ref="O327:Q327"/>
    <mergeCell ref="T327:U327"/>
    <mergeCell ref="C328:E328"/>
    <mergeCell ref="H328:I328"/>
    <mergeCell ref="O328:Q328"/>
    <mergeCell ref="T328:U328"/>
    <mergeCell ref="H329:I329"/>
    <mergeCell ref="T329:U329"/>
    <mergeCell ref="B331:I331"/>
    <mergeCell ref="N331:U331"/>
    <mergeCell ref="B342:C342"/>
    <mergeCell ref="D342:E342"/>
    <mergeCell ref="F342:G342"/>
    <mergeCell ref="H342:I342"/>
    <mergeCell ref="N342:O342"/>
    <mergeCell ref="P342:Q342"/>
    <mergeCell ref="R342:S342"/>
    <mergeCell ref="T342:U342"/>
    <mergeCell ref="D343:E343"/>
    <mergeCell ref="F343:G343"/>
    <mergeCell ref="H343:I343"/>
    <mergeCell ref="P343:Q343"/>
    <mergeCell ref="R343:S343"/>
    <mergeCell ref="T343:U343"/>
    <mergeCell ref="B340:I340"/>
    <mergeCell ref="N340:U340"/>
    <mergeCell ref="B341:C341"/>
    <mergeCell ref="D341:E341"/>
    <mergeCell ref="F341:G341"/>
    <mergeCell ref="H341:I341"/>
    <mergeCell ref="N341:O341"/>
    <mergeCell ref="P341:Q341"/>
    <mergeCell ref="R341:S341"/>
    <mergeCell ref="T341:U341"/>
    <mergeCell ref="C363:G363"/>
    <mergeCell ref="H363:I363"/>
    <mergeCell ref="O363:S363"/>
    <mergeCell ref="T363:U363"/>
    <mergeCell ref="B348:C350"/>
    <mergeCell ref="D348:E348"/>
    <mergeCell ref="N348:O350"/>
    <mergeCell ref="P348:Q348"/>
    <mergeCell ref="D349:D350"/>
    <mergeCell ref="P349:P350"/>
    <mergeCell ref="B351:I351"/>
    <mergeCell ref="N351:U351"/>
    <mergeCell ref="B352:I352"/>
    <mergeCell ref="N352:U352"/>
    <mergeCell ref="B344:C347"/>
    <mergeCell ref="D344:E344"/>
    <mergeCell ref="F344:I344"/>
    <mergeCell ref="N344:O347"/>
    <mergeCell ref="P344:Q344"/>
    <mergeCell ref="R344:U344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D347:E347"/>
    <mergeCell ref="F347:I347"/>
    <mergeCell ref="P347:Q347"/>
    <mergeCell ref="R347:U347"/>
    <mergeCell ref="B353:I353"/>
    <mergeCell ref="N353:U353"/>
    <mergeCell ref="B354:C354"/>
    <mergeCell ref="N354:O354"/>
    <mergeCell ref="B356:C357"/>
    <mergeCell ref="D356:I357"/>
    <mergeCell ref="N356:O357"/>
    <mergeCell ref="P356:U357"/>
    <mergeCell ref="B358:C359"/>
    <mergeCell ref="D358:I359"/>
    <mergeCell ref="N358:O359"/>
    <mergeCell ref="P358:U359"/>
    <mergeCell ref="C361:G361"/>
    <mergeCell ref="H361:I361"/>
    <mergeCell ref="O361:S361"/>
    <mergeCell ref="T361:U361"/>
    <mergeCell ref="C362:G362"/>
    <mergeCell ref="H362:I362"/>
    <mergeCell ref="O362:S362"/>
    <mergeCell ref="T362:U362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66:G366"/>
    <mergeCell ref="H366:I366"/>
    <mergeCell ref="O366:S366"/>
    <mergeCell ref="T366:U366"/>
    <mergeCell ref="C367:G367"/>
    <mergeCell ref="H367:I367"/>
    <mergeCell ref="O367:S367"/>
    <mergeCell ref="T367:U367"/>
    <mergeCell ref="B380:I383"/>
    <mergeCell ref="N380:U383"/>
    <mergeCell ref="C371:G371"/>
    <mergeCell ref="H371:I371"/>
    <mergeCell ref="O371:S371"/>
    <mergeCell ref="T371:U371"/>
    <mergeCell ref="B387:C387"/>
    <mergeCell ref="D387:I387"/>
    <mergeCell ref="N387:O387"/>
    <mergeCell ref="P387:U387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B374:B377"/>
    <mergeCell ref="C374:E374"/>
    <mergeCell ref="H374:I374"/>
    <mergeCell ref="N374:N377"/>
    <mergeCell ref="O374:Q374"/>
    <mergeCell ref="T374:U374"/>
    <mergeCell ref="C375:E375"/>
    <mergeCell ref="H375:I375"/>
    <mergeCell ref="O375:Q375"/>
    <mergeCell ref="T375:U375"/>
    <mergeCell ref="C376:E376"/>
    <mergeCell ref="H376:I376"/>
    <mergeCell ref="O376:Q376"/>
    <mergeCell ref="T376:U376"/>
    <mergeCell ref="B390:C390"/>
    <mergeCell ref="D390:E390"/>
    <mergeCell ref="F390:G390"/>
    <mergeCell ref="H390:I390"/>
    <mergeCell ref="N390:O390"/>
    <mergeCell ref="P390:Q390"/>
    <mergeCell ref="R390:S390"/>
    <mergeCell ref="T390:U390"/>
    <mergeCell ref="D391:E391"/>
    <mergeCell ref="F391:G391"/>
    <mergeCell ref="H391:I391"/>
    <mergeCell ref="P391:Q391"/>
    <mergeCell ref="R391:S391"/>
    <mergeCell ref="T391:U391"/>
    <mergeCell ref="B388:I388"/>
    <mergeCell ref="N388:U388"/>
    <mergeCell ref="B389:C389"/>
    <mergeCell ref="D389:E389"/>
    <mergeCell ref="F389:G389"/>
    <mergeCell ref="H389:I389"/>
    <mergeCell ref="N389:O389"/>
    <mergeCell ref="P389:Q389"/>
    <mergeCell ref="R389:S389"/>
    <mergeCell ref="T389:U389"/>
    <mergeCell ref="H377:I377"/>
    <mergeCell ref="T377:U377"/>
    <mergeCell ref="B379:I379"/>
    <mergeCell ref="N379:U379"/>
    <mergeCell ref="P406:U407"/>
    <mergeCell ref="B396:C398"/>
    <mergeCell ref="D396:E396"/>
    <mergeCell ref="N396:O398"/>
    <mergeCell ref="P396:Q396"/>
    <mergeCell ref="D397:D398"/>
    <mergeCell ref="P397:P398"/>
    <mergeCell ref="B399:I399"/>
    <mergeCell ref="N399:U399"/>
    <mergeCell ref="B400:I400"/>
    <mergeCell ref="N400:U400"/>
    <mergeCell ref="B392:C395"/>
    <mergeCell ref="D392:E392"/>
    <mergeCell ref="F392:I392"/>
    <mergeCell ref="N392:O395"/>
    <mergeCell ref="P392:Q392"/>
    <mergeCell ref="R392:U392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D395:E395"/>
    <mergeCell ref="F395:I395"/>
    <mergeCell ref="P395:Q395"/>
    <mergeCell ref="R395:U395"/>
    <mergeCell ref="O419:S419"/>
    <mergeCell ref="T419:U419"/>
    <mergeCell ref="C409:G409"/>
    <mergeCell ref="H409:I409"/>
    <mergeCell ref="O409:S409"/>
    <mergeCell ref="T409:U409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14:G414"/>
    <mergeCell ref="H414:I414"/>
    <mergeCell ref="O414:S414"/>
    <mergeCell ref="T414:U414"/>
    <mergeCell ref="C415:G415"/>
    <mergeCell ref="H415:I415"/>
    <mergeCell ref="O415:S415"/>
    <mergeCell ref="T415:U415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H425:I425"/>
    <mergeCell ref="T425:U425"/>
    <mergeCell ref="B427:I427"/>
    <mergeCell ref="N427:U427"/>
    <mergeCell ref="B428:I431"/>
    <mergeCell ref="N428:U431"/>
    <mergeCell ref="B435:C435"/>
    <mergeCell ref="D435:I435"/>
    <mergeCell ref="N435:O435"/>
    <mergeCell ref="P435:U435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B422:B425"/>
    <mergeCell ref="C422:E422"/>
    <mergeCell ref="H422:I422"/>
    <mergeCell ref="N422:N425"/>
    <mergeCell ref="O422:Q422"/>
    <mergeCell ref="T422:U422"/>
    <mergeCell ref="C423:E423"/>
    <mergeCell ref="H423:I423"/>
    <mergeCell ref="O423:Q423"/>
    <mergeCell ref="T423:U423"/>
    <mergeCell ref="C424:E424"/>
    <mergeCell ref="H424:I424"/>
    <mergeCell ref="O424:Q424"/>
    <mergeCell ref="T424:U424"/>
    <mergeCell ref="B438:C438"/>
    <mergeCell ref="D438:E438"/>
    <mergeCell ref="F438:G438"/>
    <mergeCell ref="H438:I438"/>
    <mergeCell ref="N438:O438"/>
    <mergeCell ref="P438:Q438"/>
    <mergeCell ref="R438:S438"/>
    <mergeCell ref="T438:U438"/>
    <mergeCell ref="D439:E439"/>
    <mergeCell ref="F439:G439"/>
    <mergeCell ref="H439:I439"/>
    <mergeCell ref="P439:Q439"/>
    <mergeCell ref="R439:S439"/>
    <mergeCell ref="T439:U439"/>
    <mergeCell ref="B436:I436"/>
    <mergeCell ref="N436:U436"/>
    <mergeCell ref="B437:C437"/>
    <mergeCell ref="D437:E437"/>
    <mergeCell ref="F437:G437"/>
    <mergeCell ref="H437:I437"/>
    <mergeCell ref="N437:O437"/>
    <mergeCell ref="P437:Q437"/>
    <mergeCell ref="R437:S437"/>
    <mergeCell ref="T437:U437"/>
    <mergeCell ref="D454:I455"/>
    <mergeCell ref="N454:O455"/>
    <mergeCell ref="P454:U455"/>
    <mergeCell ref="B444:C446"/>
    <mergeCell ref="D444:E444"/>
    <mergeCell ref="N444:O446"/>
    <mergeCell ref="P444:Q444"/>
    <mergeCell ref="D445:D446"/>
    <mergeCell ref="P445:P446"/>
    <mergeCell ref="B447:I447"/>
    <mergeCell ref="N447:U447"/>
    <mergeCell ref="B448:I448"/>
    <mergeCell ref="N448:U448"/>
    <mergeCell ref="B440:C443"/>
    <mergeCell ref="D440:E440"/>
    <mergeCell ref="F440:I440"/>
    <mergeCell ref="N440:O443"/>
    <mergeCell ref="P440:Q440"/>
    <mergeCell ref="R440:U440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D443:E443"/>
    <mergeCell ref="F443:I443"/>
    <mergeCell ref="P443:Q443"/>
    <mergeCell ref="R443:U443"/>
    <mergeCell ref="T467:U467"/>
    <mergeCell ref="C457:G457"/>
    <mergeCell ref="H457:I457"/>
    <mergeCell ref="O457:S457"/>
    <mergeCell ref="T457:U457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C462:G462"/>
    <mergeCell ref="H462:I462"/>
    <mergeCell ref="T462:U462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T473:U473"/>
    <mergeCell ref="B475:I475"/>
    <mergeCell ref="N475:U475"/>
    <mergeCell ref="B476:I479"/>
    <mergeCell ref="N476:U479"/>
    <mergeCell ref="B483:C483"/>
    <mergeCell ref="D483:I483"/>
    <mergeCell ref="N483:O483"/>
    <mergeCell ref="P483:U483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470:B473"/>
    <mergeCell ref="C470:E470"/>
    <mergeCell ref="H470:I470"/>
    <mergeCell ref="N470:N473"/>
    <mergeCell ref="O470:Q470"/>
    <mergeCell ref="T470:U470"/>
    <mergeCell ref="C471:E471"/>
    <mergeCell ref="H471:I471"/>
    <mergeCell ref="O471:Q471"/>
    <mergeCell ref="T471:U471"/>
    <mergeCell ref="C472:E472"/>
    <mergeCell ref="T472:U472"/>
    <mergeCell ref="B486:C486"/>
    <mergeCell ref="D486:E486"/>
    <mergeCell ref="F486:G486"/>
    <mergeCell ref="H486:I486"/>
    <mergeCell ref="N486:O486"/>
    <mergeCell ref="P486:Q486"/>
    <mergeCell ref="R486:S486"/>
    <mergeCell ref="T486:U486"/>
    <mergeCell ref="D487:E487"/>
    <mergeCell ref="F487:G487"/>
    <mergeCell ref="H487:I487"/>
    <mergeCell ref="P487:Q487"/>
    <mergeCell ref="R487:S487"/>
    <mergeCell ref="T487:U487"/>
    <mergeCell ref="B484:I484"/>
    <mergeCell ref="N484:U484"/>
    <mergeCell ref="B485:C485"/>
    <mergeCell ref="D485:E485"/>
    <mergeCell ref="F485:G485"/>
    <mergeCell ref="H485:I485"/>
    <mergeCell ref="N485:O485"/>
    <mergeCell ref="P485:Q485"/>
    <mergeCell ref="R485:S485"/>
    <mergeCell ref="T485:U485"/>
    <mergeCell ref="O472:Q472"/>
    <mergeCell ref="B492:C494"/>
    <mergeCell ref="D492:E492"/>
    <mergeCell ref="N492:O494"/>
    <mergeCell ref="P492:Q492"/>
    <mergeCell ref="D493:D494"/>
    <mergeCell ref="P493:P494"/>
    <mergeCell ref="B495:I495"/>
    <mergeCell ref="N495:U495"/>
    <mergeCell ref="B496:I496"/>
    <mergeCell ref="N496:U496"/>
    <mergeCell ref="B488:C491"/>
    <mergeCell ref="D488:E488"/>
    <mergeCell ref="F488:I488"/>
    <mergeCell ref="N488:O491"/>
    <mergeCell ref="P488:Q488"/>
    <mergeCell ref="R488:U488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D491:E491"/>
    <mergeCell ref="F491:I491"/>
    <mergeCell ref="P491:Q491"/>
    <mergeCell ref="R491:U491"/>
    <mergeCell ref="B497:I497"/>
    <mergeCell ref="N497:U497"/>
    <mergeCell ref="B498:C498"/>
    <mergeCell ref="N498:O498"/>
    <mergeCell ref="B500:C501"/>
    <mergeCell ref="D500:I501"/>
    <mergeCell ref="N500:O501"/>
    <mergeCell ref="P500:U501"/>
    <mergeCell ref="B502:C503"/>
    <mergeCell ref="D502:I503"/>
    <mergeCell ref="N502:O503"/>
    <mergeCell ref="P502:U503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B505:B511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C510:G510"/>
    <mergeCell ref="H510:I510"/>
    <mergeCell ref="O510:S510"/>
    <mergeCell ref="T510:U510"/>
    <mergeCell ref="C511:G511"/>
    <mergeCell ref="H511:I511"/>
    <mergeCell ref="O511:S511"/>
    <mergeCell ref="T511:U511"/>
    <mergeCell ref="N512:N517"/>
    <mergeCell ref="B524:I527"/>
    <mergeCell ref="N524:U527"/>
    <mergeCell ref="C515:G515"/>
    <mergeCell ref="H515:I515"/>
    <mergeCell ref="O515:S515"/>
    <mergeCell ref="T515:U515"/>
    <mergeCell ref="B531:C531"/>
    <mergeCell ref="D531:I531"/>
    <mergeCell ref="N531:O531"/>
    <mergeCell ref="P531:U531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B518:B521"/>
    <mergeCell ref="C518:E518"/>
    <mergeCell ref="H518:I518"/>
    <mergeCell ref="N518:N521"/>
    <mergeCell ref="O518:Q518"/>
    <mergeCell ref="T518:U518"/>
    <mergeCell ref="C519:E519"/>
    <mergeCell ref="H519:I519"/>
    <mergeCell ref="O519:Q519"/>
    <mergeCell ref="T519:U519"/>
    <mergeCell ref="C520:E520"/>
    <mergeCell ref="H520:I520"/>
    <mergeCell ref="O520:Q520"/>
    <mergeCell ref="T520:U520"/>
    <mergeCell ref="C521:E521"/>
    <mergeCell ref="O521:Q521"/>
    <mergeCell ref="B534:C534"/>
    <mergeCell ref="D534:E534"/>
    <mergeCell ref="F534:G534"/>
    <mergeCell ref="H534:I534"/>
    <mergeCell ref="N534:O534"/>
    <mergeCell ref="P534:Q534"/>
    <mergeCell ref="R534:S534"/>
    <mergeCell ref="T534:U534"/>
    <mergeCell ref="D535:E535"/>
    <mergeCell ref="F535:G535"/>
    <mergeCell ref="H535:I535"/>
    <mergeCell ref="P535:Q535"/>
    <mergeCell ref="R535:S535"/>
    <mergeCell ref="T535:U535"/>
    <mergeCell ref="B532:I532"/>
    <mergeCell ref="N532:U532"/>
    <mergeCell ref="B533:C533"/>
    <mergeCell ref="D533:E533"/>
    <mergeCell ref="F533:G533"/>
    <mergeCell ref="H533:I533"/>
    <mergeCell ref="N533:O533"/>
    <mergeCell ref="P533:Q533"/>
    <mergeCell ref="R533:S533"/>
    <mergeCell ref="T533:U533"/>
    <mergeCell ref="H521:I521"/>
    <mergeCell ref="T521:U521"/>
    <mergeCell ref="B523:I523"/>
    <mergeCell ref="N523:U523"/>
    <mergeCell ref="B540:C542"/>
    <mergeCell ref="D540:E540"/>
    <mergeCell ref="N540:O542"/>
    <mergeCell ref="P540:Q540"/>
    <mergeCell ref="D541:D542"/>
    <mergeCell ref="P541:P542"/>
    <mergeCell ref="B543:I543"/>
    <mergeCell ref="N543:U543"/>
    <mergeCell ref="B544:I544"/>
    <mergeCell ref="N544:U544"/>
    <mergeCell ref="B536:C539"/>
    <mergeCell ref="D536:E536"/>
    <mergeCell ref="F536:I536"/>
    <mergeCell ref="N536:O539"/>
    <mergeCell ref="P536:Q536"/>
    <mergeCell ref="R536:U536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D539:E539"/>
    <mergeCell ref="F539:I539"/>
    <mergeCell ref="P539:Q539"/>
    <mergeCell ref="R539:U539"/>
    <mergeCell ref="B545:I545"/>
    <mergeCell ref="N545:U545"/>
    <mergeCell ref="B546:C546"/>
    <mergeCell ref="N546:O546"/>
    <mergeCell ref="B548:C549"/>
    <mergeCell ref="D548:I549"/>
    <mergeCell ref="N548:O549"/>
    <mergeCell ref="P548:U549"/>
    <mergeCell ref="B550:C551"/>
    <mergeCell ref="D550:I551"/>
    <mergeCell ref="N550:O551"/>
    <mergeCell ref="P550:U55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B553:B559"/>
    <mergeCell ref="C555:G555"/>
    <mergeCell ref="H555:I555"/>
    <mergeCell ref="O555:S555"/>
    <mergeCell ref="T555:U555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C562:G562"/>
    <mergeCell ref="H562:I562"/>
    <mergeCell ref="O562:S562"/>
    <mergeCell ref="T562:U562"/>
    <mergeCell ref="C558:G558"/>
    <mergeCell ref="H558:I558"/>
    <mergeCell ref="O558:S558"/>
    <mergeCell ref="T558:U558"/>
    <mergeCell ref="C559:G559"/>
    <mergeCell ref="H559:I559"/>
    <mergeCell ref="O559:S559"/>
    <mergeCell ref="T559:U559"/>
    <mergeCell ref="B572:I575"/>
    <mergeCell ref="N572:U575"/>
    <mergeCell ref="C563:G563"/>
    <mergeCell ref="H563:I563"/>
    <mergeCell ref="O563:S563"/>
    <mergeCell ref="T563:U563"/>
    <mergeCell ref="B579:C579"/>
    <mergeCell ref="D579:I579"/>
    <mergeCell ref="N579:O579"/>
    <mergeCell ref="P579:U579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B566:B569"/>
    <mergeCell ref="C566:E566"/>
    <mergeCell ref="H566:I566"/>
    <mergeCell ref="N566:N569"/>
    <mergeCell ref="O566:Q566"/>
    <mergeCell ref="T566:U566"/>
    <mergeCell ref="C567:E567"/>
    <mergeCell ref="H567:I567"/>
    <mergeCell ref="O567:Q567"/>
    <mergeCell ref="T567:U567"/>
    <mergeCell ref="C568:E568"/>
    <mergeCell ref="H568:I568"/>
    <mergeCell ref="O568:Q568"/>
    <mergeCell ref="T568:U568"/>
    <mergeCell ref="O569:Q569"/>
    <mergeCell ref="C569:E569"/>
    <mergeCell ref="B582:C582"/>
    <mergeCell ref="D582:E582"/>
    <mergeCell ref="F582:G582"/>
    <mergeCell ref="H582:I582"/>
    <mergeCell ref="N582:O582"/>
    <mergeCell ref="P582:Q582"/>
    <mergeCell ref="R582:S582"/>
    <mergeCell ref="T582:U582"/>
    <mergeCell ref="D583:E583"/>
    <mergeCell ref="F583:G583"/>
    <mergeCell ref="H583:I583"/>
    <mergeCell ref="P583:Q583"/>
    <mergeCell ref="R583:S583"/>
    <mergeCell ref="T583:U583"/>
    <mergeCell ref="B580:I580"/>
    <mergeCell ref="N580:U580"/>
    <mergeCell ref="B581:C581"/>
    <mergeCell ref="D581:E581"/>
    <mergeCell ref="F581:G581"/>
    <mergeCell ref="H581:I581"/>
    <mergeCell ref="N581:O581"/>
    <mergeCell ref="P581:Q581"/>
    <mergeCell ref="R581:S581"/>
    <mergeCell ref="T581:U581"/>
    <mergeCell ref="H569:I569"/>
    <mergeCell ref="T569:U569"/>
    <mergeCell ref="B571:I571"/>
    <mergeCell ref="N571:U571"/>
    <mergeCell ref="C603:G603"/>
    <mergeCell ref="H603:I603"/>
    <mergeCell ref="O603:S603"/>
    <mergeCell ref="T603:U603"/>
    <mergeCell ref="B588:C590"/>
    <mergeCell ref="D588:E588"/>
    <mergeCell ref="N588:O590"/>
    <mergeCell ref="P588:Q588"/>
    <mergeCell ref="D589:D590"/>
    <mergeCell ref="P589:P590"/>
    <mergeCell ref="B591:I591"/>
    <mergeCell ref="N591:U591"/>
    <mergeCell ref="B592:I592"/>
    <mergeCell ref="N592:U592"/>
    <mergeCell ref="B584:C587"/>
    <mergeCell ref="D584:E584"/>
    <mergeCell ref="F584:I584"/>
    <mergeCell ref="N584:O587"/>
    <mergeCell ref="P584:Q584"/>
    <mergeCell ref="R584:U584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D587:E587"/>
    <mergeCell ref="F587:I587"/>
    <mergeCell ref="P587:Q587"/>
    <mergeCell ref="R587:U587"/>
    <mergeCell ref="B593:I593"/>
    <mergeCell ref="N593:U593"/>
    <mergeCell ref="B594:C594"/>
    <mergeCell ref="N594:O594"/>
    <mergeCell ref="B596:C597"/>
    <mergeCell ref="D596:I597"/>
    <mergeCell ref="N596:O597"/>
    <mergeCell ref="P596:U597"/>
    <mergeCell ref="B598:C599"/>
    <mergeCell ref="D598:I599"/>
    <mergeCell ref="N598:O599"/>
    <mergeCell ref="P598:U599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C610:G610"/>
    <mergeCell ref="H610:I610"/>
    <mergeCell ref="O610:S610"/>
    <mergeCell ref="T610:U610"/>
    <mergeCell ref="C606:G606"/>
    <mergeCell ref="H606:I606"/>
    <mergeCell ref="O606:S606"/>
    <mergeCell ref="T606:U606"/>
    <mergeCell ref="C607:G607"/>
    <mergeCell ref="H607:I607"/>
    <mergeCell ref="O607:S607"/>
    <mergeCell ref="T607:U607"/>
    <mergeCell ref="B620:I623"/>
    <mergeCell ref="N620:U623"/>
    <mergeCell ref="C611:G611"/>
    <mergeCell ref="H611:I611"/>
    <mergeCell ref="O611:S611"/>
    <mergeCell ref="T611:U611"/>
    <mergeCell ref="B627:C627"/>
    <mergeCell ref="D627:I627"/>
    <mergeCell ref="N627:O627"/>
    <mergeCell ref="P627:U627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B614:B617"/>
    <mergeCell ref="C614:E614"/>
    <mergeCell ref="H614:I614"/>
    <mergeCell ref="N614:N617"/>
    <mergeCell ref="O614:Q614"/>
    <mergeCell ref="T614:U614"/>
    <mergeCell ref="C615:E615"/>
    <mergeCell ref="H615:I615"/>
    <mergeCell ref="O615:Q615"/>
    <mergeCell ref="T615:U615"/>
    <mergeCell ref="C616:E616"/>
    <mergeCell ref="H616:I616"/>
    <mergeCell ref="O616:Q616"/>
    <mergeCell ref="T616:U616"/>
    <mergeCell ref="C617:E617"/>
    <mergeCell ref="O617:Q617"/>
    <mergeCell ref="B630:C630"/>
    <mergeCell ref="D630:E630"/>
    <mergeCell ref="F630:G630"/>
    <mergeCell ref="H630:I630"/>
    <mergeCell ref="N630:O630"/>
    <mergeCell ref="P630:Q630"/>
    <mergeCell ref="R630:S630"/>
    <mergeCell ref="T630:U630"/>
    <mergeCell ref="D631:E631"/>
    <mergeCell ref="F631:G631"/>
    <mergeCell ref="H631:I631"/>
    <mergeCell ref="P631:Q631"/>
    <mergeCell ref="R631:S631"/>
    <mergeCell ref="T631:U631"/>
    <mergeCell ref="B628:I628"/>
    <mergeCell ref="N628:U628"/>
    <mergeCell ref="B629:C629"/>
    <mergeCell ref="D629:E629"/>
    <mergeCell ref="F629:G629"/>
    <mergeCell ref="H629:I629"/>
    <mergeCell ref="N629:O629"/>
    <mergeCell ref="P629:Q629"/>
    <mergeCell ref="R629:S629"/>
    <mergeCell ref="T629:U629"/>
    <mergeCell ref="H617:I617"/>
    <mergeCell ref="T617:U617"/>
    <mergeCell ref="B619:I619"/>
    <mergeCell ref="N619:U619"/>
    <mergeCell ref="P636:Q636"/>
    <mergeCell ref="D637:D638"/>
    <mergeCell ref="P637:P638"/>
    <mergeCell ref="B639:I639"/>
    <mergeCell ref="N639:U639"/>
    <mergeCell ref="B640:I640"/>
    <mergeCell ref="N640:U640"/>
    <mergeCell ref="B632:C635"/>
    <mergeCell ref="D632:E632"/>
    <mergeCell ref="F632:I632"/>
    <mergeCell ref="N632:O635"/>
    <mergeCell ref="P632:Q632"/>
    <mergeCell ref="R632:U632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D635:E635"/>
    <mergeCell ref="F635:I635"/>
    <mergeCell ref="P635:Q635"/>
    <mergeCell ref="R635:U635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54:G654"/>
    <mergeCell ref="H654:I654"/>
    <mergeCell ref="O654:S654"/>
    <mergeCell ref="T654:U654"/>
    <mergeCell ref="N649:N655"/>
    <mergeCell ref="C655:G655"/>
    <mergeCell ref="H655:I655"/>
    <mergeCell ref="O655:S655"/>
    <mergeCell ref="T655:U655"/>
    <mergeCell ref="C650:G650"/>
    <mergeCell ref="H650:I650"/>
    <mergeCell ref="O650:S650"/>
    <mergeCell ref="H657:I657"/>
    <mergeCell ref="O657:S657"/>
    <mergeCell ref="T657:U657"/>
    <mergeCell ref="C658:G658"/>
    <mergeCell ref="H658:I658"/>
    <mergeCell ref="O658:S658"/>
    <mergeCell ref="T658:U658"/>
    <mergeCell ref="H665:I665"/>
    <mergeCell ref="T665:U665"/>
    <mergeCell ref="B667:I667"/>
    <mergeCell ref="N667:U667"/>
    <mergeCell ref="B668:I671"/>
    <mergeCell ref="N668:U671"/>
    <mergeCell ref="C659:G659"/>
    <mergeCell ref="H659:I659"/>
    <mergeCell ref="O659:S659"/>
    <mergeCell ref="T659:U659"/>
    <mergeCell ref="N656:N661"/>
    <mergeCell ref="O665:Q665"/>
    <mergeCell ref="C665:E665"/>
    <mergeCell ref="B675:C675"/>
    <mergeCell ref="D675:I675"/>
    <mergeCell ref="N675:O675"/>
    <mergeCell ref="P675:U675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B662:B665"/>
    <mergeCell ref="C662:E662"/>
    <mergeCell ref="H662:I662"/>
    <mergeCell ref="N662:N665"/>
    <mergeCell ref="O662:Q662"/>
    <mergeCell ref="T662:U662"/>
    <mergeCell ref="C663:E663"/>
    <mergeCell ref="H663:I663"/>
    <mergeCell ref="O663:Q663"/>
    <mergeCell ref="T663:U663"/>
    <mergeCell ref="C664:E664"/>
    <mergeCell ref="H664:I664"/>
    <mergeCell ref="O664:Q664"/>
    <mergeCell ref="T664:U664"/>
    <mergeCell ref="B656:B661"/>
    <mergeCell ref="C656:G656"/>
    <mergeCell ref="H656:I656"/>
    <mergeCell ref="O656:S656"/>
    <mergeCell ref="T656:U656"/>
    <mergeCell ref="C657:G657"/>
    <mergeCell ref="B678:C678"/>
    <mergeCell ref="D678:E678"/>
    <mergeCell ref="F678:G678"/>
    <mergeCell ref="H678:I678"/>
    <mergeCell ref="N678:O678"/>
    <mergeCell ref="P678:Q678"/>
    <mergeCell ref="R678:S678"/>
    <mergeCell ref="T678:U678"/>
    <mergeCell ref="D679:E679"/>
    <mergeCell ref="F679:G679"/>
    <mergeCell ref="H679:I679"/>
    <mergeCell ref="P679:Q679"/>
    <mergeCell ref="R679:S679"/>
    <mergeCell ref="T679:U679"/>
    <mergeCell ref="B676:I676"/>
    <mergeCell ref="N676:U676"/>
    <mergeCell ref="B677:C677"/>
    <mergeCell ref="D677:E677"/>
    <mergeCell ref="F677:G677"/>
    <mergeCell ref="H677:I677"/>
    <mergeCell ref="N677:O677"/>
    <mergeCell ref="P677:Q677"/>
    <mergeCell ref="R677:S677"/>
    <mergeCell ref="T677:U677"/>
    <mergeCell ref="H699:I699"/>
    <mergeCell ref="O699:S699"/>
    <mergeCell ref="T699:U699"/>
    <mergeCell ref="B684:C686"/>
    <mergeCell ref="D684:E684"/>
    <mergeCell ref="N684:O686"/>
    <mergeCell ref="P684:Q684"/>
    <mergeCell ref="D685:D686"/>
    <mergeCell ref="P685:P686"/>
    <mergeCell ref="B687:I687"/>
    <mergeCell ref="N687:U687"/>
    <mergeCell ref="B688:I688"/>
    <mergeCell ref="N688:U688"/>
    <mergeCell ref="B680:C683"/>
    <mergeCell ref="D680:E680"/>
    <mergeCell ref="F680:I680"/>
    <mergeCell ref="N680:O683"/>
    <mergeCell ref="P680:Q680"/>
    <mergeCell ref="R680:U680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D683:E683"/>
    <mergeCell ref="F683:I683"/>
    <mergeCell ref="P683:Q683"/>
    <mergeCell ref="R683:U683"/>
    <mergeCell ref="O706:S706"/>
    <mergeCell ref="T706:U706"/>
    <mergeCell ref="C702:G702"/>
    <mergeCell ref="H702:I702"/>
    <mergeCell ref="O702:S702"/>
    <mergeCell ref="T702:U702"/>
    <mergeCell ref="C703:G703"/>
    <mergeCell ref="H703:I703"/>
    <mergeCell ref="O703:S703"/>
    <mergeCell ref="T703:U703"/>
    <mergeCell ref="B689:I689"/>
    <mergeCell ref="N689:U689"/>
    <mergeCell ref="B690:C690"/>
    <mergeCell ref="N690:O690"/>
    <mergeCell ref="B692:C693"/>
    <mergeCell ref="D692:I693"/>
    <mergeCell ref="N692:O693"/>
    <mergeCell ref="P692:U693"/>
    <mergeCell ref="B694:C695"/>
    <mergeCell ref="D694:I695"/>
    <mergeCell ref="N694:O695"/>
    <mergeCell ref="P694:U695"/>
    <mergeCell ref="C697:G697"/>
    <mergeCell ref="H697:I697"/>
    <mergeCell ref="O697:S697"/>
    <mergeCell ref="T697:U697"/>
    <mergeCell ref="C698:G698"/>
    <mergeCell ref="H698:I698"/>
    <mergeCell ref="O698:S698"/>
    <mergeCell ref="T698:U698"/>
    <mergeCell ref="B697:B703"/>
    <mergeCell ref="C699:G699"/>
    <mergeCell ref="B710:B713"/>
    <mergeCell ref="C710:E710"/>
    <mergeCell ref="H710:I710"/>
    <mergeCell ref="N710:N713"/>
    <mergeCell ref="O710:Q710"/>
    <mergeCell ref="T710:U710"/>
    <mergeCell ref="C711:E711"/>
    <mergeCell ref="H711:I711"/>
    <mergeCell ref="O711:Q711"/>
    <mergeCell ref="T711:U711"/>
    <mergeCell ref="C712:E712"/>
    <mergeCell ref="H712:I712"/>
    <mergeCell ref="O712:Q712"/>
    <mergeCell ref="T712:U71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C706:G706"/>
    <mergeCell ref="H706:I706"/>
    <mergeCell ref="H727:I727"/>
    <mergeCell ref="P727:Q727"/>
    <mergeCell ref="R727:S727"/>
    <mergeCell ref="T727:U727"/>
    <mergeCell ref="B724:I724"/>
    <mergeCell ref="N724:U724"/>
    <mergeCell ref="B725:C725"/>
    <mergeCell ref="D725:E725"/>
    <mergeCell ref="F725:G725"/>
    <mergeCell ref="H725:I725"/>
    <mergeCell ref="N725:O725"/>
    <mergeCell ref="P725:Q725"/>
    <mergeCell ref="R725:S725"/>
    <mergeCell ref="T725:U725"/>
    <mergeCell ref="B716:I719"/>
    <mergeCell ref="N716:U719"/>
    <mergeCell ref="C707:G707"/>
    <mergeCell ref="H707:I707"/>
    <mergeCell ref="O707:S707"/>
    <mergeCell ref="T707:U707"/>
    <mergeCell ref="B723:C723"/>
    <mergeCell ref="D723:I723"/>
    <mergeCell ref="N723:O723"/>
    <mergeCell ref="P723:U723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H713:I713"/>
    <mergeCell ref="T713:U713"/>
    <mergeCell ref="B715:I715"/>
    <mergeCell ref="N715:U715"/>
    <mergeCell ref="B728:C731"/>
    <mergeCell ref="D728:E728"/>
    <mergeCell ref="F728:I728"/>
    <mergeCell ref="N728:O731"/>
    <mergeCell ref="P728:Q728"/>
    <mergeCell ref="R728:U728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D731:E731"/>
    <mergeCell ref="F731:I731"/>
    <mergeCell ref="P731:Q731"/>
    <mergeCell ref="R731:U731"/>
    <mergeCell ref="B726:C726"/>
    <mergeCell ref="D726:E726"/>
    <mergeCell ref="F726:G726"/>
    <mergeCell ref="H726:I726"/>
    <mergeCell ref="N726:O726"/>
    <mergeCell ref="P726:Q726"/>
    <mergeCell ref="R726:S726"/>
    <mergeCell ref="T726:U726"/>
    <mergeCell ref="D727:E727"/>
    <mergeCell ref="F727:G727"/>
    <mergeCell ref="C747:G747"/>
    <mergeCell ref="H747:I747"/>
    <mergeCell ref="P742:U743"/>
    <mergeCell ref="B732:C734"/>
    <mergeCell ref="D732:E732"/>
    <mergeCell ref="N732:O734"/>
    <mergeCell ref="P732:Q732"/>
    <mergeCell ref="D733:D734"/>
    <mergeCell ref="P733:P734"/>
    <mergeCell ref="B735:I735"/>
    <mergeCell ref="N735:U735"/>
    <mergeCell ref="B736:I736"/>
    <mergeCell ref="N736:U736"/>
    <mergeCell ref="C745:G745"/>
    <mergeCell ref="H745:I745"/>
    <mergeCell ref="O745:S745"/>
    <mergeCell ref="T745:U745"/>
    <mergeCell ref="C746:G746"/>
    <mergeCell ref="H746:I746"/>
    <mergeCell ref="O746:S746"/>
    <mergeCell ref="T746:U746"/>
    <mergeCell ref="T748:U748"/>
    <mergeCell ref="C749:G749"/>
    <mergeCell ref="H749:I749"/>
    <mergeCell ref="O749:S749"/>
    <mergeCell ref="T749:U749"/>
    <mergeCell ref="T753:U753"/>
    <mergeCell ref="C754:G754"/>
    <mergeCell ref="H754:I754"/>
    <mergeCell ref="O754:S754"/>
    <mergeCell ref="T754:U754"/>
    <mergeCell ref="H761:I761"/>
    <mergeCell ref="T761:U761"/>
    <mergeCell ref="T755:U755"/>
    <mergeCell ref="C750:G750"/>
    <mergeCell ref="H750:I750"/>
    <mergeCell ref="T750:U750"/>
    <mergeCell ref="C751:G751"/>
    <mergeCell ref="H751:I751"/>
    <mergeCell ref="O751:S751"/>
    <mergeCell ref="T751:U751"/>
    <mergeCell ref="C752:G752"/>
    <mergeCell ref="H752:I752"/>
    <mergeCell ref="O752:S752"/>
    <mergeCell ref="T752:U752"/>
    <mergeCell ref="B763:I763"/>
    <mergeCell ref="N763:U763"/>
    <mergeCell ref="B764:I767"/>
    <mergeCell ref="N764:U767"/>
    <mergeCell ref="B771:C771"/>
    <mergeCell ref="D771:I771"/>
    <mergeCell ref="N771:O771"/>
    <mergeCell ref="P771:U771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B758:B761"/>
    <mergeCell ref="C758:E758"/>
    <mergeCell ref="H758:I758"/>
    <mergeCell ref="N758:N761"/>
    <mergeCell ref="O758:Q758"/>
    <mergeCell ref="T758:U758"/>
    <mergeCell ref="C759:E759"/>
    <mergeCell ref="H759:I759"/>
    <mergeCell ref="O759:Q759"/>
    <mergeCell ref="T759:U759"/>
    <mergeCell ref="C760:E760"/>
    <mergeCell ref="H760:I760"/>
    <mergeCell ref="O760:Q760"/>
    <mergeCell ref="T760:U760"/>
    <mergeCell ref="O761:Q761"/>
    <mergeCell ref="C761:E761"/>
    <mergeCell ref="B774:C774"/>
    <mergeCell ref="D774:E774"/>
    <mergeCell ref="F774:G774"/>
    <mergeCell ref="H774:I774"/>
    <mergeCell ref="N774:O774"/>
    <mergeCell ref="P774:Q774"/>
    <mergeCell ref="R774:S774"/>
    <mergeCell ref="T774:U774"/>
    <mergeCell ref="D775:E775"/>
    <mergeCell ref="F775:G775"/>
    <mergeCell ref="H775:I775"/>
    <mergeCell ref="P775:Q775"/>
    <mergeCell ref="R775:S775"/>
    <mergeCell ref="T775:U775"/>
    <mergeCell ref="B772:I772"/>
    <mergeCell ref="N772:U772"/>
    <mergeCell ref="B773:C773"/>
    <mergeCell ref="D773:E773"/>
    <mergeCell ref="F773:G773"/>
    <mergeCell ref="H773:I773"/>
    <mergeCell ref="N773:O773"/>
    <mergeCell ref="P773:Q773"/>
    <mergeCell ref="R773:S773"/>
    <mergeCell ref="T773:U773"/>
    <mergeCell ref="C795:G795"/>
    <mergeCell ref="H795:I795"/>
    <mergeCell ref="O795:S795"/>
    <mergeCell ref="T795:U795"/>
    <mergeCell ref="B780:C782"/>
    <mergeCell ref="D780:E780"/>
    <mergeCell ref="N780:O782"/>
    <mergeCell ref="P780:Q780"/>
    <mergeCell ref="D781:D782"/>
    <mergeCell ref="P781:P782"/>
    <mergeCell ref="B783:I783"/>
    <mergeCell ref="N783:U783"/>
    <mergeCell ref="B784:I784"/>
    <mergeCell ref="N784:U784"/>
    <mergeCell ref="B776:C779"/>
    <mergeCell ref="D776:E776"/>
    <mergeCell ref="F776:I776"/>
    <mergeCell ref="N776:O779"/>
    <mergeCell ref="P776:Q776"/>
    <mergeCell ref="R776:U776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D779:E779"/>
    <mergeCell ref="F779:I779"/>
    <mergeCell ref="P779:Q779"/>
    <mergeCell ref="R779:U779"/>
    <mergeCell ref="B785:I785"/>
    <mergeCell ref="N785:U785"/>
    <mergeCell ref="B786:C786"/>
    <mergeCell ref="N786:O786"/>
    <mergeCell ref="B788:C789"/>
    <mergeCell ref="D788:I789"/>
    <mergeCell ref="N788:O789"/>
    <mergeCell ref="P788:U789"/>
    <mergeCell ref="B790:C791"/>
    <mergeCell ref="D790:I791"/>
    <mergeCell ref="N790:O791"/>
    <mergeCell ref="P790:U791"/>
    <mergeCell ref="C793:G793"/>
    <mergeCell ref="H793:I793"/>
    <mergeCell ref="O793:S793"/>
    <mergeCell ref="T793:U793"/>
    <mergeCell ref="C794:G794"/>
    <mergeCell ref="H794:I794"/>
    <mergeCell ref="O794:S794"/>
    <mergeCell ref="T794:U794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C802:G802"/>
    <mergeCell ref="H802:I802"/>
    <mergeCell ref="O802:S802"/>
    <mergeCell ref="T802:U802"/>
    <mergeCell ref="C798:G798"/>
    <mergeCell ref="H798:I798"/>
    <mergeCell ref="O798:S798"/>
    <mergeCell ref="T798:U798"/>
    <mergeCell ref="C799:G799"/>
    <mergeCell ref="H799:I799"/>
    <mergeCell ref="O799:S799"/>
    <mergeCell ref="T799:U799"/>
    <mergeCell ref="B812:I815"/>
    <mergeCell ref="N812:U815"/>
    <mergeCell ref="C803:G803"/>
    <mergeCell ref="H803:I803"/>
    <mergeCell ref="O803:S803"/>
    <mergeCell ref="T803:U803"/>
    <mergeCell ref="B819:C819"/>
    <mergeCell ref="D819:I819"/>
    <mergeCell ref="N819:O819"/>
    <mergeCell ref="P819:U819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B806:B809"/>
    <mergeCell ref="C806:E806"/>
    <mergeCell ref="H806:I806"/>
    <mergeCell ref="N806:N809"/>
    <mergeCell ref="O806:Q806"/>
    <mergeCell ref="T806:U806"/>
    <mergeCell ref="C807:E807"/>
    <mergeCell ref="H807:I807"/>
    <mergeCell ref="O807:Q807"/>
    <mergeCell ref="T807:U807"/>
    <mergeCell ref="C808:E808"/>
    <mergeCell ref="H808:I808"/>
    <mergeCell ref="O808:Q808"/>
    <mergeCell ref="T808:U808"/>
    <mergeCell ref="B822:C822"/>
    <mergeCell ref="D822:E822"/>
    <mergeCell ref="F822:G822"/>
    <mergeCell ref="H822:I822"/>
    <mergeCell ref="N822:O822"/>
    <mergeCell ref="P822:Q822"/>
    <mergeCell ref="R822:S822"/>
    <mergeCell ref="T822:U822"/>
    <mergeCell ref="D823:E823"/>
    <mergeCell ref="F823:G823"/>
    <mergeCell ref="H823:I823"/>
    <mergeCell ref="P823:Q823"/>
    <mergeCell ref="R823:S823"/>
    <mergeCell ref="T823:U823"/>
    <mergeCell ref="B820:I820"/>
    <mergeCell ref="N820:U820"/>
    <mergeCell ref="B821:C821"/>
    <mergeCell ref="D821:E821"/>
    <mergeCell ref="F821:G821"/>
    <mergeCell ref="H821:I821"/>
    <mergeCell ref="N821:O821"/>
    <mergeCell ref="P821:Q821"/>
    <mergeCell ref="R821:S821"/>
    <mergeCell ref="T821:U821"/>
    <mergeCell ref="C809:E809"/>
    <mergeCell ref="O809:Q809"/>
    <mergeCell ref="H809:I809"/>
    <mergeCell ref="T809:U809"/>
    <mergeCell ref="B811:I811"/>
    <mergeCell ref="N811:U811"/>
    <mergeCell ref="C843:G843"/>
    <mergeCell ref="H843:I843"/>
    <mergeCell ref="O843:S843"/>
    <mergeCell ref="T843:U843"/>
    <mergeCell ref="B828:C830"/>
    <mergeCell ref="D828:E828"/>
    <mergeCell ref="N828:O830"/>
    <mergeCell ref="P828:Q828"/>
    <mergeCell ref="D829:D830"/>
    <mergeCell ref="P829:P830"/>
    <mergeCell ref="B831:I831"/>
    <mergeCell ref="N831:U831"/>
    <mergeCell ref="B832:I832"/>
    <mergeCell ref="N832:U832"/>
    <mergeCell ref="B824:C827"/>
    <mergeCell ref="D824:E824"/>
    <mergeCell ref="F824:I824"/>
    <mergeCell ref="N824:O827"/>
    <mergeCell ref="P824:Q824"/>
    <mergeCell ref="R824:U824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D827:E827"/>
    <mergeCell ref="F827:I827"/>
    <mergeCell ref="P827:Q827"/>
    <mergeCell ref="R827:U827"/>
    <mergeCell ref="B833:I833"/>
    <mergeCell ref="N833:U833"/>
    <mergeCell ref="B834:C834"/>
    <mergeCell ref="N834:O834"/>
    <mergeCell ref="B836:C837"/>
    <mergeCell ref="D836:I837"/>
    <mergeCell ref="N836:O837"/>
    <mergeCell ref="P836:U837"/>
    <mergeCell ref="B838:C839"/>
    <mergeCell ref="D838:I839"/>
    <mergeCell ref="N838:O839"/>
    <mergeCell ref="P838:U839"/>
    <mergeCell ref="C841:G841"/>
    <mergeCell ref="H841:I841"/>
    <mergeCell ref="O841:S841"/>
    <mergeCell ref="T841:U841"/>
    <mergeCell ref="C842:G842"/>
    <mergeCell ref="H842:I842"/>
    <mergeCell ref="O842:S842"/>
    <mergeCell ref="T842:U842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C850:G850"/>
    <mergeCell ref="H850:I850"/>
    <mergeCell ref="O850:S850"/>
    <mergeCell ref="T850:U850"/>
    <mergeCell ref="C846:G846"/>
    <mergeCell ref="H846:I846"/>
    <mergeCell ref="O846:S846"/>
    <mergeCell ref="T846:U846"/>
    <mergeCell ref="C847:G847"/>
    <mergeCell ref="H847:I847"/>
    <mergeCell ref="O847:S847"/>
    <mergeCell ref="T847:U847"/>
    <mergeCell ref="B860:I863"/>
    <mergeCell ref="N860:U863"/>
    <mergeCell ref="C851:G851"/>
    <mergeCell ref="H851:I851"/>
    <mergeCell ref="O851:S851"/>
    <mergeCell ref="T851:U851"/>
    <mergeCell ref="B867:C867"/>
    <mergeCell ref="D867:I867"/>
    <mergeCell ref="N867:O867"/>
    <mergeCell ref="P867:U867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B854:B857"/>
    <mergeCell ref="C854:E854"/>
    <mergeCell ref="H854:I854"/>
    <mergeCell ref="N854:N857"/>
    <mergeCell ref="O854:Q854"/>
    <mergeCell ref="T854:U854"/>
    <mergeCell ref="C855:E855"/>
    <mergeCell ref="H855:I855"/>
    <mergeCell ref="O855:Q855"/>
    <mergeCell ref="T855:U855"/>
    <mergeCell ref="C856:E856"/>
    <mergeCell ref="H856:I856"/>
    <mergeCell ref="O856:Q856"/>
    <mergeCell ref="T856:U856"/>
    <mergeCell ref="B870:C870"/>
    <mergeCell ref="D870:E870"/>
    <mergeCell ref="F870:G870"/>
    <mergeCell ref="H870:I870"/>
    <mergeCell ref="N870:O870"/>
    <mergeCell ref="P870:Q870"/>
    <mergeCell ref="R870:S870"/>
    <mergeCell ref="T870:U870"/>
    <mergeCell ref="D871:E871"/>
    <mergeCell ref="F871:G871"/>
    <mergeCell ref="H871:I871"/>
    <mergeCell ref="P871:Q871"/>
    <mergeCell ref="R871:S871"/>
    <mergeCell ref="T871:U871"/>
    <mergeCell ref="B868:I868"/>
    <mergeCell ref="N868:U868"/>
    <mergeCell ref="B869:C869"/>
    <mergeCell ref="D869:E869"/>
    <mergeCell ref="F869:G869"/>
    <mergeCell ref="H869:I869"/>
    <mergeCell ref="N869:O869"/>
    <mergeCell ref="P869:Q869"/>
    <mergeCell ref="R869:S869"/>
    <mergeCell ref="T869:U869"/>
    <mergeCell ref="O857:Q857"/>
    <mergeCell ref="C857:E857"/>
    <mergeCell ref="H857:I857"/>
    <mergeCell ref="T857:U857"/>
    <mergeCell ref="B859:I859"/>
    <mergeCell ref="N859:U859"/>
    <mergeCell ref="C891:G891"/>
    <mergeCell ref="H891:I891"/>
    <mergeCell ref="O891:S891"/>
    <mergeCell ref="T891:U891"/>
    <mergeCell ref="B876:C878"/>
    <mergeCell ref="D876:E876"/>
    <mergeCell ref="N876:O878"/>
    <mergeCell ref="P876:Q876"/>
    <mergeCell ref="D877:D878"/>
    <mergeCell ref="P877:P878"/>
    <mergeCell ref="B879:I879"/>
    <mergeCell ref="N879:U879"/>
    <mergeCell ref="B880:I880"/>
    <mergeCell ref="N880:U880"/>
    <mergeCell ref="B872:C875"/>
    <mergeCell ref="D872:E872"/>
    <mergeCell ref="F872:I872"/>
    <mergeCell ref="N872:O875"/>
    <mergeCell ref="P872:Q872"/>
    <mergeCell ref="R872:U872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D875:E875"/>
    <mergeCell ref="F875:I875"/>
    <mergeCell ref="P875:Q875"/>
    <mergeCell ref="R875:U875"/>
    <mergeCell ref="B881:I881"/>
    <mergeCell ref="N881:U881"/>
    <mergeCell ref="B882:C882"/>
    <mergeCell ref="N882:O882"/>
    <mergeCell ref="B884:C885"/>
    <mergeCell ref="D884:I885"/>
    <mergeCell ref="N884:O885"/>
    <mergeCell ref="P884:U885"/>
    <mergeCell ref="B886:C887"/>
    <mergeCell ref="D886:I887"/>
    <mergeCell ref="N886:O887"/>
    <mergeCell ref="P886:U887"/>
    <mergeCell ref="C889:G889"/>
    <mergeCell ref="H889:I889"/>
    <mergeCell ref="O889:S889"/>
    <mergeCell ref="T889:U889"/>
    <mergeCell ref="C890:G890"/>
    <mergeCell ref="H890:I890"/>
    <mergeCell ref="O890:S890"/>
    <mergeCell ref="T890:U890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C898:G898"/>
    <mergeCell ref="H898:I898"/>
    <mergeCell ref="O898:S898"/>
    <mergeCell ref="T898:U898"/>
    <mergeCell ref="C894:G894"/>
    <mergeCell ref="H894:I894"/>
    <mergeCell ref="O894:S894"/>
    <mergeCell ref="T894:U894"/>
    <mergeCell ref="C895:G895"/>
    <mergeCell ref="H895:I895"/>
    <mergeCell ref="O895:S895"/>
    <mergeCell ref="T895:U895"/>
    <mergeCell ref="B908:I911"/>
    <mergeCell ref="N908:U911"/>
    <mergeCell ref="C899:G899"/>
    <mergeCell ref="H899:I899"/>
    <mergeCell ref="O899:S899"/>
    <mergeCell ref="T899:U899"/>
    <mergeCell ref="B915:C915"/>
    <mergeCell ref="D915:I915"/>
    <mergeCell ref="N915:O915"/>
    <mergeCell ref="P915:U915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B902:B905"/>
    <mergeCell ref="C902:E902"/>
    <mergeCell ref="H902:I902"/>
    <mergeCell ref="N902:N905"/>
    <mergeCell ref="O902:Q902"/>
    <mergeCell ref="T902:U902"/>
    <mergeCell ref="C903:E903"/>
    <mergeCell ref="H903:I903"/>
    <mergeCell ref="O903:Q903"/>
    <mergeCell ref="T903:U903"/>
    <mergeCell ref="C904:E904"/>
    <mergeCell ref="H904:I904"/>
    <mergeCell ref="O904:Q904"/>
    <mergeCell ref="T904:U904"/>
    <mergeCell ref="B918:C918"/>
    <mergeCell ref="D918:E918"/>
    <mergeCell ref="F918:G918"/>
    <mergeCell ref="H918:I918"/>
    <mergeCell ref="N918:O918"/>
    <mergeCell ref="P918:Q918"/>
    <mergeCell ref="R918:S918"/>
    <mergeCell ref="T918:U918"/>
    <mergeCell ref="D919:E919"/>
    <mergeCell ref="F919:G919"/>
    <mergeCell ref="H919:I919"/>
    <mergeCell ref="P919:Q919"/>
    <mergeCell ref="R919:S919"/>
    <mergeCell ref="T919:U919"/>
    <mergeCell ref="B916:I916"/>
    <mergeCell ref="N916:U916"/>
    <mergeCell ref="B917:C917"/>
    <mergeCell ref="D917:E917"/>
    <mergeCell ref="F917:G917"/>
    <mergeCell ref="H917:I917"/>
    <mergeCell ref="N917:O917"/>
    <mergeCell ref="P917:Q917"/>
    <mergeCell ref="R917:S917"/>
    <mergeCell ref="T917:U917"/>
    <mergeCell ref="C905:E905"/>
    <mergeCell ref="O905:Q905"/>
    <mergeCell ref="H905:I905"/>
    <mergeCell ref="T905:U905"/>
    <mergeCell ref="B907:I907"/>
    <mergeCell ref="N907:U907"/>
    <mergeCell ref="P925:P926"/>
    <mergeCell ref="B927:I927"/>
    <mergeCell ref="N927:U927"/>
    <mergeCell ref="B928:I928"/>
    <mergeCell ref="N928:U928"/>
    <mergeCell ref="B920:C923"/>
    <mergeCell ref="D920:E920"/>
    <mergeCell ref="F920:I920"/>
    <mergeCell ref="N920:O923"/>
    <mergeCell ref="P920:Q920"/>
    <mergeCell ref="R920:U920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D923:E923"/>
    <mergeCell ref="F923:I923"/>
    <mergeCell ref="P923:Q923"/>
    <mergeCell ref="R923:U923"/>
    <mergeCell ref="P924:Q924"/>
    <mergeCell ref="D925:D926"/>
    <mergeCell ref="T942:U942"/>
    <mergeCell ref="C943:G943"/>
    <mergeCell ref="H943:I943"/>
    <mergeCell ref="O943:S943"/>
    <mergeCell ref="T943:U943"/>
    <mergeCell ref="C944:G944"/>
    <mergeCell ref="T944:U944"/>
    <mergeCell ref="C945:G945"/>
    <mergeCell ref="H945:I945"/>
    <mergeCell ref="B929:I929"/>
    <mergeCell ref="N929:U929"/>
    <mergeCell ref="B930:C930"/>
    <mergeCell ref="N930:O930"/>
    <mergeCell ref="B932:C933"/>
    <mergeCell ref="D932:I933"/>
    <mergeCell ref="N932:O933"/>
    <mergeCell ref="P932:U933"/>
    <mergeCell ref="B934:C935"/>
    <mergeCell ref="D934:I935"/>
    <mergeCell ref="N934:O935"/>
    <mergeCell ref="P934:U935"/>
    <mergeCell ref="T937:U937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T945:U945"/>
    <mergeCell ref="C946:G946"/>
    <mergeCell ref="H946:I946"/>
    <mergeCell ref="O946:S946"/>
    <mergeCell ref="T946:U946"/>
    <mergeCell ref="T953:U953"/>
    <mergeCell ref="B955:I955"/>
    <mergeCell ref="N955:U955"/>
    <mergeCell ref="B956:I959"/>
    <mergeCell ref="N956:U959"/>
    <mergeCell ref="B963:C963"/>
    <mergeCell ref="D963:I963"/>
    <mergeCell ref="N963:O963"/>
    <mergeCell ref="P963:U963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B950:B953"/>
    <mergeCell ref="C950:E950"/>
    <mergeCell ref="H950:I950"/>
    <mergeCell ref="N950:N953"/>
    <mergeCell ref="C947:G947"/>
    <mergeCell ref="H947:I947"/>
    <mergeCell ref="T950:U950"/>
    <mergeCell ref="C951:E951"/>
    <mergeCell ref="H951:I951"/>
    <mergeCell ref="T947:U947"/>
    <mergeCell ref="O951:Q951"/>
    <mergeCell ref="T951:U951"/>
    <mergeCell ref="C952:E952"/>
    <mergeCell ref="H952:I952"/>
    <mergeCell ref="O952:Q952"/>
    <mergeCell ref="T952:U952"/>
    <mergeCell ref="B966:C966"/>
    <mergeCell ref="D966:E966"/>
    <mergeCell ref="F966:G966"/>
    <mergeCell ref="H966:I966"/>
    <mergeCell ref="N966:O966"/>
    <mergeCell ref="P966:Q966"/>
    <mergeCell ref="R966:S966"/>
    <mergeCell ref="T966:U966"/>
    <mergeCell ref="D967:E967"/>
    <mergeCell ref="F967:G967"/>
    <mergeCell ref="H967:I967"/>
    <mergeCell ref="P967:Q967"/>
    <mergeCell ref="R967:S967"/>
    <mergeCell ref="T967:U967"/>
    <mergeCell ref="B964:I964"/>
    <mergeCell ref="N964:U964"/>
    <mergeCell ref="B965:C965"/>
    <mergeCell ref="D965:E965"/>
    <mergeCell ref="F965:G965"/>
    <mergeCell ref="H965:I965"/>
    <mergeCell ref="N965:O965"/>
    <mergeCell ref="P965:Q965"/>
    <mergeCell ref="R965:S965"/>
    <mergeCell ref="T965:U965"/>
    <mergeCell ref="O953:Q953"/>
    <mergeCell ref="C953:E953"/>
    <mergeCell ref="B968:C971"/>
    <mergeCell ref="D968:E968"/>
    <mergeCell ref="F968:I968"/>
    <mergeCell ref="N968:O971"/>
    <mergeCell ref="P968:Q968"/>
    <mergeCell ref="R968:U968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D971:E971"/>
    <mergeCell ref="F971:I971"/>
    <mergeCell ref="P971:Q971"/>
    <mergeCell ref="R971:U971"/>
    <mergeCell ref="B977:I977"/>
    <mergeCell ref="N977:U977"/>
    <mergeCell ref="B978:C978"/>
    <mergeCell ref="N978:O978"/>
    <mergeCell ref="B980:C981"/>
    <mergeCell ref="D980:I981"/>
    <mergeCell ref="N980:O981"/>
    <mergeCell ref="P980:U981"/>
    <mergeCell ref="B982:C983"/>
    <mergeCell ref="D982:I983"/>
    <mergeCell ref="N982:O983"/>
    <mergeCell ref="P982:U983"/>
    <mergeCell ref="B972:C974"/>
    <mergeCell ref="D972:E972"/>
    <mergeCell ref="N972:O974"/>
    <mergeCell ref="P972:Q972"/>
    <mergeCell ref="D973:D974"/>
    <mergeCell ref="P973:P974"/>
    <mergeCell ref="B975:I975"/>
    <mergeCell ref="N975:U975"/>
    <mergeCell ref="B976:I976"/>
    <mergeCell ref="N976:U976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C990:G990"/>
    <mergeCell ref="H990:I990"/>
    <mergeCell ref="H1001:I1001"/>
    <mergeCell ref="T1001:U1001"/>
    <mergeCell ref="O990:S990"/>
    <mergeCell ref="T990:U990"/>
    <mergeCell ref="B991:B997"/>
    <mergeCell ref="C991:G991"/>
    <mergeCell ref="H991:I991"/>
    <mergeCell ref="N991:N997"/>
    <mergeCell ref="O991:S991"/>
    <mergeCell ref="T991:U991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B985:B990"/>
    <mergeCell ref="C985:G985"/>
    <mergeCell ref="H985:I985"/>
    <mergeCell ref="N985:N990"/>
    <mergeCell ref="O985:S985"/>
    <mergeCell ref="T985:U985"/>
    <mergeCell ref="H1002:I1002"/>
    <mergeCell ref="T1002:U1002"/>
    <mergeCell ref="B1004:I1004"/>
    <mergeCell ref="N1004:U1004"/>
    <mergeCell ref="B1005:I1008"/>
    <mergeCell ref="N1005:U1008"/>
    <mergeCell ref="B1012:C1012"/>
    <mergeCell ref="D1012:I1012"/>
    <mergeCell ref="N1012:O1012"/>
    <mergeCell ref="P1012:U1012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B998:B1002"/>
    <mergeCell ref="C998:E998"/>
    <mergeCell ref="H998:I998"/>
    <mergeCell ref="N998:N1002"/>
    <mergeCell ref="O998:Q998"/>
    <mergeCell ref="T998:U998"/>
    <mergeCell ref="C999:E999"/>
    <mergeCell ref="H999:I999"/>
    <mergeCell ref="O999:Q999"/>
    <mergeCell ref="T999:U999"/>
    <mergeCell ref="C1000:E1000"/>
    <mergeCell ref="H1000:I1000"/>
    <mergeCell ref="O1000:Q1000"/>
    <mergeCell ref="T1000:U1000"/>
    <mergeCell ref="B1015:C1015"/>
    <mergeCell ref="D1015:E1015"/>
    <mergeCell ref="F1015:G1015"/>
    <mergeCell ref="H1015:I1015"/>
    <mergeCell ref="N1015:O1015"/>
    <mergeCell ref="P1015:Q1015"/>
    <mergeCell ref="R1015:S1015"/>
    <mergeCell ref="T1015:U1015"/>
    <mergeCell ref="D1016:E1016"/>
    <mergeCell ref="F1016:G1016"/>
    <mergeCell ref="H1016:I1016"/>
    <mergeCell ref="P1016:Q1016"/>
    <mergeCell ref="R1016:S1016"/>
    <mergeCell ref="T1016:U1016"/>
    <mergeCell ref="B1013:I1013"/>
    <mergeCell ref="N1013:U1013"/>
    <mergeCell ref="B1014:C1014"/>
    <mergeCell ref="D1014:E1014"/>
    <mergeCell ref="F1014:G1014"/>
    <mergeCell ref="H1014:I1014"/>
    <mergeCell ref="N1014:O1014"/>
    <mergeCell ref="P1014:Q1014"/>
    <mergeCell ref="R1014:S1014"/>
    <mergeCell ref="T1014:U1014"/>
    <mergeCell ref="B1017:C1020"/>
    <mergeCell ref="D1017:E1017"/>
    <mergeCell ref="F1017:I1017"/>
    <mergeCell ref="N1017:O1020"/>
    <mergeCell ref="P1017:Q1017"/>
    <mergeCell ref="R1017:U1017"/>
    <mergeCell ref="D1018:E1018"/>
    <mergeCell ref="F1018:I1018"/>
    <mergeCell ref="P1018:Q1018"/>
    <mergeCell ref="R1018:U1018"/>
    <mergeCell ref="D1019:E1019"/>
    <mergeCell ref="F1019:I1019"/>
    <mergeCell ref="P1019:Q1019"/>
    <mergeCell ref="R1019:U1019"/>
    <mergeCell ref="D1020:E1020"/>
    <mergeCell ref="F1020:I1020"/>
    <mergeCell ref="P1020:Q1020"/>
    <mergeCell ref="R1020:U1020"/>
    <mergeCell ref="B1026:I1026"/>
    <mergeCell ref="N1026:U1026"/>
    <mergeCell ref="B1027:C1027"/>
    <mergeCell ref="N1027:O1027"/>
    <mergeCell ref="B1029:C1030"/>
    <mergeCell ref="D1029:I1030"/>
    <mergeCell ref="N1029:O1030"/>
    <mergeCell ref="P1029:U1030"/>
    <mergeCell ref="B1031:C1032"/>
    <mergeCell ref="D1031:I1032"/>
    <mergeCell ref="N1031:O1032"/>
    <mergeCell ref="P1031:U1032"/>
    <mergeCell ref="B1021:C1023"/>
    <mergeCell ref="D1021:E1021"/>
    <mergeCell ref="N1021:O1023"/>
    <mergeCell ref="P1021:Q1021"/>
    <mergeCell ref="D1022:D1023"/>
    <mergeCell ref="P1022:P1023"/>
    <mergeCell ref="B1024:I1024"/>
    <mergeCell ref="N1024:U1024"/>
    <mergeCell ref="B1025:I1025"/>
    <mergeCell ref="N1025:U1025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9:G1039"/>
    <mergeCell ref="H1039:I1039"/>
    <mergeCell ref="H1050:I1050"/>
    <mergeCell ref="T1050:U1050"/>
    <mergeCell ref="O1039:S1039"/>
    <mergeCell ref="T1039:U1039"/>
    <mergeCell ref="B1040:B1046"/>
    <mergeCell ref="C1040:G1040"/>
    <mergeCell ref="H1040:I1040"/>
    <mergeCell ref="N1040:N1046"/>
    <mergeCell ref="O1040:S1040"/>
    <mergeCell ref="T1040:U1040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B1034:B1039"/>
    <mergeCell ref="C1034:G1034"/>
    <mergeCell ref="H1034:I1034"/>
    <mergeCell ref="N1034:N1039"/>
    <mergeCell ref="O1034:S1034"/>
    <mergeCell ref="T1034:U1034"/>
    <mergeCell ref="H1051:I1051"/>
    <mergeCell ref="T1051:U1051"/>
    <mergeCell ref="B1053:I1053"/>
    <mergeCell ref="N1053:U1053"/>
    <mergeCell ref="B1054:I1057"/>
    <mergeCell ref="N1054:U1057"/>
    <mergeCell ref="B1061:C1061"/>
    <mergeCell ref="D1061:I1061"/>
    <mergeCell ref="N1061:O1061"/>
    <mergeCell ref="P1061:U1061"/>
    <mergeCell ref="C1045:G1045"/>
    <mergeCell ref="H1045:I1045"/>
    <mergeCell ref="O1045:S1045"/>
    <mergeCell ref="T1045:U1045"/>
    <mergeCell ref="C1046:G1046"/>
    <mergeCell ref="H1046:I1046"/>
    <mergeCell ref="O1046:S1046"/>
    <mergeCell ref="T1046:U1046"/>
    <mergeCell ref="B1047:B1051"/>
    <mergeCell ref="C1047:E1047"/>
    <mergeCell ref="H1047:I1047"/>
    <mergeCell ref="N1047:N1051"/>
    <mergeCell ref="O1047:Q1047"/>
    <mergeCell ref="T1047:U1047"/>
    <mergeCell ref="C1048:E1048"/>
    <mergeCell ref="H1048:I1048"/>
    <mergeCell ref="O1048:Q1048"/>
    <mergeCell ref="T1048:U1048"/>
    <mergeCell ref="C1049:E1049"/>
    <mergeCell ref="H1049:I1049"/>
    <mergeCell ref="O1049:Q1049"/>
    <mergeCell ref="T1049:U1049"/>
    <mergeCell ref="B1064:C1064"/>
    <mergeCell ref="D1064:E1064"/>
    <mergeCell ref="F1064:G1064"/>
    <mergeCell ref="H1064:I1064"/>
    <mergeCell ref="N1064:O1064"/>
    <mergeCell ref="P1064:Q1064"/>
    <mergeCell ref="R1064:S1064"/>
    <mergeCell ref="T1064:U1064"/>
    <mergeCell ref="D1065:E1065"/>
    <mergeCell ref="F1065:G1065"/>
    <mergeCell ref="H1065:I1065"/>
    <mergeCell ref="P1065:Q1065"/>
    <mergeCell ref="R1065:S1065"/>
    <mergeCell ref="T1065:U1065"/>
    <mergeCell ref="B1062:I1062"/>
    <mergeCell ref="N1062:U1062"/>
    <mergeCell ref="B1063:C1063"/>
    <mergeCell ref="D1063:E1063"/>
    <mergeCell ref="F1063:G1063"/>
    <mergeCell ref="H1063:I1063"/>
    <mergeCell ref="N1063:O1063"/>
    <mergeCell ref="P1063:Q1063"/>
    <mergeCell ref="R1063:S1063"/>
    <mergeCell ref="T1063:U1063"/>
    <mergeCell ref="B1066:C1069"/>
    <mergeCell ref="D1066:E1066"/>
    <mergeCell ref="F1066:I1066"/>
    <mergeCell ref="N1066:O1069"/>
    <mergeCell ref="P1066:Q1066"/>
    <mergeCell ref="R1066:U1066"/>
    <mergeCell ref="D1067:E1067"/>
    <mergeCell ref="F1067:I1067"/>
    <mergeCell ref="P1067:Q1067"/>
    <mergeCell ref="R1067:U1067"/>
    <mergeCell ref="D1068:E1068"/>
    <mergeCell ref="F1068:I1068"/>
    <mergeCell ref="P1068:Q1068"/>
    <mergeCell ref="R1068:U1068"/>
    <mergeCell ref="D1069:E1069"/>
    <mergeCell ref="F1069:I1069"/>
    <mergeCell ref="P1069:Q1069"/>
    <mergeCell ref="R1069:U1069"/>
    <mergeCell ref="B1075:I1075"/>
    <mergeCell ref="N1075:U1075"/>
    <mergeCell ref="B1076:C1076"/>
    <mergeCell ref="N1076:O1076"/>
    <mergeCell ref="B1078:C1079"/>
    <mergeCell ref="D1078:I1079"/>
    <mergeCell ref="N1078:O1079"/>
    <mergeCell ref="P1078:U1079"/>
    <mergeCell ref="B1080:C1081"/>
    <mergeCell ref="D1080:I1081"/>
    <mergeCell ref="N1080:O1081"/>
    <mergeCell ref="P1080:U1081"/>
    <mergeCell ref="B1070:C1072"/>
    <mergeCell ref="D1070:E1070"/>
    <mergeCell ref="N1070:O1072"/>
    <mergeCell ref="P1070:Q1070"/>
    <mergeCell ref="D1071:D1072"/>
    <mergeCell ref="P1071:P1072"/>
    <mergeCell ref="B1073:I1073"/>
    <mergeCell ref="N1073:U1073"/>
    <mergeCell ref="B1074:I1074"/>
    <mergeCell ref="N1074:U1074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7:G1087"/>
    <mergeCell ref="H1087:I1087"/>
    <mergeCell ref="O1087:S1087"/>
    <mergeCell ref="T1087:U1087"/>
    <mergeCell ref="C1088:G1088"/>
    <mergeCell ref="H1088:I1088"/>
    <mergeCell ref="H1099:I1099"/>
    <mergeCell ref="T1099:U1099"/>
    <mergeCell ref="O1088:S1088"/>
    <mergeCell ref="T1088:U1088"/>
    <mergeCell ref="B1089:B1095"/>
    <mergeCell ref="C1089:G1089"/>
    <mergeCell ref="H1089:I1089"/>
    <mergeCell ref="N1089:N1095"/>
    <mergeCell ref="O1089:S1089"/>
    <mergeCell ref="T1089:U1089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B1083:B1088"/>
    <mergeCell ref="C1083:G1083"/>
    <mergeCell ref="H1083:I1083"/>
    <mergeCell ref="N1083:N1088"/>
    <mergeCell ref="O1083:S1083"/>
    <mergeCell ref="T1083:U1083"/>
    <mergeCell ref="H1100:I1100"/>
    <mergeCell ref="T1100:U1100"/>
    <mergeCell ref="B1102:I1102"/>
    <mergeCell ref="N1102:U1102"/>
    <mergeCell ref="B1103:I1106"/>
    <mergeCell ref="N1103:U1106"/>
    <mergeCell ref="B1110:C1110"/>
    <mergeCell ref="D1110:I1110"/>
    <mergeCell ref="N1110:O1110"/>
    <mergeCell ref="P1110:U1110"/>
    <mergeCell ref="C1094:G1094"/>
    <mergeCell ref="H1094:I1094"/>
    <mergeCell ref="O1094:S1094"/>
    <mergeCell ref="T1094:U1094"/>
    <mergeCell ref="C1095:G1095"/>
    <mergeCell ref="H1095:I1095"/>
    <mergeCell ref="O1095:S1095"/>
    <mergeCell ref="T1095:U1095"/>
    <mergeCell ref="B1096:B1100"/>
    <mergeCell ref="C1096:E1096"/>
    <mergeCell ref="H1096:I1096"/>
    <mergeCell ref="N1096:N1100"/>
    <mergeCell ref="O1096:Q1096"/>
    <mergeCell ref="T1096:U1096"/>
    <mergeCell ref="C1097:E1097"/>
    <mergeCell ref="H1097:I1097"/>
    <mergeCell ref="O1097:Q1097"/>
    <mergeCell ref="T1097:U1097"/>
    <mergeCell ref="C1098:E1098"/>
    <mergeCell ref="H1098:I1098"/>
    <mergeCell ref="O1098:Q1098"/>
    <mergeCell ref="T1098:U1098"/>
    <mergeCell ref="B1113:C1113"/>
    <mergeCell ref="D1113:E1113"/>
    <mergeCell ref="F1113:G1113"/>
    <mergeCell ref="H1113:I1113"/>
    <mergeCell ref="N1113:O1113"/>
    <mergeCell ref="P1113:Q1113"/>
    <mergeCell ref="R1113:S1113"/>
    <mergeCell ref="T1113:U1113"/>
    <mergeCell ref="D1114:E1114"/>
    <mergeCell ref="F1114:G1114"/>
    <mergeCell ref="H1114:I1114"/>
    <mergeCell ref="P1114:Q1114"/>
    <mergeCell ref="R1114:S1114"/>
    <mergeCell ref="T1114:U1114"/>
    <mergeCell ref="B1111:I1111"/>
    <mergeCell ref="N1111:U1111"/>
    <mergeCell ref="B1112:C1112"/>
    <mergeCell ref="D1112:E1112"/>
    <mergeCell ref="F1112:G1112"/>
    <mergeCell ref="H1112:I1112"/>
    <mergeCell ref="N1112:O1112"/>
    <mergeCell ref="P1112:Q1112"/>
    <mergeCell ref="R1112:S1112"/>
    <mergeCell ref="T1112:U1112"/>
    <mergeCell ref="B1115:C1118"/>
    <mergeCell ref="D1115:E1115"/>
    <mergeCell ref="F1115:I1115"/>
    <mergeCell ref="N1115:O1118"/>
    <mergeCell ref="P1115:Q1115"/>
    <mergeCell ref="R1115:U1115"/>
    <mergeCell ref="D1116:E1116"/>
    <mergeCell ref="F1116:I1116"/>
    <mergeCell ref="P1116:Q1116"/>
    <mergeCell ref="R1116:U1116"/>
    <mergeCell ref="D1117:E1117"/>
    <mergeCell ref="F1117:I1117"/>
    <mergeCell ref="P1117:Q1117"/>
    <mergeCell ref="R1117:U1117"/>
    <mergeCell ref="D1118:E1118"/>
    <mergeCell ref="F1118:I1118"/>
    <mergeCell ref="P1118:Q1118"/>
    <mergeCell ref="R1118:U1118"/>
    <mergeCell ref="B1124:I1124"/>
    <mergeCell ref="N1124:U1124"/>
    <mergeCell ref="B1125:C1125"/>
    <mergeCell ref="N1125:O1125"/>
    <mergeCell ref="B1127:C1128"/>
    <mergeCell ref="D1127:I1128"/>
    <mergeCell ref="N1127:O1128"/>
    <mergeCell ref="P1127:U1128"/>
    <mergeCell ref="B1129:C1130"/>
    <mergeCell ref="D1129:I1130"/>
    <mergeCell ref="N1129:O1130"/>
    <mergeCell ref="P1129:U1130"/>
    <mergeCell ref="B1119:C1121"/>
    <mergeCell ref="D1119:E1119"/>
    <mergeCell ref="N1119:O1121"/>
    <mergeCell ref="P1119:Q1119"/>
    <mergeCell ref="D1120:D1121"/>
    <mergeCell ref="P1120:P1121"/>
    <mergeCell ref="B1122:I1122"/>
    <mergeCell ref="N1122:U1122"/>
    <mergeCell ref="B1123:I1123"/>
    <mergeCell ref="N1123:U1123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7:G1137"/>
    <mergeCell ref="H1137:I1137"/>
    <mergeCell ref="H1148:I1148"/>
    <mergeCell ref="T1148:U1148"/>
    <mergeCell ref="O1137:S1137"/>
    <mergeCell ref="T1137:U1137"/>
    <mergeCell ref="B1138:B1144"/>
    <mergeCell ref="C1138:G1138"/>
    <mergeCell ref="H1138:I1138"/>
    <mergeCell ref="N1138:N1144"/>
    <mergeCell ref="O1138:S1138"/>
    <mergeCell ref="T1138:U1138"/>
    <mergeCell ref="C1139:G1139"/>
    <mergeCell ref="H1139:I1139"/>
    <mergeCell ref="O1139:S1139"/>
    <mergeCell ref="T1139:U1139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42:G1142"/>
    <mergeCell ref="H1142:I1142"/>
    <mergeCell ref="O1142:S1142"/>
    <mergeCell ref="T1142:U1142"/>
    <mergeCell ref="B1132:B1137"/>
    <mergeCell ref="C1132:G1132"/>
    <mergeCell ref="H1132:I1132"/>
    <mergeCell ref="N1132:N1137"/>
    <mergeCell ref="O1132:S1132"/>
    <mergeCell ref="T1132:U1132"/>
    <mergeCell ref="H1149:I1149"/>
    <mergeCell ref="T1149:U1149"/>
    <mergeCell ref="B1151:I1151"/>
    <mergeCell ref="N1151:U1151"/>
    <mergeCell ref="B1152:I1155"/>
    <mergeCell ref="N1152:U1155"/>
    <mergeCell ref="B1159:C1159"/>
    <mergeCell ref="D1159:I1159"/>
    <mergeCell ref="N1159:O1159"/>
    <mergeCell ref="P1159:U1159"/>
    <mergeCell ref="C1143:G1143"/>
    <mergeCell ref="H1143:I1143"/>
    <mergeCell ref="O1143:S1143"/>
    <mergeCell ref="T1143:U1143"/>
    <mergeCell ref="C1144:G1144"/>
    <mergeCell ref="H1144:I1144"/>
    <mergeCell ref="O1144:S1144"/>
    <mergeCell ref="T1144:U1144"/>
    <mergeCell ref="B1145:B1149"/>
    <mergeCell ref="C1145:E1145"/>
    <mergeCell ref="H1145:I1145"/>
    <mergeCell ref="N1145:N1149"/>
    <mergeCell ref="O1145:Q1145"/>
    <mergeCell ref="T1145:U1145"/>
    <mergeCell ref="C1146:E1146"/>
    <mergeCell ref="H1146:I1146"/>
    <mergeCell ref="O1146:Q1146"/>
    <mergeCell ref="T1146:U1146"/>
    <mergeCell ref="C1147:E1147"/>
    <mergeCell ref="H1147:I1147"/>
    <mergeCell ref="O1147:Q1147"/>
    <mergeCell ref="T1147:U1147"/>
    <mergeCell ref="B1162:C1162"/>
    <mergeCell ref="D1162:E1162"/>
    <mergeCell ref="F1162:G1162"/>
    <mergeCell ref="H1162:I1162"/>
    <mergeCell ref="N1162:O1162"/>
    <mergeCell ref="P1162:Q1162"/>
    <mergeCell ref="R1162:S1162"/>
    <mergeCell ref="T1162:U1162"/>
    <mergeCell ref="D1163:E1163"/>
    <mergeCell ref="F1163:G1163"/>
    <mergeCell ref="H1163:I1163"/>
    <mergeCell ref="P1163:Q1163"/>
    <mergeCell ref="R1163:S1163"/>
    <mergeCell ref="T1163:U1163"/>
    <mergeCell ref="B1160:I1160"/>
    <mergeCell ref="N1160:U1160"/>
    <mergeCell ref="B1161:C1161"/>
    <mergeCell ref="D1161:E1161"/>
    <mergeCell ref="F1161:G1161"/>
    <mergeCell ref="H1161:I1161"/>
    <mergeCell ref="N1161:O1161"/>
    <mergeCell ref="P1161:Q1161"/>
    <mergeCell ref="R1161:S1161"/>
    <mergeCell ref="T1161:U1161"/>
    <mergeCell ref="B1164:C1167"/>
    <mergeCell ref="D1164:E1164"/>
    <mergeCell ref="F1164:I1164"/>
    <mergeCell ref="N1164:O1167"/>
    <mergeCell ref="P1164:Q1164"/>
    <mergeCell ref="R1164:U1164"/>
    <mergeCell ref="D1165:E1165"/>
    <mergeCell ref="F1165:I1165"/>
    <mergeCell ref="P1165:Q1165"/>
    <mergeCell ref="R1165:U1165"/>
    <mergeCell ref="D1166:E1166"/>
    <mergeCell ref="F1166:I1166"/>
    <mergeCell ref="P1166:Q1166"/>
    <mergeCell ref="R1166:U1166"/>
    <mergeCell ref="D1167:E1167"/>
    <mergeCell ref="F1167:I1167"/>
    <mergeCell ref="P1167:Q1167"/>
    <mergeCell ref="R1167:U1167"/>
    <mergeCell ref="B1173:I1173"/>
    <mergeCell ref="N1173:U1173"/>
    <mergeCell ref="B1174:C1174"/>
    <mergeCell ref="N1174:O1174"/>
    <mergeCell ref="B1176:C1177"/>
    <mergeCell ref="D1176:I1177"/>
    <mergeCell ref="N1176:O1177"/>
    <mergeCell ref="P1176:U1177"/>
    <mergeCell ref="B1178:C1179"/>
    <mergeCell ref="D1178:I1179"/>
    <mergeCell ref="N1178:O1179"/>
    <mergeCell ref="P1178:U1179"/>
    <mergeCell ref="B1168:C1170"/>
    <mergeCell ref="D1168:E1168"/>
    <mergeCell ref="N1168:O1170"/>
    <mergeCell ref="P1168:Q1168"/>
    <mergeCell ref="D1169:D1170"/>
    <mergeCell ref="P1169:P1170"/>
    <mergeCell ref="B1171:I1171"/>
    <mergeCell ref="N1171:U1171"/>
    <mergeCell ref="B1172:I1172"/>
    <mergeCell ref="N1172:U1172"/>
    <mergeCell ref="C1182:G1182"/>
    <mergeCell ref="H1182:I1182"/>
    <mergeCell ref="O1182:S1182"/>
    <mergeCell ref="T1182:U1182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C1186:G1186"/>
    <mergeCell ref="H1186:I1186"/>
    <mergeCell ref="H1197:I1197"/>
    <mergeCell ref="T1197:U1197"/>
    <mergeCell ref="O1186:S1186"/>
    <mergeCell ref="T1186:U1186"/>
    <mergeCell ref="B1187:B1193"/>
    <mergeCell ref="C1187:G1187"/>
    <mergeCell ref="H1187:I1187"/>
    <mergeCell ref="N1187:N1193"/>
    <mergeCell ref="O1187:S1187"/>
    <mergeCell ref="T1187:U1187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90:G1190"/>
    <mergeCell ref="H1190:I1190"/>
    <mergeCell ref="O1190:S1190"/>
    <mergeCell ref="T1190:U1190"/>
    <mergeCell ref="C1191:G1191"/>
    <mergeCell ref="H1191:I1191"/>
    <mergeCell ref="O1191:S1191"/>
    <mergeCell ref="T1191:U1191"/>
    <mergeCell ref="B1181:B1186"/>
    <mergeCell ref="C1181:G1181"/>
    <mergeCell ref="H1181:I1181"/>
    <mergeCell ref="N1181:N1186"/>
    <mergeCell ref="O1181:S1181"/>
    <mergeCell ref="T1181:U1181"/>
    <mergeCell ref="H1198:I1198"/>
    <mergeCell ref="T1198:U1198"/>
    <mergeCell ref="B1200:I1200"/>
    <mergeCell ref="N1200:U1200"/>
    <mergeCell ref="B1201:I1204"/>
    <mergeCell ref="N1201:U1204"/>
    <mergeCell ref="B1208:C1208"/>
    <mergeCell ref="D1208:I1208"/>
    <mergeCell ref="N1208:O1208"/>
    <mergeCell ref="P1208:U1208"/>
    <mergeCell ref="C1192:G1192"/>
    <mergeCell ref="H1192:I1192"/>
    <mergeCell ref="O1192:S1192"/>
    <mergeCell ref="T1192:U1192"/>
    <mergeCell ref="C1193:G1193"/>
    <mergeCell ref="H1193:I1193"/>
    <mergeCell ref="O1193:S1193"/>
    <mergeCell ref="T1193:U1193"/>
    <mergeCell ref="B1194:B1198"/>
    <mergeCell ref="C1194:E1194"/>
    <mergeCell ref="H1194:I1194"/>
    <mergeCell ref="N1194:N1198"/>
    <mergeCell ref="O1194:Q1194"/>
    <mergeCell ref="T1194:U1194"/>
    <mergeCell ref="C1195:E1195"/>
    <mergeCell ref="H1195:I1195"/>
    <mergeCell ref="O1195:Q1195"/>
    <mergeCell ref="T1195:U1195"/>
    <mergeCell ref="C1196:E1196"/>
    <mergeCell ref="H1196:I1196"/>
    <mergeCell ref="O1196:Q1196"/>
    <mergeCell ref="T1196:U1196"/>
    <mergeCell ref="B1211:C1211"/>
    <mergeCell ref="D1211:E1211"/>
    <mergeCell ref="F1211:G1211"/>
    <mergeCell ref="H1211:I1211"/>
    <mergeCell ref="N1211:O1211"/>
    <mergeCell ref="P1211:Q1211"/>
    <mergeCell ref="R1211:S1211"/>
    <mergeCell ref="T1211:U1211"/>
    <mergeCell ref="D1212:E1212"/>
    <mergeCell ref="F1212:G1212"/>
    <mergeCell ref="H1212:I1212"/>
    <mergeCell ref="P1212:Q1212"/>
    <mergeCell ref="R1212:S1212"/>
    <mergeCell ref="T1212:U1212"/>
    <mergeCell ref="B1209:I1209"/>
    <mergeCell ref="N1209:U1209"/>
    <mergeCell ref="B1210:C1210"/>
    <mergeCell ref="D1210:E1210"/>
    <mergeCell ref="F1210:G1210"/>
    <mergeCell ref="H1210:I1210"/>
    <mergeCell ref="N1210:O1210"/>
    <mergeCell ref="P1210:Q1210"/>
    <mergeCell ref="R1210:S1210"/>
    <mergeCell ref="T1210:U1210"/>
    <mergeCell ref="B1213:C1216"/>
    <mergeCell ref="D1213:E1213"/>
    <mergeCell ref="F1213:I1213"/>
    <mergeCell ref="N1213:O1216"/>
    <mergeCell ref="P1213:Q1213"/>
    <mergeCell ref="R1213:U1213"/>
    <mergeCell ref="D1214:E1214"/>
    <mergeCell ref="F1214:I1214"/>
    <mergeCell ref="P1214:Q1214"/>
    <mergeCell ref="R1214:U1214"/>
    <mergeCell ref="D1215:E1215"/>
    <mergeCell ref="F1215:I1215"/>
    <mergeCell ref="P1215:Q1215"/>
    <mergeCell ref="R1215:U1215"/>
    <mergeCell ref="D1216:E1216"/>
    <mergeCell ref="F1216:I1216"/>
    <mergeCell ref="P1216:Q1216"/>
    <mergeCell ref="R1216:U1216"/>
    <mergeCell ref="B1222:I1222"/>
    <mergeCell ref="N1222:U1222"/>
    <mergeCell ref="B1223:C1223"/>
    <mergeCell ref="N1223:O1223"/>
    <mergeCell ref="B1225:C1226"/>
    <mergeCell ref="D1225:I1226"/>
    <mergeCell ref="N1225:O1226"/>
    <mergeCell ref="P1225:U1226"/>
    <mergeCell ref="B1227:C1228"/>
    <mergeCell ref="D1227:I1228"/>
    <mergeCell ref="N1227:O1228"/>
    <mergeCell ref="P1227:U1228"/>
    <mergeCell ref="B1217:C1219"/>
    <mergeCell ref="D1217:E1217"/>
    <mergeCell ref="N1217:O1219"/>
    <mergeCell ref="P1217:Q1217"/>
    <mergeCell ref="D1218:D1219"/>
    <mergeCell ref="P1218:P1219"/>
    <mergeCell ref="B1220:I1220"/>
    <mergeCell ref="N1220:U1220"/>
    <mergeCell ref="B1221:I1221"/>
    <mergeCell ref="N1221:U1221"/>
    <mergeCell ref="C1231:G1231"/>
    <mergeCell ref="H1231:I1231"/>
    <mergeCell ref="O1231:S1231"/>
    <mergeCell ref="T1231:U1231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5:G1235"/>
    <mergeCell ref="H1235:I1235"/>
    <mergeCell ref="H1246:I1246"/>
    <mergeCell ref="T1246:U1246"/>
    <mergeCell ref="O1235:S1235"/>
    <mergeCell ref="T1235:U1235"/>
    <mergeCell ref="B1236:B1242"/>
    <mergeCell ref="C1236:G1236"/>
    <mergeCell ref="H1236:I1236"/>
    <mergeCell ref="N1236:N1242"/>
    <mergeCell ref="O1236:S1236"/>
    <mergeCell ref="T1236:U1236"/>
    <mergeCell ref="C1237:G1237"/>
    <mergeCell ref="H1237:I1237"/>
    <mergeCell ref="O1237:S1237"/>
    <mergeCell ref="T1237:U1237"/>
    <mergeCell ref="C1238:G1238"/>
    <mergeCell ref="H1238:I1238"/>
    <mergeCell ref="O1238:S1238"/>
    <mergeCell ref="T1238:U1238"/>
    <mergeCell ref="C1239:G1239"/>
    <mergeCell ref="H1239:I1239"/>
    <mergeCell ref="O1239:S1239"/>
    <mergeCell ref="T1239:U1239"/>
    <mergeCell ref="C1240:G1240"/>
    <mergeCell ref="H1240:I1240"/>
    <mergeCell ref="O1240:S1240"/>
    <mergeCell ref="T1240:U1240"/>
    <mergeCell ref="B1230:B1235"/>
    <mergeCell ref="C1230:G1230"/>
    <mergeCell ref="H1230:I1230"/>
    <mergeCell ref="N1230:N1235"/>
    <mergeCell ref="O1230:S1230"/>
    <mergeCell ref="T1230:U1230"/>
    <mergeCell ref="H1247:I1247"/>
    <mergeCell ref="T1247:U1247"/>
    <mergeCell ref="B1249:I1249"/>
    <mergeCell ref="N1249:U1249"/>
    <mergeCell ref="B1250:I1253"/>
    <mergeCell ref="N1250:U1253"/>
    <mergeCell ref="B1257:C1257"/>
    <mergeCell ref="D1257:I1257"/>
    <mergeCell ref="N1257:O1257"/>
    <mergeCell ref="P1257:U1257"/>
    <mergeCell ref="C1241:G1241"/>
    <mergeCell ref="H1241:I1241"/>
    <mergeCell ref="O1241:S1241"/>
    <mergeCell ref="T1241:U1241"/>
    <mergeCell ref="C1242:G1242"/>
    <mergeCell ref="H1242:I1242"/>
    <mergeCell ref="O1242:S1242"/>
    <mergeCell ref="T1242:U1242"/>
    <mergeCell ref="B1243:B1247"/>
    <mergeCell ref="C1243:E1243"/>
    <mergeCell ref="H1243:I1243"/>
    <mergeCell ref="N1243:N1247"/>
    <mergeCell ref="O1243:Q1243"/>
    <mergeCell ref="T1243:U1243"/>
    <mergeCell ref="C1244:E1244"/>
    <mergeCell ref="H1244:I1244"/>
    <mergeCell ref="O1244:Q1244"/>
    <mergeCell ref="T1244:U1244"/>
    <mergeCell ref="C1245:E1245"/>
    <mergeCell ref="H1245:I1245"/>
    <mergeCell ref="O1245:Q1245"/>
    <mergeCell ref="T1245:U1245"/>
    <mergeCell ref="B1260:C1260"/>
    <mergeCell ref="D1260:E1260"/>
    <mergeCell ref="F1260:G1260"/>
    <mergeCell ref="H1260:I1260"/>
    <mergeCell ref="N1260:O1260"/>
    <mergeCell ref="P1260:Q1260"/>
    <mergeCell ref="R1260:S1260"/>
    <mergeCell ref="T1260:U1260"/>
    <mergeCell ref="D1261:E1261"/>
    <mergeCell ref="F1261:G1261"/>
    <mergeCell ref="H1261:I1261"/>
    <mergeCell ref="P1261:Q1261"/>
    <mergeCell ref="R1261:S1261"/>
    <mergeCell ref="T1261:U1261"/>
    <mergeCell ref="B1258:I1258"/>
    <mergeCell ref="N1258:U1258"/>
    <mergeCell ref="B1259:C1259"/>
    <mergeCell ref="D1259:E1259"/>
    <mergeCell ref="F1259:G1259"/>
    <mergeCell ref="H1259:I1259"/>
    <mergeCell ref="N1259:O1259"/>
    <mergeCell ref="P1259:Q1259"/>
    <mergeCell ref="R1259:S1259"/>
    <mergeCell ref="T1259:U1259"/>
    <mergeCell ref="B1262:C1265"/>
    <mergeCell ref="D1262:E1262"/>
    <mergeCell ref="F1262:I1262"/>
    <mergeCell ref="N1262:O1265"/>
    <mergeCell ref="P1262:Q1262"/>
    <mergeCell ref="R1262:U1262"/>
    <mergeCell ref="D1263:E1263"/>
    <mergeCell ref="F1263:I1263"/>
    <mergeCell ref="P1263:Q1263"/>
    <mergeCell ref="R1263:U1263"/>
    <mergeCell ref="D1264:E1264"/>
    <mergeCell ref="F1264:I1264"/>
    <mergeCell ref="P1264:Q1264"/>
    <mergeCell ref="R1264:U1264"/>
    <mergeCell ref="D1265:E1265"/>
    <mergeCell ref="F1265:I1265"/>
    <mergeCell ref="P1265:Q1265"/>
    <mergeCell ref="R1265:U1265"/>
    <mergeCell ref="B1271:I1271"/>
    <mergeCell ref="N1271:U1271"/>
    <mergeCell ref="B1272:C1272"/>
    <mergeCell ref="N1272:O1272"/>
    <mergeCell ref="B1274:C1275"/>
    <mergeCell ref="D1274:I1275"/>
    <mergeCell ref="N1274:O1275"/>
    <mergeCell ref="P1274:U1275"/>
    <mergeCell ref="B1276:C1277"/>
    <mergeCell ref="D1276:I1277"/>
    <mergeCell ref="N1276:O1277"/>
    <mergeCell ref="P1276:U1277"/>
    <mergeCell ref="B1266:C1268"/>
    <mergeCell ref="D1266:E1266"/>
    <mergeCell ref="N1266:O1268"/>
    <mergeCell ref="P1266:Q1266"/>
    <mergeCell ref="D1267:D1268"/>
    <mergeCell ref="P1267:P1268"/>
    <mergeCell ref="B1269:I1269"/>
    <mergeCell ref="N1269:U1269"/>
    <mergeCell ref="B1270:I1270"/>
    <mergeCell ref="N1270:U1270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4:G1284"/>
    <mergeCell ref="H1284:I1284"/>
    <mergeCell ref="H1295:I1295"/>
    <mergeCell ref="T1295:U1295"/>
    <mergeCell ref="O1284:S1284"/>
    <mergeCell ref="T1284:U1284"/>
    <mergeCell ref="B1285:B1291"/>
    <mergeCell ref="C1285:G1285"/>
    <mergeCell ref="H1285:I1285"/>
    <mergeCell ref="N1285:N1291"/>
    <mergeCell ref="O1285:S1285"/>
    <mergeCell ref="T1285:U1285"/>
    <mergeCell ref="C1286:G1286"/>
    <mergeCell ref="H1286:I1286"/>
    <mergeCell ref="O1286:S1286"/>
    <mergeCell ref="T1286:U1286"/>
    <mergeCell ref="C1287:G1287"/>
    <mergeCell ref="H1287:I1287"/>
    <mergeCell ref="O1287:S1287"/>
    <mergeCell ref="T1287:U1287"/>
    <mergeCell ref="C1288:G1288"/>
    <mergeCell ref="H1288:I1288"/>
    <mergeCell ref="O1288:S1288"/>
    <mergeCell ref="T1288:U1288"/>
    <mergeCell ref="C1289:G1289"/>
    <mergeCell ref="H1289:I1289"/>
    <mergeCell ref="O1289:S1289"/>
    <mergeCell ref="T1289:U1289"/>
    <mergeCell ref="B1279:B1284"/>
    <mergeCell ref="C1279:G1279"/>
    <mergeCell ref="H1279:I1279"/>
    <mergeCell ref="N1279:N1284"/>
    <mergeCell ref="O1279:S1279"/>
    <mergeCell ref="T1279:U1279"/>
    <mergeCell ref="H1296:I1296"/>
    <mergeCell ref="T1296:U1296"/>
    <mergeCell ref="B1298:I1298"/>
    <mergeCell ref="N1298:U1298"/>
    <mergeCell ref="B1299:I1302"/>
    <mergeCell ref="N1299:U1302"/>
    <mergeCell ref="B1306:C1306"/>
    <mergeCell ref="D1306:I1306"/>
    <mergeCell ref="N1306:O1306"/>
    <mergeCell ref="P1306:U1306"/>
    <mergeCell ref="C1290:G1290"/>
    <mergeCell ref="H1290:I1290"/>
    <mergeCell ref="O1290:S1290"/>
    <mergeCell ref="T1290:U1290"/>
    <mergeCell ref="C1291:G1291"/>
    <mergeCell ref="H1291:I1291"/>
    <mergeCell ref="O1291:S1291"/>
    <mergeCell ref="T1291:U1291"/>
    <mergeCell ref="B1292:B1296"/>
    <mergeCell ref="C1292:E1292"/>
    <mergeCell ref="H1292:I1292"/>
    <mergeCell ref="N1292:N1296"/>
    <mergeCell ref="O1292:Q1292"/>
    <mergeCell ref="T1292:U1292"/>
    <mergeCell ref="C1293:E1293"/>
    <mergeCell ref="H1293:I1293"/>
    <mergeCell ref="O1293:Q1293"/>
    <mergeCell ref="T1293:U1293"/>
    <mergeCell ref="C1294:E1294"/>
    <mergeCell ref="H1294:I1294"/>
    <mergeCell ref="O1294:Q1294"/>
    <mergeCell ref="T1294:U1294"/>
    <mergeCell ref="B1309:C1309"/>
    <mergeCell ref="D1309:E1309"/>
    <mergeCell ref="F1309:G1309"/>
    <mergeCell ref="H1309:I1309"/>
    <mergeCell ref="N1309:O1309"/>
    <mergeCell ref="P1309:Q1309"/>
    <mergeCell ref="R1309:S1309"/>
    <mergeCell ref="T1309:U1309"/>
    <mergeCell ref="D1310:E1310"/>
    <mergeCell ref="F1310:G1310"/>
    <mergeCell ref="H1310:I1310"/>
    <mergeCell ref="P1310:Q1310"/>
    <mergeCell ref="R1310:S1310"/>
    <mergeCell ref="T1310:U1310"/>
    <mergeCell ref="B1307:I1307"/>
    <mergeCell ref="N1307:U1307"/>
    <mergeCell ref="B1308:C1308"/>
    <mergeCell ref="D1308:E1308"/>
    <mergeCell ref="F1308:G1308"/>
    <mergeCell ref="H1308:I1308"/>
    <mergeCell ref="N1308:O1308"/>
    <mergeCell ref="P1308:Q1308"/>
    <mergeCell ref="R1308:S1308"/>
    <mergeCell ref="T1308:U1308"/>
    <mergeCell ref="B1311:C1314"/>
    <mergeCell ref="D1311:E1311"/>
    <mergeCell ref="F1311:I1311"/>
    <mergeCell ref="N1311:O1314"/>
    <mergeCell ref="P1311:Q1311"/>
    <mergeCell ref="R1311:U1311"/>
    <mergeCell ref="D1312:E1312"/>
    <mergeCell ref="F1312:I1312"/>
    <mergeCell ref="P1312:Q1312"/>
    <mergeCell ref="R1312:U1312"/>
    <mergeCell ref="D1313:E1313"/>
    <mergeCell ref="F1313:I1313"/>
    <mergeCell ref="P1313:Q1313"/>
    <mergeCell ref="R1313:U1313"/>
    <mergeCell ref="D1314:E1314"/>
    <mergeCell ref="F1314:I1314"/>
    <mergeCell ref="P1314:Q1314"/>
    <mergeCell ref="R1314:U1314"/>
    <mergeCell ref="B1320:I1320"/>
    <mergeCell ref="N1320:U1320"/>
    <mergeCell ref="B1321:C1321"/>
    <mergeCell ref="N1321:O1321"/>
    <mergeCell ref="B1323:C1324"/>
    <mergeCell ref="D1323:I1324"/>
    <mergeCell ref="N1323:O1324"/>
    <mergeCell ref="P1323:U1324"/>
    <mergeCell ref="B1325:C1326"/>
    <mergeCell ref="D1325:I1326"/>
    <mergeCell ref="N1325:O1326"/>
    <mergeCell ref="P1325:U1326"/>
    <mergeCell ref="B1315:C1317"/>
    <mergeCell ref="D1315:E1315"/>
    <mergeCell ref="N1315:O1317"/>
    <mergeCell ref="P1315:Q1315"/>
    <mergeCell ref="D1316:D1317"/>
    <mergeCell ref="P1316:P1317"/>
    <mergeCell ref="B1318:I1318"/>
    <mergeCell ref="N1318:U1318"/>
    <mergeCell ref="B1319:I1319"/>
    <mergeCell ref="N1319:U1319"/>
    <mergeCell ref="C1329:G1329"/>
    <mergeCell ref="H1329:I1329"/>
    <mergeCell ref="O1329:S1329"/>
    <mergeCell ref="T1329:U1329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32:G1332"/>
    <mergeCell ref="H1332:I1332"/>
    <mergeCell ref="O1332:S1332"/>
    <mergeCell ref="T1332:U1332"/>
    <mergeCell ref="C1333:G1333"/>
    <mergeCell ref="H1333:I1333"/>
    <mergeCell ref="H1344:I1344"/>
    <mergeCell ref="T1344:U1344"/>
    <mergeCell ref="O1333:S1333"/>
    <mergeCell ref="T1333:U1333"/>
    <mergeCell ref="B1334:B1340"/>
    <mergeCell ref="C1334:G1334"/>
    <mergeCell ref="H1334:I1334"/>
    <mergeCell ref="N1334:N1340"/>
    <mergeCell ref="O1334:S1334"/>
    <mergeCell ref="T1334:U1334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7:G1337"/>
    <mergeCell ref="H1337:I1337"/>
    <mergeCell ref="O1337:S1337"/>
    <mergeCell ref="T1337:U1337"/>
    <mergeCell ref="C1338:G1338"/>
    <mergeCell ref="H1338:I1338"/>
    <mergeCell ref="O1338:S1338"/>
    <mergeCell ref="T1338:U1338"/>
    <mergeCell ref="B1328:B1333"/>
    <mergeCell ref="C1328:G1328"/>
    <mergeCell ref="H1328:I1328"/>
    <mergeCell ref="N1328:N1333"/>
    <mergeCell ref="O1328:S1328"/>
    <mergeCell ref="T1328:U1328"/>
    <mergeCell ref="H1345:I1345"/>
    <mergeCell ref="T1345:U1345"/>
    <mergeCell ref="B1347:I1347"/>
    <mergeCell ref="N1347:U1347"/>
    <mergeCell ref="B1348:I1351"/>
    <mergeCell ref="N1348:U1351"/>
    <mergeCell ref="B1355:C1355"/>
    <mergeCell ref="D1355:I1355"/>
    <mergeCell ref="N1355:O1355"/>
    <mergeCell ref="P1355:U1355"/>
    <mergeCell ref="C1339:G1339"/>
    <mergeCell ref="H1339:I1339"/>
    <mergeCell ref="O1339:S1339"/>
    <mergeCell ref="T1339:U1339"/>
    <mergeCell ref="C1340:G1340"/>
    <mergeCell ref="H1340:I1340"/>
    <mergeCell ref="O1340:S1340"/>
    <mergeCell ref="T1340:U1340"/>
    <mergeCell ref="B1341:B1345"/>
    <mergeCell ref="C1341:E1341"/>
    <mergeCell ref="H1341:I1341"/>
    <mergeCell ref="N1341:N1345"/>
    <mergeCell ref="O1341:Q1341"/>
    <mergeCell ref="T1341:U1341"/>
    <mergeCell ref="C1342:E1342"/>
    <mergeCell ref="H1342:I1342"/>
    <mergeCell ref="O1342:Q1342"/>
    <mergeCell ref="T1342:U1342"/>
    <mergeCell ref="C1343:E1343"/>
    <mergeCell ref="H1343:I1343"/>
    <mergeCell ref="O1343:Q1343"/>
    <mergeCell ref="T1343:U1343"/>
    <mergeCell ref="B1358:C1358"/>
    <mergeCell ref="D1358:E1358"/>
    <mergeCell ref="F1358:G1358"/>
    <mergeCell ref="H1358:I1358"/>
    <mergeCell ref="N1358:O1358"/>
    <mergeCell ref="P1358:Q1358"/>
    <mergeCell ref="R1358:S1358"/>
    <mergeCell ref="T1358:U1358"/>
    <mergeCell ref="D1359:E1359"/>
    <mergeCell ref="F1359:G1359"/>
    <mergeCell ref="H1359:I1359"/>
    <mergeCell ref="P1359:Q1359"/>
    <mergeCell ref="R1359:S1359"/>
    <mergeCell ref="T1359:U1359"/>
    <mergeCell ref="B1356:I1356"/>
    <mergeCell ref="N1356:U1356"/>
    <mergeCell ref="B1357:C1357"/>
    <mergeCell ref="D1357:E1357"/>
    <mergeCell ref="F1357:G1357"/>
    <mergeCell ref="H1357:I1357"/>
    <mergeCell ref="N1357:O1357"/>
    <mergeCell ref="P1357:Q1357"/>
    <mergeCell ref="R1357:S1357"/>
    <mergeCell ref="T1357:U1357"/>
    <mergeCell ref="B1360:C1363"/>
    <mergeCell ref="D1360:E1360"/>
    <mergeCell ref="F1360:I1360"/>
    <mergeCell ref="N1360:O1363"/>
    <mergeCell ref="P1360:Q1360"/>
    <mergeCell ref="R1360:U1360"/>
    <mergeCell ref="D1361:E1361"/>
    <mergeCell ref="F1361:I1361"/>
    <mergeCell ref="P1361:Q1361"/>
    <mergeCell ref="R1361:U1361"/>
    <mergeCell ref="D1362:E1362"/>
    <mergeCell ref="F1362:I1362"/>
    <mergeCell ref="P1362:Q1362"/>
    <mergeCell ref="R1362:U1362"/>
    <mergeCell ref="D1363:E1363"/>
    <mergeCell ref="F1363:I1363"/>
    <mergeCell ref="P1363:Q1363"/>
    <mergeCell ref="R1363:U1363"/>
    <mergeCell ref="B1369:I1369"/>
    <mergeCell ref="N1369:U1369"/>
    <mergeCell ref="B1370:C1370"/>
    <mergeCell ref="N1370:O1370"/>
    <mergeCell ref="B1372:C1373"/>
    <mergeCell ref="D1372:I1373"/>
    <mergeCell ref="N1372:O1373"/>
    <mergeCell ref="P1372:U1373"/>
    <mergeCell ref="B1374:C1375"/>
    <mergeCell ref="D1374:I1375"/>
    <mergeCell ref="N1374:O1375"/>
    <mergeCell ref="P1374:U1375"/>
    <mergeCell ref="B1364:C1366"/>
    <mergeCell ref="D1364:E1364"/>
    <mergeCell ref="N1364:O1366"/>
    <mergeCell ref="P1364:Q1364"/>
    <mergeCell ref="D1365:D1366"/>
    <mergeCell ref="P1365:P1366"/>
    <mergeCell ref="B1367:I1367"/>
    <mergeCell ref="N1367:U1367"/>
    <mergeCell ref="B1368:I1368"/>
    <mergeCell ref="N1368:U1368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82:G1382"/>
    <mergeCell ref="H1382:I1382"/>
    <mergeCell ref="H1393:I1393"/>
    <mergeCell ref="T1393:U1393"/>
    <mergeCell ref="O1382:S1382"/>
    <mergeCell ref="T1382:U1382"/>
    <mergeCell ref="B1383:B1389"/>
    <mergeCell ref="C1383:G1383"/>
    <mergeCell ref="H1383:I1383"/>
    <mergeCell ref="N1383:N1389"/>
    <mergeCell ref="O1383:S1383"/>
    <mergeCell ref="T1383:U1383"/>
    <mergeCell ref="C1384:G1384"/>
    <mergeCell ref="H1384:I1384"/>
    <mergeCell ref="O1384:S1384"/>
    <mergeCell ref="T1384:U1384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7:G1387"/>
    <mergeCell ref="H1387:I1387"/>
    <mergeCell ref="O1387:S1387"/>
    <mergeCell ref="T1387:U1387"/>
    <mergeCell ref="B1377:B1382"/>
    <mergeCell ref="C1377:G1377"/>
    <mergeCell ref="H1377:I1377"/>
    <mergeCell ref="N1377:N1382"/>
    <mergeCell ref="O1377:S1377"/>
    <mergeCell ref="T1377:U1377"/>
    <mergeCell ref="H1394:I1394"/>
    <mergeCell ref="T1394:U1394"/>
    <mergeCell ref="B1396:I1396"/>
    <mergeCell ref="N1396:U1396"/>
    <mergeCell ref="B1397:I1400"/>
    <mergeCell ref="N1397:U1400"/>
    <mergeCell ref="B1404:C1404"/>
    <mergeCell ref="D1404:I1404"/>
    <mergeCell ref="N1404:O1404"/>
    <mergeCell ref="P1404:U1404"/>
    <mergeCell ref="C1388:G1388"/>
    <mergeCell ref="H1388:I1388"/>
    <mergeCell ref="O1388:S1388"/>
    <mergeCell ref="T1388:U1388"/>
    <mergeCell ref="C1389:G1389"/>
    <mergeCell ref="H1389:I1389"/>
    <mergeCell ref="O1389:S1389"/>
    <mergeCell ref="T1389:U1389"/>
    <mergeCell ref="B1390:B1394"/>
    <mergeCell ref="C1390:E1390"/>
    <mergeCell ref="H1390:I1390"/>
    <mergeCell ref="N1390:N1394"/>
    <mergeCell ref="O1390:Q1390"/>
    <mergeCell ref="T1390:U1390"/>
    <mergeCell ref="C1391:E1391"/>
    <mergeCell ref="H1391:I1391"/>
    <mergeCell ref="O1391:Q1391"/>
    <mergeCell ref="T1391:U1391"/>
    <mergeCell ref="C1392:E1392"/>
    <mergeCell ref="H1392:I1392"/>
    <mergeCell ref="O1392:Q1392"/>
    <mergeCell ref="T1392:U1392"/>
    <mergeCell ref="B1407:C1407"/>
    <mergeCell ref="D1407:E1407"/>
    <mergeCell ref="F1407:G1407"/>
    <mergeCell ref="H1407:I1407"/>
    <mergeCell ref="N1407:O1407"/>
    <mergeCell ref="P1407:Q1407"/>
    <mergeCell ref="R1407:S1407"/>
    <mergeCell ref="T1407:U1407"/>
    <mergeCell ref="D1408:E1408"/>
    <mergeCell ref="F1408:G1408"/>
    <mergeCell ref="H1408:I1408"/>
    <mergeCell ref="P1408:Q1408"/>
    <mergeCell ref="R1408:S1408"/>
    <mergeCell ref="T1408:U1408"/>
    <mergeCell ref="B1405:I1405"/>
    <mergeCell ref="N1405:U1405"/>
    <mergeCell ref="B1406:C1406"/>
    <mergeCell ref="D1406:E1406"/>
    <mergeCell ref="F1406:G1406"/>
    <mergeCell ref="H1406:I1406"/>
    <mergeCell ref="N1406:O1406"/>
    <mergeCell ref="P1406:Q1406"/>
    <mergeCell ref="R1406:S1406"/>
    <mergeCell ref="T1406:U1406"/>
    <mergeCell ref="B1413:C1415"/>
    <mergeCell ref="D1413:E1413"/>
    <mergeCell ref="N1413:O1415"/>
    <mergeCell ref="P1413:Q1413"/>
    <mergeCell ref="D1414:D1415"/>
    <mergeCell ref="P1414:P1415"/>
    <mergeCell ref="B1416:I1416"/>
    <mergeCell ref="N1416:U1416"/>
    <mergeCell ref="B1417:I1417"/>
    <mergeCell ref="N1417:U1417"/>
    <mergeCell ref="B1409:C1412"/>
    <mergeCell ref="D1409:E1409"/>
    <mergeCell ref="F1409:I1409"/>
    <mergeCell ref="N1409:O1412"/>
    <mergeCell ref="P1409:Q1409"/>
    <mergeCell ref="R1409:U1409"/>
    <mergeCell ref="D1410:E1410"/>
    <mergeCell ref="F1410:I1410"/>
    <mergeCell ref="P1410:Q1410"/>
    <mergeCell ref="R1410:U1410"/>
    <mergeCell ref="D1411:E1411"/>
    <mergeCell ref="F1411:I1411"/>
    <mergeCell ref="P1411:Q1411"/>
    <mergeCell ref="R1411:U1411"/>
    <mergeCell ref="D1412:E1412"/>
    <mergeCell ref="F1412:I1412"/>
    <mergeCell ref="P1412:Q1412"/>
    <mergeCell ref="R1412:U1412"/>
    <mergeCell ref="O1427:S1427"/>
    <mergeCell ref="T1427:U1427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1:G1431"/>
    <mergeCell ref="H1431:I1431"/>
    <mergeCell ref="B1418:I1418"/>
    <mergeCell ref="N1418:U1418"/>
    <mergeCell ref="B1419:C1419"/>
    <mergeCell ref="N1419:O1419"/>
    <mergeCell ref="B1421:C1422"/>
    <mergeCell ref="D1421:I1422"/>
    <mergeCell ref="N1421:O1422"/>
    <mergeCell ref="P1421:U1422"/>
    <mergeCell ref="B1423:C1424"/>
    <mergeCell ref="D1423:I1424"/>
    <mergeCell ref="N1423:O1424"/>
    <mergeCell ref="P1423:U1424"/>
    <mergeCell ref="O1431:S1431"/>
    <mergeCell ref="T1431:U1431"/>
    <mergeCell ref="B1426:B1431"/>
    <mergeCell ref="C1426:G1426"/>
    <mergeCell ref="B1432:B1438"/>
    <mergeCell ref="C1432:G1432"/>
    <mergeCell ref="H1432:I1432"/>
    <mergeCell ref="N1432:N1438"/>
    <mergeCell ref="O1432:S1432"/>
    <mergeCell ref="T1432:U1432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H1426:I1426"/>
    <mergeCell ref="N1426:N1431"/>
    <mergeCell ref="O1426:S1426"/>
    <mergeCell ref="T1426:U1426"/>
    <mergeCell ref="C1427:G1427"/>
    <mergeCell ref="H1427:I1427"/>
    <mergeCell ref="H1443:I1443"/>
    <mergeCell ref="T1443:U1443"/>
    <mergeCell ref="B1445:I1445"/>
    <mergeCell ref="N1445:U1445"/>
    <mergeCell ref="B1446:I1449"/>
    <mergeCell ref="N1446:U1449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9:B1443"/>
    <mergeCell ref="C1439:E1439"/>
    <mergeCell ref="H1439:I1439"/>
    <mergeCell ref="N1439:N1443"/>
    <mergeCell ref="O1439:Q1439"/>
    <mergeCell ref="T1439:U1439"/>
    <mergeCell ref="C1440:E1440"/>
    <mergeCell ref="H1440:I1440"/>
    <mergeCell ref="O1440:Q1440"/>
    <mergeCell ref="T1440:U1440"/>
    <mergeCell ref="C1441:E1441"/>
    <mergeCell ref="H1441:I1441"/>
    <mergeCell ref="O1441:Q1441"/>
    <mergeCell ref="T1441:U1441"/>
    <mergeCell ref="H1442:I1442"/>
    <mergeCell ref="T1442:U1442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D1457:E1457"/>
    <mergeCell ref="F1457:G1457"/>
    <mergeCell ref="H1457:I1457"/>
    <mergeCell ref="P1457:Q1457"/>
    <mergeCell ref="R1457:S1457"/>
    <mergeCell ref="T1457:U1457"/>
    <mergeCell ref="B1454:I1454"/>
    <mergeCell ref="N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P1453:U1453"/>
    <mergeCell ref="N1453:O1453"/>
    <mergeCell ref="D1453:I1453"/>
    <mergeCell ref="B1453:C1453"/>
    <mergeCell ref="B1458:C1461"/>
    <mergeCell ref="D1458:E1458"/>
    <mergeCell ref="F1458:I1458"/>
    <mergeCell ref="N1458:O1461"/>
    <mergeCell ref="P1458:Q1458"/>
    <mergeCell ref="R1458:U1458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D1461:E1461"/>
    <mergeCell ref="F1461:I1461"/>
    <mergeCell ref="P1461:Q1461"/>
    <mergeCell ref="R1461:U1461"/>
    <mergeCell ref="B1467:I1467"/>
    <mergeCell ref="N1467:U1467"/>
    <mergeCell ref="B1468:C1468"/>
    <mergeCell ref="N1468:O1468"/>
    <mergeCell ref="B1470:C1471"/>
    <mergeCell ref="D1470:I1471"/>
    <mergeCell ref="N1470:O1471"/>
    <mergeCell ref="P1470:U1471"/>
    <mergeCell ref="B1472:C1473"/>
    <mergeCell ref="D1472:I1473"/>
    <mergeCell ref="N1472:O1473"/>
    <mergeCell ref="P1472:U1473"/>
    <mergeCell ref="B1462:C1464"/>
    <mergeCell ref="D1462:E1462"/>
    <mergeCell ref="N1462:O1464"/>
    <mergeCell ref="P1462:Q1462"/>
    <mergeCell ref="D1463:D1464"/>
    <mergeCell ref="P1463:P1464"/>
    <mergeCell ref="B1465:I1465"/>
    <mergeCell ref="N1465:U1465"/>
    <mergeCell ref="B1466:I1466"/>
    <mergeCell ref="N1466:U1466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9:G1479"/>
    <mergeCell ref="H1479:I1479"/>
    <mergeCell ref="O1479:S1479"/>
    <mergeCell ref="T1479:U1479"/>
    <mergeCell ref="C1480:G1480"/>
    <mergeCell ref="H1480:I1480"/>
    <mergeCell ref="H1491:I1491"/>
    <mergeCell ref="T1491:U1491"/>
    <mergeCell ref="O1480:S1480"/>
    <mergeCell ref="T1480:U1480"/>
    <mergeCell ref="B1481:B1487"/>
    <mergeCell ref="C1481:G1481"/>
    <mergeCell ref="H1481:I1481"/>
    <mergeCell ref="N1481:N1487"/>
    <mergeCell ref="O1481:S1481"/>
    <mergeCell ref="T1481:U1481"/>
    <mergeCell ref="C1482:G1482"/>
    <mergeCell ref="H1482:I1482"/>
    <mergeCell ref="O1482:S1482"/>
    <mergeCell ref="T1482:U1482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5:G1485"/>
    <mergeCell ref="H1485:I1485"/>
    <mergeCell ref="O1485:S1485"/>
    <mergeCell ref="T1485:U1485"/>
    <mergeCell ref="B1475:B1480"/>
    <mergeCell ref="C1475:G1475"/>
    <mergeCell ref="H1475:I1475"/>
    <mergeCell ref="N1475:N1480"/>
    <mergeCell ref="O1475:S1475"/>
    <mergeCell ref="T1475:U1475"/>
    <mergeCell ref="H1492:I1492"/>
    <mergeCell ref="T1492:U1492"/>
    <mergeCell ref="B1494:I1494"/>
    <mergeCell ref="N1494:U1494"/>
    <mergeCell ref="B1495:I1498"/>
    <mergeCell ref="N1495:U1498"/>
    <mergeCell ref="B1502:C1502"/>
    <mergeCell ref="D1502:I1502"/>
    <mergeCell ref="N1502:O1502"/>
    <mergeCell ref="P1502:U1502"/>
    <mergeCell ref="C1486:G1486"/>
    <mergeCell ref="H1486:I1486"/>
    <mergeCell ref="O1486:S1486"/>
    <mergeCell ref="T1486:U1486"/>
    <mergeCell ref="C1487:G1487"/>
    <mergeCell ref="H1487:I1487"/>
    <mergeCell ref="O1487:S1487"/>
    <mergeCell ref="T1487:U1487"/>
    <mergeCell ref="B1488:B1492"/>
    <mergeCell ref="C1488:E1488"/>
    <mergeCell ref="H1488:I1488"/>
    <mergeCell ref="N1488:N1492"/>
    <mergeCell ref="O1488:Q1488"/>
    <mergeCell ref="T1488:U1488"/>
    <mergeCell ref="C1489:E1489"/>
    <mergeCell ref="H1489:I1489"/>
    <mergeCell ref="O1489:Q1489"/>
    <mergeCell ref="T1489:U1489"/>
    <mergeCell ref="C1490:E1490"/>
    <mergeCell ref="H1490:I1490"/>
    <mergeCell ref="O1490:Q1490"/>
    <mergeCell ref="T1490:U1490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D1506:E1506"/>
    <mergeCell ref="F1506:G1506"/>
    <mergeCell ref="H1506:I1506"/>
    <mergeCell ref="P1506:Q1506"/>
    <mergeCell ref="R1506:S1506"/>
    <mergeCell ref="T1506:U1506"/>
    <mergeCell ref="B1503:I1503"/>
    <mergeCell ref="N1503:U1503"/>
    <mergeCell ref="B1504:C1504"/>
    <mergeCell ref="D1504:E1504"/>
    <mergeCell ref="F1504:G1504"/>
    <mergeCell ref="H1504:I1504"/>
    <mergeCell ref="N1504:O1504"/>
    <mergeCell ref="P1504:Q1504"/>
    <mergeCell ref="R1504:S1504"/>
    <mergeCell ref="T1504:U1504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16:I1516"/>
    <mergeCell ref="N1516:U1516"/>
    <mergeCell ref="B1517:C1517"/>
    <mergeCell ref="N1517:O1517"/>
    <mergeCell ref="B1519:C1520"/>
    <mergeCell ref="D1519:I1520"/>
    <mergeCell ref="N1519:O1520"/>
    <mergeCell ref="P1519:U1520"/>
    <mergeCell ref="B1521:C1522"/>
    <mergeCell ref="D1521:I1522"/>
    <mergeCell ref="N1521:O1522"/>
    <mergeCell ref="P1521:U1522"/>
    <mergeCell ref="B1511:C1513"/>
    <mergeCell ref="D1511:E1511"/>
    <mergeCell ref="N1511:O1513"/>
    <mergeCell ref="P1511:Q1511"/>
    <mergeCell ref="D1512:D1513"/>
    <mergeCell ref="P1512:P1513"/>
    <mergeCell ref="B1514:I1514"/>
    <mergeCell ref="N1514:U1514"/>
    <mergeCell ref="B1515:I1515"/>
    <mergeCell ref="N1515:U1515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29:G1529"/>
    <mergeCell ref="H1529:I1529"/>
    <mergeCell ref="H1540:I1540"/>
    <mergeCell ref="T1540:U1540"/>
    <mergeCell ref="O1529:S1529"/>
    <mergeCell ref="T1529:U1529"/>
    <mergeCell ref="B1530:B1536"/>
    <mergeCell ref="C1530:G1530"/>
    <mergeCell ref="H1530:I1530"/>
    <mergeCell ref="N1530:N1536"/>
    <mergeCell ref="O1530:S1530"/>
    <mergeCell ref="T1530:U1530"/>
    <mergeCell ref="C1531:G1531"/>
    <mergeCell ref="H1531:I1531"/>
    <mergeCell ref="O1531:S1531"/>
    <mergeCell ref="T1531:U1531"/>
    <mergeCell ref="C1532:G1532"/>
    <mergeCell ref="H1532:I1532"/>
    <mergeCell ref="O1532:S1532"/>
    <mergeCell ref="T1532:U1532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B1524:B1529"/>
    <mergeCell ref="C1524:G1524"/>
    <mergeCell ref="H1524:I1524"/>
    <mergeCell ref="N1524:N1529"/>
    <mergeCell ref="O1524:S1524"/>
    <mergeCell ref="T1524:U1524"/>
    <mergeCell ref="H1541:I1541"/>
    <mergeCell ref="T1541:U1541"/>
    <mergeCell ref="B1543:I1543"/>
    <mergeCell ref="N1543:U1543"/>
    <mergeCell ref="B1544:I1547"/>
    <mergeCell ref="N1544:U1547"/>
    <mergeCell ref="B1551:C1551"/>
    <mergeCell ref="D1551:I1551"/>
    <mergeCell ref="N1551:O1551"/>
    <mergeCell ref="P1551:U1551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O1538:Q1538"/>
    <mergeCell ref="T1538:U1538"/>
    <mergeCell ref="C1539:E1539"/>
    <mergeCell ref="H1539:I1539"/>
    <mergeCell ref="O1539:Q1539"/>
    <mergeCell ref="T1539:U1539"/>
    <mergeCell ref="B1554:C1554"/>
    <mergeCell ref="D1554:E1554"/>
    <mergeCell ref="F1554:G1554"/>
    <mergeCell ref="H1554:I1554"/>
    <mergeCell ref="N1554:O1554"/>
    <mergeCell ref="P1554:Q1554"/>
    <mergeCell ref="R1554:S1554"/>
    <mergeCell ref="T1554:U1554"/>
    <mergeCell ref="D1555:E1555"/>
    <mergeCell ref="F1555:G1555"/>
    <mergeCell ref="H1555:I1555"/>
    <mergeCell ref="P1555:Q1555"/>
    <mergeCell ref="R1555:S1555"/>
    <mergeCell ref="T1555:U1555"/>
    <mergeCell ref="B1552:I1552"/>
    <mergeCell ref="N1552:U1552"/>
    <mergeCell ref="B1553:C1553"/>
    <mergeCell ref="D1553:E1553"/>
    <mergeCell ref="F1553:G1553"/>
    <mergeCell ref="H1553:I1553"/>
    <mergeCell ref="N1553:O1553"/>
    <mergeCell ref="P1553:Q1553"/>
    <mergeCell ref="R1553:S1553"/>
    <mergeCell ref="T1553:U1553"/>
    <mergeCell ref="B1556:C1559"/>
    <mergeCell ref="D1556:E1556"/>
    <mergeCell ref="F1556:I1556"/>
    <mergeCell ref="N1556:O1559"/>
    <mergeCell ref="P1556:Q1556"/>
    <mergeCell ref="R1556:U1556"/>
    <mergeCell ref="D1557:E1557"/>
    <mergeCell ref="F1557:I1557"/>
    <mergeCell ref="P1557:Q1557"/>
    <mergeCell ref="R1557:U1557"/>
    <mergeCell ref="D1558:E1558"/>
    <mergeCell ref="F1558:I1558"/>
    <mergeCell ref="P1558:Q1558"/>
    <mergeCell ref="R1558:U1558"/>
    <mergeCell ref="D1559:E1559"/>
    <mergeCell ref="F1559:I1559"/>
    <mergeCell ref="P1559:Q1559"/>
    <mergeCell ref="R1559:U1559"/>
    <mergeCell ref="B1565:I1565"/>
    <mergeCell ref="N1565:U1565"/>
    <mergeCell ref="B1566:C1566"/>
    <mergeCell ref="N1566:O1566"/>
    <mergeCell ref="B1568:C1569"/>
    <mergeCell ref="D1568:I1569"/>
    <mergeCell ref="N1568:O1569"/>
    <mergeCell ref="P1568:U1569"/>
    <mergeCell ref="B1570:C1571"/>
    <mergeCell ref="D1570:I1571"/>
    <mergeCell ref="N1570:O1571"/>
    <mergeCell ref="P1570:U1571"/>
    <mergeCell ref="B1560:C1562"/>
    <mergeCell ref="D1560:E1560"/>
    <mergeCell ref="N1560:O1562"/>
    <mergeCell ref="P1560:Q1560"/>
    <mergeCell ref="D1561:D1562"/>
    <mergeCell ref="P1561:P1562"/>
    <mergeCell ref="B1563:I1563"/>
    <mergeCell ref="N1563:U1563"/>
    <mergeCell ref="B1564:I1564"/>
    <mergeCell ref="N1564:U1564"/>
    <mergeCell ref="C1574:G1574"/>
    <mergeCell ref="H1574:I1574"/>
    <mergeCell ref="O1574:S1574"/>
    <mergeCell ref="T1574:U1574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C1577:G1577"/>
    <mergeCell ref="H1577:I1577"/>
    <mergeCell ref="O1577:S1577"/>
    <mergeCell ref="T1577:U1577"/>
    <mergeCell ref="C1578:G1578"/>
    <mergeCell ref="H1578:I1578"/>
    <mergeCell ref="H1589:I1589"/>
    <mergeCell ref="T1589:U1589"/>
    <mergeCell ref="O1578:S1578"/>
    <mergeCell ref="T1578:U1578"/>
    <mergeCell ref="B1579:B1585"/>
    <mergeCell ref="C1579:G1579"/>
    <mergeCell ref="H1579:I1579"/>
    <mergeCell ref="N1579:N1585"/>
    <mergeCell ref="O1579:S1579"/>
    <mergeCell ref="T1579:U1579"/>
    <mergeCell ref="C1580:G1580"/>
    <mergeCell ref="H1580:I1580"/>
    <mergeCell ref="O1580:S1580"/>
    <mergeCell ref="T1580:U1580"/>
    <mergeCell ref="C1581:G1581"/>
    <mergeCell ref="H1581:I1581"/>
    <mergeCell ref="O1581:S1581"/>
    <mergeCell ref="T1581:U1581"/>
    <mergeCell ref="C1582:G1582"/>
    <mergeCell ref="H1582:I1582"/>
    <mergeCell ref="O1582:S1582"/>
    <mergeCell ref="T1582:U1582"/>
    <mergeCell ref="C1583:G1583"/>
    <mergeCell ref="H1583:I1583"/>
    <mergeCell ref="O1583:S1583"/>
    <mergeCell ref="T1583:U1583"/>
    <mergeCell ref="B1573:B1578"/>
    <mergeCell ref="C1573:G1573"/>
    <mergeCell ref="H1573:I1573"/>
    <mergeCell ref="N1573:N1578"/>
    <mergeCell ref="O1573:S1573"/>
    <mergeCell ref="T1573:U1573"/>
    <mergeCell ref="H1590:I1590"/>
    <mergeCell ref="T1590:U1590"/>
    <mergeCell ref="B1592:I1592"/>
    <mergeCell ref="N1592:U1592"/>
    <mergeCell ref="B1593:I1596"/>
    <mergeCell ref="N1593:U1596"/>
    <mergeCell ref="B1600:C1600"/>
    <mergeCell ref="D1600:I1600"/>
    <mergeCell ref="N1600:O1600"/>
    <mergeCell ref="P1600:U1600"/>
    <mergeCell ref="C1584:G1584"/>
    <mergeCell ref="H1584:I1584"/>
    <mergeCell ref="O1584:S1584"/>
    <mergeCell ref="T1584:U1584"/>
    <mergeCell ref="C1585:G1585"/>
    <mergeCell ref="H1585:I1585"/>
    <mergeCell ref="O1585:S1585"/>
    <mergeCell ref="T1585:U1585"/>
    <mergeCell ref="B1586:B1590"/>
    <mergeCell ref="C1586:E1586"/>
    <mergeCell ref="H1586:I1586"/>
    <mergeCell ref="N1586:N1590"/>
    <mergeCell ref="O1586:Q1586"/>
    <mergeCell ref="T1586:U1586"/>
    <mergeCell ref="C1587:E1587"/>
    <mergeCell ref="H1587:I1587"/>
    <mergeCell ref="O1587:Q1587"/>
    <mergeCell ref="T1587:U1587"/>
    <mergeCell ref="C1588:E1588"/>
    <mergeCell ref="H1588:I1588"/>
    <mergeCell ref="O1588:Q1588"/>
    <mergeCell ref="T1588:U1588"/>
    <mergeCell ref="B1603:C1603"/>
    <mergeCell ref="D1603:E1603"/>
    <mergeCell ref="F1603:G1603"/>
    <mergeCell ref="H1603:I1603"/>
    <mergeCell ref="N1603:O1603"/>
    <mergeCell ref="P1603:Q1603"/>
    <mergeCell ref="R1603:S1603"/>
    <mergeCell ref="T1603:U1603"/>
    <mergeCell ref="D1604:E1604"/>
    <mergeCell ref="F1604:G1604"/>
    <mergeCell ref="H1604:I1604"/>
    <mergeCell ref="P1604:Q1604"/>
    <mergeCell ref="R1604:S1604"/>
    <mergeCell ref="T1604:U1604"/>
    <mergeCell ref="B1601:I1601"/>
    <mergeCell ref="N1601:U1601"/>
    <mergeCell ref="B1602:C1602"/>
    <mergeCell ref="D1602:E1602"/>
    <mergeCell ref="F1602:G1602"/>
    <mergeCell ref="H1602:I1602"/>
    <mergeCell ref="N1602:O1602"/>
    <mergeCell ref="P1602:Q1602"/>
    <mergeCell ref="R1602:S1602"/>
    <mergeCell ref="T1602:U1602"/>
    <mergeCell ref="B1605:C1608"/>
    <mergeCell ref="D1605:E1605"/>
    <mergeCell ref="F1605:I1605"/>
    <mergeCell ref="N1605:O1608"/>
    <mergeCell ref="P1605:Q1605"/>
    <mergeCell ref="R1605:U1605"/>
    <mergeCell ref="D1606:E1606"/>
    <mergeCell ref="F1606:I1606"/>
    <mergeCell ref="P1606:Q1606"/>
    <mergeCell ref="R1606:U1606"/>
    <mergeCell ref="D1607:E1607"/>
    <mergeCell ref="F1607:I1607"/>
    <mergeCell ref="P1607:Q1607"/>
    <mergeCell ref="R1607:U1607"/>
    <mergeCell ref="D1608:E1608"/>
    <mergeCell ref="F1608:I1608"/>
    <mergeCell ref="P1608:Q1608"/>
    <mergeCell ref="R1608:U1608"/>
    <mergeCell ref="B1614:I1614"/>
    <mergeCell ref="N1614:U1614"/>
    <mergeCell ref="B1615:C1615"/>
    <mergeCell ref="N1615:O1615"/>
    <mergeCell ref="B1617:C1618"/>
    <mergeCell ref="D1617:I1618"/>
    <mergeCell ref="N1617:O1618"/>
    <mergeCell ref="P1617:U1618"/>
    <mergeCell ref="B1619:C1620"/>
    <mergeCell ref="D1619:I1620"/>
    <mergeCell ref="N1619:O1620"/>
    <mergeCell ref="P1619:U1620"/>
    <mergeCell ref="B1609:C1611"/>
    <mergeCell ref="D1609:E1609"/>
    <mergeCell ref="N1609:O1611"/>
    <mergeCell ref="P1609:Q1609"/>
    <mergeCell ref="D1610:D1611"/>
    <mergeCell ref="P1610:P1611"/>
    <mergeCell ref="B1612:I1612"/>
    <mergeCell ref="N1612:U1612"/>
    <mergeCell ref="B1613:I1613"/>
    <mergeCell ref="N1613:U1613"/>
    <mergeCell ref="C1623:G1623"/>
    <mergeCell ref="H1623:I1623"/>
    <mergeCell ref="O1623:S1623"/>
    <mergeCell ref="T1623:U1623"/>
    <mergeCell ref="C1624:G1624"/>
    <mergeCell ref="H1624:I1624"/>
    <mergeCell ref="O1624:S1624"/>
    <mergeCell ref="T1624:U1624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C1627:G1627"/>
    <mergeCell ref="H1627:I1627"/>
    <mergeCell ref="H1638:I1638"/>
    <mergeCell ref="T1638:U1638"/>
    <mergeCell ref="O1627:S1627"/>
    <mergeCell ref="T1627:U1627"/>
    <mergeCell ref="B1628:B1634"/>
    <mergeCell ref="C1628:G1628"/>
    <mergeCell ref="H1628:I1628"/>
    <mergeCell ref="N1628:N1634"/>
    <mergeCell ref="O1628:S1628"/>
    <mergeCell ref="T1628:U1628"/>
    <mergeCell ref="C1629:G1629"/>
    <mergeCell ref="H1629:I1629"/>
    <mergeCell ref="O1629:S1629"/>
    <mergeCell ref="T1629:U1629"/>
    <mergeCell ref="C1630:G1630"/>
    <mergeCell ref="H1630:I1630"/>
    <mergeCell ref="O1630:S1630"/>
    <mergeCell ref="T1630:U1630"/>
    <mergeCell ref="C1631:G1631"/>
    <mergeCell ref="H1631:I1631"/>
    <mergeCell ref="O1631:S1631"/>
    <mergeCell ref="T1631:U1631"/>
    <mergeCell ref="C1632:G1632"/>
    <mergeCell ref="H1632:I1632"/>
    <mergeCell ref="O1632:S1632"/>
    <mergeCell ref="T1632:U1632"/>
    <mergeCell ref="B1622:B1627"/>
    <mergeCell ref="C1622:G1622"/>
    <mergeCell ref="H1622:I1622"/>
    <mergeCell ref="N1622:N1627"/>
    <mergeCell ref="O1622:S1622"/>
    <mergeCell ref="T1622:U1622"/>
    <mergeCell ref="H1639:I1639"/>
    <mergeCell ref="T1639:U1639"/>
    <mergeCell ref="B1641:I1641"/>
    <mergeCell ref="N1641:U1641"/>
    <mergeCell ref="B1642:I1645"/>
    <mergeCell ref="N1642:U1645"/>
    <mergeCell ref="B1649:C1649"/>
    <mergeCell ref="D1649:I1649"/>
    <mergeCell ref="N1649:O1649"/>
    <mergeCell ref="P1649:U1649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B1635:B1639"/>
    <mergeCell ref="C1635:E1635"/>
    <mergeCell ref="H1635:I1635"/>
    <mergeCell ref="N1635:N1639"/>
    <mergeCell ref="O1635:Q1635"/>
    <mergeCell ref="T1635:U1635"/>
    <mergeCell ref="C1636:E1636"/>
    <mergeCell ref="H1636:I1636"/>
    <mergeCell ref="O1636:Q1636"/>
    <mergeCell ref="T1636:U1636"/>
    <mergeCell ref="C1637:E1637"/>
    <mergeCell ref="H1637:I1637"/>
    <mergeCell ref="O1637:Q1637"/>
    <mergeCell ref="T1637:U1637"/>
    <mergeCell ref="B1652:C1652"/>
    <mergeCell ref="D1652:E1652"/>
    <mergeCell ref="F1652:G1652"/>
    <mergeCell ref="H1652:I1652"/>
    <mergeCell ref="N1652:O1652"/>
    <mergeCell ref="P1652:Q1652"/>
    <mergeCell ref="R1652:S1652"/>
    <mergeCell ref="T1652:U1652"/>
    <mergeCell ref="D1653:E1653"/>
    <mergeCell ref="F1653:G1653"/>
    <mergeCell ref="H1653:I1653"/>
    <mergeCell ref="P1653:Q1653"/>
    <mergeCell ref="R1653:S1653"/>
    <mergeCell ref="T1653:U1653"/>
    <mergeCell ref="B1650:I1650"/>
    <mergeCell ref="N1650:U1650"/>
    <mergeCell ref="B1651:C1651"/>
    <mergeCell ref="D1651:E1651"/>
    <mergeCell ref="F1651:G1651"/>
    <mergeCell ref="H1651:I1651"/>
    <mergeCell ref="N1651:O1651"/>
    <mergeCell ref="P1651:Q1651"/>
    <mergeCell ref="R1651:S1651"/>
    <mergeCell ref="T1651:U1651"/>
    <mergeCell ref="B1658:C1660"/>
    <mergeCell ref="D1658:E1658"/>
    <mergeCell ref="N1658:O1660"/>
    <mergeCell ref="P1658:Q1658"/>
    <mergeCell ref="D1659:D1660"/>
    <mergeCell ref="P1659:P1660"/>
    <mergeCell ref="B1661:I1661"/>
    <mergeCell ref="N1661:U1661"/>
    <mergeCell ref="B1662:I1662"/>
    <mergeCell ref="N1662:U1662"/>
    <mergeCell ref="B1654:C1657"/>
    <mergeCell ref="D1654:E1654"/>
    <mergeCell ref="F1654:I1654"/>
    <mergeCell ref="N1654:O1657"/>
    <mergeCell ref="P1654:Q1654"/>
    <mergeCell ref="R1654:U1654"/>
    <mergeCell ref="D1655:E1655"/>
    <mergeCell ref="F1655:I1655"/>
    <mergeCell ref="P1655:Q1655"/>
    <mergeCell ref="R1655:U1655"/>
    <mergeCell ref="D1656:E1656"/>
    <mergeCell ref="F1656:I1656"/>
    <mergeCell ref="P1656:Q1656"/>
    <mergeCell ref="R1656:U1656"/>
    <mergeCell ref="D1657:E1657"/>
    <mergeCell ref="F1657:I1657"/>
    <mergeCell ref="P1657:Q1657"/>
    <mergeCell ref="R1657:U1657"/>
    <mergeCell ref="O1672:S1672"/>
    <mergeCell ref="T1672:U1672"/>
    <mergeCell ref="C1673:G1673"/>
    <mergeCell ref="H1673:I1673"/>
    <mergeCell ref="O1673:S1673"/>
    <mergeCell ref="T1673:U1673"/>
    <mergeCell ref="C1674:G1674"/>
    <mergeCell ref="H1674:I1674"/>
    <mergeCell ref="O1674:S1674"/>
    <mergeCell ref="T1674:U1674"/>
    <mergeCell ref="C1675:G1675"/>
    <mergeCell ref="H1675:I1675"/>
    <mergeCell ref="O1675:S1675"/>
    <mergeCell ref="T1675:U1675"/>
    <mergeCell ref="C1676:G1676"/>
    <mergeCell ref="H1676:I1676"/>
    <mergeCell ref="B1663:I1663"/>
    <mergeCell ref="N1663:U1663"/>
    <mergeCell ref="B1664:C1664"/>
    <mergeCell ref="N1664:O1664"/>
    <mergeCell ref="B1666:C1667"/>
    <mergeCell ref="D1666:I1667"/>
    <mergeCell ref="N1666:O1667"/>
    <mergeCell ref="P1666:U1667"/>
    <mergeCell ref="B1668:C1669"/>
    <mergeCell ref="D1668:I1669"/>
    <mergeCell ref="N1668:O1669"/>
    <mergeCell ref="P1668:U1669"/>
    <mergeCell ref="O1676:S1676"/>
    <mergeCell ref="T1676:U1676"/>
    <mergeCell ref="B1671:B1676"/>
    <mergeCell ref="C1671:G1671"/>
    <mergeCell ref="C1686:E1686"/>
    <mergeCell ref="H1686:I1686"/>
    <mergeCell ref="B1677:B1683"/>
    <mergeCell ref="C1677:G1677"/>
    <mergeCell ref="H1677:I1677"/>
    <mergeCell ref="N1677:N1683"/>
    <mergeCell ref="O1677:S1677"/>
    <mergeCell ref="T1677:U1677"/>
    <mergeCell ref="C1678:G1678"/>
    <mergeCell ref="H1678:I1678"/>
    <mergeCell ref="O1678:S1678"/>
    <mergeCell ref="T1678:U1678"/>
    <mergeCell ref="C1679:G1679"/>
    <mergeCell ref="H1679:I1679"/>
    <mergeCell ref="O1679:S1679"/>
    <mergeCell ref="T1679:U1679"/>
    <mergeCell ref="C1680:G1680"/>
    <mergeCell ref="H1680:I1680"/>
    <mergeCell ref="O1680:S1680"/>
    <mergeCell ref="T1680:U1680"/>
    <mergeCell ref="C1681:G1681"/>
    <mergeCell ref="H1681:I1681"/>
    <mergeCell ref="O1681:S1681"/>
    <mergeCell ref="T1681:U1681"/>
    <mergeCell ref="O1686:Q1686"/>
    <mergeCell ref="T1686:U1686"/>
    <mergeCell ref="H1687:I1687"/>
    <mergeCell ref="T1687:U1687"/>
    <mergeCell ref="H1671:I1671"/>
    <mergeCell ref="N1671:N1676"/>
    <mergeCell ref="O1671:S1671"/>
    <mergeCell ref="T1671:U1671"/>
    <mergeCell ref="C1672:G1672"/>
    <mergeCell ref="H1672:I1672"/>
    <mergeCell ref="H1688:I1688"/>
    <mergeCell ref="T1688:U1688"/>
    <mergeCell ref="B1690:I1690"/>
    <mergeCell ref="N1690:U1690"/>
    <mergeCell ref="B1691:I1694"/>
    <mergeCell ref="N1691:U1694"/>
    <mergeCell ref="C1682:G1682"/>
    <mergeCell ref="H1682:I1682"/>
    <mergeCell ref="O1682:S1682"/>
    <mergeCell ref="T1682:U1682"/>
    <mergeCell ref="C1683:G1683"/>
    <mergeCell ref="H1683:I1683"/>
    <mergeCell ref="O1683:S1683"/>
    <mergeCell ref="T1683:U1683"/>
    <mergeCell ref="B1684:B1688"/>
    <mergeCell ref="C1684:E1684"/>
    <mergeCell ref="H1684:I1684"/>
    <mergeCell ref="N1684:N1688"/>
    <mergeCell ref="O1684:Q1684"/>
    <mergeCell ref="T1684:U1684"/>
    <mergeCell ref="C1685:E1685"/>
    <mergeCell ref="H1685:I1685"/>
    <mergeCell ref="O1685:Q1685"/>
    <mergeCell ref="T1685:U1685"/>
    <mergeCell ref="C40:E40"/>
    <mergeCell ref="O40:Q40"/>
    <mergeCell ref="B73:B79"/>
    <mergeCell ref="B80:B85"/>
    <mergeCell ref="N73:N79"/>
    <mergeCell ref="N80:N85"/>
    <mergeCell ref="B121:B127"/>
    <mergeCell ref="B128:B133"/>
    <mergeCell ref="N121:N127"/>
    <mergeCell ref="N128:N133"/>
    <mergeCell ref="B169:B175"/>
    <mergeCell ref="B176:B181"/>
    <mergeCell ref="N169:N175"/>
    <mergeCell ref="N176:N181"/>
    <mergeCell ref="B217:B223"/>
    <mergeCell ref="O222:S222"/>
    <mergeCell ref="T222:U222"/>
    <mergeCell ref="C223:G223"/>
    <mergeCell ref="H223:I223"/>
    <mergeCell ref="O223:S223"/>
    <mergeCell ref="T223:U223"/>
    <mergeCell ref="C221:G221"/>
    <mergeCell ref="H221:I221"/>
    <mergeCell ref="O221:S221"/>
    <mergeCell ref="T221:U221"/>
    <mergeCell ref="C222:G222"/>
    <mergeCell ref="H222:I222"/>
    <mergeCell ref="B209:I209"/>
    <mergeCell ref="N209:U209"/>
    <mergeCell ref="B210:C210"/>
    <mergeCell ref="C89:E89"/>
    <mergeCell ref="O89:Q89"/>
    <mergeCell ref="B224:B229"/>
    <mergeCell ref="N217:N223"/>
    <mergeCell ref="N224:N229"/>
    <mergeCell ref="B265:B271"/>
    <mergeCell ref="B272:B277"/>
    <mergeCell ref="N265:N271"/>
    <mergeCell ref="N272:N277"/>
    <mergeCell ref="B313:B319"/>
    <mergeCell ref="B320:B325"/>
    <mergeCell ref="N313:N319"/>
    <mergeCell ref="N320:N325"/>
    <mergeCell ref="B361:B367"/>
    <mergeCell ref="B368:B373"/>
    <mergeCell ref="N361:N367"/>
    <mergeCell ref="N368:N373"/>
    <mergeCell ref="B409:B415"/>
    <mergeCell ref="B416:B421"/>
    <mergeCell ref="N409:N415"/>
    <mergeCell ref="N416:N421"/>
    <mergeCell ref="C419:G419"/>
    <mergeCell ref="H419:I419"/>
    <mergeCell ref="B401:I401"/>
    <mergeCell ref="N401:U401"/>
    <mergeCell ref="B402:C402"/>
    <mergeCell ref="N402:O402"/>
    <mergeCell ref="B404:C405"/>
    <mergeCell ref="D404:I405"/>
    <mergeCell ref="N404:O405"/>
    <mergeCell ref="P404:U405"/>
    <mergeCell ref="B406:C407"/>
    <mergeCell ref="D406:I407"/>
    <mergeCell ref="N406:O407"/>
    <mergeCell ref="B560:B565"/>
    <mergeCell ref="N553:N559"/>
    <mergeCell ref="N560:N565"/>
    <mergeCell ref="B601:B607"/>
    <mergeCell ref="B608:B613"/>
    <mergeCell ref="N601:N607"/>
    <mergeCell ref="N608:N613"/>
    <mergeCell ref="B649:B655"/>
    <mergeCell ref="B641:I641"/>
    <mergeCell ref="N641:U641"/>
    <mergeCell ref="B642:C642"/>
    <mergeCell ref="N642:O642"/>
    <mergeCell ref="B644:C645"/>
    <mergeCell ref="D644:I645"/>
    <mergeCell ref="N644:O645"/>
    <mergeCell ref="P644:U645"/>
    <mergeCell ref="B646:C647"/>
    <mergeCell ref="D646:I647"/>
    <mergeCell ref="N646:O647"/>
    <mergeCell ref="P646:U647"/>
    <mergeCell ref="B636:C638"/>
    <mergeCell ref="D636:E636"/>
    <mergeCell ref="N636:O638"/>
    <mergeCell ref="C649:G649"/>
    <mergeCell ref="H649:I649"/>
    <mergeCell ref="O649:S649"/>
    <mergeCell ref="T649:U649"/>
    <mergeCell ref="T650:U650"/>
    <mergeCell ref="C651:G651"/>
    <mergeCell ref="H651:I651"/>
    <mergeCell ref="O651:S651"/>
    <mergeCell ref="T651:U651"/>
    <mergeCell ref="B704:B709"/>
    <mergeCell ref="N697:N703"/>
    <mergeCell ref="N704:N709"/>
    <mergeCell ref="B745:B751"/>
    <mergeCell ref="B752:B757"/>
    <mergeCell ref="N745:N751"/>
    <mergeCell ref="N752:N757"/>
    <mergeCell ref="O750:S750"/>
    <mergeCell ref="C755:G755"/>
    <mergeCell ref="H755:I755"/>
    <mergeCell ref="O755:S755"/>
    <mergeCell ref="B737:I737"/>
    <mergeCell ref="N737:U737"/>
    <mergeCell ref="B738:C738"/>
    <mergeCell ref="N738:O738"/>
    <mergeCell ref="B740:C741"/>
    <mergeCell ref="D740:I741"/>
    <mergeCell ref="N740:O741"/>
    <mergeCell ref="P740:U741"/>
    <mergeCell ref="B742:C743"/>
    <mergeCell ref="D742:I743"/>
    <mergeCell ref="N742:O743"/>
    <mergeCell ref="C713:E713"/>
    <mergeCell ref="O713:Q713"/>
    <mergeCell ref="C753:G753"/>
    <mergeCell ref="H753:I753"/>
    <mergeCell ref="O753:S753"/>
    <mergeCell ref="O747:S747"/>
    <mergeCell ref="T747:U747"/>
    <mergeCell ref="C748:G748"/>
    <mergeCell ref="H748:I748"/>
    <mergeCell ref="O748:S748"/>
    <mergeCell ref="B512:B517"/>
    <mergeCell ref="N505:N511"/>
    <mergeCell ref="H953:I953"/>
    <mergeCell ref="C233:E233"/>
    <mergeCell ref="O233:Q233"/>
    <mergeCell ref="O281:Q281"/>
    <mergeCell ref="C281:E281"/>
    <mergeCell ref="C329:E329"/>
    <mergeCell ref="O329:Q329"/>
    <mergeCell ref="O377:Q377"/>
    <mergeCell ref="C377:E377"/>
    <mergeCell ref="C425:E425"/>
    <mergeCell ref="O425:Q425"/>
    <mergeCell ref="O473:Q473"/>
    <mergeCell ref="C473:E473"/>
    <mergeCell ref="H473:I473"/>
    <mergeCell ref="O462:S462"/>
    <mergeCell ref="C467:G467"/>
    <mergeCell ref="H467:I467"/>
    <mergeCell ref="O467:S467"/>
    <mergeCell ref="B449:I449"/>
    <mergeCell ref="N449:U449"/>
    <mergeCell ref="B450:C450"/>
    <mergeCell ref="N450:O450"/>
    <mergeCell ref="B452:C453"/>
    <mergeCell ref="D452:I453"/>
    <mergeCell ref="N452:O453"/>
    <mergeCell ref="P452:U453"/>
    <mergeCell ref="B454:C455"/>
    <mergeCell ref="B457:B463"/>
    <mergeCell ref="B464:B469"/>
    <mergeCell ref="N457:N463"/>
    <mergeCell ref="N464:N469"/>
    <mergeCell ref="H472:I472"/>
    <mergeCell ref="O942:S942"/>
    <mergeCell ref="O950:Q950"/>
    <mergeCell ref="H944:I944"/>
    <mergeCell ref="O944:S944"/>
    <mergeCell ref="O947:S947"/>
    <mergeCell ref="B889:B895"/>
    <mergeCell ref="B896:B901"/>
    <mergeCell ref="N889:N895"/>
    <mergeCell ref="N896:N901"/>
    <mergeCell ref="B937:B943"/>
    <mergeCell ref="B944:B949"/>
    <mergeCell ref="N937:N943"/>
    <mergeCell ref="N944:N949"/>
    <mergeCell ref="B793:B799"/>
    <mergeCell ref="B800:B805"/>
    <mergeCell ref="N793:N799"/>
    <mergeCell ref="N800:N805"/>
    <mergeCell ref="B841:B847"/>
    <mergeCell ref="B848:B853"/>
    <mergeCell ref="N841:N847"/>
    <mergeCell ref="N848:N853"/>
    <mergeCell ref="O945:S945"/>
    <mergeCell ref="C937:G937"/>
    <mergeCell ref="H937:I937"/>
    <mergeCell ref="O937:S937"/>
    <mergeCell ref="C942:G942"/>
    <mergeCell ref="H942:I942"/>
    <mergeCell ref="B924:C926"/>
    <mergeCell ref="D924:E924"/>
    <mergeCell ref="N924:O926"/>
  </mergeCells>
  <pageMargins left="0.7" right="0.7" top="0.75" bottom="0.75" header="0.3" footer="0.3"/>
  <pageSetup paperSize="9" scale="52" fitToHeight="0" orientation="landscape" r:id="rId1"/>
  <rowBreaks count="16" manualBreakCount="16">
    <brk id="48" max="16383" man="1"/>
    <brk id="97" max="16383" man="1"/>
    <brk id="145" max="16383" man="1"/>
    <brk id="193" max="16383" man="1"/>
    <brk id="241" max="16383" man="1"/>
    <brk id="289" max="16383" man="1"/>
    <brk id="337" max="16383" man="1"/>
    <brk id="385" max="16383" man="1"/>
    <brk id="433" max="16383" man="1"/>
    <brk id="481" max="16383" man="1"/>
    <brk id="529" max="16383" man="1"/>
    <brk id="577" max="16383" man="1"/>
    <brk id="625" max="16383" man="1"/>
    <brk id="673" max="16383" man="1"/>
    <brk id="721" max="16383" man="1"/>
    <brk id="769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11"/>
  <sheetViews>
    <sheetView view="pageBreakPreview" topLeftCell="A217" zoomScale="70" zoomScaleNormal="70" zoomScaleSheetLayoutView="70" workbookViewId="0">
      <selection activeCell="V251" sqref="V251"/>
    </sheetView>
  </sheetViews>
  <sheetFormatPr baseColWidth="10" defaultRowHeight="19.350000000000001" customHeight="1" x14ac:dyDescent="0.25"/>
  <sheetData>
    <row r="1" spans="1:22" ht="19.350000000000001" customHeight="1" x14ac:dyDescent="0.25">
      <c r="A1" s="29" t="e">
        <f>#REF!+1</f>
        <v>#REF!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 t="e">
        <f>A1+1</f>
        <v>#REF!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350000000000001" customHeight="1" x14ac:dyDescent="0.35">
      <c r="A2" s="33"/>
      <c r="B2" s="356" t="s">
        <v>42</v>
      </c>
      <c r="C2" s="356"/>
      <c r="D2" s="404" t="s">
        <v>89</v>
      </c>
      <c r="E2" s="404"/>
      <c r="F2" s="404"/>
      <c r="G2" s="404"/>
      <c r="H2" s="404"/>
      <c r="I2" s="404"/>
      <c r="J2" s="75">
        <v>60</v>
      </c>
      <c r="K2" s="1"/>
      <c r="L2" s="32"/>
      <c r="M2" s="33"/>
      <c r="N2" s="356" t="s">
        <v>42</v>
      </c>
      <c r="O2" s="356"/>
      <c r="P2" s="404" t="s">
        <v>89</v>
      </c>
      <c r="Q2" s="404"/>
      <c r="R2" s="404"/>
      <c r="S2" s="404"/>
      <c r="T2" s="404"/>
      <c r="U2" s="404"/>
      <c r="V2" s="75">
        <v>58</v>
      </c>
    </row>
    <row r="3" spans="1:22" ht="19.350000000000001" customHeight="1" x14ac:dyDescent="0.25">
      <c r="A3" s="33"/>
      <c r="B3" s="358"/>
      <c r="C3" s="358"/>
      <c r="D3" s="358"/>
      <c r="E3" s="358"/>
      <c r="F3" s="358"/>
      <c r="G3" s="358"/>
      <c r="H3" s="358"/>
      <c r="I3" s="358"/>
      <c r="J3" s="34"/>
      <c r="K3" s="1"/>
      <c r="L3" s="32"/>
      <c r="M3" s="33"/>
      <c r="N3" s="358"/>
      <c r="O3" s="358"/>
      <c r="P3" s="358"/>
      <c r="Q3" s="358"/>
      <c r="R3" s="358"/>
      <c r="S3" s="358"/>
      <c r="T3" s="358"/>
      <c r="U3" s="358"/>
      <c r="V3" s="34"/>
    </row>
    <row r="4" spans="1:22" ht="19.350000000000001" customHeight="1" x14ac:dyDescent="0.35">
      <c r="A4" s="33"/>
      <c r="B4" s="356" t="s">
        <v>0</v>
      </c>
      <c r="C4" s="356"/>
      <c r="D4" s="403">
        <v>1</v>
      </c>
      <c r="E4" s="403"/>
      <c r="F4" s="357" t="s">
        <v>41</v>
      </c>
      <c r="G4" s="357"/>
      <c r="H4" s="403">
        <v>1</v>
      </c>
      <c r="I4" s="403"/>
      <c r="J4" s="34"/>
      <c r="K4" s="1"/>
      <c r="L4" s="32"/>
      <c r="M4" s="33"/>
      <c r="N4" s="356" t="s">
        <v>0</v>
      </c>
      <c r="O4" s="356"/>
      <c r="P4" s="403">
        <v>1</v>
      </c>
      <c r="Q4" s="403"/>
      <c r="R4" s="357" t="s">
        <v>41</v>
      </c>
      <c r="S4" s="357"/>
      <c r="T4" s="403">
        <v>2</v>
      </c>
      <c r="U4" s="403"/>
      <c r="V4" s="34"/>
    </row>
    <row r="5" spans="1:22" ht="19.350000000000001" customHeight="1" x14ac:dyDescent="0.35">
      <c r="A5" s="33"/>
      <c r="B5" s="356" t="s">
        <v>14</v>
      </c>
      <c r="C5" s="356"/>
      <c r="D5" s="400" t="s">
        <v>140</v>
      </c>
      <c r="E5" s="400"/>
      <c r="F5" s="357" t="s">
        <v>15</v>
      </c>
      <c r="G5" s="357"/>
      <c r="H5" s="401" t="s">
        <v>139</v>
      </c>
      <c r="I5" s="401"/>
      <c r="J5" s="34"/>
      <c r="K5" s="1"/>
      <c r="L5" s="32"/>
      <c r="M5" s="33"/>
      <c r="N5" s="356" t="s">
        <v>14</v>
      </c>
      <c r="O5" s="356"/>
      <c r="P5" s="413" t="s">
        <v>140</v>
      </c>
      <c r="Q5" s="413"/>
      <c r="R5" s="357" t="s">
        <v>15</v>
      </c>
      <c r="S5" s="357"/>
      <c r="T5" s="401" t="s">
        <v>142</v>
      </c>
      <c r="U5" s="401"/>
      <c r="V5" s="34"/>
    </row>
    <row r="6" spans="1:22" ht="19.350000000000001" customHeight="1" x14ac:dyDescent="0.3">
      <c r="A6" s="33"/>
      <c r="B6" s="36" t="s">
        <v>53</v>
      </c>
      <c r="C6" s="36"/>
      <c r="D6" s="411" t="s">
        <v>94</v>
      </c>
      <c r="E6" s="411"/>
      <c r="F6" s="397" t="s">
        <v>54</v>
      </c>
      <c r="G6" s="397"/>
      <c r="H6" s="402" t="s">
        <v>141</v>
      </c>
      <c r="I6" s="402"/>
      <c r="J6" s="34"/>
      <c r="K6" s="1"/>
      <c r="L6" s="32"/>
      <c r="M6" s="33"/>
      <c r="N6" s="36" t="s">
        <v>53</v>
      </c>
      <c r="O6" s="36"/>
      <c r="P6" s="412" t="s">
        <v>95</v>
      </c>
      <c r="Q6" s="412"/>
      <c r="R6" s="397" t="s">
        <v>54</v>
      </c>
      <c r="S6" s="397"/>
      <c r="T6" s="402" t="s">
        <v>141</v>
      </c>
      <c r="U6" s="402"/>
      <c r="V6" s="34"/>
    </row>
    <row r="7" spans="1:22" ht="19.350000000000001" customHeight="1" x14ac:dyDescent="0.3">
      <c r="A7" s="33"/>
      <c r="B7" s="396" t="s">
        <v>1</v>
      </c>
      <c r="C7" s="396"/>
      <c r="D7" s="397"/>
      <c r="E7" s="397"/>
      <c r="F7" s="398"/>
      <c r="G7" s="398"/>
      <c r="H7" s="398"/>
      <c r="I7" s="398"/>
      <c r="J7" s="34"/>
      <c r="K7" s="1"/>
      <c r="L7" s="32"/>
      <c r="M7" s="33"/>
      <c r="N7" s="396" t="s">
        <v>1</v>
      </c>
      <c r="O7" s="396"/>
      <c r="P7" s="397"/>
      <c r="Q7" s="397"/>
      <c r="R7" s="398"/>
      <c r="S7" s="398"/>
      <c r="T7" s="398"/>
      <c r="U7" s="398"/>
      <c r="V7" s="34"/>
    </row>
    <row r="8" spans="1:22" ht="19.350000000000001" customHeight="1" x14ac:dyDescent="0.3">
      <c r="A8" s="33"/>
      <c r="B8" s="396"/>
      <c r="C8" s="396"/>
      <c r="D8" s="397" t="s">
        <v>11</v>
      </c>
      <c r="E8" s="397"/>
      <c r="F8" s="398">
        <v>0.42430555555555555</v>
      </c>
      <c r="G8" s="398"/>
      <c r="H8" s="398"/>
      <c r="I8" s="398"/>
      <c r="J8" s="34"/>
      <c r="K8" s="1"/>
      <c r="L8" s="32"/>
      <c r="M8" s="33"/>
      <c r="N8" s="396"/>
      <c r="O8" s="396"/>
      <c r="P8" s="397" t="s">
        <v>11</v>
      </c>
      <c r="Q8" s="397"/>
      <c r="R8" s="398">
        <v>0.42430555555555555</v>
      </c>
      <c r="S8" s="398"/>
      <c r="T8" s="398"/>
      <c r="U8" s="398"/>
      <c r="V8" s="34"/>
    </row>
    <row r="9" spans="1:22" ht="19.350000000000001" customHeight="1" x14ac:dyDescent="0.3">
      <c r="A9" s="33"/>
      <c r="B9" s="396"/>
      <c r="C9" s="396"/>
      <c r="D9" s="397" t="s">
        <v>55</v>
      </c>
      <c r="E9" s="397"/>
      <c r="F9" s="398">
        <v>0.42499999999999999</v>
      </c>
      <c r="G9" s="398"/>
      <c r="H9" s="398"/>
      <c r="I9" s="398"/>
      <c r="J9" s="34"/>
      <c r="K9" s="1"/>
      <c r="L9" s="32"/>
      <c r="M9" s="33"/>
      <c r="N9" s="396"/>
      <c r="O9" s="396"/>
      <c r="P9" s="397" t="s">
        <v>55</v>
      </c>
      <c r="Q9" s="397"/>
      <c r="R9" s="398">
        <v>0.42499999999999999</v>
      </c>
      <c r="S9" s="398"/>
      <c r="T9" s="398"/>
      <c r="U9" s="398"/>
      <c r="V9" s="34"/>
    </row>
    <row r="10" spans="1:22" ht="19.350000000000001" customHeight="1" x14ac:dyDescent="0.35">
      <c r="A10" s="33"/>
      <c r="B10" s="396"/>
      <c r="C10" s="396"/>
      <c r="D10" s="397" t="s">
        <v>9</v>
      </c>
      <c r="E10" s="397"/>
      <c r="F10" s="399">
        <v>0.42708333333333331</v>
      </c>
      <c r="G10" s="399"/>
      <c r="H10" s="399"/>
      <c r="I10" s="399"/>
      <c r="J10" s="34"/>
      <c r="K10" s="1"/>
      <c r="L10" s="32"/>
      <c r="M10" s="33"/>
      <c r="N10" s="396"/>
      <c r="O10" s="396"/>
      <c r="P10" s="397" t="s">
        <v>9</v>
      </c>
      <c r="Q10" s="397"/>
      <c r="R10" s="399">
        <v>0.42708333333333331</v>
      </c>
      <c r="S10" s="399"/>
      <c r="T10" s="399"/>
      <c r="U10" s="399"/>
      <c r="V10" s="34"/>
    </row>
    <row r="11" spans="1:22" ht="19.350000000000001" customHeight="1" x14ac:dyDescent="0.35">
      <c r="A11" s="33"/>
      <c r="B11" s="356" t="s">
        <v>44</v>
      </c>
      <c r="C11" s="356"/>
      <c r="D11" s="357" t="s">
        <v>90</v>
      </c>
      <c r="E11" s="357"/>
      <c r="F11" s="37">
        <v>2</v>
      </c>
      <c r="G11" s="38" t="s">
        <v>45</v>
      </c>
      <c r="H11" s="39">
        <v>59</v>
      </c>
      <c r="I11" s="38" t="s">
        <v>46</v>
      </c>
      <c r="J11" s="34"/>
      <c r="K11" s="1"/>
      <c r="L11" s="32"/>
      <c r="M11" s="33"/>
      <c r="N11" s="356" t="s">
        <v>44</v>
      </c>
      <c r="O11" s="356"/>
      <c r="P11" s="357" t="s">
        <v>90</v>
      </c>
      <c r="Q11" s="357"/>
      <c r="R11" s="37">
        <v>2</v>
      </c>
      <c r="S11" s="38" t="s">
        <v>45</v>
      </c>
      <c r="T11" s="39">
        <v>0</v>
      </c>
      <c r="U11" s="38" t="s">
        <v>46</v>
      </c>
      <c r="V11" s="34"/>
    </row>
    <row r="12" spans="1:22" ht="19.350000000000001" customHeight="1" x14ac:dyDescent="0.3">
      <c r="A12" s="33"/>
      <c r="B12" s="356"/>
      <c r="C12" s="356"/>
      <c r="D12" s="359" t="s">
        <v>56</v>
      </c>
      <c r="E12" s="40" t="s">
        <v>57</v>
      </c>
      <c r="F12" s="41">
        <v>0</v>
      </c>
      <c r="G12" s="42" t="s">
        <v>45</v>
      </c>
      <c r="H12" s="41">
        <v>0</v>
      </c>
      <c r="I12" s="42" t="s">
        <v>46</v>
      </c>
      <c r="J12" s="34"/>
      <c r="K12" s="1"/>
      <c r="L12" s="32"/>
      <c r="M12" s="33"/>
      <c r="N12" s="356"/>
      <c r="O12" s="356"/>
      <c r="P12" s="359" t="s">
        <v>56</v>
      </c>
      <c r="Q12" s="40" t="s">
        <v>57</v>
      </c>
      <c r="R12" s="41">
        <v>0</v>
      </c>
      <c r="S12" s="42" t="s">
        <v>45</v>
      </c>
      <c r="T12" s="41">
        <v>0</v>
      </c>
      <c r="U12" s="42" t="s">
        <v>46</v>
      </c>
      <c r="V12" s="34"/>
    </row>
    <row r="13" spans="1:22" ht="19.350000000000001" customHeight="1" x14ac:dyDescent="0.3">
      <c r="A13" s="33"/>
      <c r="B13" s="356"/>
      <c r="C13" s="356"/>
      <c r="D13" s="359"/>
      <c r="E13" s="40" t="s">
        <v>58</v>
      </c>
      <c r="F13" s="41">
        <v>2</v>
      </c>
      <c r="G13" s="42" t="s">
        <v>45</v>
      </c>
      <c r="H13" s="41">
        <v>0</v>
      </c>
      <c r="I13" s="42" t="s">
        <v>46</v>
      </c>
      <c r="J13" s="34"/>
      <c r="K13" s="1"/>
      <c r="L13" s="32"/>
      <c r="M13" s="33"/>
      <c r="N13" s="356"/>
      <c r="O13" s="356"/>
      <c r="P13" s="359"/>
      <c r="Q13" s="40" t="s">
        <v>58</v>
      </c>
      <c r="R13" s="41">
        <v>2</v>
      </c>
      <c r="S13" s="42" t="s">
        <v>45</v>
      </c>
      <c r="T13" s="41">
        <v>0</v>
      </c>
      <c r="U13" s="42" t="s">
        <v>46</v>
      </c>
      <c r="V13" s="34"/>
    </row>
    <row r="14" spans="1:22" ht="19.350000000000001" customHeight="1" x14ac:dyDescent="0.25">
      <c r="A14" s="33"/>
      <c r="B14" s="358"/>
      <c r="C14" s="358"/>
      <c r="D14" s="358"/>
      <c r="E14" s="358"/>
      <c r="F14" s="358"/>
      <c r="G14" s="358"/>
      <c r="H14" s="358"/>
      <c r="I14" s="358"/>
      <c r="J14" s="34"/>
      <c r="K14" s="1"/>
      <c r="L14" s="32"/>
      <c r="M14" s="33"/>
      <c r="N14" s="358"/>
      <c r="O14" s="358"/>
      <c r="P14" s="358"/>
      <c r="Q14" s="358"/>
      <c r="R14" s="358"/>
      <c r="S14" s="358"/>
      <c r="T14" s="358"/>
      <c r="U14" s="358"/>
      <c r="V14" s="34"/>
    </row>
    <row r="15" spans="1:22" ht="19.350000000000001" customHeight="1" x14ac:dyDescent="0.3">
      <c r="A15" s="33"/>
      <c r="B15" s="395" t="s">
        <v>59</v>
      </c>
      <c r="C15" s="395"/>
      <c r="D15" s="395"/>
      <c r="E15" s="395"/>
      <c r="F15" s="395"/>
      <c r="G15" s="395"/>
      <c r="H15" s="395"/>
      <c r="I15" s="395"/>
      <c r="J15" s="34"/>
      <c r="K15" s="1"/>
      <c r="L15" s="32"/>
      <c r="M15" s="33"/>
      <c r="N15" s="395" t="s">
        <v>59</v>
      </c>
      <c r="O15" s="395"/>
      <c r="P15" s="395"/>
      <c r="Q15" s="395"/>
      <c r="R15" s="395"/>
      <c r="S15" s="395"/>
      <c r="T15" s="395"/>
      <c r="U15" s="395"/>
      <c r="V15" s="34"/>
    </row>
    <row r="16" spans="1:22" ht="19.350000000000001" customHeight="1" thickBot="1" x14ac:dyDescent="0.3">
      <c r="A16" s="33"/>
      <c r="B16" s="358"/>
      <c r="C16" s="358"/>
      <c r="D16" s="358"/>
      <c r="E16" s="358"/>
      <c r="F16" s="358"/>
      <c r="G16" s="358"/>
      <c r="H16" s="358"/>
      <c r="I16" s="358"/>
      <c r="J16" s="34"/>
      <c r="K16" s="1"/>
      <c r="L16" s="32"/>
      <c r="M16" s="33"/>
      <c r="N16" s="358"/>
      <c r="O16" s="358"/>
      <c r="P16" s="358"/>
      <c r="Q16" s="358"/>
      <c r="R16" s="358"/>
      <c r="S16" s="358"/>
      <c r="T16" s="358"/>
      <c r="U16" s="358"/>
      <c r="V16" s="34"/>
    </row>
    <row r="17" spans="1:22" ht="19.350000000000001" customHeight="1" thickBot="1" x14ac:dyDescent="0.3">
      <c r="A17" s="33"/>
      <c r="B17" s="359" t="s">
        <v>138</v>
      </c>
      <c r="C17" s="360"/>
      <c r="D17" s="43" t="str">
        <f>CONCATENATE(F11-1,"'",IF(MROUND(H11,30)=0,"0",IF(MROUND(H11,30)&gt;30,"30",IF(H11&lt;30,"0","30"))),"''")</f>
        <v>1'30''</v>
      </c>
      <c r="E17" s="44" t="str">
        <f>CONCATENATE(QUOTIENT(F11*60+H11-30,60),"'",MOD(F11*60+IF(MROUND(H11,30)=0,"0",IF(MROUND(H11,30)&gt;30,"30",IF(H11&lt;30,"0","30")))-30,60),"''")</f>
        <v>2'0''</v>
      </c>
      <c r="F17" s="44" t="str">
        <f>CONCATENATE(F11,"'",IF(MROUND(H11,30)=0,"0",IF(MROUND(H11,30)&gt;30,"30",IF(H11&lt;30,"0","30"))),"''")</f>
        <v>2'30''</v>
      </c>
      <c r="G17" s="44" t="str">
        <f>CONCATENATE(QUOTIENT(F11*60+H11+15,60),"'",MOD(F11*60+IF(MROUND(H11,30)=0,"0",IF(MROUND(H11,30)&gt;30,"30",IF(H11&lt;30,"0","30")))+15,60),"''")</f>
        <v>3'45''</v>
      </c>
      <c r="H17" s="44" t="str">
        <f>CONCATENATE(QUOTIENT(F11*60+H11+30,60),"'",MOD(F11*60+IF(MROUND(H11,30)=0,"0",IF(MROUND(H11,30)&gt;30,"30",IF(H11&lt;30,"0","30")))+30,60),"''")</f>
        <v>3'0''</v>
      </c>
      <c r="I17" s="45" t="str">
        <f>CONCATENATE(QUOTIENT(F11*60+IF(MROUND(H11,30)=0,"0",IF(MROUND(H11,30)&gt;30,"30",IF(H11&lt;30,"0","30")))+45,60),"'",MOD(F11*60+IF(MROUND(H11,30)=0,"0",IF(MROUND(H11,30)&gt;30,"30",IF(H11&lt;30,"0","30")))+45,60),"''")</f>
        <v>3'15''</v>
      </c>
      <c r="J17" s="34"/>
      <c r="K17" s="1"/>
      <c r="L17" s="32"/>
      <c r="M17" s="33"/>
      <c r="N17" s="359" t="s">
        <v>138</v>
      </c>
      <c r="O17" s="360"/>
      <c r="P17" s="43" t="str">
        <f>CONCATENATE(R11-1,"'",IF(MROUND(T11,30)=0,"0",IF(MROUND(T11,30)&gt;30,"30",IF(T11&lt;30,"0","30"))),"''")</f>
        <v>1'0''</v>
      </c>
      <c r="Q17" s="44" t="str">
        <f>CONCATENATE(QUOTIENT(R11*60+T11-30,60),"'",MOD(R11*60+IF(MROUND(T11,30)=0,"0",IF(MROUND(T11,30)&gt;30,"30",IF(T11&lt;30,"0","30")))-30,60),"''")</f>
        <v>1'30''</v>
      </c>
      <c r="R17" s="44" t="str">
        <f>CONCATENATE(R11,"'",IF(MROUND(T11,30)=0,"0",IF(MROUND(T11,30)&gt;30,"30",IF(T11&lt;30,"0","30"))),"''")</f>
        <v>2'0''</v>
      </c>
      <c r="S17" s="44" t="str">
        <f>CONCATENATE(QUOTIENT(R11*60+T11+15,60),"'",MOD(R11*60+IF(MROUND(T11,30)=0,"0",IF(MROUND(T11,30)&gt;30,"30",IF(T11&lt;30,"0","30")))+15,60),"''")</f>
        <v>2'15''</v>
      </c>
      <c r="T17" s="44" t="str">
        <f>CONCATENATE(QUOTIENT(R11*60+T11+30,60),"'",MOD(R11*60+IF(MROUND(T11,30)=0,"0",IF(MROUND(T11,30)&gt;30,"30",IF(T11&lt;30,"0","30")))+30,60),"''")</f>
        <v>2'30''</v>
      </c>
      <c r="U17" s="45" t="str">
        <f>CONCATENATE(QUOTIENT(R11*60+IF(MROUND(T11,30)=0,"0",IF(MROUND(T11,30)&gt;30,"30",IF(T11&lt;30,"0","30")))+45,60),"'",MOD(R11*60+IF(MROUND(T11,30)=0,"0",IF(MROUND(T11,30)&gt;30,"30",IF(T11&lt;30,"0","30")))+45,60),"''")</f>
        <v>2'45''</v>
      </c>
      <c r="V17" s="34"/>
    </row>
    <row r="18" spans="1:22" ht="19.350000000000001" customHeight="1" thickBot="1" x14ac:dyDescent="0.3">
      <c r="A18" s="33"/>
      <c r="B18" s="46"/>
      <c r="C18" s="46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350000000000001" customHeight="1" x14ac:dyDescent="0.25">
      <c r="A19" s="33"/>
      <c r="B19" s="409" t="s">
        <v>136</v>
      </c>
      <c r="C19" s="410"/>
      <c r="D19" s="352"/>
      <c r="E19" s="352"/>
      <c r="F19" s="352"/>
      <c r="G19" s="352"/>
      <c r="H19" s="352"/>
      <c r="I19" s="353"/>
      <c r="J19" s="34"/>
      <c r="K19" s="1"/>
      <c r="L19" s="32"/>
      <c r="M19" s="33"/>
      <c r="N19" s="409" t="s">
        <v>136</v>
      </c>
      <c r="O19" s="410"/>
      <c r="P19" s="352"/>
      <c r="Q19" s="352"/>
      <c r="R19" s="352"/>
      <c r="S19" s="352"/>
      <c r="T19" s="352"/>
      <c r="U19" s="353"/>
      <c r="V19" s="34"/>
    </row>
    <row r="20" spans="1:22" ht="19.350000000000001" customHeight="1" x14ac:dyDescent="0.25">
      <c r="A20" s="33"/>
      <c r="B20" s="405"/>
      <c r="C20" s="406"/>
      <c r="D20" s="336"/>
      <c r="E20" s="336"/>
      <c r="F20" s="336"/>
      <c r="G20" s="336"/>
      <c r="H20" s="336"/>
      <c r="I20" s="337"/>
      <c r="J20" s="34"/>
      <c r="K20" s="1"/>
      <c r="L20" s="32"/>
      <c r="M20" s="33"/>
      <c r="N20" s="405"/>
      <c r="O20" s="406"/>
      <c r="P20" s="336"/>
      <c r="Q20" s="336"/>
      <c r="R20" s="336"/>
      <c r="S20" s="336"/>
      <c r="T20" s="336"/>
      <c r="U20" s="337"/>
      <c r="V20" s="34"/>
    </row>
    <row r="21" spans="1:22" ht="19.350000000000001" customHeight="1" x14ac:dyDescent="0.25">
      <c r="A21" s="33"/>
      <c r="B21" s="405" t="s">
        <v>137</v>
      </c>
      <c r="C21" s="406"/>
      <c r="D21" s="336"/>
      <c r="E21" s="336"/>
      <c r="F21" s="336"/>
      <c r="G21" s="336"/>
      <c r="H21" s="336"/>
      <c r="I21" s="337"/>
      <c r="J21" s="34"/>
      <c r="K21" s="1"/>
      <c r="L21" s="32"/>
      <c r="M21" s="33"/>
      <c r="N21" s="405" t="s">
        <v>137</v>
      </c>
      <c r="O21" s="406"/>
      <c r="P21" s="336"/>
      <c r="Q21" s="336"/>
      <c r="R21" s="336"/>
      <c r="S21" s="336"/>
      <c r="T21" s="336"/>
      <c r="U21" s="337"/>
      <c r="V21" s="34"/>
    </row>
    <row r="22" spans="1:22" ht="19.350000000000001" customHeight="1" thickBot="1" x14ac:dyDescent="0.3">
      <c r="A22" s="33"/>
      <c r="B22" s="407"/>
      <c r="C22" s="408"/>
      <c r="D22" s="369"/>
      <c r="E22" s="369"/>
      <c r="F22" s="369"/>
      <c r="G22" s="369"/>
      <c r="H22" s="369"/>
      <c r="I22" s="370"/>
      <c r="J22" s="34"/>
      <c r="K22" s="1"/>
      <c r="L22" s="32"/>
      <c r="M22" s="33"/>
      <c r="N22" s="407"/>
      <c r="O22" s="408"/>
      <c r="P22" s="369"/>
      <c r="Q22" s="369"/>
      <c r="R22" s="369"/>
      <c r="S22" s="369"/>
      <c r="T22" s="369"/>
      <c r="U22" s="370"/>
      <c r="V22" s="34"/>
    </row>
    <row r="23" spans="1:22" ht="19.35000000000000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350000000000001" customHeight="1" x14ac:dyDescent="0.25">
      <c r="A24" s="33"/>
      <c r="B24" s="349" t="s">
        <v>63</v>
      </c>
      <c r="C24" s="343" t="s">
        <v>64</v>
      </c>
      <c r="D24" s="351"/>
      <c r="E24" s="351"/>
      <c r="F24" s="351"/>
      <c r="G24" s="351"/>
      <c r="H24" s="352"/>
      <c r="I24" s="353"/>
      <c r="J24" s="34"/>
      <c r="K24" s="1"/>
      <c r="L24" s="32"/>
      <c r="M24" s="33"/>
      <c r="N24" s="349" t="s">
        <v>63</v>
      </c>
      <c r="O24" s="343" t="s">
        <v>64</v>
      </c>
      <c r="P24" s="351"/>
      <c r="Q24" s="351"/>
      <c r="R24" s="351"/>
      <c r="S24" s="351"/>
      <c r="T24" s="352"/>
      <c r="U24" s="353"/>
      <c r="V24" s="34"/>
    </row>
    <row r="25" spans="1:22" ht="19.350000000000001" customHeight="1" x14ac:dyDescent="0.25">
      <c r="A25" s="33"/>
      <c r="B25" s="334"/>
      <c r="C25" s="340" t="s">
        <v>234</v>
      </c>
      <c r="D25" s="348"/>
      <c r="E25" s="348"/>
      <c r="F25" s="348"/>
      <c r="G25" s="348"/>
      <c r="H25" s="336"/>
      <c r="I25" s="337"/>
      <c r="J25" s="34"/>
      <c r="K25" s="1"/>
      <c r="L25" s="32"/>
      <c r="M25" s="33"/>
      <c r="N25" s="334"/>
      <c r="O25" s="340" t="s">
        <v>234</v>
      </c>
      <c r="P25" s="348"/>
      <c r="Q25" s="348"/>
      <c r="R25" s="348"/>
      <c r="S25" s="348"/>
      <c r="T25" s="336"/>
      <c r="U25" s="337"/>
      <c r="V25" s="34"/>
    </row>
    <row r="26" spans="1:22" ht="19.350000000000001" customHeight="1" x14ac:dyDescent="0.25">
      <c r="A26" s="33"/>
      <c r="B26" s="334"/>
      <c r="C26" s="340" t="s">
        <v>66</v>
      </c>
      <c r="D26" s="348"/>
      <c r="E26" s="348"/>
      <c r="F26" s="348"/>
      <c r="G26" s="348"/>
      <c r="H26" s="336"/>
      <c r="I26" s="337"/>
      <c r="J26" s="34"/>
      <c r="K26" s="1"/>
      <c r="L26" s="32"/>
      <c r="M26" s="33"/>
      <c r="N26" s="334"/>
      <c r="O26" s="340" t="s">
        <v>66</v>
      </c>
      <c r="P26" s="348"/>
      <c r="Q26" s="348"/>
      <c r="R26" s="348"/>
      <c r="S26" s="348"/>
      <c r="T26" s="336"/>
      <c r="U26" s="337"/>
      <c r="V26" s="34"/>
    </row>
    <row r="27" spans="1:22" ht="19.350000000000001" customHeight="1" x14ac:dyDescent="0.25">
      <c r="A27" s="33"/>
      <c r="B27" s="334"/>
      <c r="C27" s="340" t="s">
        <v>235</v>
      </c>
      <c r="D27" s="348"/>
      <c r="E27" s="348"/>
      <c r="F27" s="348"/>
      <c r="G27" s="348"/>
      <c r="H27" s="336"/>
      <c r="I27" s="337"/>
      <c r="J27" s="34"/>
      <c r="K27" s="1"/>
      <c r="L27" s="32"/>
      <c r="M27" s="33"/>
      <c r="N27" s="334"/>
      <c r="O27" s="340" t="s">
        <v>235</v>
      </c>
      <c r="P27" s="348"/>
      <c r="Q27" s="348"/>
      <c r="R27" s="348"/>
      <c r="S27" s="348"/>
      <c r="T27" s="336"/>
      <c r="U27" s="337"/>
      <c r="V27" s="34"/>
    </row>
    <row r="28" spans="1:22" ht="19.350000000000001" customHeight="1" x14ac:dyDescent="0.25">
      <c r="A28" s="33"/>
      <c r="B28" s="335"/>
      <c r="C28" s="338" t="s">
        <v>236</v>
      </c>
      <c r="D28" s="339"/>
      <c r="E28" s="339"/>
      <c r="F28" s="339"/>
      <c r="G28" s="340"/>
      <c r="H28" s="354"/>
      <c r="I28" s="355"/>
      <c r="J28" s="34"/>
      <c r="K28" s="1"/>
      <c r="L28" s="32"/>
      <c r="M28" s="33"/>
      <c r="N28" s="335"/>
      <c r="O28" s="338" t="s">
        <v>236</v>
      </c>
      <c r="P28" s="339"/>
      <c r="Q28" s="339"/>
      <c r="R28" s="339"/>
      <c r="S28" s="340"/>
      <c r="T28" s="354"/>
      <c r="U28" s="355"/>
      <c r="V28" s="34"/>
    </row>
    <row r="29" spans="1:22" ht="19.350000000000001" customHeight="1" thickBot="1" x14ac:dyDescent="0.3">
      <c r="A29" s="33"/>
      <c r="B29" s="350"/>
      <c r="C29" s="371" t="s">
        <v>69</v>
      </c>
      <c r="D29" s="372"/>
      <c r="E29" s="372"/>
      <c r="F29" s="372"/>
      <c r="G29" s="372"/>
      <c r="H29" s="369"/>
      <c r="I29" s="370"/>
      <c r="J29" s="34"/>
      <c r="K29" s="1"/>
      <c r="L29" s="32"/>
      <c r="M29" s="33"/>
      <c r="N29" s="350"/>
      <c r="O29" s="371" t="s">
        <v>69</v>
      </c>
      <c r="P29" s="372"/>
      <c r="Q29" s="372"/>
      <c r="R29" s="372"/>
      <c r="S29" s="372"/>
      <c r="T29" s="369"/>
      <c r="U29" s="370"/>
      <c r="V29" s="34"/>
    </row>
    <row r="30" spans="1:22" ht="19.350000000000001" customHeight="1" x14ac:dyDescent="0.25">
      <c r="A30" s="33"/>
      <c r="B30" s="333" t="s">
        <v>70</v>
      </c>
      <c r="C30" s="346" t="s">
        <v>237</v>
      </c>
      <c r="D30" s="347"/>
      <c r="E30" s="347"/>
      <c r="F30" s="347"/>
      <c r="G30" s="347"/>
      <c r="H30" s="344"/>
      <c r="I30" s="345"/>
      <c r="J30" s="34"/>
      <c r="K30" s="1"/>
      <c r="L30" s="32"/>
      <c r="M30" s="33"/>
      <c r="N30" s="333" t="s">
        <v>70</v>
      </c>
      <c r="O30" s="346" t="s">
        <v>237</v>
      </c>
      <c r="P30" s="347"/>
      <c r="Q30" s="347"/>
      <c r="R30" s="347"/>
      <c r="S30" s="347"/>
      <c r="T30" s="344"/>
      <c r="U30" s="345"/>
      <c r="V30" s="34"/>
    </row>
    <row r="31" spans="1:22" ht="19.350000000000001" customHeight="1" x14ac:dyDescent="0.25">
      <c r="A31" s="33"/>
      <c r="B31" s="334"/>
      <c r="C31" s="340" t="s">
        <v>72</v>
      </c>
      <c r="D31" s="348"/>
      <c r="E31" s="348"/>
      <c r="F31" s="348"/>
      <c r="G31" s="348"/>
      <c r="H31" s="336"/>
      <c r="I31" s="337"/>
      <c r="J31" s="34"/>
      <c r="K31" s="1"/>
      <c r="L31" s="32"/>
      <c r="M31" s="33"/>
      <c r="N31" s="334"/>
      <c r="O31" s="340" t="s">
        <v>72</v>
      </c>
      <c r="P31" s="348"/>
      <c r="Q31" s="348"/>
      <c r="R31" s="348"/>
      <c r="S31" s="348"/>
      <c r="T31" s="336"/>
      <c r="U31" s="337"/>
      <c r="V31" s="34"/>
    </row>
    <row r="32" spans="1:22" ht="19.350000000000001" customHeight="1" x14ac:dyDescent="0.25">
      <c r="A32" s="33"/>
      <c r="B32" s="334"/>
      <c r="C32" s="340" t="s">
        <v>242</v>
      </c>
      <c r="D32" s="348"/>
      <c r="E32" s="348"/>
      <c r="F32" s="348"/>
      <c r="G32" s="348"/>
      <c r="H32" s="336"/>
      <c r="I32" s="337"/>
      <c r="J32" s="34"/>
      <c r="K32" s="1"/>
      <c r="L32" s="32"/>
      <c r="M32" s="33"/>
      <c r="N32" s="334"/>
      <c r="O32" s="340" t="s">
        <v>242</v>
      </c>
      <c r="P32" s="348"/>
      <c r="Q32" s="348"/>
      <c r="R32" s="348"/>
      <c r="S32" s="348"/>
      <c r="T32" s="336"/>
      <c r="U32" s="337"/>
      <c r="V32" s="34"/>
    </row>
    <row r="33" spans="1:22" ht="19.350000000000001" customHeight="1" x14ac:dyDescent="0.25">
      <c r="A33" s="33"/>
      <c r="B33" s="334"/>
      <c r="C33" s="340" t="s">
        <v>75</v>
      </c>
      <c r="D33" s="348"/>
      <c r="E33" s="348"/>
      <c r="F33" s="348"/>
      <c r="G33" s="348"/>
      <c r="H33" s="336"/>
      <c r="I33" s="337"/>
      <c r="J33" s="34"/>
      <c r="K33" s="1"/>
      <c r="L33" s="32"/>
      <c r="M33" s="33"/>
      <c r="N33" s="334"/>
      <c r="O33" s="340" t="s">
        <v>75</v>
      </c>
      <c r="P33" s="348"/>
      <c r="Q33" s="348"/>
      <c r="R33" s="348"/>
      <c r="S33" s="348"/>
      <c r="T33" s="336"/>
      <c r="U33" s="337"/>
      <c r="V33" s="34"/>
    </row>
    <row r="34" spans="1:22" ht="19.350000000000001" customHeight="1" x14ac:dyDescent="0.25">
      <c r="A34" s="33"/>
      <c r="B34" s="334"/>
      <c r="C34" s="340" t="s">
        <v>76</v>
      </c>
      <c r="D34" s="348"/>
      <c r="E34" s="348"/>
      <c r="F34" s="348"/>
      <c r="G34" s="348"/>
      <c r="H34" s="336"/>
      <c r="I34" s="337"/>
      <c r="J34" s="34"/>
      <c r="K34" s="1"/>
      <c r="L34" s="32"/>
      <c r="M34" s="33"/>
      <c r="N34" s="334"/>
      <c r="O34" s="340" t="s">
        <v>76</v>
      </c>
      <c r="P34" s="348"/>
      <c r="Q34" s="348"/>
      <c r="R34" s="348"/>
      <c r="S34" s="348"/>
      <c r="T34" s="336"/>
      <c r="U34" s="337"/>
      <c r="V34" s="34"/>
    </row>
    <row r="35" spans="1:22" ht="19.350000000000001" customHeight="1" thickBot="1" x14ac:dyDescent="0.3">
      <c r="A35" s="33"/>
      <c r="B35" s="335"/>
      <c r="C35" s="385" t="s">
        <v>77</v>
      </c>
      <c r="D35" s="386"/>
      <c r="E35" s="386"/>
      <c r="F35" s="386"/>
      <c r="G35" s="386"/>
      <c r="H35" s="387"/>
      <c r="I35" s="388"/>
      <c r="J35" s="34"/>
      <c r="K35" s="1"/>
      <c r="L35" s="32"/>
      <c r="M35" s="33"/>
      <c r="N35" s="335"/>
      <c r="O35" s="385" t="s">
        <v>77</v>
      </c>
      <c r="P35" s="386"/>
      <c r="Q35" s="386"/>
      <c r="R35" s="386"/>
      <c r="S35" s="386"/>
      <c r="T35" s="387"/>
      <c r="U35" s="388"/>
      <c r="V35" s="34"/>
    </row>
    <row r="36" spans="1:22" ht="19.350000000000001" customHeight="1" x14ac:dyDescent="0.25">
      <c r="A36" s="33"/>
      <c r="B36" s="349" t="s">
        <v>78</v>
      </c>
      <c r="C36" s="414" t="s">
        <v>233</v>
      </c>
      <c r="D36" s="415"/>
      <c r="E36" s="416"/>
      <c r="F36" s="423" t="s">
        <v>80</v>
      </c>
      <c r="G36" s="416"/>
      <c r="H36" s="426"/>
      <c r="I36" s="427"/>
      <c r="J36" s="34"/>
      <c r="K36" s="1"/>
      <c r="L36" s="32"/>
      <c r="M36" s="33"/>
      <c r="N36" s="349" t="s">
        <v>78</v>
      </c>
      <c r="O36" s="414" t="s">
        <v>233</v>
      </c>
      <c r="P36" s="415"/>
      <c r="Q36" s="416"/>
      <c r="R36" s="423" t="s">
        <v>80</v>
      </c>
      <c r="S36" s="416"/>
      <c r="T36" s="426"/>
      <c r="U36" s="427"/>
      <c r="V36" s="34"/>
    </row>
    <row r="37" spans="1:22" ht="19.350000000000001" customHeight="1" x14ac:dyDescent="0.25">
      <c r="A37" s="33"/>
      <c r="B37" s="334"/>
      <c r="C37" s="417"/>
      <c r="D37" s="418"/>
      <c r="E37" s="419"/>
      <c r="F37" s="424"/>
      <c r="G37" s="419"/>
      <c r="H37" s="428"/>
      <c r="I37" s="429"/>
      <c r="J37" s="34"/>
      <c r="K37" s="1"/>
      <c r="L37" s="32"/>
      <c r="M37" s="33"/>
      <c r="N37" s="334"/>
      <c r="O37" s="417"/>
      <c r="P37" s="418"/>
      <c r="Q37" s="419"/>
      <c r="R37" s="424"/>
      <c r="S37" s="419"/>
      <c r="T37" s="428"/>
      <c r="U37" s="429"/>
      <c r="V37" s="34"/>
    </row>
    <row r="38" spans="1:22" ht="19.350000000000001" customHeight="1" x14ac:dyDescent="0.25">
      <c r="A38" s="33"/>
      <c r="B38" s="334"/>
      <c r="C38" s="417"/>
      <c r="D38" s="418"/>
      <c r="E38" s="419"/>
      <c r="F38" s="424"/>
      <c r="G38" s="419"/>
      <c r="H38" s="428"/>
      <c r="I38" s="429"/>
      <c r="J38" s="34"/>
      <c r="K38" s="1"/>
      <c r="L38" s="32"/>
      <c r="M38" s="33"/>
      <c r="N38" s="334"/>
      <c r="O38" s="417"/>
      <c r="P38" s="418"/>
      <c r="Q38" s="419"/>
      <c r="R38" s="424"/>
      <c r="S38" s="419"/>
      <c r="T38" s="428"/>
      <c r="U38" s="429"/>
      <c r="V38" s="34"/>
    </row>
    <row r="39" spans="1:22" ht="19.350000000000001" customHeight="1" thickBot="1" x14ac:dyDescent="0.3">
      <c r="A39" s="33"/>
      <c r="B39" s="350"/>
      <c r="C39" s="420"/>
      <c r="D39" s="421"/>
      <c r="E39" s="422"/>
      <c r="F39" s="425"/>
      <c r="G39" s="422"/>
      <c r="H39" s="430"/>
      <c r="I39" s="431"/>
      <c r="J39" s="34"/>
      <c r="K39" s="1"/>
      <c r="L39" s="32"/>
      <c r="M39" s="33"/>
      <c r="N39" s="350"/>
      <c r="O39" s="420"/>
      <c r="P39" s="421"/>
      <c r="Q39" s="422"/>
      <c r="R39" s="425"/>
      <c r="S39" s="422"/>
      <c r="T39" s="430"/>
      <c r="U39" s="431"/>
      <c r="V39" s="34"/>
    </row>
    <row r="40" spans="1:22" ht="19.350000000000001" customHeight="1" thickBot="1" x14ac:dyDescent="0.3">
      <c r="A40" s="33"/>
      <c r="B40" s="25"/>
      <c r="C40" s="25"/>
      <c r="D40" s="25"/>
      <c r="E40" s="25"/>
      <c r="F40" s="25"/>
      <c r="G40" s="25"/>
      <c r="H40" s="25"/>
      <c r="I40" s="25"/>
      <c r="J40" s="34"/>
      <c r="K40" s="1"/>
      <c r="L40" s="32"/>
      <c r="M40" s="33"/>
      <c r="N40" s="25"/>
      <c r="O40" s="25"/>
      <c r="P40" s="25"/>
      <c r="Q40" s="25"/>
      <c r="R40" s="25"/>
      <c r="S40" s="25"/>
      <c r="T40" s="25"/>
      <c r="U40" s="25"/>
      <c r="V40" s="34"/>
    </row>
    <row r="41" spans="1:22" ht="19.350000000000001" customHeight="1" x14ac:dyDescent="0.3">
      <c r="A41" s="33"/>
      <c r="B41" s="373" t="s">
        <v>88</v>
      </c>
      <c r="C41" s="374"/>
      <c r="D41" s="374"/>
      <c r="E41" s="374"/>
      <c r="F41" s="374"/>
      <c r="G41" s="374"/>
      <c r="H41" s="374"/>
      <c r="I41" s="375"/>
      <c r="J41" s="34"/>
      <c r="K41" s="1"/>
      <c r="L41" s="32"/>
      <c r="M41" s="33"/>
      <c r="N41" s="373" t="s">
        <v>88</v>
      </c>
      <c r="O41" s="374"/>
      <c r="P41" s="374"/>
      <c r="Q41" s="374"/>
      <c r="R41" s="374"/>
      <c r="S41" s="374"/>
      <c r="T41" s="374"/>
      <c r="U41" s="375"/>
      <c r="V41" s="34"/>
    </row>
    <row r="42" spans="1:22" ht="19.350000000000001" customHeight="1" x14ac:dyDescent="0.25">
      <c r="A42" s="33"/>
      <c r="B42" s="376"/>
      <c r="C42" s="377"/>
      <c r="D42" s="377"/>
      <c r="E42" s="377"/>
      <c r="F42" s="377"/>
      <c r="G42" s="377"/>
      <c r="H42" s="377"/>
      <c r="I42" s="378"/>
      <c r="J42" s="34"/>
      <c r="K42" s="1"/>
      <c r="L42" s="32"/>
      <c r="M42" s="33"/>
      <c r="N42" s="376"/>
      <c r="O42" s="377"/>
      <c r="P42" s="377"/>
      <c r="Q42" s="377"/>
      <c r="R42" s="377"/>
      <c r="S42" s="377"/>
      <c r="T42" s="377"/>
      <c r="U42" s="378"/>
      <c r="V42" s="34"/>
    </row>
    <row r="43" spans="1:22" ht="19.350000000000001" customHeight="1" x14ac:dyDescent="0.25">
      <c r="A43" s="33"/>
      <c r="B43" s="379"/>
      <c r="C43" s="380"/>
      <c r="D43" s="380"/>
      <c r="E43" s="380"/>
      <c r="F43" s="380"/>
      <c r="G43" s="380"/>
      <c r="H43" s="380"/>
      <c r="I43" s="381"/>
      <c r="J43" s="34"/>
      <c r="K43" s="1"/>
      <c r="L43" s="32"/>
      <c r="M43" s="33"/>
      <c r="N43" s="379"/>
      <c r="O43" s="380"/>
      <c r="P43" s="380"/>
      <c r="Q43" s="380"/>
      <c r="R43" s="380"/>
      <c r="S43" s="380"/>
      <c r="T43" s="380"/>
      <c r="U43" s="381"/>
      <c r="V43" s="34"/>
    </row>
    <row r="44" spans="1:22" ht="19.350000000000001" customHeight="1" x14ac:dyDescent="0.25">
      <c r="A44" s="33"/>
      <c r="B44" s="379"/>
      <c r="C44" s="380"/>
      <c r="D44" s="380"/>
      <c r="E44" s="380"/>
      <c r="F44" s="380"/>
      <c r="G44" s="380"/>
      <c r="H44" s="380"/>
      <c r="I44" s="381"/>
      <c r="J44" s="34"/>
      <c r="K44" s="1"/>
      <c r="L44" s="32"/>
      <c r="M44" s="33"/>
      <c r="N44" s="379"/>
      <c r="O44" s="380"/>
      <c r="P44" s="380"/>
      <c r="Q44" s="380"/>
      <c r="R44" s="380"/>
      <c r="S44" s="380"/>
      <c r="T44" s="380"/>
      <c r="U44" s="381"/>
      <c r="V44" s="34"/>
    </row>
    <row r="45" spans="1:22" ht="19.350000000000001" customHeight="1" thickBot="1" x14ac:dyDescent="0.3">
      <c r="A45" s="33"/>
      <c r="B45" s="382"/>
      <c r="C45" s="383"/>
      <c r="D45" s="383"/>
      <c r="E45" s="383"/>
      <c r="F45" s="383"/>
      <c r="G45" s="383"/>
      <c r="H45" s="383"/>
      <c r="I45" s="384"/>
      <c r="J45" s="34"/>
      <c r="K45" s="1"/>
      <c r="L45" s="32"/>
      <c r="M45" s="33"/>
      <c r="N45" s="382"/>
      <c r="O45" s="383"/>
      <c r="P45" s="383"/>
      <c r="Q45" s="383"/>
      <c r="R45" s="383"/>
      <c r="S45" s="383"/>
      <c r="T45" s="383"/>
      <c r="U45" s="384"/>
      <c r="V45" s="34"/>
    </row>
    <row r="46" spans="1:22" ht="19.350000000000001" customHeight="1" thickBot="1" x14ac:dyDescent="0.3">
      <c r="A46" s="53"/>
      <c r="B46" s="54"/>
      <c r="C46" s="54"/>
      <c r="D46" s="54"/>
      <c r="E46" s="54"/>
      <c r="F46" s="54"/>
      <c r="G46" s="54"/>
      <c r="H46" s="54"/>
      <c r="I46" s="54"/>
      <c r="J46" s="55"/>
      <c r="K46" s="1"/>
      <c r="L46" s="32"/>
      <c r="M46" s="53"/>
      <c r="N46" s="54"/>
      <c r="O46" s="54"/>
      <c r="P46" s="54"/>
      <c r="Q46" s="54"/>
      <c r="R46" s="54"/>
      <c r="S46" s="54"/>
      <c r="T46" s="54"/>
      <c r="U46" s="54"/>
      <c r="V46" s="55"/>
    </row>
    <row r="47" spans="1:22" ht="19.350000000000001" customHeight="1" x14ac:dyDescent="0.25">
      <c r="A47" s="67"/>
      <c r="B47" s="67"/>
      <c r="C47" s="67"/>
      <c r="D47" s="67"/>
      <c r="E47" s="67"/>
      <c r="F47" s="67"/>
      <c r="G47" s="67"/>
      <c r="H47" s="67"/>
      <c r="I47" s="67"/>
      <c r="J47" s="67"/>
      <c r="K47" s="56"/>
      <c r="L47" s="57"/>
      <c r="M47" s="67"/>
      <c r="N47" s="67"/>
      <c r="O47" s="67"/>
      <c r="P47" s="67"/>
      <c r="Q47" s="67"/>
      <c r="R47" s="67"/>
      <c r="S47" s="67"/>
      <c r="T47" s="67"/>
      <c r="U47" s="67"/>
      <c r="V47" s="67"/>
    </row>
    <row r="48" spans="1:22" ht="19.350000000000001" customHeight="1" thickBo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32"/>
      <c r="M48" s="1"/>
      <c r="N48" s="1"/>
      <c r="O48" s="1"/>
      <c r="P48" s="1"/>
      <c r="Q48" s="1"/>
      <c r="R48" s="1"/>
      <c r="S48" s="1"/>
      <c r="T48" s="1"/>
      <c r="U48" s="1"/>
      <c r="V48" s="1"/>
    </row>
    <row r="49" spans="1:22" ht="19.350000000000001" customHeight="1" x14ac:dyDescent="0.25">
      <c r="A49" s="29" t="e">
        <f>#REF!+1</f>
        <v>#REF!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 t="e">
        <f t="shared" ref="M49" si="0">A49+1</f>
        <v>#REF!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19.350000000000001" customHeight="1" x14ac:dyDescent="0.35">
      <c r="A50" s="33"/>
      <c r="B50" s="356" t="s">
        <v>42</v>
      </c>
      <c r="C50" s="356"/>
      <c r="D50" s="404" t="s">
        <v>89</v>
      </c>
      <c r="E50" s="404"/>
      <c r="F50" s="404"/>
      <c r="G50" s="404"/>
      <c r="H50" s="404"/>
      <c r="I50" s="404"/>
      <c r="J50" s="75">
        <v>15</v>
      </c>
      <c r="K50" s="1"/>
      <c r="L50" s="32"/>
      <c r="M50" s="33"/>
      <c r="N50" s="356" t="s">
        <v>42</v>
      </c>
      <c r="O50" s="356"/>
      <c r="P50" s="404" t="s">
        <v>89</v>
      </c>
      <c r="Q50" s="404"/>
      <c r="R50" s="404"/>
      <c r="S50" s="404"/>
      <c r="T50" s="404"/>
      <c r="U50" s="404"/>
      <c r="V50" s="75">
        <v>35</v>
      </c>
    </row>
    <row r="51" spans="1:22" ht="19.350000000000001" customHeight="1" x14ac:dyDescent="0.25">
      <c r="A51" s="33"/>
      <c r="B51" s="358"/>
      <c r="C51" s="358"/>
      <c r="D51" s="358"/>
      <c r="E51" s="358"/>
      <c r="F51" s="358"/>
      <c r="G51" s="358"/>
      <c r="H51" s="358"/>
      <c r="I51" s="358"/>
      <c r="J51" s="34"/>
      <c r="K51" s="1"/>
      <c r="L51" s="32"/>
      <c r="M51" s="33"/>
      <c r="N51" s="358"/>
      <c r="O51" s="358"/>
      <c r="P51" s="358"/>
      <c r="Q51" s="358"/>
      <c r="R51" s="358"/>
      <c r="S51" s="358"/>
      <c r="T51" s="358"/>
      <c r="U51" s="358"/>
      <c r="V51" s="34"/>
    </row>
    <row r="52" spans="1:22" ht="19.350000000000001" customHeight="1" x14ac:dyDescent="0.35">
      <c r="A52" s="33"/>
      <c r="B52" s="356" t="s">
        <v>0</v>
      </c>
      <c r="C52" s="356"/>
      <c r="D52" s="403">
        <v>1</v>
      </c>
      <c r="E52" s="403"/>
      <c r="F52" s="357" t="s">
        <v>41</v>
      </c>
      <c r="G52" s="357"/>
      <c r="H52" s="403">
        <v>3</v>
      </c>
      <c r="I52" s="403"/>
      <c r="J52" s="34"/>
      <c r="K52" s="1"/>
      <c r="L52" s="32"/>
      <c r="M52" s="33"/>
      <c r="N52" s="356" t="s">
        <v>0</v>
      </c>
      <c r="O52" s="356"/>
      <c r="P52" s="403">
        <v>1</v>
      </c>
      <c r="Q52" s="403"/>
      <c r="R52" s="357" t="s">
        <v>41</v>
      </c>
      <c r="S52" s="357"/>
      <c r="T52" s="403">
        <v>4</v>
      </c>
      <c r="U52" s="403"/>
      <c r="V52" s="34"/>
    </row>
    <row r="53" spans="1:22" ht="19.350000000000001" customHeight="1" x14ac:dyDescent="0.35">
      <c r="A53" s="33"/>
      <c r="B53" s="356" t="s">
        <v>14</v>
      </c>
      <c r="C53" s="356"/>
      <c r="D53" s="400" t="s">
        <v>108</v>
      </c>
      <c r="E53" s="400"/>
      <c r="F53" s="357" t="s">
        <v>15</v>
      </c>
      <c r="G53" s="357"/>
      <c r="H53" s="401" t="s">
        <v>109</v>
      </c>
      <c r="I53" s="401"/>
      <c r="J53" s="34"/>
      <c r="K53" s="1"/>
      <c r="L53" s="32"/>
      <c r="M53" s="33"/>
      <c r="N53" s="356" t="s">
        <v>14</v>
      </c>
      <c r="O53" s="356"/>
      <c r="P53" s="413" t="s">
        <v>144</v>
      </c>
      <c r="Q53" s="413"/>
      <c r="R53" s="357" t="s">
        <v>15</v>
      </c>
      <c r="S53" s="357"/>
      <c r="T53" s="401" t="s">
        <v>105</v>
      </c>
      <c r="U53" s="401"/>
      <c r="V53" s="34"/>
    </row>
    <row r="54" spans="1:22" ht="19.350000000000001" customHeight="1" x14ac:dyDescent="0.3">
      <c r="A54" s="33"/>
      <c r="B54" s="64" t="s">
        <v>53</v>
      </c>
      <c r="C54" s="64"/>
      <c r="D54" s="411" t="s">
        <v>95</v>
      </c>
      <c r="E54" s="411"/>
      <c r="F54" s="397" t="s">
        <v>54</v>
      </c>
      <c r="G54" s="397"/>
      <c r="H54" s="402" t="s">
        <v>143</v>
      </c>
      <c r="I54" s="402"/>
      <c r="J54" s="34"/>
      <c r="K54" s="1"/>
      <c r="L54" s="32"/>
      <c r="M54" s="33"/>
      <c r="N54" s="64" t="s">
        <v>53</v>
      </c>
      <c r="O54" s="64"/>
      <c r="P54" s="412" t="s">
        <v>94</v>
      </c>
      <c r="Q54" s="412"/>
      <c r="R54" s="397" t="s">
        <v>54</v>
      </c>
      <c r="S54" s="397"/>
      <c r="T54" s="402" t="s">
        <v>145</v>
      </c>
      <c r="U54" s="402"/>
      <c r="V54" s="34"/>
    </row>
    <row r="55" spans="1:22" ht="19.350000000000001" customHeight="1" x14ac:dyDescent="0.3">
      <c r="A55" s="33"/>
      <c r="B55" s="396" t="s">
        <v>1</v>
      </c>
      <c r="C55" s="396"/>
      <c r="D55" s="397"/>
      <c r="E55" s="397"/>
      <c r="F55" s="398"/>
      <c r="G55" s="398"/>
      <c r="H55" s="398"/>
      <c r="I55" s="398"/>
      <c r="J55" s="34"/>
      <c r="K55" s="1"/>
      <c r="L55" s="32"/>
      <c r="M55" s="33"/>
      <c r="N55" s="396" t="s">
        <v>1</v>
      </c>
      <c r="O55" s="396"/>
      <c r="P55" s="397"/>
      <c r="Q55" s="397"/>
      <c r="R55" s="398"/>
      <c r="S55" s="398"/>
      <c r="T55" s="398"/>
      <c r="U55" s="398"/>
      <c r="V55" s="34"/>
    </row>
    <row r="56" spans="1:22" ht="19.350000000000001" customHeight="1" x14ac:dyDescent="0.3">
      <c r="A56" s="33"/>
      <c r="B56" s="396"/>
      <c r="C56" s="396"/>
      <c r="D56" s="397" t="s">
        <v>11</v>
      </c>
      <c r="E56" s="397"/>
      <c r="F56" s="398">
        <v>0.42430555555555555</v>
      </c>
      <c r="G56" s="398"/>
      <c r="H56" s="398"/>
      <c r="I56" s="398"/>
      <c r="J56" s="34"/>
      <c r="K56" s="1"/>
      <c r="L56" s="32"/>
      <c r="M56" s="33"/>
      <c r="N56" s="396"/>
      <c r="O56" s="396"/>
      <c r="P56" s="397" t="s">
        <v>11</v>
      </c>
      <c r="Q56" s="397"/>
      <c r="R56" s="398">
        <v>0.42430555555555555</v>
      </c>
      <c r="S56" s="398"/>
      <c r="T56" s="398"/>
      <c r="U56" s="398"/>
      <c r="V56" s="34"/>
    </row>
    <row r="57" spans="1:22" ht="19.350000000000001" customHeight="1" x14ac:dyDescent="0.3">
      <c r="A57" s="33"/>
      <c r="B57" s="396"/>
      <c r="C57" s="396"/>
      <c r="D57" s="397" t="s">
        <v>55</v>
      </c>
      <c r="E57" s="397"/>
      <c r="F57" s="398">
        <v>0.42499999999999999</v>
      </c>
      <c r="G57" s="398"/>
      <c r="H57" s="398"/>
      <c r="I57" s="398"/>
      <c r="J57" s="34"/>
      <c r="K57" s="1"/>
      <c r="L57" s="32"/>
      <c r="M57" s="33"/>
      <c r="N57" s="396"/>
      <c r="O57" s="396"/>
      <c r="P57" s="397" t="s">
        <v>55</v>
      </c>
      <c r="Q57" s="397"/>
      <c r="R57" s="398">
        <v>0.42499999999999999</v>
      </c>
      <c r="S57" s="398"/>
      <c r="T57" s="398"/>
      <c r="U57" s="398"/>
      <c r="V57" s="34"/>
    </row>
    <row r="58" spans="1:22" ht="19.350000000000001" customHeight="1" x14ac:dyDescent="0.35">
      <c r="A58" s="33"/>
      <c r="B58" s="396"/>
      <c r="C58" s="396"/>
      <c r="D58" s="397" t="s">
        <v>9</v>
      </c>
      <c r="E58" s="397"/>
      <c r="F58" s="399">
        <v>0.42708333333333331</v>
      </c>
      <c r="G58" s="399"/>
      <c r="H58" s="399"/>
      <c r="I58" s="399"/>
      <c r="J58" s="34"/>
      <c r="K58" s="1"/>
      <c r="L58" s="32"/>
      <c r="M58" s="33"/>
      <c r="N58" s="396"/>
      <c r="O58" s="396"/>
      <c r="P58" s="397" t="s">
        <v>9</v>
      </c>
      <c r="Q58" s="397"/>
      <c r="R58" s="399">
        <v>0.42708333333333331</v>
      </c>
      <c r="S58" s="399"/>
      <c r="T58" s="399"/>
      <c r="U58" s="399"/>
      <c r="V58" s="34"/>
    </row>
    <row r="59" spans="1:22" ht="19.350000000000001" customHeight="1" x14ac:dyDescent="0.35">
      <c r="A59" s="33"/>
      <c r="B59" s="356" t="s">
        <v>44</v>
      </c>
      <c r="C59" s="356"/>
      <c r="D59" s="357" t="s">
        <v>90</v>
      </c>
      <c r="E59" s="357"/>
      <c r="F59" s="37">
        <v>1</v>
      </c>
      <c r="G59" s="65" t="s">
        <v>45</v>
      </c>
      <c r="H59" s="39">
        <v>30</v>
      </c>
      <c r="I59" s="65" t="s">
        <v>46</v>
      </c>
      <c r="J59" s="34"/>
      <c r="K59" s="1"/>
      <c r="L59" s="32"/>
      <c r="M59" s="33"/>
      <c r="N59" s="356" t="s">
        <v>44</v>
      </c>
      <c r="O59" s="356"/>
      <c r="P59" s="357" t="s">
        <v>90</v>
      </c>
      <c r="Q59" s="357"/>
      <c r="R59" s="37">
        <v>1</v>
      </c>
      <c r="S59" s="65" t="s">
        <v>45</v>
      </c>
      <c r="T59" s="39">
        <v>0</v>
      </c>
      <c r="U59" s="65" t="s">
        <v>46</v>
      </c>
      <c r="V59" s="34"/>
    </row>
    <row r="60" spans="1:22" ht="19.350000000000001" customHeight="1" x14ac:dyDescent="0.3">
      <c r="A60" s="33"/>
      <c r="B60" s="356"/>
      <c r="C60" s="356"/>
      <c r="D60" s="359" t="s">
        <v>56</v>
      </c>
      <c r="E60" s="63" t="s">
        <v>57</v>
      </c>
      <c r="F60" s="41">
        <v>0</v>
      </c>
      <c r="G60" s="66" t="s">
        <v>45</v>
      </c>
      <c r="H60" s="41">
        <v>30</v>
      </c>
      <c r="I60" s="66" t="s">
        <v>46</v>
      </c>
      <c r="J60" s="34"/>
      <c r="K60" s="1"/>
      <c r="L60" s="32"/>
      <c r="M60" s="33"/>
      <c r="N60" s="356"/>
      <c r="O60" s="356"/>
      <c r="P60" s="359" t="s">
        <v>56</v>
      </c>
      <c r="Q60" s="63" t="s">
        <v>57</v>
      </c>
      <c r="R60" s="41">
        <v>1</v>
      </c>
      <c r="S60" s="66" t="s">
        <v>45</v>
      </c>
      <c r="T60" s="41">
        <v>0</v>
      </c>
      <c r="U60" s="66" t="s">
        <v>46</v>
      </c>
      <c r="V60" s="34"/>
    </row>
    <row r="61" spans="1:22" ht="19.350000000000001" customHeight="1" x14ac:dyDescent="0.3">
      <c r="A61" s="33"/>
      <c r="B61" s="356"/>
      <c r="C61" s="356"/>
      <c r="D61" s="359"/>
      <c r="E61" s="63" t="s">
        <v>58</v>
      </c>
      <c r="F61" s="41">
        <v>2</v>
      </c>
      <c r="G61" s="66" t="s">
        <v>45</v>
      </c>
      <c r="H61" s="41">
        <v>30</v>
      </c>
      <c r="I61" s="66" t="s">
        <v>46</v>
      </c>
      <c r="J61" s="34"/>
      <c r="K61" s="1"/>
      <c r="L61" s="32"/>
      <c r="M61" s="33"/>
      <c r="N61" s="356"/>
      <c r="O61" s="356"/>
      <c r="P61" s="359"/>
      <c r="Q61" s="63" t="s">
        <v>58</v>
      </c>
      <c r="R61" s="41">
        <v>3</v>
      </c>
      <c r="S61" s="66" t="s">
        <v>45</v>
      </c>
      <c r="T61" s="41">
        <v>0</v>
      </c>
      <c r="U61" s="66" t="s">
        <v>46</v>
      </c>
      <c r="V61" s="34"/>
    </row>
    <row r="62" spans="1:22" ht="19.350000000000001" customHeight="1" x14ac:dyDescent="0.25">
      <c r="A62" s="33"/>
      <c r="B62" s="358"/>
      <c r="C62" s="358"/>
      <c r="D62" s="358"/>
      <c r="E62" s="358"/>
      <c r="F62" s="358"/>
      <c r="G62" s="358"/>
      <c r="H62" s="358"/>
      <c r="I62" s="358"/>
      <c r="J62" s="34"/>
      <c r="K62" s="1"/>
      <c r="L62" s="32"/>
      <c r="M62" s="33"/>
      <c r="N62" s="358"/>
      <c r="O62" s="358"/>
      <c r="P62" s="358"/>
      <c r="Q62" s="358"/>
      <c r="R62" s="358"/>
      <c r="S62" s="358"/>
      <c r="T62" s="358"/>
      <c r="U62" s="358"/>
      <c r="V62" s="34"/>
    </row>
    <row r="63" spans="1:22" ht="19.350000000000001" customHeight="1" x14ac:dyDescent="0.3">
      <c r="A63" s="33"/>
      <c r="B63" s="395" t="s">
        <v>59</v>
      </c>
      <c r="C63" s="395"/>
      <c r="D63" s="395"/>
      <c r="E63" s="395"/>
      <c r="F63" s="395"/>
      <c r="G63" s="395"/>
      <c r="H63" s="395"/>
      <c r="I63" s="395"/>
      <c r="J63" s="34"/>
      <c r="K63" s="1"/>
      <c r="L63" s="32"/>
      <c r="M63" s="33"/>
      <c r="N63" s="395" t="s">
        <v>59</v>
      </c>
      <c r="O63" s="395"/>
      <c r="P63" s="395"/>
      <c r="Q63" s="395"/>
      <c r="R63" s="395"/>
      <c r="S63" s="395"/>
      <c r="T63" s="395"/>
      <c r="U63" s="395"/>
      <c r="V63" s="34"/>
    </row>
    <row r="64" spans="1:22" ht="19.350000000000001" customHeight="1" thickBot="1" x14ac:dyDescent="0.3">
      <c r="A64" s="33"/>
      <c r="B64" s="358"/>
      <c r="C64" s="358"/>
      <c r="D64" s="358"/>
      <c r="E64" s="358"/>
      <c r="F64" s="358"/>
      <c r="G64" s="358"/>
      <c r="H64" s="358"/>
      <c r="I64" s="358"/>
      <c r="J64" s="34"/>
      <c r="K64" s="1"/>
      <c r="L64" s="32"/>
      <c r="M64" s="33"/>
      <c r="N64" s="358"/>
      <c r="O64" s="358"/>
      <c r="P64" s="358"/>
      <c r="Q64" s="358"/>
      <c r="R64" s="358"/>
      <c r="S64" s="358"/>
      <c r="T64" s="358"/>
      <c r="U64" s="358"/>
      <c r="V64" s="34"/>
    </row>
    <row r="65" spans="1:22" ht="19.350000000000001" customHeight="1" thickBot="1" x14ac:dyDescent="0.3">
      <c r="A65" s="33"/>
      <c r="B65" s="359" t="s">
        <v>138</v>
      </c>
      <c r="C65" s="360"/>
      <c r="D65" s="43" t="str">
        <f>CONCATENATE(F59-1,"'",IF(MROUND(H59,30)=0,"0",IF(MROUND(H59,30)&gt;30,"30",IF(H59&lt;30,"0","30"))),"''")</f>
        <v>0'30''</v>
      </c>
      <c r="E65" s="44" t="str">
        <f>CONCATENATE(QUOTIENT(F59*60+H59-30,60),"'",MOD(F59*60+IF(MROUND(H59,30)=0,"0",IF(MROUND(H59,30)&gt;30,"30",IF(H59&lt;30,"0","30")))-30,60),"''")</f>
        <v>1'0''</v>
      </c>
      <c r="F65" s="44" t="str">
        <f>CONCATENATE(F59,"'",IF(MROUND(H59,30)=0,"0",IF(MROUND(H59,30)&gt;30,"30",IF(H59&lt;30,"0","30"))),"''")</f>
        <v>1'30''</v>
      </c>
      <c r="G65" s="44" t="str">
        <f>CONCATENATE(QUOTIENT(F59*60+H59+15,60),"'",MOD(F59*60+IF(MROUND(H59,30)=0,"0",IF(MROUND(H59,30)&gt;30,"30",IF(H59&lt;30,"0","30")))+15,60),"''")</f>
        <v>1'45''</v>
      </c>
      <c r="H65" s="44" t="str">
        <f>CONCATENATE(QUOTIENT(F59*60+H59+30,60),"'",MOD(F59*60+IF(MROUND(H59,30)=0,"0",IF(MROUND(H59,30)&gt;30,"30",IF(H59&lt;30,"0","30")))+30,60),"''")</f>
        <v>2'0''</v>
      </c>
      <c r="I65" s="45" t="str">
        <f>CONCATENATE(QUOTIENT(F59*60+IF(MROUND(H59,30)=0,"0",IF(MROUND(H59,30)&gt;30,"30",IF(H59&lt;30,"0","30")))+45,60),"'",MOD(F59*60+IF(MROUND(H59,30)=0,"0",IF(MROUND(H59,30)&gt;30,"30",IF(H59&lt;30,"0","30")))+45,60),"''")</f>
        <v>2'15''</v>
      </c>
      <c r="J65" s="34"/>
      <c r="K65" s="1"/>
      <c r="L65" s="32"/>
      <c r="M65" s="33"/>
      <c r="N65" s="359" t="s">
        <v>138</v>
      </c>
      <c r="O65" s="360"/>
      <c r="P65" s="43" t="str">
        <f>CONCATENATE(R59-1,"'",IF(MROUND(T59,30)=0,"0",IF(MROUND(T59,30)&gt;30,"30",IF(T59&lt;30,"0","30"))),"''")</f>
        <v>0'0''</v>
      </c>
      <c r="Q65" s="44" t="str">
        <f>CONCATENATE(QUOTIENT(R59*60+T59-30,60),"'",MOD(R59*60+IF(MROUND(T59,30)=0,"0",IF(MROUND(T59,30)&gt;30,"30",IF(T59&lt;30,"0","30")))-30,60),"''")</f>
        <v>0'30''</v>
      </c>
      <c r="R65" s="44" t="str">
        <f>CONCATENATE(R59,"'",IF(MROUND(T59,30)=0,"0",IF(MROUND(T59,30)&gt;30,"30",IF(T59&lt;30,"0","30"))),"''")</f>
        <v>1'0''</v>
      </c>
      <c r="S65" s="44" t="str">
        <f>CONCATENATE(QUOTIENT(R59*60+T59+15,60),"'",MOD(R59*60+IF(MROUND(T59,30)=0,"0",IF(MROUND(T59,30)&gt;30,"30",IF(T59&lt;30,"0","30")))+15,60),"''")</f>
        <v>1'15''</v>
      </c>
      <c r="T65" s="44" t="str">
        <f>CONCATENATE(QUOTIENT(R59*60+T59+30,60),"'",MOD(R59*60+IF(MROUND(T59,30)=0,"0",IF(MROUND(T59,30)&gt;30,"30",IF(T59&lt;30,"0","30")))+30,60),"''")</f>
        <v>1'30''</v>
      </c>
      <c r="U65" s="45" t="str">
        <f>CONCATENATE(QUOTIENT(R59*60+IF(MROUND(T59,30)=0,"0",IF(MROUND(T59,30)&gt;30,"30",IF(T59&lt;30,"0","30")))+45,60),"'",MOD(R59*60+IF(MROUND(T59,30)=0,"0",IF(MROUND(T59,30)&gt;30,"30",IF(T59&lt;30,"0","30")))+45,60),"''")</f>
        <v>1'45''</v>
      </c>
      <c r="V65" s="34"/>
    </row>
    <row r="66" spans="1:22" ht="19.350000000000001" customHeight="1" thickBot="1" x14ac:dyDescent="0.3">
      <c r="A66" s="33"/>
      <c r="B66" s="62"/>
      <c r="C66" s="62"/>
      <c r="D66" s="30"/>
      <c r="E66" s="30"/>
      <c r="F66" s="30"/>
      <c r="G66" s="30"/>
      <c r="H66" s="30"/>
      <c r="I66" s="30"/>
      <c r="J66" s="34"/>
      <c r="K66" s="1"/>
      <c r="L66" s="32"/>
      <c r="M66" s="33"/>
      <c r="N66" s="62"/>
      <c r="O66" s="62"/>
      <c r="P66" s="30"/>
      <c r="Q66" s="30"/>
      <c r="R66" s="30"/>
      <c r="S66" s="30"/>
      <c r="T66" s="30"/>
      <c r="U66" s="30"/>
      <c r="V66" s="34"/>
    </row>
    <row r="67" spans="1:22" ht="19.350000000000001" customHeight="1" x14ac:dyDescent="0.25">
      <c r="A67" s="33"/>
      <c r="B67" s="409" t="s">
        <v>136</v>
      </c>
      <c r="C67" s="410"/>
      <c r="D67" s="352"/>
      <c r="E67" s="352"/>
      <c r="F67" s="352"/>
      <c r="G67" s="352"/>
      <c r="H67" s="352"/>
      <c r="I67" s="353"/>
      <c r="J67" s="34"/>
      <c r="K67" s="1"/>
      <c r="L67" s="32"/>
      <c r="M67" s="33"/>
      <c r="N67" s="409" t="s">
        <v>136</v>
      </c>
      <c r="O67" s="410"/>
      <c r="P67" s="352"/>
      <c r="Q67" s="352"/>
      <c r="R67" s="352"/>
      <c r="S67" s="352"/>
      <c r="T67" s="352"/>
      <c r="U67" s="353"/>
      <c r="V67" s="34"/>
    </row>
    <row r="68" spans="1:22" ht="19.350000000000001" customHeight="1" x14ac:dyDescent="0.25">
      <c r="A68" s="33"/>
      <c r="B68" s="405"/>
      <c r="C68" s="406"/>
      <c r="D68" s="336"/>
      <c r="E68" s="336"/>
      <c r="F68" s="336"/>
      <c r="G68" s="336"/>
      <c r="H68" s="336"/>
      <c r="I68" s="337"/>
      <c r="J68" s="34"/>
      <c r="K68" s="1"/>
      <c r="L68" s="32"/>
      <c r="M68" s="33"/>
      <c r="N68" s="405"/>
      <c r="O68" s="406"/>
      <c r="P68" s="336"/>
      <c r="Q68" s="336"/>
      <c r="R68" s="336"/>
      <c r="S68" s="336"/>
      <c r="T68" s="336"/>
      <c r="U68" s="337"/>
      <c r="V68" s="34"/>
    </row>
    <row r="69" spans="1:22" ht="19.350000000000001" customHeight="1" x14ac:dyDescent="0.25">
      <c r="A69" s="33"/>
      <c r="B69" s="405" t="s">
        <v>137</v>
      </c>
      <c r="C69" s="406"/>
      <c r="D69" s="336"/>
      <c r="E69" s="336"/>
      <c r="F69" s="336"/>
      <c r="G69" s="336"/>
      <c r="H69" s="336"/>
      <c r="I69" s="337"/>
      <c r="J69" s="34"/>
      <c r="K69" s="1"/>
      <c r="L69" s="32"/>
      <c r="M69" s="33"/>
      <c r="N69" s="405" t="s">
        <v>137</v>
      </c>
      <c r="O69" s="406"/>
      <c r="P69" s="336"/>
      <c r="Q69" s="336"/>
      <c r="R69" s="336"/>
      <c r="S69" s="336"/>
      <c r="T69" s="336"/>
      <c r="U69" s="337"/>
      <c r="V69" s="34"/>
    </row>
    <row r="70" spans="1:22" ht="19.350000000000001" customHeight="1" thickBot="1" x14ac:dyDescent="0.3">
      <c r="A70" s="33"/>
      <c r="B70" s="407"/>
      <c r="C70" s="408"/>
      <c r="D70" s="369"/>
      <c r="E70" s="369"/>
      <c r="F70" s="369"/>
      <c r="G70" s="369"/>
      <c r="H70" s="369"/>
      <c r="I70" s="370"/>
      <c r="J70" s="34"/>
      <c r="K70" s="1"/>
      <c r="L70" s="32"/>
      <c r="M70" s="33"/>
      <c r="N70" s="407"/>
      <c r="O70" s="408"/>
      <c r="P70" s="369"/>
      <c r="Q70" s="369"/>
      <c r="R70" s="369"/>
      <c r="S70" s="369"/>
      <c r="T70" s="369"/>
      <c r="U70" s="370"/>
      <c r="V70" s="34"/>
    </row>
    <row r="71" spans="1:22" ht="19.350000000000001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19.350000000000001" customHeight="1" x14ac:dyDescent="0.25">
      <c r="A72" s="33"/>
      <c r="B72" s="349" t="s">
        <v>63</v>
      </c>
      <c r="C72" s="343" t="s">
        <v>64</v>
      </c>
      <c r="D72" s="351"/>
      <c r="E72" s="351"/>
      <c r="F72" s="351"/>
      <c r="G72" s="351"/>
      <c r="H72" s="352"/>
      <c r="I72" s="353"/>
      <c r="J72" s="34"/>
      <c r="K72" s="1"/>
      <c r="L72" s="32"/>
      <c r="M72" s="33"/>
      <c r="N72" s="349" t="s">
        <v>63</v>
      </c>
      <c r="O72" s="343" t="s">
        <v>64</v>
      </c>
      <c r="P72" s="351"/>
      <c r="Q72" s="351"/>
      <c r="R72" s="351"/>
      <c r="S72" s="351"/>
      <c r="T72" s="352"/>
      <c r="U72" s="353"/>
      <c r="V72" s="34"/>
    </row>
    <row r="73" spans="1:22" ht="19.350000000000001" customHeight="1" x14ac:dyDescent="0.25">
      <c r="A73" s="33"/>
      <c r="B73" s="334"/>
      <c r="C73" s="340" t="s">
        <v>234</v>
      </c>
      <c r="D73" s="348"/>
      <c r="E73" s="348"/>
      <c r="F73" s="348"/>
      <c r="G73" s="348"/>
      <c r="H73" s="336"/>
      <c r="I73" s="337"/>
      <c r="J73" s="34"/>
      <c r="K73" s="1"/>
      <c r="L73" s="32"/>
      <c r="M73" s="33"/>
      <c r="N73" s="334"/>
      <c r="O73" s="340" t="s">
        <v>234</v>
      </c>
      <c r="P73" s="348"/>
      <c r="Q73" s="348"/>
      <c r="R73" s="348"/>
      <c r="S73" s="348"/>
      <c r="T73" s="336"/>
      <c r="U73" s="337"/>
      <c r="V73" s="34"/>
    </row>
    <row r="74" spans="1:22" ht="19.350000000000001" customHeight="1" x14ac:dyDescent="0.25">
      <c r="A74" s="33"/>
      <c r="B74" s="334"/>
      <c r="C74" s="340" t="s">
        <v>66</v>
      </c>
      <c r="D74" s="348"/>
      <c r="E74" s="348"/>
      <c r="F74" s="348"/>
      <c r="G74" s="348"/>
      <c r="H74" s="336"/>
      <c r="I74" s="337"/>
      <c r="J74" s="34"/>
      <c r="K74" s="1"/>
      <c r="L74" s="32"/>
      <c r="M74" s="33"/>
      <c r="N74" s="334"/>
      <c r="O74" s="340" t="s">
        <v>66</v>
      </c>
      <c r="P74" s="348"/>
      <c r="Q74" s="348"/>
      <c r="R74" s="348"/>
      <c r="S74" s="348"/>
      <c r="T74" s="336"/>
      <c r="U74" s="337"/>
      <c r="V74" s="34"/>
    </row>
    <row r="75" spans="1:22" ht="19.350000000000001" customHeight="1" x14ac:dyDescent="0.25">
      <c r="A75" s="33"/>
      <c r="B75" s="334"/>
      <c r="C75" s="340" t="s">
        <v>235</v>
      </c>
      <c r="D75" s="348"/>
      <c r="E75" s="348"/>
      <c r="F75" s="348"/>
      <c r="G75" s="348"/>
      <c r="H75" s="336"/>
      <c r="I75" s="337"/>
      <c r="J75" s="34"/>
      <c r="K75" s="1"/>
      <c r="L75" s="32"/>
      <c r="M75" s="33"/>
      <c r="N75" s="334"/>
      <c r="O75" s="340" t="s">
        <v>235</v>
      </c>
      <c r="P75" s="348"/>
      <c r="Q75" s="348"/>
      <c r="R75" s="348"/>
      <c r="S75" s="348"/>
      <c r="T75" s="336"/>
      <c r="U75" s="337"/>
      <c r="V75" s="34"/>
    </row>
    <row r="76" spans="1:22" ht="19.350000000000001" customHeight="1" x14ac:dyDescent="0.25">
      <c r="A76" s="33"/>
      <c r="B76" s="335"/>
      <c r="C76" s="338" t="s">
        <v>236</v>
      </c>
      <c r="D76" s="339"/>
      <c r="E76" s="339"/>
      <c r="F76" s="339"/>
      <c r="G76" s="340"/>
      <c r="H76" s="354"/>
      <c r="I76" s="355"/>
      <c r="J76" s="34"/>
      <c r="K76" s="1"/>
      <c r="L76" s="32"/>
      <c r="M76" s="33"/>
      <c r="N76" s="335"/>
      <c r="O76" s="338" t="s">
        <v>236</v>
      </c>
      <c r="P76" s="339"/>
      <c r="Q76" s="339"/>
      <c r="R76" s="339"/>
      <c r="S76" s="340"/>
      <c r="T76" s="354"/>
      <c r="U76" s="355"/>
      <c r="V76" s="34"/>
    </row>
    <row r="77" spans="1:22" ht="19.350000000000001" customHeight="1" thickBot="1" x14ac:dyDescent="0.3">
      <c r="A77" s="33"/>
      <c r="B77" s="350"/>
      <c r="C77" s="371" t="s">
        <v>69</v>
      </c>
      <c r="D77" s="372"/>
      <c r="E77" s="372"/>
      <c r="F77" s="372"/>
      <c r="G77" s="372"/>
      <c r="H77" s="369"/>
      <c r="I77" s="370"/>
      <c r="J77" s="34"/>
      <c r="K77" s="1"/>
      <c r="L77" s="32"/>
      <c r="M77" s="33"/>
      <c r="N77" s="350"/>
      <c r="O77" s="371" t="s">
        <v>69</v>
      </c>
      <c r="P77" s="372"/>
      <c r="Q77" s="372"/>
      <c r="R77" s="372"/>
      <c r="S77" s="372"/>
      <c r="T77" s="369"/>
      <c r="U77" s="370"/>
      <c r="V77" s="34"/>
    </row>
    <row r="78" spans="1:22" ht="19.350000000000001" customHeight="1" x14ac:dyDescent="0.25">
      <c r="A78" s="33"/>
      <c r="B78" s="333" t="s">
        <v>70</v>
      </c>
      <c r="C78" s="346" t="s">
        <v>237</v>
      </c>
      <c r="D78" s="347"/>
      <c r="E78" s="347"/>
      <c r="F78" s="347"/>
      <c r="G78" s="347"/>
      <c r="H78" s="344"/>
      <c r="I78" s="345"/>
      <c r="J78" s="34"/>
      <c r="K78" s="1"/>
      <c r="L78" s="32"/>
      <c r="M78" s="33"/>
      <c r="N78" s="333" t="s">
        <v>70</v>
      </c>
      <c r="O78" s="346" t="s">
        <v>237</v>
      </c>
      <c r="P78" s="347"/>
      <c r="Q78" s="347"/>
      <c r="R78" s="347"/>
      <c r="S78" s="347"/>
      <c r="T78" s="344"/>
      <c r="U78" s="345"/>
      <c r="V78" s="34"/>
    </row>
    <row r="79" spans="1:22" ht="19.350000000000001" customHeight="1" x14ac:dyDescent="0.25">
      <c r="A79" s="33"/>
      <c r="B79" s="334"/>
      <c r="C79" s="340" t="s">
        <v>72</v>
      </c>
      <c r="D79" s="348"/>
      <c r="E79" s="348"/>
      <c r="F79" s="348"/>
      <c r="G79" s="348"/>
      <c r="H79" s="336"/>
      <c r="I79" s="337"/>
      <c r="J79" s="34"/>
      <c r="K79" s="1"/>
      <c r="L79" s="32"/>
      <c r="M79" s="33"/>
      <c r="N79" s="334"/>
      <c r="O79" s="340" t="s">
        <v>72</v>
      </c>
      <c r="P79" s="348"/>
      <c r="Q79" s="348"/>
      <c r="R79" s="348"/>
      <c r="S79" s="348"/>
      <c r="T79" s="336"/>
      <c r="U79" s="337"/>
      <c r="V79" s="34"/>
    </row>
    <row r="80" spans="1:22" ht="19.350000000000001" customHeight="1" x14ac:dyDescent="0.25">
      <c r="A80" s="33"/>
      <c r="B80" s="334"/>
      <c r="C80" s="340" t="s">
        <v>242</v>
      </c>
      <c r="D80" s="348"/>
      <c r="E80" s="348"/>
      <c r="F80" s="348"/>
      <c r="G80" s="348"/>
      <c r="H80" s="336"/>
      <c r="I80" s="337"/>
      <c r="J80" s="34"/>
      <c r="K80" s="1"/>
      <c r="L80" s="32"/>
      <c r="M80" s="33"/>
      <c r="N80" s="334"/>
      <c r="O80" s="340" t="s">
        <v>242</v>
      </c>
      <c r="P80" s="348"/>
      <c r="Q80" s="348"/>
      <c r="R80" s="348"/>
      <c r="S80" s="348"/>
      <c r="T80" s="336"/>
      <c r="U80" s="337"/>
      <c r="V80" s="34"/>
    </row>
    <row r="81" spans="1:22" ht="19.350000000000001" customHeight="1" x14ac:dyDescent="0.25">
      <c r="A81" s="33"/>
      <c r="B81" s="334"/>
      <c r="C81" s="340" t="s">
        <v>75</v>
      </c>
      <c r="D81" s="348"/>
      <c r="E81" s="348"/>
      <c r="F81" s="348"/>
      <c r="G81" s="348"/>
      <c r="H81" s="336"/>
      <c r="I81" s="337"/>
      <c r="J81" s="34"/>
      <c r="K81" s="1"/>
      <c r="L81" s="32"/>
      <c r="M81" s="33"/>
      <c r="N81" s="334"/>
      <c r="O81" s="340" t="s">
        <v>75</v>
      </c>
      <c r="P81" s="348"/>
      <c r="Q81" s="348"/>
      <c r="R81" s="348"/>
      <c r="S81" s="348"/>
      <c r="T81" s="336"/>
      <c r="U81" s="337"/>
      <c r="V81" s="34"/>
    </row>
    <row r="82" spans="1:22" ht="19.350000000000001" customHeight="1" x14ac:dyDescent="0.25">
      <c r="A82" s="33"/>
      <c r="B82" s="334"/>
      <c r="C82" s="340" t="s">
        <v>76</v>
      </c>
      <c r="D82" s="348"/>
      <c r="E82" s="348"/>
      <c r="F82" s="348"/>
      <c r="G82" s="348"/>
      <c r="H82" s="336"/>
      <c r="I82" s="337"/>
      <c r="J82" s="34"/>
      <c r="K82" s="1"/>
      <c r="L82" s="32"/>
      <c r="M82" s="33"/>
      <c r="N82" s="334"/>
      <c r="O82" s="340" t="s">
        <v>76</v>
      </c>
      <c r="P82" s="348"/>
      <c r="Q82" s="348"/>
      <c r="R82" s="348"/>
      <c r="S82" s="348"/>
      <c r="T82" s="336"/>
      <c r="U82" s="337"/>
      <c r="V82" s="34"/>
    </row>
    <row r="83" spans="1:22" ht="19.350000000000001" customHeight="1" thickBot="1" x14ac:dyDescent="0.3">
      <c r="A83" s="33"/>
      <c r="B83" s="335"/>
      <c r="C83" s="385" t="s">
        <v>77</v>
      </c>
      <c r="D83" s="386"/>
      <c r="E83" s="386"/>
      <c r="F83" s="386"/>
      <c r="G83" s="386"/>
      <c r="H83" s="387"/>
      <c r="I83" s="388"/>
      <c r="J83" s="34"/>
      <c r="K83" s="1"/>
      <c r="L83" s="32"/>
      <c r="M83" s="33"/>
      <c r="N83" s="335"/>
      <c r="O83" s="385" t="s">
        <v>77</v>
      </c>
      <c r="P83" s="386"/>
      <c r="Q83" s="386"/>
      <c r="R83" s="386"/>
      <c r="S83" s="386"/>
      <c r="T83" s="387"/>
      <c r="U83" s="388"/>
      <c r="V83" s="34"/>
    </row>
    <row r="84" spans="1:22" ht="19.350000000000001" customHeight="1" x14ac:dyDescent="0.25">
      <c r="A84" s="33"/>
      <c r="B84" s="349" t="s">
        <v>78</v>
      </c>
      <c r="C84" s="414" t="s">
        <v>233</v>
      </c>
      <c r="D84" s="415"/>
      <c r="E84" s="416"/>
      <c r="F84" s="423" t="s">
        <v>80</v>
      </c>
      <c r="G84" s="416"/>
      <c r="H84" s="426"/>
      <c r="I84" s="427"/>
      <c r="J84" s="34"/>
      <c r="K84" s="1"/>
      <c r="L84" s="32"/>
      <c r="M84" s="33"/>
      <c r="N84" s="349" t="s">
        <v>78</v>
      </c>
      <c r="O84" s="414" t="s">
        <v>233</v>
      </c>
      <c r="P84" s="415"/>
      <c r="Q84" s="416"/>
      <c r="R84" s="423" t="s">
        <v>80</v>
      </c>
      <c r="S84" s="416"/>
      <c r="T84" s="426"/>
      <c r="U84" s="427"/>
      <c r="V84" s="34"/>
    </row>
    <row r="85" spans="1:22" ht="19.350000000000001" customHeight="1" x14ac:dyDescent="0.25">
      <c r="A85" s="33"/>
      <c r="B85" s="334"/>
      <c r="C85" s="417"/>
      <c r="D85" s="418"/>
      <c r="E85" s="419"/>
      <c r="F85" s="424"/>
      <c r="G85" s="419"/>
      <c r="H85" s="428"/>
      <c r="I85" s="429"/>
      <c r="J85" s="34"/>
      <c r="K85" s="1"/>
      <c r="L85" s="32"/>
      <c r="M85" s="33"/>
      <c r="N85" s="334"/>
      <c r="O85" s="417"/>
      <c r="P85" s="418"/>
      <c r="Q85" s="419"/>
      <c r="R85" s="424"/>
      <c r="S85" s="419"/>
      <c r="T85" s="428"/>
      <c r="U85" s="429"/>
      <c r="V85" s="34"/>
    </row>
    <row r="86" spans="1:22" ht="19.350000000000001" customHeight="1" x14ac:dyDescent="0.25">
      <c r="A86" s="33"/>
      <c r="B86" s="334"/>
      <c r="C86" s="417"/>
      <c r="D86" s="418"/>
      <c r="E86" s="419"/>
      <c r="F86" s="424"/>
      <c r="G86" s="419"/>
      <c r="H86" s="428"/>
      <c r="I86" s="429"/>
      <c r="J86" s="34"/>
      <c r="K86" s="1"/>
      <c r="L86" s="32"/>
      <c r="M86" s="33"/>
      <c r="N86" s="334"/>
      <c r="O86" s="417"/>
      <c r="P86" s="418"/>
      <c r="Q86" s="419"/>
      <c r="R86" s="424"/>
      <c r="S86" s="419"/>
      <c r="T86" s="428"/>
      <c r="U86" s="429"/>
      <c r="V86" s="34"/>
    </row>
    <row r="87" spans="1:22" ht="19.350000000000001" customHeight="1" thickBot="1" x14ac:dyDescent="0.3">
      <c r="A87" s="33"/>
      <c r="B87" s="350"/>
      <c r="C87" s="420"/>
      <c r="D87" s="421"/>
      <c r="E87" s="422"/>
      <c r="F87" s="425"/>
      <c r="G87" s="422"/>
      <c r="H87" s="430"/>
      <c r="I87" s="431"/>
      <c r="J87" s="34"/>
      <c r="K87" s="1"/>
      <c r="L87" s="32"/>
      <c r="M87" s="33"/>
      <c r="N87" s="350"/>
      <c r="O87" s="420"/>
      <c r="P87" s="421"/>
      <c r="Q87" s="422"/>
      <c r="R87" s="425"/>
      <c r="S87" s="422"/>
      <c r="T87" s="430"/>
      <c r="U87" s="431"/>
      <c r="V87" s="34"/>
    </row>
    <row r="88" spans="1:22" ht="19.350000000000001" customHeight="1" thickBot="1" x14ac:dyDescent="0.3">
      <c r="A88" s="33"/>
      <c r="B88" s="25"/>
      <c r="C88" s="25"/>
      <c r="D88" s="25"/>
      <c r="E88" s="25"/>
      <c r="F88" s="25"/>
      <c r="G88" s="25"/>
      <c r="H88" s="25"/>
      <c r="I88" s="25"/>
      <c r="J88" s="34"/>
      <c r="K88" s="1"/>
      <c r="L88" s="32"/>
      <c r="M88" s="33"/>
      <c r="N88" s="25"/>
      <c r="O88" s="25"/>
      <c r="P88" s="25"/>
      <c r="Q88" s="25"/>
      <c r="R88" s="25"/>
      <c r="S88" s="25"/>
      <c r="T88" s="25"/>
      <c r="U88" s="25"/>
      <c r="V88" s="34"/>
    </row>
    <row r="89" spans="1:22" ht="19.350000000000001" customHeight="1" x14ac:dyDescent="0.3">
      <c r="A89" s="33"/>
      <c r="B89" s="373" t="s">
        <v>88</v>
      </c>
      <c r="C89" s="374"/>
      <c r="D89" s="374"/>
      <c r="E89" s="374"/>
      <c r="F89" s="374"/>
      <c r="G89" s="374"/>
      <c r="H89" s="374"/>
      <c r="I89" s="375"/>
      <c r="J89" s="34"/>
      <c r="K89" s="1"/>
      <c r="L89" s="32"/>
      <c r="M89" s="33"/>
      <c r="N89" s="373" t="s">
        <v>88</v>
      </c>
      <c r="O89" s="374"/>
      <c r="P89" s="374"/>
      <c r="Q89" s="374"/>
      <c r="R89" s="374"/>
      <c r="S89" s="374"/>
      <c r="T89" s="374"/>
      <c r="U89" s="375"/>
      <c r="V89" s="34"/>
    </row>
    <row r="90" spans="1:22" ht="19.350000000000001" customHeight="1" x14ac:dyDescent="0.25">
      <c r="A90" s="33"/>
      <c r="B90" s="376"/>
      <c r="C90" s="377"/>
      <c r="D90" s="377"/>
      <c r="E90" s="377"/>
      <c r="F90" s="377"/>
      <c r="G90" s="377"/>
      <c r="H90" s="377"/>
      <c r="I90" s="378"/>
      <c r="J90" s="34"/>
      <c r="K90" s="1"/>
      <c r="L90" s="32"/>
      <c r="M90" s="33"/>
      <c r="N90" s="376"/>
      <c r="O90" s="377"/>
      <c r="P90" s="377"/>
      <c r="Q90" s="377"/>
      <c r="R90" s="377"/>
      <c r="S90" s="377"/>
      <c r="T90" s="377"/>
      <c r="U90" s="378"/>
      <c r="V90" s="34"/>
    </row>
    <row r="91" spans="1:22" ht="19.350000000000001" customHeight="1" x14ac:dyDescent="0.25">
      <c r="A91" s="33"/>
      <c r="B91" s="379"/>
      <c r="C91" s="380"/>
      <c r="D91" s="380"/>
      <c r="E91" s="380"/>
      <c r="F91" s="380"/>
      <c r="G91" s="380"/>
      <c r="H91" s="380"/>
      <c r="I91" s="381"/>
      <c r="J91" s="34"/>
      <c r="K91" s="1"/>
      <c r="L91" s="32"/>
      <c r="M91" s="33"/>
      <c r="N91" s="379"/>
      <c r="O91" s="380"/>
      <c r="P91" s="380"/>
      <c r="Q91" s="380"/>
      <c r="R91" s="380"/>
      <c r="S91" s="380"/>
      <c r="T91" s="380"/>
      <c r="U91" s="381"/>
      <c r="V91" s="34"/>
    </row>
    <row r="92" spans="1:22" ht="19.350000000000001" customHeight="1" x14ac:dyDescent="0.25">
      <c r="A92" s="33"/>
      <c r="B92" s="379"/>
      <c r="C92" s="380"/>
      <c r="D92" s="380"/>
      <c r="E92" s="380"/>
      <c r="F92" s="380"/>
      <c r="G92" s="380"/>
      <c r="H92" s="380"/>
      <c r="I92" s="381"/>
      <c r="J92" s="34"/>
      <c r="K92" s="1"/>
      <c r="L92" s="32"/>
      <c r="M92" s="33"/>
      <c r="N92" s="379"/>
      <c r="O92" s="380"/>
      <c r="P92" s="380"/>
      <c r="Q92" s="380"/>
      <c r="R92" s="380"/>
      <c r="S92" s="380"/>
      <c r="T92" s="380"/>
      <c r="U92" s="381"/>
      <c r="V92" s="34"/>
    </row>
    <row r="93" spans="1:22" ht="19.350000000000001" customHeight="1" thickBot="1" x14ac:dyDescent="0.3">
      <c r="A93" s="33"/>
      <c r="B93" s="382"/>
      <c r="C93" s="383"/>
      <c r="D93" s="383"/>
      <c r="E93" s="383"/>
      <c r="F93" s="383"/>
      <c r="G93" s="383"/>
      <c r="H93" s="383"/>
      <c r="I93" s="384"/>
      <c r="J93" s="34"/>
      <c r="K93" s="1"/>
      <c r="L93" s="32"/>
      <c r="M93" s="33"/>
      <c r="N93" s="382"/>
      <c r="O93" s="383"/>
      <c r="P93" s="383"/>
      <c r="Q93" s="383"/>
      <c r="R93" s="383"/>
      <c r="S93" s="383"/>
      <c r="T93" s="383"/>
      <c r="U93" s="384"/>
      <c r="V93" s="34"/>
    </row>
    <row r="94" spans="1:22" ht="19.350000000000001" customHeight="1" thickBot="1" x14ac:dyDescent="0.3">
      <c r="A94" s="53"/>
      <c r="B94" s="54"/>
      <c r="C94" s="54"/>
      <c r="D94" s="54"/>
      <c r="E94" s="54"/>
      <c r="F94" s="54"/>
      <c r="G94" s="54"/>
      <c r="H94" s="54"/>
      <c r="I94" s="54"/>
      <c r="J94" s="55"/>
      <c r="K94" s="1"/>
      <c r="L94" s="32"/>
      <c r="M94" s="53"/>
      <c r="N94" s="54"/>
      <c r="O94" s="54"/>
      <c r="P94" s="54"/>
      <c r="Q94" s="54"/>
      <c r="R94" s="54"/>
      <c r="S94" s="54"/>
      <c r="T94" s="54"/>
      <c r="U94" s="54"/>
      <c r="V94" s="55"/>
    </row>
    <row r="95" spans="1:22" ht="19.350000000000001" customHeight="1" x14ac:dyDescent="0.25">
      <c r="A95" s="67"/>
      <c r="B95" s="67"/>
      <c r="C95" s="67"/>
      <c r="D95" s="67"/>
      <c r="E95" s="67"/>
      <c r="F95" s="67"/>
      <c r="G95" s="67"/>
      <c r="H95" s="67"/>
      <c r="I95" s="67"/>
      <c r="J95" s="67"/>
      <c r="K95" s="56"/>
      <c r="L95" s="57"/>
      <c r="M95" s="67"/>
      <c r="N95" s="67"/>
      <c r="O95" s="67"/>
      <c r="P95" s="67"/>
      <c r="Q95" s="67"/>
      <c r="R95" s="67"/>
      <c r="S95" s="67"/>
      <c r="T95" s="67"/>
      <c r="U95" s="67"/>
      <c r="V95" s="67"/>
    </row>
    <row r="96" spans="1:22" ht="19.350000000000001" customHeight="1" thickBo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32"/>
      <c r="M96" s="1"/>
      <c r="N96" s="1"/>
      <c r="O96" s="1"/>
      <c r="P96" s="1"/>
      <c r="Q96" s="1"/>
      <c r="R96" s="1"/>
      <c r="S96" s="1"/>
      <c r="T96" s="1"/>
      <c r="U96" s="1"/>
      <c r="V96" s="1"/>
    </row>
    <row r="97" spans="1:22" ht="19.350000000000001" customHeight="1" x14ac:dyDescent="0.25">
      <c r="A97" s="29" t="e">
        <f>#REF!+1</f>
        <v>#REF!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 t="e">
        <f t="shared" ref="M97" si="1">A97+1</f>
        <v>#REF!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19.350000000000001" customHeight="1" x14ac:dyDescent="0.35">
      <c r="A98" s="33"/>
      <c r="B98" s="356" t="s">
        <v>42</v>
      </c>
      <c r="C98" s="356"/>
      <c r="D98" s="404" t="s">
        <v>89</v>
      </c>
      <c r="E98" s="404"/>
      <c r="F98" s="404"/>
      <c r="G98" s="404"/>
      <c r="H98" s="404"/>
      <c r="I98" s="404"/>
      <c r="J98" s="75">
        <v>42</v>
      </c>
      <c r="K98" s="1"/>
      <c r="L98" s="32"/>
      <c r="M98" s="33"/>
      <c r="N98" s="356" t="s">
        <v>42</v>
      </c>
      <c r="O98" s="356"/>
      <c r="P98" s="404" t="s">
        <v>89</v>
      </c>
      <c r="Q98" s="404"/>
      <c r="R98" s="404"/>
      <c r="S98" s="404"/>
      <c r="T98" s="404"/>
      <c r="U98" s="404"/>
      <c r="V98" s="75">
        <v>18</v>
      </c>
    </row>
    <row r="99" spans="1:22" ht="19.350000000000001" customHeight="1" x14ac:dyDescent="0.25">
      <c r="A99" s="33"/>
      <c r="B99" s="358"/>
      <c r="C99" s="358"/>
      <c r="D99" s="358"/>
      <c r="E99" s="358"/>
      <c r="F99" s="358"/>
      <c r="G99" s="358"/>
      <c r="H99" s="358"/>
      <c r="I99" s="358"/>
      <c r="J99" s="34"/>
      <c r="K99" s="1"/>
      <c r="L99" s="32"/>
      <c r="M99" s="33"/>
      <c r="N99" s="358"/>
      <c r="O99" s="358"/>
      <c r="P99" s="358"/>
      <c r="Q99" s="358"/>
      <c r="R99" s="358"/>
      <c r="S99" s="358"/>
      <c r="T99" s="358"/>
      <c r="U99" s="358"/>
      <c r="V99" s="34"/>
    </row>
    <row r="100" spans="1:22" ht="19.350000000000001" customHeight="1" x14ac:dyDescent="0.35">
      <c r="A100" s="33"/>
      <c r="B100" s="356" t="s">
        <v>0</v>
      </c>
      <c r="C100" s="356"/>
      <c r="D100" s="403">
        <v>1</v>
      </c>
      <c r="E100" s="403"/>
      <c r="F100" s="357" t="s">
        <v>41</v>
      </c>
      <c r="G100" s="357"/>
      <c r="H100" s="403">
        <v>5</v>
      </c>
      <c r="I100" s="403"/>
      <c r="J100" s="34"/>
      <c r="K100" s="1"/>
      <c r="L100" s="32"/>
      <c r="M100" s="33"/>
      <c r="N100" s="356" t="s">
        <v>0</v>
      </c>
      <c r="O100" s="356"/>
      <c r="P100" s="403">
        <v>2</v>
      </c>
      <c r="Q100" s="403"/>
      <c r="R100" s="357" t="s">
        <v>41</v>
      </c>
      <c r="S100" s="357"/>
      <c r="T100" s="403">
        <v>1</v>
      </c>
      <c r="U100" s="403"/>
      <c r="V100" s="34"/>
    </row>
    <row r="101" spans="1:22" ht="19.350000000000001" customHeight="1" x14ac:dyDescent="0.35">
      <c r="A101" s="33"/>
      <c r="B101" s="356" t="s">
        <v>14</v>
      </c>
      <c r="C101" s="356"/>
      <c r="D101" s="400" t="s">
        <v>147</v>
      </c>
      <c r="E101" s="400"/>
      <c r="F101" s="357" t="s">
        <v>15</v>
      </c>
      <c r="G101" s="357"/>
      <c r="H101" s="401" t="s">
        <v>146</v>
      </c>
      <c r="I101" s="401"/>
      <c r="J101" s="34"/>
      <c r="K101" s="1"/>
      <c r="L101" s="32"/>
      <c r="M101" s="33"/>
      <c r="N101" s="356" t="s">
        <v>14</v>
      </c>
      <c r="O101" s="356"/>
      <c r="P101" s="413" t="s">
        <v>150</v>
      </c>
      <c r="Q101" s="413"/>
      <c r="R101" s="357" t="s">
        <v>15</v>
      </c>
      <c r="S101" s="357"/>
      <c r="T101" s="401" t="s">
        <v>149</v>
      </c>
      <c r="U101" s="401"/>
      <c r="V101" s="34"/>
    </row>
    <row r="102" spans="1:22" ht="19.350000000000001" customHeight="1" x14ac:dyDescent="0.3">
      <c r="A102" s="33"/>
      <c r="B102" s="64" t="s">
        <v>53</v>
      </c>
      <c r="C102" s="64"/>
      <c r="D102" s="411" t="s">
        <v>94</v>
      </c>
      <c r="E102" s="411"/>
      <c r="F102" s="397" t="s">
        <v>54</v>
      </c>
      <c r="G102" s="397"/>
      <c r="H102" s="402" t="s">
        <v>148</v>
      </c>
      <c r="I102" s="402"/>
      <c r="J102" s="34"/>
      <c r="K102" s="1"/>
      <c r="L102" s="32"/>
      <c r="M102" s="33"/>
      <c r="N102" s="64" t="s">
        <v>53</v>
      </c>
      <c r="O102" s="64"/>
      <c r="P102" s="412" t="s">
        <v>94</v>
      </c>
      <c r="Q102" s="412"/>
      <c r="R102" s="397" t="s">
        <v>54</v>
      </c>
      <c r="S102" s="397"/>
      <c r="T102" s="402" t="s">
        <v>151</v>
      </c>
      <c r="U102" s="402"/>
      <c r="V102" s="34"/>
    </row>
    <row r="103" spans="1:22" ht="19.350000000000001" customHeight="1" x14ac:dyDescent="0.3">
      <c r="A103" s="33"/>
      <c r="B103" s="396" t="s">
        <v>1</v>
      </c>
      <c r="C103" s="396"/>
      <c r="D103" s="397"/>
      <c r="E103" s="397"/>
      <c r="F103" s="398"/>
      <c r="G103" s="398"/>
      <c r="H103" s="398"/>
      <c r="I103" s="398"/>
      <c r="J103" s="34"/>
      <c r="K103" s="1"/>
      <c r="L103" s="32"/>
      <c r="M103" s="33"/>
      <c r="N103" s="396" t="s">
        <v>1</v>
      </c>
      <c r="O103" s="396"/>
      <c r="P103" s="397"/>
      <c r="Q103" s="397"/>
      <c r="R103" s="398"/>
      <c r="S103" s="398"/>
      <c r="T103" s="398"/>
      <c r="U103" s="398"/>
      <c r="V103" s="34"/>
    </row>
    <row r="104" spans="1:22" ht="19.350000000000001" customHeight="1" x14ac:dyDescent="0.3">
      <c r="A104" s="33"/>
      <c r="B104" s="396"/>
      <c r="C104" s="396"/>
      <c r="D104" s="397" t="s">
        <v>11</v>
      </c>
      <c r="E104" s="397"/>
      <c r="F104" s="398">
        <v>0.42430555555555555</v>
      </c>
      <c r="G104" s="398"/>
      <c r="H104" s="398"/>
      <c r="I104" s="398"/>
      <c r="J104" s="34"/>
      <c r="K104" s="1"/>
      <c r="L104" s="32"/>
      <c r="M104" s="33"/>
      <c r="N104" s="396"/>
      <c r="O104" s="396"/>
      <c r="P104" s="397" t="s">
        <v>11</v>
      </c>
      <c r="Q104" s="397"/>
      <c r="R104" s="398">
        <v>0.43402777777777773</v>
      </c>
      <c r="S104" s="398"/>
      <c r="T104" s="398"/>
      <c r="U104" s="398"/>
      <c r="V104" s="34"/>
    </row>
    <row r="105" spans="1:22" ht="19.350000000000001" customHeight="1" x14ac:dyDescent="0.3">
      <c r="A105" s="33"/>
      <c r="B105" s="396"/>
      <c r="C105" s="396"/>
      <c r="D105" s="397" t="s">
        <v>55</v>
      </c>
      <c r="E105" s="397"/>
      <c r="F105" s="398">
        <v>0.42499999999999999</v>
      </c>
      <c r="G105" s="398"/>
      <c r="H105" s="398"/>
      <c r="I105" s="398"/>
      <c r="J105" s="34"/>
      <c r="K105" s="1"/>
      <c r="L105" s="32"/>
      <c r="M105" s="33"/>
      <c r="N105" s="396"/>
      <c r="O105" s="396"/>
      <c r="P105" s="397" t="s">
        <v>55</v>
      </c>
      <c r="Q105" s="397"/>
      <c r="R105" s="398">
        <v>0.43472222222222218</v>
      </c>
      <c r="S105" s="398"/>
      <c r="T105" s="398"/>
      <c r="U105" s="398"/>
      <c r="V105" s="34"/>
    </row>
    <row r="106" spans="1:22" ht="19.350000000000001" customHeight="1" x14ac:dyDescent="0.35">
      <c r="A106" s="33"/>
      <c r="B106" s="396"/>
      <c r="C106" s="396"/>
      <c r="D106" s="397" t="s">
        <v>9</v>
      </c>
      <c r="E106" s="397"/>
      <c r="F106" s="399">
        <v>0.42708333333333331</v>
      </c>
      <c r="G106" s="399"/>
      <c r="H106" s="399"/>
      <c r="I106" s="399"/>
      <c r="J106" s="34"/>
      <c r="K106" s="1"/>
      <c r="L106" s="32"/>
      <c r="M106" s="33"/>
      <c r="N106" s="396"/>
      <c r="O106" s="396"/>
      <c r="P106" s="397" t="s">
        <v>9</v>
      </c>
      <c r="Q106" s="397"/>
      <c r="R106" s="399">
        <v>0.4368055555555555</v>
      </c>
      <c r="S106" s="399"/>
      <c r="T106" s="399"/>
      <c r="U106" s="399"/>
      <c r="V106" s="34"/>
    </row>
    <row r="107" spans="1:22" ht="19.350000000000001" customHeight="1" x14ac:dyDescent="0.35">
      <c r="A107" s="33"/>
      <c r="B107" s="356" t="s">
        <v>44</v>
      </c>
      <c r="C107" s="356"/>
      <c r="D107" s="357" t="s">
        <v>90</v>
      </c>
      <c r="E107" s="357"/>
      <c r="F107" s="37">
        <v>2</v>
      </c>
      <c r="G107" s="65" t="s">
        <v>45</v>
      </c>
      <c r="H107" s="39">
        <v>5</v>
      </c>
      <c r="I107" s="65" t="s">
        <v>46</v>
      </c>
      <c r="J107" s="34"/>
      <c r="K107" s="1"/>
      <c r="L107" s="32"/>
      <c r="M107" s="33"/>
      <c r="N107" s="356" t="s">
        <v>44</v>
      </c>
      <c r="O107" s="356"/>
      <c r="P107" s="357" t="s">
        <v>90</v>
      </c>
      <c r="Q107" s="357"/>
      <c r="R107" s="37">
        <v>2</v>
      </c>
      <c r="S107" s="65" t="s">
        <v>45</v>
      </c>
      <c r="T107" s="39">
        <v>15</v>
      </c>
      <c r="U107" s="65" t="s">
        <v>46</v>
      </c>
      <c r="V107" s="34"/>
    </row>
    <row r="108" spans="1:22" ht="19.350000000000001" customHeight="1" x14ac:dyDescent="0.3">
      <c r="A108" s="33"/>
      <c r="B108" s="356"/>
      <c r="C108" s="356"/>
      <c r="D108" s="359" t="s">
        <v>56</v>
      </c>
      <c r="E108" s="63" t="s">
        <v>57</v>
      </c>
      <c r="F108" s="41">
        <v>1</v>
      </c>
      <c r="G108" s="66" t="s">
        <v>45</v>
      </c>
      <c r="H108" s="41">
        <v>30</v>
      </c>
      <c r="I108" s="66" t="s">
        <v>46</v>
      </c>
      <c r="J108" s="34"/>
      <c r="K108" s="1"/>
      <c r="L108" s="32"/>
      <c r="M108" s="33"/>
      <c r="N108" s="356"/>
      <c r="O108" s="356"/>
      <c r="P108" s="359" t="s">
        <v>56</v>
      </c>
      <c r="Q108" s="63" t="s">
        <v>57</v>
      </c>
      <c r="R108" s="41">
        <v>1</v>
      </c>
      <c r="S108" s="66" t="s">
        <v>45</v>
      </c>
      <c r="T108" s="41">
        <v>30</v>
      </c>
      <c r="U108" s="66" t="s">
        <v>46</v>
      </c>
      <c r="V108" s="34"/>
    </row>
    <row r="109" spans="1:22" ht="19.350000000000001" customHeight="1" x14ac:dyDescent="0.3">
      <c r="A109" s="33"/>
      <c r="B109" s="356"/>
      <c r="C109" s="356"/>
      <c r="D109" s="359"/>
      <c r="E109" s="63" t="s">
        <v>58</v>
      </c>
      <c r="F109" s="41">
        <v>3</v>
      </c>
      <c r="G109" s="66" t="s">
        <v>45</v>
      </c>
      <c r="H109" s="41">
        <v>30</v>
      </c>
      <c r="I109" s="66" t="s">
        <v>46</v>
      </c>
      <c r="J109" s="34"/>
      <c r="K109" s="1"/>
      <c r="L109" s="32"/>
      <c r="M109" s="33"/>
      <c r="N109" s="356"/>
      <c r="O109" s="356"/>
      <c r="P109" s="359"/>
      <c r="Q109" s="63" t="s">
        <v>58</v>
      </c>
      <c r="R109" s="41">
        <v>3</v>
      </c>
      <c r="S109" s="66" t="s">
        <v>45</v>
      </c>
      <c r="T109" s="41">
        <v>30</v>
      </c>
      <c r="U109" s="66" t="s">
        <v>46</v>
      </c>
      <c r="V109" s="34"/>
    </row>
    <row r="110" spans="1:22" ht="19.350000000000001" customHeight="1" x14ac:dyDescent="0.25">
      <c r="A110" s="33"/>
      <c r="B110" s="358"/>
      <c r="C110" s="358"/>
      <c r="D110" s="358"/>
      <c r="E110" s="358"/>
      <c r="F110" s="358"/>
      <c r="G110" s="358"/>
      <c r="H110" s="358"/>
      <c r="I110" s="358"/>
      <c r="J110" s="34"/>
      <c r="K110" s="1"/>
      <c r="L110" s="32"/>
      <c r="M110" s="33"/>
      <c r="N110" s="358"/>
      <c r="O110" s="358"/>
      <c r="P110" s="358"/>
      <c r="Q110" s="358"/>
      <c r="R110" s="358"/>
      <c r="S110" s="358"/>
      <c r="T110" s="358"/>
      <c r="U110" s="358"/>
      <c r="V110" s="34"/>
    </row>
    <row r="111" spans="1:22" ht="19.350000000000001" customHeight="1" x14ac:dyDescent="0.3">
      <c r="A111" s="33"/>
      <c r="B111" s="395" t="s">
        <v>59</v>
      </c>
      <c r="C111" s="395"/>
      <c r="D111" s="395"/>
      <c r="E111" s="395"/>
      <c r="F111" s="395"/>
      <c r="G111" s="395"/>
      <c r="H111" s="395"/>
      <c r="I111" s="395"/>
      <c r="J111" s="34"/>
      <c r="K111" s="1"/>
      <c r="L111" s="32"/>
      <c r="M111" s="33"/>
      <c r="N111" s="395" t="s">
        <v>59</v>
      </c>
      <c r="O111" s="395"/>
      <c r="P111" s="395"/>
      <c r="Q111" s="395"/>
      <c r="R111" s="395"/>
      <c r="S111" s="395"/>
      <c r="T111" s="395"/>
      <c r="U111" s="395"/>
      <c r="V111" s="34"/>
    </row>
    <row r="112" spans="1:22" ht="19.350000000000001" customHeight="1" thickBot="1" x14ac:dyDescent="0.3">
      <c r="A112" s="33"/>
      <c r="B112" s="358"/>
      <c r="C112" s="358"/>
      <c r="D112" s="358"/>
      <c r="E112" s="358"/>
      <c r="F112" s="358"/>
      <c r="G112" s="358"/>
      <c r="H112" s="358"/>
      <c r="I112" s="358"/>
      <c r="J112" s="34"/>
      <c r="K112" s="1"/>
      <c r="L112" s="32"/>
      <c r="M112" s="33"/>
      <c r="N112" s="358"/>
      <c r="O112" s="358"/>
      <c r="P112" s="358"/>
      <c r="Q112" s="358"/>
      <c r="R112" s="358"/>
      <c r="S112" s="358"/>
      <c r="T112" s="358"/>
      <c r="U112" s="358"/>
      <c r="V112" s="34"/>
    </row>
    <row r="113" spans="1:22" ht="19.350000000000001" customHeight="1" thickBot="1" x14ac:dyDescent="0.3">
      <c r="A113" s="33"/>
      <c r="B113" s="359" t="s">
        <v>138</v>
      </c>
      <c r="C113" s="360"/>
      <c r="D113" s="43" t="str">
        <f>CONCATENATE(F107-1,"'",IF(MROUND(H107,30)=0,"0",IF(MROUND(H107,30)&gt;30,"30",IF(H107&lt;30,"0","30"))),"''")</f>
        <v>1'0''</v>
      </c>
      <c r="E113" s="44" t="str">
        <f>CONCATENATE(QUOTIENT(F107*60+H107-30,60),"'",MOD(F107*60+IF(MROUND(H107,30)=0,"0",IF(MROUND(H107,30)&gt;30,"30",IF(H107&lt;30,"0","30")))-30,60),"''")</f>
        <v>1'30''</v>
      </c>
      <c r="F113" s="44" t="str">
        <f>CONCATENATE(F107,"'",IF(MROUND(H107,30)=0,"0",IF(MROUND(H107,30)&gt;30,"30",IF(H107&lt;30,"0","30"))),"''")</f>
        <v>2'0''</v>
      </c>
      <c r="G113" s="44" t="str">
        <f>CONCATENATE(QUOTIENT(F107*60+H107+15,60),"'",MOD(F107*60+IF(MROUND(H107,30)=0,"0",IF(MROUND(H107,30)&gt;30,"30",IF(H107&lt;30,"0","30")))+15,60),"''")</f>
        <v>2'15''</v>
      </c>
      <c r="H113" s="44" t="str">
        <f>CONCATENATE(QUOTIENT(F107*60+H107+30,60),"'",MOD(F107*60+IF(MROUND(H107,30)=0,"0",IF(MROUND(H107,30)&gt;30,"30",IF(H107&lt;30,"0","30")))+30,60),"''")</f>
        <v>2'30''</v>
      </c>
      <c r="I113" s="45" t="str">
        <f>CONCATENATE(QUOTIENT(F107*60+IF(MROUND(H107,30)=0,"0",IF(MROUND(H107,30)&gt;30,"30",IF(H107&lt;30,"0","30")))+45,60),"'",MOD(F107*60+IF(MROUND(H107,30)=0,"0",IF(MROUND(H107,30)&gt;30,"30",IF(H107&lt;30,"0","30")))+45,60),"''")</f>
        <v>2'45''</v>
      </c>
      <c r="J113" s="34"/>
      <c r="K113" s="1"/>
      <c r="L113" s="32"/>
      <c r="M113" s="33"/>
      <c r="N113" s="359" t="s">
        <v>138</v>
      </c>
      <c r="O113" s="360"/>
      <c r="P113" s="43" t="str">
        <f>CONCATENATE(R107-1,"'",IF(MROUND(T107,30)=0,"0",IF(MROUND(T107,30)&gt;30,"30",IF(T107&lt;30,"0","30"))),"''")</f>
        <v>1'0''</v>
      </c>
      <c r="Q113" s="44" t="str">
        <f>CONCATENATE(QUOTIENT(R107*60+T107-30,60),"'",MOD(R107*60+IF(MROUND(T107,30)=0,"0",IF(MROUND(T107,30)&gt;30,"30",IF(T107&lt;30,"0","30")))-30,60),"''")</f>
        <v>1'30''</v>
      </c>
      <c r="R113" s="44" t="str">
        <f>CONCATENATE(R107,"'",IF(MROUND(T107,30)=0,"0",IF(MROUND(T107,30)&gt;30,"30",IF(T107&lt;30,"0","30"))),"''")</f>
        <v>2'0''</v>
      </c>
      <c r="S113" s="44" t="str">
        <f>CONCATENATE(QUOTIENT(R107*60+T107+15,60),"'",MOD(R107*60+IF(MROUND(T107,30)=0,"0",IF(MROUND(T107,30)&gt;30,"30",IF(T107&lt;30,"0","30")))+15,60),"''")</f>
        <v>2'15''</v>
      </c>
      <c r="T113" s="44" t="str">
        <f>CONCATENATE(QUOTIENT(R107*60+T107+30,60),"'",MOD(R107*60+IF(MROUND(T107,30)=0,"0",IF(MROUND(T107,30)&gt;30,"30",IF(T107&lt;30,"0","30")))+30,60),"''")</f>
        <v>2'30''</v>
      </c>
      <c r="U113" s="45" t="str">
        <f>CONCATENATE(QUOTIENT(R107*60+IF(MROUND(T107,30)=0,"0",IF(MROUND(T107,30)&gt;30,"30",IF(T107&lt;30,"0","30")))+45,60),"'",MOD(R107*60+IF(MROUND(T107,30)=0,"0",IF(MROUND(T107,30)&gt;30,"30",IF(T107&lt;30,"0","30")))+45,60),"''")</f>
        <v>2'45''</v>
      </c>
      <c r="V113" s="34"/>
    </row>
    <row r="114" spans="1:22" ht="19.350000000000001" customHeight="1" thickBot="1" x14ac:dyDescent="0.3">
      <c r="A114" s="33"/>
      <c r="B114" s="62"/>
      <c r="C114" s="62"/>
      <c r="D114" s="30"/>
      <c r="E114" s="30"/>
      <c r="F114" s="30"/>
      <c r="G114" s="30"/>
      <c r="H114" s="30"/>
      <c r="I114" s="30"/>
      <c r="J114" s="34"/>
      <c r="K114" s="1"/>
      <c r="L114" s="32"/>
      <c r="M114" s="33"/>
      <c r="N114" s="62"/>
      <c r="O114" s="62"/>
      <c r="P114" s="30"/>
      <c r="Q114" s="30"/>
      <c r="R114" s="30"/>
      <c r="S114" s="30"/>
      <c r="T114" s="30"/>
      <c r="U114" s="30"/>
      <c r="V114" s="34"/>
    </row>
    <row r="115" spans="1:22" ht="19.350000000000001" customHeight="1" x14ac:dyDescent="0.25">
      <c r="A115" s="33"/>
      <c r="B115" s="409" t="s">
        <v>136</v>
      </c>
      <c r="C115" s="410"/>
      <c r="D115" s="352"/>
      <c r="E115" s="352"/>
      <c r="F115" s="352"/>
      <c r="G115" s="352"/>
      <c r="H115" s="352"/>
      <c r="I115" s="353"/>
      <c r="J115" s="34"/>
      <c r="K115" s="1"/>
      <c r="L115" s="32"/>
      <c r="M115" s="33"/>
      <c r="N115" s="409" t="s">
        <v>136</v>
      </c>
      <c r="O115" s="410"/>
      <c r="P115" s="352"/>
      <c r="Q115" s="352"/>
      <c r="R115" s="352"/>
      <c r="S115" s="352"/>
      <c r="T115" s="352"/>
      <c r="U115" s="353"/>
      <c r="V115" s="34"/>
    </row>
    <row r="116" spans="1:22" ht="19.350000000000001" customHeight="1" x14ac:dyDescent="0.25">
      <c r="A116" s="33"/>
      <c r="B116" s="405"/>
      <c r="C116" s="406"/>
      <c r="D116" s="336"/>
      <c r="E116" s="336"/>
      <c r="F116" s="336"/>
      <c r="G116" s="336"/>
      <c r="H116" s="336"/>
      <c r="I116" s="337"/>
      <c r="J116" s="34"/>
      <c r="K116" s="1"/>
      <c r="L116" s="32"/>
      <c r="M116" s="33"/>
      <c r="N116" s="405"/>
      <c r="O116" s="406"/>
      <c r="P116" s="336"/>
      <c r="Q116" s="336"/>
      <c r="R116" s="336"/>
      <c r="S116" s="336"/>
      <c r="T116" s="336"/>
      <c r="U116" s="337"/>
      <c r="V116" s="34"/>
    </row>
    <row r="117" spans="1:22" ht="19.350000000000001" customHeight="1" x14ac:dyDescent="0.25">
      <c r="A117" s="33"/>
      <c r="B117" s="405" t="s">
        <v>137</v>
      </c>
      <c r="C117" s="406"/>
      <c r="D117" s="336"/>
      <c r="E117" s="336"/>
      <c r="F117" s="336"/>
      <c r="G117" s="336"/>
      <c r="H117" s="336"/>
      <c r="I117" s="337"/>
      <c r="J117" s="34"/>
      <c r="K117" s="1"/>
      <c r="L117" s="32"/>
      <c r="M117" s="33"/>
      <c r="N117" s="405" t="s">
        <v>137</v>
      </c>
      <c r="O117" s="406"/>
      <c r="P117" s="336"/>
      <c r="Q117" s="336"/>
      <c r="R117" s="336"/>
      <c r="S117" s="336"/>
      <c r="T117" s="336"/>
      <c r="U117" s="337"/>
      <c r="V117" s="34"/>
    </row>
    <row r="118" spans="1:22" ht="19.350000000000001" customHeight="1" thickBot="1" x14ac:dyDescent="0.3">
      <c r="A118" s="33"/>
      <c r="B118" s="407"/>
      <c r="C118" s="408"/>
      <c r="D118" s="369"/>
      <c r="E118" s="369"/>
      <c r="F118" s="369"/>
      <c r="G118" s="369"/>
      <c r="H118" s="369"/>
      <c r="I118" s="370"/>
      <c r="J118" s="34"/>
      <c r="K118" s="1"/>
      <c r="L118" s="32"/>
      <c r="M118" s="33"/>
      <c r="N118" s="407"/>
      <c r="O118" s="408"/>
      <c r="P118" s="369"/>
      <c r="Q118" s="369"/>
      <c r="R118" s="369"/>
      <c r="S118" s="369"/>
      <c r="T118" s="369"/>
      <c r="U118" s="370"/>
      <c r="V118" s="34"/>
    </row>
    <row r="119" spans="1:22" ht="19.350000000000001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19.350000000000001" customHeight="1" x14ac:dyDescent="0.25">
      <c r="A120" s="33"/>
      <c r="B120" s="349" t="s">
        <v>63</v>
      </c>
      <c r="C120" s="343" t="s">
        <v>64</v>
      </c>
      <c r="D120" s="351"/>
      <c r="E120" s="351"/>
      <c r="F120" s="351"/>
      <c r="G120" s="351"/>
      <c r="H120" s="352"/>
      <c r="I120" s="353"/>
      <c r="J120" s="34"/>
      <c r="K120" s="1"/>
      <c r="L120" s="32"/>
      <c r="M120" s="33"/>
      <c r="N120" s="349" t="s">
        <v>63</v>
      </c>
      <c r="O120" s="343" t="s">
        <v>64</v>
      </c>
      <c r="P120" s="351"/>
      <c r="Q120" s="351"/>
      <c r="R120" s="351"/>
      <c r="S120" s="351"/>
      <c r="T120" s="352"/>
      <c r="U120" s="353"/>
      <c r="V120" s="34"/>
    </row>
    <row r="121" spans="1:22" ht="19.350000000000001" customHeight="1" x14ac:dyDescent="0.25">
      <c r="A121" s="33"/>
      <c r="B121" s="334"/>
      <c r="C121" s="340" t="s">
        <v>234</v>
      </c>
      <c r="D121" s="348"/>
      <c r="E121" s="348"/>
      <c r="F121" s="348"/>
      <c r="G121" s="348"/>
      <c r="H121" s="336"/>
      <c r="I121" s="337"/>
      <c r="J121" s="34"/>
      <c r="K121" s="1"/>
      <c r="L121" s="32"/>
      <c r="M121" s="33"/>
      <c r="N121" s="334"/>
      <c r="O121" s="340" t="s">
        <v>234</v>
      </c>
      <c r="P121" s="348"/>
      <c r="Q121" s="348"/>
      <c r="R121" s="348"/>
      <c r="S121" s="348"/>
      <c r="T121" s="336"/>
      <c r="U121" s="337"/>
      <c r="V121" s="34"/>
    </row>
    <row r="122" spans="1:22" ht="19.350000000000001" customHeight="1" x14ac:dyDescent="0.25">
      <c r="A122" s="33"/>
      <c r="B122" s="334"/>
      <c r="C122" s="340" t="s">
        <v>66</v>
      </c>
      <c r="D122" s="348"/>
      <c r="E122" s="348"/>
      <c r="F122" s="348"/>
      <c r="G122" s="348"/>
      <c r="H122" s="336"/>
      <c r="I122" s="337"/>
      <c r="J122" s="34"/>
      <c r="K122" s="1"/>
      <c r="L122" s="32"/>
      <c r="M122" s="33"/>
      <c r="N122" s="334"/>
      <c r="O122" s="340" t="s">
        <v>66</v>
      </c>
      <c r="P122" s="348"/>
      <c r="Q122" s="348"/>
      <c r="R122" s="348"/>
      <c r="S122" s="348"/>
      <c r="T122" s="336"/>
      <c r="U122" s="337"/>
      <c r="V122" s="34"/>
    </row>
    <row r="123" spans="1:22" ht="19.350000000000001" customHeight="1" x14ac:dyDescent="0.25">
      <c r="A123" s="33"/>
      <c r="B123" s="334"/>
      <c r="C123" s="340" t="s">
        <v>235</v>
      </c>
      <c r="D123" s="348"/>
      <c r="E123" s="348"/>
      <c r="F123" s="348"/>
      <c r="G123" s="348"/>
      <c r="H123" s="336"/>
      <c r="I123" s="337"/>
      <c r="J123" s="34"/>
      <c r="K123" s="1"/>
      <c r="L123" s="32"/>
      <c r="M123" s="33"/>
      <c r="N123" s="334"/>
      <c r="O123" s="340" t="s">
        <v>235</v>
      </c>
      <c r="P123" s="348"/>
      <c r="Q123" s="348"/>
      <c r="R123" s="348"/>
      <c r="S123" s="348"/>
      <c r="T123" s="336"/>
      <c r="U123" s="337"/>
      <c r="V123" s="34"/>
    </row>
    <row r="124" spans="1:22" ht="19.350000000000001" customHeight="1" x14ac:dyDescent="0.25">
      <c r="A124" s="33"/>
      <c r="B124" s="335"/>
      <c r="C124" s="338" t="s">
        <v>236</v>
      </c>
      <c r="D124" s="339"/>
      <c r="E124" s="339"/>
      <c r="F124" s="339"/>
      <c r="G124" s="340"/>
      <c r="H124" s="354"/>
      <c r="I124" s="355"/>
      <c r="J124" s="34"/>
      <c r="K124" s="1"/>
      <c r="L124" s="32"/>
      <c r="M124" s="33"/>
      <c r="N124" s="335"/>
      <c r="O124" s="338" t="s">
        <v>236</v>
      </c>
      <c r="P124" s="339"/>
      <c r="Q124" s="339"/>
      <c r="R124" s="339"/>
      <c r="S124" s="340"/>
      <c r="T124" s="354"/>
      <c r="U124" s="355"/>
      <c r="V124" s="34"/>
    </row>
    <row r="125" spans="1:22" ht="19.350000000000001" customHeight="1" thickBot="1" x14ac:dyDescent="0.3">
      <c r="A125" s="33"/>
      <c r="B125" s="350"/>
      <c r="C125" s="371" t="s">
        <v>69</v>
      </c>
      <c r="D125" s="372"/>
      <c r="E125" s="372"/>
      <c r="F125" s="372"/>
      <c r="G125" s="372"/>
      <c r="H125" s="369"/>
      <c r="I125" s="370"/>
      <c r="J125" s="34"/>
      <c r="K125" s="1"/>
      <c r="L125" s="32"/>
      <c r="M125" s="33"/>
      <c r="N125" s="350"/>
      <c r="O125" s="371" t="s">
        <v>69</v>
      </c>
      <c r="P125" s="372"/>
      <c r="Q125" s="372"/>
      <c r="R125" s="372"/>
      <c r="S125" s="372"/>
      <c r="T125" s="369"/>
      <c r="U125" s="370"/>
      <c r="V125" s="34"/>
    </row>
    <row r="126" spans="1:22" ht="19.350000000000001" customHeight="1" x14ac:dyDescent="0.25">
      <c r="A126" s="33"/>
      <c r="B126" s="333" t="s">
        <v>70</v>
      </c>
      <c r="C126" s="346" t="s">
        <v>237</v>
      </c>
      <c r="D126" s="347"/>
      <c r="E126" s="347"/>
      <c r="F126" s="347"/>
      <c r="G126" s="347"/>
      <c r="H126" s="344"/>
      <c r="I126" s="345"/>
      <c r="J126" s="34"/>
      <c r="K126" s="1"/>
      <c r="L126" s="32"/>
      <c r="M126" s="33"/>
      <c r="N126" s="333" t="s">
        <v>70</v>
      </c>
      <c r="O126" s="346" t="s">
        <v>237</v>
      </c>
      <c r="P126" s="347"/>
      <c r="Q126" s="347"/>
      <c r="R126" s="347"/>
      <c r="S126" s="347"/>
      <c r="T126" s="344"/>
      <c r="U126" s="345"/>
      <c r="V126" s="34"/>
    </row>
    <row r="127" spans="1:22" ht="19.350000000000001" customHeight="1" x14ac:dyDescent="0.25">
      <c r="A127" s="33"/>
      <c r="B127" s="334"/>
      <c r="C127" s="340" t="s">
        <v>72</v>
      </c>
      <c r="D127" s="348"/>
      <c r="E127" s="348"/>
      <c r="F127" s="348"/>
      <c r="G127" s="348"/>
      <c r="H127" s="336"/>
      <c r="I127" s="337"/>
      <c r="J127" s="34"/>
      <c r="K127" s="1"/>
      <c r="L127" s="32"/>
      <c r="M127" s="33"/>
      <c r="N127" s="334"/>
      <c r="O127" s="340" t="s">
        <v>72</v>
      </c>
      <c r="P127" s="348"/>
      <c r="Q127" s="348"/>
      <c r="R127" s="348"/>
      <c r="S127" s="348"/>
      <c r="T127" s="336"/>
      <c r="U127" s="337"/>
      <c r="V127" s="34"/>
    </row>
    <row r="128" spans="1:22" ht="19.350000000000001" customHeight="1" x14ac:dyDescent="0.25">
      <c r="A128" s="33"/>
      <c r="B128" s="334"/>
      <c r="C128" s="340" t="s">
        <v>242</v>
      </c>
      <c r="D128" s="348"/>
      <c r="E128" s="348"/>
      <c r="F128" s="348"/>
      <c r="G128" s="348"/>
      <c r="H128" s="336"/>
      <c r="I128" s="337"/>
      <c r="J128" s="34"/>
      <c r="K128" s="1"/>
      <c r="L128" s="32"/>
      <c r="M128" s="33"/>
      <c r="N128" s="334"/>
      <c r="O128" s="340" t="s">
        <v>242</v>
      </c>
      <c r="P128" s="348"/>
      <c r="Q128" s="348"/>
      <c r="R128" s="348"/>
      <c r="S128" s="348"/>
      <c r="T128" s="336"/>
      <c r="U128" s="337"/>
      <c r="V128" s="34"/>
    </row>
    <row r="129" spans="1:22" ht="19.350000000000001" customHeight="1" x14ac:dyDescent="0.25">
      <c r="A129" s="33"/>
      <c r="B129" s="334"/>
      <c r="C129" s="340" t="s">
        <v>75</v>
      </c>
      <c r="D129" s="348"/>
      <c r="E129" s="348"/>
      <c r="F129" s="348"/>
      <c r="G129" s="348"/>
      <c r="H129" s="336"/>
      <c r="I129" s="337"/>
      <c r="J129" s="34"/>
      <c r="K129" s="1"/>
      <c r="L129" s="32"/>
      <c r="M129" s="33"/>
      <c r="N129" s="334"/>
      <c r="O129" s="340" t="s">
        <v>75</v>
      </c>
      <c r="P129" s="348"/>
      <c r="Q129" s="348"/>
      <c r="R129" s="348"/>
      <c r="S129" s="348"/>
      <c r="T129" s="336"/>
      <c r="U129" s="337"/>
      <c r="V129" s="34"/>
    </row>
    <row r="130" spans="1:22" ht="19.350000000000001" customHeight="1" x14ac:dyDescent="0.25">
      <c r="A130" s="33"/>
      <c r="B130" s="334"/>
      <c r="C130" s="340" t="s">
        <v>76</v>
      </c>
      <c r="D130" s="348"/>
      <c r="E130" s="348"/>
      <c r="F130" s="348"/>
      <c r="G130" s="348"/>
      <c r="H130" s="336"/>
      <c r="I130" s="337"/>
      <c r="J130" s="34"/>
      <c r="K130" s="1"/>
      <c r="L130" s="32"/>
      <c r="M130" s="33"/>
      <c r="N130" s="334"/>
      <c r="O130" s="340" t="s">
        <v>76</v>
      </c>
      <c r="P130" s="348"/>
      <c r="Q130" s="348"/>
      <c r="R130" s="348"/>
      <c r="S130" s="348"/>
      <c r="T130" s="336"/>
      <c r="U130" s="337"/>
      <c r="V130" s="34"/>
    </row>
    <row r="131" spans="1:22" ht="19.350000000000001" customHeight="1" thickBot="1" x14ac:dyDescent="0.3">
      <c r="A131" s="33"/>
      <c r="B131" s="335"/>
      <c r="C131" s="385" t="s">
        <v>77</v>
      </c>
      <c r="D131" s="386"/>
      <c r="E131" s="386"/>
      <c r="F131" s="386"/>
      <c r="G131" s="386"/>
      <c r="H131" s="387"/>
      <c r="I131" s="388"/>
      <c r="J131" s="34"/>
      <c r="K131" s="1"/>
      <c r="L131" s="32"/>
      <c r="M131" s="33"/>
      <c r="N131" s="335"/>
      <c r="O131" s="385" t="s">
        <v>77</v>
      </c>
      <c r="P131" s="386"/>
      <c r="Q131" s="386"/>
      <c r="R131" s="386"/>
      <c r="S131" s="386"/>
      <c r="T131" s="387"/>
      <c r="U131" s="388"/>
      <c r="V131" s="34"/>
    </row>
    <row r="132" spans="1:22" ht="19.350000000000001" customHeight="1" x14ac:dyDescent="0.25">
      <c r="A132" s="33"/>
      <c r="B132" s="349" t="s">
        <v>78</v>
      </c>
      <c r="C132" s="414" t="s">
        <v>233</v>
      </c>
      <c r="D132" s="415"/>
      <c r="E132" s="416"/>
      <c r="F132" s="423" t="s">
        <v>80</v>
      </c>
      <c r="G132" s="416"/>
      <c r="H132" s="426"/>
      <c r="I132" s="427"/>
      <c r="J132" s="34"/>
      <c r="K132" s="1"/>
      <c r="L132" s="32"/>
      <c r="M132" s="33"/>
      <c r="N132" s="349" t="s">
        <v>78</v>
      </c>
      <c r="O132" s="414" t="s">
        <v>233</v>
      </c>
      <c r="P132" s="415"/>
      <c r="Q132" s="416"/>
      <c r="R132" s="423" t="s">
        <v>80</v>
      </c>
      <c r="S132" s="416"/>
      <c r="T132" s="426"/>
      <c r="U132" s="427"/>
      <c r="V132" s="34"/>
    </row>
    <row r="133" spans="1:22" ht="19.350000000000001" customHeight="1" x14ac:dyDescent="0.25">
      <c r="A133" s="33"/>
      <c r="B133" s="334"/>
      <c r="C133" s="417"/>
      <c r="D133" s="418"/>
      <c r="E133" s="419"/>
      <c r="F133" s="424"/>
      <c r="G133" s="419"/>
      <c r="H133" s="428"/>
      <c r="I133" s="429"/>
      <c r="J133" s="34"/>
      <c r="K133" s="1"/>
      <c r="L133" s="32"/>
      <c r="M133" s="33"/>
      <c r="N133" s="334"/>
      <c r="O133" s="417"/>
      <c r="P133" s="418"/>
      <c r="Q133" s="419"/>
      <c r="R133" s="424"/>
      <c r="S133" s="419"/>
      <c r="T133" s="428"/>
      <c r="U133" s="429"/>
      <c r="V133" s="34"/>
    </row>
    <row r="134" spans="1:22" ht="19.350000000000001" customHeight="1" x14ac:dyDescent="0.25">
      <c r="A134" s="33"/>
      <c r="B134" s="334"/>
      <c r="C134" s="417"/>
      <c r="D134" s="418"/>
      <c r="E134" s="419"/>
      <c r="F134" s="424"/>
      <c r="G134" s="419"/>
      <c r="H134" s="428"/>
      <c r="I134" s="429"/>
      <c r="J134" s="34"/>
      <c r="K134" s="1"/>
      <c r="L134" s="32"/>
      <c r="M134" s="33"/>
      <c r="N134" s="334"/>
      <c r="O134" s="417"/>
      <c r="P134" s="418"/>
      <c r="Q134" s="419"/>
      <c r="R134" s="424"/>
      <c r="S134" s="419"/>
      <c r="T134" s="428"/>
      <c r="U134" s="429"/>
      <c r="V134" s="34"/>
    </row>
    <row r="135" spans="1:22" ht="19.350000000000001" customHeight="1" thickBot="1" x14ac:dyDescent="0.3">
      <c r="A135" s="33"/>
      <c r="B135" s="350"/>
      <c r="C135" s="420"/>
      <c r="D135" s="421"/>
      <c r="E135" s="422"/>
      <c r="F135" s="425"/>
      <c r="G135" s="422"/>
      <c r="H135" s="430"/>
      <c r="I135" s="431"/>
      <c r="J135" s="34"/>
      <c r="K135" s="1"/>
      <c r="L135" s="32"/>
      <c r="M135" s="33"/>
      <c r="N135" s="350"/>
      <c r="O135" s="420"/>
      <c r="P135" s="421"/>
      <c r="Q135" s="422"/>
      <c r="R135" s="425"/>
      <c r="S135" s="422"/>
      <c r="T135" s="430"/>
      <c r="U135" s="431"/>
      <c r="V135" s="34"/>
    </row>
    <row r="136" spans="1:22" ht="19.350000000000001" customHeight="1" thickBot="1" x14ac:dyDescent="0.3">
      <c r="A136" s="33"/>
      <c r="B136" s="25"/>
      <c r="C136" s="25"/>
      <c r="D136" s="25"/>
      <c r="E136" s="25"/>
      <c r="F136" s="25"/>
      <c r="G136" s="25"/>
      <c r="H136" s="25"/>
      <c r="I136" s="25"/>
      <c r="J136" s="34"/>
      <c r="K136" s="1"/>
      <c r="L136" s="32"/>
      <c r="M136" s="33"/>
      <c r="N136" s="25"/>
      <c r="O136" s="25"/>
      <c r="P136" s="25"/>
      <c r="Q136" s="25"/>
      <c r="R136" s="25"/>
      <c r="S136" s="25"/>
      <c r="T136" s="25"/>
      <c r="U136" s="25"/>
      <c r="V136" s="34"/>
    </row>
    <row r="137" spans="1:22" ht="19.350000000000001" customHeight="1" x14ac:dyDescent="0.3">
      <c r="A137" s="33"/>
      <c r="B137" s="373" t="s">
        <v>88</v>
      </c>
      <c r="C137" s="374"/>
      <c r="D137" s="374"/>
      <c r="E137" s="374"/>
      <c r="F137" s="374"/>
      <c r="G137" s="374"/>
      <c r="H137" s="374"/>
      <c r="I137" s="375"/>
      <c r="J137" s="34"/>
      <c r="K137" s="1"/>
      <c r="L137" s="32"/>
      <c r="M137" s="33"/>
      <c r="N137" s="373" t="s">
        <v>88</v>
      </c>
      <c r="O137" s="374"/>
      <c r="P137" s="374"/>
      <c r="Q137" s="374"/>
      <c r="R137" s="374"/>
      <c r="S137" s="374"/>
      <c r="T137" s="374"/>
      <c r="U137" s="375"/>
      <c r="V137" s="34"/>
    </row>
    <row r="138" spans="1:22" ht="19.350000000000001" customHeight="1" x14ac:dyDescent="0.25">
      <c r="A138" s="33"/>
      <c r="B138" s="376"/>
      <c r="C138" s="377"/>
      <c r="D138" s="377"/>
      <c r="E138" s="377"/>
      <c r="F138" s="377"/>
      <c r="G138" s="377"/>
      <c r="H138" s="377"/>
      <c r="I138" s="378"/>
      <c r="J138" s="34"/>
      <c r="K138" s="1"/>
      <c r="L138" s="32"/>
      <c r="M138" s="33"/>
      <c r="N138" s="376"/>
      <c r="O138" s="377"/>
      <c r="P138" s="377"/>
      <c r="Q138" s="377"/>
      <c r="R138" s="377"/>
      <c r="S138" s="377"/>
      <c r="T138" s="377"/>
      <c r="U138" s="378"/>
      <c r="V138" s="34"/>
    </row>
    <row r="139" spans="1:22" ht="19.350000000000001" customHeight="1" x14ac:dyDescent="0.25">
      <c r="A139" s="33"/>
      <c r="B139" s="379"/>
      <c r="C139" s="380"/>
      <c r="D139" s="380"/>
      <c r="E139" s="380"/>
      <c r="F139" s="380"/>
      <c r="G139" s="380"/>
      <c r="H139" s="380"/>
      <c r="I139" s="381"/>
      <c r="J139" s="34"/>
      <c r="K139" s="1"/>
      <c r="L139" s="32"/>
      <c r="M139" s="33"/>
      <c r="N139" s="379"/>
      <c r="O139" s="380"/>
      <c r="P139" s="380"/>
      <c r="Q139" s="380"/>
      <c r="R139" s="380"/>
      <c r="S139" s="380"/>
      <c r="T139" s="380"/>
      <c r="U139" s="381"/>
      <c r="V139" s="34"/>
    </row>
    <row r="140" spans="1:22" ht="19.350000000000001" customHeight="1" x14ac:dyDescent="0.25">
      <c r="A140" s="33"/>
      <c r="B140" s="379"/>
      <c r="C140" s="380"/>
      <c r="D140" s="380"/>
      <c r="E140" s="380"/>
      <c r="F140" s="380"/>
      <c r="G140" s="380"/>
      <c r="H140" s="380"/>
      <c r="I140" s="381"/>
      <c r="J140" s="34"/>
      <c r="K140" s="1"/>
      <c r="L140" s="32"/>
      <c r="M140" s="33"/>
      <c r="N140" s="379"/>
      <c r="O140" s="380"/>
      <c r="P140" s="380"/>
      <c r="Q140" s="380"/>
      <c r="R140" s="380"/>
      <c r="S140" s="380"/>
      <c r="T140" s="380"/>
      <c r="U140" s="381"/>
      <c r="V140" s="34"/>
    </row>
    <row r="141" spans="1:22" ht="19.350000000000001" customHeight="1" thickBot="1" x14ac:dyDescent="0.3">
      <c r="A141" s="33"/>
      <c r="B141" s="382"/>
      <c r="C141" s="383"/>
      <c r="D141" s="383"/>
      <c r="E141" s="383"/>
      <c r="F141" s="383"/>
      <c r="G141" s="383"/>
      <c r="H141" s="383"/>
      <c r="I141" s="384"/>
      <c r="J141" s="34"/>
      <c r="K141" s="1"/>
      <c r="L141" s="32"/>
      <c r="M141" s="33"/>
      <c r="N141" s="382"/>
      <c r="O141" s="383"/>
      <c r="P141" s="383"/>
      <c r="Q141" s="383"/>
      <c r="R141" s="383"/>
      <c r="S141" s="383"/>
      <c r="T141" s="383"/>
      <c r="U141" s="384"/>
      <c r="V141" s="34"/>
    </row>
    <row r="142" spans="1:22" ht="19.350000000000001" customHeight="1" thickBot="1" x14ac:dyDescent="0.3">
      <c r="A142" s="53"/>
      <c r="B142" s="54"/>
      <c r="C142" s="54"/>
      <c r="D142" s="54"/>
      <c r="E142" s="54"/>
      <c r="F142" s="54"/>
      <c r="G142" s="54"/>
      <c r="H142" s="54"/>
      <c r="I142" s="54"/>
      <c r="J142" s="55"/>
      <c r="K142" s="1"/>
      <c r="L142" s="32"/>
      <c r="M142" s="53"/>
      <c r="N142" s="54"/>
      <c r="O142" s="54"/>
      <c r="P142" s="54"/>
      <c r="Q142" s="54"/>
      <c r="R142" s="54"/>
      <c r="S142" s="54"/>
      <c r="T142" s="54"/>
      <c r="U142" s="54"/>
      <c r="V142" s="55"/>
    </row>
    <row r="143" spans="1:22" ht="19.350000000000001" customHeight="1" x14ac:dyDescent="0.25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56"/>
      <c r="L143" s="57"/>
      <c r="M143" s="67"/>
      <c r="N143" s="67"/>
      <c r="O143" s="67"/>
      <c r="P143" s="67"/>
      <c r="Q143" s="67"/>
      <c r="R143" s="67"/>
      <c r="S143" s="67"/>
      <c r="T143" s="67"/>
      <c r="U143" s="67"/>
      <c r="V143" s="67"/>
    </row>
    <row r="144" spans="1:22" ht="19.350000000000001" customHeight="1" thickBo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32"/>
      <c r="M144" s="1"/>
      <c r="N144" s="1"/>
      <c r="O144" s="1"/>
      <c r="P144" s="1"/>
      <c r="Q144" s="1"/>
      <c r="R144" s="1"/>
      <c r="S144" s="1"/>
      <c r="T144" s="1"/>
      <c r="U144" s="1"/>
      <c r="V144" s="1"/>
    </row>
    <row r="145" spans="1:22" ht="19.350000000000001" customHeight="1" x14ac:dyDescent="0.25">
      <c r="A145" s="29" t="e">
        <f>#REF!+1</f>
        <v>#REF!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 t="e">
        <f t="shared" ref="M145" si="2">A145+1</f>
        <v>#REF!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19.350000000000001" customHeight="1" x14ac:dyDescent="0.35">
      <c r="A146" s="33"/>
      <c r="B146" s="356" t="s">
        <v>42</v>
      </c>
      <c r="C146" s="356"/>
      <c r="D146" s="404" t="s">
        <v>89</v>
      </c>
      <c r="E146" s="404"/>
      <c r="F146" s="404"/>
      <c r="G146" s="404"/>
      <c r="H146" s="404"/>
      <c r="I146" s="404"/>
      <c r="J146" s="75">
        <v>50</v>
      </c>
      <c r="K146" s="1"/>
      <c r="L146" s="32"/>
      <c r="M146" s="33"/>
      <c r="N146" s="356" t="s">
        <v>42</v>
      </c>
      <c r="O146" s="356"/>
      <c r="P146" s="404" t="s">
        <v>89</v>
      </c>
      <c r="Q146" s="404"/>
      <c r="R146" s="404"/>
      <c r="S146" s="404"/>
      <c r="T146" s="404"/>
      <c r="U146" s="404"/>
      <c r="V146" s="75">
        <v>12</v>
      </c>
    </row>
    <row r="147" spans="1:22" ht="19.350000000000001" customHeight="1" x14ac:dyDescent="0.25">
      <c r="A147" s="33"/>
      <c r="B147" s="358"/>
      <c r="C147" s="358"/>
      <c r="D147" s="358"/>
      <c r="E147" s="358"/>
      <c r="F147" s="358"/>
      <c r="G147" s="358"/>
      <c r="H147" s="358"/>
      <c r="I147" s="358"/>
      <c r="J147" s="34"/>
      <c r="K147" s="1"/>
      <c r="L147" s="32"/>
      <c r="M147" s="33"/>
      <c r="N147" s="358"/>
      <c r="O147" s="358"/>
      <c r="P147" s="358"/>
      <c r="Q147" s="358"/>
      <c r="R147" s="358"/>
      <c r="S147" s="358"/>
      <c r="T147" s="358"/>
      <c r="U147" s="358"/>
      <c r="V147" s="34"/>
    </row>
    <row r="148" spans="1:22" ht="19.350000000000001" customHeight="1" x14ac:dyDescent="0.35">
      <c r="A148" s="33"/>
      <c r="B148" s="356" t="s">
        <v>0</v>
      </c>
      <c r="C148" s="356"/>
      <c r="D148" s="403">
        <v>2</v>
      </c>
      <c r="E148" s="403"/>
      <c r="F148" s="357" t="s">
        <v>41</v>
      </c>
      <c r="G148" s="357"/>
      <c r="H148" s="403">
        <v>2</v>
      </c>
      <c r="I148" s="403"/>
      <c r="J148" s="34"/>
      <c r="K148" s="1"/>
      <c r="L148" s="32"/>
      <c r="M148" s="33"/>
      <c r="N148" s="356" t="s">
        <v>0</v>
      </c>
      <c r="O148" s="356"/>
      <c r="P148" s="403">
        <v>2</v>
      </c>
      <c r="Q148" s="403"/>
      <c r="R148" s="357" t="s">
        <v>41</v>
      </c>
      <c r="S148" s="357"/>
      <c r="T148" s="403">
        <v>3</v>
      </c>
      <c r="U148" s="403"/>
      <c r="V148" s="34"/>
    </row>
    <row r="149" spans="1:22" ht="19.350000000000001" customHeight="1" x14ac:dyDescent="0.35">
      <c r="A149" s="33"/>
      <c r="B149" s="356" t="s">
        <v>14</v>
      </c>
      <c r="C149" s="356"/>
      <c r="D149" s="400" t="s">
        <v>150</v>
      </c>
      <c r="E149" s="400"/>
      <c r="F149" s="357" t="s">
        <v>15</v>
      </c>
      <c r="G149" s="357"/>
      <c r="H149" s="401" t="s">
        <v>152</v>
      </c>
      <c r="I149" s="401"/>
      <c r="J149" s="34"/>
      <c r="K149" s="1"/>
      <c r="L149" s="32"/>
      <c r="M149" s="33"/>
      <c r="N149" s="356" t="s">
        <v>14</v>
      </c>
      <c r="O149" s="356"/>
      <c r="P149" s="413" t="s">
        <v>155</v>
      </c>
      <c r="Q149" s="413"/>
      <c r="R149" s="357" t="s">
        <v>15</v>
      </c>
      <c r="S149" s="357"/>
      <c r="T149" s="401" t="s">
        <v>154</v>
      </c>
      <c r="U149" s="401"/>
      <c r="V149" s="34"/>
    </row>
    <row r="150" spans="1:22" ht="19.350000000000001" customHeight="1" x14ac:dyDescent="0.3">
      <c r="A150" s="33"/>
      <c r="B150" s="64" t="s">
        <v>53</v>
      </c>
      <c r="C150" s="64"/>
      <c r="D150" s="411" t="s">
        <v>94</v>
      </c>
      <c r="E150" s="411"/>
      <c r="F150" s="397" t="s">
        <v>54</v>
      </c>
      <c r="G150" s="397"/>
      <c r="H150" s="402" t="s">
        <v>153</v>
      </c>
      <c r="I150" s="402"/>
      <c r="J150" s="34"/>
      <c r="K150" s="1"/>
      <c r="L150" s="32"/>
      <c r="M150" s="33"/>
      <c r="N150" s="64" t="s">
        <v>53</v>
      </c>
      <c r="O150" s="64"/>
      <c r="P150" s="412" t="s">
        <v>94</v>
      </c>
      <c r="Q150" s="412"/>
      <c r="R150" s="397" t="s">
        <v>54</v>
      </c>
      <c r="S150" s="397"/>
      <c r="T150" s="402" t="s">
        <v>143</v>
      </c>
      <c r="U150" s="402"/>
      <c r="V150" s="34"/>
    </row>
    <row r="151" spans="1:22" ht="19.350000000000001" customHeight="1" x14ac:dyDescent="0.3">
      <c r="A151" s="33"/>
      <c r="B151" s="396" t="s">
        <v>1</v>
      </c>
      <c r="C151" s="396"/>
      <c r="D151" s="397"/>
      <c r="E151" s="397"/>
      <c r="F151" s="398"/>
      <c r="G151" s="398"/>
      <c r="H151" s="398"/>
      <c r="I151" s="398"/>
      <c r="J151" s="34"/>
      <c r="K151" s="1"/>
      <c r="L151" s="32"/>
      <c r="M151" s="33"/>
      <c r="N151" s="396" t="s">
        <v>1</v>
      </c>
      <c r="O151" s="396"/>
      <c r="P151" s="397"/>
      <c r="Q151" s="397"/>
      <c r="R151" s="398"/>
      <c r="S151" s="398"/>
      <c r="T151" s="398"/>
      <c r="U151" s="398"/>
      <c r="V151" s="34"/>
    </row>
    <row r="152" spans="1:22" ht="19.350000000000001" customHeight="1" x14ac:dyDescent="0.3">
      <c r="A152" s="33"/>
      <c r="B152" s="396"/>
      <c r="C152" s="396"/>
      <c r="D152" s="397" t="s">
        <v>11</v>
      </c>
      <c r="E152" s="397"/>
      <c r="F152" s="398">
        <v>0.43402777777777773</v>
      </c>
      <c r="G152" s="398"/>
      <c r="H152" s="398"/>
      <c r="I152" s="398"/>
      <c r="J152" s="34"/>
      <c r="K152" s="1"/>
      <c r="L152" s="32"/>
      <c r="M152" s="33"/>
      <c r="N152" s="396"/>
      <c r="O152" s="396"/>
      <c r="P152" s="397" t="s">
        <v>11</v>
      </c>
      <c r="Q152" s="397"/>
      <c r="R152" s="398">
        <v>0.43402777777777773</v>
      </c>
      <c r="S152" s="398"/>
      <c r="T152" s="398"/>
      <c r="U152" s="398"/>
      <c r="V152" s="34"/>
    </row>
    <row r="153" spans="1:22" ht="19.350000000000001" customHeight="1" x14ac:dyDescent="0.3">
      <c r="A153" s="33"/>
      <c r="B153" s="396"/>
      <c r="C153" s="396"/>
      <c r="D153" s="397" t="s">
        <v>55</v>
      </c>
      <c r="E153" s="397"/>
      <c r="F153" s="398">
        <v>0.43472222222222218</v>
      </c>
      <c r="G153" s="398"/>
      <c r="H153" s="398"/>
      <c r="I153" s="398"/>
      <c r="J153" s="34"/>
      <c r="K153" s="1"/>
      <c r="L153" s="32"/>
      <c r="M153" s="33"/>
      <c r="N153" s="396"/>
      <c r="O153" s="396"/>
      <c r="P153" s="397" t="s">
        <v>55</v>
      </c>
      <c r="Q153" s="397"/>
      <c r="R153" s="398">
        <v>0.43472222222222218</v>
      </c>
      <c r="S153" s="398"/>
      <c r="T153" s="398"/>
      <c r="U153" s="398"/>
      <c r="V153" s="34"/>
    </row>
    <row r="154" spans="1:22" ht="19.350000000000001" customHeight="1" x14ac:dyDescent="0.35">
      <c r="A154" s="33"/>
      <c r="B154" s="396"/>
      <c r="C154" s="396"/>
      <c r="D154" s="397" t="s">
        <v>9</v>
      </c>
      <c r="E154" s="397"/>
      <c r="F154" s="399">
        <v>0.4368055555555555</v>
      </c>
      <c r="G154" s="399"/>
      <c r="H154" s="399"/>
      <c r="I154" s="399"/>
      <c r="J154" s="34"/>
      <c r="K154" s="1"/>
      <c r="L154" s="32"/>
      <c r="M154" s="33"/>
      <c r="N154" s="396"/>
      <c r="O154" s="396"/>
      <c r="P154" s="397" t="s">
        <v>9</v>
      </c>
      <c r="Q154" s="397"/>
      <c r="R154" s="399">
        <v>0.4368055555555555</v>
      </c>
      <c r="S154" s="399"/>
      <c r="T154" s="399"/>
      <c r="U154" s="399"/>
      <c r="V154" s="34"/>
    </row>
    <row r="155" spans="1:22" ht="19.350000000000001" customHeight="1" x14ac:dyDescent="0.35">
      <c r="A155" s="33"/>
      <c r="B155" s="356" t="s">
        <v>44</v>
      </c>
      <c r="C155" s="356"/>
      <c r="D155" s="357" t="s">
        <v>90</v>
      </c>
      <c r="E155" s="357"/>
      <c r="F155" s="37">
        <v>3</v>
      </c>
      <c r="G155" s="65" t="s">
        <v>45</v>
      </c>
      <c r="H155" s="39">
        <v>16</v>
      </c>
      <c r="I155" s="65" t="s">
        <v>46</v>
      </c>
      <c r="J155" s="34"/>
      <c r="K155" s="1"/>
      <c r="L155" s="32"/>
      <c r="M155" s="33"/>
      <c r="N155" s="356" t="s">
        <v>44</v>
      </c>
      <c r="O155" s="356"/>
      <c r="P155" s="357" t="s">
        <v>90</v>
      </c>
      <c r="Q155" s="357"/>
      <c r="R155" s="37">
        <v>3</v>
      </c>
      <c r="S155" s="65" t="s">
        <v>45</v>
      </c>
      <c r="T155" s="39">
        <v>29</v>
      </c>
      <c r="U155" s="65" t="s">
        <v>46</v>
      </c>
      <c r="V155" s="34"/>
    </row>
    <row r="156" spans="1:22" ht="19.350000000000001" customHeight="1" x14ac:dyDescent="0.3">
      <c r="A156" s="33"/>
      <c r="B156" s="356"/>
      <c r="C156" s="356"/>
      <c r="D156" s="359" t="s">
        <v>56</v>
      </c>
      <c r="E156" s="63" t="s">
        <v>57</v>
      </c>
      <c r="F156" s="41">
        <v>2</v>
      </c>
      <c r="G156" s="66" t="s">
        <v>45</v>
      </c>
      <c r="H156" s="41">
        <v>0</v>
      </c>
      <c r="I156" s="66" t="s">
        <v>46</v>
      </c>
      <c r="J156" s="34"/>
      <c r="K156" s="1"/>
      <c r="L156" s="32"/>
      <c r="M156" s="33"/>
      <c r="N156" s="356"/>
      <c r="O156" s="356"/>
      <c r="P156" s="359" t="s">
        <v>56</v>
      </c>
      <c r="Q156" s="63" t="s">
        <v>57</v>
      </c>
      <c r="R156" s="41">
        <v>2</v>
      </c>
      <c r="S156" s="66" t="s">
        <v>45</v>
      </c>
      <c r="T156" s="41">
        <v>0</v>
      </c>
      <c r="U156" s="66" t="s">
        <v>46</v>
      </c>
      <c r="V156" s="34"/>
    </row>
    <row r="157" spans="1:22" ht="19.350000000000001" customHeight="1" x14ac:dyDescent="0.3">
      <c r="A157" s="33"/>
      <c r="B157" s="356"/>
      <c r="C157" s="356"/>
      <c r="D157" s="359"/>
      <c r="E157" s="63" t="s">
        <v>58</v>
      </c>
      <c r="F157" s="41">
        <v>4</v>
      </c>
      <c r="G157" s="66" t="s">
        <v>45</v>
      </c>
      <c r="H157" s="41">
        <v>0</v>
      </c>
      <c r="I157" s="66" t="s">
        <v>46</v>
      </c>
      <c r="J157" s="34"/>
      <c r="K157" s="1"/>
      <c r="L157" s="32"/>
      <c r="M157" s="33"/>
      <c r="N157" s="356"/>
      <c r="O157" s="356"/>
      <c r="P157" s="359"/>
      <c r="Q157" s="63" t="s">
        <v>58</v>
      </c>
      <c r="R157" s="41">
        <v>4</v>
      </c>
      <c r="S157" s="66" t="s">
        <v>45</v>
      </c>
      <c r="T157" s="41">
        <v>0</v>
      </c>
      <c r="U157" s="66" t="s">
        <v>46</v>
      </c>
      <c r="V157" s="34"/>
    </row>
    <row r="158" spans="1:22" ht="19.350000000000001" customHeight="1" x14ac:dyDescent="0.25">
      <c r="A158" s="33"/>
      <c r="B158" s="358"/>
      <c r="C158" s="358"/>
      <c r="D158" s="358"/>
      <c r="E158" s="358"/>
      <c r="F158" s="358"/>
      <c r="G158" s="358"/>
      <c r="H158" s="358"/>
      <c r="I158" s="358"/>
      <c r="J158" s="34"/>
      <c r="K158" s="1"/>
      <c r="L158" s="32"/>
      <c r="M158" s="33"/>
      <c r="N158" s="358"/>
      <c r="O158" s="358"/>
      <c r="P158" s="358"/>
      <c r="Q158" s="358"/>
      <c r="R158" s="358"/>
      <c r="S158" s="358"/>
      <c r="T158" s="358"/>
      <c r="U158" s="358"/>
      <c r="V158" s="34"/>
    </row>
    <row r="159" spans="1:22" ht="19.350000000000001" customHeight="1" x14ac:dyDescent="0.3">
      <c r="A159" s="33"/>
      <c r="B159" s="395" t="s">
        <v>59</v>
      </c>
      <c r="C159" s="395"/>
      <c r="D159" s="395"/>
      <c r="E159" s="395"/>
      <c r="F159" s="395"/>
      <c r="G159" s="395"/>
      <c r="H159" s="395"/>
      <c r="I159" s="395"/>
      <c r="J159" s="34"/>
      <c r="K159" s="1"/>
      <c r="L159" s="32"/>
      <c r="M159" s="33"/>
      <c r="N159" s="395" t="s">
        <v>59</v>
      </c>
      <c r="O159" s="395"/>
      <c r="P159" s="395"/>
      <c r="Q159" s="395"/>
      <c r="R159" s="395"/>
      <c r="S159" s="395"/>
      <c r="T159" s="395"/>
      <c r="U159" s="395"/>
      <c r="V159" s="34"/>
    </row>
    <row r="160" spans="1:22" ht="19.350000000000001" customHeight="1" thickBot="1" x14ac:dyDescent="0.3">
      <c r="A160" s="33"/>
      <c r="B160" s="358"/>
      <c r="C160" s="358"/>
      <c r="D160" s="358"/>
      <c r="E160" s="358"/>
      <c r="F160" s="358"/>
      <c r="G160" s="358"/>
      <c r="H160" s="358"/>
      <c r="I160" s="358"/>
      <c r="J160" s="34"/>
      <c r="K160" s="1"/>
      <c r="L160" s="32"/>
      <c r="M160" s="33"/>
      <c r="N160" s="358"/>
      <c r="O160" s="358"/>
      <c r="P160" s="358"/>
      <c r="Q160" s="358"/>
      <c r="R160" s="358"/>
      <c r="S160" s="358"/>
      <c r="T160" s="358"/>
      <c r="U160" s="358"/>
      <c r="V160" s="34"/>
    </row>
    <row r="161" spans="1:22" ht="19.350000000000001" customHeight="1" thickBot="1" x14ac:dyDescent="0.3">
      <c r="A161" s="33"/>
      <c r="B161" s="359" t="s">
        <v>138</v>
      </c>
      <c r="C161" s="360"/>
      <c r="D161" s="43" t="str">
        <f>CONCATENATE(F155-1,"'",IF(MROUND(H155,30)=0,"0",IF(MROUND(H155,30)&gt;30,"30",IF(H155&lt;30,"0","30"))),"''")</f>
        <v>2'0''</v>
      </c>
      <c r="E161" s="44" t="str">
        <f>CONCATENATE(QUOTIENT(F155*60+H155-30,60),"'",MOD(F155*60+IF(MROUND(H155,30)=0,"0",IF(MROUND(H155,30)&gt;30,"30",IF(H155&lt;30,"0","30")))-30,60),"''")</f>
        <v>2'30''</v>
      </c>
      <c r="F161" s="44" t="str">
        <f>CONCATENATE(F155,"'",IF(MROUND(H155,30)=0,"0",IF(MROUND(H155,30)&gt;30,"30",IF(H155&lt;30,"0","30"))),"''")</f>
        <v>3'0''</v>
      </c>
      <c r="G161" s="44" t="str">
        <f>CONCATENATE(QUOTIENT(F155*60+H155+15,60),"'",MOD(F155*60+IF(MROUND(H155,30)=0,"0",IF(MROUND(H155,30)&gt;30,"30",IF(H155&lt;30,"0","30")))+15,60),"''")</f>
        <v>3'15''</v>
      </c>
      <c r="H161" s="44" t="str">
        <f>CONCATENATE(QUOTIENT(F155*60+H155+30,60),"'",MOD(F155*60+IF(MROUND(H155,30)=0,"0",IF(MROUND(H155,30)&gt;30,"30",IF(H155&lt;30,"0","30")))+30,60),"''")</f>
        <v>3'30''</v>
      </c>
      <c r="I161" s="45" t="str">
        <f>CONCATENATE(QUOTIENT(F155*60+IF(MROUND(H155,30)=0,"0",IF(MROUND(H155,30)&gt;30,"30",IF(H155&lt;30,"0","30")))+45,60),"'",MOD(F155*60+IF(MROUND(H155,30)=0,"0",IF(MROUND(H155,30)&gt;30,"30",IF(H155&lt;30,"0","30")))+45,60),"''")</f>
        <v>3'45''</v>
      </c>
      <c r="J161" s="34"/>
      <c r="K161" s="1"/>
      <c r="L161" s="32"/>
      <c r="M161" s="33"/>
      <c r="N161" s="359" t="s">
        <v>138</v>
      </c>
      <c r="O161" s="360"/>
      <c r="P161" s="43" t="str">
        <f>CONCATENATE(R155-1,"'",IF(MROUND(T155,30)=0,"0",IF(MROUND(T155,30)&gt;30,"30",IF(T155&lt;30,"0","30"))),"''")</f>
        <v>2'0''</v>
      </c>
      <c r="Q161" s="44" t="str">
        <f>CONCATENATE(QUOTIENT(R155*60+T155-30,60),"'",MOD(R155*60+IF(MROUND(T155,30)=0,"0",IF(MROUND(T155,30)&gt;30,"30",IF(T155&lt;30,"0","30")))-30,60),"''")</f>
        <v>2'30''</v>
      </c>
      <c r="R161" s="44" t="str">
        <f>CONCATENATE(R155,"'",IF(MROUND(T155,30)=0,"0",IF(MROUND(T155,30)&gt;30,"30",IF(T155&lt;30,"0","30"))),"''")</f>
        <v>3'0''</v>
      </c>
      <c r="S161" s="44" t="str">
        <f>CONCATENATE(QUOTIENT(R155*60+T155+15,60),"'",MOD(R155*60+IF(MROUND(T155,30)=0,"0",IF(MROUND(T155,30)&gt;30,"30",IF(T155&lt;30,"0","30")))+15,60),"''")</f>
        <v>3'15''</v>
      </c>
      <c r="T161" s="44" t="str">
        <f>CONCATENATE(QUOTIENT(R155*60+T155+30,60),"'",MOD(R155*60+IF(MROUND(T155,30)=0,"0",IF(MROUND(T155,30)&gt;30,"30",IF(T155&lt;30,"0","30")))+30,60),"''")</f>
        <v>3'30''</v>
      </c>
      <c r="U161" s="45" t="str">
        <f>CONCATENATE(QUOTIENT(R155*60+IF(MROUND(T155,30)=0,"0",IF(MROUND(T155,30)&gt;30,"30",IF(T155&lt;30,"0","30")))+45,60),"'",MOD(R155*60+IF(MROUND(T155,30)=0,"0",IF(MROUND(T155,30)&gt;30,"30",IF(T155&lt;30,"0","30")))+45,60),"''")</f>
        <v>3'45''</v>
      </c>
      <c r="V161" s="34"/>
    </row>
    <row r="162" spans="1:22" ht="19.350000000000001" customHeight="1" thickBot="1" x14ac:dyDescent="0.3">
      <c r="A162" s="33"/>
      <c r="B162" s="62"/>
      <c r="C162" s="62"/>
      <c r="D162" s="30"/>
      <c r="E162" s="30"/>
      <c r="F162" s="30"/>
      <c r="G162" s="30"/>
      <c r="H162" s="30"/>
      <c r="I162" s="30"/>
      <c r="J162" s="34"/>
      <c r="K162" s="1"/>
      <c r="L162" s="32"/>
      <c r="M162" s="33"/>
      <c r="N162" s="62"/>
      <c r="O162" s="62"/>
      <c r="P162" s="30"/>
      <c r="Q162" s="30"/>
      <c r="R162" s="30"/>
      <c r="S162" s="30"/>
      <c r="T162" s="30"/>
      <c r="U162" s="30"/>
      <c r="V162" s="34"/>
    </row>
    <row r="163" spans="1:22" ht="19.350000000000001" customHeight="1" x14ac:dyDescent="0.25">
      <c r="A163" s="33"/>
      <c r="B163" s="409" t="s">
        <v>136</v>
      </c>
      <c r="C163" s="410"/>
      <c r="D163" s="352"/>
      <c r="E163" s="352"/>
      <c r="F163" s="352"/>
      <c r="G163" s="352"/>
      <c r="H163" s="352"/>
      <c r="I163" s="353"/>
      <c r="J163" s="34"/>
      <c r="K163" s="1"/>
      <c r="L163" s="32"/>
      <c r="M163" s="33"/>
      <c r="N163" s="409" t="s">
        <v>136</v>
      </c>
      <c r="O163" s="410"/>
      <c r="P163" s="352"/>
      <c r="Q163" s="352"/>
      <c r="R163" s="352"/>
      <c r="S163" s="352"/>
      <c r="T163" s="352"/>
      <c r="U163" s="353"/>
      <c r="V163" s="34"/>
    </row>
    <row r="164" spans="1:22" ht="19.350000000000001" customHeight="1" x14ac:dyDescent="0.25">
      <c r="A164" s="33"/>
      <c r="B164" s="405"/>
      <c r="C164" s="406"/>
      <c r="D164" s="336"/>
      <c r="E164" s="336"/>
      <c r="F164" s="336"/>
      <c r="G164" s="336"/>
      <c r="H164" s="336"/>
      <c r="I164" s="337"/>
      <c r="J164" s="34"/>
      <c r="K164" s="1"/>
      <c r="L164" s="32"/>
      <c r="M164" s="33"/>
      <c r="N164" s="405"/>
      <c r="O164" s="406"/>
      <c r="P164" s="336"/>
      <c r="Q164" s="336"/>
      <c r="R164" s="336"/>
      <c r="S164" s="336"/>
      <c r="T164" s="336"/>
      <c r="U164" s="337"/>
      <c r="V164" s="34"/>
    </row>
    <row r="165" spans="1:22" ht="19.350000000000001" customHeight="1" x14ac:dyDescent="0.25">
      <c r="A165" s="33"/>
      <c r="B165" s="405" t="s">
        <v>137</v>
      </c>
      <c r="C165" s="406"/>
      <c r="D165" s="336"/>
      <c r="E165" s="336"/>
      <c r="F165" s="336"/>
      <c r="G165" s="336"/>
      <c r="H165" s="336"/>
      <c r="I165" s="337"/>
      <c r="J165" s="34"/>
      <c r="K165" s="1"/>
      <c r="L165" s="32"/>
      <c r="M165" s="33"/>
      <c r="N165" s="405" t="s">
        <v>137</v>
      </c>
      <c r="O165" s="406"/>
      <c r="P165" s="336"/>
      <c r="Q165" s="336"/>
      <c r="R165" s="336"/>
      <c r="S165" s="336"/>
      <c r="T165" s="336"/>
      <c r="U165" s="337"/>
      <c r="V165" s="34"/>
    </row>
    <row r="166" spans="1:22" ht="19.350000000000001" customHeight="1" thickBot="1" x14ac:dyDescent="0.3">
      <c r="A166" s="33"/>
      <c r="B166" s="407"/>
      <c r="C166" s="408"/>
      <c r="D166" s="369"/>
      <c r="E166" s="369"/>
      <c r="F166" s="369"/>
      <c r="G166" s="369"/>
      <c r="H166" s="369"/>
      <c r="I166" s="370"/>
      <c r="J166" s="34"/>
      <c r="K166" s="1"/>
      <c r="L166" s="32"/>
      <c r="M166" s="33"/>
      <c r="N166" s="407"/>
      <c r="O166" s="408"/>
      <c r="P166" s="369"/>
      <c r="Q166" s="369"/>
      <c r="R166" s="369"/>
      <c r="S166" s="369"/>
      <c r="T166" s="369"/>
      <c r="U166" s="370"/>
      <c r="V166" s="34"/>
    </row>
    <row r="167" spans="1:22" ht="19.350000000000001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19.350000000000001" customHeight="1" x14ac:dyDescent="0.25">
      <c r="A168" s="33"/>
      <c r="B168" s="349" t="s">
        <v>63</v>
      </c>
      <c r="C168" s="343" t="s">
        <v>64</v>
      </c>
      <c r="D168" s="351"/>
      <c r="E168" s="351"/>
      <c r="F168" s="351"/>
      <c r="G168" s="351"/>
      <c r="H168" s="352"/>
      <c r="I168" s="353"/>
      <c r="J168" s="34"/>
      <c r="K168" s="1"/>
      <c r="L168" s="32"/>
      <c r="M168" s="33"/>
      <c r="N168" s="349" t="s">
        <v>63</v>
      </c>
      <c r="O168" s="343" t="s">
        <v>64</v>
      </c>
      <c r="P168" s="351"/>
      <c r="Q168" s="351"/>
      <c r="R168" s="351"/>
      <c r="S168" s="351"/>
      <c r="T168" s="352"/>
      <c r="U168" s="353"/>
      <c r="V168" s="34"/>
    </row>
    <row r="169" spans="1:22" ht="19.350000000000001" customHeight="1" x14ac:dyDescent="0.25">
      <c r="A169" s="33"/>
      <c r="B169" s="334"/>
      <c r="C169" s="340" t="s">
        <v>234</v>
      </c>
      <c r="D169" s="348"/>
      <c r="E169" s="348"/>
      <c r="F169" s="348"/>
      <c r="G169" s="348"/>
      <c r="H169" s="336"/>
      <c r="I169" s="337"/>
      <c r="J169" s="34"/>
      <c r="K169" s="1"/>
      <c r="L169" s="32"/>
      <c r="M169" s="33"/>
      <c r="N169" s="334"/>
      <c r="O169" s="340" t="s">
        <v>234</v>
      </c>
      <c r="P169" s="348"/>
      <c r="Q169" s="348"/>
      <c r="R169" s="348"/>
      <c r="S169" s="348"/>
      <c r="T169" s="336"/>
      <c r="U169" s="337"/>
      <c r="V169" s="34"/>
    </row>
    <row r="170" spans="1:22" ht="19.350000000000001" customHeight="1" x14ac:dyDescent="0.25">
      <c r="A170" s="33"/>
      <c r="B170" s="334"/>
      <c r="C170" s="340" t="s">
        <v>66</v>
      </c>
      <c r="D170" s="348"/>
      <c r="E170" s="348"/>
      <c r="F170" s="348"/>
      <c r="G170" s="348"/>
      <c r="H170" s="336"/>
      <c r="I170" s="337"/>
      <c r="J170" s="34"/>
      <c r="K170" s="1"/>
      <c r="L170" s="32"/>
      <c r="M170" s="33"/>
      <c r="N170" s="334"/>
      <c r="O170" s="340" t="s">
        <v>66</v>
      </c>
      <c r="P170" s="348"/>
      <c r="Q170" s="348"/>
      <c r="R170" s="348"/>
      <c r="S170" s="348"/>
      <c r="T170" s="336"/>
      <c r="U170" s="337"/>
      <c r="V170" s="34"/>
    </row>
    <row r="171" spans="1:22" ht="19.350000000000001" customHeight="1" x14ac:dyDescent="0.25">
      <c r="A171" s="33"/>
      <c r="B171" s="334"/>
      <c r="C171" s="340" t="s">
        <v>235</v>
      </c>
      <c r="D171" s="348"/>
      <c r="E171" s="348"/>
      <c r="F171" s="348"/>
      <c r="G171" s="348"/>
      <c r="H171" s="336"/>
      <c r="I171" s="337"/>
      <c r="J171" s="34"/>
      <c r="K171" s="1"/>
      <c r="L171" s="32"/>
      <c r="M171" s="33"/>
      <c r="N171" s="334"/>
      <c r="O171" s="340" t="s">
        <v>235</v>
      </c>
      <c r="P171" s="348"/>
      <c r="Q171" s="348"/>
      <c r="R171" s="348"/>
      <c r="S171" s="348"/>
      <c r="T171" s="336"/>
      <c r="U171" s="337"/>
      <c r="V171" s="34"/>
    </row>
    <row r="172" spans="1:22" ht="19.350000000000001" customHeight="1" x14ac:dyDescent="0.25">
      <c r="A172" s="33"/>
      <c r="B172" s="335"/>
      <c r="C172" s="338" t="s">
        <v>236</v>
      </c>
      <c r="D172" s="339"/>
      <c r="E172" s="339"/>
      <c r="F172" s="339"/>
      <c r="G172" s="340"/>
      <c r="H172" s="354"/>
      <c r="I172" s="355"/>
      <c r="J172" s="34"/>
      <c r="K172" s="1"/>
      <c r="L172" s="32"/>
      <c r="M172" s="33"/>
      <c r="N172" s="335"/>
      <c r="O172" s="338" t="s">
        <v>236</v>
      </c>
      <c r="P172" s="339"/>
      <c r="Q172" s="339"/>
      <c r="R172" s="339"/>
      <c r="S172" s="340"/>
      <c r="T172" s="354"/>
      <c r="U172" s="355"/>
      <c r="V172" s="34"/>
    </row>
    <row r="173" spans="1:22" ht="19.350000000000001" customHeight="1" thickBot="1" x14ac:dyDescent="0.3">
      <c r="A173" s="33"/>
      <c r="B173" s="350"/>
      <c r="C173" s="371" t="s">
        <v>69</v>
      </c>
      <c r="D173" s="372"/>
      <c r="E173" s="372"/>
      <c r="F173" s="372"/>
      <c r="G173" s="372"/>
      <c r="H173" s="369"/>
      <c r="I173" s="370"/>
      <c r="J173" s="34"/>
      <c r="K173" s="1"/>
      <c r="L173" s="32"/>
      <c r="M173" s="33"/>
      <c r="N173" s="350"/>
      <c r="O173" s="371" t="s">
        <v>69</v>
      </c>
      <c r="P173" s="372"/>
      <c r="Q173" s="372"/>
      <c r="R173" s="372"/>
      <c r="S173" s="372"/>
      <c r="T173" s="369"/>
      <c r="U173" s="370"/>
      <c r="V173" s="34"/>
    </row>
    <row r="174" spans="1:22" ht="19.350000000000001" customHeight="1" x14ac:dyDescent="0.25">
      <c r="A174" s="33"/>
      <c r="B174" s="333" t="s">
        <v>70</v>
      </c>
      <c r="C174" s="346" t="s">
        <v>237</v>
      </c>
      <c r="D174" s="347"/>
      <c r="E174" s="347"/>
      <c r="F174" s="347"/>
      <c r="G174" s="347"/>
      <c r="H174" s="344"/>
      <c r="I174" s="345"/>
      <c r="J174" s="34"/>
      <c r="K174" s="1"/>
      <c r="L174" s="32"/>
      <c r="M174" s="33"/>
      <c r="N174" s="333" t="s">
        <v>70</v>
      </c>
      <c r="O174" s="346" t="s">
        <v>237</v>
      </c>
      <c r="P174" s="347"/>
      <c r="Q174" s="347"/>
      <c r="R174" s="347"/>
      <c r="S174" s="347"/>
      <c r="T174" s="344"/>
      <c r="U174" s="345"/>
      <c r="V174" s="34"/>
    </row>
    <row r="175" spans="1:22" ht="19.350000000000001" customHeight="1" x14ac:dyDescent="0.25">
      <c r="A175" s="33"/>
      <c r="B175" s="334"/>
      <c r="C175" s="340" t="s">
        <v>72</v>
      </c>
      <c r="D175" s="348"/>
      <c r="E175" s="348"/>
      <c r="F175" s="348"/>
      <c r="G175" s="348"/>
      <c r="H175" s="336"/>
      <c r="I175" s="337"/>
      <c r="J175" s="34"/>
      <c r="K175" s="1"/>
      <c r="L175" s="32"/>
      <c r="M175" s="33"/>
      <c r="N175" s="334"/>
      <c r="O175" s="340" t="s">
        <v>72</v>
      </c>
      <c r="P175" s="348"/>
      <c r="Q175" s="348"/>
      <c r="R175" s="348"/>
      <c r="S175" s="348"/>
      <c r="T175" s="336"/>
      <c r="U175" s="337"/>
      <c r="V175" s="34"/>
    </row>
    <row r="176" spans="1:22" ht="19.350000000000001" customHeight="1" x14ac:dyDescent="0.25">
      <c r="A176" s="33"/>
      <c r="B176" s="334"/>
      <c r="C176" s="340" t="s">
        <v>242</v>
      </c>
      <c r="D176" s="348"/>
      <c r="E176" s="348"/>
      <c r="F176" s="348"/>
      <c r="G176" s="348"/>
      <c r="H176" s="336"/>
      <c r="I176" s="337"/>
      <c r="J176" s="34"/>
      <c r="K176" s="1"/>
      <c r="L176" s="32"/>
      <c r="M176" s="33"/>
      <c r="N176" s="334"/>
      <c r="O176" s="340" t="s">
        <v>242</v>
      </c>
      <c r="P176" s="348"/>
      <c r="Q176" s="348"/>
      <c r="R176" s="348"/>
      <c r="S176" s="348"/>
      <c r="T176" s="336"/>
      <c r="U176" s="337"/>
      <c r="V176" s="34"/>
    </row>
    <row r="177" spans="1:22" ht="19.350000000000001" customHeight="1" x14ac:dyDescent="0.25">
      <c r="A177" s="33"/>
      <c r="B177" s="334"/>
      <c r="C177" s="340" t="s">
        <v>75</v>
      </c>
      <c r="D177" s="348"/>
      <c r="E177" s="348"/>
      <c r="F177" s="348"/>
      <c r="G177" s="348"/>
      <c r="H177" s="336"/>
      <c r="I177" s="337"/>
      <c r="J177" s="34"/>
      <c r="K177" s="1"/>
      <c r="L177" s="32"/>
      <c r="M177" s="33"/>
      <c r="N177" s="334"/>
      <c r="O177" s="340" t="s">
        <v>75</v>
      </c>
      <c r="P177" s="348"/>
      <c r="Q177" s="348"/>
      <c r="R177" s="348"/>
      <c r="S177" s="348"/>
      <c r="T177" s="336"/>
      <c r="U177" s="337"/>
      <c r="V177" s="34"/>
    </row>
    <row r="178" spans="1:22" ht="19.350000000000001" customHeight="1" x14ac:dyDescent="0.25">
      <c r="A178" s="33"/>
      <c r="B178" s="334"/>
      <c r="C178" s="340" t="s">
        <v>76</v>
      </c>
      <c r="D178" s="348"/>
      <c r="E178" s="348"/>
      <c r="F178" s="348"/>
      <c r="G178" s="348"/>
      <c r="H178" s="336"/>
      <c r="I178" s="337"/>
      <c r="J178" s="34"/>
      <c r="K178" s="1"/>
      <c r="L178" s="32"/>
      <c r="M178" s="33"/>
      <c r="N178" s="334"/>
      <c r="O178" s="340" t="s">
        <v>76</v>
      </c>
      <c r="P178" s="348"/>
      <c r="Q178" s="348"/>
      <c r="R178" s="348"/>
      <c r="S178" s="348"/>
      <c r="T178" s="336"/>
      <c r="U178" s="337"/>
      <c r="V178" s="34"/>
    </row>
    <row r="179" spans="1:22" ht="19.350000000000001" customHeight="1" thickBot="1" x14ac:dyDescent="0.3">
      <c r="A179" s="33"/>
      <c r="B179" s="335"/>
      <c r="C179" s="385" t="s">
        <v>77</v>
      </c>
      <c r="D179" s="386"/>
      <c r="E179" s="386"/>
      <c r="F179" s="386"/>
      <c r="G179" s="386"/>
      <c r="H179" s="387"/>
      <c r="I179" s="388"/>
      <c r="J179" s="34"/>
      <c r="K179" s="1"/>
      <c r="L179" s="32"/>
      <c r="M179" s="33"/>
      <c r="N179" s="335"/>
      <c r="O179" s="385" t="s">
        <v>77</v>
      </c>
      <c r="P179" s="386"/>
      <c r="Q179" s="386"/>
      <c r="R179" s="386"/>
      <c r="S179" s="386"/>
      <c r="T179" s="387"/>
      <c r="U179" s="388"/>
      <c r="V179" s="34"/>
    </row>
    <row r="180" spans="1:22" ht="19.350000000000001" customHeight="1" x14ac:dyDescent="0.25">
      <c r="A180" s="33"/>
      <c r="B180" s="349" t="s">
        <v>78</v>
      </c>
      <c r="C180" s="414" t="s">
        <v>233</v>
      </c>
      <c r="D180" s="415"/>
      <c r="E180" s="416"/>
      <c r="F180" s="423" t="s">
        <v>80</v>
      </c>
      <c r="G180" s="416"/>
      <c r="H180" s="426"/>
      <c r="I180" s="427"/>
      <c r="J180" s="34"/>
      <c r="K180" s="1"/>
      <c r="L180" s="32"/>
      <c r="M180" s="33"/>
      <c r="N180" s="349" t="s">
        <v>78</v>
      </c>
      <c r="O180" s="414" t="s">
        <v>233</v>
      </c>
      <c r="P180" s="415"/>
      <c r="Q180" s="416"/>
      <c r="R180" s="423" t="s">
        <v>80</v>
      </c>
      <c r="S180" s="416"/>
      <c r="T180" s="426"/>
      <c r="U180" s="427"/>
      <c r="V180" s="34"/>
    </row>
    <row r="181" spans="1:22" ht="19.350000000000001" customHeight="1" x14ac:dyDescent="0.25">
      <c r="A181" s="33"/>
      <c r="B181" s="334"/>
      <c r="C181" s="417"/>
      <c r="D181" s="418"/>
      <c r="E181" s="419"/>
      <c r="F181" s="424"/>
      <c r="G181" s="419"/>
      <c r="H181" s="428"/>
      <c r="I181" s="429"/>
      <c r="J181" s="34"/>
      <c r="K181" s="1"/>
      <c r="L181" s="32"/>
      <c r="M181" s="33"/>
      <c r="N181" s="334"/>
      <c r="O181" s="417"/>
      <c r="P181" s="418"/>
      <c r="Q181" s="419"/>
      <c r="R181" s="424"/>
      <c r="S181" s="419"/>
      <c r="T181" s="428"/>
      <c r="U181" s="429"/>
      <c r="V181" s="34"/>
    </row>
    <row r="182" spans="1:22" ht="19.350000000000001" customHeight="1" x14ac:dyDescent="0.25">
      <c r="A182" s="33"/>
      <c r="B182" s="334"/>
      <c r="C182" s="417"/>
      <c r="D182" s="418"/>
      <c r="E182" s="419"/>
      <c r="F182" s="424"/>
      <c r="G182" s="419"/>
      <c r="H182" s="428"/>
      <c r="I182" s="429"/>
      <c r="J182" s="34"/>
      <c r="K182" s="1"/>
      <c r="L182" s="32"/>
      <c r="M182" s="33"/>
      <c r="N182" s="334"/>
      <c r="O182" s="417"/>
      <c r="P182" s="418"/>
      <c r="Q182" s="419"/>
      <c r="R182" s="424"/>
      <c r="S182" s="419"/>
      <c r="T182" s="428"/>
      <c r="U182" s="429"/>
      <c r="V182" s="34"/>
    </row>
    <row r="183" spans="1:22" ht="19.350000000000001" customHeight="1" thickBot="1" x14ac:dyDescent="0.3">
      <c r="A183" s="33"/>
      <c r="B183" s="350"/>
      <c r="C183" s="420"/>
      <c r="D183" s="421"/>
      <c r="E183" s="422"/>
      <c r="F183" s="425"/>
      <c r="G183" s="422"/>
      <c r="H183" s="430"/>
      <c r="I183" s="431"/>
      <c r="J183" s="34"/>
      <c r="K183" s="1"/>
      <c r="L183" s="32"/>
      <c r="M183" s="33"/>
      <c r="N183" s="350"/>
      <c r="O183" s="420"/>
      <c r="P183" s="421"/>
      <c r="Q183" s="422"/>
      <c r="R183" s="425"/>
      <c r="S183" s="422"/>
      <c r="T183" s="430"/>
      <c r="U183" s="431"/>
      <c r="V183" s="34"/>
    </row>
    <row r="184" spans="1:22" ht="19.350000000000001" customHeight="1" thickBot="1" x14ac:dyDescent="0.3">
      <c r="A184" s="33"/>
      <c r="B184" s="25"/>
      <c r="C184" s="25"/>
      <c r="D184" s="25"/>
      <c r="E184" s="25"/>
      <c r="F184" s="25"/>
      <c r="G184" s="25"/>
      <c r="H184" s="25"/>
      <c r="I184" s="25"/>
      <c r="J184" s="34"/>
      <c r="K184" s="1"/>
      <c r="L184" s="32"/>
      <c r="M184" s="33"/>
      <c r="N184" s="25"/>
      <c r="O184" s="25"/>
      <c r="P184" s="25"/>
      <c r="Q184" s="25"/>
      <c r="R184" s="25"/>
      <c r="S184" s="25"/>
      <c r="T184" s="25"/>
      <c r="U184" s="25"/>
      <c r="V184" s="34"/>
    </row>
    <row r="185" spans="1:22" ht="19.350000000000001" customHeight="1" x14ac:dyDescent="0.3">
      <c r="A185" s="33"/>
      <c r="B185" s="373" t="s">
        <v>88</v>
      </c>
      <c r="C185" s="374"/>
      <c r="D185" s="374"/>
      <c r="E185" s="374"/>
      <c r="F185" s="374"/>
      <c r="G185" s="374"/>
      <c r="H185" s="374"/>
      <c r="I185" s="375"/>
      <c r="J185" s="34"/>
      <c r="K185" s="1"/>
      <c r="L185" s="32"/>
      <c r="M185" s="33"/>
      <c r="N185" s="373" t="s">
        <v>88</v>
      </c>
      <c r="O185" s="374"/>
      <c r="P185" s="374"/>
      <c r="Q185" s="374"/>
      <c r="R185" s="374"/>
      <c r="S185" s="374"/>
      <c r="T185" s="374"/>
      <c r="U185" s="375"/>
      <c r="V185" s="34"/>
    </row>
    <row r="186" spans="1:22" ht="19.350000000000001" customHeight="1" x14ac:dyDescent="0.25">
      <c r="A186" s="33"/>
      <c r="B186" s="376"/>
      <c r="C186" s="377"/>
      <c r="D186" s="377"/>
      <c r="E186" s="377"/>
      <c r="F186" s="377"/>
      <c r="G186" s="377"/>
      <c r="H186" s="377"/>
      <c r="I186" s="378"/>
      <c r="J186" s="34"/>
      <c r="K186" s="1"/>
      <c r="L186" s="32"/>
      <c r="M186" s="33"/>
      <c r="N186" s="376"/>
      <c r="O186" s="377"/>
      <c r="P186" s="377"/>
      <c r="Q186" s="377"/>
      <c r="R186" s="377"/>
      <c r="S186" s="377"/>
      <c r="T186" s="377"/>
      <c r="U186" s="378"/>
      <c r="V186" s="34"/>
    </row>
    <row r="187" spans="1:22" ht="19.350000000000001" customHeight="1" x14ac:dyDescent="0.25">
      <c r="A187" s="33"/>
      <c r="B187" s="379"/>
      <c r="C187" s="380"/>
      <c r="D187" s="380"/>
      <c r="E187" s="380"/>
      <c r="F187" s="380"/>
      <c r="G187" s="380"/>
      <c r="H187" s="380"/>
      <c r="I187" s="381"/>
      <c r="J187" s="34"/>
      <c r="K187" s="1"/>
      <c r="L187" s="32"/>
      <c r="M187" s="33"/>
      <c r="N187" s="379"/>
      <c r="O187" s="380"/>
      <c r="P187" s="380"/>
      <c r="Q187" s="380"/>
      <c r="R187" s="380"/>
      <c r="S187" s="380"/>
      <c r="T187" s="380"/>
      <c r="U187" s="381"/>
      <c r="V187" s="34"/>
    </row>
    <row r="188" spans="1:22" ht="19.350000000000001" customHeight="1" x14ac:dyDescent="0.25">
      <c r="A188" s="33"/>
      <c r="B188" s="379"/>
      <c r="C188" s="380"/>
      <c r="D188" s="380"/>
      <c r="E188" s="380"/>
      <c r="F188" s="380"/>
      <c r="G188" s="380"/>
      <c r="H188" s="380"/>
      <c r="I188" s="381"/>
      <c r="J188" s="34"/>
      <c r="K188" s="1"/>
      <c r="L188" s="32"/>
      <c r="M188" s="33"/>
      <c r="N188" s="379"/>
      <c r="O188" s="380"/>
      <c r="P188" s="380"/>
      <c r="Q188" s="380"/>
      <c r="R188" s="380"/>
      <c r="S188" s="380"/>
      <c r="T188" s="380"/>
      <c r="U188" s="381"/>
      <c r="V188" s="34"/>
    </row>
    <row r="189" spans="1:22" ht="19.350000000000001" customHeight="1" thickBot="1" x14ac:dyDescent="0.3">
      <c r="A189" s="33"/>
      <c r="B189" s="382"/>
      <c r="C189" s="383"/>
      <c r="D189" s="383"/>
      <c r="E189" s="383"/>
      <c r="F189" s="383"/>
      <c r="G189" s="383"/>
      <c r="H189" s="383"/>
      <c r="I189" s="384"/>
      <c r="J189" s="34"/>
      <c r="K189" s="1"/>
      <c r="L189" s="32"/>
      <c r="M189" s="33"/>
      <c r="N189" s="382"/>
      <c r="O189" s="383"/>
      <c r="P189" s="383"/>
      <c r="Q189" s="383"/>
      <c r="R189" s="383"/>
      <c r="S189" s="383"/>
      <c r="T189" s="383"/>
      <c r="U189" s="384"/>
      <c r="V189" s="34"/>
    </row>
    <row r="190" spans="1:22" ht="19.350000000000001" customHeight="1" thickBot="1" x14ac:dyDescent="0.3">
      <c r="A190" s="53"/>
      <c r="B190" s="54"/>
      <c r="C190" s="54"/>
      <c r="D190" s="54"/>
      <c r="E190" s="54"/>
      <c r="F190" s="54"/>
      <c r="G190" s="54"/>
      <c r="H190" s="54"/>
      <c r="I190" s="54"/>
      <c r="J190" s="55"/>
      <c r="K190" s="1"/>
      <c r="L190" s="32"/>
      <c r="M190" s="53"/>
      <c r="N190" s="54"/>
      <c r="O190" s="54"/>
      <c r="P190" s="54"/>
      <c r="Q190" s="54"/>
      <c r="R190" s="54"/>
      <c r="S190" s="54"/>
      <c r="T190" s="54"/>
      <c r="U190" s="54"/>
      <c r="V190" s="55"/>
    </row>
    <row r="191" spans="1:22" ht="19.350000000000001" customHeight="1" x14ac:dyDescent="0.25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56"/>
      <c r="L191" s="57"/>
      <c r="M191" s="67"/>
      <c r="N191" s="67"/>
      <c r="O191" s="67"/>
      <c r="P191" s="67"/>
      <c r="Q191" s="67"/>
      <c r="R191" s="67"/>
      <c r="S191" s="67"/>
      <c r="T191" s="67"/>
      <c r="U191" s="67"/>
      <c r="V191" s="67"/>
    </row>
    <row r="192" spans="1:22" ht="19.350000000000001" customHeight="1" thickBo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32"/>
      <c r="M192" s="1"/>
      <c r="N192" s="1"/>
      <c r="O192" s="1"/>
      <c r="P192" s="1"/>
      <c r="Q192" s="1"/>
      <c r="R192" s="1"/>
      <c r="S192" s="1"/>
      <c r="T192" s="1"/>
      <c r="U192" s="1"/>
      <c r="V192" s="1"/>
    </row>
    <row r="193" spans="1:22" ht="19.350000000000001" customHeight="1" x14ac:dyDescent="0.25">
      <c r="A193" s="29" t="e">
        <f>#REF!+1</f>
        <v>#REF!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 t="e">
        <f t="shared" ref="M193" si="3">A193+1</f>
        <v>#REF!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19.350000000000001" customHeight="1" x14ac:dyDescent="0.35">
      <c r="A194" s="33"/>
      <c r="B194" s="356" t="s">
        <v>42</v>
      </c>
      <c r="C194" s="356"/>
      <c r="D194" s="404" t="s">
        <v>89</v>
      </c>
      <c r="E194" s="404"/>
      <c r="F194" s="404"/>
      <c r="G194" s="404"/>
      <c r="H194" s="404"/>
      <c r="I194" s="404"/>
      <c r="J194" s="75">
        <v>36</v>
      </c>
      <c r="K194" s="1"/>
      <c r="L194" s="32"/>
      <c r="M194" s="33"/>
      <c r="N194" s="356" t="s">
        <v>42</v>
      </c>
      <c r="O194" s="356"/>
      <c r="P194" s="404" t="s">
        <v>89</v>
      </c>
      <c r="Q194" s="404"/>
      <c r="R194" s="404"/>
      <c r="S194" s="404"/>
      <c r="T194" s="404"/>
      <c r="U194" s="404"/>
      <c r="V194" s="75">
        <v>19</v>
      </c>
    </row>
    <row r="195" spans="1:22" ht="19.350000000000001" customHeight="1" x14ac:dyDescent="0.25">
      <c r="A195" s="33"/>
      <c r="B195" s="358"/>
      <c r="C195" s="358"/>
      <c r="D195" s="358"/>
      <c r="E195" s="358"/>
      <c r="F195" s="358"/>
      <c r="G195" s="358"/>
      <c r="H195" s="358"/>
      <c r="I195" s="358"/>
      <c r="J195" s="34"/>
      <c r="K195" s="1"/>
      <c r="L195" s="32"/>
      <c r="M195" s="33"/>
      <c r="N195" s="358"/>
      <c r="O195" s="358"/>
      <c r="P195" s="358"/>
      <c r="Q195" s="358"/>
      <c r="R195" s="358"/>
      <c r="S195" s="358"/>
      <c r="T195" s="358"/>
      <c r="U195" s="358"/>
      <c r="V195" s="34"/>
    </row>
    <row r="196" spans="1:22" ht="19.350000000000001" customHeight="1" x14ac:dyDescent="0.35">
      <c r="A196" s="33"/>
      <c r="B196" s="356" t="s">
        <v>0</v>
      </c>
      <c r="C196" s="356"/>
      <c r="D196" s="403">
        <v>2</v>
      </c>
      <c r="E196" s="403"/>
      <c r="F196" s="357" t="s">
        <v>41</v>
      </c>
      <c r="G196" s="357"/>
      <c r="H196" s="403">
        <v>4</v>
      </c>
      <c r="I196" s="403"/>
      <c r="J196" s="34"/>
      <c r="K196" s="1"/>
      <c r="L196" s="32"/>
      <c r="M196" s="33"/>
      <c r="N196" s="356" t="s">
        <v>0</v>
      </c>
      <c r="O196" s="356"/>
      <c r="P196" s="403">
        <v>2</v>
      </c>
      <c r="Q196" s="403"/>
      <c r="R196" s="357" t="s">
        <v>41</v>
      </c>
      <c r="S196" s="357"/>
      <c r="T196" s="403">
        <v>5</v>
      </c>
      <c r="U196" s="403"/>
      <c r="V196" s="34"/>
    </row>
    <row r="197" spans="1:22" ht="19.350000000000001" customHeight="1" x14ac:dyDescent="0.35">
      <c r="A197" s="33"/>
      <c r="B197" s="356" t="s">
        <v>14</v>
      </c>
      <c r="C197" s="356"/>
      <c r="D197" s="400" t="s">
        <v>157</v>
      </c>
      <c r="E197" s="400"/>
      <c r="F197" s="357" t="s">
        <v>15</v>
      </c>
      <c r="G197" s="357"/>
      <c r="H197" s="401" t="s">
        <v>156</v>
      </c>
      <c r="I197" s="401"/>
      <c r="J197" s="34"/>
      <c r="K197" s="1"/>
      <c r="L197" s="32"/>
      <c r="M197" s="33"/>
      <c r="N197" s="356" t="s">
        <v>14</v>
      </c>
      <c r="O197" s="356"/>
      <c r="P197" s="413" t="s">
        <v>160</v>
      </c>
      <c r="Q197" s="413"/>
      <c r="R197" s="357" t="s">
        <v>15</v>
      </c>
      <c r="S197" s="357"/>
      <c r="T197" s="401" t="s">
        <v>159</v>
      </c>
      <c r="U197" s="401"/>
      <c r="V197" s="34"/>
    </row>
    <row r="198" spans="1:22" ht="19.350000000000001" customHeight="1" x14ac:dyDescent="0.3">
      <c r="A198" s="33"/>
      <c r="B198" s="64" t="s">
        <v>53</v>
      </c>
      <c r="C198" s="64"/>
      <c r="D198" s="411" t="s">
        <v>95</v>
      </c>
      <c r="E198" s="411"/>
      <c r="F198" s="397" t="s">
        <v>54</v>
      </c>
      <c r="G198" s="397"/>
      <c r="H198" s="402" t="s">
        <v>158</v>
      </c>
      <c r="I198" s="402"/>
      <c r="J198" s="34"/>
      <c r="K198" s="1"/>
      <c r="L198" s="32"/>
      <c r="M198" s="33"/>
      <c r="N198" s="64" t="s">
        <v>53</v>
      </c>
      <c r="O198" s="64"/>
      <c r="P198" s="412" t="s">
        <v>95</v>
      </c>
      <c r="Q198" s="412"/>
      <c r="R198" s="397" t="s">
        <v>54</v>
      </c>
      <c r="S198" s="397"/>
      <c r="T198" s="402" t="s">
        <v>151</v>
      </c>
      <c r="U198" s="402"/>
      <c r="V198" s="34"/>
    </row>
    <row r="199" spans="1:22" ht="19.350000000000001" customHeight="1" x14ac:dyDescent="0.3">
      <c r="A199" s="33"/>
      <c r="B199" s="396" t="s">
        <v>1</v>
      </c>
      <c r="C199" s="396"/>
      <c r="D199" s="397"/>
      <c r="E199" s="397"/>
      <c r="F199" s="398"/>
      <c r="G199" s="398"/>
      <c r="H199" s="398"/>
      <c r="I199" s="398"/>
      <c r="J199" s="34"/>
      <c r="K199" s="1"/>
      <c r="L199" s="32"/>
      <c r="M199" s="33"/>
      <c r="N199" s="396" t="s">
        <v>1</v>
      </c>
      <c r="O199" s="396"/>
      <c r="P199" s="397"/>
      <c r="Q199" s="397"/>
      <c r="R199" s="398"/>
      <c r="S199" s="398"/>
      <c r="T199" s="398"/>
      <c r="U199" s="398"/>
      <c r="V199" s="34"/>
    </row>
    <row r="200" spans="1:22" ht="19.350000000000001" customHeight="1" x14ac:dyDescent="0.3">
      <c r="A200" s="33"/>
      <c r="B200" s="396"/>
      <c r="C200" s="396"/>
      <c r="D200" s="397" t="s">
        <v>11</v>
      </c>
      <c r="E200" s="397"/>
      <c r="F200" s="398">
        <v>0.43402777777777773</v>
      </c>
      <c r="G200" s="398"/>
      <c r="H200" s="398"/>
      <c r="I200" s="398"/>
      <c r="J200" s="34"/>
      <c r="K200" s="1"/>
      <c r="L200" s="32"/>
      <c r="M200" s="33"/>
      <c r="N200" s="396"/>
      <c r="O200" s="396"/>
      <c r="P200" s="397" t="s">
        <v>11</v>
      </c>
      <c r="Q200" s="397"/>
      <c r="R200" s="398">
        <v>0.43402777777777773</v>
      </c>
      <c r="S200" s="398"/>
      <c r="T200" s="398"/>
      <c r="U200" s="398"/>
      <c r="V200" s="34"/>
    </row>
    <row r="201" spans="1:22" ht="19.350000000000001" customHeight="1" x14ac:dyDescent="0.3">
      <c r="A201" s="33"/>
      <c r="B201" s="396"/>
      <c r="C201" s="396"/>
      <c r="D201" s="397" t="s">
        <v>55</v>
      </c>
      <c r="E201" s="397"/>
      <c r="F201" s="398">
        <v>0.43472222222222218</v>
      </c>
      <c r="G201" s="398"/>
      <c r="H201" s="398"/>
      <c r="I201" s="398"/>
      <c r="J201" s="34"/>
      <c r="K201" s="1"/>
      <c r="L201" s="32"/>
      <c r="M201" s="33"/>
      <c r="N201" s="396"/>
      <c r="O201" s="396"/>
      <c r="P201" s="397" t="s">
        <v>55</v>
      </c>
      <c r="Q201" s="397"/>
      <c r="R201" s="398">
        <v>0.43472222222222218</v>
      </c>
      <c r="S201" s="398"/>
      <c r="T201" s="398"/>
      <c r="U201" s="398"/>
      <c r="V201" s="34"/>
    </row>
    <row r="202" spans="1:22" ht="19.350000000000001" customHeight="1" x14ac:dyDescent="0.35">
      <c r="A202" s="33"/>
      <c r="B202" s="396"/>
      <c r="C202" s="396"/>
      <c r="D202" s="397" t="s">
        <v>9</v>
      </c>
      <c r="E202" s="397"/>
      <c r="F202" s="399">
        <v>0.4368055555555555</v>
      </c>
      <c r="G202" s="399"/>
      <c r="H202" s="399"/>
      <c r="I202" s="399"/>
      <c r="J202" s="34"/>
      <c r="K202" s="1"/>
      <c r="L202" s="32"/>
      <c r="M202" s="33"/>
      <c r="N202" s="396"/>
      <c r="O202" s="396"/>
      <c r="P202" s="397" t="s">
        <v>9</v>
      </c>
      <c r="Q202" s="397"/>
      <c r="R202" s="399">
        <v>0.4368055555555555</v>
      </c>
      <c r="S202" s="399"/>
      <c r="T202" s="399"/>
      <c r="U202" s="399"/>
      <c r="V202" s="34"/>
    </row>
    <row r="203" spans="1:22" ht="19.350000000000001" customHeight="1" x14ac:dyDescent="0.35">
      <c r="A203" s="33"/>
      <c r="B203" s="356" t="s">
        <v>44</v>
      </c>
      <c r="C203" s="356"/>
      <c r="D203" s="357" t="s">
        <v>90</v>
      </c>
      <c r="E203" s="357"/>
      <c r="F203" s="37">
        <v>3</v>
      </c>
      <c r="G203" s="65" t="s">
        <v>45</v>
      </c>
      <c r="H203" s="39">
        <v>41</v>
      </c>
      <c r="I203" s="65" t="s">
        <v>46</v>
      </c>
      <c r="J203" s="34"/>
      <c r="K203" s="1"/>
      <c r="L203" s="32"/>
      <c r="M203" s="33"/>
      <c r="N203" s="356" t="s">
        <v>44</v>
      </c>
      <c r="O203" s="356"/>
      <c r="P203" s="357" t="s">
        <v>90</v>
      </c>
      <c r="Q203" s="357"/>
      <c r="R203" s="37">
        <v>3</v>
      </c>
      <c r="S203" s="65" t="s">
        <v>45</v>
      </c>
      <c r="T203" s="39">
        <v>45</v>
      </c>
      <c r="U203" s="65" t="s">
        <v>46</v>
      </c>
      <c r="V203" s="34"/>
    </row>
    <row r="204" spans="1:22" ht="19.350000000000001" customHeight="1" x14ac:dyDescent="0.3">
      <c r="A204" s="33"/>
      <c r="B204" s="356"/>
      <c r="C204" s="356"/>
      <c r="D204" s="359" t="s">
        <v>56</v>
      </c>
      <c r="E204" s="63" t="s">
        <v>57</v>
      </c>
      <c r="F204" s="41">
        <v>2</v>
      </c>
      <c r="G204" s="66" t="s">
        <v>45</v>
      </c>
      <c r="H204" s="41">
        <v>0</v>
      </c>
      <c r="I204" s="66" t="s">
        <v>46</v>
      </c>
      <c r="J204" s="34"/>
      <c r="K204" s="1"/>
      <c r="L204" s="32"/>
      <c r="M204" s="33"/>
      <c r="N204" s="356"/>
      <c r="O204" s="356"/>
      <c r="P204" s="359" t="s">
        <v>56</v>
      </c>
      <c r="Q204" s="63" t="s">
        <v>57</v>
      </c>
      <c r="R204" s="41">
        <v>2</v>
      </c>
      <c r="S204" s="66" t="s">
        <v>45</v>
      </c>
      <c r="T204" s="41">
        <v>30</v>
      </c>
      <c r="U204" s="66" t="s">
        <v>46</v>
      </c>
      <c r="V204" s="34"/>
    </row>
    <row r="205" spans="1:22" ht="19.350000000000001" customHeight="1" x14ac:dyDescent="0.3">
      <c r="A205" s="33"/>
      <c r="B205" s="356"/>
      <c r="C205" s="356"/>
      <c r="D205" s="359"/>
      <c r="E205" s="63" t="s">
        <v>58</v>
      </c>
      <c r="F205" s="41">
        <v>4</v>
      </c>
      <c r="G205" s="66" t="s">
        <v>45</v>
      </c>
      <c r="H205" s="41">
        <v>0</v>
      </c>
      <c r="I205" s="66" t="s">
        <v>46</v>
      </c>
      <c r="J205" s="34"/>
      <c r="K205" s="1"/>
      <c r="L205" s="32"/>
      <c r="M205" s="33"/>
      <c r="N205" s="356"/>
      <c r="O205" s="356"/>
      <c r="P205" s="359"/>
      <c r="Q205" s="63" t="s">
        <v>58</v>
      </c>
      <c r="R205" s="41">
        <v>4</v>
      </c>
      <c r="S205" s="66" t="s">
        <v>45</v>
      </c>
      <c r="T205" s="41">
        <v>30</v>
      </c>
      <c r="U205" s="66" t="s">
        <v>46</v>
      </c>
      <c r="V205" s="34"/>
    </row>
    <row r="206" spans="1:22" ht="19.350000000000001" customHeight="1" x14ac:dyDescent="0.25">
      <c r="A206" s="33"/>
      <c r="B206" s="358"/>
      <c r="C206" s="358"/>
      <c r="D206" s="358"/>
      <c r="E206" s="358"/>
      <c r="F206" s="358"/>
      <c r="G206" s="358"/>
      <c r="H206" s="358"/>
      <c r="I206" s="358"/>
      <c r="J206" s="34"/>
      <c r="K206" s="1"/>
      <c r="L206" s="32"/>
      <c r="M206" s="33"/>
      <c r="N206" s="358"/>
      <c r="O206" s="358"/>
      <c r="P206" s="358"/>
      <c r="Q206" s="358"/>
      <c r="R206" s="358"/>
      <c r="S206" s="358"/>
      <c r="T206" s="358"/>
      <c r="U206" s="358"/>
      <c r="V206" s="34"/>
    </row>
    <row r="207" spans="1:22" ht="19.350000000000001" customHeight="1" x14ac:dyDescent="0.3">
      <c r="A207" s="33"/>
      <c r="B207" s="395" t="s">
        <v>59</v>
      </c>
      <c r="C207" s="395"/>
      <c r="D207" s="395"/>
      <c r="E207" s="395"/>
      <c r="F207" s="395"/>
      <c r="G207" s="395"/>
      <c r="H207" s="395"/>
      <c r="I207" s="395"/>
      <c r="J207" s="34"/>
      <c r="K207" s="1"/>
      <c r="L207" s="32"/>
      <c r="M207" s="33"/>
      <c r="N207" s="395" t="s">
        <v>59</v>
      </c>
      <c r="O207" s="395"/>
      <c r="P207" s="395"/>
      <c r="Q207" s="395"/>
      <c r="R207" s="395"/>
      <c r="S207" s="395"/>
      <c r="T207" s="395"/>
      <c r="U207" s="395"/>
      <c r="V207" s="34"/>
    </row>
    <row r="208" spans="1:22" ht="19.350000000000001" customHeight="1" thickBot="1" x14ac:dyDescent="0.3">
      <c r="A208" s="33"/>
      <c r="B208" s="358"/>
      <c r="C208" s="358"/>
      <c r="D208" s="358"/>
      <c r="E208" s="358"/>
      <c r="F208" s="358"/>
      <c r="G208" s="358"/>
      <c r="H208" s="358"/>
      <c r="I208" s="358"/>
      <c r="J208" s="34"/>
      <c r="K208" s="1"/>
      <c r="L208" s="32"/>
      <c r="M208" s="33"/>
      <c r="N208" s="358"/>
      <c r="O208" s="358"/>
      <c r="P208" s="358"/>
      <c r="Q208" s="358"/>
      <c r="R208" s="358"/>
      <c r="S208" s="358"/>
      <c r="T208" s="358"/>
      <c r="U208" s="358"/>
      <c r="V208" s="34"/>
    </row>
    <row r="209" spans="1:22" ht="19.350000000000001" customHeight="1" thickBot="1" x14ac:dyDescent="0.3">
      <c r="A209" s="33"/>
      <c r="B209" s="359" t="s">
        <v>138</v>
      </c>
      <c r="C209" s="360"/>
      <c r="D209" s="43" t="str">
        <f>CONCATENATE(F203-1,"'",IF(MROUND(H203,30)=0,"0",IF(MROUND(H203,30)&gt;30,"30",IF(H203&lt;30,"0","30"))),"''")</f>
        <v>2'30''</v>
      </c>
      <c r="E209" s="44" t="str">
        <f>CONCATENATE(QUOTIENT(F203*60+H203-30,60),"'",MOD(F203*60+IF(MROUND(H203,30)=0,"0",IF(MROUND(H203,30)&gt;30,"30",IF(H203&lt;30,"0","30")))-30,60),"''")</f>
        <v>3'0''</v>
      </c>
      <c r="F209" s="44" t="str">
        <f>CONCATENATE(F203,"'",IF(MROUND(H203,30)=0,"0",IF(MROUND(H203,30)&gt;30,"30",IF(H203&lt;30,"0","30"))),"''")</f>
        <v>3'30''</v>
      </c>
      <c r="G209" s="44" t="str">
        <f>CONCATENATE(QUOTIENT(F203*60+H203+15,60),"'",MOD(F203*60+IF(MROUND(H203,30)=0,"0",IF(MROUND(H203,30)&gt;30,"30",IF(H203&lt;30,"0","30")))+15,60),"''")</f>
        <v>3'45''</v>
      </c>
      <c r="H209" s="44" t="str">
        <f>CONCATENATE(QUOTIENT(F203*60+H203+30,60),"'",MOD(F203*60+IF(MROUND(H203,30)=0,"0",IF(MROUND(H203,30)&gt;30,"30",IF(H203&lt;30,"0","30")))+30,60),"''")</f>
        <v>4'0''</v>
      </c>
      <c r="I209" s="45" t="str">
        <f>CONCATENATE(QUOTIENT(F203*60+IF(MROUND(H203,30)=0,"0",IF(MROUND(H203,30)&gt;30,"30",IF(H203&lt;30,"0","30")))+45,60),"'",MOD(F203*60+IF(MROUND(H203,30)=0,"0",IF(MROUND(H203,30)&gt;30,"30",IF(H203&lt;30,"0","30")))+45,60),"''")</f>
        <v>4'15''</v>
      </c>
      <c r="J209" s="34"/>
      <c r="K209" s="1"/>
      <c r="L209" s="32"/>
      <c r="M209" s="33"/>
      <c r="N209" s="359" t="s">
        <v>138</v>
      </c>
      <c r="O209" s="360"/>
      <c r="P209" s="43" t="str">
        <f>CONCATENATE(R203-1,"'",IF(MROUND(T203,30)=0,"0",IF(MROUND(T203,30)&gt;30,"30",IF(T203&lt;30,"0","30"))),"''")</f>
        <v>2'30''</v>
      </c>
      <c r="Q209" s="44" t="str">
        <f>CONCATENATE(QUOTIENT(R203*60+T203-30,60),"'",MOD(R203*60+IF(MROUND(T203,30)=0,"0",IF(MROUND(T203,30)&gt;30,"30",IF(T203&lt;30,"0","30")))-30,60),"''")</f>
        <v>3'0''</v>
      </c>
      <c r="R209" s="44" t="str">
        <f>CONCATENATE(R203,"'",IF(MROUND(T203,30)=0,"0",IF(MROUND(T203,30)&gt;30,"30",IF(T203&lt;30,"0","30"))),"''")</f>
        <v>3'30''</v>
      </c>
      <c r="S209" s="44" t="str">
        <f>CONCATENATE(QUOTIENT(R203*60+T203+15,60),"'",MOD(R203*60+IF(MROUND(T203,30)=0,"0",IF(MROUND(T203,30)&gt;30,"30",IF(T203&lt;30,"0","30")))+15,60),"''")</f>
        <v>4'45''</v>
      </c>
      <c r="T209" s="44" t="str">
        <f>CONCATENATE(QUOTIENT(R203*60+T203+30,60),"'",MOD(R203*60+IF(MROUND(T203,30)=0,"0",IF(MROUND(T203,30)&gt;30,"30",IF(T203&lt;30,"0","30")))+30,60),"''")</f>
        <v>4'0''</v>
      </c>
      <c r="U209" s="45" t="str">
        <f>CONCATENATE(QUOTIENT(R203*60+IF(MROUND(T203,30)=0,"0",IF(MROUND(T203,30)&gt;30,"30",IF(T203&lt;30,"0","30")))+45,60),"'",MOD(R203*60+IF(MROUND(T203,30)=0,"0",IF(MROUND(T203,30)&gt;30,"30",IF(T203&lt;30,"0","30")))+45,60),"''")</f>
        <v>4'15''</v>
      </c>
      <c r="V209" s="34"/>
    </row>
    <row r="210" spans="1:22" ht="19.350000000000001" customHeight="1" thickBot="1" x14ac:dyDescent="0.3">
      <c r="A210" s="33"/>
      <c r="B210" s="62"/>
      <c r="C210" s="62"/>
      <c r="D210" s="30"/>
      <c r="E210" s="30"/>
      <c r="F210" s="30"/>
      <c r="G210" s="30"/>
      <c r="H210" s="30"/>
      <c r="I210" s="30"/>
      <c r="J210" s="34"/>
      <c r="K210" s="1"/>
      <c r="L210" s="32"/>
      <c r="M210" s="33"/>
      <c r="N210" s="62"/>
      <c r="O210" s="62"/>
      <c r="P210" s="30"/>
      <c r="Q210" s="30"/>
      <c r="R210" s="30"/>
      <c r="S210" s="30"/>
      <c r="T210" s="30"/>
      <c r="U210" s="30"/>
      <c r="V210" s="34"/>
    </row>
    <row r="211" spans="1:22" ht="19.350000000000001" customHeight="1" x14ac:dyDescent="0.25">
      <c r="A211" s="33"/>
      <c r="B211" s="409" t="s">
        <v>136</v>
      </c>
      <c r="C211" s="410"/>
      <c r="D211" s="352"/>
      <c r="E211" s="352"/>
      <c r="F211" s="352"/>
      <c r="G211" s="352"/>
      <c r="H211" s="352"/>
      <c r="I211" s="353"/>
      <c r="J211" s="34"/>
      <c r="K211" s="1"/>
      <c r="L211" s="32"/>
      <c r="M211" s="33"/>
      <c r="N211" s="409" t="s">
        <v>136</v>
      </c>
      <c r="O211" s="410"/>
      <c r="P211" s="352"/>
      <c r="Q211" s="352"/>
      <c r="R211" s="352"/>
      <c r="S211" s="352"/>
      <c r="T211" s="352"/>
      <c r="U211" s="353"/>
      <c r="V211" s="34"/>
    </row>
    <row r="212" spans="1:22" ht="19.350000000000001" customHeight="1" x14ac:dyDescent="0.25">
      <c r="A212" s="33"/>
      <c r="B212" s="405"/>
      <c r="C212" s="406"/>
      <c r="D212" s="336"/>
      <c r="E212" s="336"/>
      <c r="F212" s="336"/>
      <c r="G212" s="336"/>
      <c r="H212" s="336"/>
      <c r="I212" s="337"/>
      <c r="J212" s="34"/>
      <c r="K212" s="1"/>
      <c r="L212" s="32"/>
      <c r="M212" s="33"/>
      <c r="N212" s="405"/>
      <c r="O212" s="406"/>
      <c r="P212" s="336"/>
      <c r="Q212" s="336"/>
      <c r="R212" s="336"/>
      <c r="S212" s="336"/>
      <c r="T212" s="336"/>
      <c r="U212" s="337"/>
      <c r="V212" s="34"/>
    </row>
    <row r="213" spans="1:22" ht="19.350000000000001" customHeight="1" x14ac:dyDescent="0.25">
      <c r="A213" s="33"/>
      <c r="B213" s="405" t="s">
        <v>137</v>
      </c>
      <c r="C213" s="406"/>
      <c r="D213" s="336"/>
      <c r="E213" s="336"/>
      <c r="F213" s="336"/>
      <c r="G213" s="336"/>
      <c r="H213" s="336"/>
      <c r="I213" s="337"/>
      <c r="J213" s="34"/>
      <c r="K213" s="1"/>
      <c r="L213" s="32"/>
      <c r="M213" s="33"/>
      <c r="N213" s="405" t="s">
        <v>137</v>
      </c>
      <c r="O213" s="406"/>
      <c r="P213" s="336"/>
      <c r="Q213" s="336"/>
      <c r="R213" s="336"/>
      <c r="S213" s="336"/>
      <c r="T213" s="336"/>
      <c r="U213" s="337"/>
      <c r="V213" s="34"/>
    </row>
    <row r="214" spans="1:22" ht="19.350000000000001" customHeight="1" thickBot="1" x14ac:dyDescent="0.3">
      <c r="A214" s="33"/>
      <c r="B214" s="407"/>
      <c r="C214" s="408"/>
      <c r="D214" s="369"/>
      <c r="E214" s="369"/>
      <c r="F214" s="369"/>
      <c r="G214" s="369"/>
      <c r="H214" s="369"/>
      <c r="I214" s="370"/>
      <c r="J214" s="34"/>
      <c r="K214" s="1"/>
      <c r="L214" s="32"/>
      <c r="M214" s="33"/>
      <c r="N214" s="407"/>
      <c r="O214" s="408"/>
      <c r="P214" s="369"/>
      <c r="Q214" s="369"/>
      <c r="R214" s="369"/>
      <c r="S214" s="369"/>
      <c r="T214" s="369"/>
      <c r="U214" s="370"/>
      <c r="V214" s="34"/>
    </row>
    <row r="215" spans="1:22" ht="19.350000000000001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19.350000000000001" customHeight="1" x14ac:dyDescent="0.25">
      <c r="A216" s="33"/>
      <c r="B216" s="349" t="s">
        <v>63</v>
      </c>
      <c r="C216" s="343" t="s">
        <v>64</v>
      </c>
      <c r="D216" s="351"/>
      <c r="E216" s="351"/>
      <c r="F216" s="351"/>
      <c r="G216" s="351"/>
      <c r="H216" s="352"/>
      <c r="I216" s="353"/>
      <c r="J216" s="34"/>
      <c r="K216" s="1"/>
      <c r="L216" s="32"/>
      <c r="M216" s="33"/>
      <c r="N216" s="349" t="s">
        <v>63</v>
      </c>
      <c r="O216" s="343" t="s">
        <v>64</v>
      </c>
      <c r="P216" s="351"/>
      <c r="Q216" s="351"/>
      <c r="R216" s="351"/>
      <c r="S216" s="351"/>
      <c r="T216" s="352"/>
      <c r="U216" s="353"/>
      <c r="V216" s="34"/>
    </row>
    <row r="217" spans="1:22" ht="19.350000000000001" customHeight="1" x14ac:dyDescent="0.25">
      <c r="A217" s="33"/>
      <c r="B217" s="334"/>
      <c r="C217" s="340" t="s">
        <v>234</v>
      </c>
      <c r="D217" s="348"/>
      <c r="E217" s="348"/>
      <c r="F217" s="348"/>
      <c r="G217" s="348"/>
      <c r="H217" s="336"/>
      <c r="I217" s="337"/>
      <c r="J217" s="34"/>
      <c r="K217" s="1"/>
      <c r="L217" s="32"/>
      <c r="M217" s="33"/>
      <c r="N217" s="334"/>
      <c r="O217" s="340" t="s">
        <v>234</v>
      </c>
      <c r="P217" s="348"/>
      <c r="Q217" s="348"/>
      <c r="R217" s="348"/>
      <c r="S217" s="348"/>
      <c r="T217" s="336"/>
      <c r="U217" s="337"/>
      <c r="V217" s="34"/>
    </row>
    <row r="218" spans="1:22" ht="19.350000000000001" customHeight="1" x14ac:dyDescent="0.25">
      <c r="A218" s="33"/>
      <c r="B218" s="334"/>
      <c r="C218" s="340" t="s">
        <v>66</v>
      </c>
      <c r="D218" s="348"/>
      <c r="E218" s="348"/>
      <c r="F218" s="348"/>
      <c r="G218" s="348"/>
      <c r="H218" s="336"/>
      <c r="I218" s="337"/>
      <c r="J218" s="34"/>
      <c r="K218" s="1"/>
      <c r="L218" s="32"/>
      <c r="M218" s="33"/>
      <c r="N218" s="334"/>
      <c r="O218" s="340" t="s">
        <v>66</v>
      </c>
      <c r="P218" s="348"/>
      <c r="Q218" s="348"/>
      <c r="R218" s="348"/>
      <c r="S218" s="348"/>
      <c r="T218" s="336"/>
      <c r="U218" s="337"/>
      <c r="V218" s="34"/>
    </row>
    <row r="219" spans="1:22" ht="19.350000000000001" customHeight="1" x14ac:dyDescent="0.25">
      <c r="A219" s="33"/>
      <c r="B219" s="334"/>
      <c r="C219" s="340" t="s">
        <v>235</v>
      </c>
      <c r="D219" s="348"/>
      <c r="E219" s="348"/>
      <c r="F219" s="348"/>
      <c r="G219" s="348"/>
      <c r="H219" s="336"/>
      <c r="I219" s="337"/>
      <c r="J219" s="34"/>
      <c r="K219" s="1"/>
      <c r="L219" s="32"/>
      <c r="M219" s="33"/>
      <c r="N219" s="334"/>
      <c r="O219" s="340" t="s">
        <v>235</v>
      </c>
      <c r="P219" s="348"/>
      <c r="Q219" s="348"/>
      <c r="R219" s="348"/>
      <c r="S219" s="348"/>
      <c r="T219" s="336"/>
      <c r="U219" s="337"/>
      <c r="V219" s="34"/>
    </row>
    <row r="220" spans="1:22" ht="19.350000000000001" customHeight="1" x14ac:dyDescent="0.25">
      <c r="A220" s="33"/>
      <c r="B220" s="335"/>
      <c r="C220" s="338" t="s">
        <v>236</v>
      </c>
      <c r="D220" s="339"/>
      <c r="E220" s="339"/>
      <c r="F220" s="339"/>
      <c r="G220" s="340"/>
      <c r="H220" s="354"/>
      <c r="I220" s="355"/>
      <c r="J220" s="34"/>
      <c r="K220" s="1"/>
      <c r="L220" s="32"/>
      <c r="M220" s="33"/>
      <c r="N220" s="335"/>
      <c r="O220" s="338" t="s">
        <v>236</v>
      </c>
      <c r="P220" s="339"/>
      <c r="Q220" s="339"/>
      <c r="R220" s="339"/>
      <c r="S220" s="340"/>
      <c r="T220" s="354"/>
      <c r="U220" s="355"/>
      <c r="V220" s="34"/>
    </row>
    <row r="221" spans="1:22" ht="19.350000000000001" customHeight="1" thickBot="1" x14ac:dyDescent="0.3">
      <c r="A221" s="33"/>
      <c r="B221" s="350"/>
      <c r="C221" s="371" t="s">
        <v>69</v>
      </c>
      <c r="D221" s="372"/>
      <c r="E221" s="372"/>
      <c r="F221" s="372"/>
      <c r="G221" s="372"/>
      <c r="H221" s="369"/>
      <c r="I221" s="370"/>
      <c r="J221" s="34"/>
      <c r="K221" s="1"/>
      <c r="L221" s="32"/>
      <c r="M221" s="33"/>
      <c r="N221" s="350"/>
      <c r="O221" s="371" t="s">
        <v>69</v>
      </c>
      <c r="P221" s="372"/>
      <c r="Q221" s="372"/>
      <c r="R221" s="372"/>
      <c r="S221" s="372"/>
      <c r="T221" s="369"/>
      <c r="U221" s="370"/>
      <c r="V221" s="34"/>
    </row>
    <row r="222" spans="1:22" ht="19.350000000000001" customHeight="1" x14ac:dyDescent="0.25">
      <c r="A222" s="33"/>
      <c r="B222" s="333" t="s">
        <v>70</v>
      </c>
      <c r="C222" s="346" t="s">
        <v>237</v>
      </c>
      <c r="D222" s="347"/>
      <c r="E222" s="347"/>
      <c r="F222" s="347"/>
      <c r="G222" s="347"/>
      <c r="H222" s="344"/>
      <c r="I222" s="345"/>
      <c r="J222" s="34"/>
      <c r="K222" s="1"/>
      <c r="L222" s="32"/>
      <c r="M222" s="33"/>
      <c r="N222" s="333" t="s">
        <v>70</v>
      </c>
      <c r="O222" s="346" t="s">
        <v>237</v>
      </c>
      <c r="P222" s="347"/>
      <c r="Q222" s="347"/>
      <c r="R222" s="347"/>
      <c r="S222" s="347"/>
      <c r="T222" s="344"/>
      <c r="U222" s="345"/>
      <c r="V222" s="34"/>
    </row>
    <row r="223" spans="1:22" ht="19.350000000000001" customHeight="1" x14ac:dyDescent="0.25">
      <c r="A223" s="33"/>
      <c r="B223" s="334"/>
      <c r="C223" s="340" t="s">
        <v>72</v>
      </c>
      <c r="D223" s="348"/>
      <c r="E223" s="348"/>
      <c r="F223" s="348"/>
      <c r="G223" s="348"/>
      <c r="H223" s="336"/>
      <c r="I223" s="337"/>
      <c r="J223" s="34"/>
      <c r="K223" s="1"/>
      <c r="L223" s="32"/>
      <c r="M223" s="33"/>
      <c r="N223" s="334"/>
      <c r="O223" s="340" t="s">
        <v>72</v>
      </c>
      <c r="P223" s="348"/>
      <c r="Q223" s="348"/>
      <c r="R223" s="348"/>
      <c r="S223" s="348"/>
      <c r="T223" s="336"/>
      <c r="U223" s="337"/>
      <c r="V223" s="34"/>
    </row>
    <row r="224" spans="1:22" ht="19.350000000000001" customHeight="1" x14ac:dyDescent="0.25">
      <c r="A224" s="33"/>
      <c r="B224" s="334"/>
      <c r="C224" s="340" t="s">
        <v>242</v>
      </c>
      <c r="D224" s="348"/>
      <c r="E224" s="348"/>
      <c r="F224" s="348"/>
      <c r="G224" s="348"/>
      <c r="H224" s="336"/>
      <c r="I224" s="337"/>
      <c r="J224" s="34"/>
      <c r="K224" s="1"/>
      <c r="L224" s="32"/>
      <c r="M224" s="33"/>
      <c r="N224" s="334"/>
      <c r="O224" s="340" t="s">
        <v>242</v>
      </c>
      <c r="P224" s="348"/>
      <c r="Q224" s="348"/>
      <c r="R224" s="348"/>
      <c r="S224" s="348"/>
      <c r="T224" s="336"/>
      <c r="U224" s="337"/>
      <c r="V224" s="34"/>
    </row>
    <row r="225" spans="1:22" ht="19.350000000000001" customHeight="1" x14ac:dyDescent="0.25">
      <c r="A225" s="33"/>
      <c r="B225" s="334"/>
      <c r="C225" s="340" t="s">
        <v>75</v>
      </c>
      <c r="D225" s="348"/>
      <c r="E225" s="348"/>
      <c r="F225" s="348"/>
      <c r="G225" s="348"/>
      <c r="H225" s="336"/>
      <c r="I225" s="337"/>
      <c r="J225" s="34"/>
      <c r="K225" s="1"/>
      <c r="L225" s="32"/>
      <c r="M225" s="33"/>
      <c r="N225" s="334"/>
      <c r="O225" s="340" t="s">
        <v>75</v>
      </c>
      <c r="P225" s="348"/>
      <c r="Q225" s="348"/>
      <c r="R225" s="348"/>
      <c r="S225" s="348"/>
      <c r="T225" s="336"/>
      <c r="U225" s="337"/>
      <c r="V225" s="34"/>
    </row>
    <row r="226" spans="1:22" ht="19.350000000000001" customHeight="1" x14ac:dyDescent="0.25">
      <c r="A226" s="33"/>
      <c r="B226" s="334"/>
      <c r="C226" s="340" t="s">
        <v>76</v>
      </c>
      <c r="D226" s="348"/>
      <c r="E226" s="348"/>
      <c r="F226" s="348"/>
      <c r="G226" s="348"/>
      <c r="H226" s="336"/>
      <c r="I226" s="337"/>
      <c r="J226" s="34"/>
      <c r="K226" s="1"/>
      <c r="L226" s="32"/>
      <c r="M226" s="33"/>
      <c r="N226" s="334"/>
      <c r="O226" s="340" t="s">
        <v>76</v>
      </c>
      <c r="P226" s="348"/>
      <c r="Q226" s="348"/>
      <c r="R226" s="348"/>
      <c r="S226" s="348"/>
      <c r="T226" s="336"/>
      <c r="U226" s="337"/>
      <c r="V226" s="34"/>
    </row>
    <row r="227" spans="1:22" ht="19.350000000000001" customHeight="1" thickBot="1" x14ac:dyDescent="0.3">
      <c r="A227" s="33"/>
      <c r="B227" s="335"/>
      <c r="C227" s="385" t="s">
        <v>77</v>
      </c>
      <c r="D227" s="386"/>
      <c r="E227" s="386"/>
      <c r="F227" s="386"/>
      <c r="G227" s="386"/>
      <c r="H227" s="387"/>
      <c r="I227" s="388"/>
      <c r="J227" s="34"/>
      <c r="K227" s="1"/>
      <c r="L227" s="32"/>
      <c r="M227" s="33"/>
      <c r="N227" s="335"/>
      <c r="O227" s="385" t="s">
        <v>77</v>
      </c>
      <c r="P227" s="386"/>
      <c r="Q227" s="386"/>
      <c r="R227" s="386"/>
      <c r="S227" s="386"/>
      <c r="T227" s="387"/>
      <c r="U227" s="388"/>
      <c r="V227" s="34"/>
    </row>
    <row r="228" spans="1:22" ht="19.350000000000001" customHeight="1" x14ac:dyDescent="0.25">
      <c r="A228" s="33"/>
      <c r="B228" s="349" t="s">
        <v>78</v>
      </c>
      <c r="C228" s="414" t="s">
        <v>233</v>
      </c>
      <c r="D228" s="415"/>
      <c r="E228" s="416"/>
      <c r="F228" s="423" t="s">
        <v>80</v>
      </c>
      <c r="G228" s="416"/>
      <c r="H228" s="426"/>
      <c r="I228" s="427"/>
      <c r="J228" s="34"/>
      <c r="K228" s="1"/>
      <c r="L228" s="32"/>
      <c r="M228" s="33"/>
      <c r="N228" s="349" t="s">
        <v>78</v>
      </c>
      <c r="O228" s="414" t="s">
        <v>233</v>
      </c>
      <c r="P228" s="415"/>
      <c r="Q228" s="416"/>
      <c r="R228" s="423" t="s">
        <v>80</v>
      </c>
      <c r="S228" s="416"/>
      <c r="T228" s="426"/>
      <c r="U228" s="427"/>
      <c r="V228" s="34"/>
    </row>
    <row r="229" spans="1:22" ht="19.350000000000001" customHeight="1" x14ac:dyDescent="0.25">
      <c r="A229" s="33"/>
      <c r="B229" s="334"/>
      <c r="C229" s="417"/>
      <c r="D229" s="418"/>
      <c r="E229" s="419"/>
      <c r="F229" s="424"/>
      <c r="G229" s="419"/>
      <c r="H229" s="428"/>
      <c r="I229" s="429"/>
      <c r="J229" s="34"/>
      <c r="K229" s="1"/>
      <c r="L229" s="32"/>
      <c r="M229" s="33"/>
      <c r="N229" s="334"/>
      <c r="O229" s="417"/>
      <c r="P229" s="418"/>
      <c r="Q229" s="419"/>
      <c r="R229" s="424"/>
      <c r="S229" s="419"/>
      <c r="T229" s="428"/>
      <c r="U229" s="429"/>
      <c r="V229" s="34"/>
    </row>
    <row r="230" spans="1:22" ht="19.350000000000001" customHeight="1" x14ac:dyDescent="0.25">
      <c r="A230" s="33"/>
      <c r="B230" s="334"/>
      <c r="C230" s="417"/>
      <c r="D230" s="418"/>
      <c r="E230" s="419"/>
      <c r="F230" s="424"/>
      <c r="G230" s="419"/>
      <c r="H230" s="428"/>
      <c r="I230" s="429"/>
      <c r="J230" s="34"/>
      <c r="K230" s="1"/>
      <c r="L230" s="32"/>
      <c r="M230" s="33"/>
      <c r="N230" s="334"/>
      <c r="O230" s="417"/>
      <c r="P230" s="418"/>
      <c r="Q230" s="419"/>
      <c r="R230" s="424"/>
      <c r="S230" s="419"/>
      <c r="T230" s="428"/>
      <c r="U230" s="429"/>
      <c r="V230" s="34"/>
    </row>
    <row r="231" spans="1:22" ht="19.350000000000001" customHeight="1" thickBot="1" x14ac:dyDescent="0.3">
      <c r="A231" s="33"/>
      <c r="B231" s="350"/>
      <c r="C231" s="420"/>
      <c r="D231" s="421"/>
      <c r="E231" s="422"/>
      <c r="F231" s="425"/>
      <c r="G231" s="422"/>
      <c r="H231" s="430"/>
      <c r="I231" s="431"/>
      <c r="J231" s="34"/>
      <c r="K231" s="1"/>
      <c r="L231" s="32"/>
      <c r="M231" s="33"/>
      <c r="N231" s="350"/>
      <c r="O231" s="420"/>
      <c r="P231" s="421"/>
      <c r="Q231" s="422"/>
      <c r="R231" s="425"/>
      <c r="S231" s="422"/>
      <c r="T231" s="430"/>
      <c r="U231" s="431"/>
      <c r="V231" s="34"/>
    </row>
    <row r="232" spans="1:22" ht="19.350000000000001" customHeight="1" thickBot="1" x14ac:dyDescent="0.3">
      <c r="A232" s="33"/>
      <c r="B232" s="25"/>
      <c r="C232" s="25"/>
      <c r="D232" s="25"/>
      <c r="E232" s="25"/>
      <c r="F232" s="25"/>
      <c r="G232" s="25"/>
      <c r="H232" s="25"/>
      <c r="I232" s="25"/>
      <c r="J232" s="34"/>
      <c r="K232" s="1"/>
      <c r="L232" s="32"/>
      <c r="M232" s="33"/>
      <c r="N232" s="25"/>
      <c r="O232" s="25"/>
      <c r="P232" s="25"/>
      <c r="Q232" s="25"/>
      <c r="R232" s="25"/>
      <c r="S232" s="25"/>
      <c r="T232" s="25"/>
      <c r="U232" s="25"/>
      <c r="V232" s="34"/>
    </row>
    <row r="233" spans="1:22" ht="19.350000000000001" customHeight="1" x14ac:dyDescent="0.3">
      <c r="A233" s="33"/>
      <c r="B233" s="373" t="s">
        <v>88</v>
      </c>
      <c r="C233" s="374"/>
      <c r="D233" s="374"/>
      <c r="E233" s="374"/>
      <c r="F233" s="374"/>
      <c r="G233" s="374"/>
      <c r="H233" s="374"/>
      <c r="I233" s="375"/>
      <c r="J233" s="34"/>
      <c r="K233" s="1"/>
      <c r="L233" s="32"/>
      <c r="M233" s="33"/>
      <c r="N233" s="373" t="s">
        <v>88</v>
      </c>
      <c r="O233" s="374"/>
      <c r="P233" s="374"/>
      <c r="Q233" s="374"/>
      <c r="R233" s="374"/>
      <c r="S233" s="374"/>
      <c r="T233" s="374"/>
      <c r="U233" s="375"/>
      <c r="V233" s="34"/>
    </row>
    <row r="234" spans="1:22" ht="19.350000000000001" customHeight="1" x14ac:dyDescent="0.25">
      <c r="A234" s="33"/>
      <c r="B234" s="376"/>
      <c r="C234" s="377"/>
      <c r="D234" s="377"/>
      <c r="E234" s="377"/>
      <c r="F234" s="377"/>
      <c r="G234" s="377"/>
      <c r="H234" s="377"/>
      <c r="I234" s="378"/>
      <c r="J234" s="34"/>
      <c r="K234" s="1"/>
      <c r="L234" s="32"/>
      <c r="M234" s="33"/>
      <c r="N234" s="376"/>
      <c r="O234" s="377"/>
      <c r="P234" s="377"/>
      <c r="Q234" s="377"/>
      <c r="R234" s="377"/>
      <c r="S234" s="377"/>
      <c r="T234" s="377"/>
      <c r="U234" s="378"/>
      <c r="V234" s="34"/>
    </row>
    <row r="235" spans="1:22" ht="19.350000000000001" customHeight="1" x14ac:dyDescent="0.25">
      <c r="A235" s="33"/>
      <c r="B235" s="379"/>
      <c r="C235" s="380"/>
      <c r="D235" s="380"/>
      <c r="E235" s="380"/>
      <c r="F235" s="380"/>
      <c r="G235" s="380"/>
      <c r="H235" s="380"/>
      <c r="I235" s="381"/>
      <c r="J235" s="34"/>
      <c r="K235" s="1"/>
      <c r="L235" s="32"/>
      <c r="M235" s="33"/>
      <c r="N235" s="379"/>
      <c r="O235" s="380"/>
      <c r="P235" s="380"/>
      <c r="Q235" s="380"/>
      <c r="R235" s="380"/>
      <c r="S235" s="380"/>
      <c r="T235" s="380"/>
      <c r="U235" s="381"/>
      <c r="V235" s="34"/>
    </row>
    <row r="236" spans="1:22" ht="19.350000000000001" customHeight="1" x14ac:dyDescent="0.25">
      <c r="A236" s="33"/>
      <c r="B236" s="379"/>
      <c r="C236" s="380"/>
      <c r="D236" s="380"/>
      <c r="E236" s="380"/>
      <c r="F236" s="380"/>
      <c r="G236" s="380"/>
      <c r="H236" s="380"/>
      <c r="I236" s="381"/>
      <c r="J236" s="34"/>
      <c r="K236" s="1"/>
      <c r="L236" s="32"/>
      <c r="M236" s="33"/>
      <c r="N236" s="379"/>
      <c r="O236" s="380"/>
      <c r="P236" s="380"/>
      <c r="Q236" s="380"/>
      <c r="R236" s="380"/>
      <c r="S236" s="380"/>
      <c r="T236" s="380"/>
      <c r="U236" s="381"/>
      <c r="V236" s="34"/>
    </row>
    <row r="237" spans="1:22" ht="19.350000000000001" customHeight="1" thickBot="1" x14ac:dyDescent="0.3">
      <c r="A237" s="33"/>
      <c r="B237" s="382"/>
      <c r="C237" s="383"/>
      <c r="D237" s="383"/>
      <c r="E237" s="383"/>
      <c r="F237" s="383"/>
      <c r="G237" s="383"/>
      <c r="H237" s="383"/>
      <c r="I237" s="384"/>
      <c r="J237" s="34"/>
      <c r="K237" s="1"/>
      <c r="L237" s="32"/>
      <c r="M237" s="33"/>
      <c r="N237" s="382"/>
      <c r="O237" s="383"/>
      <c r="P237" s="383"/>
      <c r="Q237" s="383"/>
      <c r="R237" s="383"/>
      <c r="S237" s="383"/>
      <c r="T237" s="383"/>
      <c r="U237" s="384"/>
      <c r="V237" s="34"/>
    </row>
    <row r="238" spans="1:22" ht="19.350000000000001" customHeight="1" thickBot="1" x14ac:dyDescent="0.3">
      <c r="A238" s="53"/>
      <c r="B238" s="54"/>
      <c r="C238" s="54"/>
      <c r="D238" s="54"/>
      <c r="E238" s="54"/>
      <c r="F238" s="54"/>
      <c r="G238" s="54"/>
      <c r="H238" s="54"/>
      <c r="I238" s="54"/>
      <c r="J238" s="55"/>
      <c r="K238" s="1"/>
      <c r="L238" s="32"/>
      <c r="M238" s="53"/>
      <c r="N238" s="54"/>
      <c r="O238" s="54"/>
      <c r="P238" s="54"/>
      <c r="Q238" s="54"/>
      <c r="R238" s="54"/>
      <c r="S238" s="54"/>
      <c r="T238" s="54"/>
      <c r="U238" s="54"/>
      <c r="V238" s="55"/>
    </row>
    <row r="239" spans="1:22" ht="19.350000000000001" customHeight="1" x14ac:dyDescent="0.25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56"/>
      <c r="L239" s="57"/>
      <c r="M239" s="67"/>
      <c r="N239" s="67"/>
      <c r="O239" s="67"/>
      <c r="P239" s="67"/>
      <c r="Q239" s="67"/>
      <c r="R239" s="67"/>
      <c r="S239" s="67"/>
      <c r="T239" s="67"/>
      <c r="U239" s="67"/>
      <c r="V239" s="67"/>
    </row>
    <row r="240" spans="1:22" ht="19.350000000000001" customHeight="1" thickBo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32"/>
      <c r="M240" s="1"/>
      <c r="N240" s="1"/>
      <c r="O240" s="1"/>
      <c r="P240" s="1"/>
      <c r="Q240" s="1"/>
      <c r="R240" s="1"/>
      <c r="S240" s="1"/>
      <c r="T240" s="1"/>
      <c r="U240" s="1"/>
      <c r="V240" s="1"/>
    </row>
    <row r="241" spans="1:22" ht="19.350000000000001" customHeight="1" x14ac:dyDescent="0.25">
      <c r="A241" s="29" t="e">
        <f>#REF!+1</f>
        <v>#REF!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 t="e">
        <f t="shared" ref="M241" si="4">A241+1</f>
        <v>#REF!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19.350000000000001" customHeight="1" x14ac:dyDescent="0.35">
      <c r="A242" s="33"/>
      <c r="B242" s="356" t="s">
        <v>42</v>
      </c>
      <c r="C242" s="356"/>
      <c r="D242" s="404" t="s">
        <v>89</v>
      </c>
      <c r="E242" s="404"/>
      <c r="F242" s="404"/>
      <c r="G242" s="404"/>
      <c r="H242" s="404"/>
      <c r="I242" s="404"/>
      <c r="J242" s="75">
        <v>25</v>
      </c>
      <c r="K242" s="1"/>
      <c r="L242" s="32"/>
      <c r="M242" s="33"/>
      <c r="N242" s="356" t="s">
        <v>42</v>
      </c>
      <c r="O242" s="356"/>
      <c r="P242" s="404" t="s">
        <v>89</v>
      </c>
      <c r="Q242" s="404"/>
      <c r="R242" s="404"/>
      <c r="S242" s="404"/>
      <c r="T242" s="404"/>
      <c r="U242" s="404"/>
      <c r="V242" s="75">
        <v>7</v>
      </c>
    </row>
    <row r="243" spans="1:22" ht="19.350000000000001" customHeight="1" x14ac:dyDescent="0.25">
      <c r="A243" s="33"/>
      <c r="B243" s="358"/>
      <c r="C243" s="358"/>
      <c r="D243" s="358"/>
      <c r="E243" s="358"/>
      <c r="F243" s="358"/>
      <c r="G243" s="358"/>
      <c r="H243" s="358"/>
      <c r="I243" s="358"/>
      <c r="J243" s="34"/>
      <c r="K243" s="1"/>
      <c r="L243" s="32"/>
      <c r="M243" s="33"/>
      <c r="N243" s="358"/>
      <c r="O243" s="358"/>
      <c r="P243" s="358"/>
      <c r="Q243" s="358"/>
      <c r="R243" s="358"/>
      <c r="S243" s="358"/>
      <c r="T243" s="358"/>
      <c r="U243" s="358"/>
      <c r="V243" s="34"/>
    </row>
    <row r="244" spans="1:22" ht="19.350000000000001" customHeight="1" x14ac:dyDescent="0.35">
      <c r="A244" s="33"/>
      <c r="B244" s="356" t="s">
        <v>0</v>
      </c>
      <c r="C244" s="356"/>
      <c r="D244" s="403">
        <v>3</v>
      </c>
      <c r="E244" s="403"/>
      <c r="F244" s="357" t="s">
        <v>41</v>
      </c>
      <c r="G244" s="357"/>
      <c r="H244" s="403">
        <v>1</v>
      </c>
      <c r="I244" s="403"/>
      <c r="J244" s="34"/>
      <c r="K244" s="1"/>
      <c r="L244" s="32"/>
      <c r="M244" s="33"/>
      <c r="N244" s="356" t="s">
        <v>0</v>
      </c>
      <c r="O244" s="356"/>
      <c r="P244" s="403">
        <v>3</v>
      </c>
      <c r="Q244" s="403"/>
      <c r="R244" s="357" t="s">
        <v>41</v>
      </c>
      <c r="S244" s="357"/>
      <c r="T244" s="403">
        <v>2</v>
      </c>
      <c r="U244" s="403"/>
      <c r="V244" s="34"/>
    </row>
    <row r="245" spans="1:22" ht="19.350000000000001" customHeight="1" x14ac:dyDescent="0.35">
      <c r="A245" s="33"/>
      <c r="B245" s="356" t="s">
        <v>14</v>
      </c>
      <c r="C245" s="356"/>
      <c r="D245" s="400" t="s">
        <v>161</v>
      </c>
      <c r="E245" s="400"/>
      <c r="F245" s="357" t="s">
        <v>15</v>
      </c>
      <c r="G245" s="357"/>
      <c r="H245" s="401" t="s">
        <v>36</v>
      </c>
      <c r="I245" s="401"/>
      <c r="J245" s="34"/>
      <c r="K245" s="1"/>
      <c r="L245" s="32"/>
      <c r="M245" s="33"/>
      <c r="N245" s="356" t="s">
        <v>14</v>
      </c>
      <c r="O245" s="356"/>
      <c r="P245" s="413" t="s">
        <v>164</v>
      </c>
      <c r="Q245" s="413"/>
      <c r="R245" s="357" t="s">
        <v>15</v>
      </c>
      <c r="S245" s="357"/>
      <c r="T245" s="401" t="s">
        <v>163</v>
      </c>
      <c r="U245" s="401"/>
      <c r="V245" s="34"/>
    </row>
    <row r="246" spans="1:22" ht="19.350000000000001" customHeight="1" x14ac:dyDescent="0.3">
      <c r="A246" s="33"/>
      <c r="B246" s="64" t="s">
        <v>53</v>
      </c>
      <c r="C246" s="64"/>
      <c r="D246" s="411" t="s">
        <v>95</v>
      </c>
      <c r="E246" s="411"/>
      <c r="F246" s="397" t="s">
        <v>54</v>
      </c>
      <c r="G246" s="397"/>
      <c r="H246" s="402" t="s">
        <v>162</v>
      </c>
      <c r="I246" s="402"/>
      <c r="J246" s="34"/>
      <c r="K246" s="1"/>
      <c r="L246" s="32"/>
      <c r="M246" s="33"/>
      <c r="N246" s="64" t="s">
        <v>53</v>
      </c>
      <c r="O246" s="64"/>
      <c r="P246" s="412" t="s">
        <v>94</v>
      </c>
      <c r="Q246" s="412"/>
      <c r="R246" s="397" t="s">
        <v>54</v>
      </c>
      <c r="S246" s="397"/>
      <c r="T246" s="402" t="s">
        <v>165</v>
      </c>
      <c r="U246" s="402"/>
      <c r="V246" s="34"/>
    </row>
    <row r="247" spans="1:22" ht="19.350000000000001" customHeight="1" x14ac:dyDescent="0.3">
      <c r="A247" s="33"/>
      <c r="B247" s="396" t="s">
        <v>1</v>
      </c>
      <c r="C247" s="396"/>
      <c r="D247" s="397"/>
      <c r="E247" s="397"/>
      <c r="F247" s="398"/>
      <c r="G247" s="398"/>
      <c r="H247" s="398"/>
      <c r="I247" s="398"/>
      <c r="J247" s="34"/>
      <c r="K247" s="1"/>
      <c r="L247" s="32"/>
      <c r="M247" s="33"/>
      <c r="N247" s="396" t="s">
        <v>1</v>
      </c>
      <c r="O247" s="396"/>
      <c r="P247" s="397"/>
      <c r="Q247" s="397"/>
      <c r="R247" s="398"/>
      <c r="S247" s="398"/>
      <c r="T247" s="398"/>
      <c r="U247" s="398"/>
      <c r="V247" s="34"/>
    </row>
    <row r="248" spans="1:22" ht="19.350000000000001" customHeight="1" x14ac:dyDescent="0.3">
      <c r="A248" s="33"/>
      <c r="B248" s="396"/>
      <c r="C248" s="396"/>
      <c r="D248" s="397" t="s">
        <v>11</v>
      </c>
      <c r="E248" s="397"/>
      <c r="F248" s="398">
        <v>0.44375000000000003</v>
      </c>
      <c r="G248" s="398"/>
      <c r="H248" s="398"/>
      <c r="I248" s="398"/>
      <c r="J248" s="34"/>
      <c r="K248" s="1"/>
      <c r="L248" s="32"/>
      <c r="M248" s="33"/>
      <c r="N248" s="396"/>
      <c r="O248" s="396"/>
      <c r="P248" s="397" t="s">
        <v>11</v>
      </c>
      <c r="Q248" s="397"/>
      <c r="R248" s="398">
        <v>0.44375000000000003</v>
      </c>
      <c r="S248" s="398"/>
      <c r="T248" s="398"/>
      <c r="U248" s="398"/>
      <c r="V248" s="34"/>
    </row>
    <row r="249" spans="1:22" ht="19.350000000000001" customHeight="1" x14ac:dyDescent="0.3">
      <c r="A249" s="33"/>
      <c r="B249" s="396"/>
      <c r="C249" s="396"/>
      <c r="D249" s="397" t="s">
        <v>55</v>
      </c>
      <c r="E249" s="397"/>
      <c r="F249" s="398">
        <v>0.44444444444444448</v>
      </c>
      <c r="G249" s="398"/>
      <c r="H249" s="398"/>
      <c r="I249" s="398"/>
      <c r="J249" s="34"/>
      <c r="K249" s="1"/>
      <c r="L249" s="32"/>
      <c r="M249" s="33"/>
      <c r="N249" s="396"/>
      <c r="O249" s="396"/>
      <c r="P249" s="397" t="s">
        <v>55</v>
      </c>
      <c r="Q249" s="397"/>
      <c r="R249" s="398">
        <v>0.44444444444444448</v>
      </c>
      <c r="S249" s="398"/>
      <c r="T249" s="398"/>
      <c r="U249" s="398"/>
      <c r="V249" s="34"/>
    </row>
    <row r="250" spans="1:22" ht="19.350000000000001" customHeight="1" x14ac:dyDescent="0.35">
      <c r="A250" s="33"/>
      <c r="B250" s="396"/>
      <c r="C250" s="396"/>
      <c r="D250" s="397" t="s">
        <v>9</v>
      </c>
      <c r="E250" s="397"/>
      <c r="F250" s="399">
        <v>0.4465277777777778</v>
      </c>
      <c r="G250" s="399"/>
      <c r="H250" s="399"/>
      <c r="I250" s="399"/>
      <c r="J250" s="34"/>
      <c r="K250" s="1"/>
      <c r="L250" s="32"/>
      <c r="M250" s="33"/>
      <c r="N250" s="396"/>
      <c r="O250" s="396"/>
      <c r="P250" s="397" t="s">
        <v>9</v>
      </c>
      <c r="Q250" s="397"/>
      <c r="R250" s="399">
        <v>0.4465277777777778</v>
      </c>
      <c r="S250" s="399"/>
      <c r="T250" s="399"/>
      <c r="U250" s="399"/>
      <c r="V250" s="34"/>
    </row>
    <row r="251" spans="1:22" ht="19.350000000000001" customHeight="1" x14ac:dyDescent="0.35">
      <c r="A251" s="33"/>
      <c r="B251" s="356" t="s">
        <v>44</v>
      </c>
      <c r="C251" s="356"/>
      <c r="D251" s="357" t="s">
        <v>90</v>
      </c>
      <c r="E251" s="357"/>
      <c r="F251" s="37">
        <v>0</v>
      </c>
      <c r="G251" s="65" t="s">
        <v>45</v>
      </c>
      <c r="H251" s="39">
        <v>30</v>
      </c>
      <c r="I251" s="65" t="s">
        <v>46</v>
      </c>
      <c r="J251" s="34"/>
      <c r="K251" s="1"/>
      <c r="L251" s="32"/>
      <c r="M251" s="33"/>
      <c r="N251" s="356" t="s">
        <v>44</v>
      </c>
      <c r="O251" s="356"/>
      <c r="P251" s="357" t="s">
        <v>90</v>
      </c>
      <c r="Q251" s="357"/>
      <c r="R251" s="37">
        <v>0</v>
      </c>
      <c r="S251" s="65" t="s">
        <v>45</v>
      </c>
      <c r="T251" s="39">
        <v>29</v>
      </c>
      <c r="U251" s="65" t="s">
        <v>46</v>
      </c>
      <c r="V251" s="34"/>
    </row>
    <row r="252" spans="1:22" ht="19.350000000000001" customHeight="1" x14ac:dyDescent="0.3">
      <c r="A252" s="33"/>
      <c r="B252" s="356"/>
      <c r="C252" s="356"/>
      <c r="D252" s="359" t="s">
        <v>56</v>
      </c>
      <c r="E252" s="63" t="s">
        <v>57</v>
      </c>
      <c r="F252" s="41">
        <v>2</v>
      </c>
      <c r="G252" s="66" t="s">
        <v>45</v>
      </c>
      <c r="H252" s="41">
        <v>30</v>
      </c>
      <c r="I252" s="66" t="s">
        <v>46</v>
      </c>
      <c r="J252" s="34"/>
      <c r="K252" s="1"/>
      <c r="L252" s="32"/>
      <c r="M252" s="33"/>
      <c r="N252" s="356"/>
      <c r="O252" s="356"/>
      <c r="P252" s="359" t="s">
        <v>56</v>
      </c>
      <c r="Q252" s="63" t="s">
        <v>57</v>
      </c>
      <c r="R252" s="41">
        <v>2</v>
      </c>
      <c r="S252" s="66" t="s">
        <v>45</v>
      </c>
      <c r="T252" s="41">
        <v>40</v>
      </c>
      <c r="U252" s="66" t="s">
        <v>46</v>
      </c>
      <c r="V252" s="34"/>
    </row>
    <row r="253" spans="1:22" ht="19.350000000000001" customHeight="1" x14ac:dyDescent="0.3">
      <c r="A253" s="33"/>
      <c r="B253" s="356"/>
      <c r="C253" s="356"/>
      <c r="D253" s="359"/>
      <c r="E253" s="63" t="s">
        <v>58</v>
      </c>
      <c r="F253" s="41">
        <v>4</v>
      </c>
      <c r="G253" s="66" t="s">
        <v>45</v>
      </c>
      <c r="H253" s="41">
        <v>30</v>
      </c>
      <c r="I253" s="66" t="s">
        <v>46</v>
      </c>
      <c r="J253" s="34"/>
      <c r="K253" s="1"/>
      <c r="L253" s="32"/>
      <c r="M253" s="33"/>
      <c r="N253" s="356"/>
      <c r="O253" s="356"/>
      <c r="P253" s="359"/>
      <c r="Q253" s="63" t="s">
        <v>58</v>
      </c>
      <c r="R253" s="41">
        <v>4</v>
      </c>
      <c r="S253" s="66" t="s">
        <v>45</v>
      </c>
      <c r="T253" s="41">
        <v>40</v>
      </c>
      <c r="U253" s="66" t="s">
        <v>46</v>
      </c>
      <c r="V253" s="34"/>
    </row>
    <row r="254" spans="1:22" ht="19.350000000000001" customHeight="1" x14ac:dyDescent="0.25">
      <c r="A254" s="33"/>
      <c r="B254" s="358"/>
      <c r="C254" s="358"/>
      <c r="D254" s="358"/>
      <c r="E254" s="358"/>
      <c r="F254" s="358"/>
      <c r="G254" s="358"/>
      <c r="H254" s="358"/>
      <c r="I254" s="358"/>
      <c r="J254" s="34"/>
      <c r="K254" s="1"/>
      <c r="L254" s="32"/>
      <c r="M254" s="33"/>
      <c r="N254" s="358"/>
      <c r="O254" s="358"/>
      <c r="P254" s="358"/>
      <c r="Q254" s="358"/>
      <c r="R254" s="358"/>
      <c r="S254" s="358"/>
      <c r="T254" s="358"/>
      <c r="U254" s="358"/>
      <c r="V254" s="34"/>
    </row>
    <row r="255" spans="1:22" ht="19.350000000000001" customHeight="1" x14ac:dyDescent="0.3">
      <c r="A255" s="33"/>
      <c r="B255" s="395" t="s">
        <v>59</v>
      </c>
      <c r="C255" s="395"/>
      <c r="D255" s="395"/>
      <c r="E255" s="395"/>
      <c r="F255" s="395"/>
      <c r="G255" s="395"/>
      <c r="H255" s="395"/>
      <c r="I255" s="395"/>
      <c r="J255" s="34"/>
      <c r="K255" s="1"/>
      <c r="L255" s="32"/>
      <c r="M255" s="33"/>
      <c r="N255" s="395" t="s">
        <v>59</v>
      </c>
      <c r="O255" s="395"/>
      <c r="P255" s="395"/>
      <c r="Q255" s="395"/>
      <c r="R255" s="395"/>
      <c r="S255" s="395"/>
      <c r="T255" s="395"/>
      <c r="U255" s="395"/>
      <c r="V255" s="34"/>
    </row>
    <row r="256" spans="1:22" ht="19.350000000000001" customHeight="1" thickBot="1" x14ac:dyDescent="0.3">
      <c r="A256" s="33"/>
      <c r="B256" s="358"/>
      <c r="C256" s="358"/>
      <c r="D256" s="358"/>
      <c r="E256" s="358"/>
      <c r="F256" s="358"/>
      <c r="G256" s="358"/>
      <c r="H256" s="358"/>
      <c r="I256" s="358"/>
      <c r="J256" s="34"/>
      <c r="K256" s="1"/>
      <c r="L256" s="32"/>
      <c r="M256" s="33"/>
      <c r="N256" s="358"/>
      <c r="O256" s="358"/>
      <c r="P256" s="358"/>
      <c r="Q256" s="358"/>
      <c r="R256" s="358"/>
      <c r="S256" s="358"/>
      <c r="T256" s="358"/>
      <c r="U256" s="358"/>
      <c r="V256" s="34"/>
    </row>
    <row r="257" spans="1:22" ht="19.350000000000001" customHeight="1" thickBot="1" x14ac:dyDescent="0.3">
      <c r="A257" s="33"/>
      <c r="B257" s="359" t="s">
        <v>138</v>
      </c>
      <c r="C257" s="360"/>
      <c r="D257" s="43" t="str">
        <f>CONCATENATE(F251-1,"'",IF(MROUND(H251,30)=0,"0",IF(MROUND(H251,30)&gt;30,"30",IF(H251&lt;30,"0","30"))),"''")</f>
        <v>-1'30''</v>
      </c>
      <c r="E257" s="44" t="str">
        <f>CONCATENATE(QUOTIENT(F251*60+H251-30,60),"'",MOD(F251*60+IF(MROUND(H251,30)=0,"0",IF(MROUND(H251,30)&gt;30,"30",IF(H251&lt;30,"0","30")))-30,60),"''")</f>
        <v>0'0''</v>
      </c>
      <c r="F257" s="44" t="str">
        <f>CONCATENATE(F251,"'",IF(MROUND(H251,30)=0,"0",IF(MROUND(H251,30)&gt;30,"30",IF(H251&lt;30,"0","30"))),"''")</f>
        <v>0'30''</v>
      </c>
      <c r="G257" s="44" t="str">
        <f>CONCATENATE(QUOTIENT(F251*60+H251+15,60),"'",MOD(F251*60+IF(MROUND(H251,30)=0,"0",IF(MROUND(H251,30)&gt;30,"30",IF(H251&lt;30,"0","30")))+15,60),"''")</f>
        <v>0'45''</v>
      </c>
      <c r="H257" s="44" t="str">
        <f>CONCATENATE(QUOTIENT(F251*60+H251+30,60),"'",MOD(F251*60+IF(MROUND(H251,30)=0,"0",IF(MROUND(H251,30)&gt;30,"30",IF(H251&lt;30,"0","30")))+30,60),"''")</f>
        <v>1'0''</v>
      </c>
      <c r="I257" s="45" t="str">
        <f>CONCATENATE(QUOTIENT(F251*60+IF(MROUND(H251,30)=0,"0",IF(MROUND(H251,30)&gt;30,"30",IF(H251&lt;30,"0","30")))+45,60),"'",MOD(F251*60+IF(MROUND(H251,30)=0,"0",IF(MROUND(H251,30)&gt;30,"30",IF(H251&lt;30,"0","30")))+45,60),"''")</f>
        <v>1'15''</v>
      </c>
      <c r="J257" s="34"/>
      <c r="K257" s="1"/>
      <c r="L257" s="32"/>
      <c r="M257" s="33"/>
      <c r="N257" s="359" t="s">
        <v>138</v>
      </c>
      <c r="O257" s="360"/>
      <c r="P257" s="43" t="str">
        <f>CONCATENATE(R251-1,"'",IF(MROUND(T251,30)=0,"0",IF(MROUND(T251,30)&gt;30,"30",IF(T251&lt;30,"0","30"))),"''")</f>
        <v>-1'0''</v>
      </c>
      <c r="Q257" s="44" t="str">
        <f>CONCATENATE(QUOTIENT(R251*60+T251-30,60),"'",MOD(R251*60+IF(MROUND(T251,30)=0,"0",IF(MROUND(T251,30)&gt;30,"30",IF(T251&lt;30,"0","30")))-30,60),"''")</f>
        <v>0'30''</v>
      </c>
      <c r="R257" s="44" t="str">
        <f>CONCATENATE(R251,"'",IF(MROUND(T251,30)=0,"0",IF(MROUND(T251,30)&gt;30,"30",IF(T251&lt;30,"0","30"))),"''")</f>
        <v>0'0''</v>
      </c>
      <c r="S257" s="44" t="str">
        <f>CONCATENATE(QUOTIENT(R251*60+T251+15,60),"'",MOD(R251*60+IF(MROUND(T251,30)=0,"0",IF(MROUND(T251,30)&gt;30,"30",IF(T251&lt;30,"0","30")))+15,60),"''")</f>
        <v>0'15''</v>
      </c>
      <c r="T257" s="44" t="str">
        <f>CONCATENATE(QUOTIENT(R251*60+T251+30,60),"'",MOD(R251*60+IF(MROUND(T251,30)=0,"0",IF(MROUND(T251,30)&gt;30,"30",IF(T251&lt;30,"0","30")))+30,60),"''")</f>
        <v>0'30''</v>
      </c>
      <c r="U257" s="45" t="str">
        <f>CONCATENATE(QUOTIENT(R251*60+IF(MROUND(T251,30)=0,"0",IF(MROUND(T251,30)&gt;30,"30",IF(T251&lt;30,"0","30")))+45,60),"'",MOD(R251*60+IF(MROUND(T251,30)=0,"0",IF(MROUND(T251,30)&gt;30,"30",IF(T251&lt;30,"0","30")))+45,60),"''")</f>
        <v>0'45''</v>
      </c>
      <c r="V257" s="34"/>
    </row>
    <row r="258" spans="1:22" ht="19.350000000000001" customHeight="1" thickBot="1" x14ac:dyDescent="0.3">
      <c r="A258" s="33"/>
      <c r="B258" s="62"/>
      <c r="C258" s="62"/>
      <c r="D258" s="30"/>
      <c r="E258" s="30"/>
      <c r="F258" s="30"/>
      <c r="G258" s="30"/>
      <c r="H258" s="30"/>
      <c r="I258" s="30"/>
      <c r="J258" s="34"/>
      <c r="K258" s="1"/>
      <c r="L258" s="32"/>
      <c r="M258" s="33"/>
      <c r="N258" s="62"/>
      <c r="O258" s="62"/>
      <c r="P258" s="30"/>
      <c r="Q258" s="30"/>
      <c r="R258" s="30"/>
      <c r="S258" s="30"/>
      <c r="T258" s="30"/>
      <c r="U258" s="30"/>
      <c r="V258" s="34"/>
    </row>
    <row r="259" spans="1:22" ht="19.350000000000001" customHeight="1" x14ac:dyDescent="0.25">
      <c r="A259" s="33"/>
      <c r="B259" s="409" t="s">
        <v>136</v>
      </c>
      <c r="C259" s="410"/>
      <c r="D259" s="352"/>
      <c r="E259" s="352"/>
      <c r="F259" s="352"/>
      <c r="G259" s="352"/>
      <c r="H259" s="352"/>
      <c r="I259" s="353"/>
      <c r="J259" s="34"/>
      <c r="K259" s="1"/>
      <c r="L259" s="32"/>
      <c r="M259" s="33"/>
      <c r="N259" s="409" t="s">
        <v>136</v>
      </c>
      <c r="O259" s="410"/>
      <c r="P259" s="352"/>
      <c r="Q259" s="352"/>
      <c r="R259" s="352"/>
      <c r="S259" s="352"/>
      <c r="T259" s="352"/>
      <c r="U259" s="353"/>
      <c r="V259" s="34"/>
    </row>
    <row r="260" spans="1:22" ht="19.350000000000001" customHeight="1" x14ac:dyDescent="0.25">
      <c r="A260" s="33"/>
      <c r="B260" s="405"/>
      <c r="C260" s="406"/>
      <c r="D260" s="336"/>
      <c r="E260" s="336"/>
      <c r="F260" s="336"/>
      <c r="G260" s="336"/>
      <c r="H260" s="336"/>
      <c r="I260" s="337"/>
      <c r="J260" s="34"/>
      <c r="K260" s="1"/>
      <c r="L260" s="32"/>
      <c r="M260" s="33"/>
      <c r="N260" s="405"/>
      <c r="O260" s="406"/>
      <c r="P260" s="336"/>
      <c r="Q260" s="336"/>
      <c r="R260" s="336"/>
      <c r="S260" s="336"/>
      <c r="T260" s="336"/>
      <c r="U260" s="337"/>
      <c r="V260" s="34"/>
    </row>
    <row r="261" spans="1:22" ht="19.350000000000001" customHeight="1" x14ac:dyDescent="0.25">
      <c r="A261" s="33"/>
      <c r="B261" s="405" t="s">
        <v>137</v>
      </c>
      <c r="C261" s="406"/>
      <c r="D261" s="336"/>
      <c r="E261" s="336"/>
      <c r="F261" s="336"/>
      <c r="G261" s="336"/>
      <c r="H261" s="336"/>
      <c r="I261" s="337"/>
      <c r="J261" s="34"/>
      <c r="K261" s="1"/>
      <c r="L261" s="32"/>
      <c r="M261" s="33"/>
      <c r="N261" s="405" t="s">
        <v>137</v>
      </c>
      <c r="O261" s="406"/>
      <c r="P261" s="336"/>
      <c r="Q261" s="336"/>
      <c r="R261" s="336"/>
      <c r="S261" s="336"/>
      <c r="T261" s="336"/>
      <c r="U261" s="337"/>
      <c r="V261" s="34"/>
    </row>
    <row r="262" spans="1:22" ht="19.350000000000001" customHeight="1" thickBot="1" x14ac:dyDescent="0.3">
      <c r="A262" s="33"/>
      <c r="B262" s="407"/>
      <c r="C262" s="408"/>
      <c r="D262" s="369"/>
      <c r="E262" s="369"/>
      <c r="F262" s="369"/>
      <c r="G262" s="369"/>
      <c r="H262" s="369"/>
      <c r="I262" s="370"/>
      <c r="J262" s="34"/>
      <c r="K262" s="1"/>
      <c r="L262" s="32"/>
      <c r="M262" s="33"/>
      <c r="N262" s="407"/>
      <c r="O262" s="408"/>
      <c r="P262" s="369"/>
      <c r="Q262" s="369"/>
      <c r="R262" s="369"/>
      <c r="S262" s="369"/>
      <c r="T262" s="369"/>
      <c r="U262" s="370"/>
      <c r="V262" s="34"/>
    </row>
    <row r="263" spans="1:22" ht="19.350000000000001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19.350000000000001" customHeight="1" x14ac:dyDescent="0.25">
      <c r="A264" s="33"/>
      <c r="B264" s="349" t="s">
        <v>63</v>
      </c>
      <c r="C264" s="343" t="s">
        <v>64</v>
      </c>
      <c r="D264" s="351"/>
      <c r="E264" s="351"/>
      <c r="F264" s="351"/>
      <c r="G264" s="351"/>
      <c r="H264" s="352"/>
      <c r="I264" s="353"/>
      <c r="J264" s="34"/>
      <c r="K264" s="1"/>
      <c r="L264" s="32"/>
      <c r="M264" s="33"/>
      <c r="N264" s="349" t="s">
        <v>63</v>
      </c>
      <c r="O264" s="343" t="s">
        <v>64</v>
      </c>
      <c r="P264" s="351"/>
      <c r="Q264" s="351"/>
      <c r="R264" s="351"/>
      <c r="S264" s="351"/>
      <c r="T264" s="352"/>
      <c r="U264" s="353"/>
      <c r="V264" s="34"/>
    </row>
    <row r="265" spans="1:22" ht="19.350000000000001" customHeight="1" x14ac:dyDescent="0.25">
      <c r="A265" s="33"/>
      <c r="B265" s="334"/>
      <c r="C265" s="340" t="s">
        <v>234</v>
      </c>
      <c r="D265" s="348"/>
      <c r="E265" s="348"/>
      <c r="F265" s="348"/>
      <c r="G265" s="348"/>
      <c r="H265" s="336"/>
      <c r="I265" s="337"/>
      <c r="J265" s="34"/>
      <c r="K265" s="1"/>
      <c r="L265" s="32"/>
      <c r="M265" s="33"/>
      <c r="N265" s="334"/>
      <c r="O265" s="340" t="s">
        <v>234</v>
      </c>
      <c r="P265" s="348"/>
      <c r="Q265" s="348"/>
      <c r="R265" s="348"/>
      <c r="S265" s="348"/>
      <c r="T265" s="336"/>
      <c r="U265" s="337"/>
      <c r="V265" s="34"/>
    </row>
    <row r="266" spans="1:22" ht="19.350000000000001" customHeight="1" x14ac:dyDescent="0.25">
      <c r="A266" s="33"/>
      <c r="B266" s="334"/>
      <c r="C266" s="340" t="s">
        <v>66</v>
      </c>
      <c r="D266" s="348"/>
      <c r="E266" s="348"/>
      <c r="F266" s="348"/>
      <c r="G266" s="348"/>
      <c r="H266" s="336"/>
      <c r="I266" s="337"/>
      <c r="J266" s="34"/>
      <c r="K266" s="1"/>
      <c r="L266" s="32"/>
      <c r="M266" s="33"/>
      <c r="N266" s="334"/>
      <c r="O266" s="340" t="s">
        <v>66</v>
      </c>
      <c r="P266" s="348"/>
      <c r="Q266" s="348"/>
      <c r="R266" s="348"/>
      <c r="S266" s="348"/>
      <c r="T266" s="336"/>
      <c r="U266" s="337"/>
      <c r="V266" s="34"/>
    </row>
    <row r="267" spans="1:22" ht="19.350000000000001" customHeight="1" x14ac:dyDescent="0.25">
      <c r="A267" s="33"/>
      <c r="B267" s="334"/>
      <c r="C267" s="340" t="s">
        <v>235</v>
      </c>
      <c r="D267" s="348"/>
      <c r="E267" s="348"/>
      <c r="F267" s="348"/>
      <c r="G267" s="348"/>
      <c r="H267" s="336"/>
      <c r="I267" s="337"/>
      <c r="J267" s="34"/>
      <c r="K267" s="1"/>
      <c r="L267" s="32"/>
      <c r="M267" s="33"/>
      <c r="N267" s="334"/>
      <c r="O267" s="340" t="s">
        <v>235</v>
      </c>
      <c r="P267" s="348"/>
      <c r="Q267" s="348"/>
      <c r="R267" s="348"/>
      <c r="S267" s="348"/>
      <c r="T267" s="336"/>
      <c r="U267" s="337"/>
      <c r="V267" s="34"/>
    </row>
    <row r="268" spans="1:22" ht="19.350000000000001" customHeight="1" x14ac:dyDescent="0.25">
      <c r="A268" s="33"/>
      <c r="B268" s="335"/>
      <c r="C268" s="338" t="s">
        <v>236</v>
      </c>
      <c r="D268" s="339"/>
      <c r="E268" s="339"/>
      <c r="F268" s="339"/>
      <c r="G268" s="340"/>
      <c r="H268" s="354"/>
      <c r="I268" s="355"/>
      <c r="J268" s="34"/>
      <c r="K268" s="1"/>
      <c r="L268" s="32"/>
      <c r="M268" s="33"/>
      <c r="N268" s="335"/>
      <c r="O268" s="338" t="s">
        <v>236</v>
      </c>
      <c r="P268" s="339"/>
      <c r="Q268" s="339"/>
      <c r="R268" s="339"/>
      <c r="S268" s="340"/>
      <c r="T268" s="354"/>
      <c r="U268" s="355"/>
      <c r="V268" s="34"/>
    </row>
    <row r="269" spans="1:22" ht="19.350000000000001" customHeight="1" thickBot="1" x14ac:dyDescent="0.3">
      <c r="A269" s="33"/>
      <c r="B269" s="350"/>
      <c r="C269" s="371" t="s">
        <v>69</v>
      </c>
      <c r="D269" s="372"/>
      <c r="E269" s="372"/>
      <c r="F269" s="372"/>
      <c r="G269" s="372"/>
      <c r="H269" s="369"/>
      <c r="I269" s="370"/>
      <c r="J269" s="34"/>
      <c r="K269" s="1"/>
      <c r="L269" s="32"/>
      <c r="M269" s="33"/>
      <c r="N269" s="350"/>
      <c r="O269" s="371" t="s">
        <v>69</v>
      </c>
      <c r="P269" s="372"/>
      <c r="Q269" s="372"/>
      <c r="R269" s="372"/>
      <c r="S269" s="372"/>
      <c r="T269" s="369"/>
      <c r="U269" s="370"/>
      <c r="V269" s="34"/>
    </row>
    <row r="270" spans="1:22" ht="19.350000000000001" customHeight="1" x14ac:dyDescent="0.25">
      <c r="A270" s="33"/>
      <c r="B270" s="333" t="s">
        <v>70</v>
      </c>
      <c r="C270" s="346" t="s">
        <v>237</v>
      </c>
      <c r="D270" s="347"/>
      <c r="E270" s="347"/>
      <c r="F270" s="347"/>
      <c r="G270" s="347"/>
      <c r="H270" s="344"/>
      <c r="I270" s="345"/>
      <c r="J270" s="34"/>
      <c r="K270" s="1"/>
      <c r="L270" s="32"/>
      <c r="M270" s="33"/>
      <c r="N270" s="333" t="s">
        <v>70</v>
      </c>
      <c r="O270" s="346" t="s">
        <v>237</v>
      </c>
      <c r="P270" s="347"/>
      <c r="Q270" s="347"/>
      <c r="R270" s="347"/>
      <c r="S270" s="347"/>
      <c r="T270" s="344"/>
      <c r="U270" s="345"/>
      <c r="V270" s="34"/>
    </row>
    <row r="271" spans="1:22" ht="19.350000000000001" customHeight="1" x14ac:dyDescent="0.25">
      <c r="A271" s="33"/>
      <c r="B271" s="334"/>
      <c r="C271" s="340" t="s">
        <v>72</v>
      </c>
      <c r="D271" s="348"/>
      <c r="E271" s="348"/>
      <c r="F271" s="348"/>
      <c r="G271" s="348"/>
      <c r="H271" s="336"/>
      <c r="I271" s="337"/>
      <c r="J271" s="34"/>
      <c r="K271" s="1"/>
      <c r="L271" s="32"/>
      <c r="M271" s="33"/>
      <c r="N271" s="334"/>
      <c r="O271" s="340" t="s">
        <v>72</v>
      </c>
      <c r="P271" s="348"/>
      <c r="Q271" s="348"/>
      <c r="R271" s="348"/>
      <c r="S271" s="348"/>
      <c r="T271" s="336"/>
      <c r="U271" s="337"/>
      <c r="V271" s="34"/>
    </row>
    <row r="272" spans="1:22" ht="18.75" customHeight="1" x14ac:dyDescent="0.25">
      <c r="A272" s="33"/>
      <c r="B272" s="334"/>
      <c r="C272" s="340" t="s">
        <v>242</v>
      </c>
      <c r="D272" s="348"/>
      <c r="E272" s="348"/>
      <c r="F272" s="348"/>
      <c r="G272" s="348"/>
      <c r="H272" s="336"/>
      <c r="I272" s="337"/>
      <c r="J272" s="34"/>
      <c r="K272" s="1"/>
      <c r="L272" s="32"/>
      <c r="M272" s="33"/>
      <c r="N272" s="334"/>
      <c r="O272" s="340" t="s">
        <v>242</v>
      </c>
      <c r="P272" s="348"/>
      <c r="Q272" s="348"/>
      <c r="R272" s="348"/>
      <c r="S272" s="348"/>
      <c r="T272" s="336"/>
      <c r="U272" s="337"/>
      <c r="V272" s="34"/>
    </row>
    <row r="273" spans="1:22" ht="19.350000000000001" customHeight="1" x14ac:dyDescent="0.25">
      <c r="A273" s="33"/>
      <c r="B273" s="334"/>
      <c r="C273" s="340" t="s">
        <v>75</v>
      </c>
      <c r="D273" s="348"/>
      <c r="E273" s="348"/>
      <c r="F273" s="348"/>
      <c r="G273" s="348"/>
      <c r="H273" s="336"/>
      <c r="I273" s="337"/>
      <c r="J273" s="34"/>
      <c r="K273" s="1"/>
      <c r="L273" s="32"/>
      <c r="M273" s="33"/>
      <c r="N273" s="334"/>
      <c r="O273" s="340" t="s">
        <v>75</v>
      </c>
      <c r="P273" s="348"/>
      <c r="Q273" s="348"/>
      <c r="R273" s="348"/>
      <c r="S273" s="348"/>
      <c r="T273" s="336"/>
      <c r="U273" s="337"/>
      <c r="V273" s="34"/>
    </row>
    <row r="274" spans="1:22" ht="19.350000000000001" customHeight="1" x14ac:dyDescent="0.25">
      <c r="A274" s="33"/>
      <c r="B274" s="334"/>
      <c r="C274" s="340" t="s">
        <v>76</v>
      </c>
      <c r="D274" s="348"/>
      <c r="E274" s="348"/>
      <c r="F274" s="348"/>
      <c r="G274" s="348"/>
      <c r="H274" s="336"/>
      <c r="I274" s="337"/>
      <c r="J274" s="34"/>
      <c r="K274" s="1"/>
      <c r="L274" s="32"/>
      <c r="M274" s="33"/>
      <c r="N274" s="334"/>
      <c r="O274" s="340" t="s">
        <v>76</v>
      </c>
      <c r="P274" s="348"/>
      <c r="Q274" s="348"/>
      <c r="R274" s="348"/>
      <c r="S274" s="348"/>
      <c r="T274" s="336"/>
      <c r="U274" s="337"/>
      <c r="V274" s="34"/>
    </row>
    <row r="275" spans="1:22" ht="19.350000000000001" customHeight="1" thickBot="1" x14ac:dyDescent="0.3">
      <c r="A275" s="33"/>
      <c r="B275" s="335"/>
      <c r="C275" s="385" t="s">
        <v>77</v>
      </c>
      <c r="D275" s="386"/>
      <c r="E275" s="386"/>
      <c r="F275" s="386"/>
      <c r="G275" s="386"/>
      <c r="H275" s="387"/>
      <c r="I275" s="388"/>
      <c r="J275" s="34"/>
      <c r="K275" s="1"/>
      <c r="L275" s="32"/>
      <c r="M275" s="33"/>
      <c r="N275" s="335"/>
      <c r="O275" s="385" t="s">
        <v>77</v>
      </c>
      <c r="P275" s="386"/>
      <c r="Q275" s="386"/>
      <c r="R275" s="386"/>
      <c r="S275" s="386"/>
      <c r="T275" s="387"/>
      <c r="U275" s="388"/>
      <c r="V275" s="34"/>
    </row>
    <row r="276" spans="1:22" ht="19.350000000000001" customHeight="1" x14ac:dyDescent="0.25">
      <c r="A276" s="33"/>
      <c r="B276" s="349" t="s">
        <v>78</v>
      </c>
      <c r="C276" s="414" t="s">
        <v>233</v>
      </c>
      <c r="D276" s="415"/>
      <c r="E276" s="416"/>
      <c r="F276" s="423" t="s">
        <v>80</v>
      </c>
      <c r="G276" s="416"/>
      <c r="H276" s="426"/>
      <c r="I276" s="427"/>
      <c r="J276" s="34"/>
      <c r="K276" s="1"/>
      <c r="L276" s="32"/>
      <c r="M276" s="33"/>
      <c r="N276" s="349" t="s">
        <v>78</v>
      </c>
      <c r="O276" s="414" t="s">
        <v>233</v>
      </c>
      <c r="P276" s="415"/>
      <c r="Q276" s="416"/>
      <c r="R276" s="423" t="s">
        <v>80</v>
      </c>
      <c r="S276" s="416"/>
      <c r="T276" s="426"/>
      <c r="U276" s="427"/>
      <c r="V276" s="34"/>
    </row>
    <row r="277" spans="1:22" ht="19.350000000000001" customHeight="1" x14ac:dyDescent="0.25">
      <c r="A277" s="33"/>
      <c r="B277" s="334"/>
      <c r="C277" s="417"/>
      <c r="D277" s="418"/>
      <c r="E277" s="419"/>
      <c r="F277" s="424"/>
      <c r="G277" s="419"/>
      <c r="H277" s="428"/>
      <c r="I277" s="429"/>
      <c r="J277" s="34"/>
      <c r="K277" s="1"/>
      <c r="L277" s="32"/>
      <c r="M277" s="33"/>
      <c r="N277" s="334"/>
      <c r="O277" s="417"/>
      <c r="P277" s="418"/>
      <c r="Q277" s="419"/>
      <c r="R277" s="424"/>
      <c r="S277" s="419"/>
      <c r="T277" s="428"/>
      <c r="U277" s="429"/>
      <c r="V277" s="34"/>
    </row>
    <row r="278" spans="1:22" ht="19.350000000000001" customHeight="1" x14ac:dyDescent="0.25">
      <c r="A278" s="33"/>
      <c r="B278" s="334"/>
      <c r="C278" s="417"/>
      <c r="D278" s="418"/>
      <c r="E278" s="419"/>
      <c r="F278" s="424"/>
      <c r="G278" s="419"/>
      <c r="H278" s="428"/>
      <c r="I278" s="429"/>
      <c r="J278" s="34"/>
      <c r="K278" s="1"/>
      <c r="L278" s="32"/>
      <c r="M278" s="33"/>
      <c r="N278" s="334"/>
      <c r="O278" s="417"/>
      <c r="P278" s="418"/>
      <c r="Q278" s="419"/>
      <c r="R278" s="424"/>
      <c r="S278" s="419"/>
      <c r="T278" s="428"/>
      <c r="U278" s="429"/>
      <c r="V278" s="34"/>
    </row>
    <row r="279" spans="1:22" ht="19.350000000000001" customHeight="1" thickBot="1" x14ac:dyDescent="0.3">
      <c r="A279" s="33"/>
      <c r="B279" s="350"/>
      <c r="C279" s="420"/>
      <c r="D279" s="421"/>
      <c r="E279" s="422"/>
      <c r="F279" s="425"/>
      <c r="G279" s="422"/>
      <c r="H279" s="430"/>
      <c r="I279" s="431"/>
      <c r="J279" s="34"/>
      <c r="K279" s="1"/>
      <c r="L279" s="32"/>
      <c r="M279" s="33"/>
      <c r="N279" s="350"/>
      <c r="O279" s="420"/>
      <c r="P279" s="421"/>
      <c r="Q279" s="422"/>
      <c r="R279" s="425"/>
      <c r="S279" s="422"/>
      <c r="T279" s="430"/>
      <c r="U279" s="431"/>
      <c r="V279" s="34"/>
    </row>
    <row r="280" spans="1:22" ht="19.350000000000001" customHeight="1" thickBot="1" x14ac:dyDescent="0.3">
      <c r="A280" s="33"/>
      <c r="B280" s="25"/>
      <c r="C280" s="25"/>
      <c r="D280" s="25"/>
      <c r="E280" s="25"/>
      <c r="F280" s="25"/>
      <c r="G280" s="25"/>
      <c r="H280" s="25"/>
      <c r="I280" s="25"/>
      <c r="J280" s="34"/>
      <c r="K280" s="1"/>
      <c r="L280" s="32"/>
      <c r="M280" s="33"/>
      <c r="N280" s="25"/>
      <c r="O280" s="25"/>
      <c r="P280" s="25"/>
      <c r="Q280" s="25"/>
      <c r="R280" s="25"/>
      <c r="S280" s="25"/>
      <c r="T280" s="25"/>
      <c r="U280" s="25"/>
      <c r="V280" s="34"/>
    </row>
    <row r="281" spans="1:22" ht="19.350000000000001" customHeight="1" x14ac:dyDescent="0.3">
      <c r="A281" s="33"/>
      <c r="B281" s="373" t="s">
        <v>88</v>
      </c>
      <c r="C281" s="374"/>
      <c r="D281" s="374"/>
      <c r="E281" s="374"/>
      <c r="F281" s="374"/>
      <c r="G281" s="374"/>
      <c r="H281" s="374"/>
      <c r="I281" s="375"/>
      <c r="J281" s="34"/>
      <c r="K281" s="1"/>
      <c r="L281" s="32"/>
      <c r="M281" s="33"/>
      <c r="N281" s="373" t="s">
        <v>88</v>
      </c>
      <c r="O281" s="374"/>
      <c r="P281" s="374"/>
      <c r="Q281" s="374"/>
      <c r="R281" s="374"/>
      <c r="S281" s="374"/>
      <c r="T281" s="374"/>
      <c r="U281" s="375"/>
      <c r="V281" s="34"/>
    </row>
    <row r="282" spans="1:22" ht="19.350000000000001" customHeight="1" x14ac:dyDescent="0.25">
      <c r="A282" s="33"/>
      <c r="B282" s="376"/>
      <c r="C282" s="377"/>
      <c r="D282" s="377"/>
      <c r="E282" s="377"/>
      <c r="F282" s="377"/>
      <c r="G282" s="377"/>
      <c r="H282" s="377"/>
      <c r="I282" s="378"/>
      <c r="J282" s="34"/>
      <c r="K282" s="1"/>
      <c r="L282" s="32"/>
      <c r="M282" s="33"/>
      <c r="N282" s="376"/>
      <c r="O282" s="377"/>
      <c r="P282" s="377"/>
      <c r="Q282" s="377"/>
      <c r="R282" s="377"/>
      <c r="S282" s="377"/>
      <c r="T282" s="377"/>
      <c r="U282" s="378"/>
      <c r="V282" s="34"/>
    </row>
    <row r="283" spans="1:22" ht="19.350000000000001" customHeight="1" x14ac:dyDescent="0.25">
      <c r="A283" s="33"/>
      <c r="B283" s="379"/>
      <c r="C283" s="380"/>
      <c r="D283" s="380"/>
      <c r="E283" s="380"/>
      <c r="F283" s="380"/>
      <c r="G283" s="380"/>
      <c r="H283" s="380"/>
      <c r="I283" s="381"/>
      <c r="J283" s="34"/>
      <c r="K283" s="1"/>
      <c r="L283" s="32"/>
      <c r="M283" s="33"/>
      <c r="N283" s="379"/>
      <c r="O283" s="380"/>
      <c r="P283" s="380"/>
      <c r="Q283" s="380"/>
      <c r="R283" s="380"/>
      <c r="S283" s="380"/>
      <c r="T283" s="380"/>
      <c r="U283" s="381"/>
      <c r="V283" s="34"/>
    </row>
    <row r="284" spans="1:22" ht="19.350000000000001" customHeight="1" x14ac:dyDescent="0.25">
      <c r="A284" s="33"/>
      <c r="B284" s="379"/>
      <c r="C284" s="380"/>
      <c r="D284" s="380"/>
      <c r="E284" s="380"/>
      <c r="F284" s="380"/>
      <c r="G284" s="380"/>
      <c r="H284" s="380"/>
      <c r="I284" s="381"/>
      <c r="J284" s="34"/>
      <c r="K284" s="1"/>
      <c r="L284" s="32"/>
      <c r="M284" s="33"/>
      <c r="N284" s="379"/>
      <c r="O284" s="380"/>
      <c r="P284" s="380"/>
      <c r="Q284" s="380"/>
      <c r="R284" s="380"/>
      <c r="S284" s="380"/>
      <c r="T284" s="380"/>
      <c r="U284" s="381"/>
      <c r="V284" s="34"/>
    </row>
    <row r="285" spans="1:22" ht="19.350000000000001" customHeight="1" thickBot="1" x14ac:dyDescent="0.3">
      <c r="A285" s="33"/>
      <c r="B285" s="382"/>
      <c r="C285" s="383"/>
      <c r="D285" s="383"/>
      <c r="E285" s="383"/>
      <c r="F285" s="383"/>
      <c r="G285" s="383"/>
      <c r="H285" s="383"/>
      <c r="I285" s="384"/>
      <c r="J285" s="34"/>
      <c r="K285" s="1"/>
      <c r="L285" s="32"/>
      <c r="M285" s="33"/>
      <c r="N285" s="382"/>
      <c r="O285" s="383"/>
      <c r="P285" s="383"/>
      <c r="Q285" s="383"/>
      <c r="R285" s="383"/>
      <c r="S285" s="383"/>
      <c r="T285" s="383"/>
      <c r="U285" s="384"/>
      <c r="V285" s="34"/>
    </row>
    <row r="286" spans="1:22" ht="19.350000000000001" customHeight="1" thickBot="1" x14ac:dyDescent="0.3">
      <c r="A286" s="53"/>
      <c r="B286" s="54"/>
      <c r="C286" s="54"/>
      <c r="D286" s="54"/>
      <c r="E286" s="54"/>
      <c r="F286" s="54"/>
      <c r="G286" s="54"/>
      <c r="H286" s="54"/>
      <c r="I286" s="54"/>
      <c r="J286" s="55"/>
      <c r="K286" s="1"/>
      <c r="L286" s="32"/>
      <c r="M286" s="53"/>
      <c r="N286" s="54"/>
      <c r="O286" s="54"/>
      <c r="P286" s="54"/>
      <c r="Q286" s="54"/>
      <c r="R286" s="54"/>
      <c r="S286" s="54"/>
      <c r="T286" s="54"/>
      <c r="U286" s="54"/>
      <c r="V286" s="55"/>
    </row>
    <row r="287" spans="1:22" ht="19.350000000000001" customHeight="1" x14ac:dyDescent="0.25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56"/>
      <c r="L287" s="57"/>
      <c r="M287" s="67"/>
      <c r="N287" s="67"/>
      <c r="O287" s="67"/>
      <c r="P287" s="67"/>
      <c r="Q287" s="67"/>
      <c r="R287" s="67"/>
      <c r="S287" s="67"/>
      <c r="T287" s="67"/>
      <c r="U287" s="67"/>
      <c r="V287" s="67"/>
    </row>
    <row r="288" spans="1:22" ht="19.350000000000001" customHeight="1" thickBo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32"/>
      <c r="M288" s="1"/>
      <c r="N288" s="1"/>
      <c r="O288" s="1"/>
      <c r="P288" s="1"/>
      <c r="Q288" s="1"/>
      <c r="R288" s="1"/>
      <c r="S288" s="1"/>
      <c r="T288" s="1"/>
      <c r="U288" s="1"/>
      <c r="V288" s="1"/>
    </row>
    <row r="289" spans="1:22" ht="19.350000000000001" customHeight="1" x14ac:dyDescent="0.25">
      <c r="A289" s="29" t="e">
        <f>#REF!+1</f>
        <v>#REF!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 t="e">
        <f t="shared" ref="M289" si="5">A289+1</f>
        <v>#REF!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19.350000000000001" customHeight="1" x14ac:dyDescent="0.35">
      <c r="A290" s="33"/>
      <c r="B290" s="356" t="s">
        <v>42</v>
      </c>
      <c r="C290" s="356"/>
      <c r="D290" s="404" t="s">
        <v>89</v>
      </c>
      <c r="E290" s="404"/>
      <c r="F290" s="404"/>
      <c r="G290" s="404"/>
      <c r="H290" s="404"/>
      <c r="I290" s="404"/>
      <c r="J290" s="75">
        <v>4</v>
      </c>
      <c r="K290" s="1"/>
      <c r="L290" s="32"/>
      <c r="M290" s="33"/>
      <c r="N290" s="356" t="s">
        <v>42</v>
      </c>
      <c r="O290" s="356"/>
      <c r="P290" s="404" t="s">
        <v>89</v>
      </c>
      <c r="Q290" s="404"/>
      <c r="R290" s="404"/>
      <c r="S290" s="404"/>
      <c r="T290" s="404"/>
      <c r="U290" s="404"/>
      <c r="V290" s="75">
        <v>45</v>
      </c>
    </row>
    <row r="291" spans="1:22" ht="19.350000000000001" customHeight="1" x14ac:dyDescent="0.25">
      <c r="A291" s="33"/>
      <c r="B291" s="358"/>
      <c r="C291" s="358"/>
      <c r="D291" s="358"/>
      <c r="E291" s="358"/>
      <c r="F291" s="358"/>
      <c r="G291" s="358"/>
      <c r="H291" s="358"/>
      <c r="I291" s="358"/>
      <c r="J291" s="34"/>
      <c r="K291" s="1"/>
      <c r="L291" s="32"/>
      <c r="M291" s="33"/>
      <c r="N291" s="358"/>
      <c r="O291" s="358"/>
      <c r="P291" s="358"/>
      <c r="Q291" s="358"/>
      <c r="R291" s="358"/>
      <c r="S291" s="358"/>
      <c r="T291" s="358"/>
      <c r="U291" s="358"/>
      <c r="V291" s="34"/>
    </row>
    <row r="292" spans="1:22" ht="19.350000000000001" customHeight="1" x14ac:dyDescent="0.35">
      <c r="A292" s="33"/>
      <c r="B292" s="356" t="s">
        <v>0</v>
      </c>
      <c r="C292" s="356"/>
      <c r="D292" s="403">
        <v>3</v>
      </c>
      <c r="E292" s="403"/>
      <c r="F292" s="357" t="s">
        <v>41</v>
      </c>
      <c r="G292" s="357"/>
      <c r="H292" s="403">
        <v>3</v>
      </c>
      <c r="I292" s="403"/>
      <c r="J292" s="34"/>
      <c r="K292" s="1"/>
      <c r="L292" s="32"/>
      <c r="M292" s="33"/>
      <c r="N292" s="356" t="s">
        <v>0</v>
      </c>
      <c r="O292" s="356"/>
      <c r="P292" s="403">
        <v>3</v>
      </c>
      <c r="Q292" s="403"/>
      <c r="R292" s="357" t="s">
        <v>41</v>
      </c>
      <c r="S292" s="357"/>
      <c r="T292" s="403">
        <v>4</v>
      </c>
      <c r="U292" s="403"/>
      <c r="V292" s="34"/>
    </row>
    <row r="293" spans="1:22" ht="19.350000000000001" customHeight="1" x14ac:dyDescent="0.35">
      <c r="A293" s="33"/>
      <c r="B293" s="356" t="s">
        <v>14</v>
      </c>
      <c r="C293" s="356"/>
      <c r="D293" s="400" t="s">
        <v>167</v>
      </c>
      <c r="E293" s="400"/>
      <c r="F293" s="357" t="s">
        <v>15</v>
      </c>
      <c r="G293" s="357"/>
      <c r="H293" s="401" t="s">
        <v>166</v>
      </c>
      <c r="I293" s="401"/>
      <c r="J293" s="34"/>
      <c r="K293" s="1"/>
      <c r="L293" s="32"/>
      <c r="M293" s="33"/>
      <c r="N293" s="356" t="s">
        <v>14</v>
      </c>
      <c r="O293" s="356"/>
      <c r="P293" s="413" t="s">
        <v>169</v>
      </c>
      <c r="Q293" s="413"/>
      <c r="R293" s="357" t="s">
        <v>15</v>
      </c>
      <c r="S293" s="357"/>
      <c r="T293" s="401" t="s">
        <v>37</v>
      </c>
      <c r="U293" s="401"/>
      <c r="V293" s="34"/>
    </row>
    <row r="294" spans="1:22" ht="19.350000000000001" customHeight="1" x14ac:dyDescent="0.3">
      <c r="A294" s="33"/>
      <c r="B294" s="64" t="s">
        <v>53</v>
      </c>
      <c r="C294" s="64"/>
      <c r="D294" s="411" t="s">
        <v>95</v>
      </c>
      <c r="E294" s="411"/>
      <c r="F294" s="397" t="s">
        <v>54</v>
      </c>
      <c r="G294" s="397"/>
      <c r="H294" s="402" t="s">
        <v>168</v>
      </c>
      <c r="I294" s="402"/>
      <c r="J294" s="34"/>
      <c r="K294" s="1"/>
      <c r="L294" s="32"/>
      <c r="M294" s="33"/>
      <c r="N294" s="64" t="s">
        <v>53</v>
      </c>
      <c r="O294" s="64"/>
      <c r="P294" s="412" t="s">
        <v>95</v>
      </c>
      <c r="Q294" s="412"/>
      <c r="R294" s="397" t="s">
        <v>54</v>
      </c>
      <c r="S294" s="397"/>
      <c r="T294" s="402" t="s">
        <v>148</v>
      </c>
      <c r="U294" s="402"/>
      <c r="V294" s="34"/>
    </row>
    <row r="295" spans="1:22" ht="19.350000000000001" customHeight="1" x14ac:dyDescent="0.3">
      <c r="A295" s="33"/>
      <c r="B295" s="396" t="s">
        <v>1</v>
      </c>
      <c r="C295" s="396"/>
      <c r="D295" s="397"/>
      <c r="E295" s="397"/>
      <c r="F295" s="398"/>
      <c r="G295" s="398"/>
      <c r="H295" s="398"/>
      <c r="I295" s="398"/>
      <c r="J295" s="34"/>
      <c r="K295" s="1"/>
      <c r="L295" s="32"/>
      <c r="M295" s="33"/>
      <c r="N295" s="396" t="s">
        <v>1</v>
      </c>
      <c r="O295" s="396"/>
      <c r="P295" s="397"/>
      <c r="Q295" s="397"/>
      <c r="R295" s="398"/>
      <c r="S295" s="398"/>
      <c r="T295" s="398"/>
      <c r="U295" s="398"/>
      <c r="V295" s="34"/>
    </row>
    <row r="296" spans="1:22" ht="19.350000000000001" customHeight="1" x14ac:dyDescent="0.3">
      <c r="A296" s="33"/>
      <c r="B296" s="396"/>
      <c r="C296" s="396"/>
      <c r="D296" s="397" t="s">
        <v>11</v>
      </c>
      <c r="E296" s="397"/>
      <c r="F296" s="398">
        <v>0.44375000000000003</v>
      </c>
      <c r="G296" s="398"/>
      <c r="H296" s="398"/>
      <c r="I296" s="398"/>
      <c r="J296" s="34"/>
      <c r="K296" s="1"/>
      <c r="L296" s="32"/>
      <c r="M296" s="33"/>
      <c r="N296" s="396"/>
      <c r="O296" s="396"/>
      <c r="P296" s="397" t="s">
        <v>11</v>
      </c>
      <c r="Q296" s="397"/>
      <c r="R296" s="398">
        <v>0.44375000000000003</v>
      </c>
      <c r="S296" s="398"/>
      <c r="T296" s="398"/>
      <c r="U296" s="398"/>
      <c r="V296" s="34"/>
    </row>
    <row r="297" spans="1:22" ht="19.350000000000001" customHeight="1" x14ac:dyDescent="0.3">
      <c r="A297" s="33"/>
      <c r="B297" s="396"/>
      <c r="C297" s="396"/>
      <c r="D297" s="397" t="s">
        <v>55</v>
      </c>
      <c r="E297" s="397"/>
      <c r="F297" s="398">
        <v>0.44444444444444448</v>
      </c>
      <c r="G297" s="398"/>
      <c r="H297" s="398"/>
      <c r="I297" s="398"/>
      <c r="J297" s="34"/>
      <c r="K297" s="1"/>
      <c r="L297" s="32"/>
      <c r="M297" s="33"/>
      <c r="N297" s="396"/>
      <c r="O297" s="396"/>
      <c r="P297" s="397" t="s">
        <v>55</v>
      </c>
      <c r="Q297" s="397"/>
      <c r="R297" s="398">
        <v>0.44444444444444448</v>
      </c>
      <c r="S297" s="398"/>
      <c r="T297" s="398"/>
      <c r="U297" s="398"/>
      <c r="V297" s="34"/>
    </row>
    <row r="298" spans="1:22" ht="19.350000000000001" customHeight="1" x14ac:dyDescent="0.35">
      <c r="A298" s="33"/>
      <c r="B298" s="396"/>
      <c r="C298" s="396"/>
      <c r="D298" s="397" t="s">
        <v>9</v>
      </c>
      <c r="E298" s="397"/>
      <c r="F298" s="399">
        <v>0.4465277777777778</v>
      </c>
      <c r="G298" s="399"/>
      <c r="H298" s="399"/>
      <c r="I298" s="399"/>
      <c r="J298" s="34"/>
      <c r="K298" s="1"/>
      <c r="L298" s="32"/>
      <c r="M298" s="33"/>
      <c r="N298" s="396"/>
      <c r="O298" s="396"/>
      <c r="P298" s="397" t="s">
        <v>9</v>
      </c>
      <c r="Q298" s="397"/>
      <c r="R298" s="399">
        <v>0.4465277777777778</v>
      </c>
      <c r="S298" s="399"/>
      <c r="T298" s="399"/>
      <c r="U298" s="399"/>
      <c r="V298" s="34"/>
    </row>
    <row r="299" spans="1:22" ht="19.350000000000001" customHeight="1" x14ac:dyDescent="0.35">
      <c r="A299" s="33"/>
      <c r="B299" s="356" t="s">
        <v>44</v>
      </c>
      <c r="C299" s="356"/>
      <c r="D299" s="357" t="s">
        <v>90</v>
      </c>
      <c r="E299" s="357"/>
      <c r="F299" s="37">
        <v>3</v>
      </c>
      <c r="G299" s="65" t="s">
        <v>45</v>
      </c>
      <c r="H299" s="39">
        <v>45</v>
      </c>
      <c r="I299" s="65" t="s">
        <v>46</v>
      </c>
      <c r="J299" s="34"/>
      <c r="K299" s="1"/>
      <c r="L299" s="32"/>
      <c r="M299" s="33"/>
      <c r="N299" s="356" t="s">
        <v>44</v>
      </c>
      <c r="O299" s="356"/>
      <c r="P299" s="357" t="s">
        <v>90</v>
      </c>
      <c r="Q299" s="357"/>
      <c r="R299" s="37">
        <v>4</v>
      </c>
      <c r="S299" s="65" t="s">
        <v>45</v>
      </c>
      <c r="T299" s="39">
        <v>0</v>
      </c>
      <c r="U299" s="65" t="s">
        <v>46</v>
      </c>
      <c r="V299" s="34"/>
    </row>
    <row r="300" spans="1:22" ht="19.350000000000001" customHeight="1" x14ac:dyDescent="0.3">
      <c r="A300" s="33"/>
      <c r="B300" s="356"/>
      <c r="C300" s="356"/>
      <c r="D300" s="359" t="s">
        <v>56</v>
      </c>
      <c r="E300" s="63" t="s">
        <v>57</v>
      </c>
      <c r="F300" s="41">
        <v>2</v>
      </c>
      <c r="G300" s="66" t="s">
        <v>45</v>
      </c>
      <c r="H300" s="41">
        <v>45</v>
      </c>
      <c r="I300" s="66" t="s">
        <v>46</v>
      </c>
      <c r="J300" s="34"/>
      <c r="K300" s="1"/>
      <c r="L300" s="32"/>
      <c r="M300" s="33"/>
      <c r="N300" s="356"/>
      <c r="O300" s="356"/>
      <c r="P300" s="359" t="s">
        <v>56</v>
      </c>
      <c r="Q300" s="63" t="s">
        <v>57</v>
      </c>
      <c r="R300" s="41">
        <v>3</v>
      </c>
      <c r="S300" s="66" t="s">
        <v>45</v>
      </c>
      <c r="T300" s="41">
        <v>0</v>
      </c>
      <c r="U300" s="66" t="s">
        <v>46</v>
      </c>
      <c r="V300" s="34"/>
    </row>
    <row r="301" spans="1:22" ht="19.350000000000001" customHeight="1" x14ac:dyDescent="0.3">
      <c r="A301" s="33"/>
      <c r="B301" s="356"/>
      <c r="C301" s="356"/>
      <c r="D301" s="359"/>
      <c r="E301" s="63" t="s">
        <v>58</v>
      </c>
      <c r="F301" s="41">
        <v>4</v>
      </c>
      <c r="G301" s="66" t="s">
        <v>45</v>
      </c>
      <c r="H301" s="41">
        <v>45</v>
      </c>
      <c r="I301" s="66" t="s">
        <v>46</v>
      </c>
      <c r="J301" s="34"/>
      <c r="K301" s="1"/>
      <c r="L301" s="32"/>
      <c r="M301" s="33"/>
      <c r="N301" s="356"/>
      <c r="O301" s="356"/>
      <c r="P301" s="359"/>
      <c r="Q301" s="63" t="s">
        <v>58</v>
      </c>
      <c r="R301" s="41">
        <v>5</v>
      </c>
      <c r="S301" s="66" t="s">
        <v>45</v>
      </c>
      <c r="T301" s="41">
        <v>0</v>
      </c>
      <c r="U301" s="66" t="s">
        <v>46</v>
      </c>
      <c r="V301" s="34"/>
    </row>
    <row r="302" spans="1:22" ht="19.350000000000001" customHeight="1" x14ac:dyDescent="0.25">
      <c r="A302" s="33"/>
      <c r="B302" s="358"/>
      <c r="C302" s="358"/>
      <c r="D302" s="358"/>
      <c r="E302" s="358"/>
      <c r="F302" s="358"/>
      <c r="G302" s="358"/>
      <c r="H302" s="358"/>
      <c r="I302" s="358"/>
      <c r="J302" s="34"/>
      <c r="K302" s="1"/>
      <c r="L302" s="32"/>
      <c r="M302" s="33"/>
      <c r="N302" s="358"/>
      <c r="O302" s="358"/>
      <c r="P302" s="358"/>
      <c r="Q302" s="358"/>
      <c r="R302" s="358"/>
      <c r="S302" s="358"/>
      <c r="T302" s="358"/>
      <c r="U302" s="358"/>
      <c r="V302" s="34"/>
    </row>
    <row r="303" spans="1:22" ht="19.350000000000001" customHeight="1" x14ac:dyDescent="0.3">
      <c r="A303" s="33"/>
      <c r="B303" s="395" t="s">
        <v>59</v>
      </c>
      <c r="C303" s="395"/>
      <c r="D303" s="395"/>
      <c r="E303" s="395"/>
      <c r="F303" s="395"/>
      <c r="G303" s="395"/>
      <c r="H303" s="395"/>
      <c r="I303" s="395"/>
      <c r="J303" s="34"/>
      <c r="K303" s="1"/>
      <c r="L303" s="32"/>
      <c r="M303" s="33"/>
      <c r="N303" s="395" t="s">
        <v>59</v>
      </c>
      <c r="O303" s="395"/>
      <c r="P303" s="395"/>
      <c r="Q303" s="395"/>
      <c r="R303" s="395"/>
      <c r="S303" s="395"/>
      <c r="T303" s="395"/>
      <c r="U303" s="395"/>
      <c r="V303" s="34"/>
    </row>
    <row r="304" spans="1:22" ht="19.350000000000001" customHeight="1" thickBot="1" x14ac:dyDescent="0.3">
      <c r="A304" s="33"/>
      <c r="B304" s="358"/>
      <c r="C304" s="358"/>
      <c r="D304" s="358"/>
      <c r="E304" s="358"/>
      <c r="F304" s="358"/>
      <c r="G304" s="358"/>
      <c r="H304" s="358"/>
      <c r="I304" s="358"/>
      <c r="J304" s="34"/>
      <c r="K304" s="1"/>
      <c r="L304" s="32"/>
      <c r="M304" s="33"/>
      <c r="N304" s="358"/>
      <c r="O304" s="358"/>
      <c r="P304" s="358"/>
      <c r="Q304" s="358"/>
      <c r="R304" s="358"/>
      <c r="S304" s="358"/>
      <c r="T304" s="358"/>
      <c r="U304" s="358"/>
      <c r="V304" s="34"/>
    </row>
    <row r="305" spans="1:22" ht="19.350000000000001" customHeight="1" thickBot="1" x14ac:dyDescent="0.3">
      <c r="A305" s="33"/>
      <c r="B305" s="359" t="s">
        <v>138</v>
      </c>
      <c r="C305" s="360"/>
      <c r="D305" s="43" t="str">
        <f>CONCATENATE(F299-1,"'",IF(MROUND(H299,30)=0,"0",IF(MROUND(H299,30)&gt;30,"30",IF(H299&lt;30,"0","30"))),"''")</f>
        <v>2'30''</v>
      </c>
      <c r="E305" s="44" t="str">
        <f>CONCATENATE(QUOTIENT(F299*60+H299-30,60),"'",MOD(F299*60+IF(MROUND(H299,30)=0,"0",IF(MROUND(H299,30)&gt;30,"30",IF(H299&lt;30,"0","30")))-30,60),"''")</f>
        <v>3'0''</v>
      </c>
      <c r="F305" s="44" t="str">
        <f>CONCATENATE(F299,"'",IF(MROUND(H299,30)=0,"0",IF(MROUND(H299,30)&gt;30,"30",IF(H299&lt;30,"0","30"))),"''")</f>
        <v>3'30''</v>
      </c>
      <c r="G305" s="44" t="str">
        <f>CONCATENATE(QUOTIENT(F299*60+H299+15,60),"'",MOD(F299*60+IF(MROUND(H299,30)=0,"0",IF(MROUND(H299,30)&gt;30,"30",IF(H299&lt;30,"0","30")))+15,60),"''")</f>
        <v>4'45''</v>
      </c>
      <c r="H305" s="44" t="str">
        <f>CONCATENATE(QUOTIENT(F299*60+H299+30,60),"'",MOD(F299*60+IF(MROUND(H299,30)=0,"0",IF(MROUND(H299,30)&gt;30,"30",IF(H299&lt;30,"0","30")))+30,60),"''")</f>
        <v>4'0''</v>
      </c>
      <c r="I305" s="45" t="str">
        <f>CONCATENATE(QUOTIENT(F299*60+IF(MROUND(H299,30)=0,"0",IF(MROUND(H299,30)&gt;30,"30",IF(H299&lt;30,"0","30")))+45,60),"'",MOD(F299*60+IF(MROUND(H299,30)=0,"0",IF(MROUND(H299,30)&gt;30,"30",IF(H299&lt;30,"0","30")))+45,60),"''")</f>
        <v>4'15''</v>
      </c>
      <c r="J305" s="34"/>
      <c r="K305" s="1"/>
      <c r="L305" s="32"/>
      <c r="M305" s="33"/>
      <c r="N305" s="359" t="s">
        <v>138</v>
      </c>
      <c r="O305" s="360"/>
      <c r="P305" s="43" t="str">
        <f>CONCATENATE(R299-1,"'",IF(MROUND(T299,30)=0,"0",IF(MROUND(T299,30)&gt;30,"30",IF(T299&lt;30,"0","30"))),"''")</f>
        <v>3'0''</v>
      </c>
      <c r="Q305" s="44" t="str">
        <f>CONCATENATE(QUOTIENT(R299*60+T299-30,60),"'",MOD(R299*60+IF(MROUND(T299,30)=0,"0",IF(MROUND(T299,30)&gt;30,"30",IF(T299&lt;30,"0","30")))-30,60),"''")</f>
        <v>3'30''</v>
      </c>
      <c r="R305" s="44" t="str">
        <f>CONCATENATE(R299,"'",IF(MROUND(T299,30)=0,"0",IF(MROUND(T299,30)&gt;30,"30",IF(T299&lt;30,"0","30"))),"''")</f>
        <v>4'0''</v>
      </c>
      <c r="S305" s="44" t="str">
        <f>CONCATENATE(QUOTIENT(R299*60+T299+15,60),"'",MOD(R299*60+IF(MROUND(T299,30)=0,"0",IF(MROUND(T299,30)&gt;30,"30",IF(T299&lt;30,"0","30")))+15,60),"''")</f>
        <v>4'15''</v>
      </c>
      <c r="T305" s="44" t="str">
        <f>CONCATENATE(QUOTIENT(R299*60+T299+30,60),"'",MOD(R299*60+IF(MROUND(T299,30)=0,"0",IF(MROUND(T299,30)&gt;30,"30",IF(T299&lt;30,"0","30")))+30,60),"''")</f>
        <v>4'30''</v>
      </c>
      <c r="U305" s="45" t="str">
        <f>CONCATENATE(QUOTIENT(R299*60+IF(MROUND(T299,30)=0,"0",IF(MROUND(T299,30)&gt;30,"30",IF(T299&lt;30,"0","30")))+45,60),"'",MOD(R299*60+IF(MROUND(T299,30)=0,"0",IF(MROUND(T299,30)&gt;30,"30",IF(T299&lt;30,"0","30")))+45,60),"''")</f>
        <v>4'45''</v>
      </c>
      <c r="V305" s="34"/>
    </row>
    <row r="306" spans="1:22" ht="19.350000000000001" customHeight="1" thickBot="1" x14ac:dyDescent="0.3">
      <c r="A306" s="33"/>
      <c r="B306" s="62"/>
      <c r="C306" s="62"/>
      <c r="D306" s="30"/>
      <c r="E306" s="30"/>
      <c r="F306" s="30"/>
      <c r="G306" s="30"/>
      <c r="H306" s="30"/>
      <c r="I306" s="30"/>
      <c r="J306" s="34"/>
      <c r="K306" s="1"/>
      <c r="L306" s="32"/>
      <c r="M306" s="33"/>
      <c r="N306" s="62"/>
      <c r="O306" s="62"/>
      <c r="P306" s="30"/>
      <c r="Q306" s="30"/>
      <c r="R306" s="30"/>
      <c r="S306" s="30"/>
      <c r="T306" s="30"/>
      <c r="U306" s="30"/>
      <c r="V306" s="34"/>
    </row>
    <row r="307" spans="1:22" ht="19.350000000000001" customHeight="1" x14ac:dyDescent="0.25">
      <c r="A307" s="33"/>
      <c r="B307" s="409" t="s">
        <v>136</v>
      </c>
      <c r="C307" s="410"/>
      <c r="D307" s="352"/>
      <c r="E307" s="352"/>
      <c r="F307" s="352"/>
      <c r="G307" s="352"/>
      <c r="H307" s="352"/>
      <c r="I307" s="353"/>
      <c r="J307" s="34"/>
      <c r="K307" s="1"/>
      <c r="L307" s="32"/>
      <c r="M307" s="33"/>
      <c r="N307" s="409" t="s">
        <v>136</v>
      </c>
      <c r="O307" s="410"/>
      <c r="P307" s="352"/>
      <c r="Q307" s="352"/>
      <c r="R307" s="352"/>
      <c r="S307" s="352"/>
      <c r="T307" s="352"/>
      <c r="U307" s="353"/>
      <c r="V307" s="34"/>
    </row>
    <row r="308" spans="1:22" ht="19.350000000000001" customHeight="1" x14ac:dyDescent="0.25">
      <c r="A308" s="33"/>
      <c r="B308" s="405"/>
      <c r="C308" s="406"/>
      <c r="D308" s="336"/>
      <c r="E308" s="336"/>
      <c r="F308" s="336"/>
      <c r="G308" s="336"/>
      <c r="H308" s="336"/>
      <c r="I308" s="337"/>
      <c r="J308" s="34"/>
      <c r="K308" s="1"/>
      <c r="L308" s="32"/>
      <c r="M308" s="33"/>
      <c r="N308" s="405"/>
      <c r="O308" s="406"/>
      <c r="P308" s="336"/>
      <c r="Q308" s="336"/>
      <c r="R308" s="336"/>
      <c r="S308" s="336"/>
      <c r="T308" s="336"/>
      <c r="U308" s="337"/>
      <c r="V308" s="34"/>
    </row>
    <row r="309" spans="1:22" ht="19.350000000000001" customHeight="1" x14ac:dyDescent="0.25">
      <c r="A309" s="33"/>
      <c r="B309" s="405" t="s">
        <v>137</v>
      </c>
      <c r="C309" s="406"/>
      <c r="D309" s="336"/>
      <c r="E309" s="336"/>
      <c r="F309" s="336"/>
      <c r="G309" s="336"/>
      <c r="H309" s="336"/>
      <c r="I309" s="337"/>
      <c r="J309" s="34"/>
      <c r="K309" s="1"/>
      <c r="L309" s="32"/>
      <c r="M309" s="33"/>
      <c r="N309" s="405" t="s">
        <v>137</v>
      </c>
      <c r="O309" s="406"/>
      <c r="P309" s="336"/>
      <c r="Q309" s="336"/>
      <c r="R309" s="336"/>
      <c r="S309" s="336"/>
      <c r="T309" s="336"/>
      <c r="U309" s="337"/>
      <c r="V309" s="34"/>
    </row>
    <row r="310" spans="1:22" ht="19.350000000000001" customHeight="1" thickBot="1" x14ac:dyDescent="0.3">
      <c r="A310" s="33"/>
      <c r="B310" s="407"/>
      <c r="C310" s="408"/>
      <c r="D310" s="369"/>
      <c r="E310" s="369"/>
      <c r="F310" s="369"/>
      <c r="G310" s="369"/>
      <c r="H310" s="369"/>
      <c r="I310" s="370"/>
      <c r="J310" s="34"/>
      <c r="K310" s="1"/>
      <c r="L310" s="32"/>
      <c r="M310" s="33"/>
      <c r="N310" s="407"/>
      <c r="O310" s="408"/>
      <c r="P310" s="369"/>
      <c r="Q310" s="369"/>
      <c r="R310" s="369"/>
      <c r="S310" s="369"/>
      <c r="T310" s="369"/>
      <c r="U310" s="370"/>
      <c r="V310" s="34"/>
    </row>
    <row r="311" spans="1:22" ht="19.350000000000001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19.350000000000001" customHeight="1" x14ac:dyDescent="0.25">
      <c r="A312" s="33"/>
      <c r="B312" s="349" t="s">
        <v>63</v>
      </c>
      <c r="C312" s="343" t="s">
        <v>64</v>
      </c>
      <c r="D312" s="351"/>
      <c r="E312" s="351"/>
      <c r="F312" s="351"/>
      <c r="G312" s="351"/>
      <c r="H312" s="352"/>
      <c r="I312" s="353"/>
      <c r="J312" s="34"/>
      <c r="K312" s="1"/>
      <c r="L312" s="32"/>
      <c r="M312" s="33"/>
      <c r="N312" s="349" t="s">
        <v>63</v>
      </c>
      <c r="O312" s="343" t="s">
        <v>64</v>
      </c>
      <c r="P312" s="351"/>
      <c r="Q312" s="351"/>
      <c r="R312" s="351"/>
      <c r="S312" s="351"/>
      <c r="T312" s="352"/>
      <c r="U312" s="353"/>
      <c r="V312" s="34"/>
    </row>
    <row r="313" spans="1:22" ht="19.350000000000001" customHeight="1" x14ac:dyDescent="0.25">
      <c r="A313" s="33"/>
      <c r="B313" s="334"/>
      <c r="C313" s="340" t="s">
        <v>234</v>
      </c>
      <c r="D313" s="348"/>
      <c r="E313" s="348"/>
      <c r="F313" s="348"/>
      <c r="G313" s="348"/>
      <c r="H313" s="336"/>
      <c r="I313" s="337"/>
      <c r="J313" s="34"/>
      <c r="K313" s="1"/>
      <c r="L313" s="32"/>
      <c r="M313" s="33"/>
      <c r="N313" s="334"/>
      <c r="O313" s="340" t="s">
        <v>234</v>
      </c>
      <c r="P313" s="348"/>
      <c r="Q313" s="348"/>
      <c r="R313" s="348"/>
      <c r="S313" s="348"/>
      <c r="T313" s="336"/>
      <c r="U313" s="337"/>
      <c r="V313" s="34"/>
    </row>
    <row r="314" spans="1:22" ht="19.350000000000001" customHeight="1" x14ac:dyDescent="0.25">
      <c r="A314" s="33"/>
      <c r="B314" s="334"/>
      <c r="C314" s="340" t="s">
        <v>66</v>
      </c>
      <c r="D314" s="348"/>
      <c r="E314" s="348"/>
      <c r="F314" s="348"/>
      <c r="G314" s="348"/>
      <c r="H314" s="336"/>
      <c r="I314" s="337"/>
      <c r="J314" s="34"/>
      <c r="K314" s="1"/>
      <c r="L314" s="32"/>
      <c r="M314" s="33"/>
      <c r="N314" s="334"/>
      <c r="O314" s="340" t="s">
        <v>66</v>
      </c>
      <c r="P314" s="348"/>
      <c r="Q314" s="348"/>
      <c r="R314" s="348"/>
      <c r="S314" s="348"/>
      <c r="T314" s="336"/>
      <c r="U314" s="337"/>
      <c r="V314" s="34"/>
    </row>
    <row r="315" spans="1:22" ht="19.350000000000001" customHeight="1" x14ac:dyDescent="0.25">
      <c r="A315" s="33"/>
      <c r="B315" s="334"/>
      <c r="C315" s="340" t="s">
        <v>235</v>
      </c>
      <c r="D315" s="348"/>
      <c r="E315" s="348"/>
      <c r="F315" s="348"/>
      <c r="G315" s="348"/>
      <c r="H315" s="336"/>
      <c r="I315" s="337"/>
      <c r="J315" s="34"/>
      <c r="K315" s="1"/>
      <c r="L315" s="32"/>
      <c r="M315" s="33"/>
      <c r="N315" s="334"/>
      <c r="O315" s="340" t="s">
        <v>235</v>
      </c>
      <c r="P315" s="348"/>
      <c r="Q315" s="348"/>
      <c r="R315" s="348"/>
      <c r="S315" s="348"/>
      <c r="T315" s="336"/>
      <c r="U315" s="337"/>
      <c r="V315" s="34"/>
    </row>
    <row r="316" spans="1:22" ht="19.350000000000001" customHeight="1" x14ac:dyDescent="0.25">
      <c r="A316" s="33"/>
      <c r="B316" s="335"/>
      <c r="C316" s="338" t="s">
        <v>236</v>
      </c>
      <c r="D316" s="339"/>
      <c r="E316" s="339"/>
      <c r="F316" s="339"/>
      <c r="G316" s="340"/>
      <c r="H316" s="354"/>
      <c r="I316" s="355"/>
      <c r="J316" s="34"/>
      <c r="K316" s="1"/>
      <c r="L316" s="32"/>
      <c r="M316" s="33"/>
      <c r="N316" s="335"/>
      <c r="O316" s="338" t="s">
        <v>236</v>
      </c>
      <c r="P316" s="339"/>
      <c r="Q316" s="339"/>
      <c r="R316" s="339"/>
      <c r="S316" s="340"/>
      <c r="T316" s="354"/>
      <c r="U316" s="355"/>
      <c r="V316" s="34"/>
    </row>
    <row r="317" spans="1:22" ht="19.350000000000001" customHeight="1" thickBot="1" x14ac:dyDescent="0.3">
      <c r="A317" s="33"/>
      <c r="B317" s="350"/>
      <c r="C317" s="371" t="s">
        <v>69</v>
      </c>
      <c r="D317" s="372"/>
      <c r="E317" s="372"/>
      <c r="F317" s="372"/>
      <c r="G317" s="372"/>
      <c r="H317" s="369"/>
      <c r="I317" s="370"/>
      <c r="J317" s="34"/>
      <c r="K317" s="1"/>
      <c r="L317" s="32"/>
      <c r="M317" s="33"/>
      <c r="N317" s="350"/>
      <c r="O317" s="371" t="s">
        <v>69</v>
      </c>
      <c r="P317" s="372"/>
      <c r="Q317" s="372"/>
      <c r="R317" s="372"/>
      <c r="S317" s="372"/>
      <c r="T317" s="369"/>
      <c r="U317" s="370"/>
      <c r="V317" s="34"/>
    </row>
    <row r="318" spans="1:22" ht="19.350000000000001" customHeight="1" x14ac:dyDescent="0.25">
      <c r="A318" s="33"/>
      <c r="B318" s="333" t="s">
        <v>70</v>
      </c>
      <c r="C318" s="346" t="s">
        <v>237</v>
      </c>
      <c r="D318" s="347"/>
      <c r="E318" s="347"/>
      <c r="F318" s="347"/>
      <c r="G318" s="347"/>
      <c r="H318" s="344"/>
      <c r="I318" s="345"/>
      <c r="J318" s="34"/>
      <c r="K318" s="1"/>
      <c r="L318" s="32"/>
      <c r="M318" s="33"/>
      <c r="N318" s="333" t="s">
        <v>70</v>
      </c>
      <c r="O318" s="346" t="s">
        <v>237</v>
      </c>
      <c r="P318" s="347"/>
      <c r="Q318" s="347"/>
      <c r="R318" s="347"/>
      <c r="S318" s="347"/>
      <c r="T318" s="344"/>
      <c r="U318" s="345"/>
      <c r="V318" s="34"/>
    </row>
    <row r="319" spans="1:22" ht="19.350000000000001" customHeight="1" x14ac:dyDescent="0.25">
      <c r="A319" s="33"/>
      <c r="B319" s="334"/>
      <c r="C319" s="340" t="s">
        <v>72</v>
      </c>
      <c r="D319" s="348"/>
      <c r="E319" s="348"/>
      <c r="F319" s="348"/>
      <c r="G319" s="348"/>
      <c r="H319" s="336"/>
      <c r="I319" s="337"/>
      <c r="J319" s="34"/>
      <c r="K319" s="1"/>
      <c r="L319" s="32"/>
      <c r="M319" s="33"/>
      <c r="N319" s="334"/>
      <c r="O319" s="340" t="s">
        <v>72</v>
      </c>
      <c r="P319" s="348"/>
      <c r="Q319" s="348"/>
      <c r="R319" s="348"/>
      <c r="S319" s="348"/>
      <c r="T319" s="336"/>
      <c r="U319" s="337"/>
      <c r="V319" s="34"/>
    </row>
    <row r="320" spans="1:22" ht="19.350000000000001" customHeight="1" x14ac:dyDescent="0.25">
      <c r="A320" s="33"/>
      <c r="B320" s="334"/>
      <c r="C320" s="340" t="s">
        <v>242</v>
      </c>
      <c r="D320" s="348"/>
      <c r="E320" s="348"/>
      <c r="F320" s="348"/>
      <c r="G320" s="348"/>
      <c r="H320" s="336"/>
      <c r="I320" s="337"/>
      <c r="J320" s="34"/>
      <c r="K320" s="1"/>
      <c r="L320" s="32"/>
      <c r="M320" s="33"/>
      <c r="N320" s="334"/>
      <c r="O320" s="340" t="s">
        <v>242</v>
      </c>
      <c r="P320" s="348"/>
      <c r="Q320" s="348"/>
      <c r="R320" s="348"/>
      <c r="S320" s="348"/>
      <c r="T320" s="336"/>
      <c r="U320" s="337"/>
      <c r="V320" s="34"/>
    </row>
    <row r="321" spans="1:22" ht="19.350000000000001" customHeight="1" x14ac:dyDescent="0.25">
      <c r="A321" s="33"/>
      <c r="B321" s="334"/>
      <c r="C321" s="340" t="s">
        <v>75</v>
      </c>
      <c r="D321" s="348"/>
      <c r="E321" s="348"/>
      <c r="F321" s="348"/>
      <c r="G321" s="348"/>
      <c r="H321" s="336"/>
      <c r="I321" s="337"/>
      <c r="J321" s="34"/>
      <c r="K321" s="1"/>
      <c r="L321" s="32"/>
      <c r="M321" s="33"/>
      <c r="N321" s="334"/>
      <c r="O321" s="340" t="s">
        <v>75</v>
      </c>
      <c r="P321" s="348"/>
      <c r="Q321" s="348"/>
      <c r="R321" s="348"/>
      <c r="S321" s="348"/>
      <c r="T321" s="336"/>
      <c r="U321" s="337"/>
      <c r="V321" s="34"/>
    </row>
    <row r="322" spans="1:22" ht="19.350000000000001" customHeight="1" x14ac:dyDescent="0.25">
      <c r="A322" s="33"/>
      <c r="B322" s="334"/>
      <c r="C322" s="340" t="s">
        <v>76</v>
      </c>
      <c r="D322" s="348"/>
      <c r="E322" s="348"/>
      <c r="F322" s="348"/>
      <c r="G322" s="348"/>
      <c r="H322" s="336"/>
      <c r="I322" s="337"/>
      <c r="J322" s="34"/>
      <c r="K322" s="1"/>
      <c r="L322" s="32"/>
      <c r="M322" s="33"/>
      <c r="N322" s="334"/>
      <c r="O322" s="340" t="s">
        <v>76</v>
      </c>
      <c r="P322" s="348"/>
      <c r="Q322" s="348"/>
      <c r="R322" s="348"/>
      <c r="S322" s="348"/>
      <c r="T322" s="336"/>
      <c r="U322" s="337"/>
      <c r="V322" s="34"/>
    </row>
    <row r="323" spans="1:22" ht="19.350000000000001" customHeight="1" thickBot="1" x14ac:dyDescent="0.3">
      <c r="A323" s="33"/>
      <c r="B323" s="335"/>
      <c r="C323" s="385" t="s">
        <v>77</v>
      </c>
      <c r="D323" s="386"/>
      <c r="E323" s="386"/>
      <c r="F323" s="386"/>
      <c r="G323" s="386"/>
      <c r="H323" s="387"/>
      <c r="I323" s="388"/>
      <c r="J323" s="34"/>
      <c r="K323" s="1"/>
      <c r="L323" s="32"/>
      <c r="M323" s="33"/>
      <c r="N323" s="335"/>
      <c r="O323" s="385" t="s">
        <v>77</v>
      </c>
      <c r="P323" s="386"/>
      <c r="Q323" s="386"/>
      <c r="R323" s="386"/>
      <c r="S323" s="386"/>
      <c r="T323" s="387"/>
      <c r="U323" s="388"/>
      <c r="V323" s="34"/>
    </row>
    <row r="324" spans="1:22" ht="19.350000000000001" customHeight="1" x14ac:dyDescent="0.25">
      <c r="A324" s="33"/>
      <c r="B324" s="349" t="s">
        <v>78</v>
      </c>
      <c r="C324" s="414" t="s">
        <v>233</v>
      </c>
      <c r="D324" s="415"/>
      <c r="E324" s="416"/>
      <c r="F324" s="423" t="s">
        <v>80</v>
      </c>
      <c r="G324" s="416"/>
      <c r="H324" s="426"/>
      <c r="I324" s="427"/>
      <c r="J324" s="34"/>
      <c r="K324" s="1"/>
      <c r="L324" s="32"/>
      <c r="M324" s="33"/>
      <c r="N324" s="349" t="s">
        <v>78</v>
      </c>
      <c r="O324" s="414" t="s">
        <v>233</v>
      </c>
      <c r="P324" s="415"/>
      <c r="Q324" s="416"/>
      <c r="R324" s="423" t="s">
        <v>80</v>
      </c>
      <c r="S324" s="416"/>
      <c r="T324" s="426"/>
      <c r="U324" s="427"/>
      <c r="V324" s="34"/>
    </row>
    <row r="325" spans="1:22" ht="19.350000000000001" customHeight="1" x14ac:dyDescent="0.25">
      <c r="A325" s="33"/>
      <c r="B325" s="334"/>
      <c r="C325" s="417"/>
      <c r="D325" s="418"/>
      <c r="E325" s="419"/>
      <c r="F325" s="424"/>
      <c r="G325" s="419"/>
      <c r="H325" s="428"/>
      <c r="I325" s="429"/>
      <c r="J325" s="34"/>
      <c r="K325" s="1"/>
      <c r="L325" s="32"/>
      <c r="M325" s="33"/>
      <c r="N325" s="334"/>
      <c r="O325" s="417"/>
      <c r="P325" s="418"/>
      <c r="Q325" s="419"/>
      <c r="R325" s="424"/>
      <c r="S325" s="419"/>
      <c r="T325" s="428"/>
      <c r="U325" s="429"/>
      <c r="V325" s="34"/>
    </row>
    <row r="326" spans="1:22" ht="19.350000000000001" customHeight="1" x14ac:dyDescent="0.25">
      <c r="A326" s="33"/>
      <c r="B326" s="334"/>
      <c r="C326" s="417"/>
      <c r="D326" s="418"/>
      <c r="E326" s="419"/>
      <c r="F326" s="424"/>
      <c r="G326" s="419"/>
      <c r="H326" s="428"/>
      <c r="I326" s="429"/>
      <c r="J326" s="34"/>
      <c r="K326" s="1"/>
      <c r="L326" s="32"/>
      <c r="M326" s="33"/>
      <c r="N326" s="334"/>
      <c r="O326" s="417"/>
      <c r="P326" s="418"/>
      <c r="Q326" s="419"/>
      <c r="R326" s="424"/>
      <c r="S326" s="419"/>
      <c r="T326" s="428"/>
      <c r="U326" s="429"/>
      <c r="V326" s="34"/>
    </row>
    <row r="327" spans="1:22" ht="19.350000000000001" customHeight="1" thickBot="1" x14ac:dyDescent="0.3">
      <c r="A327" s="33"/>
      <c r="B327" s="350"/>
      <c r="C327" s="420"/>
      <c r="D327" s="421"/>
      <c r="E327" s="422"/>
      <c r="F327" s="425"/>
      <c r="G327" s="422"/>
      <c r="H327" s="430"/>
      <c r="I327" s="431"/>
      <c r="J327" s="34"/>
      <c r="K327" s="1"/>
      <c r="L327" s="32"/>
      <c r="M327" s="33"/>
      <c r="N327" s="350"/>
      <c r="O327" s="420"/>
      <c r="P327" s="421"/>
      <c r="Q327" s="422"/>
      <c r="R327" s="425"/>
      <c r="S327" s="422"/>
      <c r="T327" s="430"/>
      <c r="U327" s="431"/>
      <c r="V327" s="34"/>
    </row>
    <row r="328" spans="1:22" ht="19.350000000000001" customHeight="1" thickBot="1" x14ac:dyDescent="0.3">
      <c r="A328" s="33"/>
      <c r="B328" s="25"/>
      <c r="C328" s="25"/>
      <c r="D328" s="25"/>
      <c r="E328" s="25"/>
      <c r="F328" s="25"/>
      <c r="G328" s="25"/>
      <c r="H328" s="25"/>
      <c r="I328" s="25"/>
      <c r="J328" s="34"/>
      <c r="K328" s="1"/>
      <c r="L328" s="32"/>
      <c r="M328" s="33"/>
      <c r="N328" s="25"/>
      <c r="O328" s="25"/>
      <c r="P328" s="25"/>
      <c r="Q328" s="25"/>
      <c r="R328" s="25"/>
      <c r="S328" s="25"/>
      <c r="T328" s="25"/>
      <c r="U328" s="25"/>
      <c r="V328" s="34"/>
    </row>
    <row r="329" spans="1:22" ht="19.350000000000001" customHeight="1" x14ac:dyDescent="0.3">
      <c r="A329" s="33"/>
      <c r="B329" s="373" t="s">
        <v>88</v>
      </c>
      <c r="C329" s="374"/>
      <c r="D329" s="374"/>
      <c r="E329" s="374"/>
      <c r="F329" s="374"/>
      <c r="G329" s="374"/>
      <c r="H329" s="374"/>
      <c r="I329" s="375"/>
      <c r="J329" s="34"/>
      <c r="K329" s="1"/>
      <c r="L329" s="32"/>
      <c r="M329" s="33"/>
      <c r="N329" s="373" t="s">
        <v>88</v>
      </c>
      <c r="O329" s="374"/>
      <c r="P329" s="374"/>
      <c r="Q329" s="374"/>
      <c r="R329" s="374"/>
      <c r="S329" s="374"/>
      <c r="T329" s="374"/>
      <c r="U329" s="375"/>
      <c r="V329" s="34"/>
    </row>
    <row r="330" spans="1:22" ht="19.350000000000001" customHeight="1" x14ac:dyDescent="0.25">
      <c r="A330" s="33"/>
      <c r="B330" s="376"/>
      <c r="C330" s="377"/>
      <c r="D330" s="377"/>
      <c r="E330" s="377"/>
      <c r="F330" s="377"/>
      <c r="G330" s="377"/>
      <c r="H330" s="377"/>
      <c r="I330" s="378"/>
      <c r="J330" s="34"/>
      <c r="K330" s="1"/>
      <c r="L330" s="32"/>
      <c r="M330" s="33"/>
      <c r="N330" s="376"/>
      <c r="O330" s="377"/>
      <c r="P330" s="377"/>
      <c r="Q330" s="377"/>
      <c r="R330" s="377"/>
      <c r="S330" s="377"/>
      <c r="T330" s="377"/>
      <c r="U330" s="378"/>
      <c r="V330" s="34"/>
    </row>
    <row r="331" spans="1:22" ht="19.350000000000001" customHeight="1" x14ac:dyDescent="0.25">
      <c r="A331" s="33"/>
      <c r="B331" s="379"/>
      <c r="C331" s="380"/>
      <c r="D331" s="380"/>
      <c r="E331" s="380"/>
      <c r="F331" s="380"/>
      <c r="G331" s="380"/>
      <c r="H331" s="380"/>
      <c r="I331" s="381"/>
      <c r="J331" s="34"/>
      <c r="K331" s="1"/>
      <c r="L331" s="32"/>
      <c r="M331" s="33"/>
      <c r="N331" s="379"/>
      <c r="O331" s="380"/>
      <c r="P331" s="380"/>
      <c r="Q331" s="380"/>
      <c r="R331" s="380"/>
      <c r="S331" s="380"/>
      <c r="T331" s="380"/>
      <c r="U331" s="381"/>
      <c r="V331" s="34"/>
    </row>
    <row r="332" spans="1:22" ht="19.350000000000001" customHeight="1" x14ac:dyDescent="0.25">
      <c r="A332" s="33"/>
      <c r="B332" s="379"/>
      <c r="C332" s="380"/>
      <c r="D332" s="380"/>
      <c r="E332" s="380"/>
      <c r="F332" s="380"/>
      <c r="G332" s="380"/>
      <c r="H332" s="380"/>
      <c r="I332" s="381"/>
      <c r="J332" s="34"/>
      <c r="K332" s="1"/>
      <c r="L332" s="32"/>
      <c r="M332" s="33"/>
      <c r="N332" s="379"/>
      <c r="O332" s="380"/>
      <c r="P332" s="380"/>
      <c r="Q332" s="380"/>
      <c r="R332" s="380"/>
      <c r="S332" s="380"/>
      <c r="T332" s="380"/>
      <c r="U332" s="381"/>
      <c r="V332" s="34"/>
    </row>
    <row r="333" spans="1:22" ht="19.350000000000001" customHeight="1" thickBot="1" x14ac:dyDescent="0.3">
      <c r="A333" s="33"/>
      <c r="B333" s="382"/>
      <c r="C333" s="383"/>
      <c r="D333" s="383"/>
      <c r="E333" s="383"/>
      <c r="F333" s="383"/>
      <c r="G333" s="383"/>
      <c r="H333" s="383"/>
      <c r="I333" s="384"/>
      <c r="J333" s="34"/>
      <c r="K333" s="1"/>
      <c r="L333" s="32"/>
      <c r="M333" s="33"/>
      <c r="N333" s="382"/>
      <c r="O333" s="383"/>
      <c r="P333" s="383"/>
      <c r="Q333" s="383"/>
      <c r="R333" s="383"/>
      <c r="S333" s="383"/>
      <c r="T333" s="383"/>
      <c r="U333" s="384"/>
      <c r="V333" s="34"/>
    </row>
    <row r="334" spans="1:22" ht="19.350000000000001" customHeight="1" thickBot="1" x14ac:dyDescent="0.3">
      <c r="A334" s="53"/>
      <c r="B334" s="54"/>
      <c r="C334" s="54"/>
      <c r="D334" s="54"/>
      <c r="E334" s="54"/>
      <c r="F334" s="54"/>
      <c r="G334" s="54"/>
      <c r="H334" s="54"/>
      <c r="I334" s="54"/>
      <c r="J334" s="55"/>
      <c r="K334" s="1"/>
      <c r="L334" s="32"/>
      <c r="M334" s="53"/>
      <c r="N334" s="54"/>
      <c r="O334" s="54"/>
      <c r="P334" s="54"/>
      <c r="Q334" s="54"/>
      <c r="R334" s="54"/>
      <c r="S334" s="54"/>
      <c r="T334" s="54"/>
      <c r="U334" s="54"/>
      <c r="V334" s="55"/>
    </row>
    <row r="335" spans="1:22" ht="19.350000000000001" customHeight="1" x14ac:dyDescent="0.25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56"/>
      <c r="L335" s="57"/>
      <c r="M335" s="67"/>
      <c r="N335" s="67"/>
      <c r="O335" s="67"/>
      <c r="P335" s="67"/>
      <c r="Q335" s="67"/>
      <c r="R335" s="67"/>
      <c r="S335" s="67"/>
      <c r="T335" s="67"/>
      <c r="U335" s="67"/>
      <c r="V335" s="67"/>
    </row>
    <row r="336" spans="1:22" ht="19.350000000000001" customHeight="1" thickBo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32"/>
      <c r="M336" s="1"/>
      <c r="N336" s="1"/>
      <c r="O336" s="1"/>
      <c r="P336" s="1"/>
      <c r="Q336" s="1"/>
      <c r="R336" s="1"/>
      <c r="S336" s="1"/>
      <c r="T336" s="1"/>
      <c r="U336" s="1"/>
      <c r="V336" s="1"/>
    </row>
    <row r="337" spans="1:22" ht="19.350000000000001" customHeight="1" x14ac:dyDescent="0.25">
      <c r="A337" s="29" t="e">
        <f>#REF!+1</f>
        <v>#REF!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 t="e">
        <f t="shared" ref="M337" si="6">A337+1</f>
        <v>#REF!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19.350000000000001" customHeight="1" x14ac:dyDescent="0.35">
      <c r="A338" s="33"/>
      <c r="B338" s="356" t="s">
        <v>42</v>
      </c>
      <c r="C338" s="356"/>
      <c r="D338" s="404" t="s">
        <v>89</v>
      </c>
      <c r="E338" s="404"/>
      <c r="F338" s="404"/>
      <c r="G338" s="404"/>
      <c r="H338" s="404"/>
      <c r="I338" s="404"/>
      <c r="J338" s="75">
        <v>32</v>
      </c>
      <c r="K338" s="1"/>
      <c r="L338" s="32"/>
      <c r="M338" s="33"/>
      <c r="N338" s="356" t="s">
        <v>42</v>
      </c>
      <c r="O338" s="356"/>
      <c r="P338" s="404" t="s">
        <v>89</v>
      </c>
      <c r="Q338" s="404"/>
      <c r="R338" s="404"/>
      <c r="S338" s="404"/>
      <c r="T338" s="404"/>
      <c r="U338" s="404"/>
      <c r="V338" s="75">
        <v>5</v>
      </c>
    </row>
    <row r="339" spans="1:22" ht="19.350000000000001" customHeight="1" x14ac:dyDescent="0.25">
      <c r="A339" s="33"/>
      <c r="B339" s="358"/>
      <c r="C339" s="358"/>
      <c r="D339" s="358"/>
      <c r="E339" s="358"/>
      <c r="F339" s="358"/>
      <c r="G339" s="358"/>
      <c r="H339" s="358"/>
      <c r="I339" s="358"/>
      <c r="J339" s="34"/>
      <c r="K339" s="1"/>
      <c r="L339" s="32"/>
      <c r="M339" s="33"/>
      <c r="N339" s="358"/>
      <c r="O339" s="358"/>
      <c r="P339" s="358"/>
      <c r="Q339" s="358"/>
      <c r="R339" s="358"/>
      <c r="S339" s="358"/>
      <c r="T339" s="358"/>
      <c r="U339" s="358"/>
      <c r="V339" s="34"/>
    </row>
    <row r="340" spans="1:22" ht="19.350000000000001" customHeight="1" x14ac:dyDescent="0.35">
      <c r="A340" s="33"/>
      <c r="B340" s="356" t="s">
        <v>0</v>
      </c>
      <c r="C340" s="356"/>
      <c r="D340" s="403">
        <v>3</v>
      </c>
      <c r="E340" s="403"/>
      <c r="F340" s="357" t="s">
        <v>41</v>
      </c>
      <c r="G340" s="357"/>
      <c r="H340" s="403">
        <v>5</v>
      </c>
      <c r="I340" s="403"/>
      <c r="J340" s="34"/>
      <c r="K340" s="1"/>
      <c r="L340" s="32"/>
      <c r="M340" s="33"/>
      <c r="N340" s="356" t="s">
        <v>0</v>
      </c>
      <c r="O340" s="356"/>
      <c r="P340" s="403">
        <v>4</v>
      </c>
      <c r="Q340" s="403"/>
      <c r="R340" s="357" t="s">
        <v>41</v>
      </c>
      <c r="S340" s="357"/>
      <c r="T340" s="403">
        <v>1</v>
      </c>
      <c r="U340" s="403"/>
      <c r="V340" s="34"/>
    </row>
    <row r="341" spans="1:22" ht="19.350000000000001" customHeight="1" x14ac:dyDescent="0.35">
      <c r="A341" s="33"/>
      <c r="B341" s="356" t="s">
        <v>14</v>
      </c>
      <c r="C341" s="356"/>
      <c r="D341" s="400" t="s">
        <v>171</v>
      </c>
      <c r="E341" s="400"/>
      <c r="F341" s="357" t="s">
        <v>15</v>
      </c>
      <c r="G341" s="357"/>
      <c r="H341" s="401" t="s">
        <v>170</v>
      </c>
      <c r="I341" s="401"/>
      <c r="J341" s="34"/>
      <c r="K341" s="1"/>
      <c r="L341" s="32"/>
      <c r="M341" s="33"/>
      <c r="N341" s="356" t="s">
        <v>14</v>
      </c>
      <c r="O341" s="356"/>
      <c r="P341" s="413" t="s">
        <v>110</v>
      </c>
      <c r="Q341" s="413"/>
      <c r="R341" s="357" t="s">
        <v>15</v>
      </c>
      <c r="S341" s="357"/>
      <c r="T341" s="401" t="s">
        <v>101</v>
      </c>
      <c r="U341" s="401"/>
      <c r="V341" s="34"/>
    </row>
    <row r="342" spans="1:22" ht="19.350000000000001" customHeight="1" x14ac:dyDescent="0.3">
      <c r="A342" s="33"/>
      <c r="B342" s="64" t="s">
        <v>53</v>
      </c>
      <c r="C342" s="64"/>
      <c r="D342" s="411" t="s">
        <v>95</v>
      </c>
      <c r="E342" s="411"/>
      <c r="F342" s="397" t="s">
        <v>54</v>
      </c>
      <c r="G342" s="397"/>
      <c r="H342" s="402" t="s">
        <v>145</v>
      </c>
      <c r="I342" s="402"/>
      <c r="J342" s="34"/>
      <c r="K342" s="1"/>
      <c r="L342" s="32"/>
      <c r="M342" s="33"/>
      <c r="N342" s="64" t="s">
        <v>53</v>
      </c>
      <c r="O342" s="64"/>
      <c r="P342" s="412" t="s">
        <v>95</v>
      </c>
      <c r="Q342" s="412"/>
      <c r="R342" s="397" t="s">
        <v>54</v>
      </c>
      <c r="S342" s="397"/>
      <c r="T342" s="402" t="s">
        <v>168</v>
      </c>
      <c r="U342" s="402"/>
      <c r="V342" s="34"/>
    </row>
    <row r="343" spans="1:22" ht="19.350000000000001" customHeight="1" x14ac:dyDescent="0.3">
      <c r="A343" s="33"/>
      <c r="B343" s="396" t="s">
        <v>1</v>
      </c>
      <c r="C343" s="396"/>
      <c r="D343" s="397"/>
      <c r="E343" s="397"/>
      <c r="F343" s="398"/>
      <c r="G343" s="398"/>
      <c r="H343" s="398"/>
      <c r="I343" s="398"/>
      <c r="J343" s="34"/>
      <c r="K343" s="1"/>
      <c r="L343" s="32"/>
      <c r="M343" s="33"/>
      <c r="N343" s="396" t="s">
        <v>1</v>
      </c>
      <c r="O343" s="396"/>
      <c r="P343" s="397"/>
      <c r="Q343" s="397"/>
      <c r="R343" s="398"/>
      <c r="S343" s="398"/>
      <c r="T343" s="398"/>
      <c r="U343" s="398"/>
      <c r="V343" s="34"/>
    </row>
    <row r="344" spans="1:22" ht="19.350000000000001" customHeight="1" x14ac:dyDescent="0.3">
      <c r="A344" s="33"/>
      <c r="B344" s="396"/>
      <c r="C344" s="396"/>
      <c r="D344" s="397" t="s">
        <v>11</v>
      </c>
      <c r="E344" s="397"/>
      <c r="F344" s="398">
        <v>0.44375000000000003</v>
      </c>
      <c r="G344" s="398"/>
      <c r="H344" s="398"/>
      <c r="I344" s="398"/>
      <c r="J344" s="34"/>
      <c r="K344" s="1"/>
      <c r="L344" s="32"/>
      <c r="M344" s="33"/>
      <c r="N344" s="396"/>
      <c r="O344" s="396"/>
      <c r="P344" s="397" t="s">
        <v>11</v>
      </c>
      <c r="Q344" s="397"/>
      <c r="R344" s="398">
        <v>0.45347222222222222</v>
      </c>
      <c r="S344" s="398"/>
      <c r="T344" s="398"/>
      <c r="U344" s="398"/>
      <c r="V344" s="34"/>
    </row>
    <row r="345" spans="1:22" ht="19.350000000000001" customHeight="1" x14ac:dyDescent="0.3">
      <c r="A345" s="33"/>
      <c r="B345" s="396"/>
      <c r="C345" s="396"/>
      <c r="D345" s="397" t="s">
        <v>55</v>
      </c>
      <c r="E345" s="397"/>
      <c r="F345" s="398">
        <v>0.44444444444444448</v>
      </c>
      <c r="G345" s="398"/>
      <c r="H345" s="398"/>
      <c r="I345" s="398"/>
      <c r="J345" s="34"/>
      <c r="K345" s="1"/>
      <c r="L345" s="32"/>
      <c r="M345" s="33"/>
      <c r="N345" s="396"/>
      <c r="O345" s="396"/>
      <c r="P345" s="397" t="s">
        <v>55</v>
      </c>
      <c r="Q345" s="397"/>
      <c r="R345" s="398">
        <v>0.45416666666666666</v>
      </c>
      <c r="S345" s="398"/>
      <c r="T345" s="398"/>
      <c r="U345" s="398"/>
      <c r="V345" s="34"/>
    </row>
    <row r="346" spans="1:22" ht="19.350000000000001" customHeight="1" x14ac:dyDescent="0.35">
      <c r="A346" s="33"/>
      <c r="B346" s="396"/>
      <c r="C346" s="396"/>
      <c r="D346" s="397" t="s">
        <v>9</v>
      </c>
      <c r="E346" s="397"/>
      <c r="F346" s="399">
        <v>0.4465277777777778</v>
      </c>
      <c r="G346" s="399"/>
      <c r="H346" s="399"/>
      <c r="I346" s="399"/>
      <c r="J346" s="34"/>
      <c r="K346" s="1"/>
      <c r="L346" s="32"/>
      <c r="M346" s="33"/>
      <c r="N346" s="396"/>
      <c r="O346" s="396"/>
      <c r="P346" s="397" t="s">
        <v>9</v>
      </c>
      <c r="Q346" s="397"/>
      <c r="R346" s="399">
        <v>0.45624999999999999</v>
      </c>
      <c r="S346" s="399"/>
      <c r="T346" s="399"/>
      <c r="U346" s="399"/>
      <c r="V346" s="34"/>
    </row>
    <row r="347" spans="1:22" ht="19.350000000000001" customHeight="1" x14ac:dyDescent="0.35">
      <c r="A347" s="33"/>
      <c r="B347" s="356" t="s">
        <v>44</v>
      </c>
      <c r="C347" s="356"/>
      <c r="D347" s="357" t="s">
        <v>90</v>
      </c>
      <c r="E347" s="357"/>
      <c r="F347" s="37">
        <v>4</v>
      </c>
      <c r="G347" s="65" t="s">
        <v>45</v>
      </c>
      <c r="H347" s="39">
        <v>0</v>
      </c>
      <c r="I347" s="65" t="s">
        <v>46</v>
      </c>
      <c r="J347" s="34"/>
      <c r="K347" s="1"/>
      <c r="L347" s="32"/>
      <c r="M347" s="33"/>
      <c r="N347" s="356" t="s">
        <v>44</v>
      </c>
      <c r="O347" s="356"/>
      <c r="P347" s="357" t="s">
        <v>90</v>
      </c>
      <c r="Q347" s="357"/>
      <c r="R347" s="37">
        <v>4</v>
      </c>
      <c r="S347" s="65" t="s">
        <v>45</v>
      </c>
      <c r="T347" s="39">
        <v>15</v>
      </c>
      <c r="U347" s="65" t="s">
        <v>46</v>
      </c>
      <c r="V347" s="34"/>
    </row>
    <row r="348" spans="1:22" ht="19.350000000000001" customHeight="1" x14ac:dyDescent="0.3">
      <c r="A348" s="33"/>
      <c r="B348" s="356"/>
      <c r="C348" s="356"/>
      <c r="D348" s="359" t="s">
        <v>56</v>
      </c>
      <c r="E348" s="63" t="s">
        <v>57</v>
      </c>
      <c r="F348" s="41">
        <v>3</v>
      </c>
      <c r="G348" s="66" t="s">
        <v>45</v>
      </c>
      <c r="H348" s="41">
        <v>0</v>
      </c>
      <c r="I348" s="66" t="s">
        <v>46</v>
      </c>
      <c r="J348" s="34"/>
      <c r="K348" s="1"/>
      <c r="L348" s="32"/>
      <c r="M348" s="33"/>
      <c r="N348" s="356"/>
      <c r="O348" s="356"/>
      <c r="P348" s="359" t="s">
        <v>56</v>
      </c>
      <c r="Q348" s="63" t="s">
        <v>57</v>
      </c>
      <c r="R348" s="41">
        <v>3</v>
      </c>
      <c r="S348" s="66" t="s">
        <v>45</v>
      </c>
      <c r="T348" s="41">
        <v>15</v>
      </c>
      <c r="U348" s="66" t="s">
        <v>46</v>
      </c>
      <c r="V348" s="34"/>
    </row>
    <row r="349" spans="1:22" ht="19.350000000000001" customHeight="1" x14ac:dyDescent="0.3">
      <c r="A349" s="33"/>
      <c r="B349" s="356"/>
      <c r="C349" s="356"/>
      <c r="D349" s="359"/>
      <c r="E349" s="63" t="s">
        <v>58</v>
      </c>
      <c r="F349" s="41">
        <v>5</v>
      </c>
      <c r="G349" s="66" t="s">
        <v>45</v>
      </c>
      <c r="H349" s="41">
        <v>0</v>
      </c>
      <c r="I349" s="66" t="s">
        <v>46</v>
      </c>
      <c r="J349" s="34"/>
      <c r="K349" s="1"/>
      <c r="L349" s="32"/>
      <c r="M349" s="33"/>
      <c r="N349" s="356"/>
      <c r="O349" s="356"/>
      <c r="P349" s="359"/>
      <c r="Q349" s="63" t="s">
        <v>58</v>
      </c>
      <c r="R349" s="41">
        <v>5</v>
      </c>
      <c r="S349" s="66" t="s">
        <v>45</v>
      </c>
      <c r="T349" s="41">
        <v>15</v>
      </c>
      <c r="U349" s="66" t="s">
        <v>46</v>
      </c>
      <c r="V349" s="34"/>
    </row>
    <row r="350" spans="1:22" ht="19.350000000000001" customHeight="1" x14ac:dyDescent="0.25">
      <c r="A350" s="33"/>
      <c r="B350" s="358"/>
      <c r="C350" s="358"/>
      <c r="D350" s="358"/>
      <c r="E350" s="358"/>
      <c r="F350" s="358"/>
      <c r="G350" s="358"/>
      <c r="H350" s="358"/>
      <c r="I350" s="358"/>
      <c r="J350" s="34"/>
      <c r="K350" s="1"/>
      <c r="L350" s="32"/>
      <c r="M350" s="33"/>
      <c r="N350" s="358"/>
      <c r="O350" s="358"/>
      <c r="P350" s="358"/>
      <c r="Q350" s="358"/>
      <c r="R350" s="358"/>
      <c r="S350" s="358"/>
      <c r="T350" s="358"/>
      <c r="U350" s="358"/>
      <c r="V350" s="34"/>
    </row>
    <row r="351" spans="1:22" ht="19.350000000000001" customHeight="1" x14ac:dyDescent="0.3">
      <c r="A351" s="33"/>
      <c r="B351" s="395" t="s">
        <v>59</v>
      </c>
      <c r="C351" s="395"/>
      <c r="D351" s="395"/>
      <c r="E351" s="395"/>
      <c r="F351" s="395"/>
      <c r="G351" s="395"/>
      <c r="H351" s="395"/>
      <c r="I351" s="395"/>
      <c r="J351" s="34"/>
      <c r="K351" s="1"/>
      <c r="L351" s="32"/>
      <c r="M351" s="33"/>
      <c r="N351" s="395" t="s">
        <v>59</v>
      </c>
      <c r="O351" s="395"/>
      <c r="P351" s="395"/>
      <c r="Q351" s="395"/>
      <c r="R351" s="395"/>
      <c r="S351" s="395"/>
      <c r="T351" s="395"/>
      <c r="U351" s="395"/>
      <c r="V351" s="34"/>
    </row>
    <row r="352" spans="1:22" ht="19.350000000000001" customHeight="1" thickBot="1" x14ac:dyDescent="0.3">
      <c r="A352" s="33"/>
      <c r="B352" s="358"/>
      <c r="C352" s="358"/>
      <c r="D352" s="358"/>
      <c r="E352" s="358"/>
      <c r="F352" s="358"/>
      <c r="G352" s="358"/>
      <c r="H352" s="358"/>
      <c r="I352" s="358"/>
      <c r="J352" s="34"/>
      <c r="K352" s="1"/>
      <c r="L352" s="32"/>
      <c r="M352" s="33"/>
      <c r="N352" s="358"/>
      <c r="O352" s="358"/>
      <c r="P352" s="358"/>
      <c r="Q352" s="358"/>
      <c r="R352" s="358"/>
      <c r="S352" s="358"/>
      <c r="T352" s="358"/>
      <c r="U352" s="358"/>
      <c r="V352" s="34"/>
    </row>
    <row r="353" spans="1:22" ht="19.350000000000001" customHeight="1" thickBot="1" x14ac:dyDescent="0.3">
      <c r="A353" s="33"/>
      <c r="B353" s="359" t="s">
        <v>138</v>
      </c>
      <c r="C353" s="360"/>
      <c r="D353" s="43" t="str">
        <f>CONCATENATE(F347-1,"'",IF(MROUND(H347,30)=0,"0",IF(MROUND(H347,30)&gt;30,"30",IF(H347&lt;30,"0","30"))),"''")</f>
        <v>3'0''</v>
      </c>
      <c r="E353" s="44" t="str">
        <f>CONCATENATE(QUOTIENT(F347*60+H347-30,60),"'",MOD(F347*60+IF(MROUND(H347,30)=0,"0",IF(MROUND(H347,30)&gt;30,"30",IF(H347&lt;30,"0","30")))-30,60),"''")</f>
        <v>3'30''</v>
      </c>
      <c r="F353" s="44" t="str">
        <f>CONCATENATE(F347,"'",IF(MROUND(H347,30)=0,"0",IF(MROUND(H347,30)&gt;30,"30",IF(H347&lt;30,"0","30"))),"''")</f>
        <v>4'0''</v>
      </c>
      <c r="G353" s="44" t="str">
        <f>CONCATENATE(QUOTIENT(F347*60+H347+15,60),"'",MOD(F347*60+IF(MROUND(H347,30)=0,"0",IF(MROUND(H347,30)&gt;30,"30",IF(H347&lt;30,"0","30")))+15,60),"''")</f>
        <v>4'15''</v>
      </c>
      <c r="H353" s="44" t="str">
        <f>CONCATENATE(QUOTIENT(F347*60+H347+30,60),"'",MOD(F347*60+IF(MROUND(H347,30)=0,"0",IF(MROUND(H347,30)&gt;30,"30",IF(H347&lt;30,"0","30")))+30,60),"''")</f>
        <v>4'30''</v>
      </c>
      <c r="I353" s="45" t="str">
        <f>CONCATENATE(QUOTIENT(F347*60+IF(MROUND(H347,30)=0,"0",IF(MROUND(H347,30)&gt;30,"30",IF(H347&lt;30,"0","30")))+45,60),"'",MOD(F347*60+IF(MROUND(H347,30)=0,"0",IF(MROUND(H347,30)&gt;30,"30",IF(H347&lt;30,"0","30")))+45,60),"''")</f>
        <v>4'45''</v>
      </c>
      <c r="J353" s="34"/>
      <c r="K353" s="1"/>
      <c r="L353" s="32"/>
      <c r="M353" s="33"/>
      <c r="N353" s="359" t="s">
        <v>138</v>
      </c>
      <c r="O353" s="360"/>
      <c r="P353" s="43" t="str">
        <f>CONCATENATE(R347-1,"'",IF(MROUND(T347,30)=0,"0",IF(MROUND(T347,30)&gt;30,"30",IF(T347&lt;30,"0","30"))),"''")</f>
        <v>3'0''</v>
      </c>
      <c r="Q353" s="44" t="str">
        <f>CONCATENATE(QUOTIENT(R347*60+T347-30,60),"'",MOD(R347*60+IF(MROUND(T347,30)=0,"0",IF(MROUND(T347,30)&gt;30,"30",IF(T347&lt;30,"0","30")))-30,60),"''")</f>
        <v>3'30''</v>
      </c>
      <c r="R353" s="44" t="str">
        <f>CONCATENATE(R347,"'",IF(MROUND(T347,30)=0,"0",IF(MROUND(T347,30)&gt;30,"30",IF(T347&lt;30,"0","30"))),"''")</f>
        <v>4'0''</v>
      </c>
      <c r="S353" s="44" t="str">
        <f>CONCATENATE(QUOTIENT(R347*60+T347+15,60),"'",MOD(R347*60+IF(MROUND(T347,30)=0,"0",IF(MROUND(T347,30)&gt;30,"30",IF(T347&lt;30,"0","30")))+15,60),"''")</f>
        <v>4'15''</v>
      </c>
      <c r="T353" s="44" t="str">
        <f>CONCATENATE(QUOTIENT(R347*60+T347+30,60),"'",MOD(R347*60+IF(MROUND(T347,30)=0,"0",IF(MROUND(T347,30)&gt;30,"30",IF(T347&lt;30,"0","30")))+30,60),"''")</f>
        <v>4'30''</v>
      </c>
      <c r="U353" s="45" t="str">
        <f>CONCATENATE(QUOTIENT(R347*60+IF(MROUND(T347,30)=0,"0",IF(MROUND(T347,30)&gt;30,"30",IF(T347&lt;30,"0","30")))+45,60),"'",MOD(R347*60+IF(MROUND(T347,30)=0,"0",IF(MROUND(T347,30)&gt;30,"30",IF(T347&lt;30,"0","30")))+45,60),"''")</f>
        <v>4'45''</v>
      </c>
      <c r="V353" s="34"/>
    </row>
    <row r="354" spans="1:22" ht="19.350000000000001" customHeight="1" thickBot="1" x14ac:dyDescent="0.3">
      <c r="A354" s="33"/>
      <c r="B354" s="62"/>
      <c r="C354" s="62"/>
      <c r="D354" s="30"/>
      <c r="E354" s="30"/>
      <c r="F354" s="30"/>
      <c r="G354" s="30"/>
      <c r="H354" s="30"/>
      <c r="I354" s="30"/>
      <c r="J354" s="34"/>
      <c r="K354" s="1"/>
      <c r="L354" s="32"/>
      <c r="M354" s="33"/>
      <c r="N354" s="62"/>
      <c r="O354" s="62"/>
      <c r="P354" s="30"/>
      <c r="Q354" s="30"/>
      <c r="R354" s="30"/>
      <c r="S354" s="30"/>
      <c r="T354" s="30"/>
      <c r="U354" s="30"/>
      <c r="V354" s="34"/>
    </row>
    <row r="355" spans="1:22" ht="19.350000000000001" customHeight="1" x14ac:dyDescent="0.25">
      <c r="A355" s="33"/>
      <c r="B355" s="409" t="s">
        <v>136</v>
      </c>
      <c r="C355" s="410"/>
      <c r="D355" s="352"/>
      <c r="E355" s="352"/>
      <c r="F355" s="352"/>
      <c r="G355" s="352"/>
      <c r="H355" s="352"/>
      <c r="I355" s="353"/>
      <c r="J355" s="34"/>
      <c r="K355" s="1"/>
      <c r="L355" s="32"/>
      <c r="M355" s="33"/>
      <c r="N355" s="409" t="s">
        <v>136</v>
      </c>
      <c r="O355" s="410"/>
      <c r="P355" s="352"/>
      <c r="Q355" s="352"/>
      <c r="R355" s="352"/>
      <c r="S355" s="352"/>
      <c r="T355" s="352"/>
      <c r="U355" s="353"/>
      <c r="V355" s="34"/>
    </row>
    <row r="356" spans="1:22" ht="19.350000000000001" customHeight="1" x14ac:dyDescent="0.25">
      <c r="A356" s="33"/>
      <c r="B356" s="405"/>
      <c r="C356" s="406"/>
      <c r="D356" s="336"/>
      <c r="E356" s="336"/>
      <c r="F356" s="336"/>
      <c r="G356" s="336"/>
      <c r="H356" s="336"/>
      <c r="I356" s="337"/>
      <c r="J356" s="34"/>
      <c r="K356" s="1"/>
      <c r="L356" s="32"/>
      <c r="M356" s="33"/>
      <c r="N356" s="405"/>
      <c r="O356" s="406"/>
      <c r="P356" s="336"/>
      <c r="Q356" s="336"/>
      <c r="R356" s="336"/>
      <c r="S356" s="336"/>
      <c r="T356" s="336"/>
      <c r="U356" s="337"/>
      <c r="V356" s="34"/>
    </row>
    <row r="357" spans="1:22" ht="19.350000000000001" customHeight="1" x14ac:dyDescent="0.25">
      <c r="A357" s="33"/>
      <c r="B357" s="405" t="s">
        <v>137</v>
      </c>
      <c r="C357" s="406"/>
      <c r="D357" s="336"/>
      <c r="E357" s="336"/>
      <c r="F357" s="336"/>
      <c r="G357" s="336"/>
      <c r="H357" s="336"/>
      <c r="I357" s="337"/>
      <c r="J357" s="34"/>
      <c r="K357" s="1"/>
      <c r="L357" s="32"/>
      <c r="M357" s="33"/>
      <c r="N357" s="405" t="s">
        <v>137</v>
      </c>
      <c r="O357" s="406"/>
      <c r="P357" s="336"/>
      <c r="Q357" s="336"/>
      <c r="R357" s="336"/>
      <c r="S357" s="336"/>
      <c r="T357" s="336"/>
      <c r="U357" s="337"/>
      <c r="V357" s="34"/>
    </row>
    <row r="358" spans="1:22" ht="19.350000000000001" customHeight="1" thickBot="1" x14ac:dyDescent="0.3">
      <c r="A358" s="33"/>
      <c r="B358" s="407"/>
      <c r="C358" s="408"/>
      <c r="D358" s="369"/>
      <c r="E358" s="369"/>
      <c r="F358" s="369"/>
      <c r="G358" s="369"/>
      <c r="H358" s="369"/>
      <c r="I358" s="370"/>
      <c r="J358" s="34"/>
      <c r="K358" s="1"/>
      <c r="L358" s="32"/>
      <c r="M358" s="33"/>
      <c r="N358" s="407"/>
      <c r="O358" s="408"/>
      <c r="P358" s="369"/>
      <c r="Q358" s="369"/>
      <c r="R358" s="369"/>
      <c r="S358" s="369"/>
      <c r="T358" s="369"/>
      <c r="U358" s="370"/>
      <c r="V358" s="34"/>
    </row>
    <row r="359" spans="1:22" ht="19.350000000000001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19.350000000000001" customHeight="1" x14ac:dyDescent="0.25">
      <c r="A360" s="33"/>
      <c r="B360" s="349" t="s">
        <v>63</v>
      </c>
      <c r="C360" s="343" t="s">
        <v>64</v>
      </c>
      <c r="D360" s="351"/>
      <c r="E360" s="351"/>
      <c r="F360" s="351"/>
      <c r="G360" s="351"/>
      <c r="H360" s="352"/>
      <c r="I360" s="353"/>
      <c r="J360" s="34"/>
      <c r="K360" s="1"/>
      <c r="L360" s="32"/>
      <c r="M360" s="33"/>
      <c r="N360" s="349" t="s">
        <v>63</v>
      </c>
      <c r="O360" s="343" t="s">
        <v>64</v>
      </c>
      <c r="P360" s="351"/>
      <c r="Q360" s="351"/>
      <c r="R360" s="351"/>
      <c r="S360" s="351"/>
      <c r="T360" s="352"/>
      <c r="U360" s="353"/>
      <c r="V360" s="34"/>
    </row>
    <row r="361" spans="1:22" ht="19.350000000000001" customHeight="1" x14ac:dyDescent="0.25">
      <c r="A361" s="33"/>
      <c r="B361" s="334"/>
      <c r="C361" s="340" t="s">
        <v>234</v>
      </c>
      <c r="D361" s="348"/>
      <c r="E361" s="348"/>
      <c r="F361" s="348"/>
      <c r="G361" s="348"/>
      <c r="H361" s="336"/>
      <c r="I361" s="337"/>
      <c r="J361" s="34"/>
      <c r="K361" s="1"/>
      <c r="L361" s="32"/>
      <c r="M361" s="33"/>
      <c r="N361" s="334"/>
      <c r="O361" s="340" t="s">
        <v>234</v>
      </c>
      <c r="P361" s="348"/>
      <c r="Q361" s="348"/>
      <c r="R361" s="348"/>
      <c r="S361" s="348"/>
      <c r="T361" s="336"/>
      <c r="U361" s="337"/>
      <c r="V361" s="34"/>
    </row>
    <row r="362" spans="1:22" ht="19.350000000000001" customHeight="1" x14ac:dyDescent="0.25">
      <c r="A362" s="33"/>
      <c r="B362" s="334"/>
      <c r="C362" s="340" t="s">
        <v>66</v>
      </c>
      <c r="D362" s="348"/>
      <c r="E362" s="348"/>
      <c r="F362" s="348"/>
      <c r="G362" s="348"/>
      <c r="H362" s="336"/>
      <c r="I362" s="337"/>
      <c r="J362" s="34"/>
      <c r="K362" s="1"/>
      <c r="L362" s="32"/>
      <c r="M362" s="33"/>
      <c r="N362" s="334"/>
      <c r="O362" s="340" t="s">
        <v>66</v>
      </c>
      <c r="P362" s="348"/>
      <c r="Q362" s="348"/>
      <c r="R362" s="348"/>
      <c r="S362" s="348"/>
      <c r="T362" s="336"/>
      <c r="U362" s="337"/>
      <c r="V362" s="34"/>
    </row>
    <row r="363" spans="1:22" ht="19.350000000000001" customHeight="1" x14ac:dyDescent="0.25">
      <c r="A363" s="33"/>
      <c r="B363" s="334"/>
      <c r="C363" s="340" t="s">
        <v>235</v>
      </c>
      <c r="D363" s="348"/>
      <c r="E363" s="348"/>
      <c r="F363" s="348"/>
      <c r="G363" s="348"/>
      <c r="H363" s="336"/>
      <c r="I363" s="337"/>
      <c r="J363" s="34"/>
      <c r="K363" s="1"/>
      <c r="L363" s="32"/>
      <c r="M363" s="33"/>
      <c r="N363" s="334"/>
      <c r="O363" s="340" t="s">
        <v>235</v>
      </c>
      <c r="P363" s="348"/>
      <c r="Q363" s="348"/>
      <c r="R363" s="348"/>
      <c r="S363" s="348"/>
      <c r="T363" s="336"/>
      <c r="U363" s="337"/>
      <c r="V363" s="34"/>
    </row>
    <row r="364" spans="1:22" ht="19.350000000000001" customHeight="1" x14ac:dyDescent="0.25">
      <c r="A364" s="33"/>
      <c r="B364" s="335"/>
      <c r="C364" s="338" t="s">
        <v>236</v>
      </c>
      <c r="D364" s="339"/>
      <c r="E364" s="339"/>
      <c r="F364" s="339"/>
      <c r="G364" s="340"/>
      <c r="H364" s="354"/>
      <c r="I364" s="355"/>
      <c r="J364" s="34"/>
      <c r="K364" s="1"/>
      <c r="L364" s="32"/>
      <c r="M364" s="33"/>
      <c r="N364" s="335"/>
      <c r="O364" s="338" t="s">
        <v>236</v>
      </c>
      <c r="P364" s="339"/>
      <c r="Q364" s="339"/>
      <c r="R364" s="339"/>
      <c r="S364" s="340"/>
      <c r="T364" s="354"/>
      <c r="U364" s="355"/>
      <c r="V364" s="34"/>
    </row>
    <row r="365" spans="1:22" ht="19.350000000000001" customHeight="1" thickBot="1" x14ac:dyDescent="0.3">
      <c r="A365" s="33"/>
      <c r="B365" s="350"/>
      <c r="C365" s="371" t="s">
        <v>69</v>
      </c>
      <c r="D365" s="372"/>
      <c r="E365" s="372"/>
      <c r="F365" s="372"/>
      <c r="G365" s="372"/>
      <c r="H365" s="369"/>
      <c r="I365" s="370"/>
      <c r="J365" s="34"/>
      <c r="K365" s="1"/>
      <c r="L365" s="32"/>
      <c r="M365" s="33"/>
      <c r="N365" s="350"/>
      <c r="O365" s="371" t="s">
        <v>69</v>
      </c>
      <c r="P365" s="372"/>
      <c r="Q365" s="372"/>
      <c r="R365" s="372"/>
      <c r="S365" s="372"/>
      <c r="T365" s="369"/>
      <c r="U365" s="370"/>
      <c r="V365" s="34"/>
    </row>
    <row r="366" spans="1:22" ht="19.350000000000001" customHeight="1" x14ac:dyDescent="0.25">
      <c r="A366" s="33"/>
      <c r="B366" s="333" t="s">
        <v>70</v>
      </c>
      <c r="C366" s="346" t="s">
        <v>237</v>
      </c>
      <c r="D366" s="347"/>
      <c r="E366" s="347"/>
      <c r="F366" s="347"/>
      <c r="G366" s="347"/>
      <c r="H366" s="344"/>
      <c r="I366" s="345"/>
      <c r="J366" s="34"/>
      <c r="K366" s="1"/>
      <c r="L366" s="32"/>
      <c r="M366" s="33"/>
      <c r="N366" s="333" t="s">
        <v>70</v>
      </c>
      <c r="O366" s="346" t="s">
        <v>237</v>
      </c>
      <c r="P366" s="347"/>
      <c r="Q366" s="347"/>
      <c r="R366" s="347"/>
      <c r="S366" s="347"/>
      <c r="T366" s="344"/>
      <c r="U366" s="345"/>
      <c r="V366" s="34"/>
    </row>
    <row r="367" spans="1:22" ht="19.350000000000001" customHeight="1" x14ac:dyDescent="0.25">
      <c r="A367" s="33"/>
      <c r="B367" s="334"/>
      <c r="C367" s="340" t="s">
        <v>72</v>
      </c>
      <c r="D367" s="348"/>
      <c r="E367" s="348"/>
      <c r="F367" s="348"/>
      <c r="G367" s="348"/>
      <c r="H367" s="336"/>
      <c r="I367" s="337"/>
      <c r="J367" s="34"/>
      <c r="K367" s="1"/>
      <c r="L367" s="32"/>
      <c r="M367" s="33"/>
      <c r="N367" s="334"/>
      <c r="O367" s="340" t="s">
        <v>72</v>
      </c>
      <c r="P367" s="348"/>
      <c r="Q367" s="348"/>
      <c r="R367" s="348"/>
      <c r="S367" s="348"/>
      <c r="T367" s="336"/>
      <c r="U367" s="337"/>
      <c r="V367" s="34"/>
    </row>
    <row r="368" spans="1:22" ht="19.350000000000001" customHeight="1" x14ac:dyDescent="0.25">
      <c r="A368" s="33"/>
      <c r="B368" s="334"/>
      <c r="C368" s="340" t="s">
        <v>242</v>
      </c>
      <c r="D368" s="348"/>
      <c r="E368" s="348"/>
      <c r="F368" s="348"/>
      <c r="G368" s="348"/>
      <c r="H368" s="336"/>
      <c r="I368" s="337"/>
      <c r="J368" s="34"/>
      <c r="K368" s="1"/>
      <c r="L368" s="32"/>
      <c r="M368" s="33"/>
      <c r="N368" s="334"/>
      <c r="O368" s="340" t="s">
        <v>242</v>
      </c>
      <c r="P368" s="348"/>
      <c r="Q368" s="348"/>
      <c r="R368" s="348"/>
      <c r="S368" s="348"/>
      <c r="T368" s="336"/>
      <c r="U368" s="337"/>
      <c r="V368" s="34"/>
    </row>
    <row r="369" spans="1:22" ht="19.350000000000001" customHeight="1" x14ac:dyDescent="0.25">
      <c r="A369" s="33"/>
      <c r="B369" s="334"/>
      <c r="C369" s="340" t="s">
        <v>75</v>
      </c>
      <c r="D369" s="348"/>
      <c r="E369" s="348"/>
      <c r="F369" s="348"/>
      <c r="G369" s="348"/>
      <c r="H369" s="336"/>
      <c r="I369" s="337"/>
      <c r="J369" s="34"/>
      <c r="K369" s="1"/>
      <c r="L369" s="32"/>
      <c r="M369" s="33"/>
      <c r="N369" s="334"/>
      <c r="O369" s="340" t="s">
        <v>75</v>
      </c>
      <c r="P369" s="348"/>
      <c r="Q369" s="348"/>
      <c r="R369" s="348"/>
      <c r="S369" s="348"/>
      <c r="T369" s="336"/>
      <c r="U369" s="337"/>
      <c r="V369" s="34"/>
    </row>
    <row r="370" spans="1:22" ht="19.350000000000001" customHeight="1" x14ac:dyDescent="0.25">
      <c r="A370" s="33"/>
      <c r="B370" s="334"/>
      <c r="C370" s="340" t="s">
        <v>76</v>
      </c>
      <c r="D370" s="348"/>
      <c r="E370" s="348"/>
      <c r="F370" s="348"/>
      <c r="G370" s="348"/>
      <c r="H370" s="336"/>
      <c r="I370" s="337"/>
      <c r="J370" s="34"/>
      <c r="K370" s="1"/>
      <c r="L370" s="32"/>
      <c r="M370" s="33"/>
      <c r="N370" s="334"/>
      <c r="O370" s="340" t="s">
        <v>76</v>
      </c>
      <c r="P370" s="348"/>
      <c r="Q370" s="348"/>
      <c r="R370" s="348"/>
      <c r="S370" s="348"/>
      <c r="T370" s="336"/>
      <c r="U370" s="337"/>
      <c r="V370" s="34"/>
    </row>
    <row r="371" spans="1:22" ht="19.350000000000001" customHeight="1" thickBot="1" x14ac:dyDescent="0.3">
      <c r="A371" s="33"/>
      <c r="B371" s="335"/>
      <c r="C371" s="385" t="s">
        <v>77</v>
      </c>
      <c r="D371" s="386"/>
      <c r="E371" s="386"/>
      <c r="F371" s="386"/>
      <c r="G371" s="386"/>
      <c r="H371" s="387"/>
      <c r="I371" s="388"/>
      <c r="J371" s="34"/>
      <c r="K371" s="1"/>
      <c r="L371" s="32"/>
      <c r="M371" s="33"/>
      <c r="N371" s="335"/>
      <c r="O371" s="385" t="s">
        <v>77</v>
      </c>
      <c r="P371" s="386"/>
      <c r="Q371" s="386"/>
      <c r="R371" s="386"/>
      <c r="S371" s="386"/>
      <c r="T371" s="387"/>
      <c r="U371" s="388"/>
      <c r="V371" s="34"/>
    </row>
    <row r="372" spans="1:22" ht="19.350000000000001" customHeight="1" x14ac:dyDescent="0.25">
      <c r="A372" s="33"/>
      <c r="B372" s="349" t="s">
        <v>78</v>
      </c>
      <c r="C372" s="414" t="s">
        <v>233</v>
      </c>
      <c r="D372" s="415"/>
      <c r="E372" s="416"/>
      <c r="F372" s="423" t="s">
        <v>80</v>
      </c>
      <c r="G372" s="416"/>
      <c r="H372" s="426"/>
      <c r="I372" s="427"/>
      <c r="J372" s="34"/>
      <c r="K372" s="1"/>
      <c r="L372" s="32"/>
      <c r="M372" s="33"/>
      <c r="N372" s="349" t="s">
        <v>78</v>
      </c>
      <c r="O372" s="414" t="s">
        <v>233</v>
      </c>
      <c r="P372" s="415"/>
      <c r="Q372" s="416"/>
      <c r="R372" s="423" t="s">
        <v>80</v>
      </c>
      <c r="S372" s="416"/>
      <c r="T372" s="426"/>
      <c r="U372" s="427"/>
      <c r="V372" s="34"/>
    </row>
    <row r="373" spans="1:22" ht="19.350000000000001" customHeight="1" x14ac:dyDescent="0.25">
      <c r="A373" s="33"/>
      <c r="B373" s="334"/>
      <c r="C373" s="417"/>
      <c r="D373" s="418"/>
      <c r="E373" s="419"/>
      <c r="F373" s="424"/>
      <c r="G373" s="419"/>
      <c r="H373" s="428"/>
      <c r="I373" s="429"/>
      <c r="J373" s="34"/>
      <c r="K373" s="1"/>
      <c r="L373" s="32"/>
      <c r="M373" s="33"/>
      <c r="N373" s="334"/>
      <c r="O373" s="417"/>
      <c r="P373" s="418"/>
      <c r="Q373" s="419"/>
      <c r="R373" s="424"/>
      <c r="S373" s="419"/>
      <c r="T373" s="428"/>
      <c r="U373" s="429"/>
      <c r="V373" s="34"/>
    </row>
    <row r="374" spans="1:22" ht="19.350000000000001" customHeight="1" x14ac:dyDescent="0.25">
      <c r="A374" s="33"/>
      <c r="B374" s="334"/>
      <c r="C374" s="417"/>
      <c r="D374" s="418"/>
      <c r="E374" s="419"/>
      <c r="F374" s="424"/>
      <c r="G374" s="419"/>
      <c r="H374" s="428"/>
      <c r="I374" s="429"/>
      <c r="J374" s="34"/>
      <c r="K374" s="1"/>
      <c r="L374" s="32"/>
      <c r="M374" s="33"/>
      <c r="N374" s="334"/>
      <c r="O374" s="417"/>
      <c r="P374" s="418"/>
      <c r="Q374" s="419"/>
      <c r="R374" s="424"/>
      <c r="S374" s="419"/>
      <c r="T374" s="428"/>
      <c r="U374" s="429"/>
      <c r="V374" s="34"/>
    </row>
    <row r="375" spans="1:22" ht="19.350000000000001" customHeight="1" thickBot="1" x14ac:dyDescent="0.3">
      <c r="A375" s="33"/>
      <c r="B375" s="350"/>
      <c r="C375" s="420"/>
      <c r="D375" s="421"/>
      <c r="E375" s="422"/>
      <c r="F375" s="425"/>
      <c r="G375" s="422"/>
      <c r="H375" s="430"/>
      <c r="I375" s="431"/>
      <c r="J375" s="34"/>
      <c r="K375" s="1"/>
      <c r="L375" s="32"/>
      <c r="M375" s="33"/>
      <c r="N375" s="350"/>
      <c r="O375" s="420"/>
      <c r="P375" s="421"/>
      <c r="Q375" s="422"/>
      <c r="R375" s="425"/>
      <c r="S375" s="422"/>
      <c r="T375" s="430"/>
      <c r="U375" s="431"/>
      <c r="V375" s="34"/>
    </row>
    <row r="376" spans="1:22" ht="19.350000000000001" customHeight="1" thickBot="1" x14ac:dyDescent="0.3">
      <c r="A376" s="33"/>
      <c r="B376" s="25"/>
      <c r="C376" s="25"/>
      <c r="D376" s="25"/>
      <c r="E376" s="25"/>
      <c r="F376" s="25"/>
      <c r="G376" s="25"/>
      <c r="H376" s="25"/>
      <c r="I376" s="25"/>
      <c r="J376" s="34"/>
      <c r="K376" s="1"/>
      <c r="L376" s="32"/>
      <c r="M376" s="33"/>
      <c r="N376" s="25"/>
      <c r="O376" s="25"/>
      <c r="P376" s="25"/>
      <c r="Q376" s="25"/>
      <c r="R376" s="25"/>
      <c r="S376" s="25"/>
      <c r="T376" s="25"/>
      <c r="U376" s="25"/>
      <c r="V376" s="34"/>
    </row>
    <row r="377" spans="1:22" ht="19.350000000000001" customHeight="1" x14ac:dyDescent="0.3">
      <c r="A377" s="33"/>
      <c r="B377" s="373" t="s">
        <v>88</v>
      </c>
      <c r="C377" s="374"/>
      <c r="D377" s="374"/>
      <c r="E377" s="374"/>
      <c r="F377" s="374"/>
      <c r="G377" s="374"/>
      <c r="H377" s="374"/>
      <c r="I377" s="375"/>
      <c r="J377" s="34"/>
      <c r="K377" s="1"/>
      <c r="L377" s="32"/>
      <c r="M377" s="33"/>
      <c r="N377" s="373" t="s">
        <v>88</v>
      </c>
      <c r="O377" s="374"/>
      <c r="P377" s="374"/>
      <c r="Q377" s="374"/>
      <c r="R377" s="374"/>
      <c r="S377" s="374"/>
      <c r="T377" s="374"/>
      <c r="U377" s="375"/>
      <c r="V377" s="34"/>
    </row>
    <row r="378" spans="1:22" ht="19.350000000000001" customHeight="1" x14ac:dyDescent="0.25">
      <c r="A378" s="33"/>
      <c r="B378" s="376"/>
      <c r="C378" s="377"/>
      <c r="D378" s="377"/>
      <c r="E378" s="377"/>
      <c r="F378" s="377"/>
      <c r="G378" s="377"/>
      <c r="H378" s="377"/>
      <c r="I378" s="378"/>
      <c r="J378" s="34"/>
      <c r="K378" s="1"/>
      <c r="L378" s="32"/>
      <c r="M378" s="33"/>
      <c r="N378" s="376"/>
      <c r="O378" s="377"/>
      <c r="P378" s="377"/>
      <c r="Q378" s="377"/>
      <c r="R378" s="377"/>
      <c r="S378" s="377"/>
      <c r="T378" s="377"/>
      <c r="U378" s="378"/>
      <c r="V378" s="34"/>
    </row>
    <row r="379" spans="1:22" ht="19.350000000000001" customHeight="1" x14ac:dyDescent="0.25">
      <c r="A379" s="33"/>
      <c r="B379" s="379"/>
      <c r="C379" s="380"/>
      <c r="D379" s="380"/>
      <c r="E379" s="380"/>
      <c r="F379" s="380"/>
      <c r="G379" s="380"/>
      <c r="H379" s="380"/>
      <c r="I379" s="381"/>
      <c r="J379" s="34"/>
      <c r="K379" s="1"/>
      <c r="L379" s="32"/>
      <c r="M379" s="33"/>
      <c r="N379" s="379"/>
      <c r="O379" s="380"/>
      <c r="P379" s="380"/>
      <c r="Q379" s="380"/>
      <c r="R379" s="380"/>
      <c r="S379" s="380"/>
      <c r="T379" s="380"/>
      <c r="U379" s="381"/>
      <c r="V379" s="34"/>
    </row>
    <row r="380" spans="1:22" ht="19.350000000000001" customHeight="1" x14ac:dyDescent="0.25">
      <c r="A380" s="33"/>
      <c r="B380" s="379"/>
      <c r="C380" s="380"/>
      <c r="D380" s="380"/>
      <c r="E380" s="380"/>
      <c r="F380" s="380"/>
      <c r="G380" s="380"/>
      <c r="H380" s="380"/>
      <c r="I380" s="381"/>
      <c r="J380" s="34"/>
      <c r="K380" s="1"/>
      <c r="L380" s="32"/>
      <c r="M380" s="33"/>
      <c r="N380" s="379"/>
      <c r="O380" s="380"/>
      <c r="P380" s="380"/>
      <c r="Q380" s="380"/>
      <c r="R380" s="380"/>
      <c r="S380" s="380"/>
      <c r="T380" s="380"/>
      <c r="U380" s="381"/>
      <c r="V380" s="34"/>
    </row>
    <row r="381" spans="1:22" ht="19.350000000000001" customHeight="1" thickBot="1" x14ac:dyDescent="0.3">
      <c r="A381" s="33"/>
      <c r="B381" s="382"/>
      <c r="C381" s="383"/>
      <c r="D381" s="383"/>
      <c r="E381" s="383"/>
      <c r="F381" s="383"/>
      <c r="G381" s="383"/>
      <c r="H381" s="383"/>
      <c r="I381" s="384"/>
      <c r="J381" s="34"/>
      <c r="K381" s="1"/>
      <c r="L381" s="32"/>
      <c r="M381" s="33"/>
      <c r="N381" s="382"/>
      <c r="O381" s="383"/>
      <c r="P381" s="383"/>
      <c r="Q381" s="383"/>
      <c r="R381" s="383"/>
      <c r="S381" s="383"/>
      <c r="T381" s="383"/>
      <c r="U381" s="384"/>
      <c r="V381" s="34"/>
    </row>
    <row r="382" spans="1:22" ht="19.350000000000001" customHeight="1" thickBot="1" x14ac:dyDescent="0.3">
      <c r="A382" s="53"/>
      <c r="B382" s="54"/>
      <c r="C382" s="54"/>
      <c r="D382" s="54"/>
      <c r="E382" s="54"/>
      <c r="F382" s="54"/>
      <c r="G382" s="54"/>
      <c r="H382" s="54"/>
      <c r="I382" s="54"/>
      <c r="J382" s="55"/>
      <c r="K382" s="1"/>
      <c r="L382" s="32"/>
      <c r="M382" s="53"/>
      <c r="N382" s="54"/>
      <c r="O382" s="54"/>
      <c r="P382" s="54"/>
      <c r="Q382" s="54"/>
      <c r="R382" s="54"/>
      <c r="S382" s="54"/>
      <c r="T382" s="54"/>
      <c r="U382" s="54"/>
      <c r="V382" s="55"/>
    </row>
    <row r="383" spans="1:22" ht="19.350000000000001" customHeight="1" x14ac:dyDescent="0.25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56"/>
      <c r="L383" s="57"/>
      <c r="M383" s="67"/>
      <c r="N383" s="67"/>
      <c r="O383" s="67"/>
      <c r="P383" s="67"/>
      <c r="Q383" s="67"/>
      <c r="R383" s="67"/>
      <c r="S383" s="67"/>
      <c r="T383" s="67"/>
      <c r="U383" s="67"/>
      <c r="V383" s="67"/>
    </row>
    <row r="384" spans="1:22" ht="19.350000000000001" customHeight="1" thickBo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32"/>
      <c r="M384" s="1"/>
      <c r="N384" s="1"/>
      <c r="O384" s="1"/>
      <c r="P384" s="1"/>
      <c r="Q384" s="1"/>
      <c r="R384" s="1"/>
      <c r="S384" s="1"/>
      <c r="T384" s="1"/>
      <c r="U384" s="1"/>
      <c r="V384" s="1"/>
    </row>
    <row r="385" spans="1:22" ht="19.350000000000001" customHeight="1" x14ac:dyDescent="0.25">
      <c r="A385" s="29" t="e">
        <f>#REF!+1</f>
        <v>#REF!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 t="e">
        <f t="shared" ref="M385" si="7">A385+1</f>
        <v>#REF!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19.350000000000001" customHeight="1" x14ac:dyDescent="0.35">
      <c r="A386" s="33"/>
      <c r="B386" s="356" t="s">
        <v>42</v>
      </c>
      <c r="C386" s="356"/>
      <c r="D386" s="404" t="s">
        <v>89</v>
      </c>
      <c r="E386" s="404"/>
      <c r="F386" s="404"/>
      <c r="G386" s="404"/>
      <c r="H386" s="404"/>
      <c r="I386" s="404"/>
      <c r="J386" s="75">
        <v>23</v>
      </c>
      <c r="K386" s="1"/>
      <c r="L386" s="32"/>
      <c r="M386" s="33"/>
      <c r="N386" s="356" t="s">
        <v>42</v>
      </c>
      <c r="O386" s="356"/>
      <c r="P386" s="404" t="s">
        <v>89</v>
      </c>
      <c r="Q386" s="404"/>
      <c r="R386" s="404"/>
      <c r="S386" s="404"/>
      <c r="T386" s="404"/>
      <c r="U386" s="404"/>
      <c r="V386" s="75">
        <v>40</v>
      </c>
    </row>
    <row r="387" spans="1:22" ht="19.350000000000001" customHeight="1" x14ac:dyDescent="0.25">
      <c r="A387" s="33"/>
      <c r="B387" s="358"/>
      <c r="C387" s="358"/>
      <c r="D387" s="358"/>
      <c r="E387" s="358"/>
      <c r="F387" s="358"/>
      <c r="G387" s="358"/>
      <c r="H387" s="358"/>
      <c r="I387" s="358"/>
      <c r="J387" s="34"/>
      <c r="K387" s="1"/>
      <c r="L387" s="32"/>
      <c r="M387" s="33"/>
      <c r="N387" s="358"/>
      <c r="O387" s="358"/>
      <c r="P387" s="358"/>
      <c r="Q387" s="358"/>
      <c r="R387" s="358"/>
      <c r="S387" s="358"/>
      <c r="T387" s="358"/>
      <c r="U387" s="358"/>
      <c r="V387" s="34"/>
    </row>
    <row r="388" spans="1:22" ht="19.350000000000001" customHeight="1" x14ac:dyDescent="0.35">
      <c r="A388" s="33"/>
      <c r="B388" s="356" t="s">
        <v>0</v>
      </c>
      <c r="C388" s="356"/>
      <c r="D388" s="403">
        <v>4</v>
      </c>
      <c r="E388" s="403"/>
      <c r="F388" s="357" t="s">
        <v>41</v>
      </c>
      <c r="G388" s="357"/>
      <c r="H388" s="403">
        <v>2</v>
      </c>
      <c r="I388" s="403"/>
      <c r="J388" s="34"/>
      <c r="K388" s="1"/>
      <c r="L388" s="32"/>
      <c r="M388" s="33"/>
      <c r="N388" s="356" t="s">
        <v>0</v>
      </c>
      <c r="O388" s="356"/>
      <c r="P388" s="403">
        <v>4</v>
      </c>
      <c r="Q388" s="403"/>
      <c r="R388" s="357" t="s">
        <v>41</v>
      </c>
      <c r="S388" s="357"/>
      <c r="T388" s="403">
        <v>3</v>
      </c>
      <c r="U388" s="403"/>
      <c r="V388" s="34"/>
    </row>
    <row r="389" spans="1:22" ht="19.350000000000001" customHeight="1" x14ac:dyDescent="0.35">
      <c r="A389" s="33"/>
      <c r="B389" s="356" t="s">
        <v>14</v>
      </c>
      <c r="C389" s="356"/>
      <c r="D389" s="400" t="s">
        <v>173</v>
      </c>
      <c r="E389" s="400"/>
      <c r="F389" s="357" t="s">
        <v>15</v>
      </c>
      <c r="G389" s="357"/>
      <c r="H389" s="401" t="s">
        <v>172</v>
      </c>
      <c r="I389" s="401"/>
      <c r="J389" s="34"/>
      <c r="K389" s="1"/>
      <c r="L389" s="32"/>
      <c r="M389" s="33"/>
      <c r="N389" s="356" t="s">
        <v>14</v>
      </c>
      <c r="O389" s="356"/>
      <c r="P389" s="413" t="s">
        <v>112</v>
      </c>
      <c r="Q389" s="413"/>
      <c r="R389" s="357" t="s">
        <v>15</v>
      </c>
      <c r="S389" s="357"/>
      <c r="T389" s="401" t="s">
        <v>36</v>
      </c>
      <c r="U389" s="401"/>
      <c r="V389" s="34"/>
    </row>
    <row r="390" spans="1:22" ht="19.350000000000001" customHeight="1" x14ac:dyDescent="0.3">
      <c r="A390" s="33"/>
      <c r="B390" s="64" t="s">
        <v>53</v>
      </c>
      <c r="C390" s="64"/>
      <c r="D390" s="411" t="s">
        <v>95</v>
      </c>
      <c r="E390" s="411"/>
      <c r="F390" s="397" t="s">
        <v>54</v>
      </c>
      <c r="G390" s="397"/>
      <c r="H390" s="402" t="s">
        <v>162</v>
      </c>
      <c r="I390" s="402"/>
      <c r="J390" s="34"/>
      <c r="K390" s="1"/>
      <c r="L390" s="32"/>
      <c r="M390" s="33"/>
      <c r="N390" s="64" t="s">
        <v>53</v>
      </c>
      <c r="O390" s="64"/>
      <c r="P390" s="412" t="s">
        <v>95</v>
      </c>
      <c r="Q390" s="412"/>
      <c r="R390" s="397" t="s">
        <v>54</v>
      </c>
      <c r="S390" s="397"/>
      <c r="T390" s="402" t="s">
        <v>158</v>
      </c>
      <c r="U390" s="402"/>
      <c r="V390" s="34"/>
    </row>
    <row r="391" spans="1:22" ht="19.350000000000001" customHeight="1" x14ac:dyDescent="0.3">
      <c r="A391" s="33"/>
      <c r="B391" s="396" t="s">
        <v>1</v>
      </c>
      <c r="C391" s="396"/>
      <c r="D391" s="397"/>
      <c r="E391" s="397"/>
      <c r="F391" s="398"/>
      <c r="G391" s="398"/>
      <c r="H391" s="398"/>
      <c r="I391" s="398"/>
      <c r="J391" s="34"/>
      <c r="K391" s="1"/>
      <c r="L391" s="32"/>
      <c r="M391" s="33"/>
      <c r="N391" s="396" t="s">
        <v>1</v>
      </c>
      <c r="O391" s="396"/>
      <c r="P391" s="397"/>
      <c r="Q391" s="397"/>
      <c r="R391" s="398"/>
      <c r="S391" s="398"/>
      <c r="T391" s="398"/>
      <c r="U391" s="398"/>
      <c r="V391" s="34"/>
    </row>
    <row r="392" spans="1:22" ht="19.350000000000001" customHeight="1" x14ac:dyDescent="0.3">
      <c r="A392" s="33"/>
      <c r="B392" s="396"/>
      <c r="C392" s="396"/>
      <c r="D392" s="397" t="s">
        <v>11</v>
      </c>
      <c r="E392" s="397"/>
      <c r="F392" s="398">
        <v>0.45347222222222222</v>
      </c>
      <c r="G392" s="398"/>
      <c r="H392" s="398"/>
      <c r="I392" s="398"/>
      <c r="J392" s="34"/>
      <c r="K392" s="1"/>
      <c r="L392" s="32"/>
      <c r="M392" s="33"/>
      <c r="N392" s="396"/>
      <c r="O392" s="396"/>
      <c r="P392" s="397" t="s">
        <v>11</v>
      </c>
      <c r="Q392" s="397"/>
      <c r="R392" s="398">
        <v>0.45347222222222222</v>
      </c>
      <c r="S392" s="398"/>
      <c r="T392" s="398"/>
      <c r="U392" s="398"/>
      <c r="V392" s="34"/>
    </row>
    <row r="393" spans="1:22" ht="19.350000000000001" customHeight="1" x14ac:dyDescent="0.3">
      <c r="A393" s="33"/>
      <c r="B393" s="396"/>
      <c r="C393" s="396"/>
      <c r="D393" s="397" t="s">
        <v>55</v>
      </c>
      <c r="E393" s="397"/>
      <c r="F393" s="398">
        <v>0.45416666666666666</v>
      </c>
      <c r="G393" s="398"/>
      <c r="H393" s="398"/>
      <c r="I393" s="398"/>
      <c r="J393" s="34"/>
      <c r="K393" s="1"/>
      <c r="L393" s="32"/>
      <c r="M393" s="33"/>
      <c r="N393" s="396"/>
      <c r="O393" s="396"/>
      <c r="P393" s="397" t="s">
        <v>55</v>
      </c>
      <c r="Q393" s="397"/>
      <c r="R393" s="398">
        <v>0.45416666666666666</v>
      </c>
      <c r="S393" s="398"/>
      <c r="T393" s="398"/>
      <c r="U393" s="398"/>
      <c r="V393" s="34"/>
    </row>
    <row r="394" spans="1:22" ht="19.350000000000001" customHeight="1" x14ac:dyDescent="0.35">
      <c r="A394" s="33"/>
      <c r="B394" s="396"/>
      <c r="C394" s="396"/>
      <c r="D394" s="397" t="s">
        <v>9</v>
      </c>
      <c r="E394" s="397"/>
      <c r="F394" s="399">
        <v>0.45624999999999999</v>
      </c>
      <c r="G394" s="399"/>
      <c r="H394" s="399"/>
      <c r="I394" s="399"/>
      <c r="J394" s="34"/>
      <c r="K394" s="1"/>
      <c r="L394" s="32"/>
      <c r="M394" s="33"/>
      <c r="N394" s="396"/>
      <c r="O394" s="396"/>
      <c r="P394" s="397" t="s">
        <v>9</v>
      </c>
      <c r="Q394" s="397"/>
      <c r="R394" s="399">
        <v>0.45624999999999999</v>
      </c>
      <c r="S394" s="399"/>
      <c r="T394" s="399"/>
      <c r="U394" s="399"/>
      <c r="V394" s="34"/>
    </row>
    <row r="395" spans="1:22" ht="19.350000000000001" customHeight="1" x14ac:dyDescent="0.35">
      <c r="A395" s="33"/>
      <c r="B395" s="356" t="s">
        <v>44</v>
      </c>
      <c r="C395" s="356"/>
      <c r="D395" s="357" t="s">
        <v>90</v>
      </c>
      <c r="E395" s="357"/>
      <c r="F395" s="37">
        <v>4</v>
      </c>
      <c r="G395" s="65" t="s">
        <v>45</v>
      </c>
      <c r="H395" s="39">
        <v>20</v>
      </c>
      <c r="I395" s="65" t="s">
        <v>46</v>
      </c>
      <c r="J395" s="34"/>
      <c r="K395" s="1"/>
      <c r="L395" s="32"/>
      <c r="M395" s="33"/>
      <c r="N395" s="356" t="s">
        <v>44</v>
      </c>
      <c r="O395" s="356"/>
      <c r="P395" s="357" t="s">
        <v>90</v>
      </c>
      <c r="Q395" s="357"/>
      <c r="R395" s="37">
        <v>4</v>
      </c>
      <c r="S395" s="65" t="s">
        <v>45</v>
      </c>
      <c r="T395" s="39">
        <v>30</v>
      </c>
      <c r="U395" s="65" t="s">
        <v>46</v>
      </c>
      <c r="V395" s="34"/>
    </row>
    <row r="396" spans="1:22" ht="19.350000000000001" customHeight="1" x14ac:dyDescent="0.3">
      <c r="A396" s="33"/>
      <c r="B396" s="356"/>
      <c r="C396" s="356"/>
      <c r="D396" s="359" t="s">
        <v>56</v>
      </c>
      <c r="E396" s="63" t="s">
        <v>57</v>
      </c>
      <c r="F396" s="41">
        <v>3</v>
      </c>
      <c r="G396" s="66" t="s">
        <v>45</v>
      </c>
      <c r="H396" s="41">
        <v>20</v>
      </c>
      <c r="I396" s="66" t="s">
        <v>46</v>
      </c>
      <c r="J396" s="34"/>
      <c r="K396" s="1"/>
      <c r="L396" s="32"/>
      <c r="M396" s="33"/>
      <c r="N396" s="356"/>
      <c r="O396" s="356"/>
      <c r="P396" s="359" t="s">
        <v>56</v>
      </c>
      <c r="Q396" s="63" t="s">
        <v>57</v>
      </c>
      <c r="R396" s="41">
        <v>3</v>
      </c>
      <c r="S396" s="66" t="s">
        <v>45</v>
      </c>
      <c r="T396" s="41">
        <v>30</v>
      </c>
      <c r="U396" s="66" t="s">
        <v>46</v>
      </c>
      <c r="V396" s="34"/>
    </row>
    <row r="397" spans="1:22" ht="19.350000000000001" customHeight="1" x14ac:dyDescent="0.3">
      <c r="A397" s="33"/>
      <c r="B397" s="356"/>
      <c r="C397" s="356"/>
      <c r="D397" s="359"/>
      <c r="E397" s="63" t="s">
        <v>58</v>
      </c>
      <c r="F397" s="41">
        <v>5</v>
      </c>
      <c r="G397" s="66" t="s">
        <v>45</v>
      </c>
      <c r="H397" s="41">
        <v>20</v>
      </c>
      <c r="I397" s="66" t="s">
        <v>46</v>
      </c>
      <c r="J397" s="34"/>
      <c r="K397" s="1"/>
      <c r="L397" s="32"/>
      <c r="M397" s="33"/>
      <c r="N397" s="356"/>
      <c r="O397" s="356"/>
      <c r="P397" s="359"/>
      <c r="Q397" s="63" t="s">
        <v>58</v>
      </c>
      <c r="R397" s="41">
        <v>5</v>
      </c>
      <c r="S397" s="66" t="s">
        <v>45</v>
      </c>
      <c r="T397" s="41">
        <v>30</v>
      </c>
      <c r="U397" s="66" t="s">
        <v>46</v>
      </c>
      <c r="V397" s="34"/>
    </row>
    <row r="398" spans="1:22" ht="19.350000000000001" customHeight="1" x14ac:dyDescent="0.25">
      <c r="A398" s="33"/>
      <c r="B398" s="358"/>
      <c r="C398" s="358"/>
      <c r="D398" s="358"/>
      <c r="E398" s="358"/>
      <c r="F398" s="358"/>
      <c r="G398" s="358"/>
      <c r="H398" s="358"/>
      <c r="I398" s="358"/>
      <c r="J398" s="34"/>
      <c r="K398" s="1"/>
      <c r="L398" s="32"/>
      <c r="M398" s="33"/>
      <c r="N398" s="358"/>
      <c r="O398" s="358"/>
      <c r="P398" s="358"/>
      <c r="Q398" s="358"/>
      <c r="R398" s="358"/>
      <c r="S398" s="358"/>
      <c r="T398" s="358"/>
      <c r="U398" s="358"/>
      <c r="V398" s="34"/>
    </row>
    <row r="399" spans="1:22" ht="19.350000000000001" customHeight="1" x14ac:dyDescent="0.3">
      <c r="A399" s="33"/>
      <c r="B399" s="395" t="s">
        <v>59</v>
      </c>
      <c r="C399" s="395"/>
      <c r="D399" s="395"/>
      <c r="E399" s="395"/>
      <c r="F399" s="395"/>
      <c r="G399" s="395"/>
      <c r="H399" s="395"/>
      <c r="I399" s="395"/>
      <c r="J399" s="34"/>
      <c r="K399" s="1"/>
      <c r="L399" s="32"/>
      <c r="M399" s="33"/>
      <c r="N399" s="395" t="s">
        <v>59</v>
      </c>
      <c r="O399" s="395"/>
      <c r="P399" s="395"/>
      <c r="Q399" s="395"/>
      <c r="R399" s="395"/>
      <c r="S399" s="395"/>
      <c r="T399" s="395"/>
      <c r="U399" s="395"/>
      <c r="V399" s="34"/>
    </row>
    <row r="400" spans="1:22" ht="19.350000000000001" customHeight="1" thickBot="1" x14ac:dyDescent="0.3">
      <c r="A400" s="33"/>
      <c r="B400" s="358"/>
      <c r="C400" s="358"/>
      <c r="D400" s="358"/>
      <c r="E400" s="358"/>
      <c r="F400" s="358"/>
      <c r="G400" s="358"/>
      <c r="H400" s="358"/>
      <c r="I400" s="358"/>
      <c r="J400" s="34"/>
      <c r="K400" s="1"/>
      <c r="L400" s="32"/>
      <c r="M400" s="33"/>
      <c r="N400" s="358"/>
      <c r="O400" s="358"/>
      <c r="P400" s="358"/>
      <c r="Q400" s="358"/>
      <c r="R400" s="358"/>
      <c r="S400" s="358"/>
      <c r="T400" s="358"/>
      <c r="U400" s="358"/>
      <c r="V400" s="34"/>
    </row>
    <row r="401" spans="1:22" ht="19.350000000000001" customHeight="1" thickBot="1" x14ac:dyDescent="0.3">
      <c r="A401" s="33"/>
      <c r="B401" s="359" t="s">
        <v>138</v>
      </c>
      <c r="C401" s="360"/>
      <c r="D401" s="43" t="str">
        <f>CONCATENATE(F395-1,"'",IF(MROUND(H395,30)=0,"0",IF(MROUND(H395,30)&gt;30,"30",IF(H395&lt;30,"0","30"))),"''")</f>
        <v>3'0''</v>
      </c>
      <c r="E401" s="44" t="str">
        <f>CONCATENATE(QUOTIENT(F395*60+H395-30,60),"'",MOD(F395*60+IF(MROUND(H395,30)=0,"0",IF(MROUND(H395,30)&gt;30,"30",IF(H395&lt;30,"0","30")))-30,60),"''")</f>
        <v>3'30''</v>
      </c>
      <c r="F401" s="44" t="str">
        <f>CONCATENATE(F395,"'",IF(MROUND(H395,30)=0,"0",IF(MROUND(H395,30)&gt;30,"30",IF(H395&lt;30,"0","30"))),"''")</f>
        <v>4'0''</v>
      </c>
      <c r="G401" s="44" t="str">
        <f>CONCATENATE(QUOTIENT(F395*60+H395+15,60),"'",MOD(F395*60+IF(MROUND(H395,30)=0,"0",IF(MROUND(H395,30)&gt;30,"30",IF(H395&lt;30,"0","30")))+15,60),"''")</f>
        <v>4'15''</v>
      </c>
      <c r="H401" s="44" t="str">
        <f>CONCATENATE(QUOTIENT(F395*60+H395+30,60),"'",MOD(F395*60+IF(MROUND(H395,30)=0,"0",IF(MROUND(H395,30)&gt;30,"30",IF(H395&lt;30,"0","30")))+30,60),"''")</f>
        <v>4'30''</v>
      </c>
      <c r="I401" s="45" t="str">
        <f>CONCATENATE(QUOTIENT(F395*60+IF(MROUND(H395,30)=0,"0",IF(MROUND(H395,30)&gt;30,"30",IF(H395&lt;30,"0","30")))+45,60),"'",MOD(F395*60+IF(MROUND(H395,30)=0,"0",IF(MROUND(H395,30)&gt;30,"30",IF(H395&lt;30,"0","30")))+45,60),"''")</f>
        <v>4'45''</v>
      </c>
      <c r="J401" s="34"/>
      <c r="K401" s="1"/>
      <c r="L401" s="32"/>
      <c r="M401" s="33"/>
      <c r="N401" s="359" t="s">
        <v>138</v>
      </c>
      <c r="O401" s="360"/>
      <c r="P401" s="43" t="str">
        <f>CONCATENATE(R395-1,"'",IF(MROUND(T395,30)=0,"0",IF(MROUND(T395,30)&gt;30,"30",IF(T395&lt;30,"0","30"))),"''")</f>
        <v>3'30''</v>
      </c>
      <c r="Q401" s="44" t="str">
        <f>CONCATENATE(QUOTIENT(R395*60+T395-30,60),"'",MOD(R395*60+IF(MROUND(T395,30)=0,"0",IF(MROUND(T395,30)&gt;30,"30",IF(T395&lt;30,"0","30")))-30,60),"''")</f>
        <v>4'0''</v>
      </c>
      <c r="R401" s="44" t="str">
        <f>CONCATENATE(R395,"'",IF(MROUND(T395,30)=0,"0",IF(MROUND(T395,30)&gt;30,"30",IF(T395&lt;30,"0","30"))),"''")</f>
        <v>4'30''</v>
      </c>
      <c r="S401" s="44" t="str">
        <f>CONCATENATE(QUOTIENT(R395*60+T395+15,60),"'",MOD(R395*60+IF(MROUND(T395,30)=0,"0",IF(MROUND(T395,30)&gt;30,"30",IF(T395&lt;30,"0","30")))+15,60),"''")</f>
        <v>4'45''</v>
      </c>
      <c r="T401" s="44" t="str">
        <f>CONCATENATE(QUOTIENT(R395*60+T395+30,60),"'",MOD(R395*60+IF(MROUND(T395,30)=0,"0",IF(MROUND(T395,30)&gt;30,"30",IF(T395&lt;30,"0","30")))+30,60),"''")</f>
        <v>5'0''</v>
      </c>
      <c r="U401" s="45" t="str">
        <f>CONCATENATE(QUOTIENT(R395*60+IF(MROUND(T395,30)=0,"0",IF(MROUND(T395,30)&gt;30,"30",IF(T395&lt;30,"0","30")))+45,60),"'",MOD(R395*60+IF(MROUND(T395,30)=0,"0",IF(MROUND(T395,30)&gt;30,"30",IF(T395&lt;30,"0","30")))+45,60),"''")</f>
        <v>5'15''</v>
      </c>
      <c r="V401" s="34"/>
    </row>
    <row r="402" spans="1:22" ht="19.350000000000001" customHeight="1" thickBot="1" x14ac:dyDescent="0.3">
      <c r="A402" s="33"/>
      <c r="B402" s="62"/>
      <c r="C402" s="62"/>
      <c r="D402" s="30"/>
      <c r="E402" s="30"/>
      <c r="F402" s="30"/>
      <c r="G402" s="30"/>
      <c r="H402" s="30"/>
      <c r="I402" s="30"/>
      <c r="J402" s="34"/>
      <c r="K402" s="1"/>
      <c r="L402" s="32"/>
      <c r="M402" s="33"/>
      <c r="N402" s="62"/>
      <c r="O402" s="62"/>
      <c r="P402" s="30"/>
      <c r="Q402" s="30"/>
      <c r="R402" s="30"/>
      <c r="S402" s="30"/>
      <c r="T402" s="30"/>
      <c r="U402" s="30"/>
      <c r="V402" s="34"/>
    </row>
    <row r="403" spans="1:22" ht="19.350000000000001" customHeight="1" x14ac:dyDescent="0.25">
      <c r="A403" s="33"/>
      <c r="B403" s="409" t="s">
        <v>136</v>
      </c>
      <c r="C403" s="410"/>
      <c r="D403" s="352"/>
      <c r="E403" s="352"/>
      <c r="F403" s="352"/>
      <c r="G403" s="352"/>
      <c r="H403" s="352"/>
      <c r="I403" s="353"/>
      <c r="J403" s="34"/>
      <c r="K403" s="1"/>
      <c r="L403" s="32"/>
      <c r="M403" s="33"/>
      <c r="N403" s="409" t="s">
        <v>136</v>
      </c>
      <c r="O403" s="410"/>
      <c r="P403" s="352"/>
      <c r="Q403" s="352"/>
      <c r="R403" s="352"/>
      <c r="S403" s="352"/>
      <c r="T403" s="352"/>
      <c r="U403" s="353"/>
      <c r="V403" s="34"/>
    </row>
    <row r="404" spans="1:22" ht="19.350000000000001" customHeight="1" x14ac:dyDescent="0.25">
      <c r="A404" s="33"/>
      <c r="B404" s="405"/>
      <c r="C404" s="406"/>
      <c r="D404" s="336"/>
      <c r="E404" s="336"/>
      <c r="F404" s="336"/>
      <c r="G404" s="336"/>
      <c r="H404" s="336"/>
      <c r="I404" s="337"/>
      <c r="J404" s="34"/>
      <c r="K404" s="1"/>
      <c r="L404" s="32"/>
      <c r="M404" s="33"/>
      <c r="N404" s="405"/>
      <c r="O404" s="406"/>
      <c r="P404" s="336"/>
      <c r="Q404" s="336"/>
      <c r="R404" s="336"/>
      <c r="S404" s="336"/>
      <c r="T404" s="336"/>
      <c r="U404" s="337"/>
      <c r="V404" s="34"/>
    </row>
    <row r="405" spans="1:22" ht="19.350000000000001" customHeight="1" x14ac:dyDescent="0.25">
      <c r="A405" s="33"/>
      <c r="B405" s="405" t="s">
        <v>137</v>
      </c>
      <c r="C405" s="406"/>
      <c r="D405" s="336"/>
      <c r="E405" s="336"/>
      <c r="F405" s="336"/>
      <c r="G405" s="336"/>
      <c r="H405" s="336"/>
      <c r="I405" s="337"/>
      <c r="J405" s="34"/>
      <c r="K405" s="1"/>
      <c r="L405" s="32"/>
      <c r="M405" s="33"/>
      <c r="N405" s="405" t="s">
        <v>137</v>
      </c>
      <c r="O405" s="406"/>
      <c r="P405" s="336"/>
      <c r="Q405" s="336"/>
      <c r="R405" s="336"/>
      <c r="S405" s="336"/>
      <c r="T405" s="336"/>
      <c r="U405" s="337"/>
      <c r="V405" s="34"/>
    </row>
    <row r="406" spans="1:22" ht="19.350000000000001" customHeight="1" thickBot="1" x14ac:dyDescent="0.3">
      <c r="A406" s="33"/>
      <c r="B406" s="407"/>
      <c r="C406" s="408"/>
      <c r="D406" s="369"/>
      <c r="E406" s="369"/>
      <c r="F406" s="369"/>
      <c r="G406" s="369"/>
      <c r="H406" s="369"/>
      <c r="I406" s="370"/>
      <c r="J406" s="34"/>
      <c r="K406" s="1"/>
      <c r="L406" s="32"/>
      <c r="M406" s="33"/>
      <c r="N406" s="407"/>
      <c r="O406" s="408"/>
      <c r="P406" s="369"/>
      <c r="Q406" s="369"/>
      <c r="R406" s="369"/>
      <c r="S406" s="369"/>
      <c r="T406" s="369"/>
      <c r="U406" s="370"/>
      <c r="V406" s="34"/>
    </row>
    <row r="407" spans="1:22" ht="19.350000000000001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19.350000000000001" customHeight="1" x14ac:dyDescent="0.25">
      <c r="A408" s="33"/>
      <c r="B408" s="349" t="s">
        <v>63</v>
      </c>
      <c r="C408" s="343" t="s">
        <v>64</v>
      </c>
      <c r="D408" s="351"/>
      <c r="E408" s="351"/>
      <c r="F408" s="351"/>
      <c r="G408" s="351"/>
      <c r="H408" s="352"/>
      <c r="I408" s="353"/>
      <c r="J408" s="34"/>
      <c r="K408" s="1"/>
      <c r="L408" s="32"/>
      <c r="M408" s="33"/>
      <c r="N408" s="349" t="s">
        <v>63</v>
      </c>
      <c r="O408" s="343" t="s">
        <v>64</v>
      </c>
      <c r="P408" s="351"/>
      <c r="Q408" s="351"/>
      <c r="R408" s="351"/>
      <c r="S408" s="351"/>
      <c r="T408" s="352"/>
      <c r="U408" s="353"/>
      <c r="V408" s="34"/>
    </row>
    <row r="409" spans="1:22" ht="19.350000000000001" customHeight="1" x14ac:dyDescent="0.25">
      <c r="A409" s="33"/>
      <c r="B409" s="334"/>
      <c r="C409" s="340" t="s">
        <v>234</v>
      </c>
      <c r="D409" s="348"/>
      <c r="E409" s="348"/>
      <c r="F409" s="348"/>
      <c r="G409" s="348"/>
      <c r="H409" s="336"/>
      <c r="I409" s="337"/>
      <c r="J409" s="34"/>
      <c r="K409" s="1"/>
      <c r="L409" s="32"/>
      <c r="M409" s="33"/>
      <c r="N409" s="334"/>
      <c r="O409" s="340" t="s">
        <v>234</v>
      </c>
      <c r="P409" s="348"/>
      <c r="Q409" s="348"/>
      <c r="R409" s="348"/>
      <c r="S409" s="348"/>
      <c r="T409" s="336"/>
      <c r="U409" s="337"/>
      <c r="V409" s="34"/>
    </row>
    <row r="410" spans="1:22" ht="19.350000000000001" customHeight="1" x14ac:dyDescent="0.25">
      <c r="A410" s="33"/>
      <c r="B410" s="334"/>
      <c r="C410" s="340" t="s">
        <v>66</v>
      </c>
      <c r="D410" s="348"/>
      <c r="E410" s="348"/>
      <c r="F410" s="348"/>
      <c r="G410" s="348"/>
      <c r="H410" s="336"/>
      <c r="I410" s="337"/>
      <c r="J410" s="34"/>
      <c r="K410" s="1"/>
      <c r="L410" s="32"/>
      <c r="M410" s="33"/>
      <c r="N410" s="334"/>
      <c r="O410" s="340" t="s">
        <v>66</v>
      </c>
      <c r="P410" s="348"/>
      <c r="Q410" s="348"/>
      <c r="R410" s="348"/>
      <c r="S410" s="348"/>
      <c r="T410" s="336"/>
      <c r="U410" s="337"/>
      <c r="V410" s="34"/>
    </row>
    <row r="411" spans="1:22" ht="19.350000000000001" customHeight="1" x14ac:dyDescent="0.25">
      <c r="A411" s="33"/>
      <c r="B411" s="334"/>
      <c r="C411" s="340" t="s">
        <v>235</v>
      </c>
      <c r="D411" s="348"/>
      <c r="E411" s="348"/>
      <c r="F411" s="348"/>
      <c r="G411" s="348"/>
      <c r="H411" s="336"/>
      <c r="I411" s="337"/>
      <c r="J411" s="34"/>
      <c r="K411" s="1"/>
      <c r="L411" s="32"/>
      <c r="M411" s="33"/>
      <c r="N411" s="334"/>
      <c r="O411" s="340" t="s">
        <v>235</v>
      </c>
      <c r="P411" s="348"/>
      <c r="Q411" s="348"/>
      <c r="R411" s="348"/>
      <c r="S411" s="348"/>
      <c r="T411" s="336"/>
      <c r="U411" s="337"/>
      <c r="V411" s="34"/>
    </row>
    <row r="412" spans="1:22" ht="19.350000000000001" customHeight="1" x14ac:dyDescent="0.25">
      <c r="A412" s="33"/>
      <c r="B412" s="335"/>
      <c r="C412" s="338" t="s">
        <v>236</v>
      </c>
      <c r="D412" s="339"/>
      <c r="E412" s="339"/>
      <c r="F412" s="339"/>
      <c r="G412" s="340"/>
      <c r="H412" s="354"/>
      <c r="I412" s="355"/>
      <c r="J412" s="34"/>
      <c r="K412" s="1"/>
      <c r="L412" s="32"/>
      <c r="M412" s="33"/>
      <c r="N412" s="335"/>
      <c r="O412" s="338" t="s">
        <v>236</v>
      </c>
      <c r="P412" s="339"/>
      <c r="Q412" s="339"/>
      <c r="R412" s="339"/>
      <c r="S412" s="340"/>
      <c r="T412" s="354"/>
      <c r="U412" s="355"/>
      <c r="V412" s="34"/>
    </row>
    <row r="413" spans="1:22" ht="19.350000000000001" customHeight="1" thickBot="1" x14ac:dyDescent="0.3">
      <c r="A413" s="33"/>
      <c r="B413" s="350"/>
      <c r="C413" s="371" t="s">
        <v>69</v>
      </c>
      <c r="D413" s="372"/>
      <c r="E413" s="372"/>
      <c r="F413" s="372"/>
      <c r="G413" s="372"/>
      <c r="H413" s="369"/>
      <c r="I413" s="370"/>
      <c r="J413" s="34"/>
      <c r="K413" s="1"/>
      <c r="L413" s="32"/>
      <c r="M413" s="33"/>
      <c r="N413" s="350"/>
      <c r="O413" s="371" t="s">
        <v>69</v>
      </c>
      <c r="P413" s="372"/>
      <c r="Q413" s="372"/>
      <c r="R413" s="372"/>
      <c r="S413" s="372"/>
      <c r="T413" s="369"/>
      <c r="U413" s="370"/>
      <c r="V413" s="34"/>
    </row>
    <row r="414" spans="1:22" ht="19.350000000000001" customHeight="1" x14ac:dyDescent="0.25">
      <c r="A414" s="33"/>
      <c r="B414" s="333" t="s">
        <v>70</v>
      </c>
      <c r="C414" s="346" t="s">
        <v>237</v>
      </c>
      <c r="D414" s="347"/>
      <c r="E414" s="347"/>
      <c r="F414" s="347"/>
      <c r="G414" s="347"/>
      <c r="H414" s="344"/>
      <c r="I414" s="345"/>
      <c r="J414" s="34"/>
      <c r="K414" s="1"/>
      <c r="L414" s="32"/>
      <c r="M414" s="33"/>
      <c r="N414" s="333" t="s">
        <v>70</v>
      </c>
      <c r="O414" s="346" t="s">
        <v>237</v>
      </c>
      <c r="P414" s="347"/>
      <c r="Q414" s="347"/>
      <c r="R414" s="347"/>
      <c r="S414" s="347"/>
      <c r="T414" s="344"/>
      <c r="U414" s="345"/>
      <c r="V414" s="34"/>
    </row>
    <row r="415" spans="1:22" ht="19.350000000000001" customHeight="1" x14ac:dyDescent="0.25">
      <c r="A415" s="33"/>
      <c r="B415" s="334"/>
      <c r="C415" s="340" t="s">
        <v>72</v>
      </c>
      <c r="D415" s="348"/>
      <c r="E415" s="348"/>
      <c r="F415" s="348"/>
      <c r="G415" s="348"/>
      <c r="H415" s="336"/>
      <c r="I415" s="337"/>
      <c r="J415" s="34"/>
      <c r="K415" s="1"/>
      <c r="L415" s="32"/>
      <c r="M415" s="33"/>
      <c r="N415" s="334"/>
      <c r="O415" s="340" t="s">
        <v>72</v>
      </c>
      <c r="P415" s="348"/>
      <c r="Q415" s="348"/>
      <c r="R415" s="348"/>
      <c r="S415" s="348"/>
      <c r="T415" s="336"/>
      <c r="U415" s="337"/>
      <c r="V415" s="34"/>
    </row>
    <row r="416" spans="1:22" ht="19.350000000000001" customHeight="1" x14ac:dyDescent="0.25">
      <c r="A416" s="33"/>
      <c r="B416" s="334"/>
      <c r="C416" s="340" t="s">
        <v>242</v>
      </c>
      <c r="D416" s="348"/>
      <c r="E416" s="348"/>
      <c r="F416" s="348"/>
      <c r="G416" s="348"/>
      <c r="H416" s="336"/>
      <c r="I416" s="337"/>
      <c r="J416" s="34"/>
      <c r="K416" s="1"/>
      <c r="L416" s="32"/>
      <c r="M416" s="33"/>
      <c r="N416" s="334"/>
      <c r="O416" s="340" t="s">
        <v>242</v>
      </c>
      <c r="P416" s="348"/>
      <c r="Q416" s="348"/>
      <c r="R416" s="348"/>
      <c r="S416" s="348"/>
      <c r="T416" s="336"/>
      <c r="U416" s="337"/>
      <c r="V416" s="34"/>
    </row>
    <row r="417" spans="1:22" ht="19.350000000000001" customHeight="1" x14ac:dyDescent="0.25">
      <c r="A417" s="33"/>
      <c r="B417" s="334"/>
      <c r="C417" s="340" t="s">
        <v>75</v>
      </c>
      <c r="D417" s="348"/>
      <c r="E417" s="348"/>
      <c r="F417" s="348"/>
      <c r="G417" s="348"/>
      <c r="H417" s="336"/>
      <c r="I417" s="337"/>
      <c r="J417" s="34"/>
      <c r="K417" s="1"/>
      <c r="L417" s="32"/>
      <c r="M417" s="33"/>
      <c r="N417" s="334"/>
      <c r="O417" s="340" t="s">
        <v>75</v>
      </c>
      <c r="P417" s="348"/>
      <c r="Q417" s="348"/>
      <c r="R417" s="348"/>
      <c r="S417" s="348"/>
      <c r="T417" s="336"/>
      <c r="U417" s="337"/>
      <c r="V417" s="34"/>
    </row>
    <row r="418" spans="1:22" ht="19.350000000000001" customHeight="1" x14ac:dyDescent="0.25">
      <c r="A418" s="33"/>
      <c r="B418" s="334"/>
      <c r="C418" s="340" t="s">
        <v>76</v>
      </c>
      <c r="D418" s="348"/>
      <c r="E418" s="348"/>
      <c r="F418" s="348"/>
      <c r="G418" s="348"/>
      <c r="H418" s="336"/>
      <c r="I418" s="337"/>
      <c r="J418" s="34"/>
      <c r="K418" s="1"/>
      <c r="L418" s="32"/>
      <c r="M418" s="33"/>
      <c r="N418" s="334"/>
      <c r="O418" s="340" t="s">
        <v>76</v>
      </c>
      <c r="P418" s="348"/>
      <c r="Q418" s="348"/>
      <c r="R418" s="348"/>
      <c r="S418" s="348"/>
      <c r="T418" s="336"/>
      <c r="U418" s="337"/>
      <c r="V418" s="34"/>
    </row>
    <row r="419" spans="1:22" ht="19.350000000000001" customHeight="1" thickBot="1" x14ac:dyDescent="0.3">
      <c r="A419" s="33"/>
      <c r="B419" s="335"/>
      <c r="C419" s="385" t="s">
        <v>77</v>
      </c>
      <c r="D419" s="386"/>
      <c r="E419" s="386"/>
      <c r="F419" s="386"/>
      <c r="G419" s="386"/>
      <c r="H419" s="387"/>
      <c r="I419" s="388"/>
      <c r="J419" s="34"/>
      <c r="K419" s="1"/>
      <c r="L419" s="32"/>
      <c r="M419" s="33"/>
      <c r="N419" s="335"/>
      <c r="O419" s="385" t="s">
        <v>77</v>
      </c>
      <c r="P419" s="386"/>
      <c r="Q419" s="386"/>
      <c r="R419" s="386"/>
      <c r="S419" s="386"/>
      <c r="T419" s="387"/>
      <c r="U419" s="388"/>
      <c r="V419" s="34"/>
    </row>
    <row r="420" spans="1:22" ht="19.350000000000001" customHeight="1" x14ac:dyDescent="0.25">
      <c r="A420" s="33"/>
      <c r="B420" s="349" t="s">
        <v>78</v>
      </c>
      <c r="C420" s="414" t="s">
        <v>233</v>
      </c>
      <c r="D420" s="415"/>
      <c r="E420" s="416"/>
      <c r="F420" s="423" t="s">
        <v>80</v>
      </c>
      <c r="G420" s="416"/>
      <c r="H420" s="426"/>
      <c r="I420" s="427"/>
      <c r="J420" s="34"/>
      <c r="K420" s="1"/>
      <c r="L420" s="32"/>
      <c r="M420" s="33"/>
      <c r="N420" s="349" t="s">
        <v>78</v>
      </c>
      <c r="O420" s="414" t="s">
        <v>233</v>
      </c>
      <c r="P420" s="415"/>
      <c r="Q420" s="416"/>
      <c r="R420" s="423" t="s">
        <v>80</v>
      </c>
      <c r="S420" s="416"/>
      <c r="T420" s="426"/>
      <c r="U420" s="427"/>
      <c r="V420" s="34"/>
    </row>
    <row r="421" spans="1:22" ht="19.350000000000001" customHeight="1" x14ac:dyDescent="0.25">
      <c r="A421" s="33"/>
      <c r="B421" s="334"/>
      <c r="C421" s="417"/>
      <c r="D421" s="418"/>
      <c r="E421" s="419"/>
      <c r="F421" s="424"/>
      <c r="G421" s="419"/>
      <c r="H421" s="428"/>
      <c r="I421" s="429"/>
      <c r="J421" s="34"/>
      <c r="K421" s="1"/>
      <c r="L421" s="32"/>
      <c r="M421" s="33"/>
      <c r="N421" s="334"/>
      <c r="O421" s="417"/>
      <c r="P421" s="418"/>
      <c r="Q421" s="419"/>
      <c r="R421" s="424"/>
      <c r="S421" s="419"/>
      <c r="T421" s="428"/>
      <c r="U421" s="429"/>
      <c r="V421" s="34"/>
    </row>
    <row r="422" spans="1:22" ht="19.350000000000001" customHeight="1" x14ac:dyDescent="0.25">
      <c r="A422" s="33"/>
      <c r="B422" s="334"/>
      <c r="C422" s="417"/>
      <c r="D422" s="418"/>
      <c r="E422" s="419"/>
      <c r="F422" s="424"/>
      <c r="G422" s="419"/>
      <c r="H422" s="428"/>
      <c r="I422" s="429"/>
      <c r="J422" s="34"/>
      <c r="K422" s="1"/>
      <c r="L422" s="32"/>
      <c r="M422" s="33"/>
      <c r="N422" s="334"/>
      <c r="O422" s="417"/>
      <c r="P422" s="418"/>
      <c r="Q422" s="419"/>
      <c r="R422" s="424"/>
      <c r="S422" s="419"/>
      <c r="T422" s="428"/>
      <c r="U422" s="429"/>
      <c r="V422" s="34"/>
    </row>
    <row r="423" spans="1:22" ht="19.350000000000001" customHeight="1" thickBot="1" x14ac:dyDescent="0.3">
      <c r="A423" s="33"/>
      <c r="B423" s="350"/>
      <c r="C423" s="420"/>
      <c r="D423" s="421"/>
      <c r="E423" s="422"/>
      <c r="F423" s="425"/>
      <c r="G423" s="422"/>
      <c r="H423" s="430"/>
      <c r="I423" s="431"/>
      <c r="J423" s="34"/>
      <c r="K423" s="1"/>
      <c r="L423" s="32"/>
      <c r="M423" s="33"/>
      <c r="N423" s="350"/>
      <c r="O423" s="420"/>
      <c r="P423" s="421"/>
      <c r="Q423" s="422"/>
      <c r="R423" s="425"/>
      <c r="S423" s="422"/>
      <c r="T423" s="430"/>
      <c r="U423" s="431"/>
      <c r="V423" s="34"/>
    </row>
    <row r="424" spans="1:22" ht="19.350000000000001" customHeight="1" thickBot="1" x14ac:dyDescent="0.3">
      <c r="A424" s="33"/>
      <c r="B424" s="25"/>
      <c r="C424" s="25"/>
      <c r="D424" s="25"/>
      <c r="E424" s="25"/>
      <c r="F424" s="25"/>
      <c r="G424" s="25"/>
      <c r="H424" s="25"/>
      <c r="I424" s="25"/>
      <c r="J424" s="34"/>
      <c r="K424" s="1"/>
      <c r="L424" s="32"/>
      <c r="M424" s="33"/>
      <c r="N424" s="25"/>
      <c r="O424" s="25"/>
      <c r="P424" s="25"/>
      <c r="Q424" s="25"/>
      <c r="R424" s="25"/>
      <c r="S424" s="25"/>
      <c r="T424" s="25"/>
      <c r="U424" s="25"/>
      <c r="V424" s="34"/>
    </row>
    <row r="425" spans="1:22" ht="19.350000000000001" customHeight="1" x14ac:dyDescent="0.3">
      <c r="A425" s="33"/>
      <c r="B425" s="373" t="s">
        <v>88</v>
      </c>
      <c r="C425" s="374"/>
      <c r="D425" s="374"/>
      <c r="E425" s="374"/>
      <c r="F425" s="374"/>
      <c r="G425" s="374"/>
      <c r="H425" s="374"/>
      <c r="I425" s="375"/>
      <c r="J425" s="34"/>
      <c r="K425" s="1"/>
      <c r="L425" s="32"/>
      <c r="M425" s="33"/>
      <c r="N425" s="373" t="s">
        <v>88</v>
      </c>
      <c r="O425" s="374"/>
      <c r="P425" s="374"/>
      <c r="Q425" s="374"/>
      <c r="R425" s="374"/>
      <c r="S425" s="374"/>
      <c r="T425" s="374"/>
      <c r="U425" s="375"/>
      <c r="V425" s="34"/>
    </row>
    <row r="426" spans="1:22" ht="19.350000000000001" customHeight="1" x14ac:dyDescent="0.25">
      <c r="A426" s="33"/>
      <c r="B426" s="376"/>
      <c r="C426" s="377"/>
      <c r="D426" s="377"/>
      <c r="E426" s="377"/>
      <c r="F426" s="377"/>
      <c r="G426" s="377"/>
      <c r="H426" s="377"/>
      <c r="I426" s="378"/>
      <c r="J426" s="34"/>
      <c r="K426" s="1"/>
      <c r="L426" s="32"/>
      <c r="M426" s="33"/>
      <c r="N426" s="376"/>
      <c r="O426" s="377"/>
      <c r="P426" s="377"/>
      <c r="Q426" s="377"/>
      <c r="R426" s="377"/>
      <c r="S426" s="377"/>
      <c r="T426" s="377"/>
      <c r="U426" s="378"/>
      <c r="V426" s="34"/>
    </row>
    <row r="427" spans="1:22" ht="19.350000000000001" customHeight="1" x14ac:dyDescent="0.25">
      <c r="A427" s="33"/>
      <c r="B427" s="379"/>
      <c r="C427" s="380"/>
      <c r="D427" s="380"/>
      <c r="E427" s="380"/>
      <c r="F427" s="380"/>
      <c r="G427" s="380"/>
      <c r="H427" s="380"/>
      <c r="I427" s="381"/>
      <c r="J427" s="34"/>
      <c r="K427" s="1"/>
      <c r="L427" s="32"/>
      <c r="M427" s="33"/>
      <c r="N427" s="379"/>
      <c r="O427" s="380"/>
      <c r="P427" s="380"/>
      <c r="Q427" s="380"/>
      <c r="R427" s="380"/>
      <c r="S427" s="380"/>
      <c r="T427" s="380"/>
      <c r="U427" s="381"/>
      <c r="V427" s="34"/>
    </row>
    <row r="428" spans="1:22" ht="19.350000000000001" customHeight="1" x14ac:dyDescent="0.25">
      <c r="A428" s="33"/>
      <c r="B428" s="379"/>
      <c r="C428" s="380"/>
      <c r="D428" s="380"/>
      <c r="E428" s="380"/>
      <c r="F428" s="380"/>
      <c r="G428" s="380"/>
      <c r="H428" s="380"/>
      <c r="I428" s="381"/>
      <c r="J428" s="34"/>
      <c r="K428" s="1"/>
      <c r="L428" s="32"/>
      <c r="M428" s="33"/>
      <c r="N428" s="379"/>
      <c r="O428" s="380"/>
      <c r="P428" s="380"/>
      <c r="Q428" s="380"/>
      <c r="R428" s="380"/>
      <c r="S428" s="380"/>
      <c r="T428" s="380"/>
      <c r="U428" s="381"/>
      <c r="V428" s="34"/>
    </row>
    <row r="429" spans="1:22" ht="19.350000000000001" customHeight="1" thickBot="1" x14ac:dyDescent="0.3">
      <c r="A429" s="33"/>
      <c r="B429" s="382"/>
      <c r="C429" s="383"/>
      <c r="D429" s="383"/>
      <c r="E429" s="383"/>
      <c r="F429" s="383"/>
      <c r="G429" s="383"/>
      <c r="H429" s="383"/>
      <c r="I429" s="384"/>
      <c r="J429" s="34"/>
      <c r="K429" s="1"/>
      <c r="L429" s="32"/>
      <c r="M429" s="33"/>
      <c r="N429" s="382"/>
      <c r="O429" s="383"/>
      <c r="P429" s="383"/>
      <c r="Q429" s="383"/>
      <c r="R429" s="383"/>
      <c r="S429" s="383"/>
      <c r="T429" s="383"/>
      <c r="U429" s="384"/>
      <c r="V429" s="34"/>
    </row>
    <row r="430" spans="1:22" ht="19.350000000000001" customHeight="1" thickBot="1" x14ac:dyDescent="0.3">
      <c r="A430" s="53"/>
      <c r="B430" s="54"/>
      <c r="C430" s="54"/>
      <c r="D430" s="54"/>
      <c r="E430" s="54"/>
      <c r="F430" s="54"/>
      <c r="G430" s="54"/>
      <c r="H430" s="54"/>
      <c r="I430" s="54"/>
      <c r="J430" s="55"/>
      <c r="K430" s="1"/>
      <c r="L430" s="32"/>
      <c r="M430" s="53"/>
      <c r="N430" s="54"/>
      <c r="O430" s="54"/>
      <c r="P430" s="54"/>
      <c r="Q430" s="54"/>
      <c r="R430" s="54"/>
      <c r="S430" s="54"/>
      <c r="T430" s="54"/>
      <c r="U430" s="54"/>
      <c r="V430" s="55"/>
    </row>
    <row r="431" spans="1:22" ht="19.350000000000001" customHeight="1" x14ac:dyDescent="0.25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56"/>
      <c r="L431" s="57"/>
      <c r="M431" s="67"/>
      <c r="N431" s="67"/>
      <c r="O431" s="67"/>
      <c r="P431" s="67"/>
      <c r="Q431" s="67"/>
      <c r="R431" s="67"/>
      <c r="S431" s="67"/>
      <c r="T431" s="67"/>
      <c r="U431" s="67"/>
      <c r="V431" s="67"/>
    </row>
    <row r="432" spans="1:22" ht="19.350000000000001" customHeight="1" thickBo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32"/>
      <c r="M432" s="1"/>
      <c r="N432" s="1"/>
      <c r="O432" s="1"/>
      <c r="P432" s="1"/>
      <c r="Q432" s="1"/>
      <c r="R432" s="1"/>
      <c r="S432" s="1"/>
      <c r="T432" s="1"/>
      <c r="U432" s="1"/>
      <c r="V432" s="1"/>
    </row>
    <row r="433" spans="1:22" ht="19.350000000000001" customHeight="1" x14ac:dyDescent="0.25">
      <c r="A433" s="29" t="e">
        <f>#REF!+1</f>
        <v>#REF!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 t="e">
        <f t="shared" ref="M433" si="8">A433+1</f>
        <v>#REF!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19.350000000000001" customHeight="1" x14ac:dyDescent="0.35">
      <c r="A434" s="33"/>
      <c r="B434" s="356" t="s">
        <v>42</v>
      </c>
      <c r="C434" s="356"/>
      <c r="D434" s="404" t="s">
        <v>89</v>
      </c>
      <c r="E434" s="404"/>
      <c r="F434" s="404"/>
      <c r="G434" s="404"/>
      <c r="H434" s="404"/>
      <c r="I434" s="404"/>
      <c r="J434" s="75">
        <v>10</v>
      </c>
      <c r="K434" s="1"/>
      <c r="L434" s="32"/>
      <c r="M434" s="33"/>
      <c r="N434" s="356" t="s">
        <v>42</v>
      </c>
      <c r="O434" s="356"/>
      <c r="P434" s="404" t="s">
        <v>89</v>
      </c>
      <c r="Q434" s="404"/>
      <c r="R434" s="404"/>
      <c r="S434" s="404"/>
      <c r="T434" s="404"/>
      <c r="U434" s="404"/>
      <c r="V434" s="75">
        <v>55</v>
      </c>
    </row>
    <row r="435" spans="1:22" ht="19.350000000000001" customHeight="1" x14ac:dyDescent="0.25">
      <c r="A435" s="33"/>
      <c r="B435" s="358"/>
      <c r="C435" s="358"/>
      <c r="D435" s="358"/>
      <c r="E435" s="358"/>
      <c r="F435" s="358"/>
      <c r="G435" s="358"/>
      <c r="H435" s="358"/>
      <c r="I435" s="358"/>
      <c r="J435" s="34"/>
      <c r="K435" s="1"/>
      <c r="L435" s="32"/>
      <c r="M435" s="33"/>
      <c r="N435" s="358"/>
      <c r="O435" s="358"/>
      <c r="P435" s="358"/>
      <c r="Q435" s="358"/>
      <c r="R435" s="358"/>
      <c r="S435" s="358"/>
      <c r="T435" s="358"/>
      <c r="U435" s="358"/>
      <c r="V435" s="34"/>
    </row>
    <row r="436" spans="1:22" ht="19.350000000000001" customHeight="1" x14ac:dyDescent="0.35">
      <c r="A436" s="33"/>
      <c r="B436" s="356" t="s">
        <v>0</v>
      </c>
      <c r="C436" s="356"/>
      <c r="D436" s="403">
        <v>4</v>
      </c>
      <c r="E436" s="403"/>
      <c r="F436" s="357" t="s">
        <v>41</v>
      </c>
      <c r="G436" s="357"/>
      <c r="H436" s="403">
        <v>4</v>
      </c>
      <c r="I436" s="403"/>
      <c r="J436" s="34"/>
      <c r="K436" s="1"/>
      <c r="L436" s="32"/>
      <c r="M436" s="33"/>
      <c r="N436" s="356" t="s">
        <v>0</v>
      </c>
      <c r="O436" s="356"/>
      <c r="P436" s="403">
        <v>4</v>
      </c>
      <c r="Q436" s="403"/>
      <c r="R436" s="357" t="s">
        <v>41</v>
      </c>
      <c r="S436" s="357"/>
      <c r="T436" s="403">
        <v>5</v>
      </c>
      <c r="U436" s="403"/>
      <c r="V436" s="34"/>
    </row>
    <row r="437" spans="1:22" ht="19.350000000000001" customHeight="1" x14ac:dyDescent="0.35">
      <c r="A437" s="33"/>
      <c r="B437" s="356" t="s">
        <v>14</v>
      </c>
      <c r="C437" s="356"/>
      <c r="D437" s="400" t="s">
        <v>175</v>
      </c>
      <c r="E437" s="400"/>
      <c r="F437" s="357" t="s">
        <v>15</v>
      </c>
      <c r="G437" s="357"/>
      <c r="H437" s="401" t="s">
        <v>174</v>
      </c>
      <c r="I437" s="401"/>
      <c r="J437" s="34"/>
      <c r="K437" s="1"/>
      <c r="L437" s="32"/>
      <c r="M437" s="33"/>
      <c r="N437" s="356" t="s">
        <v>14</v>
      </c>
      <c r="O437" s="356"/>
      <c r="P437" s="413" t="s">
        <v>102</v>
      </c>
      <c r="Q437" s="413"/>
      <c r="R437" s="357" t="s">
        <v>15</v>
      </c>
      <c r="S437" s="357"/>
      <c r="T437" s="401" t="s">
        <v>103</v>
      </c>
      <c r="U437" s="401"/>
      <c r="V437" s="34"/>
    </row>
    <row r="438" spans="1:22" ht="19.350000000000001" customHeight="1" x14ac:dyDescent="0.3">
      <c r="A438" s="33"/>
      <c r="B438" s="64" t="s">
        <v>53</v>
      </c>
      <c r="C438" s="64"/>
      <c r="D438" s="411" t="s">
        <v>95</v>
      </c>
      <c r="E438" s="411"/>
      <c r="F438" s="397" t="s">
        <v>54</v>
      </c>
      <c r="G438" s="397"/>
      <c r="H438" s="402" t="s">
        <v>165</v>
      </c>
      <c r="I438" s="402"/>
      <c r="J438" s="34"/>
      <c r="K438" s="1"/>
      <c r="L438" s="32"/>
      <c r="M438" s="33"/>
      <c r="N438" s="64" t="s">
        <v>53</v>
      </c>
      <c r="O438" s="64"/>
      <c r="P438" s="412" t="s">
        <v>94</v>
      </c>
      <c r="Q438" s="412"/>
      <c r="R438" s="397" t="s">
        <v>54</v>
      </c>
      <c r="S438" s="397"/>
      <c r="T438" s="402" t="s">
        <v>176</v>
      </c>
      <c r="U438" s="402"/>
      <c r="V438" s="34"/>
    </row>
    <row r="439" spans="1:22" ht="19.350000000000001" customHeight="1" x14ac:dyDescent="0.3">
      <c r="A439" s="33"/>
      <c r="B439" s="396" t="s">
        <v>1</v>
      </c>
      <c r="C439" s="396"/>
      <c r="D439" s="397"/>
      <c r="E439" s="397"/>
      <c r="F439" s="398"/>
      <c r="G439" s="398"/>
      <c r="H439" s="398"/>
      <c r="I439" s="398"/>
      <c r="J439" s="34"/>
      <c r="K439" s="1"/>
      <c r="L439" s="32"/>
      <c r="M439" s="33"/>
      <c r="N439" s="396" t="s">
        <v>1</v>
      </c>
      <c r="O439" s="396"/>
      <c r="P439" s="397"/>
      <c r="Q439" s="397"/>
      <c r="R439" s="398"/>
      <c r="S439" s="398"/>
      <c r="T439" s="398"/>
      <c r="U439" s="398"/>
      <c r="V439" s="34"/>
    </row>
    <row r="440" spans="1:22" ht="19.350000000000001" customHeight="1" x14ac:dyDescent="0.3">
      <c r="A440" s="33"/>
      <c r="B440" s="396"/>
      <c r="C440" s="396"/>
      <c r="D440" s="397" t="s">
        <v>11</v>
      </c>
      <c r="E440" s="397"/>
      <c r="F440" s="398">
        <v>0.45347222222222222</v>
      </c>
      <c r="G440" s="398"/>
      <c r="H440" s="398"/>
      <c r="I440" s="398"/>
      <c r="J440" s="34"/>
      <c r="K440" s="1"/>
      <c r="L440" s="32"/>
      <c r="M440" s="33"/>
      <c r="N440" s="396"/>
      <c r="O440" s="396"/>
      <c r="P440" s="397" t="s">
        <v>11</v>
      </c>
      <c r="Q440" s="397"/>
      <c r="R440" s="398">
        <v>0.45347222222222222</v>
      </c>
      <c r="S440" s="398"/>
      <c r="T440" s="398"/>
      <c r="U440" s="398"/>
      <c r="V440" s="34"/>
    </row>
    <row r="441" spans="1:22" ht="19.350000000000001" customHeight="1" x14ac:dyDescent="0.3">
      <c r="A441" s="33"/>
      <c r="B441" s="396"/>
      <c r="C441" s="396"/>
      <c r="D441" s="397" t="s">
        <v>55</v>
      </c>
      <c r="E441" s="397"/>
      <c r="F441" s="398">
        <v>0.45416666666666666</v>
      </c>
      <c r="G441" s="398"/>
      <c r="H441" s="398"/>
      <c r="I441" s="398"/>
      <c r="J441" s="34"/>
      <c r="K441" s="1"/>
      <c r="L441" s="32"/>
      <c r="M441" s="33"/>
      <c r="N441" s="396"/>
      <c r="O441" s="396"/>
      <c r="P441" s="397" t="s">
        <v>55</v>
      </c>
      <c r="Q441" s="397"/>
      <c r="R441" s="398">
        <v>0.45416666666666666</v>
      </c>
      <c r="S441" s="398"/>
      <c r="T441" s="398"/>
      <c r="U441" s="398"/>
      <c r="V441" s="34"/>
    </row>
    <row r="442" spans="1:22" ht="19.350000000000001" customHeight="1" x14ac:dyDescent="0.35">
      <c r="A442" s="33"/>
      <c r="B442" s="396"/>
      <c r="C442" s="396"/>
      <c r="D442" s="397" t="s">
        <v>9</v>
      </c>
      <c r="E442" s="397"/>
      <c r="F442" s="399">
        <v>0.45624999999999999</v>
      </c>
      <c r="G442" s="399"/>
      <c r="H442" s="399"/>
      <c r="I442" s="399"/>
      <c r="J442" s="34"/>
      <c r="K442" s="1"/>
      <c r="L442" s="32"/>
      <c r="M442" s="33"/>
      <c r="N442" s="396"/>
      <c r="O442" s="396"/>
      <c r="P442" s="397" t="s">
        <v>9</v>
      </c>
      <c r="Q442" s="397"/>
      <c r="R442" s="399">
        <v>0.45624999999999999</v>
      </c>
      <c r="S442" s="399"/>
      <c r="T442" s="399"/>
      <c r="U442" s="399"/>
      <c r="V442" s="34"/>
    </row>
    <row r="443" spans="1:22" ht="19.350000000000001" customHeight="1" x14ac:dyDescent="0.35">
      <c r="A443" s="33"/>
      <c r="B443" s="356" t="s">
        <v>44</v>
      </c>
      <c r="C443" s="356"/>
      <c r="D443" s="357" t="s">
        <v>90</v>
      </c>
      <c r="E443" s="357"/>
      <c r="F443" s="37">
        <v>5</v>
      </c>
      <c r="G443" s="65" t="s">
        <v>45</v>
      </c>
      <c r="H443" s="39">
        <v>40</v>
      </c>
      <c r="I443" s="65" t="s">
        <v>46</v>
      </c>
      <c r="J443" s="34"/>
      <c r="K443" s="1"/>
      <c r="L443" s="32"/>
      <c r="M443" s="33"/>
      <c r="N443" s="356" t="s">
        <v>44</v>
      </c>
      <c r="O443" s="356"/>
      <c r="P443" s="357" t="s">
        <v>90</v>
      </c>
      <c r="Q443" s="357"/>
      <c r="R443" s="37">
        <v>6</v>
      </c>
      <c r="S443" s="65" t="s">
        <v>45</v>
      </c>
      <c r="T443" s="39">
        <v>0</v>
      </c>
      <c r="U443" s="65" t="s">
        <v>46</v>
      </c>
      <c r="V443" s="34"/>
    </row>
    <row r="444" spans="1:22" ht="19.350000000000001" customHeight="1" x14ac:dyDescent="0.3">
      <c r="A444" s="33"/>
      <c r="B444" s="356"/>
      <c r="C444" s="356"/>
      <c r="D444" s="359" t="s">
        <v>56</v>
      </c>
      <c r="E444" s="63" t="s">
        <v>57</v>
      </c>
      <c r="F444" s="41">
        <v>4</v>
      </c>
      <c r="G444" s="66" t="s">
        <v>45</v>
      </c>
      <c r="H444" s="41">
        <v>40</v>
      </c>
      <c r="I444" s="66" t="s">
        <v>46</v>
      </c>
      <c r="J444" s="34"/>
      <c r="K444" s="1"/>
      <c r="L444" s="32"/>
      <c r="M444" s="33"/>
      <c r="N444" s="356"/>
      <c r="O444" s="356"/>
      <c r="P444" s="359" t="s">
        <v>56</v>
      </c>
      <c r="Q444" s="63" t="s">
        <v>57</v>
      </c>
      <c r="R444" s="41">
        <v>5</v>
      </c>
      <c r="S444" s="66" t="s">
        <v>45</v>
      </c>
      <c r="T444" s="41">
        <v>0</v>
      </c>
      <c r="U444" s="66" t="s">
        <v>46</v>
      </c>
      <c r="V444" s="34"/>
    </row>
    <row r="445" spans="1:22" ht="19.350000000000001" customHeight="1" x14ac:dyDescent="0.3">
      <c r="A445" s="33"/>
      <c r="B445" s="356"/>
      <c r="C445" s="356"/>
      <c r="D445" s="359"/>
      <c r="E445" s="63" t="s">
        <v>58</v>
      </c>
      <c r="F445" s="41">
        <v>6</v>
      </c>
      <c r="G445" s="66" t="s">
        <v>45</v>
      </c>
      <c r="H445" s="41">
        <v>40</v>
      </c>
      <c r="I445" s="66" t="s">
        <v>46</v>
      </c>
      <c r="J445" s="34"/>
      <c r="K445" s="1"/>
      <c r="L445" s="32"/>
      <c r="M445" s="33"/>
      <c r="N445" s="356"/>
      <c r="O445" s="356"/>
      <c r="P445" s="359"/>
      <c r="Q445" s="63" t="s">
        <v>58</v>
      </c>
      <c r="R445" s="41">
        <v>7</v>
      </c>
      <c r="S445" s="66" t="s">
        <v>45</v>
      </c>
      <c r="T445" s="41">
        <v>0</v>
      </c>
      <c r="U445" s="66" t="s">
        <v>46</v>
      </c>
      <c r="V445" s="34"/>
    </row>
    <row r="446" spans="1:22" ht="19.350000000000001" customHeight="1" x14ac:dyDescent="0.25">
      <c r="A446" s="33"/>
      <c r="B446" s="358"/>
      <c r="C446" s="358"/>
      <c r="D446" s="358"/>
      <c r="E446" s="358"/>
      <c r="F446" s="358"/>
      <c r="G446" s="358"/>
      <c r="H446" s="358"/>
      <c r="I446" s="358"/>
      <c r="J446" s="34"/>
      <c r="K446" s="1"/>
      <c r="L446" s="32"/>
      <c r="M446" s="33"/>
      <c r="N446" s="358"/>
      <c r="O446" s="358"/>
      <c r="P446" s="358"/>
      <c r="Q446" s="358"/>
      <c r="R446" s="358"/>
      <c r="S446" s="358"/>
      <c r="T446" s="358"/>
      <c r="U446" s="358"/>
      <c r="V446" s="34"/>
    </row>
    <row r="447" spans="1:22" ht="19.350000000000001" customHeight="1" x14ac:dyDescent="0.3">
      <c r="A447" s="33"/>
      <c r="B447" s="395" t="s">
        <v>59</v>
      </c>
      <c r="C447" s="395"/>
      <c r="D447" s="395"/>
      <c r="E447" s="395"/>
      <c r="F447" s="395"/>
      <c r="G447" s="395"/>
      <c r="H447" s="395"/>
      <c r="I447" s="395"/>
      <c r="J447" s="34"/>
      <c r="K447" s="1"/>
      <c r="L447" s="32"/>
      <c r="M447" s="33"/>
      <c r="N447" s="395" t="s">
        <v>59</v>
      </c>
      <c r="O447" s="395"/>
      <c r="P447" s="395"/>
      <c r="Q447" s="395"/>
      <c r="R447" s="395"/>
      <c r="S447" s="395"/>
      <c r="T447" s="395"/>
      <c r="U447" s="395"/>
      <c r="V447" s="34"/>
    </row>
    <row r="448" spans="1:22" ht="19.350000000000001" customHeight="1" thickBot="1" x14ac:dyDescent="0.3">
      <c r="A448" s="33"/>
      <c r="B448" s="358"/>
      <c r="C448" s="358"/>
      <c r="D448" s="358"/>
      <c r="E448" s="358"/>
      <c r="F448" s="358"/>
      <c r="G448" s="358"/>
      <c r="H448" s="358"/>
      <c r="I448" s="358"/>
      <c r="J448" s="34"/>
      <c r="K448" s="1"/>
      <c r="L448" s="32"/>
      <c r="M448" s="33"/>
      <c r="N448" s="358"/>
      <c r="O448" s="358"/>
      <c r="P448" s="358"/>
      <c r="Q448" s="358"/>
      <c r="R448" s="358"/>
      <c r="S448" s="358"/>
      <c r="T448" s="358"/>
      <c r="U448" s="358"/>
      <c r="V448" s="34"/>
    </row>
    <row r="449" spans="1:22" ht="19.350000000000001" customHeight="1" thickBot="1" x14ac:dyDescent="0.3">
      <c r="A449" s="33"/>
      <c r="B449" s="359" t="s">
        <v>138</v>
      </c>
      <c r="C449" s="360"/>
      <c r="D449" s="43" t="str">
        <f>CONCATENATE(F443-1,"'",IF(MROUND(H443,30)=0,"0",IF(MROUND(H443,30)&gt;30,"30",IF(H443&lt;30,"0","30"))),"''")</f>
        <v>4'30''</v>
      </c>
      <c r="E449" s="44" t="str">
        <f>CONCATENATE(QUOTIENT(F443*60+H443-30,60),"'",MOD(F443*60+IF(MROUND(H443,30)=0,"0",IF(MROUND(H443,30)&gt;30,"30",IF(H443&lt;30,"0","30")))-30,60),"''")</f>
        <v>5'0''</v>
      </c>
      <c r="F449" s="44" t="str">
        <f>CONCATENATE(F443,"'",IF(MROUND(H443,30)=0,"0",IF(MROUND(H443,30)&gt;30,"30",IF(H443&lt;30,"0","30"))),"''")</f>
        <v>5'30''</v>
      </c>
      <c r="G449" s="44" t="str">
        <f>CONCATENATE(QUOTIENT(F443*60+H443+15,60),"'",MOD(F443*60+IF(MROUND(H443,30)=0,"0",IF(MROUND(H443,30)&gt;30,"30",IF(H443&lt;30,"0","30")))+15,60),"''")</f>
        <v>5'45''</v>
      </c>
      <c r="H449" s="44" t="str">
        <f>CONCATENATE(QUOTIENT(F443*60+H443+30,60),"'",MOD(F443*60+IF(MROUND(H443,30)=0,"0",IF(MROUND(H443,30)&gt;30,"30",IF(H443&lt;30,"0","30")))+30,60),"''")</f>
        <v>6'0''</v>
      </c>
      <c r="I449" s="45" t="str">
        <f>CONCATENATE(QUOTIENT(F443*60+IF(MROUND(H443,30)=0,"0",IF(MROUND(H443,30)&gt;30,"30",IF(H443&lt;30,"0","30")))+45,60),"'",MOD(F443*60+IF(MROUND(H443,30)=0,"0",IF(MROUND(H443,30)&gt;30,"30",IF(H443&lt;30,"0","30")))+45,60),"''")</f>
        <v>6'15''</v>
      </c>
      <c r="J449" s="34"/>
      <c r="K449" s="1"/>
      <c r="L449" s="32"/>
      <c r="M449" s="33"/>
      <c r="N449" s="359" t="s">
        <v>138</v>
      </c>
      <c r="O449" s="360"/>
      <c r="P449" s="43" t="str">
        <f>CONCATENATE(R443-1,"'",IF(MROUND(T443,30)=0,"0",IF(MROUND(T443,30)&gt;30,"30",IF(T443&lt;30,"0","30"))),"''")</f>
        <v>5'0''</v>
      </c>
      <c r="Q449" s="44" t="str">
        <f>CONCATENATE(QUOTIENT(R443*60+T443-30,60),"'",MOD(R443*60+IF(MROUND(T443,30)=0,"0",IF(MROUND(T443,30)&gt;30,"30",IF(T443&lt;30,"0","30")))-30,60),"''")</f>
        <v>5'30''</v>
      </c>
      <c r="R449" s="44" t="str">
        <f>CONCATENATE(R443,"'",IF(MROUND(T443,30)=0,"0",IF(MROUND(T443,30)&gt;30,"30",IF(T443&lt;30,"0","30"))),"''")</f>
        <v>6'0''</v>
      </c>
      <c r="S449" s="44" t="str">
        <f>CONCATENATE(QUOTIENT(R443*60+T443+15,60),"'",MOD(R443*60+IF(MROUND(T443,30)=0,"0",IF(MROUND(T443,30)&gt;30,"30",IF(T443&lt;30,"0","30")))+15,60),"''")</f>
        <v>6'15''</v>
      </c>
      <c r="T449" s="44" t="str">
        <f>CONCATENATE(QUOTIENT(R443*60+T443+30,60),"'",MOD(R443*60+IF(MROUND(T443,30)=0,"0",IF(MROUND(T443,30)&gt;30,"30",IF(T443&lt;30,"0","30")))+30,60),"''")</f>
        <v>6'30''</v>
      </c>
      <c r="U449" s="45" t="str">
        <f>CONCATENATE(QUOTIENT(R443*60+IF(MROUND(T443,30)=0,"0",IF(MROUND(T443,30)&gt;30,"30",IF(T443&lt;30,"0","30")))+45,60),"'",MOD(R443*60+IF(MROUND(T443,30)=0,"0",IF(MROUND(T443,30)&gt;30,"30",IF(T443&lt;30,"0","30")))+45,60),"''")</f>
        <v>6'45''</v>
      </c>
      <c r="V449" s="34"/>
    </row>
    <row r="450" spans="1:22" ht="19.350000000000001" customHeight="1" thickBot="1" x14ac:dyDescent="0.3">
      <c r="A450" s="33"/>
      <c r="B450" s="62"/>
      <c r="C450" s="62"/>
      <c r="D450" s="30"/>
      <c r="E450" s="30"/>
      <c r="F450" s="30"/>
      <c r="G450" s="30"/>
      <c r="H450" s="30"/>
      <c r="I450" s="30"/>
      <c r="J450" s="34"/>
      <c r="K450" s="1"/>
      <c r="L450" s="32"/>
      <c r="M450" s="33"/>
      <c r="N450" s="62"/>
      <c r="O450" s="62"/>
      <c r="P450" s="30"/>
      <c r="Q450" s="30"/>
      <c r="R450" s="30"/>
      <c r="S450" s="30"/>
      <c r="T450" s="30"/>
      <c r="U450" s="30"/>
      <c r="V450" s="34"/>
    </row>
    <row r="451" spans="1:22" ht="19.350000000000001" customHeight="1" x14ac:dyDescent="0.25">
      <c r="A451" s="33"/>
      <c r="B451" s="409" t="s">
        <v>136</v>
      </c>
      <c r="C451" s="410"/>
      <c r="D451" s="352"/>
      <c r="E451" s="352"/>
      <c r="F451" s="352"/>
      <c r="G451" s="352"/>
      <c r="H451" s="352"/>
      <c r="I451" s="353"/>
      <c r="J451" s="34"/>
      <c r="K451" s="1"/>
      <c r="L451" s="32"/>
      <c r="M451" s="33"/>
      <c r="N451" s="409" t="s">
        <v>136</v>
      </c>
      <c r="O451" s="410"/>
      <c r="P451" s="352"/>
      <c r="Q451" s="352"/>
      <c r="R451" s="352"/>
      <c r="S451" s="352"/>
      <c r="T451" s="352"/>
      <c r="U451" s="353"/>
      <c r="V451" s="34"/>
    </row>
    <row r="452" spans="1:22" ht="19.350000000000001" customHeight="1" x14ac:dyDescent="0.25">
      <c r="A452" s="33"/>
      <c r="B452" s="405"/>
      <c r="C452" s="406"/>
      <c r="D452" s="336"/>
      <c r="E452" s="336"/>
      <c r="F452" s="336"/>
      <c r="G452" s="336"/>
      <c r="H452" s="336"/>
      <c r="I452" s="337"/>
      <c r="J452" s="34"/>
      <c r="K452" s="1"/>
      <c r="L452" s="32"/>
      <c r="M452" s="33"/>
      <c r="N452" s="405"/>
      <c r="O452" s="406"/>
      <c r="P452" s="336"/>
      <c r="Q452" s="336"/>
      <c r="R452" s="336"/>
      <c r="S452" s="336"/>
      <c r="T452" s="336"/>
      <c r="U452" s="337"/>
      <c r="V452" s="34"/>
    </row>
    <row r="453" spans="1:22" ht="19.350000000000001" customHeight="1" x14ac:dyDescent="0.25">
      <c r="A453" s="33"/>
      <c r="B453" s="405" t="s">
        <v>137</v>
      </c>
      <c r="C453" s="406"/>
      <c r="D453" s="336"/>
      <c r="E453" s="336"/>
      <c r="F453" s="336"/>
      <c r="G453" s="336"/>
      <c r="H453" s="336"/>
      <c r="I453" s="337"/>
      <c r="J453" s="34"/>
      <c r="K453" s="1"/>
      <c r="L453" s="32"/>
      <c r="M453" s="33"/>
      <c r="N453" s="405" t="s">
        <v>137</v>
      </c>
      <c r="O453" s="406"/>
      <c r="P453" s="336"/>
      <c r="Q453" s="336"/>
      <c r="R453" s="336"/>
      <c r="S453" s="336"/>
      <c r="T453" s="336"/>
      <c r="U453" s="337"/>
      <c r="V453" s="34"/>
    </row>
    <row r="454" spans="1:22" ht="19.350000000000001" customHeight="1" thickBot="1" x14ac:dyDescent="0.3">
      <c r="A454" s="33"/>
      <c r="B454" s="407"/>
      <c r="C454" s="408"/>
      <c r="D454" s="369"/>
      <c r="E454" s="369"/>
      <c r="F454" s="369"/>
      <c r="G454" s="369"/>
      <c r="H454" s="369"/>
      <c r="I454" s="370"/>
      <c r="J454" s="34"/>
      <c r="K454" s="1"/>
      <c r="L454" s="32"/>
      <c r="M454" s="33"/>
      <c r="N454" s="407"/>
      <c r="O454" s="408"/>
      <c r="P454" s="369"/>
      <c r="Q454" s="369"/>
      <c r="R454" s="369"/>
      <c r="S454" s="369"/>
      <c r="T454" s="369"/>
      <c r="U454" s="370"/>
      <c r="V454" s="34"/>
    </row>
    <row r="455" spans="1:22" ht="19.350000000000001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19.350000000000001" customHeight="1" x14ac:dyDescent="0.25">
      <c r="A456" s="33"/>
      <c r="B456" s="349" t="s">
        <v>63</v>
      </c>
      <c r="C456" s="343" t="s">
        <v>64</v>
      </c>
      <c r="D456" s="351"/>
      <c r="E456" s="351"/>
      <c r="F456" s="351"/>
      <c r="G456" s="351"/>
      <c r="H456" s="352"/>
      <c r="I456" s="353"/>
      <c r="J456" s="34"/>
      <c r="K456" s="1"/>
      <c r="L456" s="32"/>
      <c r="M456" s="33"/>
      <c r="N456" s="349" t="s">
        <v>63</v>
      </c>
      <c r="O456" s="343" t="s">
        <v>64</v>
      </c>
      <c r="P456" s="351"/>
      <c r="Q456" s="351"/>
      <c r="R456" s="351"/>
      <c r="S456" s="351"/>
      <c r="T456" s="352"/>
      <c r="U456" s="353"/>
      <c r="V456" s="34"/>
    </row>
    <row r="457" spans="1:22" ht="19.350000000000001" customHeight="1" x14ac:dyDescent="0.25">
      <c r="A457" s="33"/>
      <c r="B457" s="334"/>
      <c r="C457" s="340" t="s">
        <v>234</v>
      </c>
      <c r="D457" s="348"/>
      <c r="E457" s="348"/>
      <c r="F457" s="348"/>
      <c r="G457" s="348"/>
      <c r="H457" s="336"/>
      <c r="I457" s="337"/>
      <c r="J457" s="34"/>
      <c r="K457" s="1"/>
      <c r="L457" s="32"/>
      <c r="M457" s="33"/>
      <c r="N457" s="334"/>
      <c r="O457" s="340" t="s">
        <v>234</v>
      </c>
      <c r="P457" s="348"/>
      <c r="Q457" s="348"/>
      <c r="R457" s="348"/>
      <c r="S457" s="348"/>
      <c r="T457" s="336"/>
      <c r="U457" s="337"/>
      <c r="V457" s="34"/>
    </row>
    <row r="458" spans="1:22" ht="19.350000000000001" customHeight="1" x14ac:dyDescent="0.25">
      <c r="A458" s="33"/>
      <c r="B458" s="334"/>
      <c r="C458" s="340" t="s">
        <v>66</v>
      </c>
      <c r="D458" s="348"/>
      <c r="E458" s="348"/>
      <c r="F458" s="348"/>
      <c r="G458" s="348"/>
      <c r="H458" s="336"/>
      <c r="I458" s="337"/>
      <c r="J458" s="34"/>
      <c r="K458" s="1"/>
      <c r="L458" s="32"/>
      <c r="M458" s="33"/>
      <c r="N458" s="334"/>
      <c r="O458" s="340" t="s">
        <v>66</v>
      </c>
      <c r="P458" s="348"/>
      <c r="Q458" s="348"/>
      <c r="R458" s="348"/>
      <c r="S458" s="348"/>
      <c r="T458" s="336"/>
      <c r="U458" s="337"/>
      <c r="V458" s="34"/>
    </row>
    <row r="459" spans="1:22" ht="19.350000000000001" customHeight="1" x14ac:dyDescent="0.25">
      <c r="A459" s="33"/>
      <c r="B459" s="334"/>
      <c r="C459" s="340" t="s">
        <v>235</v>
      </c>
      <c r="D459" s="348"/>
      <c r="E459" s="348"/>
      <c r="F459" s="348"/>
      <c r="G459" s="348"/>
      <c r="H459" s="336"/>
      <c r="I459" s="337"/>
      <c r="J459" s="34"/>
      <c r="K459" s="1"/>
      <c r="L459" s="32"/>
      <c r="M459" s="33"/>
      <c r="N459" s="334"/>
      <c r="O459" s="340" t="s">
        <v>235</v>
      </c>
      <c r="P459" s="348"/>
      <c r="Q459" s="348"/>
      <c r="R459" s="348"/>
      <c r="S459" s="348"/>
      <c r="T459" s="336"/>
      <c r="U459" s="337"/>
      <c r="V459" s="34"/>
    </row>
    <row r="460" spans="1:22" ht="19.350000000000001" customHeight="1" x14ac:dyDescent="0.25">
      <c r="A460" s="33"/>
      <c r="B460" s="335"/>
      <c r="C460" s="338" t="s">
        <v>236</v>
      </c>
      <c r="D460" s="339"/>
      <c r="E460" s="339"/>
      <c r="F460" s="339"/>
      <c r="G460" s="340"/>
      <c r="H460" s="354"/>
      <c r="I460" s="355"/>
      <c r="J460" s="34"/>
      <c r="K460" s="1"/>
      <c r="L460" s="32"/>
      <c r="M460" s="33"/>
      <c r="N460" s="335"/>
      <c r="O460" s="338" t="s">
        <v>236</v>
      </c>
      <c r="P460" s="339"/>
      <c r="Q460" s="339"/>
      <c r="R460" s="339"/>
      <c r="S460" s="340"/>
      <c r="T460" s="354"/>
      <c r="U460" s="355"/>
      <c r="V460" s="34"/>
    </row>
    <row r="461" spans="1:22" ht="19.350000000000001" customHeight="1" thickBot="1" x14ac:dyDescent="0.3">
      <c r="A461" s="33"/>
      <c r="B461" s="350"/>
      <c r="C461" s="371" t="s">
        <v>69</v>
      </c>
      <c r="D461" s="372"/>
      <c r="E461" s="372"/>
      <c r="F461" s="372"/>
      <c r="G461" s="372"/>
      <c r="H461" s="369"/>
      <c r="I461" s="370"/>
      <c r="J461" s="34"/>
      <c r="K461" s="1"/>
      <c r="L461" s="32"/>
      <c r="M461" s="33"/>
      <c r="N461" s="350"/>
      <c r="O461" s="371" t="s">
        <v>69</v>
      </c>
      <c r="P461" s="372"/>
      <c r="Q461" s="372"/>
      <c r="R461" s="372"/>
      <c r="S461" s="372"/>
      <c r="T461" s="369"/>
      <c r="U461" s="370"/>
      <c r="V461" s="34"/>
    </row>
    <row r="462" spans="1:22" ht="19.350000000000001" customHeight="1" x14ac:dyDescent="0.25">
      <c r="A462" s="33"/>
      <c r="B462" s="333" t="s">
        <v>70</v>
      </c>
      <c r="C462" s="346" t="s">
        <v>237</v>
      </c>
      <c r="D462" s="347"/>
      <c r="E462" s="347"/>
      <c r="F462" s="347"/>
      <c r="G462" s="347"/>
      <c r="H462" s="344"/>
      <c r="I462" s="345"/>
      <c r="J462" s="34"/>
      <c r="K462" s="1"/>
      <c r="L462" s="32"/>
      <c r="M462" s="33"/>
      <c r="N462" s="333" t="s">
        <v>70</v>
      </c>
      <c r="O462" s="346" t="s">
        <v>237</v>
      </c>
      <c r="P462" s="347"/>
      <c r="Q462" s="347"/>
      <c r="R462" s="347"/>
      <c r="S462" s="347"/>
      <c r="T462" s="344"/>
      <c r="U462" s="345"/>
      <c r="V462" s="34"/>
    </row>
    <row r="463" spans="1:22" ht="19.350000000000001" customHeight="1" x14ac:dyDescent="0.25">
      <c r="A463" s="33"/>
      <c r="B463" s="334"/>
      <c r="C463" s="340" t="s">
        <v>72</v>
      </c>
      <c r="D463" s="348"/>
      <c r="E463" s="348"/>
      <c r="F463" s="348"/>
      <c r="G463" s="348"/>
      <c r="H463" s="336"/>
      <c r="I463" s="337"/>
      <c r="J463" s="34"/>
      <c r="K463" s="1"/>
      <c r="L463" s="32"/>
      <c r="M463" s="33"/>
      <c r="N463" s="334"/>
      <c r="O463" s="340" t="s">
        <v>72</v>
      </c>
      <c r="P463" s="348"/>
      <c r="Q463" s="348"/>
      <c r="R463" s="348"/>
      <c r="S463" s="348"/>
      <c r="T463" s="336"/>
      <c r="U463" s="337"/>
      <c r="V463" s="34"/>
    </row>
    <row r="464" spans="1:22" ht="19.350000000000001" customHeight="1" x14ac:dyDescent="0.25">
      <c r="A464" s="33"/>
      <c r="B464" s="334"/>
      <c r="C464" s="340" t="s">
        <v>242</v>
      </c>
      <c r="D464" s="348"/>
      <c r="E464" s="348"/>
      <c r="F464" s="348"/>
      <c r="G464" s="348"/>
      <c r="H464" s="336"/>
      <c r="I464" s="337"/>
      <c r="J464" s="34"/>
      <c r="K464" s="1"/>
      <c r="L464" s="32"/>
      <c r="M464" s="33"/>
      <c r="N464" s="334"/>
      <c r="O464" s="340" t="s">
        <v>242</v>
      </c>
      <c r="P464" s="348"/>
      <c r="Q464" s="348"/>
      <c r="R464" s="348"/>
      <c r="S464" s="348"/>
      <c r="T464" s="336"/>
      <c r="U464" s="337"/>
      <c r="V464" s="34"/>
    </row>
    <row r="465" spans="1:22" ht="19.350000000000001" customHeight="1" x14ac:dyDescent="0.25">
      <c r="A465" s="33"/>
      <c r="B465" s="334"/>
      <c r="C465" s="340" t="s">
        <v>75</v>
      </c>
      <c r="D465" s="348"/>
      <c r="E465" s="348"/>
      <c r="F465" s="348"/>
      <c r="G465" s="348"/>
      <c r="H465" s="336"/>
      <c r="I465" s="337"/>
      <c r="J465" s="34"/>
      <c r="K465" s="1"/>
      <c r="L465" s="32"/>
      <c r="M465" s="33"/>
      <c r="N465" s="334"/>
      <c r="O465" s="340" t="s">
        <v>75</v>
      </c>
      <c r="P465" s="348"/>
      <c r="Q465" s="348"/>
      <c r="R465" s="348"/>
      <c r="S465" s="348"/>
      <c r="T465" s="336"/>
      <c r="U465" s="337"/>
      <c r="V465" s="34"/>
    </row>
    <row r="466" spans="1:22" ht="19.350000000000001" customHeight="1" x14ac:dyDescent="0.25">
      <c r="A466" s="33"/>
      <c r="B466" s="334"/>
      <c r="C466" s="340" t="s">
        <v>76</v>
      </c>
      <c r="D466" s="348"/>
      <c r="E466" s="348"/>
      <c r="F466" s="348"/>
      <c r="G466" s="348"/>
      <c r="H466" s="336"/>
      <c r="I466" s="337"/>
      <c r="J466" s="34"/>
      <c r="K466" s="1"/>
      <c r="L466" s="32"/>
      <c r="M466" s="33"/>
      <c r="N466" s="334"/>
      <c r="O466" s="340" t="s">
        <v>76</v>
      </c>
      <c r="P466" s="348"/>
      <c r="Q466" s="348"/>
      <c r="R466" s="348"/>
      <c r="S466" s="348"/>
      <c r="T466" s="336"/>
      <c r="U466" s="337"/>
      <c r="V466" s="34"/>
    </row>
    <row r="467" spans="1:22" ht="19.350000000000001" customHeight="1" thickBot="1" x14ac:dyDescent="0.3">
      <c r="A467" s="33"/>
      <c r="B467" s="335"/>
      <c r="C467" s="385" t="s">
        <v>77</v>
      </c>
      <c r="D467" s="386"/>
      <c r="E467" s="386"/>
      <c r="F467" s="386"/>
      <c r="G467" s="386"/>
      <c r="H467" s="387"/>
      <c r="I467" s="388"/>
      <c r="J467" s="34"/>
      <c r="K467" s="1"/>
      <c r="L467" s="32"/>
      <c r="M467" s="33"/>
      <c r="N467" s="335"/>
      <c r="O467" s="385" t="s">
        <v>77</v>
      </c>
      <c r="P467" s="386"/>
      <c r="Q467" s="386"/>
      <c r="R467" s="386"/>
      <c r="S467" s="386"/>
      <c r="T467" s="387"/>
      <c r="U467" s="388"/>
      <c r="V467" s="34"/>
    </row>
    <row r="468" spans="1:22" ht="19.350000000000001" customHeight="1" x14ac:dyDescent="0.25">
      <c r="A468" s="33"/>
      <c r="B468" s="349" t="s">
        <v>78</v>
      </c>
      <c r="C468" s="414" t="s">
        <v>233</v>
      </c>
      <c r="D468" s="415"/>
      <c r="E468" s="416"/>
      <c r="F468" s="423" t="s">
        <v>80</v>
      </c>
      <c r="G468" s="416"/>
      <c r="H468" s="426"/>
      <c r="I468" s="427"/>
      <c r="J468" s="34"/>
      <c r="K468" s="1"/>
      <c r="L468" s="32"/>
      <c r="M468" s="33"/>
      <c r="N468" s="349" t="s">
        <v>78</v>
      </c>
      <c r="O468" s="414" t="s">
        <v>233</v>
      </c>
      <c r="P468" s="415"/>
      <c r="Q468" s="416"/>
      <c r="R468" s="423" t="s">
        <v>80</v>
      </c>
      <c r="S468" s="416"/>
      <c r="T468" s="426"/>
      <c r="U468" s="427"/>
      <c r="V468" s="34"/>
    </row>
    <row r="469" spans="1:22" ht="19.350000000000001" customHeight="1" x14ac:dyDescent="0.25">
      <c r="A469" s="33"/>
      <c r="B469" s="334"/>
      <c r="C469" s="417"/>
      <c r="D469" s="418"/>
      <c r="E469" s="419"/>
      <c r="F469" s="424"/>
      <c r="G469" s="419"/>
      <c r="H469" s="428"/>
      <c r="I469" s="429"/>
      <c r="J469" s="34"/>
      <c r="K469" s="1"/>
      <c r="L469" s="32"/>
      <c r="M469" s="33"/>
      <c r="N469" s="334"/>
      <c r="O469" s="417"/>
      <c r="P469" s="418"/>
      <c r="Q469" s="419"/>
      <c r="R469" s="424"/>
      <c r="S469" s="419"/>
      <c r="T469" s="428"/>
      <c r="U469" s="429"/>
      <c r="V469" s="34"/>
    </row>
    <row r="470" spans="1:22" ht="19.350000000000001" customHeight="1" x14ac:dyDescent="0.25">
      <c r="A470" s="33"/>
      <c r="B470" s="334"/>
      <c r="C470" s="417"/>
      <c r="D470" s="418"/>
      <c r="E470" s="419"/>
      <c r="F470" s="424"/>
      <c r="G470" s="419"/>
      <c r="H470" s="428"/>
      <c r="I470" s="429"/>
      <c r="J470" s="34"/>
      <c r="K470" s="1"/>
      <c r="L470" s="32"/>
      <c r="M470" s="33"/>
      <c r="N470" s="334"/>
      <c r="O470" s="417"/>
      <c r="P470" s="418"/>
      <c r="Q470" s="419"/>
      <c r="R470" s="424"/>
      <c r="S470" s="419"/>
      <c r="T470" s="428"/>
      <c r="U470" s="429"/>
      <c r="V470" s="34"/>
    </row>
    <row r="471" spans="1:22" ht="19.350000000000001" customHeight="1" thickBot="1" x14ac:dyDescent="0.3">
      <c r="A471" s="33"/>
      <c r="B471" s="350"/>
      <c r="C471" s="420"/>
      <c r="D471" s="421"/>
      <c r="E471" s="422"/>
      <c r="F471" s="425"/>
      <c r="G471" s="422"/>
      <c r="H471" s="430"/>
      <c r="I471" s="431"/>
      <c r="J471" s="34"/>
      <c r="K471" s="1"/>
      <c r="L471" s="32"/>
      <c r="M471" s="33"/>
      <c r="N471" s="350"/>
      <c r="O471" s="420"/>
      <c r="P471" s="421"/>
      <c r="Q471" s="422"/>
      <c r="R471" s="425"/>
      <c r="S471" s="422"/>
      <c r="T471" s="430"/>
      <c r="U471" s="431"/>
      <c r="V471" s="34"/>
    </row>
    <row r="472" spans="1:22" ht="19.350000000000001" customHeight="1" thickBot="1" x14ac:dyDescent="0.3">
      <c r="A472" s="33"/>
      <c r="B472" s="25"/>
      <c r="C472" s="25"/>
      <c r="D472" s="25"/>
      <c r="E472" s="25"/>
      <c r="F472" s="25"/>
      <c r="G472" s="25"/>
      <c r="H472" s="25"/>
      <c r="I472" s="25"/>
      <c r="J472" s="34"/>
      <c r="K472" s="1"/>
      <c r="L472" s="32"/>
      <c r="M472" s="33"/>
      <c r="N472" s="25"/>
      <c r="O472" s="25"/>
      <c r="P472" s="25"/>
      <c r="Q472" s="25"/>
      <c r="R472" s="25"/>
      <c r="S472" s="25"/>
      <c r="T472" s="25"/>
      <c r="U472" s="25"/>
      <c r="V472" s="34"/>
    </row>
    <row r="473" spans="1:22" ht="19.350000000000001" customHeight="1" x14ac:dyDescent="0.3">
      <c r="A473" s="33"/>
      <c r="B473" s="373" t="s">
        <v>88</v>
      </c>
      <c r="C473" s="374"/>
      <c r="D473" s="374"/>
      <c r="E473" s="374"/>
      <c r="F473" s="374"/>
      <c r="G473" s="374"/>
      <c r="H473" s="374"/>
      <c r="I473" s="375"/>
      <c r="J473" s="34"/>
      <c r="K473" s="1"/>
      <c r="L473" s="32"/>
      <c r="M473" s="33"/>
      <c r="N473" s="373" t="s">
        <v>88</v>
      </c>
      <c r="O473" s="374"/>
      <c r="P473" s="374"/>
      <c r="Q473" s="374"/>
      <c r="R473" s="374"/>
      <c r="S473" s="374"/>
      <c r="T473" s="374"/>
      <c r="U473" s="375"/>
      <c r="V473" s="34"/>
    </row>
    <row r="474" spans="1:22" ht="19.350000000000001" customHeight="1" x14ac:dyDescent="0.25">
      <c r="A474" s="33"/>
      <c r="B474" s="376"/>
      <c r="C474" s="377"/>
      <c r="D474" s="377"/>
      <c r="E474" s="377"/>
      <c r="F474" s="377"/>
      <c r="G474" s="377"/>
      <c r="H474" s="377"/>
      <c r="I474" s="378"/>
      <c r="J474" s="34"/>
      <c r="K474" s="1"/>
      <c r="L474" s="32"/>
      <c r="M474" s="33"/>
      <c r="N474" s="376"/>
      <c r="O474" s="377"/>
      <c r="P474" s="377"/>
      <c r="Q474" s="377"/>
      <c r="R474" s="377"/>
      <c r="S474" s="377"/>
      <c r="T474" s="377"/>
      <c r="U474" s="378"/>
      <c r="V474" s="34"/>
    </row>
    <row r="475" spans="1:22" ht="19.350000000000001" customHeight="1" x14ac:dyDescent="0.25">
      <c r="A475" s="33"/>
      <c r="B475" s="379"/>
      <c r="C475" s="380"/>
      <c r="D475" s="380"/>
      <c r="E475" s="380"/>
      <c r="F475" s="380"/>
      <c r="G475" s="380"/>
      <c r="H475" s="380"/>
      <c r="I475" s="381"/>
      <c r="J475" s="34"/>
      <c r="K475" s="1"/>
      <c r="L475" s="32"/>
      <c r="M475" s="33"/>
      <c r="N475" s="379"/>
      <c r="O475" s="380"/>
      <c r="P475" s="380"/>
      <c r="Q475" s="380"/>
      <c r="R475" s="380"/>
      <c r="S475" s="380"/>
      <c r="T475" s="380"/>
      <c r="U475" s="381"/>
      <c r="V475" s="34"/>
    </row>
    <row r="476" spans="1:22" ht="19.350000000000001" customHeight="1" x14ac:dyDescent="0.25">
      <c r="A476" s="33"/>
      <c r="B476" s="379"/>
      <c r="C476" s="380"/>
      <c r="D476" s="380"/>
      <c r="E476" s="380"/>
      <c r="F476" s="380"/>
      <c r="G476" s="380"/>
      <c r="H476" s="380"/>
      <c r="I476" s="381"/>
      <c r="J476" s="34"/>
      <c r="K476" s="1"/>
      <c r="L476" s="32"/>
      <c r="M476" s="33"/>
      <c r="N476" s="379"/>
      <c r="O476" s="380"/>
      <c r="P476" s="380"/>
      <c r="Q476" s="380"/>
      <c r="R476" s="380"/>
      <c r="S476" s="380"/>
      <c r="T476" s="380"/>
      <c r="U476" s="381"/>
      <c r="V476" s="34"/>
    </row>
    <row r="477" spans="1:22" ht="19.350000000000001" customHeight="1" thickBot="1" x14ac:dyDescent="0.3">
      <c r="A477" s="33"/>
      <c r="B477" s="382"/>
      <c r="C477" s="383"/>
      <c r="D477" s="383"/>
      <c r="E477" s="383"/>
      <c r="F477" s="383"/>
      <c r="G477" s="383"/>
      <c r="H477" s="383"/>
      <c r="I477" s="384"/>
      <c r="J477" s="34"/>
      <c r="K477" s="1"/>
      <c r="L477" s="32"/>
      <c r="M477" s="33"/>
      <c r="N477" s="382"/>
      <c r="O477" s="383"/>
      <c r="P477" s="383"/>
      <c r="Q477" s="383"/>
      <c r="R477" s="383"/>
      <c r="S477" s="383"/>
      <c r="T477" s="383"/>
      <c r="U477" s="384"/>
      <c r="V477" s="34"/>
    </row>
    <row r="478" spans="1:22" ht="19.350000000000001" customHeight="1" thickBot="1" x14ac:dyDescent="0.3">
      <c r="A478" s="53"/>
      <c r="B478" s="54"/>
      <c r="C478" s="54"/>
      <c r="D478" s="54"/>
      <c r="E478" s="54"/>
      <c r="F478" s="54"/>
      <c r="G478" s="54"/>
      <c r="H478" s="54"/>
      <c r="I478" s="54"/>
      <c r="J478" s="55"/>
      <c r="K478" s="1"/>
      <c r="L478" s="32"/>
      <c r="M478" s="53"/>
      <c r="N478" s="54"/>
      <c r="O478" s="54"/>
      <c r="P478" s="54"/>
      <c r="Q478" s="54"/>
      <c r="R478" s="54"/>
      <c r="S478" s="54"/>
      <c r="T478" s="54"/>
      <c r="U478" s="54"/>
      <c r="V478" s="55"/>
    </row>
    <row r="479" spans="1:22" ht="19.350000000000001" customHeight="1" x14ac:dyDescent="0.25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56"/>
      <c r="L479" s="57"/>
      <c r="M479" s="67"/>
      <c r="N479" s="67"/>
      <c r="O479" s="67"/>
      <c r="P479" s="67"/>
      <c r="Q479" s="67"/>
      <c r="R479" s="67"/>
      <c r="S479" s="67"/>
      <c r="T479" s="67"/>
      <c r="U479" s="67"/>
      <c r="V479" s="67"/>
    </row>
    <row r="480" spans="1:22" ht="19.350000000000001" customHeight="1" thickBo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32"/>
      <c r="M480" s="1"/>
      <c r="N480" s="1"/>
      <c r="O480" s="1"/>
      <c r="P480" s="1"/>
      <c r="Q480" s="1"/>
      <c r="R480" s="1"/>
      <c r="S480" s="1"/>
      <c r="T480" s="1"/>
      <c r="U480" s="1"/>
      <c r="V480" s="1"/>
    </row>
    <row r="481" spans="1:22" ht="19.350000000000001" customHeight="1" x14ac:dyDescent="0.25">
      <c r="A481" s="29" t="e">
        <f>#REF!+1</f>
        <v>#REF!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 t="e">
        <f t="shared" ref="M481" si="9">A481+1</f>
        <v>#REF!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19.350000000000001" customHeight="1" x14ac:dyDescent="0.35">
      <c r="A482" s="33"/>
      <c r="B482" s="356" t="s">
        <v>42</v>
      </c>
      <c r="C482" s="356"/>
      <c r="D482" s="404" t="s">
        <v>89</v>
      </c>
      <c r="E482" s="404"/>
      <c r="F482" s="404"/>
      <c r="G482" s="404"/>
      <c r="H482" s="404"/>
      <c r="I482" s="404"/>
      <c r="J482" s="75">
        <v>47</v>
      </c>
      <c r="K482" s="1"/>
      <c r="L482" s="32"/>
      <c r="M482" s="33"/>
      <c r="N482" s="356" t="s">
        <v>42</v>
      </c>
      <c r="O482" s="356"/>
      <c r="P482" s="404" t="s">
        <v>89</v>
      </c>
      <c r="Q482" s="404"/>
      <c r="R482" s="404"/>
      <c r="S482" s="404"/>
      <c r="T482" s="404"/>
      <c r="U482" s="404"/>
      <c r="V482" s="75">
        <v>29</v>
      </c>
    </row>
    <row r="483" spans="1:22" ht="19.350000000000001" customHeight="1" x14ac:dyDescent="0.25">
      <c r="A483" s="33"/>
      <c r="B483" s="358"/>
      <c r="C483" s="358"/>
      <c r="D483" s="358"/>
      <c r="E483" s="358"/>
      <c r="F483" s="358"/>
      <c r="G483" s="358"/>
      <c r="H483" s="358"/>
      <c r="I483" s="358"/>
      <c r="J483" s="34"/>
      <c r="K483" s="1"/>
      <c r="L483" s="32"/>
      <c r="M483" s="33"/>
      <c r="N483" s="358"/>
      <c r="O483" s="358"/>
      <c r="P483" s="358"/>
      <c r="Q483" s="358"/>
      <c r="R483" s="358"/>
      <c r="S483" s="358"/>
      <c r="T483" s="358"/>
      <c r="U483" s="358"/>
      <c r="V483" s="34"/>
    </row>
    <row r="484" spans="1:22" ht="19.350000000000001" customHeight="1" x14ac:dyDescent="0.35">
      <c r="A484" s="33"/>
      <c r="B484" s="356" t="s">
        <v>0</v>
      </c>
      <c r="C484" s="356"/>
      <c r="D484" s="403">
        <v>5</v>
      </c>
      <c r="E484" s="403"/>
      <c r="F484" s="357" t="s">
        <v>41</v>
      </c>
      <c r="G484" s="357"/>
      <c r="H484" s="403">
        <v>1</v>
      </c>
      <c r="I484" s="403"/>
      <c r="J484" s="34"/>
      <c r="K484" s="1"/>
      <c r="L484" s="32"/>
      <c r="M484" s="33"/>
      <c r="N484" s="356" t="s">
        <v>0</v>
      </c>
      <c r="O484" s="356"/>
      <c r="P484" s="403">
        <v>5</v>
      </c>
      <c r="Q484" s="403"/>
      <c r="R484" s="357" t="s">
        <v>41</v>
      </c>
      <c r="S484" s="357"/>
      <c r="T484" s="403">
        <v>2</v>
      </c>
      <c r="U484" s="403"/>
      <c r="V484" s="34"/>
    </row>
    <row r="485" spans="1:22" ht="19.350000000000001" customHeight="1" x14ac:dyDescent="0.35">
      <c r="A485" s="33"/>
      <c r="B485" s="356" t="s">
        <v>14</v>
      </c>
      <c r="C485" s="356"/>
      <c r="D485" s="400" t="s">
        <v>35</v>
      </c>
      <c r="E485" s="400"/>
      <c r="F485" s="357" t="s">
        <v>15</v>
      </c>
      <c r="G485" s="357"/>
      <c r="H485" s="401" t="s">
        <v>177</v>
      </c>
      <c r="I485" s="401"/>
      <c r="J485" s="34"/>
      <c r="K485" s="1"/>
      <c r="L485" s="32"/>
      <c r="M485" s="33"/>
      <c r="N485" s="356" t="s">
        <v>14</v>
      </c>
      <c r="O485" s="356"/>
      <c r="P485" s="413" t="s">
        <v>116</v>
      </c>
      <c r="Q485" s="413"/>
      <c r="R485" s="357" t="s">
        <v>15</v>
      </c>
      <c r="S485" s="357"/>
      <c r="T485" s="401" t="s">
        <v>117</v>
      </c>
      <c r="U485" s="401"/>
      <c r="V485" s="34"/>
    </row>
    <row r="486" spans="1:22" ht="19.350000000000001" customHeight="1" x14ac:dyDescent="0.3">
      <c r="A486" s="33"/>
      <c r="B486" s="64" t="s">
        <v>53</v>
      </c>
      <c r="C486" s="64"/>
      <c r="D486" s="411" t="s">
        <v>95</v>
      </c>
      <c r="E486" s="411"/>
      <c r="F486" s="397" t="s">
        <v>54</v>
      </c>
      <c r="G486" s="397"/>
      <c r="H486" s="402" t="s">
        <v>153</v>
      </c>
      <c r="I486" s="402"/>
      <c r="J486" s="34"/>
      <c r="K486" s="1"/>
      <c r="L486" s="32"/>
      <c r="M486" s="33"/>
      <c r="N486" s="64" t="s">
        <v>53</v>
      </c>
      <c r="O486" s="64"/>
      <c r="P486" s="412" t="s">
        <v>94</v>
      </c>
      <c r="Q486" s="412"/>
      <c r="R486" s="397" t="s">
        <v>54</v>
      </c>
      <c r="S486" s="397"/>
      <c r="T486" s="402" t="s">
        <v>178</v>
      </c>
      <c r="U486" s="402"/>
      <c r="V486" s="34"/>
    </row>
    <row r="487" spans="1:22" ht="19.350000000000001" customHeight="1" x14ac:dyDescent="0.3">
      <c r="A487" s="33"/>
      <c r="B487" s="396" t="s">
        <v>1</v>
      </c>
      <c r="C487" s="396"/>
      <c r="D487" s="397"/>
      <c r="E487" s="397"/>
      <c r="F487" s="398"/>
      <c r="G487" s="398"/>
      <c r="H487" s="398"/>
      <c r="I487" s="398"/>
      <c r="J487" s="34"/>
      <c r="K487" s="1"/>
      <c r="L487" s="32"/>
      <c r="M487" s="33"/>
      <c r="N487" s="396" t="s">
        <v>1</v>
      </c>
      <c r="O487" s="396"/>
      <c r="P487" s="397"/>
      <c r="Q487" s="397"/>
      <c r="R487" s="398"/>
      <c r="S487" s="398"/>
      <c r="T487" s="398"/>
      <c r="U487" s="398"/>
      <c r="V487" s="34"/>
    </row>
    <row r="488" spans="1:22" ht="19.350000000000001" customHeight="1" x14ac:dyDescent="0.3">
      <c r="A488" s="33"/>
      <c r="B488" s="396"/>
      <c r="C488" s="396"/>
      <c r="D488" s="397" t="s">
        <v>11</v>
      </c>
      <c r="E488" s="397"/>
      <c r="F488" s="398">
        <v>0.46319444444444446</v>
      </c>
      <c r="G488" s="398"/>
      <c r="H488" s="398"/>
      <c r="I488" s="398"/>
      <c r="J488" s="34"/>
      <c r="K488" s="1"/>
      <c r="L488" s="32"/>
      <c r="M488" s="33"/>
      <c r="N488" s="396"/>
      <c r="O488" s="396"/>
      <c r="P488" s="397" t="s">
        <v>11</v>
      </c>
      <c r="Q488" s="397"/>
      <c r="R488" s="398">
        <v>0.46319444444444446</v>
      </c>
      <c r="S488" s="398"/>
      <c r="T488" s="398"/>
      <c r="U488" s="398"/>
      <c r="V488" s="34"/>
    </row>
    <row r="489" spans="1:22" ht="19.350000000000001" customHeight="1" x14ac:dyDescent="0.3">
      <c r="A489" s="33"/>
      <c r="B489" s="396"/>
      <c r="C489" s="396"/>
      <c r="D489" s="397" t="s">
        <v>55</v>
      </c>
      <c r="E489" s="397"/>
      <c r="F489" s="398">
        <v>0.46388888888888891</v>
      </c>
      <c r="G489" s="398"/>
      <c r="H489" s="398"/>
      <c r="I489" s="398"/>
      <c r="J489" s="34"/>
      <c r="K489" s="1"/>
      <c r="L489" s="32"/>
      <c r="M489" s="33"/>
      <c r="N489" s="396"/>
      <c r="O489" s="396"/>
      <c r="P489" s="397" t="s">
        <v>55</v>
      </c>
      <c r="Q489" s="397"/>
      <c r="R489" s="398">
        <v>0.46388888888888891</v>
      </c>
      <c r="S489" s="398"/>
      <c r="T489" s="398"/>
      <c r="U489" s="398"/>
      <c r="V489" s="34"/>
    </row>
    <row r="490" spans="1:22" ht="19.350000000000001" customHeight="1" x14ac:dyDescent="0.35">
      <c r="A490" s="33"/>
      <c r="B490" s="396"/>
      <c r="C490" s="396"/>
      <c r="D490" s="397" t="s">
        <v>9</v>
      </c>
      <c r="E490" s="397"/>
      <c r="F490" s="399">
        <v>0.46597222222222223</v>
      </c>
      <c r="G490" s="399"/>
      <c r="H490" s="399"/>
      <c r="I490" s="399"/>
      <c r="J490" s="34"/>
      <c r="K490" s="1"/>
      <c r="L490" s="32"/>
      <c r="M490" s="33"/>
      <c r="N490" s="396"/>
      <c r="O490" s="396"/>
      <c r="P490" s="397" t="s">
        <v>9</v>
      </c>
      <c r="Q490" s="397"/>
      <c r="R490" s="399">
        <v>0.46597222222222223</v>
      </c>
      <c r="S490" s="399"/>
      <c r="T490" s="399"/>
      <c r="U490" s="399"/>
      <c r="V490" s="34"/>
    </row>
    <row r="491" spans="1:22" ht="19.350000000000001" customHeight="1" x14ac:dyDescent="0.35">
      <c r="A491" s="33"/>
      <c r="B491" s="356" t="s">
        <v>44</v>
      </c>
      <c r="C491" s="356"/>
      <c r="D491" s="357" t="s">
        <v>90</v>
      </c>
      <c r="E491" s="357"/>
      <c r="F491" s="37">
        <v>6</v>
      </c>
      <c r="G491" s="65" t="s">
        <v>45</v>
      </c>
      <c r="H491" s="39">
        <v>15</v>
      </c>
      <c r="I491" s="65" t="s">
        <v>46</v>
      </c>
      <c r="J491" s="34"/>
      <c r="K491" s="1"/>
      <c r="L491" s="32"/>
      <c r="M491" s="33"/>
      <c r="N491" s="356" t="s">
        <v>44</v>
      </c>
      <c r="O491" s="356"/>
      <c r="P491" s="357" t="s">
        <v>90</v>
      </c>
      <c r="Q491" s="357"/>
      <c r="R491" s="37">
        <v>6</v>
      </c>
      <c r="S491" s="65" t="s">
        <v>45</v>
      </c>
      <c r="T491" s="39">
        <v>15</v>
      </c>
      <c r="U491" s="65" t="s">
        <v>46</v>
      </c>
      <c r="V491" s="34"/>
    </row>
    <row r="492" spans="1:22" ht="19.350000000000001" customHeight="1" x14ac:dyDescent="0.3">
      <c r="A492" s="33"/>
      <c r="B492" s="356"/>
      <c r="C492" s="356"/>
      <c r="D492" s="359" t="s">
        <v>56</v>
      </c>
      <c r="E492" s="63" t="s">
        <v>57</v>
      </c>
      <c r="F492" s="41">
        <v>5</v>
      </c>
      <c r="G492" s="66" t="s">
        <v>45</v>
      </c>
      <c r="H492" s="41">
        <v>15</v>
      </c>
      <c r="I492" s="66" t="s">
        <v>46</v>
      </c>
      <c r="J492" s="34"/>
      <c r="K492" s="1"/>
      <c r="L492" s="32"/>
      <c r="M492" s="33"/>
      <c r="N492" s="356"/>
      <c r="O492" s="356"/>
      <c r="P492" s="359" t="s">
        <v>56</v>
      </c>
      <c r="Q492" s="63" t="s">
        <v>57</v>
      </c>
      <c r="R492" s="41">
        <v>5</v>
      </c>
      <c r="S492" s="66" t="s">
        <v>45</v>
      </c>
      <c r="T492" s="41">
        <v>15</v>
      </c>
      <c r="U492" s="66" t="s">
        <v>46</v>
      </c>
      <c r="V492" s="34"/>
    </row>
    <row r="493" spans="1:22" ht="19.350000000000001" customHeight="1" x14ac:dyDescent="0.3">
      <c r="A493" s="33"/>
      <c r="B493" s="356"/>
      <c r="C493" s="356"/>
      <c r="D493" s="359"/>
      <c r="E493" s="63" t="s">
        <v>58</v>
      </c>
      <c r="F493" s="41">
        <v>7</v>
      </c>
      <c r="G493" s="66" t="s">
        <v>45</v>
      </c>
      <c r="H493" s="41">
        <v>15</v>
      </c>
      <c r="I493" s="66" t="s">
        <v>46</v>
      </c>
      <c r="J493" s="34"/>
      <c r="K493" s="1"/>
      <c r="L493" s="32"/>
      <c r="M493" s="33"/>
      <c r="N493" s="356"/>
      <c r="O493" s="356"/>
      <c r="P493" s="359"/>
      <c r="Q493" s="63" t="s">
        <v>58</v>
      </c>
      <c r="R493" s="41">
        <v>7</v>
      </c>
      <c r="S493" s="66" t="s">
        <v>45</v>
      </c>
      <c r="T493" s="41">
        <v>15</v>
      </c>
      <c r="U493" s="66" t="s">
        <v>46</v>
      </c>
      <c r="V493" s="34"/>
    </row>
    <row r="494" spans="1:22" ht="19.350000000000001" customHeight="1" x14ac:dyDescent="0.25">
      <c r="A494" s="33"/>
      <c r="B494" s="358"/>
      <c r="C494" s="358"/>
      <c r="D494" s="358"/>
      <c r="E494" s="358"/>
      <c r="F494" s="358"/>
      <c r="G494" s="358"/>
      <c r="H494" s="358"/>
      <c r="I494" s="358"/>
      <c r="J494" s="34"/>
      <c r="K494" s="1"/>
      <c r="L494" s="32"/>
      <c r="M494" s="33"/>
      <c r="N494" s="358"/>
      <c r="O494" s="358"/>
      <c r="P494" s="358"/>
      <c r="Q494" s="358"/>
      <c r="R494" s="358"/>
      <c r="S494" s="358"/>
      <c r="T494" s="358"/>
      <c r="U494" s="358"/>
      <c r="V494" s="34"/>
    </row>
    <row r="495" spans="1:22" ht="19.350000000000001" customHeight="1" x14ac:dyDescent="0.3">
      <c r="A495" s="33"/>
      <c r="B495" s="395" t="s">
        <v>59</v>
      </c>
      <c r="C495" s="395"/>
      <c r="D495" s="395"/>
      <c r="E495" s="395"/>
      <c r="F495" s="395"/>
      <c r="G495" s="395"/>
      <c r="H495" s="395"/>
      <c r="I495" s="395"/>
      <c r="J495" s="34"/>
      <c r="K495" s="1"/>
      <c r="L495" s="32"/>
      <c r="M495" s="33"/>
      <c r="N495" s="395" t="s">
        <v>59</v>
      </c>
      <c r="O495" s="395"/>
      <c r="P495" s="395"/>
      <c r="Q495" s="395"/>
      <c r="R495" s="395"/>
      <c r="S495" s="395"/>
      <c r="T495" s="395"/>
      <c r="U495" s="395"/>
      <c r="V495" s="34"/>
    </row>
    <row r="496" spans="1:22" ht="19.350000000000001" customHeight="1" thickBot="1" x14ac:dyDescent="0.3">
      <c r="A496" s="33"/>
      <c r="B496" s="358"/>
      <c r="C496" s="358"/>
      <c r="D496" s="358"/>
      <c r="E496" s="358"/>
      <c r="F496" s="358"/>
      <c r="G496" s="358"/>
      <c r="H496" s="358"/>
      <c r="I496" s="358"/>
      <c r="J496" s="34"/>
      <c r="K496" s="1"/>
      <c r="L496" s="32"/>
      <c r="M496" s="33"/>
      <c r="N496" s="358"/>
      <c r="O496" s="358"/>
      <c r="P496" s="358"/>
      <c r="Q496" s="358"/>
      <c r="R496" s="358"/>
      <c r="S496" s="358"/>
      <c r="T496" s="358"/>
      <c r="U496" s="358"/>
      <c r="V496" s="34"/>
    </row>
    <row r="497" spans="1:22" ht="19.350000000000001" customHeight="1" thickBot="1" x14ac:dyDescent="0.3">
      <c r="A497" s="33"/>
      <c r="B497" s="359" t="s">
        <v>138</v>
      </c>
      <c r="C497" s="360"/>
      <c r="D497" s="43" t="str">
        <f>CONCATENATE(F491-1,"'",IF(MROUND(H491,30)=0,"0",IF(MROUND(H491,30)&gt;30,"30",IF(H491&lt;30,"0","30"))),"''")</f>
        <v>5'0''</v>
      </c>
      <c r="E497" s="44" t="str">
        <f>CONCATENATE(QUOTIENT(F491*60+H491-30,60),"'",MOD(F491*60+IF(MROUND(H491,30)=0,"0",IF(MROUND(H491,30)&gt;30,"30",IF(H491&lt;30,"0","30")))-30,60),"''")</f>
        <v>5'30''</v>
      </c>
      <c r="F497" s="44" t="str">
        <f>CONCATENATE(F491,"'",IF(MROUND(H491,30)=0,"0",IF(MROUND(H491,30)&gt;30,"30",IF(H491&lt;30,"0","30"))),"''")</f>
        <v>6'0''</v>
      </c>
      <c r="G497" s="44" t="str">
        <f>CONCATENATE(QUOTIENT(F491*60+H491+15,60),"'",MOD(F491*60+IF(MROUND(H491,30)=0,"0",IF(MROUND(H491,30)&gt;30,"30",IF(H491&lt;30,"0","30")))+15,60),"''")</f>
        <v>6'15''</v>
      </c>
      <c r="H497" s="44" t="str">
        <f>CONCATENATE(QUOTIENT(F491*60+H491+30,60),"'",MOD(F491*60+IF(MROUND(H491,30)=0,"0",IF(MROUND(H491,30)&gt;30,"30",IF(H491&lt;30,"0","30")))+30,60),"''")</f>
        <v>6'30''</v>
      </c>
      <c r="I497" s="45" t="str">
        <f>CONCATENATE(QUOTIENT(F491*60+IF(MROUND(H491,30)=0,"0",IF(MROUND(H491,30)&gt;30,"30",IF(H491&lt;30,"0","30")))+45,60),"'",MOD(F491*60+IF(MROUND(H491,30)=0,"0",IF(MROUND(H491,30)&gt;30,"30",IF(H491&lt;30,"0","30")))+45,60),"''")</f>
        <v>6'45''</v>
      </c>
      <c r="J497" s="34"/>
      <c r="K497" s="1"/>
      <c r="L497" s="32"/>
      <c r="M497" s="33"/>
      <c r="N497" s="359" t="s">
        <v>138</v>
      </c>
      <c r="O497" s="360"/>
      <c r="P497" s="43" t="str">
        <f>CONCATENATE(R491-1,"'",IF(MROUND(T491,30)=0,"0",IF(MROUND(T491,30)&gt;30,"30",IF(T491&lt;30,"0","30"))),"''")</f>
        <v>5'0''</v>
      </c>
      <c r="Q497" s="44" t="str">
        <f>CONCATENATE(QUOTIENT(R491*60+T491-30,60),"'",MOD(R491*60+IF(MROUND(T491,30)=0,"0",IF(MROUND(T491,30)&gt;30,"30",IF(T491&lt;30,"0","30")))-30,60),"''")</f>
        <v>5'30''</v>
      </c>
      <c r="R497" s="44" t="str">
        <f>CONCATENATE(R491,"'",IF(MROUND(T491,30)=0,"0",IF(MROUND(T491,30)&gt;30,"30",IF(T491&lt;30,"0","30"))),"''")</f>
        <v>6'0''</v>
      </c>
      <c r="S497" s="44" t="str">
        <f>CONCATENATE(QUOTIENT(R491*60+T491+15,60),"'",MOD(R491*60+IF(MROUND(T491,30)=0,"0",IF(MROUND(T491,30)&gt;30,"30",IF(T491&lt;30,"0","30")))+15,60),"''")</f>
        <v>6'15''</v>
      </c>
      <c r="T497" s="44" t="str">
        <f>CONCATENATE(QUOTIENT(R491*60+T491+30,60),"'",MOD(R491*60+IF(MROUND(T491,30)=0,"0",IF(MROUND(T491,30)&gt;30,"30",IF(T491&lt;30,"0","30")))+30,60),"''")</f>
        <v>6'30''</v>
      </c>
      <c r="U497" s="45" t="str">
        <f>CONCATENATE(QUOTIENT(R491*60+IF(MROUND(T491,30)=0,"0",IF(MROUND(T491,30)&gt;30,"30",IF(T491&lt;30,"0","30")))+45,60),"'",MOD(R491*60+IF(MROUND(T491,30)=0,"0",IF(MROUND(T491,30)&gt;30,"30",IF(T491&lt;30,"0","30")))+45,60),"''")</f>
        <v>6'45''</v>
      </c>
      <c r="V497" s="34"/>
    </row>
    <row r="498" spans="1:22" ht="19.350000000000001" customHeight="1" thickBot="1" x14ac:dyDescent="0.3">
      <c r="A498" s="33"/>
      <c r="B498" s="62"/>
      <c r="C498" s="62"/>
      <c r="D498" s="30"/>
      <c r="E498" s="30"/>
      <c r="F498" s="30"/>
      <c r="G498" s="30"/>
      <c r="H498" s="30"/>
      <c r="I498" s="30"/>
      <c r="J498" s="34"/>
      <c r="K498" s="1"/>
      <c r="L498" s="32"/>
      <c r="M498" s="33"/>
      <c r="N498" s="62"/>
      <c r="O498" s="62"/>
      <c r="P498" s="30"/>
      <c r="Q498" s="30"/>
      <c r="R498" s="30"/>
      <c r="S498" s="30"/>
      <c r="T498" s="30"/>
      <c r="U498" s="30"/>
      <c r="V498" s="34"/>
    </row>
    <row r="499" spans="1:22" ht="19.350000000000001" customHeight="1" x14ac:dyDescent="0.25">
      <c r="A499" s="33"/>
      <c r="B499" s="409" t="s">
        <v>136</v>
      </c>
      <c r="C499" s="410"/>
      <c r="D499" s="352"/>
      <c r="E499" s="352"/>
      <c r="F499" s="352"/>
      <c r="G499" s="352"/>
      <c r="H499" s="352"/>
      <c r="I499" s="353"/>
      <c r="J499" s="34"/>
      <c r="K499" s="1"/>
      <c r="L499" s="32"/>
      <c r="M499" s="33"/>
      <c r="N499" s="409" t="s">
        <v>136</v>
      </c>
      <c r="O499" s="410"/>
      <c r="P499" s="352"/>
      <c r="Q499" s="352"/>
      <c r="R499" s="352"/>
      <c r="S499" s="352"/>
      <c r="T499" s="352"/>
      <c r="U499" s="353"/>
      <c r="V499" s="34"/>
    </row>
    <row r="500" spans="1:22" ht="19.350000000000001" customHeight="1" x14ac:dyDescent="0.25">
      <c r="A500" s="33"/>
      <c r="B500" s="405"/>
      <c r="C500" s="406"/>
      <c r="D500" s="336"/>
      <c r="E500" s="336"/>
      <c r="F500" s="336"/>
      <c r="G500" s="336"/>
      <c r="H500" s="336"/>
      <c r="I500" s="337"/>
      <c r="J500" s="34"/>
      <c r="K500" s="1"/>
      <c r="L500" s="32"/>
      <c r="M500" s="33"/>
      <c r="N500" s="405"/>
      <c r="O500" s="406"/>
      <c r="P500" s="336"/>
      <c r="Q500" s="336"/>
      <c r="R500" s="336"/>
      <c r="S500" s="336"/>
      <c r="T500" s="336"/>
      <c r="U500" s="337"/>
      <c r="V500" s="34"/>
    </row>
    <row r="501" spans="1:22" ht="19.350000000000001" customHeight="1" x14ac:dyDescent="0.25">
      <c r="A501" s="33"/>
      <c r="B501" s="405" t="s">
        <v>137</v>
      </c>
      <c r="C501" s="406"/>
      <c r="D501" s="336"/>
      <c r="E501" s="336"/>
      <c r="F501" s="336"/>
      <c r="G501" s="336"/>
      <c r="H501" s="336"/>
      <c r="I501" s="337"/>
      <c r="J501" s="34"/>
      <c r="K501" s="1"/>
      <c r="L501" s="32"/>
      <c r="M501" s="33"/>
      <c r="N501" s="405" t="s">
        <v>137</v>
      </c>
      <c r="O501" s="406"/>
      <c r="P501" s="336"/>
      <c r="Q501" s="336"/>
      <c r="R501" s="336"/>
      <c r="S501" s="336"/>
      <c r="T501" s="336"/>
      <c r="U501" s="337"/>
      <c r="V501" s="34"/>
    </row>
    <row r="502" spans="1:22" ht="19.350000000000001" customHeight="1" thickBot="1" x14ac:dyDescent="0.3">
      <c r="A502" s="33"/>
      <c r="B502" s="407"/>
      <c r="C502" s="408"/>
      <c r="D502" s="369"/>
      <c r="E502" s="369"/>
      <c r="F502" s="369"/>
      <c r="G502" s="369"/>
      <c r="H502" s="369"/>
      <c r="I502" s="370"/>
      <c r="J502" s="34"/>
      <c r="K502" s="1"/>
      <c r="L502" s="32"/>
      <c r="M502" s="33"/>
      <c r="N502" s="407"/>
      <c r="O502" s="408"/>
      <c r="P502" s="369"/>
      <c r="Q502" s="369"/>
      <c r="R502" s="369"/>
      <c r="S502" s="369"/>
      <c r="T502" s="369"/>
      <c r="U502" s="370"/>
      <c r="V502" s="34"/>
    </row>
    <row r="503" spans="1:22" ht="19.350000000000001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19.350000000000001" customHeight="1" x14ac:dyDescent="0.25">
      <c r="A504" s="33"/>
      <c r="B504" s="349" t="s">
        <v>63</v>
      </c>
      <c r="C504" s="343" t="s">
        <v>64</v>
      </c>
      <c r="D504" s="351"/>
      <c r="E504" s="351"/>
      <c r="F504" s="351"/>
      <c r="G504" s="351"/>
      <c r="H504" s="352"/>
      <c r="I504" s="353"/>
      <c r="J504" s="34"/>
      <c r="K504" s="1"/>
      <c r="L504" s="32"/>
      <c r="M504" s="33"/>
      <c r="N504" s="349" t="s">
        <v>63</v>
      </c>
      <c r="O504" s="343" t="s">
        <v>64</v>
      </c>
      <c r="P504" s="351"/>
      <c r="Q504" s="351"/>
      <c r="R504" s="351"/>
      <c r="S504" s="351"/>
      <c r="T504" s="352"/>
      <c r="U504" s="353"/>
      <c r="V504" s="34"/>
    </row>
    <row r="505" spans="1:22" ht="19.350000000000001" customHeight="1" x14ac:dyDescent="0.25">
      <c r="A505" s="33"/>
      <c r="B505" s="334"/>
      <c r="C505" s="340" t="s">
        <v>234</v>
      </c>
      <c r="D505" s="348"/>
      <c r="E505" s="348"/>
      <c r="F505" s="348"/>
      <c r="G505" s="348"/>
      <c r="H505" s="336"/>
      <c r="I505" s="337"/>
      <c r="J505" s="34"/>
      <c r="K505" s="1"/>
      <c r="L505" s="32"/>
      <c r="M505" s="33"/>
      <c r="N505" s="334"/>
      <c r="O505" s="340" t="s">
        <v>234</v>
      </c>
      <c r="P505" s="348"/>
      <c r="Q505" s="348"/>
      <c r="R505" s="348"/>
      <c r="S505" s="348"/>
      <c r="T505" s="336"/>
      <c r="U505" s="337"/>
      <c r="V505" s="34"/>
    </row>
    <row r="506" spans="1:22" ht="19.350000000000001" customHeight="1" x14ac:dyDescent="0.25">
      <c r="A506" s="33"/>
      <c r="B506" s="334"/>
      <c r="C506" s="340" t="s">
        <v>66</v>
      </c>
      <c r="D506" s="348"/>
      <c r="E506" s="348"/>
      <c r="F506" s="348"/>
      <c r="G506" s="348"/>
      <c r="H506" s="336"/>
      <c r="I506" s="337"/>
      <c r="J506" s="34"/>
      <c r="K506" s="1"/>
      <c r="L506" s="32"/>
      <c r="M506" s="33"/>
      <c r="N506" s="334"/>
      <c r="O506" s="340" t="s">
        <v>66</v>
      </c>
      <c r="P506" s="348"/>
      <c r="Q506" s="348"/>
      <c r="R506" s="348"/>
      <c r="S506" s="348"/>
      <c r="T506" s="336"/>
      <c r="U506" s="337"/>
      <c r="V506" s="34"/>
    </row>
    <row r="507" spans="1:22" ht="19.350000000000001" customHeight="1" x14ac:dyDescent="0.25">
      <c r="A507" s="33"/>
      <c r="B507" s="334"/>
      <c r="C507" s="340" t="s">
        <v>235</v>
      </c>
      <c r="D507" s="348"/>
      <c r="E507" s="348"/>
      <c r="F507" s="348"/>
      <c r="G507" s="348"/>
      <c r="H507" s="336"/>
      <c r="I507" s="337"/>
      <c r="J507" s="34"/>
      <c r="K507" s="1"/>
      <c r="L507" s="32"/>
      <c r="M507" s="33"/>
      <c r="N507" s="334"/>
      <c r="O507" s="340" t="s">
        <v>235</v>
      </c>
      <c r="P507" s="348"/>
      <c r="Q507" s="348"/>
      <c r="R507" s="348"/>
      <c r="S507" s="348"/>
      <c r="T507" s="336"/>
      <c r="U507" s="337"/>
      <c r="V507" s="34"/>
    </row>
    <row r="508" spans="1:22" ht="19.350000000000001" customHeight="1" x14ac:dyDescent="0.25">
      <c r="A508" s="33"/>
      <c r="B508" s="335"/>
      <c r="C508" s="338" t="s">
        <v>236</v>
      </c>
      <c r="D508" s="339"/>
      <c r="E508" s="339"/>
      <c r="F508" s="339"/>
      <c r="G508" s="340"/>
      <c r="H508" s="354"/>
      <c r="I508" s="355"/>
      <c r="J508" s="34"/>
      <c r="K508" s="1"/>
      <c r="L508" s="32"/>
      <c r="M508" s="33"/>
      <c r="N508" s="335"/>
      <c r="O508" s="338" t="s">
        <v>236</v>
      </c>
      <c r="P508" s="339"/>
      <c r="Q508" s="339"/>
      <c r="R508" s="339"/>
      <c r="S508" s="340"/>
      <c r="T508" s="354"/>
      <c r="U508" s="355"/>
      <c r="V508" s="34"/>
    </row>
    <row r="509" spans="1:22" ht="19.350000000000001" customHeight="1" thickBot="1" x14ac:dyDescent="0.3">
      <c r="A509" s="33"/>
      <c r="B509" s="350"/>
      <c r="C509" s="371" t="s">
        <v>69</v>
      </c>
      <c r="D509" s="372"/>
      <c r="E509" s="372"/>
      <c r="F509" s="372"/>
      <c r="G509" s="372"/>
      <c r="H509" s="369"/>
      <c r="I509" s="370"/>
      <c r="J509" s="34"/>
      <c r="K509" s="1"/>
      <c r="L509" s="32"/>
      <c r="M509" s="33"/>
      <c r="N509" s="350"/>
      <c r="O509" s="371" t="s">
        <v>69</v>
      </c>
      <c r="P509" s="372"/>
      <c r="Q509" s="372"/>
      <c r="R509" s="372"/>
      <c r="S509" s="372"/>
      <c r="T509" s="369"/>
      <c r="U509" s="370"/>
      <c r="V509" s="34"/>
    </row>
    <row r="510" spans="1:22" ht="19.350000000000001" customHeight="1" x14ac:dyDescent="0.25">
      <c r="A510" s="33"/>
      <c r="B510" s="333" t="s">
        <v>70</v>
      </c>
      <c r="C510" s="346" t="s">
        <v>237</v>
      </c>
      <c r="D510" s="347"/>
      <c r="E510" s="347"/>
      <c r="F510" s="347"/>
      <c r="G510" s="347"/>
      <c r="H510" s="344"/>
      <c r="I510" s="345"/>
      <c r="J510" s="34"/>
      <c r="K510" s="1"/>
      <c r="L510" s="32"/>
      <c r="M510" s="33"/>
      <c r="N510" s="333" t="s">
        <v>70</v>
      </c>
      <c r="O510" s="346" t="s">
        <v>237</v>
      </c>
      <c r="P510" s="347"/>
      <c r="Q510" s="347"/>
      <c r="R510" s="347"/>
      <c r="S510" s="347"/>
      <c r="T510" s="344"/>
      <c r="U510" s="345"/>
      <c r="V510" s="34"/>
    </row>
    <row r="511" spans="1:22" ht="19.350000000000001" customHeight="1" x14ac:dyDescent="0.25">
      <c r="A511" s="33"/>
      <c r="B511" s="334"/>
      <c r="C511" s="340" t="s">
        <v>72</v>
      </c>
      <c r="D511" s="348"/>
      <c r="E511" s="348"/>
      <c r="F511" s="348"/>
      <c r="G511" s="348"/>
      <c r="H511" s="336"/>
      <c r="I511" s="337"/>
      <c r="J511" s="34"/>
      <c r="K511" s="1"/>
      <c r="L511" s="32"/>
      <c r="M511" s="33"/>
      <c r="N511" s="334"/>
      <c r="O511" s="340" t="s">
        <v>72</v>
      </c>
      <c r="P511" s="348"/>
      <c r="Q511" s="348"/>
      <c r="R511" s="348"/>
      <c r="S511" s="348"/>
      <c r="T511" s="336"/>
      <c r="U511" s="337"/>
      <c r="V511" s="34"/>
    </row>
    <row r="512" spans="1:22" ht="19.350000000000001" customHeight="1" x14ac:dyDescent="0.25">
      <c r="A512" s="33"/>
      <c r="B512" s="334"/>
      <c r="C512" s="340" t="s">
        <v>242</v>
      </c>
      <c r="D512" s="348"/>
      <c r="E512" s="348"/>
      <c r="F512" s="348"/>
      <c r="G512" s="348"/>
      <c r="H512" s="336"/>
      <c r="I512" s="337"/>
      <c r="J512" s="34"/>
      <c r="K512" s="1"/>
      <c r="L512" s="32"/>
      <c r="M512" s="33"/>
      <c r="N512" s="334"/>
      <c r="O512" s="340" t="s">
        <v>242</v>
      </c>
      <c r="P512" s="348"/>
      <c r="Q512" s="348"/>
      <c r="R512" s="348"/>
      <c r="S512" s="348"/>
      <c r="T512" s="336"/>
      <c r="U512" s="337"/>
      <c r="V512" s="34"/>
    </row>
    <row r="513" spans="1:22" ht="19.350000000000001" customHeight="1" x14ac:dyDescent="0.25">
      <c r="A513" s="33"/>
      <c r="B513" s="334"/>
      <c r="C513" s="340" t="s">
        <v>75</v>
      </c>
      <c r="D513" s="348"/>
      <c r="E513" s="348"/>
      <c r="F513" s="348"/>
      <c r="G513" s="348"/>
      <c r="H513" s="336"/>
      <c r="I513" s="337"/>
      <c r="J513" s="34"/>
      <c r="K513" s="1"/>
      <c r="L513" s="32"/>
      <c r="M513" s="33"/>
      <c r="N513" s="334"/>
      <c r="O513" s="340" t="s">
        <v>75</v>
      </c>
      <c r="P513" s="348"/>
      <c r="Q513" s="348"/>
      <c r="R513" s="348"/>
      <c r="S513" s="348"/>
      <c r="T513" s="336"/>
      <c r="U513" s="337"/>
      <c r="V513" s="34"/>
    </row>
    <row r="514" spans="1:22" ht="19.350000000000001" customHeight="1" x14ac:dyDescent="0.25">
      <c r="A514" s="33"/>
      <c r="B514" s="334"/>
      <c r="C514" s="340" t="s">
        <v>76</v>
      </c>
      <c r="D514" s="348"/>
      <c r="E514" s="348"/>
      <c r="F514" s="348"/>
      <c r="G514" s="348"/>
      <c r="H514" s="336"/>
      <c r="I514" s="337"/>
      <c r="J514" s="34"/>
      <c r="K514" s="1"/>
      <c r="L514" s="32"/>
      <c r="M514" s="33"/>
      <c r="N514" s="334"/>
      <c r="O514" s="340" t="s">
        <v>76</v>
      </c>
      <c r="P514" s="348"/>
      <c r="Q514" s="348"/>
      <c r="R514" s="348"/>
      <c r="S514" s="348"/>
      <c r="T514" s="336"/>
      <c r="U514" s="337"/>
      <c r="V514" s="34"/>
    </row>
    <row r="515" spans="1:22" ht="19.350000000000001" customHeight="1" thickBot="1" x14ac:dyDescent="0.3">
      <c r="A515" s="33"/>
      <c r="B515" s="335"/>
      <c r="C515" s="385" t="s">
        <v>77</v>
      </c>
      <c r="D515" s="386"/>
      <c r="E515" s="386"/>
      <c r="F515" s="386"/>
      <c r="G515" s="386"/>
      <c r="H515" s="387"/>
      <c r="I515" s="388"/>
      <c r="J515" s="34"/>
      <c r="K515" s="1"/>
      <c r="L515" s="32"/>
      <c r="M515" s="33"/>
      <c r="N515" s="335"/>
      <c r="O515" s="385" t="s">
        <v>77</v>
      </c>
      <c r="P515" s="386"/>
      <c r="Q515" s="386"/>
      <c r="R515" s="386"/>
      <c r="S515" s="386"/>
      <c r="T515" s="387"/>
      <c r="U515" s="388"/>
      <c r="V515" s="34"/>
    </row>
    <row r="516" spans="1:22" ht="19.350000000000001" customHeight="1" x14ac:dyDescent="0.25">
      <c r="A516" s="33"/>
      <c r="B516" s="349" t="s">
        <v>78</v>
      </c>
      <c r="C516" s="414" t="s">
        <v>233</v>
      </c>
      <c r="D516" s="415"/>
      <c r="E516" s="416"/>
      <c r="F516" s="423" t="s">
        <v>80</v>
      </c>
      <c r="G516" s="416"/>
      <c r="H516" s="426"/>
      <c r="I516" s="427"/>
      <c r="J516" s="34"/>
      <c r="K516" s="1"/>
      <c r="L516" s="32"/>
      <c r="M516" s="33"/>
      <c r="N516" s="349" t="s">
        <v>78</v>
      </c>
      <c r="O516" s="414" t="s">
        <v>233</v>
      </c>
      <c r="P516" s="415"/>
      <c r="Q516" s="416"/>
      <c r="R516" s="423" t="s">
        <v>80</v>
      </c>
      <c r="S516" s="416"/>
      <c r="T516" s="426"/>
      <c r="U516" s="427"/>
      <c r="V516" s="34"/>
    </row>
    <row r="517" spans="1:22" ht="19.350000000000001" customHeight="1" x14ac:dyDescent="0.25">
      <c r="A517" s="33"/>
      <c r="B517" s="334"/>
      <c r="C517" s="417"/>
      <c r="D517" s="418"/>
      <c r="E517" s="419"/>
      <c r="F517" s="424"/>
      <c r="G517" s="419"/>
      <c r="H517" s="428"/>
      <c r="I517" s="429"/>
      <c r="J517" s="34"/>
      <c r="K517" s="1"/>
      <c r="L517" s="32"/>
      <c r="M517" s="33"/>
      <c r="N517" s="334"/>
      <c r="O517" s="417"/>
      <c r="P517" s="418"/>
      <c r="Q517" s="419"/>
      <c r="R517" s="424"/>
      <c r="S517" s="419"/>
      <c r="T517" s="428"/>
      <c r="U517" s="429"/>
      <c r="V517" s="34"/>
    </row>
    <row r="518" spans="1:22" ht="19.350000000000001" customHeight="1" x14ac:dyDescent="0.25">
      <c r="A518" s="33"/>
      <c r="B518" s="334"/>
      <c r="C518" s="417"/>
      <c r="D518" s="418"/>
      <c r="E518" s="419"/>
      <c r="F518" s="424"/>
      <c r="G518" s="419"/>
      <c r="H518" s="428"/>
      <c r="I518" s="429"/>
      <c r="J518" s="34"/>
      <c r="K518" s="1"/>
      <c r="L518" s="32"/>
      <c r="M518" s="33"/>
      <c r="N518" s="334"/>
      <c r="O518" s="417"/>
      <c r="P518" s="418"/>
      <c r="Q518" s="419"/>
      <c r="R518" s="424"/>
      <c r="S518" s="419"/>
      <c r="T518" s="428"/>
      <c r="U518" s="429"/>
      <c r="V518" s="34"/>
    </row>
    <row r="519" spans="1:22" ht="19.350000000000001" customHeight="1" thickBot="1" x14ac:dyDescent="0.3">
      <c r="A519" s="33"/>
      <c r="B519" s="350"/>
      <c r="C519" s="420"/>
      <c r="D519" s="421"/>
      <c r="E519" s="422"/>
      <c r="F519" s="425"/>
      <c r="G519" s="422"/>
      <c r="H519" s="430"/>
      <c r="I519" s="431"/>
      <c r="J519" s="34"/>
      <c r="K519" s="1"/>
      <c r="L519" s="32"/>
      <c r="M519" s="33"/>
      <c r="N519" s="350"/>
      <c r="O519" s="420"/>
      <c r="P519" s="421"/>
      <c r="Q519" s="422"/>
      <c r="R519" s="425"/>
      <c r="S519" s="422"/>
      <c r="T519" s="430"/>
      <c r="U519" s="431"/>
      <c r="V519" s="34"/>
    </row>
    <row r="520" spans="1:22" ht="19.350000000000001" customHeight="1" thickBot="1" x14ac:dyDescent="0.3">
      <c r="A520" s="33"/>
      <c r="B520" s="25"/>
      <c r="C520" s="25"/>
      <c r="D520" s="25"/>
      <c r="E520" s="25"/>
      <c r="F520" s="25"/>
      <c r="G520" s="25"/>
      <c r="H520" s="25"/>
      <c r="I520" s="25"/>
      <c r="J520" s="34"/>
      <c r="K520" s="1"/>
      <c r="L520" s="32"/>
      <c r="M520" s="33"/>
      <c r="N520" s="25"/>
      <c r="O520" s="25"/>
      <c r="P520" s="25"/>
      <c r="Q520" s="25"/>
      <c r="R520" s="25"/>
      <c r="S520" s="25"/>
      <c r="T520" s="25"/>
      <c r="U520" s="25"/>
      <c r="V520" s="34"/>
    </row>
    <row r="521" spans="1:22" ht="19.350000000000001" customHeight="1" x14ac:dyDescent="0.3">
      <c r="A521" s="33"/>
      <c r="B521" s="373" t="s">
        <v>88</v>
      </c>
      <c r="C521" s="374"/>
      <c r="D521" s="374"/>
      <c r="E521" s="374"/>
      <c r="F521" s="374"/>
      <c r="G521" s="374"/>
      <c r="H521" s="374"/>
      <c r="I521" s="375"/>
      <c r="J521" s="34"/>
      <c r="K521" s="1"/>
      <c r="L521" s="32"/>
      <c r="M521" s="33"/>
      <c r="N521" s="373" t="s">
        <v>88</v>
      </c>
      <c r="O521" s="374"/>
      <c r="P521" s="374"/>
      <c r="Q521" s="374"/>
      <c r="R521" s="374"/>
      <c r="S521" s="374"/>
      <c r="T521" s="374"/>
      <c r="U521" s="375"/>
      <c r="V521" s="34"/>
    </row>
    <row r="522" spans="1:22" ht="19.350000000000001" customHeight="1" x14ac:dyDescent="0.25">
      <c r="A522" s="33"/>
      <c r="B522" s="376"/>
      <c r="C522" s="377"/>
      <c r="D522" s="377"/>
      <c r="E522" s="377"/>
      <c r="F522" s="377"/>
      <c r="G522" s="377"/>
      <c r="H522" s="377"/>
      <c r="I522" s="378"/>
      <c r="J522" s="34"/>
      <c r="K522" s="1"/>
      <c r="L522" s="32"/>
      <c r="M522" s="33"/>
      <c r="N522" s="376"/>
      <c r="O522" s="377"/>
      <c r="P522" s="377"/>
      <c r="Q522" s="377"/>
      <c r="R522" s="377"/>
      <c r="S522" s="377"/>
      <c r="T522" s="377"/>
      <c r="U522" s="378"/>
      <c r="V522" s="34"/>
    </row>
    <row r="523" spans="1:22" ht="19.350000000000001" customHeight="1" x14ac:dyDescent="0.25">
      <c r="A523" s="33"/>
      <c r="B523" s="379"/>
      <c r="C523" s="380"/>
      <c r="D523" s="380"/>
      <c r="E523" s="380"/>
      <c r="F523" s="380"/>
      <c r="G523" s="380"/>
      <c r="H523" s="380"/>
      <c r="I523" s="381"/>
      <c r="J523" s="34"/>
      <c r="K523" s="1"/>
      <c r="L523" s="32"/>
      <c r="M523" s="33"/>
      <c r="N523" s="379"/>
      <c r="O523" s="380"/>
      <c r="P523" s="380"/>
      <c r="Q523" s="380"/>
      <c r="R523" s="380"/>
      <c r="S523" s="380"/>
      <c r="T523" s="380"/>
      <c r="U523" s="381"/>
      <c r="V523" s="34"/>
    </row>
    <row r="524" spans="1:22" ht="19.350000000000001" customHeight="1" x14ac:dyDescent="0.25">
      <c r="A524" s="33"/>
      <c r="B524" s="379"/>
      <c r="C524" s="380"/>
      <c r="D524" s="380"/>
      <c r="E524" s="380"/>
      <c r="F524" s="380"/>
      <c r="G524" s="380"/>
      <c r="H524" s="380"/>
      <c r="I524" s="381"/>
      <c r="J524" s="34"/>
      <c r="K524" s="1"/>
      <c r="L524" s="32"/>
      <c r="M524" s="33"/>
      <c r="N524" s="379"/>
      <c r="O524" s="380"/>
      <c r="P524" s="380"/>
      <c r="Q524" s="380"/>
      <c r="R524" s="380"/>
      <c r="S524" s="380"/>
      <c r="T524" s="380"/>
      <c r="U524" s="381"/>
      <c r="V524" s="34"/>
    </row>
    <row r="525" spans="1:22" ht="19.350000000000001" customHeight="1" thickBot="1" x14ac:dyDescent="0.3">
      <c r="A525" s="33"/>
      <c r="B525" s="382"/>
      <c r="C525" s="383"/>
      <c r="D525" s="383"/>
      <c r="E525" s="383"/>
      <c r="F525" s="383"/>
      <c r="G525" s="383"/>
      <c r="H525" s="383"/>
      <c r="I525" s="384"/>
      <c r="J525" s="34"/>
      <c r="K525" s="1"/>
      <c r="L525" s="32"/>
      <c r="M525" s="33"/>
      <c r="N525" s="382"/>
      <c r="O525" s="383"/>
      <c r="P525" s="383"/>
      <c r="Q525" s="383"/>
      <c r="R525" s="383"/>
      <c r="S525" s="383"/>
      <c r="T525" s="383"/>
      <c r="U525" s="384"/>
      <c r="V525" s="34"/>
    </row>
    <row r="526" spans="1:22" ht="19.350000000000001" customHeight="1" thickBot="1" x14ac:dyDescent="0.3">
      <c r="A526" s="53"/>
      <c r="B526" s="54"/>
      <c r="C526" s="54"/>
      <c r="D526" s="54"/>
      <c r="E526" s="54"/>
      <c r="F526" s="54"/>
      <c r="G526" s="54"/>
      <c r="H526" s="54"/>
      <c r="I526" s="54"/>
      <c r="J526" s="55"/>
      <c r="K526" s="1"/>
      <c r="L526" s="32"/>
      <c r="M526" s="53"/>
      <c r="N526" s="54"/>
      <c r="O526" s="54"/>
      <c r="P526" s="54"/>
      <c r="Q526" s="54"/>
      <c r="R526" s="54"/>
      <c r="S526" s="54"/>
      <c r="T526" s="54"/>
      <c r="U526" s="54"/>
      <c r="V526" s="55"/>
    </row>
    <row r="527" spans="1:22" ht="19.350000000000001" customHeight="1" x14ac:dyDescent="0.25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56"/>
      <c r="L527" s="57"/>
      <c r="M527" s="67"/>
      <c r="N527" s="67"/>
      <c r="O527" s="67"/>
      <c r="P527" s="67"/>
      <c r="Q527" s="67"/>
      <c r="R527" s="67"/>
      <c r="S527" s="67"/>
      <c r="T527" s="67"/>
      <c r="U527" s="67"/>
      <c r="V527" s="67"/>
    </row>
    <row r="528" spans="1:22" ht="19.350000000000001" customHeight="1" thickBo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32"/>
      <c r="M528" s="1"/>
      <c r="N528" s="1"/>
      <c r="O528" s="1"/>
      <c r="P528" s="1"/>
      <c r="Q528" s="1"/>
      <c r="R528" s="1"/>
      <c r="S528" s="1"/>
      <c r="T528" s="1"/>
      <c r="U528" s="1"/>
      <c r="V528" s="1"/>
    </row>
    <row r="529" spans="1:22" ht="19.350000000000001" customHeight="1" x14ac:dyDescent="0.25">
      <c r="A529" s="29" t="e">
        <f>#REF!+1</f>
        <v>#REF!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 t="e">
        <f t="shared" ref="M529" si="10">A529+1</f>
        <v>#REF!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19.350000000000001" customHeight="1" x14ac:dyDescent="0.35">
      <c r="A530" s="33"/>
      <c r="B530" s="356" t="s">
        <v>42</v>
      </c>
      <c r="C530" s="356"/>
      <c r="D530" s="404" t="s">
        <v>89</v>
      </c>
      <c r="E530" s="404"/>
      <c r="F530" s="404"/>
      <c r="G530" s="404"/>
      <c r="H530" s="404"/>
      <c r="I530" s="404"/>
      <c r="J530" s="75">
        <v>27</v>
      </c>
      <c r="K530" s="1"/>
      <c r="L530" s="32"/>
      <c r="M530" s="33"/>
      <c r="N530" s="356" t="s">
        <v>42</v>
      </c>
      <c r="O530" s="356"/>
      <c r="P530" s="404" t="s">
        <v>89</v>
      </c>
      <c r="Q530" s="404"/>
      <c r="R530" s="404"/>
      <c r="S530" s="404"/>
      <c r="T530" s="404"/>
      <c r="U530" s="404"/>
      <c r="V530" s="75">
        <v>51</v>
      </c>
    </row>
    <row r="531" spans="1:22" ht="19.350000000000001" customHeight="1" x14ac:dyDescent="0.25">
      <c r="A531" s="33"/>
      <c r="B531" s="358"/>
      <c r="C531" s="358"/>
      <c r="D531" s="358"/>
      <c r="E531" s="358"/>
      <c r="F531" s="358"/>
      <c r="G531" s="358"/>
      <c r="H531" s="358"/>
      <c r="I531" s="358"/>
      <c r="J531" s="34"/>
      <c r="K531" s="1"/>
      <c r="L531" s="32"/>
      <c r="M531" s="33"/>
      <c r="N531" s="358"/>
      <c r="O531" s="358"/>
      <c r="P531" s="358"/>
      <c r="Q531" s="358"/>
      <c r="R531" s="358"/>
      <c r="S531" s="358"/>
      <c r="T531" s="358"/>
      <c r="U531" s="358"/>
      <c r="V531" s="34"/>
    </row>
    <row r="532" spans="1:22" ht="19.350000000000001" customHeight="1" x14ac:dyDescent="0.35">
      <c r="A532" s="33"/>
      <c r="B532" s="356" t="s">
        <v>0</v>
      </c>
      <c r="C532" s="356"/>
      <c r="D532" s="403">
        <v>5</v>
      </c>
      <c r="E532" s="403"/>
      <c r="F532" s="357" t="s">
        <v>41</v>
      </c>
      <c r="G532" s="357"/>
      <c r="H532" s="403">
        <v>3</v>
      </c>
      <c r="I532" s="403"/>
      <c r="J532" s="34"/>
      <c r="K532" s="1"/>
      <c r="L532" s="32"/>
      <c r="M532" s="33"/>
      <c r="N532" s="356" t="s">
        <v>0</v>
      </c>
      <c r="O532" s="356"/>
      <c r="P532" s="403">
        <v>5</v>
      </c>
      <c r="Q532" s="403"/>
      <c r="R532" s="357" t="s">
        <v>41</v>
      </c>
      <c r="S532" s="357"/>
      <c r="T532" s="403">
        <v>4</v>
      </c>
      <c r="U532" s="403"/>
      <c r="V532" s="34"/>
    </row>
    <row r="533" spans="1:22" ht="19.350000000000001" customHeight="1" x14ac:dyDescent="0.35">
      <c r="A533" s="33"/>
      <c r="B533" s="356" t="s">
        <v>14</v>
      </c>
      <c r="C533" s="356"/>
      <c r="D533" s="400" t="s">
        <v>115</v>
      </c>
      <c r="E533" s="400"/>
      <c r="F533" s="357" t="s">
        <v>15</v>
      </c>
      <c r="G533" s="357"/>
      <c r="H533" s="401" t="s">
        <v>104</v>
      </c>
      <c r="I533" s="401"/>
      <c r="J533" s="34"/>
      <c r="K533" s="1"/>
      <c r="L533" s="32"/>
      <c r="M533" s="33"/>
      <c r="N533" s="356" t="s">
        <v>14</v>
      </c>
      <c r="O533" s="356"/>
      <c r="P533" s="413" t="s">
        <v>180</v>
      </c>
      <c r="Q533" s="413"/>
      <c r="R533" s="357" t="s">
        <v>15</v>
      </c>
      <c r="S533" s="357"/>
      <c r="T533" s="401" t="s">
        <v>179</v>
      </c>
      <c r="U533" s="401"/>
      <c r="V533" s="34"/>
    </row>
    <row r="534" spans="1:22" ht="19.350000000000001" customHeight="1" x14ac:dyDescent="0.3">
      <c r="A534" s="33"/>
      <c r="B534" s="64" t="s">
        <v>53</v>
      </c>
      <c r="C534" s="64"/>
      <c r="D534" s="411" t="s">
        <v>95</v>
      </c>
      <c r="E534" s="411"/>
      <c r="F534" s="397" t="s">
        <v>54</v>
      </c>
      <c r="G534" s="397"/>
      <c r="H534" s="402" t="s">
        <v>178</v>
      </c>
      <c r="I534" s="402"/>
      <c r="J534" s="34"/>
      <c r="K534" s="1"/>
      <c r="L534" s="32"/>
      <c r="M534" s="33"/>
      <c r="N534" s="64" t="s">
        <v>53</v>
      </c>
      <c r="O534" s="64"/>
      <c r="P534" s="412" t="s">
        <v>95</v>
      </c>
      <c r="Q534" s="412"/>
      <c r="R534" s="397" t="s">
        <v>54</v>
      </c>
      <c r="S534" s="397"/>
      <c r="T534" s="402" t="s">
        <v>176</v>
      </c>
      <c r="U534" s="402"/>
      <c r="V534" s="34"/>
    </row>
    <row r="535" spans="1:22" ht="19.350000000000001" customHeight="1" x14ac:dyDescent="0.3">
      <c r="A535" s="33"/>
      <c r="B535" s="396" t="s">
        <v>1</v>
      </c>
      <c r="C535" s="396"/>
      <c r="D535" s="397"/>
      <c r="E535" s="397"/>
      <c r="F535" s="398"/>
      <c r="G535" s="398"/>
      <c r="H535" s="398"/>
      <c r="I535" s="398"/>
      <c r="J535" s="34"/>
      <c r="K535" s="1"/>
      <c r="L535" s="32"/>
      <c r="M535" s="33"/>
      <c r="N535" s="396" t="s">
        <v>1</v>
      </c>
      <c r="O535" s="396"/>
      <c r="P535" s="397"/>
      <c r="Q535" s="397"/>
      <c r="R535" s="398"/>
      <c r="S535" s="398"/>
      <c r="T535" s="398"/>
      <c r="U535" s="398"/>
      <c r="V535" s="34"/>
    </row>
    <row r="536" spans="1:22" ht="19.350000000000001" customHeight="1" x14ac:dyDescent="0.3">
      <c r="A536" s="33"/>
      <c r="B536" s="396"/>
      <c r="C536" s="396"/>
      <c r="D536" s="397" t="s">
        <v>11</v>
      </c>
      <c r="E536" s="397"/>
      <c r="F536" s="398">
        <v>0.46319444444444446</v>
      </c>
      <c r="G536" s="398"/>
      <c r="H536" s="398"/>
      <c r="I536" s="398"/>
      <c r="J536" s="34"/>
      <c r="K536" s="1"/>
      <c r="L536" s="32"/>
      <c r="M536" s="33"/>
      <c r="N536" s="396"/>
      <c r="O536" s="396"/>
      <c r="P536" s="397" t="s">
        <v>11</v>
      </c>
      <c r="Q536" s="397"/>
      <c r="R536" s="398">
        <v>0.46319444444444446</v>
      </c>
      <c r="S536" s="398"/>
      <c r="T536" s="398"/>
      <c r="U536" s="398"/>
      <c r="V536" s="34"/>
    </row>
    <row r="537" spans="1:22" ht="19.350000000000001" customHeight="1" x14ac:dyDescent="0.3">
      <c r="A537" s="33"/>
      <c r="B537" s="396"/>
      <c r="C537" s="396"/>
      <c r="D537" s="397" t="s">
        <v>55</v>
      </c>
      <c r="E537" s="397"/>
      <c r="F537" s="398">
        <v>0.46388888888888891</v>
      </c>
      <c r="G537" s="398"/>
      <c r="H537" s="398"/>
      <c r="I537" s="398"/>
      <c r="J537" s="34"/>
      <c r="K537" s="1"/>
      <c r="L537" s="32"/>
      <c r="M537" s="33"/>
      <c r="N537" s="396"/>
      <c r="O537" s="396"/>
      <c r="P537" s="397" t="s">
        <v>55</v>
      </c>
      <c r="Q537" s="397"/>
      <c r="R537" s="398">
        <v>0.46388888888888891</v>
      </c>
      <c r="S537" s="398"/>
      <c r="T537" s="398"/>
      <c r="U537" s="398"/>
      <c r="V537" s="34"/>
    </row>
    <row r="538" spans="1:22" ht="19.350000000000001" customHeight="1" x14ac:dyDescent="0.35">
      <c r="A538" s="33"/>
      <c r="B538" s="396"/>
      <c r="C538" s="396"/>
      <c r="D538" s="397" t="s">
        <v>9</v>
      </c>
      <c r="E538" s="397"/>
      <c r="F538" s="399">
        <v>0.46597222222222223</v>
      </c>
      <c r="G538" s="399"/>
      <c r="H538" s="399"/>
      <c r="I538" s="399"/>
      <c r="J538" s="34"/>
      <c r="K538" s="1"/>
      <c r="L538" s="32"/>
      <c r="M538" s="33"/>
      <c r="N538" s="396"/>
      <c r="O538" s="396"/>
      <c r="P538" s="397" t="s">
        <v>9</v>
      </c>
      <c r="Q538" s="397"/>
      <c r="R538" s="399">
        <v>0.46597222222222223</v>
      </c>
      <c r="S538" s="399"/>
      <c r="T538" s="399"/>
      <c r="U538" s="399"/>
      <c r="V538" s="34"/>
    </row>
    <row r="539" spans="1:22" ht="19.350000000000001" customHeight="1" x14ac:dyDescent="0.35">
      <c r="A539" s="33"/>
      <c r="B539" s="356" t="s">
        <v>44</v>
      </c>
      <c r="C539" s="356"/>
      <c r="D539" s="357" t="s">
        <v>90</v>
      </c>
      <c r="E539" s="357"/>
      <c r="F539" s="37">
        <v>7</v>
      </c>
      <c r="G539" s="65" t="s">
        <v>45</v>
      </c>
      <c r="H539" s="39">
        <v>5</v>
      </c>
      <c r="I539" s="65" t="s">
        <v>46</v>
      </c>
      <c r="J539" s="34"/>
      <c r="K539" s="1"/>
      <c r="L539" s="32"/>
      <c r="M539" s="33"/>
      <c r="N539" s="356" t="s">
        <v>44</v>
      </c>
      <c r="O539" s="356"/>
      <c r="P539" s="357" t="s">
        <v>90</v>
      </c>
      <c r="Q539" s="357"/>
      <c r="R539" s="37">
        <v>7</v>
      </c>
      <c r="S539" s="65" t="s">
        <v>45</v>
      </c>
      <c r="T539" s="39">
        <v>30</v>
      </c>
      <c r="U539" s="65" t="s">
        <v>46</v>
      </c>
      <c r="V539" s="34"/>
    </row>
    <row r="540" spans="1:22" ht="19.350000000000001" customHeight="1" x14ac:dyDescent="0.3">
      <c r="A540" s="33"/>
      <c r="B540" s="356"/>
      <c r="C540" s="356"/>
      <c r="D540" s="359" t="s">
        <v>56</v>
      </c>
      <c r="E540" s="63" t="s">
        <v>57</v>
      </c>
      <c r="F540" s="41">
        <v>6</v>
      </c>
      <c r="G540" s="66" t="s">
        <v>45</v>
      </c>
      <c r="H540" s="41">
        <v>5</v>
      </c>
      <c r="I540" s="66" t="s">
        <v>46</v>
      </c>
      <c r="J540" s="34"/>
      <c r="K540" s="1"/>
      <c r="L540" s="32"/>
      <c r="M540" s="33"/>
      <c r="N540" s="356"/>
      <c r="O540" s="356"/>
      <c r="P540" s="359" t="s">
        <v>56</v>
      </c>
      <c r="Q540" s="63" t="s">
        <v>57</v>
      </c>
      <c r="R540" s="41">
        <v>6</v>
      </c>
      <c r="S540" s="66" t="s">
        <v>45</v>
      </c>
      <c r="T540" s="41">
        <v>30</v>
      </c>
      <c r="U540" s="66" t="s">
        <v>46</v>
      </c>
      <c r="V540" s="34"/>
    </row>
    <row r="541" spans="1:22" ht="19.350000000000001" customHeight="1" x14ac:dyDescent="0.3">
      <c r="A541" s="33"/>
      <c r="B541" s="356"/>
      <c r="C541" s="356"/>
      <c r="D541" s="359"/>
      <c r="E541" s="63" t="s">
        <v>58</v>
      </c>
      <c r="F541" s="41">
        <v>8</v>
      </c>
      <c r="G541" s="66" t="s">
        <v>45</v>
      </c>
      <c r="H541" s="41">
        <v>5</v>
      </c>
      <c r="I541" s="66" t="s">
        <v>46</v>
      </c>
      <c r="J541" s="34"/>
      <c r="K541" s="1"/>
      <c r="L541" s="32"/>
      <c r="M541" s="33"/>
      <c r="N541" s="356"/>
      <c r="O541" s="356"/>
      <c r="P541" s="359"/>
      <c r="Q541" s="63" t="s">
        <v>58</v>
      </c>
      <c r="R541" s="41">
        <v>8</v>
      </c>
      <c r="S541" s="66" t="s">
        <v>45</v>
      </c>
      <c r="T541" s="41">
        <v>30</v>
      </c>
      <c r="U541" s="66" t="s">
        <v>46</v>
      </c>
      <c r="V541" s="34"/>
    </row>
    <row r="542" spans="1:22" ht="19.350000000000001" customHeight="1" x14ac:dyDescent="0.25">
      <c r="A542" s="33"/>
      <c r="B542" s="358"/>
      <c r="C542" s="358"/>
      <c r="D542" s="358"/>
      <c r="E542" s="358"/>
      <c r="F542" s="358"/>
      <c r="G542" s="358"/>
      <c r="H542" s="358"/>
      <c r="I542" s="358"/>
      <c r="J542" s="34"/>
      <c r="K542" s="1"/>
      <c r="L542" s="32"/>
      <c r="M542" s="33"/>
      <c r="N542" s="358"/>
      <c r="O542" s="358"/>
      <c r="P542" s="358"/>
      <c r="Q542" s="358"/>
      <c r="R542" s="358"/>
      <c r="S542" s="358"/>
      <c r="T542" s="358"/>
      <c r="U542" s="358"/>
      <c r="V542" s="34"/>
    </row>
    <row r="543" spans="1:22" ht="19.350000000000001" customHeight="1" x14ac:dyDescent="0.3">
      <c r="A543" s="33"/>
      <c r="B543" s="395" t="s">
        <v>59</v>
      </c>
      <c r="C543" s="395"/>
      <c r="D543" s="395"/>
      <c r="E543" s="395"/>
      <c r="F543" s="395"/>
      <c r="G543" s="395"/>
      <c r="H543" s="395"/>
      <c r="I543" s="395"/>
      <c r="J543" s="34"/>
      <c r="K543" s="1"/>
      <c r="L543" s="32"/>
      <c r="M543" s="33"/>
      <c r="N543" s="395" t="s">
        <v>59</v>
      </c>
      <c r="O543" s="395"/>
      <c r="P543" s="395"/>
      <c r="Q543" s="395"/>
      <c r="R543" s="395"/>
      <c r="S543" s="395"/>
      <c r="T543" s="395"/>
      <c r="U543" s="395"/>
      <c r="V543" s="34"/>
    </row>
    <row r="544" spans="1:22" ht="19.350000000000001" customHeight="1" thickBot="1" x14ac:dyDescent="0.3">
      <c r="A544" s="33"/>
      <c r="B544" s="358"/>
      <c r="C544" s="358"/>
      <c r="D544" s="358"/>
      <c r="E544" s="358"/>
      <c r="F544" s="358"/>
      <c r="G544" s="358"/>
      <c r="H544" s="358"/>
      <c r="I544" s="358"/>
      <c r="J544" s="34"/>
      <c r="K544" s="1"/>
      <c r="L544" s="32"/>
      <c r="M544" s="33"/>
      <c r="N544" s="358"/>
      <c r="O544" s="358"/>
      <c r="P544" s="358"/>
      <c r="Q544" s="358"/>
      <c r="R544" s="358"/>
      <c r="S544" s="358"/>
      <c r="T544" s="358"/>
      <c r="U544" s="358"/>
      <c r="V544" s="34"/>
    </row>
    <row r="545" spans="1:22" ht="19.350000000000001" customHeight="1" thickBot="1" x14ac:dyDescent="0.3">
      <c r="A545" s="33"/>
      <c r="B545" s="359" t="s">
        <v>138</v>
      </c>
      <c r="C545" s="360"/>
      <c r="D545" s="43" t="str">
        <f>CONCATENATE(F539-1,"'",IF(MROUND(H539,30)=0,"0",IF(MROUND(H539,30)&gt;30,"30",IF(H539&lt;30,"0","30"))),"''")</f>
        <v>6'0''</v>
      </c>
      <c r="E545" s="44" t="str">
        <f>CONCATENATE(QUOTIENT(F539*60+H539-30,60),"'",MOD(F539*60+IF(MROUND(H539,30)=0,"0",IF(MROUND(H539,30)&gt;30,"30",IF(H539&lt;30,"0","30")))-30,60),"''")</f>
        <v>6'30''</v>
      </c>
      <c r="F545" s="44" t="str">
        <f>CONCATENATE(F539,"'",IF(MROUND(H539,30)=0,"0",IF(MROUND(H539,30)&gt;30,"30",IF(H539&lt;30,"0","30"))),"''")</f>
        <v>7'0''</v>
      </c>
      <c r="G545" s="44" t="str">
        <f>CONCATENATE(QUOTIENT(F539*60+H539+15,60),"'",MOD(F539*60+IF(MROUND(H539,30)=0,"0",IF(MROUND(H539,30)&gt;30,"30",IF(H539&lt;30,"0","30")))+15,60),"''")</f>
        <v>7'15''</v>
      </c>
      <c r="H545" s="44" t="str">
        <f>CONCATENATE(QUOTIENT(F539*60+H539+30,60),"'",MOD(F539*60+IF(MROUND(H539,30)=0,"0",IF(MROUND(H539,30)&gt;30,"30",IF(H539&lt;30,"0","30")))+30,60),"''")</f>
        <v>7'30''</v>
      </c>
      <c r="I545" s="45" t="str">
        <f>CONCATENATE(QUOTIENT(F539*60+IF(MROUND(H539,30)=0,"0",IF(MROUND(H539,30)&gt;30,"30",IF(H539&lt;30,"0","30")))+45,60),"'",MOD(F539*60+IF(MROUND(H539,30)=0,"0",IF(MROUND(H539,30)&gt;30,"30",IF(H539&lt;30,"0","30")))+45,60),"''")</f>
        <v>7'45''</v>
      </c>
      <c r="J545" s="34"/>
      <c r="K545" s="1"/>
      <c r="L545" s="32"/>
      <c r="M545" s="33"/>
      <c r="N545" s="359" t="s">
        <v>138</v>
      </c>
      <c r="O545" s="360"/>
      <c r="P545" s="43" t="str">
        <f>CONCATENATE(R539-1,"'",IF(MROUND(T539,30)=0,"0",IF(MROUND(T539,30)&gt;30,"30",IF(T539&lt;30,"0","30"))),"''")</f>
        <v>6'30''</v>
      </c>
      <c r="Q545" s="44" t="str">
        <f>CONCATENATE(QUOTIENT(R539*60+T539-30,60),"'",MOD(R539*60+IF(MROUND(T539,30)=0,"0",IF(MROUND(T539,30)&gt;30,"30",IF(T539&lt;30,"0","30")))-30,60),"''")</f>
        <v>7'0''</v>
      </c>
      <c r="R545" s="44" t="str">
        <f>CONCATENATE(R539,"'",IF(MROUND(T539,30)=0,"0",IF(MROUND(T539,30)&gt;30,"30",IF(T539&lt;30,"0","30"))),"''")</f>
        <v>7'30''</v>
      </c>
      <c r="S545" s="44" t="str">
        <f>CONCATENATE(QUOTIENT(R539*60+T539+15,60),"'",MOD(R539*60+IF(MROUND(T539,30)=0,"0",IF(MROUND(T539,30)&gt;30,"30",IF(T539&lt;30,"0","30")))+15,60),"''")</f>
        <v>7'45''</v>
      </c>
      <c r="T545" s="44" t="str">
        <f>CONCATENATE(QUOTIENT(R539*60+T539+30,60),"'",MOD(R539*60+IF(MROUND(T539,30)=0,"0",IF(MROUND(T539,30)&gt;30,"30",IF(T539&lt;30,"0","30")))+30,60),"''")</f>
        <v>8'0''</v>
      </c>
      <c r="U545" s="45" t="str">
        <f>CONCATENATE(QUOTIENT(R539*60+IF(MROUND(T539,30)=0,"0",IF(MROUND(T539,30)&gt;30,"30",IF(T539&lt;30,"0","30")))+45,60),"'",MOD(R539*60+IF(MROUND(T539,30)=0,"0",IF(MROUND(T539,30)&gt;30,"30",IF(T539&lt;30,"0","30")))+45,60),"''")</f>
        <v>8'15''</v>
      </c>
      <c r="V545" s="34"/>
    </row>
    <row r="546" spans="1:22" ht="19.350000000000001" customHeight="1" thickBot="1" x14ac:dyDescent="0.3">
      <c r="A546" s="33"/>
      <c r="B546" s="62"/>
      <c r="C546" s="62"/>
      <c r="D546" s="30"/>
      <c r="E546" s="30"/>
      <c r="F546" s="30"/>
      <c r="G546" s="30"/>
      <c r="H546" s="30"/>
      <c r="I546" s="30"/>
      <c r="J546" s="34"/>
      <c r="K546" s="1"/>
      <c r="L546" s="32"/>
      <c r="M546" s="33"/>
      <c r="N546" s="62"/>
      <c r="O546" s="62"/>
      <c r="P546" s="30"/>
      <c r="Q546" s="30"/>
      <c r="R546" s="30"/>
      <c r="S546" s="30"/>
      <c r="T546" s="30"/>
      <c r="U546" s="30"/>
      <c r="V546" s="34"/>
    </row>
    <row r="547" spans="1:22" ht="19.350000000000001" customHeight="1" x14ac:dyDescent="0.25">
      <c r="A547" s="33"/>
      <c r="B547" s="409" t="s">
        <v>136</v>
      </c>
      <c r="C547" s="410"/>
      <c r="D547" s="352"/>
      <c r="E547" s="352"/>
      <c r="F547" s="352"/>
      <c r="G547" s="352"/>
      <c r="H547" s="352"/>
      <c r="I547" s="353"/>
      <c r="J547" s="34"/>
      <c r="K547" s="1"/>
      <c r="L547" s="32"/>
      <c r="M547" s="33"/>
      <c r="N547" s="409" t="s">
        <v>136</v>
      </c>
      <c r="O547" s="410"/>
      <c r="P547" s="352"/>
      <c r="Q547" s="352"/>
      <c r="R547" s="352"/>
      <c r="S547" s="352"/>
      <c r="T547" s="352"/>
      <c r="U547" s="353"/>
      <c r="V547" s="34"/>
    </row>
    <row r="548" spans="1:22" ht="19.350000000000001" customHeight="1" x14ac:dyDescent="0.25">
      <c r="A548" s="33"/>
      <c r="B548" s="405"/>
      <c r="C548" s="406"/>
      <c r="D548" s="336"/>
      <c r="E548" s="336"/>
      <c r="F548" s="336"/>
      <c r="G548" s="336"/>
      <c r="H548" s="336"/>
      <c r="I548" s="337"/>
      <c r="J548" s="34"/>
      <c r="K548" s="1"/>
      <c r="L548" s="32"/>
      <c r="M548" s="33"/>
      <c r="N548" s="405"/>
      <c r="O548" s="406"/>
      <c r="P548" s="336"/>
      <c r="Q548" s="336"/>
      <c r="R548" s="336"/>
      <c r="S548" s="336"/>
      <c r="T548" s="336"/>
      <c r="U548" s="337"/>
      <c r="V548" s="34"/>
    </row>
    <row r="549" spans="1:22" ht="19.350000000000001" customHeight="1" x14ac:dyDescent="0.25">
      <c r="A549" s="33"/>
      <c r="B549" s="405" t="s">
        <v>137</v>
      </c>
      <c r="C549" s="406"/>
      <c r="D549" s="336"/>
      <c r="E549" s="336"/>
      <c r="F549" s="336"/>
      <c r="G549" s="336"/>
      <c r="H549" s="336"/>
      <c r="I549" s="337"/>
      <c r="J549" s="34"/>
      <c r="K549" s="1"/>
      <c r="L549" s="32"/>
      <c r="M549" s="33"/>
      <c r="N549" s="405" t="s">
        <v>137</v>
      </c>
      <c r="O549" s="406"/>
      <c r="P549" s="336"/>
      <c r="Q549" s="336"/>
      <c r="R549" s="336"/>
      <c r="S549" s="336"/>
      <c r="T549" s="336"/>
      <c r="U549" s="337"/>
      <c r="V549" s="34"/>
    </row>
    <row r="550" spans="1:22" ht="19.350000000000001" customHeight="1" thickBot="1" x14ac:dyDescent="0.3">
      <c r="A550" s="33"/>
      <c r="B550" s="407"/>
      <c r="C550" s="408"/>
      <c r="D550" s="369"/>
      <c r="E550" s="369"/>
      <c r="F550" s="369"/>
      <c r="G550" s="369"/>
      <c r="H550" s="369"/>
      <c r="I550" s="370"/>
      <c r="J550" s="34"/>
      <c r="K550" s="1"/>
      <c r="L550" s="32"/>
      <c r="M550" s="33"/>
      <c r="N550" s="407"/>
      <c r="O550" s="408"/>
      <c r="P550" s="369"/>
      <c r="Q550" s="369"/>
      <c r="R550" s="369"/>
      <c r="S550" s="369"/>
      <c r="T550" s="369"/>
      <c r="U550" s="370"/>
      <c r="V550" s="34"/>
    </row>
    <row r="551" spans="1:22" ht="19.350000000000001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19.350000000000001" customHeight="1" x14ac:dyDescent="0.25">
      <c r="A552" s="33"/>
      <c r="B552" s="349" t="s">
        <v>63</v>
      </c>
      <c r="C552" s="343" t="s">
        <v>64</v>
      </c>
      <c r="D552" s="351"/>
      <c r="E552" s="351"/>
      <c r="F552" s="351"/>
      <c r="G552" s="351"/>
      <c r="H552" s="352"/>
      <c r="I552" s="353"/>
      <c r="J552" s="34"/>
      <c r="K552" s="1"/>
      <c r="L552" s="32"/>
      <c r="M552" s="33"/>
      <c r="N552" s="349" t="s">
        <v>63</v>
      </c>
      <c r="O552" s="343" t="s">
        <v>64</v>
      </c>
      <c r="P552" s="351"/>
      <c r="Q552" s="351"/>
      <c r="R552" s="351"/>
      <c r="S552" s="351"/>
      <c r="T552" s="352"/>
      <c r="U552" s="353"/>
      <c r="V552" s="34"/>
    </row>
    <row r="553" spans="1:22" ht="19.350000000000001" customHeight="1" x14ac:dyDescent="0.25">
      <c r="A553" s="33"/>
      <c r="B553" s="334"/>
      <c r="C553" s="340" t="s">
        <v>234</v>
      </c>
      <c r="D553" s="348"/>
      <c r="E553" s="348"/>
      <c r="F553" s="348"/>
      <c r="G553" s="348"/>
      <c r="H553" s="336"/>
      <c r="I553" s="337"/>
      <c r="J553" s="34"/>
      <c r="K553" s="1"/>
      <c r="L553" s="32"/>
      <c r="M553" s="33"/>
      <c r="N553" s="334"/>
      <c r="O553" s="340" t="s">
        <v>234</v>
      </c>
      <c r="P553" s="348"/>
      <c r="Q553" s="348"/>
      <c r="R553" s="348"/>
      <c r="S553" s="348"/>
      <c r="T553" s="336"/>
      <c r="U553" s="337"/>
      <c r="V553" s="34"/>
    </row>
    <row r="554" spans="1:22" ht="19.350000000000001" customHeight="1" x14ac:dyDescent="0.25">
      <c r="A554" s="33"/>
      <c r="B554" s="334"/>
      <c r="C554" s="340" t="s">
        <v>66</v>
      </c>
      <c r="D554" s="348"/>
      <c r="E554" s="348"/>
      <c r="F554" s="348"/>
      <c r="G554" s="348"/>
      <c r="H554" s="336"/>
      <c r="I554" s="337"/>
      <c r="J554" s="34"/>
      <c r="K554" s="1"/>
      <c r="L554" s="32"/>
      <c r="M554" s="33"/>
      <c r="N554" s="334"/>
      <c r="O554" s="340" t="s">
        <v>66</v>
      </c>
      <c r="P554" s="348"/>
      <c r="Q554" s="348"/>
      <c r="R554" s="348"/>
      <c r="S554" s="348"/>
      <c r="T554" s="336"/>
      <c r="U554" s="337"/>
      <c r="V554" s="34"/>
    </row>
    <row r="555" spans="1:22" ht="19.350000000000001" customHeight="1" x14ac:dyDescent="0.25">
      <c r="A555" s="33"/>
      <c r="B555" s="334"/>
      <c r="C555" s="340" t="s">
        <v>235</v>
      </c>
      <c r="D555" s="348"/>
      <c r="E555" s="348"/>
      <c r="F555" s="348"/>
      <c r="G555" s="348"/>
      <c r="H555" s="336"/>
      <c r="I555" s="337"/>
      <c r="J555" s="34"/>
      <c r="K555" s="1"/>
      <c r="L555" s="32"/>
      <c r="M555" s="33"/>
      <c r="N555" s="334"/>
      <c r="O555" s="340" t="s">
        <v>235</v>
      </c>
      <c r="P555" s="348"/>
      <c r="Q555" s="348"/>
      <c r="R555" s="348"/>
      <c r="S555" s="348"/>
      <c r="T555" s="336"/>
      <c r="U555" s="337"/>
      <c r="V555" s="34"/>
    </row>
    <row r="556" spans="1:22" ht="19.350000000000001" customHeight="1" x14ac:dyDescent="0.25">
      <c r="A556" s="33"/>
      <c r="B556" s="335"/>
      <c r="C556" s="338" t="s">
        <v>236</v>
      </c>
      <c r="D556" s="339"/>
      <c r="E556" s="339"/>
      <c r="F556" s="339"/>
      <c r="G556" s="340"/>
      <c r="H556" s="354"/>
      <c r="I556" s="355"/>
      <c r="J556" s="34"/>
      <c r="K556" s="1"/>
      <c r="L556" s="32"/>
      <c r="M556" s="33"/>
      <c r="N556" s="335"/>
      <c r="O556" s="338" t="s">
        <v>236</v>
      </c>
      <c r="P556" s="339"/>
      <c r="Q556" s="339"/>
      <c r="R556" s="339"/>
      <c r="S556" s="340"/>
      <c r="T556" s="354"/>
      <c r="U556" s="355"/>
      <c r="V556" s="34"/>
    </row>
    <row r="557" spans="1:22" ht="19.350000000000001" customHeight="1" thickBot="1" x14ac:dyDescent="0.3">
      <c r="A557" s="33"/>
      <c r="B557" s="350"/>
      <c r="C557" s="371" t="s">
        <v>69</v>
      </c>
      <c r="D557" s="372"/>
      <c r="E557" s="372"/>
      <c r="F557" s="372"/>
      <c r="G557" s="372"/>
      <c r="H557" s="369"/>
      <c r="I557" s="370"/>
      <c r="J557" s="34"/>
      <c r="K557" s="1"/>
      <c r="L557" s="32"/>
      <c r="M557" s="33"/>
      <c r="N557" s="350"/>
      <c r="O557" s="371" t="s">
        <v>69</v>
      </c>
      <c r="P557" s="372"/>
      <c r="Q557" s="372"/>
      <c r="R557" s="372"/>
      <c r="S557" s="372"/>
      <c r="T557" s="369"/>
      <c r="U557" s="370"/>
      <c r="V557" s="34"/>
    </row>
    <row r="558" spans="1:22" ht="19.350000000000001" customHeight="1" x14ac:dyDescent="0.25">
      <c r="A558" s="33"/>
      <c r="B558" s="333" t="s">
        <v>70</v>
      </c>
      <c r="C558" s="346" t="s">
        <v>237</v>
      </c>
      <c r="D558" s="347"/>
      <c r="E558" s="347"/>
      <c r="F558" s="347"/>
      <c r="G558" s="347"/>
      <c r="H558" s="344"/>
      <c r="I558" s="345"/>
      <c r="J558" s="34"/>
      <c r="K558" s="1"/>
      <c r="L558" s="32"/>
      <c r="M558" s="33"/>
      <c r="N558" s="333" t="s">
        <v>70</v>
      </c>
      <c r="O558" s="346" t="s">
        <v>237</v>
      </c>
      <c r="P558" s="347"/>
      <c r="Q558" s="347"/>
      <c r="R558" s="347"/>
      <c r="S558" s="347"/>
      <c r="T558" s="344"/>
      <c r="U558" s="345"/>
      <c r="V558" s="34"/>
    </row>
    <row r="559" spans="1:22" ht="19.350000000000001" customHeight="1" x14ac:dyDescent="0.25">
      <c r="A559" s="33"/>
      <c r="B559" s="334"/>
      <c r="C559" s="340" t="s">
        <v>72</v>
      </c>
      <c r="D559" s="348"/>
      <c r="E559" s="348"/>
      <c r="F559" s="348"/>
      <c r="G559" s="348"/>
      <c r="H559" s="336"/>
      <c r="I559" s="337"/>
      <c r="J559" s="34"/>
      <c r="K559" s="1"/>
      <c r="L559" s="32"/>
      <c r="M559" s="33"/>
      <c r="N559" s="334"/>
      <c r="O559" s="340" t="s">
        <v>72</v>
      </c>
      <c r="P559" s="348"/>
      <c r="Q559" s="348"/>
      <c r="R559" s="348"/>
      <c r="S559" s="348"/>
      <c r="T559" s="336"/>
      <c r="U559" s="337"/>
      <c r="V559" s="34"/>
    </row>
    <row r="560" spans="1:22" ht="19.350000000000001" customHeight="1" x14ac:dyDescent="0.25">
      <c r="A560" s="33"/>
      <c r="B560" s="334"/>
      <c r="C560" s="340" t="s">
        <v>242</v>
      </c>
      <c r="D560" s="348"/>
      <c r="E560" s="348"/>
      <c r="F560" s="348"/>
      <c r="G560" s="348"/>
      <c r="H560" s="336"/>
      <c r="I560" s="337"/>
      <c r="J560" s="34"/>
      <c r="K560" s="1"/>
      <c r="L560" s="32"/>
      <c r="M560" s="33"/>
      <c r="N560" s="334"/>
      <c r="O560" s="340" t="s">
        <v>242</v>
      </c>
      <c r="P560" s="348"/>
      <c r="Q560" s="348"/>
      <c r="R560" s="348"/>
      <c r="S560" s="348"/>
      <c r="T560" s="336"/>
      <c r="U560" s="337"/>
      <c r="V560" s="34"/>
    </row>
    <row r="561" spans="1:22" ht="19.350000000000001" customHeight="1" x14ac:dyDescent="0.25">
      <c r="A561" s="33"/>
      <c r="B561" s="334"/>
      <c r="C561" s="340" t="s">
        <v>75</v>
      </c>
      <c r="D561" s="348"/>
      <c r="E561" s="348"/>
      <c r="F561" s="348"/>
      <c r="G561" s="348"/>
      <c r="H561" s="336"/>
      <c r="I561" s="337"/>
      <c r="J561" s="34"/>
      <c r="K561" s="1"/>
      <c r="L561" s="32"/>
      <c r="M561" s="33"/>
      <c r="N561" s="334"/>
      <c r="O561" s="340" t="s">
        <v>75</v>
      </c>
      <c r="P561" s="348"/>
      <c r="Q561" s="348"/>
      <c r="R561" s="348"/>
      <c r="S561" s="348"/>
      <c r="T561" s="336"/>
      <c r="U561" s="337"/>
      <c r="V561" s="34"/>
    </row>
    <row r="562" spans="1:22" ht="19.350000000000001" customHeight="1" x14ac:dyDescent="0.25">
      <c r="A562" s="33"/>
      <c r="B562" s="334"/>
      <c r="C562" s="340" t="s">
        <v>76</v>
      </c>
      <c r="D562" s="348"/>
      <c r="E562" s="348"/>
      <c r="F562" s="348"/>
      <c r="G562" s="348"/>
      <c r="H562" s="336"/>
      <c r="I562" s="337"/>
      <c r="J562" s="34"/>
      <c r="K562" s="1"/>
      <c r="L562" s="32"/>
      <c r="M562" s="33"/>
      <c r="N562" s="334"/>
      <c r="O562" s="340" t="s">
        <v>76</v>
      </c>
      <c r="P562" s="348"/>
      <c r="Q562" s="348"/>
      <c r="R562" s="348"/>
      <c r="S562" s="348"/>
      <c r="T562" s="336"/>
      <c r="U562" s="337"/>
      <c r="V562" s="34"/>
    </row>
    <row r="563" spans="1:22" ht="19.350000000000001" customHeight="1" thickBot="1" x14ac:dyDescent="0.3">
      <c r="A563" s="33"/>
      <c r="B563" s="335"/>
      <c r="C563" s="385" t="s">
        <v>77</v>
      </c>
      <c r="D563" s="386"/>
      <c r="E563" s="386"/>
      <c r="F563" s="386"/>
      <c r="G563" s="386"/>
      <c r="H563" s="387"/>
      <c r="I563" s="388"/>
      <c r="J563" s="34"/>
      <c r="K563" s="1"/>
      <c r="L563" s="32"/>
      <c r="M563" s="33"/>
      <c r="N563" s="335"/>
      <c r="O563" s="385" t="s">
        <v>77</v>
      </c>
      <c r="P563" s="386"/>
      <c r="Q563" s="386"/>
      <c r="R563" s="386"/>
      <c r="S563" s="386"/>
      <c r="T563" s="387"/>
      <c r="U563" s="388"/>
      <c r="V563" s="34"/>
    </row>
    <row r="564" spans="1:22" ht="19.350000000000001" customHeight="1" x14ac:dyDescent="0.25">
      <c r="A564" s="33"/>
      <c r="B564" s="349" t="s">
        <v>78</v>
      </c>
      <c r="C564" s="414" t="s">
        <v>233</v>
      </c>
      <c r="D564" s="415"/>
      <c r="E564" s="416"/>
      <c r="F564" s="423" t="s">
        <v>80</v>
      </c>
      <c r="G564" s="416"/>
      <c r="H564" s="426"/>
      <c r="I564" s="427"/>
      <c r="J564" s="34"/>
      <c r="K564" s="1"/>
      <c r="L564" s="32"/>
      <c r="M564" s="33"/>
      <c r="N564" s="349" t="s">
        <v>78</v>
      </c>
      <c r="O564" s="414" t="s">
        <v>233</v>
      </c>
      <c r="P564" s="415"/>
      <c r="Q564" s="416"/>
      <c r="R564" s="423" t="s">
        <v>80</v>
      </c>
      <c r="S564" s="416"/>
      <c r="T564" s="426"/>
      <c r="U564" s="427"/>
      <c r="V564" s="34"/>
    </row>
    <row r="565" spans="1:22" ht="19.350000000000001" customHeight="1" x14ac:dyDescent="0.25">
      <c r="A565" s="33"/>
      <c r="B565" s="334"/>
      <c r="C565" s="417"/>
      <c r="D565" s="418"/>
      <c r="E565" s="419"/>
      <c r="F565" s="424"/>
      <c r="G565" s="419"/>
      <c r="H565" s="428"/>
      <c r="I565" s="429"/>
      <c r="J565" s="34"/>
      <c r="K565" s="1"/>
      <c r="L565" s="32"/>
      <c r="M565" s="33"/>
      <c r="N565" s="334"/>
      <c r="O565" s="417"/>
      <c r="P565" s="418"/>
      <c r="Q565" s="419"/>
      <c r="R565" s="424"/>
      <c r="S565" s="419"/>
      <c r="T565" s="428"/>
      <c r="U565" s="429"/>
      <c r="V565" s="34"/>
    </row>
    <row r="566" spans="1:22" ht="19.350000000000001" customHeight="1" x14ac:dyDescent="0.25">
      <c r="A566" s="33"/>
      <c r="B566" s="334"/>
      <c r="C566" s="417"/>
      <c r="D566" s="418"/>
      <c r="E566" s="419"/>
      <c r="F566" s="424"/>
      <c r="G566" s="419"/>
      <c r="H566" s="428"/>
      <c r="I566" s="429"/>
      <c r="J566" s="34"/>
      <c r="K566" s="1"/>
      <c r="L566" s="32"/>
      <c r="M566" s="33"/>
      <c r="N566" s="334"/>
      <c r="O566" s="417"/>
      <c r="P566" s="418"/>
      <c r="Q566" s="419"/>
      <c r="R566" s="424"/>
      <c r="S566" s="419"/>
      <c r="T566" s="428"/>
      <c r="U566" s="429"/>
      <c r="V566" s="34"/>
    </row>
    <row r="567" spans="1:22" ht="19.350000000000001" customHeight="1" thickBot="1" x14ac:dyDescent="0.3">
      <c r="A567" s="33"/>
      <c r="B567" s="350"/>
      <c r="C567" s="420"/>
      <c r="D567" s="421"/>
      <c r="E567" s="422"/>
      <c r="F567" s="425"/>
      <c r="G567" s="422"/>
      <c r="H567" s="430"/>
      <c r="I567" s="431"/>
      <c r="J567" s="34"/>
      <c r="K567" s="1"/>
      <c r="L567" s="32"/>
      <c r="M567" s="33"/>
      <c r="N567" s="350"/>
      <c r="O567" s="420"/>
      <c r="P567" s="421"/>
      <c r="Q567" s="422"/>
      <c r="R567" s="425"/>
      <c r="S567" s="422"/>
      <c r="T567" s="430"/>
      <c r="U567" s="431"/>
      <c r="V567" s="34"/>
    </row>
    <row r="568" spans="1:22" ht="19.350000000000001" customHeight="1" thickBot="1" x14ac:dyDescent="0.3">
      <c r="A568" s="33"/>
      <c r="B568" s="25"/>
      <c r="C568" s="25"/>
      <c r="D568" s="25"/>
      <c r="E568" s="25"/>
      <c r="F568" s="25"/>
      <c r="G568" s="25"/>
      <c r="H568" s="25"/>
      <c r="I568" s="25"/>
      <c r="J568" s="34"/>
      <c r="K568" s="1"/>
      <c r="L568" s="32"/>
      <c r="M568" s="33"/>
      <c r="N568" s="25"/>
      <c r="O568" s="25"/>
      <c r="P568" s="25"/>
      <c r="Q568" s="25"/>
      <c r="R568" s="25"/>
      <c r="S568" s="25"/>
      <c r="T568" s="25"/>
      <c r="U568" s="25"/>
      <c r="V568" s="34"/>
    </row>
    <row r="569" spans="1:22" ht="19.350000000000001" customHeight="1" x14ac:dyDescent="0.3">
      <c r="A569" s="33"/>
      <c r="B569" s="373" t="s">
        <v>88</v>
      </c>
      <c r="C569" s="374"/>
      <c r="D569" s="374"/>
      <c r="E569" s="374"/>
      <c r="F569" s="374"/>
      <c r="G569" s="374"/>
      <c r="H569" s="374"/>
      <c r="I569" s="375"/>
      <c r="J569" s="34"/>
      <c r="K569" s="1"/>
      <c r="L569" s="32"/>
      <c r="M569" s="33"/>
      <c r="N569" s="373" t="s">
        <v>88</v>
      </c>
      <c r="O569" s="374"/>
      <c r="P569" s="374"/>
      <c r="Q569" s="374"/>
      <c r="R569" s="374"/>
      <c r="S569" s="374"/>
      <c r="T569" s="374"/>
      <c r="U569" s="375"/>
      <c r="V569" s="34"/>
    </row>
    <row r="570" spans="1:22" ht="19.350000000000001" customHeight="1" x14ac:dyDescent="0.25">
      <c r="A570" s="33"/>
      <c r="B570" s="376"/>
      <c r="C570" s="377"/>
      <c r="D570" s="377"/>
      <c r="E570" s="377"/>
      <c r="F570" s="377"/>
      <c r="G570" s="377"/>
      <c r="H570" s="377"/>
      <c r="I570" s="378"/>
      <c r="J570" s="34"/>
      <c r="K570" s="1"/>
      <c r="L570" s="32"/>
      <c r="M570" s="33"/>
      <c r="N570" s="376"/>
      <c r="O570" s="377"/>
      <c r="P570" s="377"/>
      <c r="Q570" s="377"/>
      <c r="R570" s="377"/>
      <c r="S570" s="377"/>
      <c r="T570" s="377"/>
      <c r="U570" s="378"/>
      <c r="V570" s="34"/>
    </row>
    <row r="571" spans="1:22" ht="19.350000000000001" customHeight="1" x14ac:dyDescent="0.25">
      <c r="A571" s="33"/>
      <c r="B571" s="379"/>
      <c r="C571" s="380"/>
      <c r="D571" s="380"/>
      <c r="E571" s="380"/>
      <c r="F571" s="380"/>
      <c r="G571" s="380"/>
      <c r="H571" s="380"/>
      <c r="I571" s="381"/>
      <c r="J571" s="34"/>
      <c r="K571" s="1"/>
      <c r="L571" s="32"/>
      <c r="M571" s="33"/>
      <c r="N571" s="379"/>
      <c r="O571" s="380"/>
      <c r="P571" s="380"/>
      <c r="Q571" s="380"/>
      <c r="R571" s="380"/>
      <c r="S571" s="380"/>
      <c r="T571" s="380"/>
      <c r="U571" s="381"/>
      <c r="V571" s="34"/>
    </row>
    <row r="572" spans="1:22" ht="19.350000000000001" customHeight="1" x14ac:dyDescent="0.25">
      <c r="A572" s="33"/>
      <c r="B572" s="379"/>
      <c r="C572" s="380"/>
      <c r="D572" s="380"/>
      <c r="E572" s="380"/>
      <c r="F572" s="380"/>
      <c r="G572" s="380"/>
      <c r="H572" s="380"/>
      <c r="I572" s="381"/>
      <c r="J572" s="34"/>
      <c r="K572" s="1"/>
      <c r="L572" s="32"/>
      <c r="M572" s="33"/>
      <c r="N572" s="379"/>
      <c r="O572" s="380"/>
      <c r="P572" s="380"/>
      <c r="Q572" s="380"/>
      <c r="R572" s="380"/>
      <c r="S572" s="380"/>
      <c r="T572" s="380"/>
      <c r="U572" s="381"/>
      <c r="V572" s="34"/>
    </row>
    <row r="573" spans="1:22" ht="19.350000000000001" customHeight="1" thickBot="1" x14ac:dyDescent="0.3">
      <c r="A573" s="33"/>
      <c r="B573" s="382"/>
      <c r="C573" s="383"/>
      <c r="D573" s="383"/>
      <c r="E573" s="383"/>
      <c r="F573" s="383"/>
      <c r="G573" s="383"/>
      <c r="H573" s="383"/>
      <c r="I573" s="384"/>
      <c r="J573" s="34"/>
      <c r="K573" s="1"/>
      <c r="L573" s="32"/>
      <c r="M573" s="33"/>
      <c r="N573" s="382"/>
      <c r="O573" s="383"/>
      <c r="P573" s="383"/>
      <c r="Q573" s="383"/>
      <c r="R573" s="383"/>
      <c r="S573" s="383"/>
      <c r="T573" s="383"/>
      <c r="U573" s="384"/>
      <c r="V573" s="34"/>
    </row>
    <row r="574" spans="1:22" ht="19.350000000000001" customHeight="1" thickBot="1" x14ac:dyDescent="0.3">
      <c r="A574" s="53"/>
      <c r="B574" s="54"/>
      <c r="C574" s="54"/>
      <c r="D574" s="54"/>
      <c r="E574" s="54"/>
      <c r="F574" s="54"/>
      <c r="G574" s="54"/>
      <c r="H574" s="54"/>
      <c r="I574" s="54"/>
      <c r="J574" s="55"/>
      <c r="K574" s="1"/>
      <c r="L574" s="32"/>
      <c r="M574" s="53"/>
      <c r="N574" s="54"/>
      <c r="O574" s="54"/>
      <c r="P574" s="54"/>
      <c r="Q574" s="54"/>
      <c r="R574" s="54"/>
      <c r="S574" s="54"/>
      <c r="T574" s="54"/>
      <c r="U574" s="54"/>
      <c r="V574" s="55"/>
    </row>
    <row r="575" spans="1:22" ht="19.350000000000001" customHeight="1" x14ac:dyDescent="0.25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56"/>
      <c r="L575" s="57"/>
      <c r="M575" s="67"/>
      <c r="N575" s="67"/>
      <c r="O575" s="67"/>
      <c r="P575" s="67"/>
      <c r="Q575" s="67"/>
      <c r="R575" s="67"/>
      <c r="S575" s="67"/>
      <c r="T575" s="67"/>
      <c r="U575" s="67"/>
      <c r="V575" s="67"/>
    </row>
    <row r="576" spans="1:22" ht="19.350000000000001" customHeight="1" thickBo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32"/>
      <c r="M576" s="1"/>
      <c r="N576" s="1"/>
      <c r="O576" s="1"/>
      <c r="P576" s="1"/>
      <c r="Q576" s="1"/>
      <c r="R576" s="1"/>
      <c r="S576" s="1"/>
      <c r="T576" s="1"/>
      <c r="U576" s="1"/>
      <c r="V576" s="1"/>
    </row>
    <row r="577" spans="1:22" ht="19.350000000000001" customHeight="1" x14ac:dyDescent="0.25">
      <c r="A577" s="29" t="e">
        <f>#REF!+1</f>
        <v>#REF!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 t="e">
        <f t="shared" ref="M577" si="11">A577+1</f>
        <v>#REF!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19.350000000000001" customHeight="1" x14ac:dyDescent="0.35">
      <c r="A578" s="33"/>
      <c r="B578" s="356" t="s">
        <v>42</v>
      </c>
      <c r="C578" s="356"/>
      <c r="D578" s="404" t="s">
        <v>89</v>
      </c>
      <c r="E578" s="404"/>
      <c r="F578" s="404"/>
      <c r="G578" s="404"/>
      <c r="H578" s="404"/>
      <c r="I578" s="404"/>
      <c r="J578" s="75"/>
      <c r="K578" s="1"/>
      <c r="L578" s="32"/>
      <c r="M578" s="33"/>
      <c r="N578" s="356" t="s">
        <v>42</v>
      </c>
      <c r="O578" s="356"/>
      <c r="P578" s="404" t="s">
        <v>89</v>
      </c>
      <c r="Q578" s="404"/>
      <c r="R578" s="404"/>
      <c r="S578" s="404"/>
      <c r="T578" s="404"/>
      <c r="U578" s="404"/>
      <c r="V578" s="75"/>
    </row>
    <row r="579" spans="1:22" ht="19.350000000000001" customHeight="1" x14ac:dyDescent="0.25">
      <c r="A579" s="33"/>
      <c r="B579" s="358"/>
      <c r="C579" s="358"/>
      <c r="D579" s="358"/>
      <c r="E579" s="358"/>
      <c r="F579" s="358"/>
      <c r="G579" s="358"/>
      <c r="H579" s="358"/>
      <c r="I579" s="358"/>
      <c r="J579" s="34"/>
      <c r="K579" s="1"/>
      <c r="L579" s="32"/>
      <c r="M579" s="33"/>
      <c r="N579" s="358"/>
      <c r="O579" s="358"/>
      <c r="P579" s="358"/>
      <c r="Q579" s="358"/>
      <c r="R579" s="358"/>
      <c r="S579" s="358"/>
      <c r="T579" s="358"/>
      <c r="U579" s="358"/>
      <c r="V579" s="34"/>
    </row>
    <row r="580" spans="1:22" ht="19.350000000000001" customHeight="1" x14ac:dyDescent="0.35">
      <c r="A580" s="33"/>
      <c r="B580" s="356" t="s">
        <v>0</v>
      </c>
      <c r="C580" s="356"/>
      <c r="D580" s="403"/>
      <c r="E580" s="403"/>
      <c r="F580" s="357" t="s">
        <v>41</v>
      </c>
      <c r="G580" s="357"/>
      <c r="H580" s="403"/>
      <c r="I580" s="403"/>
      <c r="J580" s="34"/>
      <c r="K580" s="1"/>
      <c r="L580" s="32"/>
      <c r="M580" s="33"/>
      <c r="N580" s="356" t="s">
        <v>0</v>
      </c>
      <c r="O580" s="356"/>
      <c r="P580" s="403"/>
      <c r="Q580" s="403"/>
      <c r="R580" s="357" t="s">
        <v>41</v>
      </c>
      <c r="S580" s="357"/>
      <c r="T580" s="403"/>
      <c r="U580" s="403"/>
      <c r="V580" s="34"/>
    </row>
    <row r="581" spans="1:22" ht="19.350000000000001" customHeight="1" x14ac:dyDescent="0.35">
      <c r="A581" s="33"/>
      <c r="B581" s="356" t="s">
        <v>14</v>
      </c>
      <c r="C581" s="356"/>
      <c r="D581" s="400"/>
      <c r="E581" s="400"/>
      <c r="F581" s="357" t="s">
        <v>15</v>
      </c>
      <c r="G581" s="357"/>
      <c r="H581" s="401"/>
      <c r="I581" s="401"/>
      <c r="J581" s="34"/>
      <c r="K581" s="1"/>
      <c r="L581" s="32"/>
      <c r="M581" s="33"/>
      <c r="N581" s="356" t="s">
        <v>14</v>
      </c>
      <c r="O581" s="356"/>
      <c r="P581" s="413"/>
      <c r="Q581" s="413"/>
      <c r="R581" s="357" t="s">
        <v>15</v>
      </c>
      <c r="S581" s="357"/>
      <c r="T581" s="401"/>
      <c r="U581" s="401"/>
      <c r="V581" s="34"/>
    </row>
    <row r="582" spans="1:22" ht="19.350000000000001" customHeight="1" x14ac:dyDescent="0.3">
      <c r="A582" s="33"/>
      <c r="B582" s="64" t="s">
        <v>53</v>
      </c>
      <c r="C582" s="64"/>
      <c r="D582" s="411"/>
      <c r="E582" s="411"/>
      <c r="F582" s="397" t="s">
        <v>54</v>
      </c>
      <c r="G582" s="397"/>
      <c r="H582" s="402"/>
      <c r="I582" s="402"/>
      <c r="J582" s="34"/>
      <c r="K582" s="1"/>
      <c r="L582" s="32"/>
      <c r="M582" s="33"/>
      <c r="N582" s="64" t="s">
        <v>53</v>
      </c>
      <c r="O582" s="64"/>
      <c r="P582" s="412"/>
      <c r="Q582" s="412"/>
      <c r="R582" s="397" t="s">
        <v>54</v>
      </c>
      <c r="S582" s="397"/>
      <c r="T582" s="402"/>
      <c r="U582" s="402"/>
      <c r="V582" s="34"/>
    </row>
    <row r="583" spans="1:22" ht="19.350000000000001" customHeight="1" x14ac:dyDescent="0.3">
      <c r="A583" s="33"/>
      <c r="B583" s="396" t="s">
        <v>1</v>
      </c>
      <c r="C583" s="396"/>
      <c r="D583" s="397"/>
      <c r="E583" s="397"/>
      <c r="F583" s="398"/>
      <c r="G583" s="398"/>
      <c r="H583" s="398"/>
      <c r="I583" s="398"/>
      <c r="J583" s="34"/>
      <c r="K583" s="1"/>
      <c r="L583" s="32"/>
      <c r="M583" s="33"/>
      <c r="N583" s="396" t="s">
        <v>1</v>
      </c>
      <c r="O583" s="396"/>
      <c r="P583" s="397"/>
      <c r="Q583" s="397"/>
      <c r="R583" s="398"/>
      <c r="S583" s="398"/>
      <c r="T583" s="398"/>
      <c r="U583" s="398"/>
      <c r="V583" s="34"/>
    </row>
    <row r="584" spans="1:22" ht="19.350000000000001" customHeight="1" x14ac:dyDescent="0.3">
      <c r="A584" s="33"/>
      <c r="B584" s="396"/>
      <c r="C584" s="396"/>
      <c r="D584" s="397" t="s">
        <v>11</v>
      </c>
      <c r="E584" s="397"/>
      <c r="F584" s="398"/>
      <c r="G584" s="398"/>
      <c r="H584" s="398"/>
      <c r="I584" s="398"/>
      <c r="J584" s="34"/>
      <c r="K584" s="1"/>
      <c r="L584" s="32"/>
      <c r="M584" s="33"/>
      <c r="N584" s="396"/>
      <c r="O584" s="396"/>
      <c r="P584" s="397" t="s">
        <v>11</v>
      </c>
      <c r="Q584" s="397"/>
      <c r="R584" s="398"/>
      <c r="S584" s="398"/>
      <c r="T584" s="398"/>
      <c r="U584" s="398"/>
      <c r="V584" s="34"/>
    </row>
    <row r="585" spans="1:22" ht="19.350000000000001" customHeight="1" x14ac:dyDescent="0.3">
      <c r="A585" s="33"/>
      <c r="B585" s="396"/>
      <c r="C585" s="396"/>
      <c r="D585" s="397" t="s">
        <v>55</v>
      </c>
      <c r="E585" s="397"/>
      <c r="F585" s="398"/>
      <c r="G585" s="398"/>
      <c r="H585" s="398"/>
      <c r="I585" s="398"/>
      <c r="J585" s="34"/>
      <c r="K585" s="1"/>
      <c r="L585" s="32"/>
      <c r="M585" s="33"/>
      <c r="N585" s="396"/>
      <c r="O585" s="396"/>
      <c r="P585" s="397" t="s">
        <v>55</v>
      </c>
      <c r="Q585" s="397"/>
      <c r="R585" s="398"/>
      <c r="S585" s="398"/>
      <c r="T585" s="398"/>
      <c r="U585" s="398"/>
      <c r="V585" s="34"/>
    </row>
    <row r="586" spans="1:22" ht="19.350000000000001" customHeight="1" x14ac:dyDescent="0.35">
      <c r="A586" s="33"/>
      <c r="B586" s="396"/>
      <c r="C586" s="396"/>
      <c r="D586" s="397" t="s">
        <v>9</v>
      </c>
      <c r="E586" s="397"/>
      <c r="F586" s="399"/>
      <c r="G586" s="399"/>
      <c r="H586" s="399"/>
      <c r="I586" s="399"/>
      <c r="J586" s="34"/>
      <c r="K586" s="1"/>
      <c r="L586" s="32"/>
      <c r="M586" s="33"/>
      <c r="N586" s="396"/>
      <c r="O586" s="396"/>
      <c r="P586" s="397" t="s">
        <v>9</v>
      </c>
      <c r="Q586" s="397"/>
      <c r="R586" s="399"/>
      <c r="S586" s="399"/>
      <c r="T586" s="399"/>
      <c r="U586" s="399"/>
      <c r="V586" s="34"/>
    </row>
    <row r="587" spans="1:22" ht="19.350000000000001" customHeight="1" x14ac:dyDescent="0.35">
      <c r="A587" s="33"/>
      <c r="B587" s="356" t="s">
        <v>44</v>
      </c>
      <c r="C587" s="356"/>
      <c r="D587" s="357" t="s">
        <v>90</v>
      </c>
      <c r="E587" s="357"/>
      <c r="F587" s="37"/>
      <c r="G587" s="65"/>
      <c r="H587" s="39"/>
      <c r="I587" s="65"/>
      <c r="J587" s="34"/>
      <c r="K587" s="1"/>
      <c r="L587" s="32"/>
      <c r="M587" s="33"/>
      <c r="N587" s="356" t="s">
        <v>44</v>
      </c>
      <c r="O587" s="356"/>
      <c r="P587" s="357" t="s">
        <v>90</v>
      </c>
      <c r="Q587" s="357"/>
      <c r="R587" s="37"/>
      <c r="S587" s="65"/>
      <c r="T587" s="39"/>
      <c r="U587" s="65"/>
      <c r="V587" s="34"/>
    </row>
    <row r="588" spans="1:22" ht="19.350000000000001" customHeight="1" x14ac:dyDescent="0.3">
      <c r="A588" s="33"/>
      <c r="B588" s="356"/>
      <c r="C588" s="356"/>
      <c r="D588" s="359" t="s">
        <v>56</v>
      </c>
      <c r="E588" s="63" t="s">
        <v>57</v>
      </c>
      <c r="F588" s="41"/>
      <c r="G588" s="66"/>
      <c r="H588" s="41"/>
      <c r="I588" s="66"/>
      <c r="J588" s="34"/>
      <c r="K588" s="1"/>
      <c r="L588" s="32"/>
      <c r="M588" s="33"/>
      <c r="N588" s="356"/>
      <c r="O588" s="356"/>
      <c r="P588" s="359" t="s">
        <v>56</v>
      </c>
      <c r="Q588" s="63" t="s">
        <v>57</v>
      </c>
      <c r="R588" s="41"/>
      <c r="S588" s="66"/>
      <c r="T588" s="41"/>
      <c r="U588" s="66"/>
      <c r="V588" s="34"/>
    </row>
    <row r="589" spans="1:22" ht="19.350000000000001" customHeight="1" x14ac:dyDescent="0.3">
      <c r="A589" s="33"/>
      <c r="B589" s="356"/>
      <c r="C589" s="356"/>
      <c r="D589" s="359"/>
      <c r="E589" s="63" t="s">
        <v>58</v>
      </c>
      <c r="F589" s="41"/>
      <c r="G589" s="66"/>
      <c r="H589" s="41"/>
      <c r="I589" s="66"/>
      <c r="J589" s="34"/>
      <c r="K589" s="1"/>
      <c r="L589" s="32"/>
      <c r="M589" s="33"/>
      <c r="N589" s="356"/>
      <c r="O589" s="356"/>
      <c r="P589" s="359"/>
      <c r="Q589" s="63" t="s">
        <v>58</v>
      </c>
      <c r="R589" s="41"/>
      <c r="S589" s="66"/>
      <c r="T589" s="41"/>
      <c r="U589" s="66"/>
      <c r="V589" s="34"/>
    </row>
    <row r="590" spans="1:22" ht="19.350000000000001" customHeight="1" x14ac:dyDescent="0.25">
      <c r="A590" s="33"/>
      <c r="B590" s="358"/>
      <c r="C590" s="358"/>
      <c r="D590" s="358"/>
      <c r="E590" s="358"/>
      <c r="F590" s="358"/>
      <c r="G590" s="358"/>
      <c r="H590" s="358"/>
      <c r="I590" s="358"/>
      <c r="J590" s="34"/>
      <c r="K590" s="1"/>
      <c r="L590" s="32"/>
      <c r="M590" s="33"/>
      <c r="N590" s="358"/>
      <c r="O590" s="358"/>
      <c r="P590" s="358"/>
      <c r="Q590" s="358"/>
      <c r="R590" s="358"/>
      <c r="S590" s="358"/>
      <c r="T590" s="358"/>
      <c r="U590" s="358"/>
      <c r="V590" s="34"/>
    </row>
    <row r="591" spans="1:22" ht="19.350000000000001" customHeight="1" x14ac:dyDescent="0.3">
      <c r="A591" s="33"/>
      <c r="B591" s="395" t="s">
        <v>59</v>
      </c>
      <c r="C591" s="395"/>
      <c r="D591" s="395"/>
      <c r="E591" s="395"/>
      <c r="F591" s="395"/>
      <c r="G591" s="395"/>
      <c r="H591" s="395"/>
      <c r="I591" s="395"/>
      <c r="J591" s="34"/>
      <c r="K591" s="1"/>
      <c r="L591" s="32"/>
      <c r="M591" s="33"/>
      <c r="N591" s="395" t="s">
        <v>59</v>
      </c>
      <c r="O591" s="395"/>
      <c r="P591" s="395"/>
      <c r="Q591" s="395"/>
      <c r="R591" s="395"/>
      <c r="S591" s="395"/>
      <c r="T591" s="395"/>
      <c r="U591" s="395"/>
      <c r="V591" s="34"/>
    </row>
    <row r="592" spans="1:22" ht="19.350000000000001" customHeight="1" thickBot="1" x14ac:dyDescent="0.3">
      <c r="A592" s="33"/>
      <c r="B592" s="358"/>
      <c r="C592" s="358"/>
      <c r="D592" s="358"/>
      <c r="E592" s="358"/>
      <c r="F592" s="358"/>
      <c r="G592" s="358"/>
      <c r="H592" s="358"/>
      <c r="I592" s="358"/>
      <c r="J592" s="34"/>
      <c r="K592" s="1"/>
      <c r="L592" s="32"/>
      <c r="M592" s="33"/>
      <c r="N592" s="358"/>
      <c r="O592" s="358"/>
      <c r="P592" s="358"/>
      <c r="Q592" s="358"/>
      <c r="R592" s="358"/>
      <c r="S592" s="358"/>
      <c r="T592" s="358"/>
      <c r="U592" s="358"/>
      <c r="V592" s="34"/>
    </row>
    <row r="593" spans="1:22" ht="19.350000000000001" customHeight="1" thickBot="1" x14ac:dyDescent="0.3">
      <c r="A593" s="33"/>
      <c r="B593" s="359" t="s">
        <v>138</v>
      </c>
      <c r="C593" s="360"/>
      <c r="D593" s="43" t="str">
        <f>CONCATENATE(F587-1,"'",IF(MROUND(H587,30)=0,"0",IF(MROUND(H587,30)&gt;30,"30",IF(H587&lt;30,"0","30"))),"''")</f>
        <v>-1'0''</v>
      </c>
      <c r="E593" s="44" t="str">
        <f>CONCATENATE(QUOTIENT(F587*60+H587-30,60),"'",MOD(F587*60+IF(MROUND(H587,30)=0,"0",IF(MROUND(H587,30)&gt;30,"30",IF(H587&lt;30,"0","30")))-30,60),"''")</f>
        <v>0'30''</v>
      </c>
      <c r="F593" s="44" t="str">
        <f>CONCATENATE(F587,"'",IF(MROUND(H587,30)=0,"0",IF(MROUND(H587,30)&gt;30,"30",IF(H587&lt;30,"0","30"))),"''")</f>
        <v>'0''</v>
      </c>
      <c r="G593" s="44" t="str">
        <f>CONCATENATE(QUOTIENT(F587*60+H587+15,60),"'",MOD(F587*60+IF(MROUND(H587,30)=0,"0",IF(MROUND(H587,30)&gt;30,"30",IF(H587&lt;30,"0","30")))+15,60),"''")</f>
        <v>0'15''</v>
      </c>
      <c r="H593" s="44" t="str">
        <f>CONCATENATE(QUOTIENT(F587*60+H587+30,60),"'",MOD(F587*60+IF(MROUND(H587,30)=0,"0",IF(MROUND(H587,30)&gt;30,"30",IF(H587&lt;30,"0","30")))+30,60),"''")</f>
        <v>0'30''</v>
      </c>
      <c r="I593" s="45" t="str">
        <f>CONCATENATE(QUOTIENT(F587*60+IF(MROUND(H587,30)=0,"0",IF(MROUND(H587,30)&gt;30,"30",IF(H587&lt;30,"0","30")))+45,60),"'",MOD(F587*60+IF(MROUND(H587,30)=0,"0",IF(MROUND(H587,30)&gt;30,"30",IF(H587&lt;30,"0","30")))+45,60),"''")</f>
        <v>0'45''</v>
      </c>
      <c r="J593" s="34"/>
      <c r="K593" s="1"/>
      <c r="L593" s="32"/>
      <c r="M593" s="33"/>
      <c r="N593" s="359" t="s">
        <v>138</v>
      </c>
      <c r="O593" s="360"/>
      <c r="P593" s="43" t="str">
        <f>CONCATENATE(R587-1,"'",IF(MROUND(T587,30)=0,"0",IF(MROUND(T587,30)&gt;30,"30",IF(T587&lt;30,"0","30"))),"''")</f>
        <v>-1'0''</v>
      </c>
      <c r="Q593" s="44" t="str">
        <f>CONCATENATE(QUOTIENT(R587*60+T587-30,60),"'",MOD(R587*60+IF(MROUND(T587,30)=0,"0",IF(MROUND(T587,30)&gt;30,"30",IF(T587&lt;30,"0","30")))-30,60),"''")</f>
        <v>0'30''</v>
      </c>
      <c r="R593" s="44" t="str">
        <f>CONCATENATE(R587,"'",IF(MROUND(T587,30)=0,"0",IF(MROUND(T587,30)&gt;30,"30",IF(T587&lt;30,"0","30"))),"''")</f>
        <v>'0''</v>
      </c>
      <c r="S593" s="44" t="str">
        <f>CONCATENATE(QUOTIENT(R587*60+T587+15,60),"'",MOD(R587*60+IF(MROUND(T587,30)=0,"0",IF(MROUND(T587,30)&gt;30,"30",IF(T587&lt;30,"0","30")))+15,60),"''")</f>
        <v>0'15''</v>
      </c>
      <c r="T593" s="44" t="str">
        <f>CONCATENATE(QUOTIENT(R587*60+T587+30,60),"'",MOD(R587*60+IF(MROUND(T587,30)=0,"0",IF(MROUND(T587,30)&gt;30,"30",IF(T587&lt;30,"0","30")))+30,60),"''")</f>
        <v>0'30''</v>
      </c>
      <c r="U593" s="45" t="str">
        <f>CONCATENATE(QUOTIENT(R587*60+IF(MROUND(T587,30)=0,"0",IF(MROUND(T587,30)&gt;30,"30",IF(T587&lt;30,"0","30")))+45,60),"'",MOD(R587*60+IF(MROUND(T587,30)=0,"0",IF(MROUND(T587,30)&gt;30,"30",IF(T587&lt;30,"0","30")))+45,60),"''")</f>
        <v>0'45''</v>
      </c>
      <c r="V593" s="34"/>
    </row>
    <row r="594" spans="1:22" ht="19.350000000000001" customHeight="1" thickBot="1" x14ac:dyDescent="0.3">
      <c r="A594" s="33"/>
      <c r="B594" s="62"/>
      <c r="C594" s="62"/>
      <c r="D594" s="30"/>
      <c r="E594" s="30"/>
      <c r="F594" s="30"/>
      <c r="G594" s="30"/>
      <c r="H594" s="30"/>
      <c r="I594" s="30"/>
      <c r="J594" s="34"/>
      <c r="K594" s="1"/>
      <c r="L594" s="32"/>
      <c r="M594" s="33"/>
      <c r="N594" s="62"/>
      <c r="O594" s="62"/>
      <c r="P594" s="30"/>
      <c r="Q594" s="30"/>
      <c r="R594" s="30"/>
      <c r="S594" s="30"/>
      <c r="T594" s="30"/>
      <c r="U594" s="30"/>
      <c r="V594" s="34"/>
    </row>
    <row r="595" spans="1:22" ht="19.350000000000001" customHeight="1" x14ac:dyDescent="0.25">
      <c r="A595" s="33"/>
      <c r="B595" s="409" t="s">
        <v>136</v>
      </c>
      <c r="C595" s="410"/>
      <c r="D595" s="352"/>
      <c r="E595" s="352"/>
      <c r="F595" s="352"/>
      <c r="G595" s="352"/>
      <c r="H595" s="352"/>
      <c r="I595" s="353"/>
      <c r="J595" s="34"/>
      <c r="K595" s="1"/>
      <c r="L595" s="32"/>
      <c r="M595" s="33"/>
      <c r="N595" s="409" t="s">
        <v>136</v>
      </c>
      <c r="O595" s="410"/>
      <c r="P595" s="352"/>
      <c r="Q595" s="352"/>
      <c r="R595" s="352"/>
      <c r="S595" s="352"/>
      <c r="T595" s="352"/>
      <c r="U595" s="353"/>
      <c r="V595" s="34"/>
    </row>
    <row r="596" spans="1:22" ht="19.350000000000001" customHeight="1" x14ac:dyDescent="0.25">
      <c r="A596" s="33"/>
      <c r="B596" s="405"/>
      <c r="C596" s="406"/>
      <c r="D596" s="336"/>
      <c r="E596" s="336"/>
      <c r="F596" s="336"/>
      <c r="G596" s="336"/>
      <c r="H596" s="336"/>
      <c r="I596" s="337"/>
      <c r="J596" s="34"/>
      <c r="K596" s="1"/>
      <c r="L596" s="32"/>
      <c r="M596" s="33"/>
      <c r="N596" s="405"/>
      <c r="O596" s="406"/>
      <c r="P596" s="336"/>
      <c r="Q596" s="336"/>
      <c r="R596" s="336"/>
      <c r="S596" s="336"/>
      <c r="T596" s="336"/>
      <c r="U596" s="337"/>
      <c r="V596" s="34"/>
    </row>
    <row r="597" spans="1:22" ht="19.350000000000001" customHeight="1" x14ac:dyDescent="0.25">
      <c r="A597" s="33"/>
      <c r="B597" s="405" t="s">
        <v>137</v>
      </c>
      <c r="C597" s="406"/>
      <c r="D597" s="336"/>
      <c r="E597" s="336"/>
      <c r="F597" s="336"/>
      <c r="G597" s="336"/>
      <c r="H597" s="336"/>
      <c r="I597" s="337"/>
      <c r="J597" s="34"/>
      <c r="K597" s="1"/>
      <c r="L597" s="32"/>
      <c r="M597" s="33"/>
      <c r="N597" s="405" t="s">
        <v>137</v>
      </c>
      <c r="O597" s="406"/>
      <c r="P597" s="336"/>
      <c r="Q597" s="336"/>
      <c r="R597" s="336"/>
      <c r="S597" s="336"/>
      <c r="T597" s="336"/>
      <c r="U597" s="337"/>
      <c r="V597" s="34"/>
    </row>
    <row r="598" spans="1:22" ht="19.350000000000001" customHeight="1" thickBot="1" x14ac:dyDescent="0.3">
      <c r="A598" s="33"/>
      <c r="B598" s="407"/>
      <c r="C598" s="408"/>
      <c r="D598" s="369"/>
      <c r="E598" s="369"/>
      <c r="F598" s="369"/>
      <c r="G598" s="369"/>
      <c r="H598" s="369"/>
      <c r="I598" s="370"/>
      <c r="J598" s="34"/>
      <c r="K598" s="1"/>
      <c r="L598" s="32"/>
      <c r="M598" s="33"/>
      <c r="N598" s="407"/>
      <c r="O598" s="408"/>
      <c r="P598" s="369"/>
      <c r="Q598" s="369"/>
      <c r="R598" s="369"/>
      <c r="S598" s="369"/>
      <c r="T598" s="369"/>
      <c r="U598" s="370"/>
      <c r="V598" s="34"/>
    </row>
    <row r="599" spans="1:22" ht="19.350000000000001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19.350000000000001" customHeight="1" x14ac:dyDescent="0.25">
      <c r="A600" s="33"/>
      <c r="B600" s="349" t="s">
        <v>63</v>
      </c>
      <c r="C600" s="343" t="s">
        <v>64</v>
      </c>
      <c r="D600" s="351"/>
      <c r="E600" s="351"/>
      <c r="F600" s="351"/>
      <c r="G600" s="351"/>
      <c r="H600" s="352"/>
      <c r="I600" s="353"/>
      <c r="J600" s="34"/>
      <c r="K600" s="1"/>
      <c r="L600" s="32"/>
      <c r="M600" s="33"/>
      <c r="N600" s="349" t="s">
        <v>63</v>
      </c>
      <c r="O600" s="343" t="s">
        <v>64</v>
      </c>
      <c r="P600" s="351"/>
      <c r="Q600" s="351"/>
      <c r="R600" s="351"/>
      <c r="S600" s="351"/>
      <c r="T600" s="352"/>
      <c r="U600" s="353"/>
      <c r="V600" s="34"/>
    </row>
    <row r="601" spans="1:22" ht="19.350000000000001" customHeight="1" x14ac:dyDescent="0.25">
      <c r="A601" s="33"/>
      <c r="B601" s="334"/>
      <c r="C601" s="340" t="s">
        <v>234</v>
      </c>
      <c r="D601" s="348"/>
      <c r="E601" s="348"/>
      <c r="F601" s="348"/>
      <c r="G601" s="348"/>
      <c r="H601" s="336"/>
      <c r="I601" s="337"/>
      <c r="J601" s="34"/>
      <c r="K601" s="1"/>
      <c r="L601" s="32"/>
      <c r="M601" s="33"/>
      <c r="N601" s="334"/>
      <c r="O601" s="340" t="s">
        <v>234</v>
      </c>
      <c r="P601" s="348"/>
      <c r="Q601" s="348"/>
      <c r="R601" s="348"/>
      <c r="S601" s="348"/>
      <c r="T601" s="336"/>
      <c r="U601" s="337"/>
      <c r="V601" s="34"/>
    </row>
    <row r="602" spans="1:22" ht="19.350000000000001" customHeight="1" x14ac:dyDescent="0.25">
      <c r="A602" s="33"/>
      <c r="B602" s="334"/>
      <c r="C602" s="340" t="s">
        <v>66</v>
      </c>
      <c r="D602" s="348"/>
      <c r="E602" s="348"/>
      <c r="F602" s="348"/>
      <c r="G602" s="348"/>
      <c r="H602" s="336"/>
      <c r="I602" s="337"/>
      <c r="J602" s="34"/>
      <c r="K602" s="1"/>
      <c r="L602" s="32"/>
      <c r="M602" s="33"/>
      <c r="N602" s="334"/>
      <c r="O602" s="340" t="s">
        <v>66</v>
      </c>
      <c r="P602" s="348"/>
      <c r="Q602" s="348"/>
      <c r="R602" s="348"/>
      <c r="S602" s="348"/>
      <c r="T602" s="336"/>
      <c r="U602" s="337"/>
      <c r="V602" s="34"/>
    </row>
    <row r="603" spans="1:22" ht="19.350000000000001" customHeight="1" x14ac:dyDescent="0.25">
      <c r="A603" s="33"/>
      <c r="B603" s="334"/>
      <c r="C603" s="340" t="s">
        <v>235</v>
      </c>
      <c r="D603" s="348"/>
      <c r="E603" s="348"/>
      <c r="F603" s="348"/>
      <c r="G603" s="348"/>
      <c r="H603" s="336"/>
      <c r="I603" s="337"/>
      <c r="J603" s="34"/>
      <c r="K603" s="1"/>
      <c r="L603" s="32"/>
      <c r="M603" s="33"/>
      <c r="N603" s="334"/>
      <c r="O603" s="340" t="s">
        <v>235</v>
      </c>
      <c r="P603" s="348"/>
      <c r="Q603" s="348"/>
      <c r="R603" s="348"/>
      <c r="S603" s="348"/>
      <c r="T603" s="336"/>
      <c r="U603" s="337"/>
      <c r="V603" s="34"/>
    </row>
    <row r="604" spans="1:22" ht="19.350000000000001" customHeight="1" x14ac:dyDescent="0.25">
      <c r="A604" s="33"/>
      <c r="B604" s="335"/>
      <c r="C604" s="338" t="s">
        <v>236</v>
      </c>
      <c r="D604" s="339"/>
      <c r="E604" s="339"/>
      <c r="F604" s="339"/>
      <c r="G604" s="340"/>
      <c r="H604" s="354"/>
      <c r="I604" s="355"/>
      <c r="J604" s="34"/>
      <c r="K604" s="1"/>
      <c r="L604" s="32"/>
      <c r="M604" s="33"/>
      <c r="N604" s="335"/>
      <c r="O604" s="338" t="s">
        <v>236</v>
      </c>
      <c r="P604" s="339"/>
      <c r="Q604" s="339"/>
      <c r="R604" s="339"/>
      <c r="S604" s="340"/>
      <c r="T604" s="354"/>
      <c r="U604" s="355"/>
      <c r="V604" s="34"/>
    </row>
    <row r="605" spans="1:22" ht="19.350000000000001" customHeight="1" thickBot="1" x14ac:dyDescent="0.3">
      <c r="A605" s="33"/>
      <c r="B605" s="350"/>
      <c r="C605" s="371" t="s">
        <v>69</v>
      </c>
      <c r="D605" s="372"/>
      <c r="E605" s="372"/>
      <c r="F605" s="372"/>
      <c r="G605" s="372"/>
      <c r="H605" s="369"/>
      <c r="I605" s="370"/>
      <c r="J605" s="34"/>
      <c r="K605" s="1"/>
      <c r="L605" s="32"/>
      <c r="M605" s="33"/>
      <c r="N605" s="350"/>
      <c r="O605" s="371" t="s">
        <v>69</v>
      </c>
      <c r="P605" s="372"/>
      <c r="Q605" s="372"/>
      <c r="R605" s="372"/>
      <c r="S605" s="372"/>
      <c r="T605" s="369"/>
      <c r="U605" s="370"/>
      <c r="V605" s="34"/>
    </row>
    <row r="606" spans="1:22" ht="19.350000000000001" customHeight="1" x14ac:dyDescent="0.25">
      <c r="A606" s="33"/>
      <c r="B606" s="333" t="s">
        <v>70</v>
      </c>
      <c r="C606" s="346" t="s">
        <v>237</v>
      </c>
      <c r="D606" s="347"/>
      <c r="E606" s="347"/>
      <c r="F606" s="347"/>
      <c r="G606" s="347"/>
      <c r="H606" s="344"/>
      <c r="I606" s="345"/>
      <c r="J606" s="34"/>
      <c r="K606" s="1"/>
      <c r="L606" s="32"/>
      <c r="M606" s="33"/>
      <c r="N606" s="333" t="s">
        <v>70</v>
      </c>
      <c r="O606" s="346" t="s">
        <v>237</v>
      </c>
      <c r="P606" s="347"/>
      <c r="Q606" s="347"/>
      <c r="R606" s="347"/>
      <c r="S606" s="347"/>
      <c r="T606" s="344"/>
      <c r="U606" s="345"/>
      <c r="V606" s="34"/>
    </row>
    <row r="607" spans="1:22" ht="19.350000000000001" customHeight="1" x14ac:dyDescent="0.25">
      <c r="A607" s="33"/>
      <c r="B607" s="334"/>
      <c r="C607" s="340" t="s">
        <v>72</v>
      </c>
      <c r="D607" s="348"/>
      <c r="E607" s="348"/>
      <c r="F607" s="348"/>
      <c r="G607" s="348"/>
      <c r="H607" s="336"/>
      <c r="I607" s="337"/>
      <c r="J607" s="34"/>
      <c r="K607" s="1"/>
      <c r="L607" s="32"/>
      <c r="M607" s="33"/>
      <c r="N607" s="334"/>
      <c r="O607" s="340" t="s">
        <v>72</v>
      </c>
      <c r="P607" s="348"/>
      <c r="Q607" s="348"/>
      <c r="R607" s="348"/>
      <c r="S607" s="348"/>
      <c r="T607" s="336"/>
      <c r="U607" s="337"/>
      <c r="V607" s="34"/>
    </row>
    <row r="608" spans="1:22" ht="19.350000000000001" customHeight="1" x14ac:dyDescent="0.25">
      <c r="A608" s="33"/>
      <c r="B608" s="334"/>
      <c r="C608" s="340" t="s">
        <v>242</v>
      </c>
      <c r="D608" s="348"/>
      <c r="E608" s="348"/>
      <c r="F608" s="348"/>
      <c r="G608" s="348"/>
      <c r="H608" s="336"/>
      <c r="I608" s="337"/>
      <c r="J608" s="34"/>
      <c r="K608" s="1"/>
      <c r="L608" s="32"/>
      <c r="M608" s="33"/>
      <c r="N608" s="334"/>
      <c r="O608" s="340" t="s">
        <v>242</v>
      </c>
      <c r="P608" s="348"/>
      <c r="Q608" s="348"/>
      <c r="R608" s="348"/>
      <c r="S608" s="348"/>
      <c r="T608" s="336"/>
      <c r="U608" s="337"/>
      <c r="V608" s="34"/>
    </row>
    <row r="609" spans="1:22" ht="19.350000000000001" customHeight="1" x14ac:dyDescent="0.25">
      <c r="A609" s="33"/>
      <c r="B609" s="334"/>
      <c r="C609" s="340" t="s">
        <v>75</v>
      </c>
      <c r="D609" s="348"/>
      <c r="E609" s="348"/>
      <c r="F609" s="348"/>
      <c r="G609" s="348"/>
      <c r="H609" s="336"/>
      <c r="I609" s="337"/>
      <c r="J609" s="34"/>
      <c r="K609" s="1"/>
      <c r="L609" s="32"/>
      <c r="M609" s="33"/>
      <c r="N609" s="334"/>
      <c r="O609" s="340" t="s">
        <v>75</v>
      </c>
      <c r="P609" s="348"/>
      <c r="Q609" s="348"/>
      <c r="R609" s="348"/>
      <c r="S609" s="348"/>
      <c r="T609" s="336"/>
      <c r="U609" s="337"/>
      <c r="V609" s="34"/>
    </row>
    <row r="610" spans="1:22" ht="19.350000000000001" customHeight="1" x14ac:dyDescent="0.25">
      <c r="A610" s="33"/>
      <c r="B610" s="334"/>
      <c r="C610" s="340" t="s">
        <v>76</v>
      </c>
      <c r="D610" s="348"/>
      <c r="E610" s="348"/>
      <c r="F610" s="348"/>
      <c r="G610" s="348"/>
      <c r="H610" s="336"/>
      <c r="I610" s="337"/>
      <c r="J610" s="34"/>
      <c r="K610" s="1"/>
      <c r="L610" s="32"/>
      <c r="M610" s="33"/>
      <c r="N610" s="334"/>
      <c r="O610" s="340" t="s">
        <v>76</v>
      </c>
      <c r="P610" s="348"/>
      <c r="Q610" s="348"/>
      <c r="R610" s="348"/>
      <c r="S610" s="348"/>
      <c r="T610" s="336"/>
      <c r="U610" s="337"/>
      <c r="V610" s="34"/>
    </row>
    <row r="611" spans="1:22" ht="19.350000000000001" customHeight="1" thickBot="1" x14ac:dyDescent="0.3">
      <c r="A611" s="33"/>
      <c r="B611" s="335"/>
      <c r="C611" s="385" t="s">
        <v>77</v>
      </c>
      <c r="D611" s="386"/>
      <c r="E611" s="386"/>
      <c r="F611" s="386"/>
      <c r="G611" s="386"/>
      <c r="H611" s="387"/>
      <c r="I611" s="388"/>
      <c r="J611" s="34"/>
      <c r="K611" s="1"/>
      <c r="L611" s="32"/>
      <c r="M611" s="33"/>
      <c r="N611" s="335"/>
      <c r="O611" s="385" t="s">
        <v>77</v>
      </c>
      <c r="P611" s="386"/>
      <c r="Q611" s="386"/>
      <c r="R611" s="386"/>
      <c r="S611" s="386"/>
      <c r="T611" s="387"/>
      <c r="U611" s="388"/>
      <c r="V611" s="34"/>
    </row>
    <row r="612" spans="1:22" ht="19.350000000000001" customHeight="1" x14ac:dyDescent="0.25">
      <c r="A612" s="33"/>
      <c r="B612" s="349" t="s">
        <v>78</v>
      </c>
      <c r="C612" s="414" t="s">
        <v>233</v>
      </c>
      <c r="D612" s="415"/>
      <c r="E612" s="416"/>
      <c r="F612" s="423" t="s">
        <v>80</v>
      </c>
      <c r="G612" s="416"/>
      <c r="H612" s="426"/>
      <c r="I612" s="427"/>
      <c r="J612" s="34"/>
      <c r="K612" s="1"/>
      <c r="L612" s="32"/>
      <c r="M612" s="33"/>
      <c r="N612" s="349" t="s">
        <v>78</v>
      </c>
      <c r="O612" s="414" t="s">
        <v>233</v>
      </c>
      <c r="P612" s="415"/>
      <c r="Q612" s="416"/>
      <c r="R612" s="423" t="s">
        <v>80</v>
      </c>
      <c r="S612" s="416"/>
      <c r="T612" s="426"/>
      <c r="U612" s="427"/>
      <c r="V612" s="34"/>
    </row>
    <row r="613" spans="1:22" ht="19.350000000000001" customHeight="1" x14ac:dyDescent="0.25">
      <c r="A613" s="33"/>
      <c r="B613" s="334"/>
      <c r="C613" s="417"/>
      <c r="D613" s="418"/>
      <c r="E613" s="419"/>
      <c r="F613" s="424"/>
      <c r="G613" s="419"/>
      <c r="H613" s="428"/>
      <c r="I613" s="429"/>
      <c r="J613" s="34"/>
      <c r="K613" s="1"/>
      <c r="L613" s="32"/>
      <c r="M613" s="33"/>
      <c r="N613" s="334"/>
      <c r="O613" s="417"/>
      <c r="P613" s="418"/>
      <c r="Q613" s="419"/>
      <c r="R613" s="424"/>
      <c r="S613" s="419"/>
      <c r="T613" s="428"/>
      <c r="U613" s="429"/>
      <c r="V613" s="34"/>
    </row>
    <row r="614" spans="1:22" ht="19.350000000000001" customHeight="1" x14ac:dyDescent="0.25">
      <c r="A614" s="33"/>
      <c r="B614" s="334"/>
      <c r="C614" s="417"/>
      <c r="D614" s="418"/>
      <c r="E614" s="419"/>
      <c r="F614" s="424"/>
      <c r="G614" s="419"/>
      <c r="H614" s="428"/>
      <c r="I614" s="429"/>
      <c r="J614" s="34"/>
      <c r="K614" s="1"/>
      <c r="L614" s="32"/>
      <c r="M614" s="33"/>
      <c r="N614" s="334"/>
      <c r="O614" s="417"/>
      <c r="P614" s="418"/>
      <c r="Q614" s="419"/>
      <c r="R614" s="424"/>
      <c r="S614" s="419"/>
      <c r="T614" s="428"/>
      <c r="U614" s="429"/>
      <c r="V614" s="34"/>
    </row>
    <row r="615" spans="1:22" ht="19.350000000000001" customHeight="1" thickBot="1" x14ac:dyDescent="0.3">
      <c r="A615" s="33"/>
      <c r="B615" s="350"/>
      <c r="C615" s="420"/>
      <c r="D615" s="421"/>
      <c r="E615" s="422"/>
      <c r="F615" s="425"/>
      <c r="G615" s="422"/>
      <c r="H615" s="430"/>
      <c r="I615" s="431"/>
      <c r="J615" s="34"/>
      <c r="K615" s="1"/>
      <c r="L615" s="32"/>
      <c r="M615" s="33"/>
      <c r="N615" s="350"/>
      <c r="O615" s="420"/>
      <c r="P615" s="421"/>
      <c r="Q615" s="422"/>
      <c r="R615" s="425"/>
      <c r="S615" s="422"/>
      <c r="T615" s="430"/>
      <c r="U615" s="431"/>
      <c r="V615" s="34"/>
    </row>
    <row r="616" spans="1:22" ht="19.350000000000001" customHeight="1" thickBot="1" x14ac:dyDescent="0.3">
      <c r="A616" s="33"/>
      <c r="B616" s="25"/>
      <c r="C616" s="25"/>
      <c r="D616" s="25"/>
      <c r="E616" s="25"/>
      <c r="F616" s="25"/>
      <c r="G616" s="25"/>
      <c r="H616" s="25"/>
      <c r="I616" s="25"/>
      <c r="J616" s="34"/>
      <c r="K616" s="1"/>
      <c r="L616" s="32"/>
      <c r="M616" s="33"/>
      <c r="N616" s="25"/>
      <c r="O616" s="25"/>
      <c r="P616" s="25"/>
      <c r="Q616" s="25"/>
      <c r="R616" s="25"/>
      <c r="S616" s="25"/>
      <c r="T616" s="25"/>
      <c r="U616" s="25"/>
      <c r="V616" s="34"/>
    </row>
    <row r="617" spans="1:22" ht="19.350000000000001" customHeight="1" x14ac:dyDescent="0.3">
      <c r="A617" s="33"/>
      <c r="B617" s="373" t="s">
        <v>88</v>
      </c>
      <c r="C617" s="374"/>
      <c r="D617" s="374"/>
      <c r="E617" s="374"/>
      <c r="F617" s="374"/>
      <c r="G617" s="374"/>
      <c r="H617" s="374"/>
      <c r="I617" s="375"/>
      <c r="J617" s="34"/>
      <c r="K617" s="1"/>
      <c r="L617" s="32"/>
      <c r="M617" s="33"/>
      <c r="N617" s="373" t="s">
        <v>88</v>
      </c>
      <c r="O617" s="374"/>
      <c r="P617" s="374"/>
      <c r="Q617" s="374"/>
      <c r="R617" s="374"/>
      <c r="S617" s="374"/>
      <c r="T617" s="374"/>
      <c r="U617" s="375"/>
      <c r="V617" s="34"/>
    </row>
    <row r="618" spans="1:22" ht="19.350000000000001" customHeight="1" x14ac:dyDescent="0.25">
      <c r="A618" s="33"/>
      <c r="B618" s="376"/>
      <c r="C618" s="377"/>
      <c r="D618" s="377"/>
      <c r="E618" s="377"/>
      <c r="F618" s="377"/>
      <c r="G618" s="377"/>
      <c r="H618" s="377"/>
      <c r="I618" s="378"/>
      <c r="J618" s="34"/>
      <c r="K618" s="1"/>
      <c r="L618" s="32"/>
      <c r="M618" s="33"/>
      <c r="N618" s="376"/>
      <c r="O618" s="377"/>
      <c r="P618" s="377"/>
      <c r="Q618" s="377"/>
      <c r="R618" s="377"/>
      <c r="S618" s="377"/>
      <c r="T618" s="377"/>
      <c r="U618" s="378"/>
      <c r="V618" s="34"/>
    </row>
    <row r="619" spans="1:22" ht="19.350000000000001" customHeight="1" x14ac:dyDescent="0.25">
      <c r="A619" s="33"/>
      <c r="B619" s="379"/>
      <c r="C619" s="380"/>
      <c r="D619" s="380"/>
      <c r="E619" s="380"/>
      <c r="F619" s="380"/>
      <c r="G619" s="380"/>
      <c r="H619" s="380"/>
      <c r="I619" s="381"/>
      <c r="J619" s="34"/>
      <c r="K619" s="1"/>
      <c r="L619" s="32"/>
      <c r="M619" s="33"/>
      <c r="N619" s="379"/>
      <c r="O619" s="380"/>
      <c r="P619" s="380"/>
      <c r="Q619" s="380"/>
      <c r="R619" s="380"/>
      <c r="S619" s="380"/>
      <c r="T619" s="380"/>
      <c r="U619" s="381"/>
      <c r="V619" s="34"/>
    </row>
    <row r="620" spans="1:22" ht="19.350000000000001" customHeight="1" x14ac:dyDescent="0.25">
      <c r="A620" s="33"/>
      <c r="B620" s="379"/>
      <c r="C620" s="380"/>
      <c r="D620" s="380"/>
      <c r="E620" s="380"/>
      <c r="F620" s="380"/>
      <c r="G620" s="380"/>
      <c r="H620" s="380"/>
      <c r="I620" s="381"/>
      <c r="J620" s="34"/>
      <c r="K620" s="1"/>
      <c r="L620" s="32"/>
      <c r="M620" s="33"/>
      <c r="N620" s="379"/>
      <c r="O620" s="380"/>
      <c r="P620" s="380"/>
      <c r="Q620" s="380"/>
      <c r="R620" s="380"/>
      <c r="S620" s="380"/>
      <c r="T620" s="380"/>
      <c r="U620" s="381"/>
      <c r="V620" s="34"/>
    </row>
    <row r="621" spans="1:22" ht="19.350000000000001" customHeight="1" thickBot="1" x14ac:dyDescent="0.3">
      <c r="A621" s="33"/>
      <c r="B621" s="382"/>
      <c r="C621" s="383"/>
      <c r="D621" s="383"/>
      <c r="E621" s="383"/>
      <c r="F621" s="383"/>
      <c r="G621" s="383"/>
      <c r="H621" s="383"/>
      <c r="I621" s="384"/>
      <c r="J621" s="34"/>
      <c r="K621" s="1"/>
      <c r="L621" s="32"/>
      <c r="M621" s="33"/>
      <c r="N621" s="382"/>
      <c r="O621" s="383"/>
      <c r="P621" s="383"/>
      <c r="Q621" s="383"/>
      <c r="R621" s="383"/>
      <c r="S621" s="383"/>
      <c r="T621" s="383"/>
      <c r="U621" s="384"/>
      <c r="V621" s="34"/>
    </row>
    <row r="622" spans="1:22" ht="19.350000000000001" customHeight="1" thickBot="1" x14ac:dyDescent="0.3">
      <c r="A622" s="53"/>
      <c r="B622" s="54"/>
      <c r="C622" s="54"/>
      <c r="D622" s="54"/>
      <c r="E622" s="54"/>
      <c r="F622" s="54"/>
      <c r="G622" s="54"/>
      <c r="H622" s="54"/>
      <c r="I622" s="54"/>
      <c r="J622" s="55"/>
      <c r="K622" s="1"/>
      <c r="L622" s="32"/>
      <c r="M622" s="53"/>
      <c r="N622" s="54"/>
      <c r="O622" s="54"/>
      <c r="P622" s="54"/>
      <c r="Q622" s="54"/>
      <c r="R622" s="54"/>
      <c r="S622" s="54"/>
      <c r="T622" s="54"/>
      <c r="U622" s="54"/>
      <c r="V622" s="55"/>
    </row>
    <row r="623" spans="1:22" ht="19.350000000000001" customHeight="1" x14ac:dyDescent="0.25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56"/>
      <c r="L623" s="57"/>
      <c r="M623" s="67"/>
      <c r="N623" s="67"/>
      <c r="O623" s="67"/>
      <c r="P623" s="67"/>
      <c r="Q623" s="67"/>
      <c r="R623" s="67"/>
      <c r="S623" s="67"/>
      <c r="T623" s="67"/>
      <c r="U623" s="67"/>
      <c r="V623" s="67"/>
    </row>
    <row r="624" spans="1:22" ht="19.350000000000001" customHeight="1" thickBo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32"/>
      <c r="M624" s="1"/>
      <c r="N624" s="1"/>
      <c r="O624" s="1"/>
      <c r="P624" s="1"/>
      <c r="Q624" s="1"/>
      <c r="R624" s="1"/>
      <c r="S624" s="1"/>
      <c r="T624" s="1"/>
      <c r="U624" s="1"/>
      <c r="V624" s="1"/>
    </row>
    <row r="625" spans="1:22" ht="19.350000000000001" customHeight="1" x14ac:dyDescent="0.25">
      <c r="A625" s="29" t="e">
        <f>#REF!+1</f>
        <v>#REF!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 t="e">
        <f t="shared" ref="M625" si="12">A625+1</f>
        <v>#REF!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19.350000000000001" customHeight="1" x14ac:dyDescent="0.35">
      <c r="A626" s="33"/>
      <c r="B626" s="356" t="s">
        <v>42</v>
      </c>
      <c r="C626" s="356"/>
      <c r="D626" s="404" t="s">
        <v>89</v>
      </c>
      <c r="E626" s="404"/>
      <c r="F626" s="404"/>
      <c r="G626" s="404"/>
      <c r="H626" s="404"/>
      <c r="I626" s="404"/>
      <c r="J626" s="75"/>
      <c r="K626" s="1"/>
      <c r="L626" s="32"/>
      <c r="M626" s="33"/>
      <c r="N626" s="356" t="s">
        <v>42</v>
      </c>
      <c r="O626" s="356"/>
      <c r="P626" s="404" t="s">
        <v>89</v>
      </c>
      <c r="Q626" s="404"/>
      <c r="R626" s="404"/>
      <c r="S626" s="404"/>
      <c r="T626" s="404"/>
      <c r="U626" s="404"/>
      <c r="V626" s="75"/>
    </row>
    <row r="627" spans="1:22" ht="19.350000000000001" customHeight="1" x14ac:dyDescent="0.25">
      <c r="A627" s="33"/>
      <c r="B627" s="358"/>
      <c r="C627" s="358"/>
      <c r="D627" s="358"/>
      <c r="E627" s="358"/>
      <c r="F627" s="358"/>
      <c r="G627" s="358"/>
      <c r="H627" s="358"/>
      <c r="I627" s="358"/>
      <c r="J627" s="34"/>
      <c r="K627" s="1"/>
      <c r="L627" s="32"/>
      <c r="M627" s="33"/>
      <c r="N627" s="358"/>
      <c r="O627" s="358"/>
      <c r="P627" s="358"/>
      <c r="Q627" s="358"/>
      <c r="R627" s="358"/>
      <c r="S627" s="358"/>
      <c r="T627" s="358"/>
      <c r="U627" s="358"/>
      <c r="V627" s="34"/>
    </row>
    <row r="628" spans="1:22" ht="19.350000000000001" customHeight="1" x14ac:dyDescent="0.35">
      <c r="A628" s="33"/>
      <c r="B628" s="356" t="s">
        <v>0</v>
      </c>
      <c r="C628" s="356"/>
      <c r="D628" s="403"/>
      <c r="E628" s="403"/>
      <c r="F628" s="357" t="s">
        <v>41</v>
      </c>
      <c r="G628" s="357"/>
      <c r="H628" s="403"/>
      <c r="I628" s="403"/>
      <c r="J628" s="34"/>
      <c r="K628" s="1"/>
      <c r="L628" s="32"/>
      <c r="M628" s="33"/>
      <c r="N628" s="356" t="s">
        <v>0</v>
      </c>
      <c r="O628" s="356"/>
      <c r="P628" s="403"/>
      <c r="Q628" s="403"/>
      <c r="R628" s="357" t="s">
        <v>41</v>
      </c>
      <c r="S628" s="357"/>
      <c r="T628" s="403"/>
      <c r="U628" s="403"/>
      <c r="V628" s="34"/>
    </row>
    <row r="629" spans="1:22" ht="19.350000000000001" customHeight="1" x14ac:dyDescent="0.35">
      <c r="A629" s="33"/>
      <c r="B629" s="356" t="s">
        <v>14</v>
      </c>
      <c r="C629" s="356"/>
      <c r="D629" s="400"/>
      <c r="E629" s="400"/>
      <c r="F629" s="357" t="s">
        <v>15</v>
      </c>
      <c r="G629" s="357"/>
      <c r="H629" s="401"/>
      <c r="I629" s="401"/>
      <c r="J629" s="34"/>
      <c r="K629" s="1"/>
      <c r="L629" s="32"/>
      <c r="M629" s="33"/>
      <c r="N629" s="356" t="s">
        <v>14</v>
      </c>
      <c r="O629" s="356"/>
      <c r="P629" s="413"/>
      <c r="Q629" s="413"/>
      <c r="R629" s="357" t="s">
        <v>15</v>
      </c>
      <c r="S629" s="357"/>
      <c r="T629" s="401"/>
      <c r="U629" s="401"/>
      <c r="V629" s="34"/>
    </row>
    <row r="630" spans="1:22" ht="19.350000000000001" customHeight="1" x14ac:dyDescent="0.3">
      <c r="A630" s="33"/>
      <c r="B630" s="64" t="s">
        <v>53</v>
      </c>
      <c r="C630" s="64"/>
      <c r="D630" s="411"/>
      <c r="E630" s="411"/>
      <c r="F630" s="397" t="s">
        <v>54</v>
      </c>
      <c r="G630" s="397"/>
      <c r="H630" s="402"/>
      <c r="I630" s="402"/>
      <c r="J630" s="34"/>
      <c r="K630" s="1"/>
      <c r="L630" s="32"/>
      <c r="M630" s="33"/>
      <c r="N630" s="64" t="s">
        <v>53</v>
      </c>
      <c r="O630" s="64"/>
      <c r="P630" s="412"/>
      <c r="Q630" s="412"/>
      <c r="R630" s="397" t="s">
        <v>54</v>
      </c>
      <c r="S630" s="397"/>
      <c r="T630" s="402"/>
      <c r="U630" s="402"/>
      <c r="V630" s="34"/>
    </row>
    <row r="631" spans="1:22" ht="19.350000000000001" customHeight="1" x14ac:dyDescent="0.3">
      <c r="A631" s="33"/>
      <c r="B631" s="396" t="s">
        <v>1</v>
      </c>
      <c r="C631" s="396"/>
      <c r="D631" s="397"/>
      <c r="E631" s="397"/>
      <c r="F631" s="398"/>
      <c r="G631" s="398"/>
      <c r="H631" s="398"/>
      <c r="I631" s="398"/>
      <c r="J631" s="34"/>
      <c r="K631" s="1"/>
      <c r="L631" s="32"/>
      <c r="M631" s="33"/>
      <c r="N631" s="396" t="s">
        <v>1</v>
      </c>
      <c r="O631" s="396"/>
      <c r="P631" s="397"/>
      <c r="Q631" s="397"/>
      <c r="R631" s="398"/>
      <c r="S631" s="398"/>
      <c r="T631" s="398"/>
      <c r="U631" s="398"/>
      <c r="V631" s="34"/>
    </row>
    <row r="632" spans="1:22" ht="19.350000000000001" customHeight="1" x14ac:dyDescent="0.3">
      <c r="A632" s="33"/>
      <c r="B632" s="396"/>
      <c r="C632" s="396"/>
      <c r="D632" s="397" t="s">
        <v>11</v>
      </c>
      <c r="E632" s="397"/>
      <c r="F632" s="398"/>
      <c r="G632" s="398"/>
      <c r="H632" s="398"/>
      <c r="I632" s="398"/>
      <c r="J632" s="34"/>
      <c r="K632" s="1"/>
      <c r="L632" s="32"/>
      <c r="M632" s="33"/>
      <c r="N632" s="396"/>
      <c r="O632" s="396"/>
      <c r="P632" s="397" t="s">
        <v>11</v>
      </c>
      <c r="Q632" s="397"/>
      <c r="R632" s="398"/>
      <c r="S632" s="398"/>
      <c r="T632" s="398"/>
      <c r="U632" s="398"/>
      <c r="V632" s="34"/>
    </row>
    <row r="633" spans="1:22" ht="19.350000000000001" customHeight="1" x14ac:dyDescent="0.3">
      <c r="A633" s="33"/>
      <c r="B633" s="396"/>
      <c r="C633" s="396"/>
      <c r="D633" s="397" t="s">
        <v>55</v>
      </c>
      <c r="E633" s="397"/>
      <c r="F633" s="398"/>
      <c r="G633" s="398"/>
      <c r="H633" s="398"/>
      <c r="I633" s="398"/>
      <c r="J633" s="34"/>
      <c r="K633" s="1"/>
      <c r="L633" s="32"/>
      <c r="M633" s="33"/>
      <c r="N633" s="396"/>
      <c r="O633" s="396"/>
      <c r="P633" s="397" t="s">
        <v>55</v>
      </c>
      <c r="Q633" s="397"/>
      <c r="R633" s="398"/>
      <c r="S633" s="398"/>
      <c r="T633" s="398"/>
      <c r="U633" s="398"/>
      <c r="V633" s="34"/>
    </row>
    <row r="634" spans="1:22" ht="19.350000000000001" customHeight="1" x14ac:dyDescent="0.35">
      <c r="A634" s="33"/>
      <c r="B634" s="396"/>
      <c r="C634" s="396"/>
      <c r="D634" s="397" t="s">
        <v>9</v>
      </c>
      <c r="E634" s="397"/>
      <c r="F634" s="399"/>
      <c r="G634" s="399"/>
      <c r="H634" s="399"/>
      <c r="I634" s="399"/>
      <c r="J634" s="34"/>
      <c r="K634" s="1"/>
      <c r="L634" s="32"/>
      <c r="M634" s="33"/>
      <c r="N634" s="396"/>
      <c r="O634" s="396"/>
      <c r="P634" s="397" t="s">
        <v>9</v>
      </c>
      <c r="Q634" s="397"/>
      <c r="R634" s="399"/>
      <c r="S634" s="399"/>
      <c r="T634" s="399"/>
      <c r="U634" s="399"/>
      <c r="V634" s="34"/>
    </row>
    <row r="635" spans="1:22" ht="19.350000000000001" customHeight="1" x14ac:dyDescent="0.35">
      <c r="A635" s="33"/>
      <c r="B635" s="356" t="s">
        <v>44</v>
      </c>
      <c r="C635" s="356"/>
      <c r="D635" s="357" t="s">
        <v>90</v>
      </c>
      <c r="E635" s="357"/>
      <c r="F635" s="37"/>
      <c r="G635" s="65"/>
      <c r="H635" s="39"/>
      <c r="I635" s="65"/>
      <c r="J635" s="34"/>
      <c r="K635" s="1"/>
      <c r="L635" s="32"/>
      <c r="M635" s="33"/>
      <c r="N635" s="356" t="s">
        <v>44</v>
      </c>
      <c r="O635" s="356"/>
      <c r="P635" s="357" t="s">
        <v>90</v>
      </c>
      <c r="Q635" s="357"/>
      <c r="R635" s="37"/>
      <c r="S635" s="65"/>
      <c r="T635" s="39"/>
      <c r="U635" s="65"/>
      <c r="V635" s="34"/>
    </row>
    <row r="636" spans="1:22" ht="19.350000000000001" customHeight="1" x14ac:dyDescent="0.3">
      <c r="A636" s="33"/>
      <c r="B636" s="356"/>
      <c r="C636" s="356"/>
      <c r="D636" s="359" t="s">
        <v>56</v>
      </c>
      <c r="E636" s="63" t="s">
        <v>57</v>
      </c>
      <c r="F636" s="41"/>
      <c r="G636" s="66"/>
      <c r="H636" s="41"/>
      <c r="I636" s="66"/>
      <c r="J636" s="34"/>
      <c r="K636" s="1"/>
      <c r="L636" s="32"/>
      <c r="M636" s="33"/>
      <c r="N636" s="356"/>
      <c r="O636" s="356"/>
      <c r="P636" s="359" t="s">
        <v>56</v>
      </c>
      <c r="Q636" s="63" t="s">
        <v>57</v>
      </c>
      <c r="R636" s="41"/>
      <c r="S636" s="66"/>
      <c r="T636" s="41"/>
      <c r="U636" s="66"/>
      <c r="V636" s="34"/>
    </row>
    <row r="637" spans="1:22" ht="19.350000000000001" customHeight="1" x14ac:dyDescent="0.3">
      <c r="A637" s="33"/>
      <c r="B637" s="356"/>
      <c r="C637" s="356"/>
      <c r="D637" s="359"/>
      <c r="E637" s="63" t="s">
        <v>58</v>
      </c>
      <c r="F637" s="41"/>
      <c r="G637" s="66"/>
      <c r="H637" s="41"/>
      <c r="I637" s="66"/>
      <c r="J637" s="34"/>
      <c r="K637" s="1"/>
      <c r="L637" s="32"/>
      <c r="M637" s="33"/>
      <c r="N637" s="356"/>
      <c r="O637" s="356"/>
      <c r="P637" s="359"/>
      <c r="Q637" s="63" t="s">
        <v>58</v>
      </c>
      <c r="R637" s="41"/>
      <c r="S637" s="66"/>
      <c r="T637" s="41"/>
      <c r="U637" s="66"/>
      <c r="V637" s="34"/>
    </row>
    <row r="638" spans="1:22" ht="19.350000000000001" customHeight="1" x14ac:dyDescent="0.25">
      <c r="A638" s="33"/>
      <c r="B638" s="358"/>
      <c r="C638" s="358"/>
      <c r="D638" s="358"/>
      <c r="E638" s="358"/>
      <c r="F638" s="358"/>
      <c r="G638" s="358"/>
      <c r="H638" s="358"/>
      <c r="I638" s="358"/>
      <c r="J638" s="34"/>
      <c r="K638" s="1"/>
      <c r="L638" s="32"/>
      <c r="M638" s="33"/>
      <c r="N638" s="358"/>
      <c r="O638" s="358"/>
      <c r="P638" s="358"/>
      <c r="Q638" s="358"/>
      <c r="R638" s="358"/>
      <c r="S638" s="358"/>
      <c r="T638" s="358"/>
      <c r="U638" s="358"/>
      <c r="V638" s="34"/>
    </row>
    <row r="639" spans="1:22" ht="19.350000000000001" customHeight="1" x14ac:dyDescent="0.3">
      <c r="A639" s="33"/>
      <c r="B639" s="395" t="s">
        <v>59</v>
      </c>
      <c r="C639" s="395"/>
      <c r="D639" s="395"/>
      <c r="E639" s="395"/>
      <c r="F639" s="395"/>
      <c r="G639" s="395"/>
      <c r="H639" s="395"/>
      <c r="I639" s="395"/>
      <c r="J639" s="34"/>
      <c r="K639" s="1"/>
      <c r="L639" s="32"/>
      <c r="M639" s="33"/>
      <c r="N639" s="395" t="s">
        <v>59</v>
      </c>
      <c r="O639" s="395"/>
      <c r="P639" s="395"/>
      <c r="Q639" s="395"/>
      <c r="R639" s="395"/>
      <c r="S639" s="395"/>
      <c r="T639" s="395"/>
      <c r="U639" s="395"/>
      <c r="V639" s="34"/>
    </row>
    <row r="640" spans="1:22" ht="19.350000000000001" customHeight="1" thickBot="1" x14ac:dyDescent="0.3">
      <c r="A640" s="33"/>
      <c r="B640" s="358"/>
      <c r="C640" s="358"/>
      <c r="D640" s="358"/>
      <c r="E640" s="358"/>
      <c r="F640" s="358"/>
      <c r="G640" s="358"/>
      <c r="H640" s="358"/>
      <c r="I640" s="358"/>
      <c r="J640" s="34"/>
      <c r="K640" s="1"/>
      <c r="L640" s="32"/>
      <c r="M640" s="33"/>
      <c r="N640" s="358"/>
      <c r="O640" s="358"/>
      <c r="P640" s="358"/>
      <c r="Q640" s="358"/>
      <c r="R640" s="358"/>
      <c r="S640" s="358"/>
      <c r="T640" s="358"/>
      <c r="U640" s="358"/>
      <c r="V640" s="34"/>
    </row>
    <row r="641" spans="1:22" ht="19.350000000000001" customHeight="1" thickBot="1" x14ac:dyDescent="0.3">
      <c r="A641" s="33"/>
      <c r="B641" s="359" t="s">
        <v>138</v>
      </c>
      <c r="C641" s="360"/>
      <c r="D641" s="43" t="str">
        <f>CONCATENATE(F635-1,"'",IF(MROUND(H635,30)=0,"0",IF(MROUND(H635,30)&gt;30,"30",IF(H635&lt;30,"0","30"))),"''")</f>
        <v>-1'0''</v>
      </c>
      <c r="E641" s="44" t="str">
        <f>CONCATENATE(QUOTIENT(F635*60+H635-30,60),"'",MOD(F635*60+IF(MROUND(H635,30)=0,"0",IF(MROUND(H635,30)&gt;30,"30",IF(H635&lt;30,"0","30")))-30,60),"''")</f>
        <v>0'30''</v>
      </c>
      <c r="F641" s="44" t="str">
        <f>CONCATENATE(F635,"'",IF(MROUND(H635,30)=0,"0",IF(MROUND(H635,30)&gt;30,"30",IF(H635&lt;30,"0","30"))),"''")</f>
        <v>'0''</v>
      </c>
      <c r="G641" s="44" t="str">
        <f>CONCATENATE(QUOTIENT(F635*60+H635+15,60),"'",MOD(F635*60+IF(MROUND(H635,30)=0,"0",IF(MROUND(H635,30)&gt;30,"30",IF(H635&lt;30,"0","30")))+15,60),"''")</f>
        <v>0'15''</v>
      </c>
      <c r="H641" s="44" t="str">
        <f>CONCATENATE(QUOTIENT(F635*60+H635+30,60),"'",MOD(F635*60+IF(MROUND(H635,30)=0,"0",IF(MROUND(H635,30)&gt;30,"30",IF(H635&lt;30,"0","30")))+30,60),"''")</f>
        <v>0'30''</v>
      </c>
      <c r="I641" s="45" t="str">
        <f>CONCATENATE(QUOTIENT(F635*60+IF(MROUND(H635,30)=0,"0",IF(MROUND(H635,30)&gt;30,"30",IF(H635&lt;30,"0","30")))+45,60),"'",MOD(F635*60+IF(MROUND(H635,30)=0,"0",IF(MROUND(H635,30)&gt;30,"30",IF(H635&lt;30,"0","30")))+45,60),"''")</f>
        <v>0'45''</v>
      </c>
      <c r="J641" s="34"/>
      <c r="K641" s="1"/>
      <c r="L641" s="32"/>
      <c r="M641" s="33"/>
      <c r="N641" s="359" t="s">
        <v>138</v>
      </c>
      <c r="O641" s="360"/>
      <c r="P641" s="43" t="str">
        <f>CONCATENATE(R635-1,"'",IF(MROUND(T635,30)=0,"0",IF(MROUND(T635,30)&gt;30,"30",IF(T635&lt;30,"0","30"))),"''")</f>
        <v>-1'0''</v>
      </c>
      <c r="Q641" s="44" t="str">
        <f>CONCATENATE(QUOTIENT(R635*60+T635-30,60),"'",MOD(R635*60+IF(MROUND(T635,30)=0,"0",IF(MROUND(T635,30)&gt;30,"30",IF(T635&lt;30,"0","30")))-30,60),"''")</f>
        <v>0'30''</v>
      </c>
      <c r="R641" s="44" t="str">
        <f>CONCATENATE(R635,"'",IF(MROUND(T635,30)=0,"0",IF(MROUND(T635,30)&gt;30,"30",IF(T635&lt;30,"0","30"))),"''")</f>
        <v>'0''</v>
      </c>
      <c r="S641" s="44" t="str">
        <f>CONCATENATE(QUOTIENT(R635*60+T635+15,60),"'",MOD(R635*60+IF(MROUND(T635,30)=0,"0",IF(MROUND(T635,30)&gt;30,"30",IF(T635&lt;30,"0","30")))+15,60),"''")</f>
        <v>0'15''</v>
      </c>
      <c r="T641" s="44" t="str">
        <f>CONCATENATE(QUOTIENT(R635*60+T635+30,60),"'",MOD(R635*60+IF(MROUND(T635,30)=0,"0",IF(MROUND(T635,30)&gt;30,"30",IF(T635&lt;30,"0","30")))+30,60),"''")</f>
        <v>0'30''</v>
      </c>
      <c r="U641" s="45" t="str">
        <f>CONCATENATE(QUOTIENT(R635*60+IF(MROUND(T635,30)=0,"0",IF(MROUND(T635,30)&gt;30,"30",IF(T635&lt;30,"0","30")))+45,60),"'",MOD(R635*60+IF(MROUND(T635,30)=0,"0",IF(MROUND(T635,30)&gt;30,"30",IF(T635&lt;30,"0","30")))+45,60),"''")</f>
        <v>0'45''</v>
      </c>
      <c r="V641" s="34"/>
    </row>
    <row r="642" spans="1:22" ht="19.350000000000001" customHeight="1" thickBot="1" x14ac:dyDescent="0.3">
      <c r="A642" s="33"/>
      <c r="B642" s="62"/>
      <c r="C642" s="62"/>
      <c r="D642" s="30"/>
      <c r="E642" s="30"/>
      <c r="F642" s="30"/>
      <c r="G642" s="30"/>
      <c r="H642" s="30"/>
      <c r="I642" s="30"/>
      <c r="J642" s="34"/>
      <c r="K642" s="1"/>
      <c r="L642" s="32"/>
      <c r="M642" s="33"/>
      <c r="N642" s="62"/>
      <c r="O642" s="62"/>
      <c r="P642" s="30"/>
      <c r="Q642" s="30"/>
      <c r="R642" s="30"/>
      <c r="S642" s="30"/>
      <c r="T642" s="30"/>
      <c r="U642" s="30"/>
      <c r="V642" s="34"/>
    </row>
    <row r="643" spans="1:22" ht="19.350000000000001" customHeight="1" x14ac:dyDescent="0.25">
      <c r="A643" s="33"/>
      <c r="B643" s="409" t="s">
        <v>136</v>
      </c>
      <c r="C643" s="410"/>
      <c r="D643" s="352"/>
      <c r="E643" s="352"/>
      <c r="F643" s="352"/>
      <c r="G643" s="352"/>
      <c r="H643" s="352"/>
      <c r="I643" s="353"/>
      <c r="J643" s="34"/>
      <c r="K643" s="1"/>
      <c r="L643" s="32"/>
      <c r="M643" s="33"/>
      <c r="N643" s="409" t="s">
        <v>136</v>
      </c>
      <c r="O643" s="410"/>
      <c r="P643" s="352"/>
      <c r="Q643" s="352"/>
      <c r="R643" s="352"/>
      <c r="S643" s="352"/>
      <c r="T643" s="352"/>
      <c r="U643" s="353"/>
      <c r="V643" s="34"/>
    </row>
    <row r="644" spans="1:22" ht="19.350000000000001" customHeight="1" x14ac:dyDescent="0.25">
      <c r="A644" s="33"/>
      <c r="B644" s="405"/>
      <c r="C644" s="406"/>
      <c r="D644" s="336"/>
      <c r="E644" s="336"/>
      <c r="F644" s="336"/>
      <c r="G644" s="336"/>
      <c r="H644" s="336"/>
      <c r="I644" s="337"/>
      <c r="J644" s="34"/>
      <c r="K644" s="1"/>
      <c r="L644" s="32"/>
      <c r="M644" s="33"/>
      <c r="N644" s="405"/>
      <c r="O644" s="406"/>
      <c r="P644" s="336"/>
      <c r="Q644" s="336"/>
      <c r="R644" s="336"/>
      <c r="S644" s="336"/>
      <c r="T644" s="336"/>
      <c r="U644" s="337"/>
      <c r="V644" s="34"/>
    </row>
    <row r="645" spans="1:22" ht="19.350000000000001" customHeight="1" x14ac:dyDescent="0.25">
      <c r="A645" s="33"/>
      <c r="B645" s="405" t="s">
        <v>137</v>
      </c>
      <c r="C645" s="406"/>
      <c r="D645" s="336"/>
      <c r="E645" s="336"/>
      <c r="F645" s="336"/>
      <c r="G645" s="336"/>
      <c r="H645" s="336"/>
      <c r="I645" s="337"/>
      <c r="J645" s="34"/>
      <c r="K645" s="1"/>
      <c r="L645" s="32"/>
      <c r="M645" s="33"/>
      <c r="N645" s="405" t="s">
        <v>137</v>
      </c>
      <c r="O645" s="406"/>
      <c r="P645" s="336"/>
      <c r="Q645" s="336"/>
      <c r="R645" s="336"/>
      <c r="S645" s="336"/>
      <c r="T645" s="336"/>
      <c r="U645" s="337"/>
      <c r="V645" s="34"/>
    </row>
    <row r="646" spans="1:22" ht="19.350000000000001" customHeight="1" thickBot="1" x14ac:dyDescent="0.3">
      <c r="A646" s="33"/>
      <c r="B646" s="407"/>
      <c r="C646" s="408"/>
      <c r="D646" s="369"/>
      <c r="E646" s="369"/>
      <c r="F646" s="369"/>
      <c r="G646" s="369"/>
      <c r="H646" s="369"/>
      <c r="I646" s="370"/>
      <c r="J646" s="34"/>
      <c r="K646" s="1"/>
      <c r="L646" s="32"/>
      <c r="M646" s="33"/>
      <c r="N646" s="407"/>
      <c r="O646" s="408"/>
      <c r="P646" s="369"/>
      <c r="Q646" s="369"/>
      <c r="R646" s="369"/>
      <c r="S646" s="369"/>
      <c r="T646" s="369"/>
      <c r="U646" s="370"/>
      <c r="V646" s="34"/>
    </row>
    <row r="647" spans="1:22" ht="19.350000000000001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19.350000000000001" customHeight="1" x14ac:dyDescent="0.25">
      <c r="A648" s="33"/>
      <c r="B648" s="349" t="s">
        <v>63</v>
      </c>
      <c r="C648" s="343" t="s">
        <v>64</v>
      </c>
      <c r="D648" s="351"/>
      <c r="E648" s="351"/>
      <c r="F648" s="351"/>
      <c r="G648" s="351"/>
      <c r="H648" s="352"/>
      <c r="I648" s="353"/>
      <c r="J648" s="34"/>
      <c r="K648" s="1"/>
      <c r="L648" s="32"/>
      <c r="M648" s="33"/>
      <c r="N648" s="349" t="s">
        <v>63</v>
      </c>
      <c r="O648" s="343" t="s">
        <v>64</v>
      </c>
      <c r="P648" s="351"/>
      <c r="Q648" s="351"/>
      <c r="R648" s="351"/>
      <c r="S648" s="351"/>
      <c r="T648" s="352"/>
      <c r="U648" s="353"/>
      <c r="V648" s="34"/>
    </row>
    <row r="649" spans="1:22" ht="19.350000000000001" customHeight="1" x14ac:dyDescent="0.25">
      <c r="A649" s="33"/>
      <c r="B649" s="334"/>
      <c r="C649" s="340" t="s">
        <v>234</v>
      </c>
      <c r="D649" s="348"/>
      <c r="E649" s="348"/>
      <c r="F649" s="348"/>
      <c r="G649" s="348"/>
      <c r="H649" s="336"/>
      <c r="I649" s="337"/>
      <c r="J649" s="34"/>
      <c r="K649" s="1"/>
      <c r="L649" s="32"/>
      <c r="M649" s="33"/>
      <c r="N649" s="334"/>
      <c r="O649" s="340" t="s">
        <v>234</v>
      </c>
      <c r="P649" s="348"/>
      <c r="Q649" s="348"/>
      <c r="R649" s="348"/>
      <c r="S649" s="348"/>
      <c r="T649" s="336"/>
      <c r="U649" s="337"/>
      <c r="V649" s="34"/>
    </row>
    <row r="650" spans="1:22" ht="19.350000000000001" customHeight="1" x14ac:dyDescent="0.25">
      <c r="A650" s="33"/>
      <c r="B650" s="334"/>
      <c r="C650" s="340" t="s">
        <v>66</v>
      </c>
      <c r="D650" s="348"/>
      <c r="E650" s="348"/>
      <c r="F650" s="348"/>
      <c r="G650" s="348"/>
      <c r="H650" s="336"/>
      <c r="I650" s="337"/>
      <c r="J650" s="34"/>
      <c r="K650" s="1"/>
      <c r="L650" s="32"/>
      <c r="M650" s="33"/>
      <c r="N650" s="334"/>
      <c r="O650" s="340" t="s">
        <v>66</v>
      </c>
      <c r="P650" s="348"/>
      <c r="Q650" s="348"/>
      <c r="R650" s="348"/>
      <c r="S650" s="348"/>
      <c r="T650" s="336"/>
      <c r="U650" s="337"/>
      <c r="V650" s="34"/>
    </row>
    <row r="651" spans="1:22" ht="19.350000000000001" customHeight="1" x14ac:dyDescent="0.25">
      <c r="A651" s="33"/>
      <c r="B651" s="334"/>
      <c r="C651" s="340" t="s">
        <v>235</v>
      </c>
      <c r="D651" s="348"/>
      <c r="E651" s="348"/>
      <c r="F651" s="348"/>
      <c r="G651" s="348"/>
      <c r="H651" s="336"/>
      <c r="I651" s="337"/>
      <c r="J651" s="34"/>
      <c r="K651" s="1"/>
      <c r="L651" s="32"/>
      <c r="M651" s="33"/>
      <c r="N651" s="334"/>
      <c r="O651" s="340" t="s">
        <v>235</v>
      </c>
      <c r="P651" s="348"/>
      <c r="Q651" s="348"/>
      <c r="R651" s="348"/>
      <c r="S651" s="348"/>
      <c r="T651" s="336"/>
      <c r="U651" s="337"/>
      <c r="V651" s="34"/>
    </row>
    <row r="652" spans="1:22" ht="19.350000000000001" customHeight="1" x14ac:dyDescent="0.25">
      <c r="A652" s="33"/>
      <c r="B652" s="335"/>
      <c r="C652" s="338" t="s">
        <v>236</v>
      </c>
      <c r="D652" s="339"/>
      <c r="E652" s="339"/>
      <c r="F652" s="339"/>
      <c r="G652" s="340"/>
      <c r="H652" s="354"/>
      <c r="I652" s="355"/>
      <c r="J652" s="34"/>
      <c r="K652" s="1"/>
      <c r="L652" s="32"/>
      <c r="M652" s="33"/>
      <c r="N652" s="335"/>
      <c r="O652" s="338" t="s">
        <v>236</v>
      </c>
      <c r="P652" s="339"/>
      <c r="Q652" s="339"/>
      <c r="R652" s="339"/>
      <c r="S652" s="340"/>
      <c r="T652" s="354"/>
      <c r="U652" s="355"/>
      <c r="V652" s="34"/>
    </row>
    <row r="653" spans="1:22" ht="19.350000000000001" customHeight="1" thickBot="1" x14ac:dyDescent="0.3">
      <c r="A653" s="33"/>
      <c r="B653" s="350"/>
      <c r="C653" s="371" t="s">
        <v>69</v>
      </c>
      <c r="D653" s="372"/>
      <c r="E653" s="372"/>
      <c r="F653" s="372"/>
      <c r="G653" s="372"/>
      <c r="H653" s="369"/>
      <c r="I653" s="370"/>
      <c r="J653" s="34"/>
      <c r="K653" s="1"/>
      <c r="L653" s="32"/>
      <c r="M653" s="33"/>
      <c r="N653" s="350"/>
      <c r="O653" s="371" t="s">
        <v>69</v>
      </c>
      <c r="P653" s="372"/>
      <c r="Q653" s="372"/>
      <c r="R653" s="372"/>
      <c r="S653" s="372"/>
      <c r="T653" s="369"/>
      <c r="U653" s="370"/>
      <c r="V653" s="34"/>
    </row>
    <row r="654" spans="1:22" ht="19.350000000000001" customHeight="1" x14ac:dyDescent="0.25">
      <c r="A654" s="33"/>
      <c r="B654" s="333" t="s">
        <v>70</v>
      </c>
      <c r="C654" s="346" t="s">
        <v>237</v>
      </c>
      <c r="D654" s="347"/>
      <c r="E654" s="347"/>
      <c r="F654" s="347"/>
      <c r="G654" s="347"/>
      <c r="H654" s="344"/>
      <c r="I654" s="345"/>
      <c r="J654" s="34"/>
      <c r="K654" s="1"/>
      <c r="L654" s="32"/>
      <c r="M654" s="33"/>
      <c r="N654" s="333" t="s">
        <v>70</v>
      </c>
      <c r="O654" s="346" t="s">
        <v>237</v>
      </c>
      <c r="P654" s="347"/>
      <c r="Q654" s="347"/>
      <c r="R654" s="347"/>
      <c r="S654" s="347"/>
      <c r="T654" s="344"/>
      <c r="U654" s="345"/>
      <c r="V654" s="34"/>
    </row>
    <row r="655" spans="1:22" ht="19.350000000000001" customHeight="1" x14ac:dyDescent="0.25">
      <c r="A655" s="33"/>
      <c r="B655" s="334"/>
      <c r="C655" s="340" t="s">
        <v>72</v>
      </c>
      <c r="D655" s="348"/>
      <c r="E655" s="348"/>
      <c r="F655" s="348"/>
      <c r="G655" s="348"/>
      <c r="H655" s="336"/>
      <c r="I655" s="337"/>
      <c r="J655" s="34"/>
      <c r="K655" s="1"/>
      <c r="L655" s="32"/>
      <c r="M655" s="33"/>
      <c r="N655" s="334"/>
      <c r="O655" s="340" t="s">
        <v>72</v>
      </c>
      <c r="P655" s="348"/>
      <c r="Q655" s="348"/>
      <c r="R655" s="348"/>
      <c r="S655" s="348"/>
      <c r="T655" s="336"/>
      <c r="U655" s="337"/>
      <c r="V655" s="34"/>
    </row>
    <row r="656" spans="1:22" ht="19.350000000000001" customHeight="1" x14ac:dyDescent="0.25">
      <c r="A656" s="33"/>
      <c r="B656" s="334"/>
      <c r="C656" s="340" t="s">
        <v>242</v>
      </c>
      <c r="D656" s="348"/>
      <c r="E656" s="348"/>
      <c r="F656" s="348"/>
      <c r="G656" s="348"/>
      <c r="H656" s="336"/>
      <c r="I656" s="337"/>
      <c r="J656" s="34"/>
      <c r="K656" s="1"/>
      <c r="L656" s="32"/>
      <c r="M656" s="33"/>
      <c r="N656" s="334"/>
      <c r="O656" s="340" t="s">
        <v>242</v>
      </c>
      <c r="P656" s="348"/>
      <c r="Q656" s="348"/>
      <c r="R656" s="348"/>
      <c r="S656" s="348"/>
      <c r="T656" s="336"/>
      <c r="U656" s="337"/>
      <c r="V656" s="34"/>
    </row>
    <row r="657" spans="1:22" ht="19.350000000000001" customHeight="1" x14ac:dyDescent="0.25">
      <c r="A657" s="33"/>
      <c r="B657" s="334"/>
      <c r="C657" s="340" t="s">
        <v>75</v>
      </c>
      <c r="D657" s="348"/>
      <c r="E657" s="348"/>
      <c r="F657" s="348"/>
      <c r="G657" s="348"/>
      <c r="H657" s="336"/>
      <c r="I657" s="337"/>
      <c r="J657" s="34"/>
      <c r="K657" s="1"/>
      <c r="L657" s="32"/>
      <c r="M657" s="33"/>
      <c r="N657" s="334"/>
      <c r="O657" s="340" t="s">
        <v>75</v>
      </c>
      <c r="P657" s="348"/>
      <c r="Q657" s="348"/>
      <c r="R657" s="348"/>
      <c r="S657" s="348"/>
      <c r="T657" s="336"/>
      <c r="U657" s="337"/>
      <c r="V657" s="34"/>
    </row>
    <row r="658" spans="1:22" ht="19.350000000000001" customHeight="1" x14ac:dyDescent="0.25">
      <c r="A658" s="33"/>
      <c r="B658" s="334"/>
      <c r="C658" s="340" t="s">
        <v>76</v>
      </c>
      <c r="D658" s="348"/>
      <c r="E658" s="348"/>
      <c r="F658" s="348"/>
      <c r="G658" s="348"/>
      <c r="H658" s="336"/>
      <c r="I658" s="337"/>
      <c r="J658" s="34"/>
      <c r="K658" s="1"/>
      <c r="L658" s="32"/>
      <c r="M658" s="33"/>
      <c r="N658" s="334"/>
      <c r="O658" s="340" t="s">
        <v>76</v>
      </c>
      <c r="P658" s="348"/>
      <c r="Q658" s="348"/>
      <c r="R658" s="348"/>
      <c r="S658" s="348"/>
      <c r="T658" s="336"/>
      <c r="U658" s="337"/>
      <c r="V658" s="34"/>
    </row>
    <row r="659" spans="1:22" ht="19.350000000000001" customHeight="1" thickBot="1" x14ac:dyDescent="0.3">
      <c r="A659" s="33"/>
      <c r="B659" s="335"/>
      <c r="C659" s="385" t="s">
        <v>77</v>
      </c>
      <c r="D659" s="386"/>
      <c r="E659" s="386"/>
      <c r="F659" s="386"/>
      <c r="G659" s="386"/>
      <c r="H659" s="387"/>
      <c r="I659" s="388"/>
      <c r="J659" s="34"/>
      <c r="K659" s="1"/>
      <c r="L659" s="32"/>
      <c r="M659" s="33"/>
      <c r="N659" s="335"/>
      <c r="O659" s="385" t="s">
        <v>77</v>
      </c>
      <c r="P659" s="386"/>
      <c r="Q659" s="386"/>
      <c r="R659" s="386"/>
      <c r="S659" s="386"/>
      <c r="T659" s="387"/>
      <c r="U659" s="388"/>
      <c r="V659" s="34"/>
    </row>
    <row r="660" spans="1:22" ht="19.350000000000001" customHeight="1" x14ac:dyDescent="0.25">
      <c r="A660" s="33"/>
      <c r="B660" s="349" t="s">
        <v>78</v>
      </c>
      <c r="C660" s="414" t="s">
        <v>233</v>
      </c>
      <c r="D660" s="415"/>
      <c r="E660" s="416"/>
      <c r="F660" s="423" t="s">
        <v>80</v>
      </c>
      <c r="G660" s="416"/>
      <c r="H660" s="426"/>
      <c r="I660" s="427"/>
      <c r="J660" s="34"/>
      <c r="K660" s="1"/>
      <c r="L660" s="32"/>
      <c r="M660" s="33"/>
      <c r="N660" s="349" t="s">
        <v>78</v>
      </c>
      <c r="O660" s="414" t="s">
        <v>233</v>
      </c>
      <c r="P660" s="415"/>
      <c r="Q660" s="416"/>
      <c r="R660" s="423" t="s">
        <v>80</v>
      </c>
      <c r="S660" s="416"/>
      <c r="T660" s="426"/>
      <c r="U660" s="427"/>
      <c r="V660" s="34"/>
    </row>
    <row r="661" spans="1:22" ht="19.350000000000001" customHeight="1" x14ac:dyDescent="0.25">
      <c r="A661" s="33"/>
      <c r="B661" s="334"/>
      <c r="C661" s="417"/>
      <c r="D661" s="418"/>
      <c r="E661" s="419"/>
      <c r="F661" s="424"/>
      <c r="G661" s="419"/>
      <c r="H661" s="428"/>
      <c r="I661" s="429"/>
      <c r="J661" s="34"/>
      <c r="K661" s="1"/>
      <c r="L661" s="32"/>
      <c r="M661" s="33"/>
      <c r="N661" s="334"/>
      <c r="O661" s="417"/>
      <c r="P661" s="418"/>
      <c r="Q661" s="419"/>
      <c r="R661" s="424"/>
      <c r="S661" s="419"/>
      <c r="T661" s="428"/>
      <c r="U661" s="429"/>
      <c r="V661" s="34"/>
    </row>
    <row r="662" spans="1:22" ht="19.350000000000001" customHeight="1" x14ac:dyDescent="0.25">
      <c r="A662" s="33"/>
      <c r="B662" s="334"/>
      <c r="C662" s="417"/>
      <c r="D662" s="418"/>
      <c r="E662" s="419"/>
      <c r="F662" s="424"/>
      <c r="G662" s="419"/>
      <c r="H662" s="428"/>
      <c r="I662" s="429"/>
      <c r="J662" s="34"/>
      <c r="K662" s="1"/>
      <c r="L662" s="32"/>
      <c r="M662" s="33"/>
      <c r="N662" s="334"/>
      <c r="O662" s="417"/>
      <c r="P662" s="418"/>
      <c r="Q662" s="419"/>
      <c r="R662" s="424"/>
      <c r="S662" s="419"/>
      <c r="T662" s="428"/>
      <c r="U662" s="429"/>
      <c r="V662" s="34"/>
    </row>
    <row r="663" spans="1:22" ht="19.350000000000001" customHeight="1" thickBot="1" x14ac:dyDescent="0.3">
      <c r="A663" s="33"/>
      <c r="B663" s="350"/>
      <c r="C663" s="420"/>
      <c r="D663" s="421"/>
      <c r="E663" s="422"/>
      <c r="F663" s="425"/>
      <c r="G663" s="422"/>
      <c r="H663" s="430"/>
      <c r="I663" s="431"/>
      <c r="J663" s="34"/>
      <c r="K663" s="1"/>
      <c r="L663" s="32"/>
      <c r="M663" s="33"/>
      <c r="N663" s="350"/>
      <c r="O663" s="420"/>
      <c r="P663" s="421"/>
      <c r="Q663" s="422"/>
      <c r="R663" s="425"/>
      <c r="S663" s="422"/>
      <c r="T663" s="430"/>
      <c r="U663" s="431"/>
      <c r="V663" s="34"/>
    </row>
    <row r="664" spans="1:22" ht="19.350000000000001" customHeight="1" thickBot="1" x14ac:dyDescent="0.3">
      <c r="A664" s="33"/>
      <c r="B664" s="25"/>
      <c r="C664" s="25"/>
      <c r="D664" s="25"/>
      <c r="E664" s="25"/>
      <c r="F664" s="25"/>
      <c r="G664" s="25"/>
      <c r="H664" s="25"/>
      <c r="I664" s="25"/>
      <c r="J664" s="34"/>
      <c r="K664" s="1"/>
      <c r="L664" s="32"/>
      <c r="M664" s="33"/>
      <c r="N664" s="25"/>
      <c r="O664" s="25"/>
      <c r="P664" s="25"/>
      <c r="Q664" s="25"/>
      <c r="R664" s="25"/>
      <c r="S664" s="25"/>
      <c r="T664" s="25"/>
      <c r="U664" s="25"/>
      <c r="V664" s="34"/>
    </row>
    <row r="665" spans="1:22" ht="19.350000000000001" customHeight="1" x14ac:dyDescent="0.3">
      <c r="A665" s="33"/>
      <c r="B665" s="373" t="s">
        <v>88</v>
      </c>
      <c r="C665" s="374"/>
      <c r="D665" s="374"/>
      <c r="E665" s="374"/>
      <c r="F665" s="374"/>
      <c r="G665" s="374"/>
      <c r="H665" s="374"/>
      <c r="I665" s="375"/>
      <c r="J665" s="34"/>
      <c r="K665" s="1"/>
      <c r="L665" s="32"/>
      <c r="M665" s="33"/>
      <c r="N665" s="373" t="s">
        <v>88</v>
      </c>
      <c r="O665" s="374"/>
      <c r="P665" s="374"/>
      <c r="Q665" s="374"/>
      <c r="R665" s="374"/>
      <c r="S665" s="374"/>
      <c r="T665" s="374"/>
      <c r="U665" s="375"/>
      <c r="V665" s="34"/>
    </row>
    <row r="666" spans="1:22" ht="19.350000000000001" customHeight="1" x14ac:dyDescent="0.25">
      <c r="A666" s="33"/>
      <c r="B666" s="376"/>
      <c r="C666" s="377"/>
      <c r="D666" s="377"/>
      <c r="E666" s="377"/>
      <c r="F666" s="377"/>
      <c r="G666" s="377"/>
      <c r="H666" s="377"/>
      <c r="I666" s="378"/>
      <c r="J666" s="34"/>
      <c r="K666" s="1"/>
      <c r="L666" s="32"/>
      <c r="M666" s="33"/>
      <c r="N666" s="376"/>
      <c r="O666" s="377"/>
      <c r="P666" s="377"/>
      <c r="Q666" s="377"/>
      <c r="R666" s="377"/>
      <c r="S666" s="377"/>
      <c r="T666" s="377"/>
      <c r="U666" s="378"/>
      <c r="V666" s="34"/>
    </row>
    <row r="667" spans="1:22" ht="19.350000000000001" customHeight="1" x14ac:dyDescent="0.25">
      <c r="A667" s="33"/>
      <c r="B667" s="379"/>
      <c r="C667" s="380"/>
      <c r="D667" s="380"/>
      <c r="E667" s="380"/>
      <c r="F667" s="380"/>
      <c r="G667" s="380"/>
      <c r="H667" s="380"/>
      <c r="I667" s="381"/>
      <c r="J667" s="34"/>
      <c r="K667" s="1"/>
      <c r="L667" s="32"/>
      <c r="M667" s="33"/>
      <c r="N667" s="379"/>
      <c r="O667" s="380"/>
      <c r="P667" s="380"/>
      <c r="Q667" s="380"/>
      <c r="R667" s="380"/>
      <c r="S667" s="380"/>
      <c r="T667" s="380"/>
      <c r="U667" s="381"/>
      <c r="V667" s="34"/>
    </row>
    <row r="668" spans="1:22" ht="19.350000000000001" customHeight="1" x14ac:dyDescent="0.25">
      <c r="A668" s="33"/>
      <c r="B668" s="379"/>
      <c r="C668" s="380"/>
      <c r="D668" s="380"/>
      <c r="E668" s="380"/>
      <c r="F668" s="380"/>
      <c r="G668" s="380"/>
      <c r="H668" s="380"/>
      <c r="I668" s="381"/>
      <c r="J668" s="34"/>
      <c r="K668" s="1"/>
      <c r="L668" s="32"/>
      <c r="M668" s="33"/>
      <c r="N668" s="379"/>
      <c r="O668" s="380"/>
      <c r="P668" s="380"/>
      <c r="Q668" s="380"/>
      <c r="R668" s="380"/>
      <c r="S668" s="380"/>
      <c r="T668" s="380"/>
      <c r="U668" s="381"/>
      <c r="V668" s="34"/>
    </row>
    <row r="669" spans="1:22" ht="19.350000000000001" customHeight="1" thickBot="1" x14ac:dyDescent="0.3">
      <c r="A669" s="33"/>
      <c r="B669" s="382"/>
      <c r="C669" s="383"/>
      <c r="D669" s="383"/>
      <c r="E669" s="383"/>
      <c r="F669" s="383"/>
      <c r="G669" s="383"/>
      <c r="H669" s="383"/>
      <c r="I669" s="384"/>
      <c r="J669" s="34"/>
      <c r="K669" s="1"/>
      <c r="L669" s="32"/>
      <c r="M669" s="33"/>
      <c r="N669" s="382"/>
      <c r="O669" s="383"/>
      <c r="P669" s="383"/>
      <c r="Q669" s="383"/>
      <c r="R669" s="383"/>
      <c r="S669" s="383"/>
      <c r="T669" s="383"/>
      <c r="U669" s="384"/>
      <c r="V669" s="34"/>
    </row>
    <row r="670" spans="1:22" ht="19.350000000000001" customHeight="1" thickBot="1" x14ac:dyDescent="0.3">
      <c r="A670" s="53"/>
      <c r="B670" s="54"/>
      <c r="C670" s="54"/>
      <c r="D670" s="54"/>
      <c r="E670" s="54"/>
      <c r="F670" s="54"/>
      <c r="G670" s="54"/>
      <c r="H670" s="54"/>
      <c r="I670" s="54"/>
      <c r="J670" s="55"/>
      <c r="K670" s="1"/>
      <c r="L670" s="32"/>
      <c r="M670" s="53"/>
      <c r="N670" s="54"/>
      <c r="O670" s="54"/>
      <c r="P670" s="54"/>
      <c r="Q670" s="54"/>
      <c r="R670" s="54"/>
      <c r="S670" s="54"/>
      <c r="T670" s="54"/>
      <c r="U670" s="54"/>
      <c r="V670" s="55"/>
    </row>
    <row r="671" spans="1:22" ht="19.350000000000001" customHeight="1" x14ac:dyDescent="0.25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56"/>
      <c r="L671" s="57"/>
      <c r="M671" s="67"/>
      <c r="N671" s="67"/>
      <c r="O671" s="67"/>
      <c r="P671" s="67"/>
      <c r="Q671" s="67"/>
      <c r="R671" s="67"/>
      <c r="S671" s="67"/>
      <c r="T671" s="67"/>
      <c r="U671" s="67"/>
      <c r="V671" s="67"/>
    </row>
    <row r="672" spans="1:22" ht="19.350000000000001" customHeight="1" thickBo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32"/>
      <c r="M672" s="1"/>
      <c r="N672" s="1"/>
      <c r="O672" s="1"/>
      <c r="P672" s="1"/>
      <c r="Q672" s="1"/>
      <c r="R672" s="1"/>
      <c r="S672" s="1"/>
      <c r="T672" s="1"/>
      <c r="U672" s="1"/>
      <c r="V672" s="1"/>
    </row>
    <row r="673" spans="1:22" ht="19.350000000000001" customHeight="1" x14ac:dyDescent="0.25">
      <c r="A673" s="29" t="e">
        <f>#REF!+1</f>
        <v>#REF!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 t="e">
        <f t="shared" ref="M673" si="13">A673+1</f>
        <v>#REF!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19.350000000000001" customHeight="1" x14ac:dyDescent="0.35">
      <c r="A674" s="33"/>
      <c r="B674" s="356" t="s">
        <v>42</v>
      </c>
      <c r="C674" s="356"/>
      <c r="D674" s="404" t="s">
        <v>89</v>
      </c>
      <c r="E674" s="404"/>
      <c r="F674" s="404"/>
      <c r="G674" s="404"/>
      <c r="H674" s="404"/>
      <c r="I674" s="404"/>
      <c r="J674" s="75"/>
      <c r="K674" s="1"/>
      <c r="L674" s="32"/>
      <c r="M674" s="33"/>
      <c r="N674" s="356" t="s">
        <v>42</v>
      </c>
      <c r="O674" s="356"/>
      <c r="P674" s="404" t="s">
        <v>89</v>
      </c>
      <c r="Q674" s="404"/>
      <c r="R674" s="404"/>
      <c r="S674" s="404"/>
      <c r="T674" s="404"/>
      <c r="U674" s="404"/>
      <c r="V674" s="75"/>
    </row>
    <row r="675" spans="1:22" ht="19.350000000000001" customHeight="1" x14ac:dyDescent="0.25">
      <c r="A675" s="33"/>
      <c r="B675" s="358"/>
      <c r="C675" s="358"/>
      <c r="D675" s="358"/>
      <c r="E675" s="358"/>
      <c r="F675" s="358"/>
      <c r="G675" s="358"/>
      <c r="H675" s="358"/>
      <c r="I675" s="358"/>
      <c r="J675" s="34"/>
      <c r="K675" s="1"/>
      <c r="L675" s="32"/>
      <c r="M675" s="33"/>
      <c r="N675" s="358"/>
      <c r="O675" s="358"/>
      <c r="P675" s="358"/>
      <c r="Q675" s="358"/>
      <c r="R675" s="358"/>
      <c r="S675" s="358"/>
      <c r="T675" s="358"/>
      <c r="U675" s="358"/>
      <c r="V675" s="34"/>
    </row>
    <row r="676" spans="1:22" ht="19.350000000000001" customHeight="1" x14ac:dyDescent="0.35">
      <c r="A676" s="33"/>
      <c r="B676" s="356" t="s">
        <v>0</v>
      </c>
      <c r="C676" s="356"/>
      <c r="D676" s="403"/>
      <c r="E676" s="403"/>
      <c r="F676" s="357" t="s">
        <v>41</v>
      </c>
      <c r="G676" s="357"/>
      <c r="H676" s="403"/>
      <c r="I676" s="403"/>
      <c r="J676" s="34"/>
      <c r="K676" s="1"/>
      <c r="L676" s="32"/>
      <c r="M676" s="33"/>
      <c r="N676" s="356" t="s">
        <v>0</v>
      </c>
      <c r="O676" s="356"/>
      <c r="P676" s="403"/>
      <c r="Q676" s="403"/>
      <c r="R676" s="357" t="s">
        <v>41</v>
      </c>
      <c r="S676" s="357"/>
      <c r="T676" s="403"/>
      <c r="U676" s="403"/>
      <c r="V676" s="34"/>
    </row>
    <row r="677" spans="1:22" ht="19.350000000000001" customHeight="1" x14ac:dyDescent="0.35">
      <c r="A677" s="33"/>
      <c r="B677" s="356" t="s">
        <v>14</v>
      </c>
      <c r="C677" s="356"/>
      <c r="D677" s="400"/>
      <c r="E677" s="400"/>
      <c r="F677" s="357" t="s">
        <v>15</v>
      </c>
      <c r="G677" s="357"/>
      <c r="H677" s="401"/>
      <c r="I677" s="401"/>
      <c r="J677" s="34"/>
      <c r="K677" s="1"/>
      <c r="L677" s="32"/>
      <c r="M677" s="33"/>
      <c r="N677" s="356" t="s">
        <v>14</v>
      </c>
      <c r="O677" s="356"/>
      <c r="P677" s="413"/>
      <c r="Q677" s="413"/>
      <c r="R677" s="357" t="s">
        <v>15</v>
      </c>
      <c r="S677" s="357"/>
      <c r="T677" s="401"/>
      <c r="U677" s="401"/>
      <c r="V677" s="34"/>
    </row>
    <row r="678" spans="1:22" ht="19.350000000000001" customHeight="1" x14ac:dyDescent="0.3">
      <c r="A678" s="33"/>
      <c r="B678" s="64" t="s">
        <v>53</v>
      </c>
      <c r="C678" s="64"/>
      <c r="D678" s="411"/>
      <c r="E678" s="411"/>
      <c r="F678" s="397" t="s">
        <v>54</v>
      </c>
      <c r="G678" s="397"/>
      <c r="H678" s="402"/>
      <c r="I678" s="402"/>
      <c r="J678" s="34"/>
      <c r="K678" s="1"/>
      <c r="L678" s="32"/>
      <c r="M678" s="33"/>
      <c r="N678" s="64" t="s">
        <v>53</v>
      </c>
      <c r="O678" s="64"/>
      <c r="P678" s="412"/>
      <c r="Q678" s="412"/>
      <c r="R678" s="397" t="s">
        <v>54</v>
      </c>
      <c r="S678" s="397"/>
      <c r="T678" s="402"/>
      <c r="U678" s="402"/>
      <c r="V678" s="34"/>
    </row>
    <row r="679" spans="1:22" ht="19.350000000000001" customHeight="1" x14ac:dyDescent="0.3">
      <c r="A679" s="33"/>
      <c r="B679" s="396" t="s">
        <v>1</v>
      </c>
      <c r="C679" s="396"/>
      <c r="D679" s="397"/>
      <c r="E679" s="397"/>
      <c r="F679" s="398"/>
      <c r="G679" s="398"/>
      <c r="H679" s="398"/>
      <c r="I679" s="398"/>
      <c r="J679" s="34"/>
      <c r="K679" s="1"/>
      <c r="L679" s="32"/>
      <c r="M679" s="33"/>
      <c r="N679" s="396" t="s">
        <v>1</v>
      </c>
      <c r="O679" s="396"/>
      <c r="P679" s="397"/>
      <c r="Q679" s="397"/>
      <c r="R679" s="398"/>
      <c r="S679" s="398"/>
      <c r="T679" s="398"/>
      <c r="U679" s="398"/>
      <c r="V679" s="34"/>
    </row>
    <row r="680" spans="1:22" ht="19.350000000000001" customHeight="1" x14ac:dyDescent="0.3">
      <c r="A680" s="33"/>
      <c r="B680" s="396"/>
      <c r="C680" s="396"/>
      <c r="D680" s="397" t="s">
        <v>11</v>
      </c>
      <c r="E680" s="397"/>
      <c r="F680" s="398"/>
      <c r="G680" s="398"/>
      <c r="H680" s="398"/>
      <c r="I680" s="398"/>
      <c r="J680" s="34"/>
      <c r="K680" s="1"/>
      <c r="L680" s="32"/>
      <c r="M680" s="33"/>
      <c r="N680" s="396"/>
      <c r="O680" s="396"/>
      <c r="P680" s="397" t="s">
        <v>11</v>
      </c>
      <c r="Q680" s="397"/>
      <c r="R680" s="398"/>
      <c r="S680" s="398"/>
      <c r="T680" s="398"/>
      <c r="U680" s="398"/>
      <c r="V680" s="34"/>
    </row>
    <row r="681" spans="1:22" ht="19.350000000000001" customHeight="1" x14ac:dyDescent="0.3">
      <c r="A681" s="33"/>
      <c r="B681" s="396"/>
      <c r="C681" s="396"/>
      <c r="D681" s="397" t="s">
        <v>55</v>
      </c>
      <c r="E681" s="397"/>
      <c r="F681" s="398"/>
      <c r="G681" s="398"/>
      <c r="H681" s="398"/>
      <c r="I681" s="398"/>
      <c r="J681" s="34"/>
      <c r="K681" s="1"/>
      <c r="L681" s="32"/>
      <c r="M681" s="33"/>
      <c r="N681" s="396"/>
      <c r="O681" s="396"/>
      <c r="P681" s="397" t="s">
        <v>55</v>
      </c>
      <c r="Q681" s="397"/>
      <c r="R681" s="398"/>
      <c r="S681" s="398"/>
      <c r="T681" s="398"/>
      <c r="U681" s="398"/>
      <c r="V681" s="34"/>
    </row>
    <row r="682" spans="1:22" ht="19.350000000000001" customHeight="1" x14ac:dyDescent="0.35">
      <c r="A682" s="33"/>
      <c r="B682" s="396"/>
      <c r="C682" s="396"/>
      <c r="D682" s="397" t="s">
        <v>9</v>
      </c>
      <c r="E682" s="397"/>
      <c r="F682" s="399"/>
      <c r="G682" s="399"/>
      <c r="H682" s="399"/>
      <c r="I682" s="399"/>
      <c r="J682" s="34"/>
      <c r="K682" s="1"/>
      <c r="L682" s="32"/>
      <c r="M682" s="33"/>
      <c r="N682" s="396"/>
      <c r="O682" s="396"/>
      <c r="P682" s="397" t="s">
        <v>9</v>
      </c>
      <c r="Q682" s="397"/>
      <c r="R682" s="399"/>
      <c r="S682" s="399"/>
      <c r="T682" s="399"/>
      <c r="U682" s="399"/>
      <c r="V682" s="34"/>
    </row>
    <row r="683" spans="1:22" ht="19.350000000000001" customHeight="1" x14ac:dyDescent="0.35">
      <c r="A683" s="33"/>
      <c r="B683" s="356" t="s">
        <v>44</v>
      </c>
      <c r="C683" s="356"/>
      <c r="D683" s="357" t="s">
        <v>90</v>
      </c>
      <c r="E683" s="357"/>
      <c r="F683" s="37"/>
      <c r="G683" s="65"/>
      <c r="H683" s="39"/>
      <c r="I683" s="65"/>
      <c r="J683" s="34"/>
      <c r="K683" s="1"/>
      <c r="L683" s="32"/>
      <c r="M683" s="33"/>
      <c r="N683" s="356" t="s">
        <v>44</v>
      </c>
      <c r="O683" s="356"/>
      <c r="P683" s="357" t="s">
        <v>90</v>
      </c>
      <c r="Q683" s="357"/>
      <c r="R683" s="37"/>
      <c r="S683" s="65"/>
      <c r="T683" s="39"/>
      <c r="U683" s="65"/>
      <c r="V683" s="34"/>
    </row>
    <row r="684" spans="1:22" ht="19.350000000000001" customHeight="1" x14ac:dyDescent="0.3">
      <c r="A684" s="33"/>
      <c r="B684" s="356"/>
      <c r="C684" s="356"/>
      <c r="D684" s="359" t="s">
        <v>56</v>
      </c>
      <c r="E684" s="63" t="s">
        <v>57</v>
      </c>
      <c r="F684" s="41"/>
      <c r="G684" s="66"/>
      <c r="H684" s="41"/>
      <c r="I684" s="66"/>
      <c r="J684" s="34"/>
      <c r="K684" s="1"/>
      <c r="L684" s="32"/>
      <c r="M684" s="33"/>
      <c r="N684" s="356"/>
      <c r="O684" s="356"/>
      <c r="P684" s="359" t="s">
        <v>56</v>
      </c>
      <c r="Q684" s="63" t="s">
        <v>57</v>
      </c>
      <c r="R684" s="41"/>
      <c r="S684" s="66"/>
      <c r="T684" s="41"/>
      <c r="U684" s="66"/>
      <c r="V684" s="34"/>
    </row>
    <row r="685" spans="1:22" ht="19.350000000000001" customHeight="1" x14ac:dyDescent="0.3">
      <c r="A685" s="33"/>
      <c r="B685" s="356"/>
      <c r="C685" s="356"/>
      <c r="D685" s="359"/>
      <c r="E685" s="63" t="s">
        <v>58</v>
      </c>
      <c r="F685" s="41"/>
      <c r="G685" s="66"/>
      <c r="H685" s="41"/>
      <c r="I685" s="66"/>
      <c r="J685" s="34"/>
      <c r="K685" s="1"/>
      <c r="L685" s="32"/>
      <c r="M685" s="33"/>
      <c r="N685" s="356"/>
      <c r="O685" s="356"/>
      <c r="P685" s="359"/>
      <c r="Q685" s="63" t="s">
        <v>58</v>
      </c>
      <c r="R685" s="41"/>
      <c r="S685" s="66"/>
      <c r="T685" s="41"/>
      <c r="U685" s="66"/>
      <c r="V685" s="34"/>
    </row>
    <row r="686" spans="1:22" ht="19.350000000000001" customHeight="1" x14ac:dyDescent="0.25">
      <c r="A686" s="33"/>
      <c r="B686" s="358"/>
      <c r="C686" s="358"/>
      <c r="D686" s="358"/>
      <c r="E686" s="358"/>
      <c r="F686" s="358"/>
      <c r="G686" s="358"/>
      <c r="H686" s="358"/>
      <c r="I686" s="358"/>
      <c r="J686" s="34"/>
      <c r="K686" s="1"/>
      <c r="L686" s="32"/>
      <c r="M686" s="33"/>
      <c r="N686" s="358"/>
      <c r="O686" s="358"/>
      <c r="P686" s="358"/>
      <c r="Q686" s="358"/>
      <c r="R686" s="358"/>
      <c r="S686" s="358"/>
      <c r="T686" s="358"/>
      <c r="U686" s="358"/>
      <c r="V686" s="34"/>
    </row>
    <row r="687" spans="1:22" ht="19.350000000000001" customHeight="1" x14ac:dyDescent="0.3">
      <c r="A687" s="33"/>
      <c r="B687" s="395" t="s">
        <v>59</v>
      </c>
      <c r="C687" s="395"/>
      <c r="D687" s="395"/>
      <c r="E687" s="395"/>
      <c r="F687" s="395"/>
      <c r="G687" s="395"/>
      <c r="H687" s="395"/>
      <c r="I687" s="395"/>
      <c r="J687" s="34"/>
      <c r="K687" s="1"/>
      <c r="L687" s="32"/>
      <c r="M687" s="33"/>
      <c r="N687" s="395" t="s">
        <v>59</v>
      </c>
      <c r="O687" s="395"/>
      <c r="P687" s="395"/>
      <c r="Q687" s="395"/>
      <c r="R687" s="395"/>
      <c r="S687" s="395"/>
      <c r="T687" s="395"/>
      <c r="U687" s="395"/>
      <c r="V687" s="34"/>
    </row>
    <row r="688" spans="1:22" ht="19.350000000000001" customHeight="1" thickBot="1" x14ac:dyDescent="0.3">
      <c r="A688" s="33"/>
      <c r="B688" s="358"/>
      <c r="C688" s="358"/>
      <c r="D688" s="358"/>
      <c r="E688" s="358"/>
      <c r="F688" s="358"/>
      <c r="G688" s="358"/>
      <c r="H688" s="358"/>
      <c r="I688" s="358"/>
      <c r="J688" s="34"/>
      <c r="K688" s="1"/>
      <c r="L688" s="32"/>
      <c r="M688" s="33"/>
      <c r="N688" s="358"/>
      <c r="O688" s="358"/>
      <c r="P688" s="358"/>
      <c r="Q688" s="358"/>
      <c r="R688" s="358"/>
      <c r="S688" s="358"/>
      <c r="T688" s="358"/>
      <c r="U688" s="358"/>
      <c r="V688" s="34"/>
    </row>
    <row r="689" spans="1:22" ht="19.350000000000001" customHeight="1" thickBot="1" x14ac:dyDescent="0.3">
      <c r="A689" s="33"/>
      <c r="B689" s="359" t="s">
        <v>138</v>
      </c>
      <c r="C689" s="360"/>
      <c r="D689" s="43" t="str">
        <f>CONCATENATE(F683-1,"'",IF(MROUND(H683,30)=0,"0",IF(MROUND(H683,30)&gt;30,"30",IF(H683&lt;30,"0","30"))),"''")</f>
        <v>-1'0''</v>
      </c>
      <c r="E689" s="44" t="str">
        <f>CONCATENATE(QUOTIENT(F683*60+H683-30,60),"'",MOD(F683*60+IF(MROUND(H683,30)=0,"0",IF(MROUND(H683,30)&gt;30,"30",IF(H683&lt;30,"0","30")))-30,60),"''")</f>
        <v>0'30''</v>
      </c>
      <c r="F689" s="44" t="str">
        <f>CONCATENATE(F683,"'",IF(MROUND(H683,30)=0,"0",IF(MROUND(H683,30)&gt;30,"30",IF(H683&lt;30,"0","30"))),"''")</f>
        <v>'0''</v>
      </c>
      <c r="G689" s="44" t="str">
        <f>CONCATENATE(QUOTIENT(F683*60+H683+15,60),"'",MOD(F683*60+IF(MROUND(H683,30)=0,"0",IF(MROUND(H683,30)&gt;30,"30",IF(H683&lt;30,"0","30")))+15,60),"''")</f>
        <v>0'15''</v>
      </c>
      <c r="H689" s="44" t="str">
        <f>CONCATENATE(QUOTIENT(F683*60+H683+30,60),"'",MOD(F683*60+IF(MROUND(H683,30)=0,"0",IF(MROUND(H683,30)&gt;30,"30",IF(H683&lt;30,"0","30")))+30,60),"''")</f>
        <v>0'30''</v>
      </c>
      <c r="I689" s="45" t="str">
        <f>CONCATENATE(QUOTIENT(F683*60+IF(MROUND(H683,30)=0,"0",IF(MROUND(H683,30)&gt;30,"30",IF(H683&lt;30,"0","30")))+45,60),"'",MOD(F683*60+IF(MROUND(H683,30)=0,"0",IF(MROUND(H683,30)&gt;30,"30",IF(H683&lt;30,"0","30")))+45,60),"''")</f>
        <v>0'45''</v>
      </c>
      <c r="J689" s="34"/>
      <c r="K689" s="1"/>
      <c r="L689" s="32"/>
      <c r="M689" s="33"/>
      <c r="N689" s="359" t="s">
        <v>138</v>
      </c>
      <c r="O689" s="360"/>
      <c r="P689" s="43" t="str">
        <f>CONCATENATE(R683-1,"'",IF(MROUND(T683,30)=0,"0",IF(MROUND(T683,30)&gt;30,"30",IF(T683&lt;30,"0","30"))),"''")</f>
        <v>-1'0''</v>
      </c>
      <c r="Q689" s="44" t="str">
        <f>CONCATENATE(QUOTIENT(R683*60+T683-30,60),"'",MOD(R683*60+IF(MROUND(T683,30)=0,"0",IF(MROUND(T683,30)&gt;30,"30",IF(T683&lt;30,"0","30")))-30,60),"''")</f>
        <v>0'30''</v>
      </c>
      <c r="R689" s="44" t="str">
        <f>CONCATENATE(R683,"'",IF(MROUND(T683,30)=0,"0",IF(MROUND(T683,30)&gt;30,"30",IF(T683&lt;30,"0","30"))),"''")</f>
        <v>'0''</v>
      </c>
      <c r="S689" s="44" t="str">
        <f>CONCATENATE(QUOTIENT(R683*60+T683+15,60),"'",MOD(R683*60+IF(MROUND(T683,30)=0,"0",IF(MROUND(T683,30)&gt;30,"30",IF(T683&lt;30,"0","30")))+15,60),"''")</f>
        <v>0'15''</v>
      </c>
      <c r="T689" s="44" t="str">
        <f>CONCATENATE(QUOTIENT(R683*60+T683+30,60),"'",MOD(R683*60+IF(MROUND(T683,30)=0,"0",IF(MROUND(T683,30)&gt;30,"30",IF(T683&lt;30,"0","30")))+30,60),"''")</f>
        <v>0'30''</v>
      </c>
      <c r="U689" s="45" t="str">
        <f>CONCATENATE(QUOTIENT(R683*60+IF(MROUND(T683,30)=0,"0",IF(MROUND(T683,30)&gt;30,"30",IF(T683&lt;30,"0","30")))+45,60),"'",MOD(R683*60+IF(MROUND(T683,30)=0,"0",IF(MROUND(T683,30)&gt;30,"30",IF(T683&lt;30,"0","30")))+45,60),"''")</f>
        <v>0'45''</v>
      </c>
      <c r="V689" s="34"/>
    </row>
    <row r="690" spans="1:22" ht="19.350000000000001" customHeight="1" thickBot="1" x14ac:dyDescent="0.3">
      <c r="A690" s="33"/>
      <c r="B690" s="62"/>
      <c r="C690" s="62"/>
      <c r="D690" s="30"/>
      <c r="E690" s="30"/>
      <c r="F690" s="30"/>
      <c r="G690" s="30"/>
      <c r="H690" s="30"/>
      <c r="I690" s="30"/>
      <c r="J690" s="34"/>
      <c r="K690" s="1"/>
      <c r="L690" s="32"/>
      <c r="M690" s="33"/>
      <c r="N690" s="62"/>
      <c r="O690" s="62"/>
      <c r="P690" s="30"/>
      <c r="Q690" s="30"/>
      <c r="R690" s="30"/>
      <c r="S690" s="30"/>
      <c r="T690" s="30"/>
      <c r="U690" s="30"/>
      <c r="V690" s="34"/>
    </row>
    <row r="691" spans="1:22" ht="19.350000000000001" customHeight="1" x14ac:dyDescent="0.25">
      <c r="A691" s="33"/>
      <c r="B691" s="409" t="s">
        <v>136</v>
      </c>
      <c r="C691" s="410"/>
      <c r="D691" s="352"/>
      <c r="E691" s="352"/>
      <c r="F691" s="352"/>
      <c r="G691" s="352"/>
      <c r="H691" s="352"/>
      <c r="I691" s="353"/>
      <c r="J691" s="34"/>
      <c r="K691" s="1"/>
      <c r="L691" s="32"/>
      <c r="M691" s="33"/>
      <c r="N691" s="409" t="s">
        <v>136</v>
      </c>
      <c r="O691" s="410"/>
      <c r="P691" s="352"/>
      <c r="Q691" s="352"/>
      <c r="R691" s="352"/>
      <c r="S691" s="352"/>
      <c r="T691" s="352"/>
      <c r="U691" s="353"/>
      <c r="V691" s="34"/>
    </row>
    <row r="692" spans="1:22" ht="19.350000000000001" customHeight="1" x14ac:dyDescent="0.25">
      <c r="A692" s="33"/>
      <c r="B692" s="405"/>
      <c r="C692" s="406"/>
      <c r="D692" s="336"/>
      <c r="E692" s="336"/>
      <c r="F692" s="336"/>
      <c r="G692" s="336"/>
      <c r="H692" s="336"/>
      <c r="I692" s="337"/>
      <c r="J692" s="34"/>
      <c r="K692" s="1"/>
      <c r="L692" s="32"/>
      <c r="M692" s="33"/>
      <c r="N692" s="405"/>
      <c r="O692" s="406"/>
      <c r="P692" s="336"/>
      <c r="Q692" s="336"/>
      <c r="R692" s="336"/>
      <c r="S692" s="336"/>
      <c r="T692" s="336"/>
      <c r="U692" s="337"/>
      <c r="V692" s="34"/>
    </row>
    <row r="693" spans="1:22" ht="19.350000000000001" customHeight="1" x14ac:dyDescent="0.25">
      <c r="A693" s="33"/>
      <c r="B693" s="405" t="s">
        <v>137</v>
      </c>
      <c r="C693" s="406"/>
      <c r="D693" s="336"/>
      <c r="E693" s="336"/>
      <c r="F693" s="336"/>
      <c r="G693" s="336"/>
      <c r="H693" s="336"/>
      <c r="I693" s="337"/>
      <c r="J693" s="34"/>
      <c r="K693" s="1"/>
      <c r="L693" s="32"/>
      <c r="M693" s="33"/>
      <c r="N693" s="405" t="s">
        <v>137</v>
      </c>
      <c r="O693" s="406"/>
      <c r="P693" s="336"/>
      <c r="Q693" s="336"/>
      <c r="R693" s="336"/>
      <c r="S693" s="336"/>
      <c r="T693" s="336"/>
      <c r="U693" s="337"/>
      <c r="V693" s="34"/>
    </row>
    <row r="694" spans="1:22" ht="19.350000000000001" customHeight="1" thickBot="1" x14ac:dyDescent="0.3">
      <c r="A694" s="33"/>
      <c r="B694" s="407"/>
      <c r="C694" s="408"/>
      <c r="D694" s="369"/>
      <c r="E694" s="369"/>
      <c r="F694" s="369"/>
      <c r="G694" s="369"/>
      <c r="H694" s="369"/>
      <c r="I694" s="370"/>
      <c r="J694" s="34"/>
      <c r="K694" s="1"/>
      <c r="L694" s="32"/>
      <c r="M694" s="33"/>
      <c r="N694" s="407"/>
      <c r="O694" s="408"/>
      <c r="P694" s="369"/>
      <c r="Q694" s="369"/>
      <c r="R694" s="369"/>
      <c r="S694" s="369"/>
      <c r="T694" s="369"/>
      <c r="U694" s="370"/>
      <c r="V694" s="34"/>
    </row>
    <row r="695" spans="1:22" ht="19.350000000000001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19.350000000000001" customHeight="1" x14ac:dyDescent="0.25">
      <c r="A696" s="33"/>
      <c r="B696" s="349" t="s">
        <v>63</v>
      </c>
      <c r="C696" s="343" t="s">
        <v>64</v>
      </c>
      <c r="D696" s="351"/>
      <c r="E696" s="351"/>
      <c r="F696" s="351"/>
      <c r="G696" s="351"/>
      <c r="H696" s="352"/>
      <c r="I696" s="353"/>
      <c r="J696" s="34"/>
      <c r="K696" s="1"/>
      <c r="L696" s="32"/>
      <c r="M696" s="33"/>
      <c r="N696" s="349" t="s">
        <v>63</v>
      </c>
      <c r="O696" s="343" t="s">
        <v>64</v>
      </c>
      <c r="P696" s="351"/>
      <c r="Q696" s="351"/>
      <c r="R696" s="351"/>
      <c r="S696" s="351"/>
      <c r="T696" s="352"/>
      <c r="U696" s="353"/>
      <c r="V696" s="34"/>
    </row>
    <row r="697" spans="1:22" ht="19.350000000000001" customHeight="1" x14ac:dyDescent="0.25">
      <c r="A697" s="33"/>
      <c r="B697" s="334"/>
      <c r="C697" s="340" t="s">
        <v>234</v>
      </c>
      <c r="D697" s="348"/>
      <c r="E697" s="348"/>
      <c r="F697" s="348"/>
      <c r="G697" s="348"/>
      <c r="H697" s="336"/>
      <c r="I697" s="337"/>
      <c r="J697" s="34"/>
      <c r="K697" s="1"/>
      <c r="L697" s="32"/>
      <c r="M697" s="33"/>
      <c r="N697" s="334"/>
      <c r="O697" s="340" t="s">
        <v>234</v>
      </c>
      <c r="P697" s="348"/>
      <c r="Q697" s="348"/>
      <c r="R697" s="348"/>
      <c r="S697" s="348"/>
      <c r="T697" s="336"/>
      <c r="U697" s="337"/>
      <c r="V697" s="34"/>
    </row>
    <row r="698" spans="1:22" ht="19.350000000000001" customHeight="1" x14ac:dyDescent="0.25">
      <c r="A698" s="33"/>
      <c r="B698" s="334"/>
      <c r="C698" s="340" t="s">
        <v>66</v>
      </c>
      <c r="D698" s="348"/>
      <c r="E698" s="348"/>
      <c r="F698" s="348"/>
      <c r="G698" s="348"/>
      <c r="H698" s="336"/>
      <c r="I698" s="337"/>
      <c r="J698" s="34"/>
      <c r="K698" s="1"/>
      <c r="L698" s="32"/>
      <c r="M698" s="33"/>
      <c r="N698" s="334"/>
      <c r="O698" s="340" t="s">
        <v>66</v>
      </c>
      <c r="P698" s="348"/>
      <c r="Q698" s="348"/>
      <c r="R698" s="348"/>
      <c r="S698" s="348"/>
      <c r="T698" s="336"/>
      <c r="U698" s="337"/>
      <c r="V698" s="34"/>
    </row>
    <row r="699" spans="1:22" ht="19.350000000000001" customHeight="1" x14ac:dyDescent="0.25">
      <c r="A699" s="33"/>
      <c r="B699" s="334"/>
      <c r="C699" s="340" t="s">
        <v>235</v>
      </c>
      <c r="D699" s="348"/>
      <c r="E699" s="348"/>
      <c r="F699" s="348"/>
      <c r="G699" s="348"/>
      <c r="H699" s="336"/>
      <c r="I699" s="337"/>
      <c r="J699" s="34"/>
      <c r="K699" s="1"/>
      <c r="L699" s="32"/>
      <c r="M699" s="33"/>
      <c r="N699" s="334"/>
      <c r="O699" s="340" t="s">
        <v>235</v>
      </c>
      <c r="P699" s="348"/>
      <c r="Q699" s="348"/>
      <c r="R699" s="348"/>
      <c r="S699" s="348"/>
      <c r="T699" s="336"/>
      <c r="U699" s="337"/>
      <c r="V699" s="34"/>
    </row>
    <row r="700" spans="1:22" ht="19.350000000000001" customHeight="1" x14ac:dyDescent="0.25">
      <c r="A700" s="33"/>
      <c r="B700" s="335"/>
      <c r="C700" s="338" t="s">
        <v>236</v>
      </c>
      <c r="D700" s="339"/>
      <c r="E700" s="339"/>
      <c r="F700" s="339"/>
      <c r="G700" s="340"/>
      <c r="H700" s="354"/>
      <c r="I700" s="355"/>
      <c r="J700" s="34"/>
      <c r="K700" s="1"/>
      <c r="L700" s="32"/>
      <c r="M700" s="33"/>
      <c r="N700" s="335"/>
      <c r="O700" s="338" t="s">
        <v>236</v>
      </c>
      <c r="P700" s="339"/>
      <c r="Q700" s="339"/>
      <c r="R700" s="339"/>
      <c r="S700" s="340"/>
      <c r="T700" s="354"/>
      <c r="U700" s="355"/>
      <c r="V700" s="34"/>
    </row>
    <row r="701" spans="1:22" ht="19.350000000000001" customHeight="1" thickBot="1" x14ac:dyDescent="0.3">
      <c r="A701" s="33"/>
      <c r="B701" s="350"/>
      <c r="C701" s="371" t="s">
        <v>69</v>
      </c>
      <c r="D701" s="372"/>
      <c r="E701" s="372"/>
      <c r="F701" s="372"/>
      <c r="G701" s="372"/>
      <c r="H701" s="369"/>
      <c r="I701" s="370"/>
      <c r="J701" s="34"/>
      <c r="K701" s="1"/>
      <c r="L701" s="32"/>
      <c r="M701" s="33"/>
      <c r="N701" s="350"/>
      <c r="O701" s="371" t="s">
        <v>69</v>
      </c>
      <c r="P701" s="372"/>
      <c r="Q701" s="372"/>
      <c r="R701" s="372"/>
      <c r="S701" s="372"/>
      <c r="T701" s="369"/>
      <c r="U701" s="370"/>
      <c r="V701" s="34"/>
    </row>
    <row r="702" spans="1:22" ht="19.350000000000001" customHeight="1" x14ac:dyDescent="0.25">
      <c r="A702" s="33"/>
      <c r="B702" s="333" t="s">
        <v>70</v>
      </c>
      <c r="C702" s="346" t="s">
        <v>237</v>
      </c>
      <c r="D702" s="347"/>
      <c r="E702" s="347"/>
      <c r="F702" s="347"/>
      <c r="G702" s="347"/>
      <c r="H702" s="344"/>
      <c r="I702" s="345"/>
      <c r="J702" s="34"/>
      <c r="K702" s="1"/>
      <c r="L702" s="32"/>
      <c r="M702" s="33"/>
      <c r="N702" s="333" t="s">
        <v>70</v>
      </c>
      <c r="O702" s="346" t="s">
        <v>237</v>
      </c>
      <c r="P702" s="347"/>
      <c r="Q702" s="347"/>
      <c r="R702" s="347"/>
      <c r="S702" s="347"/>
      <c r="T702" s="344"/>
      <c r="U702" s="345"/>
      <c r="V702" s="34"/>
    </row>
    <row r="703" spans="1:22" ht="19.350000000000001" customHeight="1" x14ac:dyDescent="0.25">
      <c r="A703" s="33"/>
      <c r="B703" s="334"/>
      <c r="C703" s="340" t="s">
        <v>72</v>
      </c>
      <c r="D703" s="348"/>
      <c r="E703" s="348"/>
      <c r="F703" s="348"/>
      <c r="G703" s="348"/>
      <c r="H703" s="336"/>
      <c r="I703" s="337"/>
      <c r="J703" s="34"/>
      <c r="K703" s="1"/>
      <c r="L703" s="32"/>
      <c r="M703" s="33"/>
      <c r="N703" s="334"/>
      <c r="O703" s="340" t="s">
        <v>72</v>
      </c>
      <c r="P703" s="348"/>
      <c r="Q703" s="348"/>
      <c r="R703" s="348"/>
      <c r="S703" s="348"/>
      <c r="T703" s="336"/>
      <c r="U703" s="337"/>
      <c r="V703" s="34"/>
    </row>
    <row r="704" spans="1:22" ht="19.350000000000001" customHeight="1" x14ac:dyDescent="0.25">
      <c r="A704" s="33"/>
      <c r="B704" s="334"/>
      <c r="C704" s="340" t="s">
        <v>242</v>
      </c>
      <c r="D704" s="348"/>
      <c r="E704" s="348"/>
      <c r="F704" s="348"/>
      <c r="G704" s="348"/>
      <c r="H704" s="336"/>
      <c r="I704" s="337"/>
      <c r="J704" s="34"/>
      <c r="K704" s="1"/>
      <c r="L704" s="32"/>
      <c r="M704" s="33"/>
      <c r="N704" s="334"/>
      <c r="O704" s="340" t="s">
        <v>242</v>
      </c>
      <c r="P704" s="348"/>
      <c r="Q704" s="348"/>
      <c r="R704" s="348"/>
      <c r="S704" s="348"/>
      <c r="T704" s="336"/>
      <c r="U704" s="337"/>
      <c r="V704" s="34"/>
    </row>
    <row r="705" spans="1:22" ht="19.350000000000001" customHeight="1" x14ac:dyDescent="0.25">
      <c r="A705" s="33"/>
      <c r="B705" s="334"/>
      <c r="C705" s="340" t="s">
        <v>75</v>
      </c>
      <c r="D705" s="348"/>
      <c r="E705" s="348"/>
      <c r="F705" s="348"/>
      <c r="G705" s="348"/>
      <c r="H705" s="336"/>
      <c r="I705" s="337"/>
      <c r="J705" s="34"/>
      <c r="K705" s="1"/>
      <c r="L705" s="32"/>
      <c r="M705" s="33"/>
      <c r="N705" s="334"/>
      <c r="O705" s="340" t="s">
        <v>75</v>
      </c>
      <c r="P705" s="348"/>
      <c r="Q705" s="348"/>
      <c r="R705" s="348"/>
      <c r="S705" s="348"/>
      <c r="T705" s="336"/>
      <c r="U705" s="337"/>
      <c r="V705" s="34"/>
    </row>
    <row r="706" spans="1:22" ht="19.350000000000001" customHeight="1" x14ac:dyDescent="0.25">
      <c r="A706" s="33"/>
      <c r="B706" s="334"/>
      <c r="C706" s="340" t="s">
        <v>76</v>
      </c>
      <c r="D706" s="348"/>
      <c r="E706" s="348"/>
      <c r="F706" s="348"/>
      <c r="G706" s="348"/>
      <c r="H706" s="336"/>
      <c r="I706" s="337"/>
      <c r="J706" s="34"/>
      <c r="K706" s="1"/>
      <c r="L706" s="32"/>
      <c r="M706" s="33"/>
      <c r="N706" s="334"/>
      <c r="O706" s="340" t="s">
        <v>76</v>
      </c>
      <c r="P706" s="348"/>
      <c r="Q706" s="348"/>
      <c r="R706" s="348"/>
      <c r="S706" s="348"/>
      <c r="T706" s="336"/>
      <c r="U706" s="337"/>
      <c r="V706" s="34"/>
    </row>
    <row r="707" spans="1:22" ht="19.350000000000001" customHeight="1" thickBot="1" x14ac:dyDescent="0.3">
      <c r="A707" s="33"/>
      <c r="B707" s="335"/>
      <c r="C707" s="385" t="s">
        <v>77</v>
      </c>
      <c r="D707" s="386"/>
      <c r="E707" s="386"/>
      <c r="F707" s="386"/>
      <c r="G707" s="386"/>
      <c r="H707" s="387"/>
      <c r="I707" s="388"/>
      <c r="J707" s="34"/>
      <c r="K707" s="1"/>
      <c r="L707" s="32"/>
      <c r="M707" s="33"/>
      <c r="N707" s="335"/>
      <c r="O707" s="385" t="s">
        <v>77</v>
      </c>
      <c r="P707" s="386"/>
      <c r="Q707" s="386"/>
      <c r="R707" s="386"/>
      <c r="S707" s="386"/>
      <c r="T707" s="387"/>
      <c r="U707" s="388"/>
      <c r="V707" s="34"/>
    </row>
    <row r="708" spans="1:22" ht="19.350000000000001" customHeight="1" x14ac:dyDescent="0.25">
      <c r="A708" s="33"/>
      <c r="B708" s="349" t="s">
        <v>78</v>
      </c>
      <c r="C708" s="414" t="s">
        <v>233</v>
      </c>
      <c r="D708" s="415"/>
      <c r="E708" s="416"/>
      <c r="F708" s="423" t="s">
        <v>80</v>
      </c>
      <c r="G708" s="416"/>
      <c r="H708" s="426"/>
      <c r="I708" s="427"/>
      <c r="J708" s="34"/>
      <c r="K708" s="1"/>
      <c r="L708" s="32"/>
      <c r="M708" s="33"/>
      <c r="N708" s="349" t="s">
        <v>78</v>
      </c>
      <c r="O708" s="414" t="s">
        <v>233</v>
      </c>
      <c r="P708" s="415"/>
      <c r="Q708" s="416"/>
      <c r="R708" s="423" t="s">
        <v>80</v>
      </c>
      <c r="S708" s="416"/>
      <c r="T708" s="426"/>
      <c r="U708" s="427"/>
      <c r="V708" s="34"/>
    </row>
    <row r="709" spans="1:22" ht="19.350000000000001" customHeight="1" x14ac:dyDescent="0.25">
      <c r="A709" s="33"/>
      <c r="B709" s="334"/>
      <c r="C709" s="417"/>
      <c r="D709" s="418"/>
      <c r="E709" s="419"/>
      <c r="F709" s="424"/>
      <c r="G709" s="419"/>
      <c r="H709" s="428"/>
      <c r="I709" s="429"/>
      <c r="J709" s="34"/>
      <c r="K709" s="1"/>
      <c r="L709" s="32"/>
      <c r="M709" s="33"/>
      <c r="N709" s="334"/>
      <c r="O709" s="417"/>
      <c r="P709" s="418"/>
      <c r="Q709" s="419"/>
      <c r="R709" s="424"/>
      <c r="S709" s="419"/>
      <c r="T709" s="428"/>
      <c r="U709" s="429"/>
      <c r="V709" s="34"/>
    </row>
    <row r="710" spans="1:22" ht="19.350000000000001" customHeight="1" x14ac:dyDescent="0.25">
      <c r="A710" s="33"/>
      <c r="B710" s="334"/>
      <c r="C710" s="417"/>
      <c r="D710" s="418"/>
      <c r="E710" s="419"/>
      <c r="F710" s="424"/>
      <c r="G710" s="419"/>
      <c r="H710" s="428"/>
      <c r="I710" s="429"/>
      <c r="J710" s="34"/>
      <c r="K710" s="1"/>
      <c r="L710" s="32"/>
      <c r="M710" s="33"/>
      <c r="N710" s="334"/>
      <c r="O710" s="417"/>
      <c r="P710" s="418"/>
      <c r="Q710" s="419"/>
      <c r="R710" s="424"/>
      <c r="S710" s="419"/>
      <c r="T710" s="428"/>
      <c r="U710" s="429"/>
      <c r="V710" s="34"/>
    </row>
    <row r="711" spans="1:22" ht="19.350000000000001" customHeight="1" thickBot="1" x14ac:dyDescent="0.3">
      <c r="A711" s="33"/>
      <c r="B711" s="350"/>
      <c r="C711" s="420"/>
      <c r="D711" s="421"/>
      <c r="E711" s="422"/>
      <c r="F711" s="425"/>
      <c r="G711" s="422"/>
      <c r="H711" s="430"/>
      <c r="I711" s="431"/>
      <c r="J711" s="34"/>
      <c r="K711" s="1"/>
      <c r="L711" s="32"/>
      <c r="M711" s="33"/>
      <c r="N711" s="350"/>
      <c r="O711" s="420"/>
      <c r="P711" s="421"/>
      <c r="Q711" s="422"/>
      <c r="R711" s="425"/>
      <c r="S711" s="422"/>
      <c r="T711" s="430"/>
      <c r="U711" s="431"/>
      <c r="V711" s="34"/>
    </row>
    <row r="712" spans="1:22" ht="19.350000000000001" customHeight="1" thickBot="1" x14ac:dyDescent="0.3">
      <c r="A712" s="33"/>
      <c r="B712" s="25"/>
      <c r="C712" s="25"/>
      <c r="D712" s="25"/>
      <c r="E712" s="25"/>
      <c r="F712" s="25"/>
      <c r="G712" s="25"/>
      <c r="H712" s="25"/>
      <c r="I712" s="25"/>
      <c r="J712" s="34"/>
      <c r="K712" s="1"/>
      <c r="L712" s="32"/>
      <c r="M712" s="33"/>
      <c r="N712" s="25"/>
      <c r="O712" s="25"/>
      <c r="P712" s="25"/>
      <c r="Q712" s="25"/>
      <c r="R712" s="25"/>
      <c r="S712" s="25"/>
      <c r="T712" s="25"/>
      <c r="U712" s="25"/>
      <c r="V712" s="34"/>
    </row>
    <row r="713" spans="1:22" ht="19.350000000000001" customHeight="1" x14ac:dyDescent="0.3">
      <c r="A713" s="33"/>
      <c r="B713" s="373" t="s">
        <v>88</v>
      </c>
      <c r="C713" s="374"/>
      <c r="D713" s="374"/>
      <c r="E713" s="374"/>
      <c r="F713" s="374"/>
      <c r="G713" s="374"/>
      <c r="H713" s="374"/>
      <c r="I713" s="375"/>
      <c r="J713" s="34"/>
      <c r="K713" s="1"/>
      <c r="L713" s="32"/>
      <c r="M713" s="33"/>
      <c r="N713" s="373" t="s">
        <v>88</v>
      </c>
      <c r="O713" s="374"/>
      <c r="P713" s="374"/>
      <c r="Q713" s="374"/>
      <c r="R713" s="374"/>
      <c r="S713" s="374"/>
      <c r="T713" s="374"/>
      <c r="U713" s="375"/>
      <c r="V713" s="34"/>
    </row>
    <row r="714" spans="1:22" ht="19.350000000000001" customHeight="1" x14ac:dyDescent="0.25">
      <c r="A714" s="33"/>
      <c r="B714" s="376"/>
      <c r="C714" s="377"/>
      <c r="D714" s="377"/>
      <c r="E714" s="377"/>
      <c r="F714" s="377"/>
      <c r="G714" s="377"/>
      <c r="H714" s="377"/>
      <c r="I714" s="378"/>
      <c r="J714" s="34"/>
      <c r="K714" s="1"/>
      <c r="L714" s="32"/>
      <c r="M714" s="33"/>
      <c r="N714" s="376"/>
      <c r="O714" s="377"/>
      <c r="P714" s="377"/>
      <c r="Q714" s="377"/>
      <c r="R714" s="377"/>
      <c r="S714" s="377"/>
      <c r="T714" s="377"/>
      <c r="U714" s="378"/>
      <c r="V714" s="34"/>
    </row>
    <row r="715" spans="1:22" ht="19.350000000000001" customHeight="1" x14ac:dyDescent="0.25">
      <c r="A715" s="33"/>
      <c r="B715" s="379"/>
      <c r="C715" s="380"/>
      <c r="D715" s="380"/>
      <c r="E715" s="380"/>
      <c r="F715" s="380"/>
      <c r="G715" s="380"/>
      <c r="H715" s="380"/>
      <c r="I715" s="381"/>
      <c r="J715" s="34"/>
      <c r="K715" s="1"/>
      <c r="L715" s="32"/>
      <c r="M715" s="33"/>
      <c r="N715" s="379"/>
      <c r="O715" s="380"/>
      <c r="P715" s="380"/>
      <c r="Q715" s="380"/>
      <c r="R715" s="380"/>
      <c r="S715" s="380"/>
      <c r="T715" s="380"/>
      <c r="U715" s="381"/>
      <c r="V715" s="34"/>
    </row>
    <row r="716" spans="1:22" ht="19.350000000000001" customHeight="1" x14ac:dyDescent="0.25">
      <c r="A716" s="33"/>
      <c r="B716" s="379"/>
      <c r="C716" s="380"/>
      <c r="D716" s="380"/>
      <c r="E716" s="380"/>
      <c r="F716" s="380"/>
      <c r="G716" s="380"/>
      <c r="H716" s="380"/>
      <c r="I716" s="381"/>
      <c r="J716" s="34"/>
      <c r="K716" s="1"/>
      <c r="L716" s="32"/>
      <c r="M716" s="33"/>
      <c r="N716" s="379"/>
      <c r="O716" s="380"/>
      <c r="P716" s="380"/>
      <c r="Q716" s="380"/>
      <c r="R716" s="380"/>
      <c r="S716" s="380"/>
      <c r="T716" s="380"/>
      <c r="U716" s="381"/>
      <c r="V716" s="34"/>
    </row>
    <row r="717" spans="1:22" ht="19.350000000000001" customHeight="1" thickBot="1" x14ac:dyDescent="0.3">
      <c r="A717" s="33"/>
      <c r="B717" s="382"/>
      <c r="C717" s="383"/>
      <c r="D717" s="383"/>
      <c r="E717" s="383"/>
      <c r="F717" s="383"/>
      <c r="G717" s="383"/>
      <c r="H717" s="383"/>
      <c r="I717" s="384"/>
      <c r="J717" s="34"/>
      <c r="K717" s="1"/>
      <c r="L717" s="32"/>
      <c r="M717" s="33"/>
      <c r="N717" s="382"/>
      <c r="O717" s="383"/>
      <c r="P717" s="383"/>
      <c r="Q717" s="383"/>
      <c r="R717" s="383"/>
      <c r="S717" s="383"/>
      <c r="T717" s="383"/>
      <c r="U717" s="384"/>
      <c r="V717" s="34"/>
    </row>
    <row r="718" spans="1:22" ht="19.350000000000001" customHeight="1" thickBot="1" x14ac:dyDescent="0.3">
      <c r="A718" s="53"/>
      <c r="B718" s="54"/>
      <c r="C718" s="54"/>
      <c r="D718" s="54"/>
      <c r="E718" s="54"/>
      <c r="F718" s="54"/>
      <c r="G718" s="54"/>
      <c r="H718" s="54"/>
      <c r="I718" s="54"/>
      <c r="J718" s="55"/>
      <c r="K718" s="1"/>
      <c r="L718" s="32"/>
      <c r="M718" s="53"/>
      <c r="N718" s="54"/>
      <c r="O718" s="54"/>
      <c r="P718" s="54"/>
      <c r="Q718" s="54"/>
      <c r="R718" s="54"/>
      <c r="S718" s="54"/>
      <c r="T718" s="54"/>
      <c r="U718" s="54"/>
      <c r="V718" s="55"/>
    </row>
    <row r="719" spans="1:22" ht="19.350000000000001" customHeight="1" x14ac:dyDescent="0.25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56"/>
      <c r="L719" s="57"/>
      <c r="M719" s="67"/>
      <c r="N719" s="67"/>
      <c r="O719" s="67"/>
      <c r="P719" s="67"/>
      <c r="Q719" s="67"/>
      <c r="R719" s="67"/>
      <c r="S719" s="67"/>
      <c r="T719" s="67"/>
      <c r="U719" s="67"/>
      <c r="V719" s="67"/>
    </row>
    <row r="720" spans="1:22" ht="19.350000000000001" customHeight="1" thickBo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32"/>
      <c r="M720" s="1"/>
      <c r="N720" s="1"/>
      <c r="O720" s="1"/>
      <c r="P720" s="1"/>
      <c r="Q720" s="1"/>
      <c r="R720" s="1"/>
      <c r="S720" s="1"/>
      <c r="T720" s="1"/>
      <c r="U720" s="1"/>
      <c r="V720" s="1"/>
    </row>
    <row r="721" spans="1:22" ht="19.350000000000001" customHeight="1" x14ac:dyDescent="0.25">
      <c r="A721" s="29" t="e">
        <f>#REF!+1</f>
        <v>#REF!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 t="e">
        <f t="shared" ref="M721" si="14">A721+1</f>
        <v>#REF!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19.350000000000001" customHeight="1" x14ac:dyDescent="0.35">
      <c r="A722" s="33"/>
      <c r="B722" s="356" t="s">
        <v>42</v>
      </c>
      <c r="C722" s="356"/>
      <c r="D722" s="404" t="s">
        <v>89</v>
      </c>
      <c r="E722" s="404"/>
      <c r="F722" s="404"/>
      <c r="G722" s="404"/>
      <c r="H722" s="404"/>
      <c r="I722" s="404"/>
      <c r="J722" s="75"/>
      <c r="K722" s="1"/>
      <c r="L722" s="32"/>
      <c r="M722" s="33"/>
      <c r="N722" s="356" t="s">
        <v>42</v>
      </c>
      <c r="O722" s="356"/>
      <c r="P722" s="404" t="s">
        <v>89</v>
      </c>
      <c r="Q722" s="404"/>
      <c r="R722" s="404"/>
      <c r="S722" s="404"/>
      <c r="T722" s="404"/>
      <c r="U722" s="404"/>
      <c r="V722" s="75"/>
    </row>
    <row r="723" spans="1:22" ht="19.350000000000001" customHeight="1" x14ac:dyDescent="0.25">
      <c r="A723" s="33"/>
      <c r="B723" s="358"/>
      <c r="C723" s="358"/>
      <c r="D723" s="358"/>
      <c r="E723" s="358"/>
      <c r="F723" s="358"/>
      <c r="G723" s="358"/>
      <c r="H723" s="358"/>
      <c r="I723" s="358"/>
      <c r="J723" s="34"/>
      <c r="K723" s="1"/>
      <c r="L723" s="32"/>
      <c r="M723" s="33"/>
      <c r="N723" s="358"/>
      <c r="O723" s="358"/>
      <c r="P723" s="358"/>
      <c r="Q723" s="358"/>
      <c r="R723" s="358"/>
      <c r="S723" s="358"/>
      <c r="T723" s="358"/>
      <c r="U723" s="358"/>
      <c r="V723" s="34"/>
    </row>
    <row r="724" spans="1:22" ht="19.350000000000001" customHeight="1" x14ac:dyDescent="0.35">
      <c r="A724" s="33"/>
      <c r="B724" s="356" t="s">
        <v>0</v>
      </c>
      <c r="C724" s="356"/>
      <c r="D724" s="403"/>
      <c r="E724" s="403"/>
      <c r="F724" s="357" t="s">
        <v>41</v>
      </c>
      <c r="G724" s="357"/>
      <c r="H724" s="403"/>
      <c r="I724" s="403"/>
      <c r="J724" s="34"/>
      <c r="K724" s="1"/>
      <c r="L724" s="32"/>
      <c r="M724" s="33"/>
      <c r="N724" s="356" t="s">
        <v>0</v>
      </c>
      <c r="O724" s="356"/>
      <c r="P724" s="403"/>
      <c r="Q724" s="403"/>
      <c r="R724" s="357" t="s">
        <v>41</v>
      </c>
      <c r="S724" s="357"/>
      <c r="T724" s="403"/>
      <c r="U724" s="403"/>
      <c r="V724" s="34"/>
    </row>
    <row r="725" spans="1:22" ht="19.350000000000001" customHeight="1" x14ac:dyDescent="0.35">
      <c r="A725" s="33"/>
      <c r="B725" s="356" t="s">
        <v>14</v>
      </c>
      <c r="C725" s="356"/>
      <c r="D725" s="400"/>
      <c r="E725" s="400"/>
      <c r="F725" s="357" t="s">
        <v>15</v>
      </c>
      <c r="G725" s="357"/>
      <c r="H725" s="401"/>
      <c r="I725" s="401"/>
      <c r="J725" s="34"/>
      <c r="K725" s="1"/>
      <c r="L725" s="32"/>
      <c r="M725" s="33"/>
      <c r="N725" s="356" t="s">
        <v>14</v>
      </c>
      <c r="O725" s="356"/>
      <c r="P725" s="413"/>
      <c r="Q725" s="413"/>
      <c r="R725" s="357" t="s">
        <v>15</v>
      </c>
      <c r="S725" s="357"/>
      <c r="T725" s="401"/>
      <c r="U725" s="401"/>
      <c r="V725" s="34"/>
    </row>
    <row r="726" spans="1:22" ht="19.350000000000001" customHeight="1" x14ac:dyDescent="0.3">
      <c r="A726" s="33"/>
      <c r="B726" s="64" t="s">
        <v>53</v>
      </c>
      <c r="C726" s="64"/>
      <c r="D726" s="411"/>
      <c r="E726" s="411"/>
      <c r="F726" s="397" t="s">
        <v>54</v>
      </c>
      <c r="G726" s="397"/>
      <c r="H726" s="402"/>
      <c r="I726" s="402"/>
      <c r="J726" s="34"/>
      <c r="K726" s="1"/>
      <c r="L726" s="32"/>
      <c r="M726" s="33"/>
      <c r="N726" s="64" t="s">
        <v>53</v>
      </c>
      <c r="O726" s="64"/>
      <c r="P726" s="412"/>
      <c r="Q726" s="412"/>
      <c r="R726" s="397" t="s">
        <v>54</v>
      </c>
      <c r="S726" s="397"/>
      <c r="T726" s="402"/>
      <c r="U726" s="402"/>
      <c r="V726" s="34"/>
    </row>
    <row r="727" spans="1:22" ht="19.350000000000001" customHeight="1" x14ac:dyDescent="0.3">
      <c r="A727" s="33"/>
      <c r="B727" s="396" t="s">
        <v>1</v>
      </c>
      <c r="C727" s="396"/>
      <c r="D727" s="397"/>
      <c r="E727" s="397"/>
      <c r="F727" s="398"/>
      <c r="G727" s="398"/>
      <c r="H727" s="398"/>
      <c r="I727" s="398"/>
      <c r="J727" s="34"/>
      <c r="K727" s="1"/>
      <c r="L727" s="32"/>
      <c r="M727" s="33"/>
      <c r="N727" s="396" t="s">
        <v>1</v>
      </c>
      <c r="O727" s="396"/>
      <c r="P727" s="397"/>
      <c r="Q727" s="397"/>
      <c r="R727" s="398"/>
      <c r="S727" s="398"/>
      <c r="T727" s="398"/>
      <c r="U727" s="398"/>
      <c r="V727" s="34"/>
    </row>
    <row r="728" spans="1:22" ht="19.350000000000001" customHeight="1" x14ac:dyDescent="0.3">
      <c r="A728" s="33"/>
      <c r="B728" s="396"/>
      <c r="C728" s="396"/>
      <c r="D728" s="397" t="s">
        <v>11</v>
      </c>
      <c r="E728" s="397"/>
      <c r="F728" s="398"/>
      <c r="G728" s="398"/>
      <c r="H728" s="398"/>
      <c r="I728" s="398"/>
      <c r="J728" s="34"/>
      <c r="K728" s="1"/>
      <c r="L728" s="32"/>
      <c r="M728" s="33"/>
      <c r="N728" s="396"/>
      <c r="O728" s="396"/>
      <c r="P728" s="397" t="s">
        <v>11</v>
      </c>
      <c r="Q728" s="397"/>
      <c r="R728" s="398"/>
      <c r="S728" s="398"/>
      <c r="T728" s="398"/>
      <c r="U728" s="398"/>
      <c r="V728" s="34"/>
    </row>
    <row r="729" spans="1:22" ht="19.350000000000001" customHeight="1" x14ac:dyDescent="0.3">
      <c r="A729" s="33"/>
      <c r="B729" s="396"/>
      <c r="C729" s="396"/>
      <c r="D729" s="397" t="s">
        <v>55</v>
      </c>
      <c r="E729" s="397"/>
      <c r="F729" s="398"/>
      <c r="G729" s="398"/>
      <c r="H729" s="398"/>
      <c r="I729" s="398"/>
      <c r="J729" s="34"/>
      <c r="K729" s="1"/>
      <c r="L729" s="32"/>
      <c r="M729" s="33"/>
      <c r="N729" s="396"/>
      <c r="O729" s="396"/>
      <c r="P729" s="397" t="s">
        <v>55</v>
      </c>
      <c r="Q729" s="397"/>
      <c r="R729" s="398"/>
      <c r="S729" s="398"/>
      <c r="T729" s="398"/>
      <c r="U729" s="398"/>
      <c r="V729" s="34"/>
    </row>
    <row r="730" spans="1:22" ht="19.350000000000001" customHeight="1" x14ac:dyDescent="0.35">
      <c r="A730" s="33"/>
      <c r="B730" s="396"/>
      <c r="C730" s="396"/>
      <c r="D730" s="397" t="s">
        <v>9</v>
      </c>
      <c r="E730" s="397"/>
      <c r="F730" s="399"/>
      <c r="G730" s="399"/>
      <c r="H730" s="399"/>
      <c r="I730" s="399"/>
      <c r="J730" s="34"/>
      <c r="K730" s="1"/>
      <c r="L730" s="32"/>
      <c r="M730" s="33"/>
      <c r="N730" s="396"/>
      <c r="O730" s="396"/>
      <c r="P730" s="397" t="s">
        <v>9</v>
      </c>
      <c r="Q730" s="397"/>
      <c r="R730" s="399"/>
      <c r="S730" s="399"/>
      <c r="T730" s="399"/>
      <c r="U730" s="399"/>
      <c r="V730" s="34"/>
    </row>
    <row r="731" spans="1:22" ht="19.350000000000001" customHeight="1" x14ac:dyDescent="0.35">
      <c r="A731" s="33"/>
      <c r="B731" s="356" t="s">
        <v>44</v>
      </c>
      <c r="C731" s="356"/>
      <c r="D731" s="357" t="s">
        <v>90</v>
      </c>
      <c r="E731" s="357"/>
      <c r="F731" s="37"/>
      <c r="G731" s="65"/>
      <c r="H731" s="39"/>
      <c r="I731" s="65"/>
      <c r="J731" s="34"/>
      <c r="K731" s="1"/>
      <c r="L731" s="32"/>
      <c r="M731" s="33"/>
      <c r="N731" s="356" t="s">
        <v>44</v>
      </c>
      <c r="O731" s="356"/>
      <c r="P731" s="357" t="s">
        <v>90</v>
      </c>
      <c r="Q731" s="357"/>
      <c r="R731" s="37"/>
      <c r="S731" s="65"/>
      <c r="T731" s="39"/>
      <c r="U731" s="65"/>
      <c r="V731" s="34"/>
    </row>
    <row r="732" spans="1:22" ht="19.350000000000001" customHeight="1" x14ac:dyDescent="0.3">
      <c r="A732" s="33"/>
      <c r="B732" s="356"/>
      <c r="C732" s="356"/>
      <c r="D732" s="359" t="s">
        <v>56</v>
      </c>
      <c r="E732" s="63" t="s">
        <v>57</v>
      </c>
      <c r="F732" s="41"/>
      <c r="G732" s="66"/>
      <c r="H732" s="41"/>
      <c r="I732" s="66"/>
      <c r="J732" s="34"/>
      <c r="K732" s="1"/>
      <c r="L732" s="32"/>
      <c r="M732" s="33"/>
      <c r="N732" s="356"/>
      <c r="O732" s="356"/>
      <c r="P732" s="359" t="s">
        <v>56</v>
      </c>
      <c r="Q732" s="63" t="s">
        <v>57</v>
      </c>
      <c r="R732" s="41"/>
      <c r="S732" s="66"/>
      <c r="T732" s="41"/>
      <c r="U732" s="66"/>
      <c r="V732" s="34"/>
    </row>
    <row r="733" spans="1:22" ht="19.350000000000001" customHeight="1" x14ac:dyDescent="0.3">
      <c r="A733" s="33"/>
      <c r="B733" s="356"/>
      <c r="C733" s="356"/>
      <c r="D733" s="359"/>
      <c r="E733" s="63" t="s">
        <v>58</v>
      </c>
      <c r="F733" s="41"/>
      <c r="G733" s="66"/>
      <c r="H733" s="41"/>
      <c r="I733" s="66"/>
      <c r="J733" s="34"/>
      <c r="K733" s="1"/>
      <c r="L733" s="32"/>
      <c r="M733" s="33"/>
      <c r="N733" s="356"/>
      <c r="O733" s="356"/>
      <c r="P733" s="359"/>
      <c r="Q733" s="63" t="s">
        <v>58</v>
      </c>
      <c r="R733" s="41"/>
      <c r="S733" s="66"/>
      <c r="T733" s="41"/>
      <c r="U733" s="66"/>
      <c r="V733" s="34"/>
    </row>
    <row r="734" spans="1:22" ht="19.350000000000001" customHeight="1" x14ac:dyDescent="0.25">
      <c r="A734" s="33"/>
      <c r="B734" s="358"/>
      <c r="C734" s="358"/>
      <c r="D734" s="358"/>
      <c r="E734" s="358"/>
      <c r="F734" s="358"/>
      <c r="G734" s="358"/>
      <c r="H734" s="358"/>
      <c r="I734" s="358"/>
      <c r="J734" s="34"/>
      <c r="K734" s="1"/>
      <c r="L734" s="32"/>
      <c r="M734" s="33"/>
      <c r="N734" s="358"/>
      <c r="O734" s="358"/>
      <c r="P734" s="358"/>
      <c r="Q734" s="358"/>
      <c r="R734" s="358"/>
      <c r="S734" s="358"/>
      <c r="T734" s="358"/>
      <c r="U734" s="358"/>
      <c r="V734" s="34"/>
    </row>
    <row r="735" spans="1:22" ht="19.350000000000001" customHeight="1" x14ac:dyDescent="0.3">
      <c r="A735" s="33"/>
      <c r="B735" s="395" t="s">
        <v>59</v>
      </c>
      <c r="C735" s="395"/>
      <c r="D735" s="395"/>
      <c r="E735" s="395"/>
      <c r="F735" s="395"/>
      <c r="G735" s="395"/>
      <c r="H735" s="395"/>
      <c r="I735" s="395"/>
      <c r="J735" s="34"/>
      <c r="K735" s="1"/>
      <c r="L735" s="32"/>
      <c r="M735" s="33"/>
      <c r="N735" s="395" t="s">
        <v>59</v>
      </c>
      <c r="O735" s="395"/>
      <c r="P735" s="395"/>
      <c r="Q735" s="395"/>
      <c r="R735" s="395"/>
      <c r="S735" s="395"/>
      <c r="T735" s="395"/>
      <c r="U735" s="395"/>
      <c r="V735" s="34"/>
    </row>
    <row r="736" spans="1:22" ht="19.350000000000001" customHeight="1" thickBot="1" x14ac:dyDescent="0.3">
      <c r="A736" s="33"/>
      <c r="B736" s="358"/>
      <c r="C736" s="358"/>
      <c r="D736" s="358"/>
      <c r="E736" s="358"/>
      <c r="F736" s="358"/>
      <c r="G736" s="358"/>
      <c r="H736" s="358"/>
      <c r="I736" s="358"/>
      <c r="J736" s="34"/>
      <c r="K736" s="1"/>
      <c r="L736" s="32"/>
      <c r="M736" s="33"/>
      <c r="N736" s="358"/>
      <c r="O736" s="358"/>
      <c r="P736" s="358"/>
      <c r="Q736" s="358"/>
      <c r="R736" s="358"/>
      <c r="S736" s="358"/>
      <c r="T736" s="358"/>
      <c r="U736" s="358"/>
      <c r="V736" s="34"/>
    </row>
    <row r="737" spans="1:22" ht="19.350000000000001" customHeight="1" thickBot="1" x14ac:dyDescent="0.3">
      <c r="A737" s="33"/>
      <c r="B737" s="359" t="s">
        <v>138</v>
      </c>
      <c r="C737" s="360"/>
      <c r="D737" s="43" t="str">
        <f>CONCATENATE(F731-1,"'",IF(MROUND(H731,30)=0,"0",IF(MROUND(H731,30)&gt;30,"30",IF(H731&lt;30,"0","30"))),"''")</f>
        <v>-1'0''</v>
      </c>
      <c r="E737" s="44" t="str">
        <f>CONCATENATE(QUOTIENT(F731*60+H731-30,60),"'",MOD(F731*60+IF(MROUND(H731,30)=0,"0",IF(MROUND(H731,30)&gt;30,"30",IF(H731&lt;30,"0","30")))-30,60),"''")</f>
        <v>0'30''</v>
      </c>
      <c r="F737" s="44" t="str">
        <f>CONCATENATE(F731,"'",IF(MROUND(H731,30)=0,"0",IF(MROUND(H731,30)&gt;30,"30",IF(H731&lt;30,"0","30"))),"''")</f>
        <v>'0''</v>
      </c>
      <c r="G737" s="44" t="str">
        <f>CONCATENATE(QUOTIENT(F731*60+H731+15,60),"'",MOD(F731*60+IF(MROUND(H731,30)=0,"0",IF(MROUND(H731,30)&gt;30,"30",IF(H731&lt;30,"0","30")))+15,60),"''")</f>
        <v>0'15''</v>
      </c>
      <c r="H737" s="44" t="str">
        <f>CONCATENATE(QUOTIENT(F731*60+H731+30,60),"'",MOD(F731*60+IF(MROUND(H731,30)=0,"0",IF(MROUND(H731,30)&gt;30,"30",IF(H731&lt;30,"0","30")))+30,60),"''")</f>
        <v>0'30''</v>
      </c>
      <c r="I737" s="45" t="str">
        <f>CONCATENATE(QUOTIENT(F731*60+IF(MROUND(H731,30)=0,"0",IF(MROUND(H731,30)&gt;30,"30",IF(H731&lt;30,"0","30")))+45,60),"'",MOD(F731*60+IF(MROUND(H731,30)=0,"0",IF(MROUND(H731,30)&gt;30,"30",IF(H731&lt;30,"0","30")))+45,60),"''")</f>
        <v>0'45''</v>
      </c>
      <c r="J737" s="34"/>
      <c r="K737" s="1"/>
      <c r="L737" s="32"/>
      <c r="M737" s="33"/>
      <c r="N737" s="359" t="s">
        <v>138</v>
      </c>
      <c r="O737" s="360"/>
      <c r="P737" s="43" t="str">
        <f>CONCATENATE(R731-1,"'",IF(MROUND(T731,30)=0,"0",IF(MROUND(T731,30)&gt;30,"30",IF(T731&lt;30,"0","30"))),"''")</f>
        <v>-1'0''</v>
      </c>
      <c r="Q737" s="44" t="str">
        <f>CONCATENATE(QUOTIENT(R731*60+T731-30,60),"'",MOD(R731*60+IF(MROUND(T731,30)=0,"0",IF(MROUND(T731,30)&gt;30,"30",IF(T731&lt;30,"0","30")))-30,60),"''")</f>
        <v>0'30''</v>
      </c>
      <c r="R737" s="44" t="str">
        <f>CONCATENATE(R731,"'",IF(MROUND(T731,30)=0,"0",IF(MROUND(T731,30)&gt;30,"30",IF(T731&lt;30,"0","30"))),"''")</f>
        <v>'0''</v>
      </c>
      <c r="S737" s="44" t="str">
        <f>CONCATENATE(QUOTIENT(R731*60+T731+15,60),"'",MOD(R731*60+IF(MROUND(T731,30)=0,"0",IF(MROUND(T731,30)&gt;30,"30",IF(T731&lt;30,"0","30")))+15,60),"''")</f>
        <v>0'15''</v>
      </c>
      <c r="T737" s="44" t="str">
        <f>CONCATENATE(QUOTIENT(R731*60+T731+30,60),"'",MOD(R731*60+IF(MROUND(T731,30)=0,"0",IF(MROUND(T731,30)&gt;30,"30",IF(T731&lt;30,"0","30")))+30,60),"''")</f>
        <v>0'30''</v>
      </c>
      <c r="U737" s="45" t="str">
        <f>CONCATENATE(QUOTIENT(R731*60+IF(MROUND(T731,30)=0,"0",IF(MROUND(T731,30)&gt;30,"30",IF(T731&lt;30,"0","30")))+45,60),"'",MOD(R731*60+IF(MROUND(T731,30)=0,"0",IF(MROUND(T731,30)&gt;30,"30",IF(T731&lt;30,"0","30")))+45,60),"''")</f>
        <v>0'45''</v>
      </c>
      <c r="V737" s="34"/>
    </row>
    <row r="738" spans="1:22" ht="19.350000000000001" customHeight="1" thickBot="1" x14ac:dyDescent="0.3">
      <c r="A738" s="33"/>
      <c r="B738" s="62"/>
      <c r="C738" s="62"/>
      <c r="D738" s="30"/>
      <c r="E738" s="30"/>
      <c r="F738" s="30"/>
      <c r="G738" s="30"/>
      <c r="H738" s="30"/>
      <c r="I738" s="30"/>
      <c r="J738" s="34"/>
      <c r="K738" s="1"/>
      <c r="L738" s="32"/>
      <c r="M738" s="33"/>
      <c r="N738" s="62"/>
      <c r="O738" s="62"/>
      <c r="P738" s="30"/>
      <c r="Q738" s="30"/>
      <c r="R738" s="30"/>
      <c r="S738" s="30"/>
      <c r="T738" s="30"/>
      <c r="U738" s="30"/>
      <c r="V738" s="34"/>
    </row>
    <row r="739" spans="1:22" ht="19.350000000000001" customHeight="1" x14ac:dyDescent="0.25">
      <c r="A739" s="33"/>
      <c r="B739" s="409" t="s">
        <v>136</v>
      </c>
      <c r="C739" s="410"/>
      <c r="D739" s="352"/>
      <c r="E739" s="352"/>
      <c r="F739" s="352"/>
      <c r="G739" s="352"/>
      <c r="H739" s="352"/>
      <c r="I739" s="353"/>
      <c r="J739" s="34"/>
      <c r="K739" s="1"/>
      <c r="L739" s="32"/>
      <c r="M739" s="33"/>
      <c r="N739" s="409" t="s">
        <v>136</v>
      </c>
      <c r="O739" s="410"/>
      <c r="P739" s="352"/>
      <c r="Q739" s="352"/>
      <c r="R739" s="352"/>
      <c r="S739" s="352"/>
      <c r="T739" s="352"/>
      <c r="U739" s="353"/>
      <c r="V739" s="34"/>
    </row>
    <row r="740" spans="1:22" ht="19.350000000000001" customHeight="1" x14ac:dyDescent="0.25">
      <c r="A740" s="33"/>
      <c r="B740" s="405"/>
      <c r="C740" s="406"/>
      <c r="D740" s="336"/>
      <c r="E740" s="336"/>
      <c r="F740" s="336"/>
      <c r="G740" s="336"/>
      <c r="H740" s="336"/>
      <c r="I740" s="337"/>
      <c r="J740" s="34"/>
      <c r="K740" s="1"/>
      <c r="L740" s="32"/>
      <c r="M740" s="33"/>
      <c r="N740" s="405"/>
      <c r="O740" s="406"/>
      <c r="P740" s="336"/>
      <c r="Q740" s="336"/>
      <c r="R740" s="336"/>
      <c r="S740" s="336"/>
      <c r="T740" s="336"/>
      <c r="U740" s="337"/>
      <c r="V740" s="34"/>
    </row>
    <row r="741" spans="1:22" ht="19.350000000000001" customHeight="1" x14ac:dyDescent="0.25">
      <c r="A741" s="33"/>
      <c r="B741" s="405" t="s">
        <v>137</v>
      </c>
      <c r="C741" s="406"/>
      <c r="D741" s="336"/>
      <c r="E741" s="336"/>
      <c r="F741" s="336"/>
      <c r="G741" s="336"/>
      <c r="H741" s="336"/>
      <c r="I741" s="337"/>
      <c r="J741" s="34"/>
      <c r="K741" s="1"/>
      <c r="L741" s="32"/>
      <c r="M741" s="33"/>
      <c r="N741" s="405" t="s">
        <v>137</v>
      </c>
      <c r="O741" s="406"/>
      <c r="P741" s="336"/>
      <c r="Q741" s="336"/>
      <c r="R741" s="336"/>
      <c r="S741" s="336"/>
      <c r="T741" s="336"/>
      <c r="U741" s="337"/>
      <c r="V741" s="34"/>
    </row>
    <row r="742" spans="1:22" ht="19.350000000000001" customHeight="1" thickBot="1" x14ac:dyDescent="0.3">
      <c r="A742" s="33"/>
      <c r="B742" s="407"/>
      <c r="C742" s="408"/>
      <c r="D742" s="369"/>
      <c r="E742" s="369"/>
      <c r="F742" s="369"/>
      <c r="G742" s="369"/>
      <c r="H742" s="369"/>
      <c r="I742" s="370"/>
      <c r="J742" s="34"/>
      <c r="K742" s="1"/>
      <c r="L742" s="32"/>
      <c r="M742" s="33"/>
      <c r="N742" s="407"/>
      <c r="O742" s="408"/>
      <c r="P742" s="369"/>
      <c r="Q742" s="369"/>
      <c r="R742" s="369"/>
      <c r="S742" s="369"/>
      <c r="T742" s="369"/>
      <c r="U742" s="370"/>
      <c r="V742" s="34"/>
    </row>
    <row r="743" spans="1:22" ht="19.350000000000001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19.350000000000001" customHeight="1" x14ac:dyDescent="0.25">
      <c r="A744" s="33"/>
      <c r="B744" s="349" t="s">
        <v>63</v>
      </c>
      <c r="C744" s="343" t="s">
        <v>64</v>
      </c>
      <c r="D744" s="351"/>
      <c r="E744" s="351"/>
      <c r="F744" s="351"/>
      <c r="G744" s="351"/>
      <c r="H744" s="352"/>
      <c r="I744" s="353"/>
      <c r="J744" s="34"/>
      <c r="K744" s="1"/>
      <c r="L744" s="32"/>
      <c r="M744" s="33"/>
      <c r="N744" s="349" t="s">
        <v>63</v>
      </c>
      <c r="O744" s="343" t="s">
        <v>64</v>
      </c>
      <c r="P744" s="351"/>
      <c r="Q744" s="351"/>
      <c r="R744" s="351"/>
      <c r="S744" s="351"/>
      <c r="T744" s="352"/>
      <c r="U744" s="353"/>
      <c r="V744" s="34"/>
    </row>
    <row r="745" spans="1:22" ht="19.350000000000001" customHeight="1" x14ac:dyDescent="0.25">
      <c r="A745" s="33"/>
      <c r="B745" s="334"/>
      <c r="C745" s="340" t="s">
        <v>234</v>
      </c>
      <c r="D745" s="348"/>
      <c r="E745" s="348"/>
      <c r="F745" s="348"/>
      <c r="G745" s="348"/>
      <c r="H745" s="336"/>
      <c r="I745" s="337"/>
      <c r="J745" s="34"/>
      <c r="K745" s="1"/>
      <c r="L745" s="32"/>
      <c r="M745" s="33"/>
      <c r="N745" s="334"/>
      <c r="O745" s="340" t="s">
        <v>234</v>
      </c>
      <c r="P745" s="348"/>
      <c r="Q745" s="348"/>
      <c r="R745" s="348"/>
      <c r="S745" s="348"/>
      <c r="T745" s="336"/>
      <c r="U745" s="337"/>
      <c r="V745" s="34"/>
    </row>
    <row r="746" spans="1:22" ht="19.350000000000001" customHeight="1" x14ac:dyDescent="0.25">
      <c r="A746" s="33"/>
      <c r="B746" s="334"/>
      <c r="C746" s="340" t="s">
        <v>66</v>
      </c>
      <c r="D746" s="348"/>
      <c r="E746" s="348"/>
      <c r="F746" s="348"/>
      <c r="G746" s="348"/>
      <c r="H746" s="336"/>
      <c r="I746" s="337"/>
      <c r="J746" s="34"/>
      <c r="K746" s="1"/>
      <c r="L746" s="32"/>
      <c r="M746" s="33"/>
      <c r="N746" s="334"/>
      <c r="O746" s="340" t="s">
        <v>66</v>
      </c>
      <c r="P746" s="348"/>
      <c r="Q746" s="348"/>
      <c r="R746" s="348"/>
      <c r="S746" s="348"/>
      <c r="T746" s="336"/>
      <c r="U746" s="337"/>
      <c r="V746" s="34"/>
    </row>
    <row r="747" spans="1:22" ht="19.350000000000001" customHeight="1" x14ac:dyDescent="0.25">
      <c r="A747" s="33"/>
      <c r="B747" s="334"/>
      <c r="C747" s="340" t="s">
        <v>235</v>
      </c>
      <c r="D747" s="348"/>
      <c r="E747" s="348"/>
      <c r="F747" s="348"/>
      <c r="G747" s="348"/>
      <c r="H747" s="336"/>
      <c r="I747" s="337"/>
      <c r="J747" s="34"/>
      <c r="K747" s="1"/>
      <c r="L747" s="32"/>
      <c r="M747" s="33"/>
      <c r="N747" s="334"/>
      <c r="O747" s="340" t="s">
        <v>235</v>
      </c>
      <c r="P747" s="348"/>
      <c r="Q747" s="348"/>
      <c r="R747" s="348"/>
      <c r="S747" s="348"/>
      <c r="T747" s="336"/>
      <c r="U747" s="337"/>
      <c r="V747" s="34"/>
    </row>
    <row r="748" spans="1:22" ht="19.350000000000001" customHeight="1" x14ac:dyDescent="0.25">
      <c r="A748" s="33"/>
      <c r="B748" s="335"/>
      <c r="C748" s="338" t="s">
        <v>236</v>
      </c>
      <c r="D748" s="339"/>
      <c r="E748" s="339"/>
      <c r="F748" s="339"/>
      <c r="G748" s="340"/>
      <c r="H748" s="354"/>
      <c r="I748" s="355"/>
      <c r="J748" s="34"/>
      <c r="K748" s="1"/>
      <c r="L748" s="32"/>
      <c r="M748" s="33"/>
      <c r="N748" s="335"/>
      <c r="O748" s="338" t="s">
        <v>236</v>
      </c>
      <c r="P748" s="339"/>
      <c r="Q748" s="339"/>
      <c r="R748" s="339"/>
      <c r="S748" s="340"/>
      <c r="T748" s="354"/>
      <c r="U748" s="355"/>
      <c r="V748" s="34"/>
    </row>
    <row r="749" spans="1:22" ht="19.350000000000001" customHeight="1" thickBot="1" x14ac:dyDescent="0.3">
      <c r="A749" s="33"/>
      <c r="B749" s="350"/>
      <c r="C749" s="371" t="s">
        <v>69</v>
      </c>
      <c r="D749" s="372"/>
      <c r="E749" s="372"/>
      <c r="F749" s="372"/>
      <c r="G749" s="372"/>
      <c r="H749" s="369"/>
      <c r="I749" s="370"/>
      <c r="J749" s="34"/>
      <c r="K749" s="1"/>
      <c r="L749" s="32"/>
      <c r="M749" s="33"/>
      <c r="N749" s="350"/>
      <c r="O749" s="371" t="s">
        <v>69</v>
      </c>
      <c r="P749" s="372"/>
      <c r="Q749" s="372"/>
      <c r="R749" s="372"/>
      <c r="S749" s="372"/>
      <c r="T749" s="369"/>
      <c r="U749" s="370"/>
      <c r="V749" s="34"/>
    </row>
    <row r="750" spans="1:22" ht="19.350000000000001" customHeight="1" x14ac:dyDescent="0.25">
      <c r="A750" s="33"/>
      <c r="B750" s="333" t="s">
        <v>70</v>
      </c>
      <c r="C750" s="346" t="s">
        <v>237</v>
      </c>
      <c r="D750" s="347"/>
      <c r="E750" s="347"/>
      <c r="F750" s="347"/>
      <c r="G750" s="347"/>
      <c r="H750" s="344"/>
      <c r="I750" s="345"/>
      <c r="J750" s="34"/>
      <c r="K750" s="1"/>
      <c r="L750" s="32"/>
      <c r="M750" s="33"/>
      <c r="N750" s="333" t="s">
        <v>70</v>
      </c>
      <c r="O750" s="346" t="s">
        <v>237</v>
      </c>
      <c r="P750" s="347"/>
      <c r="Q750" s="347"/>
      <c r="R750" s="347"/>
      <c r="S750" s="347"/>
      <c r="T750" s="344"/>
      <c r="U750" s="345"/>
      <c r="V750" s="34"/>
    </row>
    <row r="751" spans="1:22" ht="19.350000000000001" customHeight="1" x14ac:dyDescent="0.25">
      <c r="A751" s="33"/>
      <c r="B751" s="334"/>
      <c r="C751" s="340" t="s">
        <v>72</v>
      </c>
      <c r="D751" s="348"/>
      <c r="E751" s="348"/>
      <c r="F751" s="348"/>
      <c r="G751" s="348"/>
      <c r="H751" s="336"/>
      <c r="I751" s="337"/>
      <c r="J751" s="34"/>
      <c r="K751" s="1"/>
      <c r="L751" s="32"/>
      <c r="M751" s="33"/>
      <c r="N751" s="334"/>
      <c r="O751" s="340" t="s">
        <v>72</v>
      </c>
      <c r="P751" s="348"/>
      <c r="Q751" s="348"/>
      <c r="R751" s="348"/>
      <c r="S751" s="348"/>
      <c r="T751" s="336"/>
      <c r="U751" s="337"/>
      <c r="V751" s="34"/>
    </row>
    <row r="752" spans="1:22" ht="19.350000000000001" customHeight="1" x14ac:dyDescent="0.25">
      <c r="A752" s="33"/>
      <c r="B752" s="334"/>
      <c r="C752" s="340" t="s">
        <v>242</v>
      </c>
      <c r="D752" s="348"/>
      <c r="E752" s="348"/>
      <c r="F752" s="348"/>
      <c r="G752" s="348"/>
      <c r="H752" s="336"/>
      <c r="I752" s="337"/>
      <c r="J752" s="34"/>
      <c r="K752" s="1"/>
      <c r="L752" s="32"/>
      <c r="M752" s="33"/>
      <c r="N752" s="334"/>
      <c r="O752" s="340" t="s">
        <v>242</v>
      </c>
      <c r="P752" s="348"/>
      <c r="Q752" s="348"/>
      <c r="R752" s="348"/>
      <c r="S752" s="348"/>
      <c r="T752" s="336"/>
      <c r="U752" s="337"/>
      <c r="V752" s="34"/>
    </row>
    <row r="753" spans="1:22" ht="19.350000000000001" customHeight="1" x14ac:dyDescent="0.25">
      <c r="A753" s="33"/>
      <c r="B753" s="334"/>
      <c r="C753" s="340" t="s">
        <v>75</v>
      </c>
      <c r="D753" s="348"/>
      <c r="E753" s="348"/>
      <c r="F753" s="348"/>
      <c r="G753" s="348"/>
      <c r="H753" s="336"/>
      <c r="I753" s="337"/>
      <c r="J753" s="34"/>
      <c r="K753" s="1"/>
      <c r="L753" s="32"/>
      <c r="M753" s="33"/>
      <c r="N753" s="334"/>
      <c r="O753" s="340" t="s">
        <v>75</v>
      </c>
      <c r="P753" s="348"/>
      <c r="Q753" s="348"/>
      <c r="R753" s="348"/>
      <c r="S753" s="348"/>
      <c r="T753" s="336"/>
      <c r="U753" s="337"/>
      <c r="V753" s="34"/>
    </row>
    <row r="754" spans="1:22" ht="19.350000000000001" customHeight="1" x14ac:dyDescent="0.25">
      <c r="A754" s="33"/>
      <c r="B754" s="334"/>
      <c r="C754" s="340" t="s">
        <v>76</v>
      </c>
      <c r="D754" s="348"/>
      <c r="E754" s="348"/>
      <c r="F754" s="348"/>
      <c r="G754" s="348"/>
      <c r="H754" s="336"/>
      <c r="I754" s="337"/>
      <c r="J754" s="34"/>
      <c r="K754" s="1"/>
      <c r="L754" s="32"/>
      <c r="M754" s="33"/>
      <c r="N754" s="334"/>
      <c r="O754" s="340" t="s">
        <v>76</v>
      </c>
      <c r="P754" s="348"/>
      <c r="Q754" s="348"/>
      <c r="R754" s="348"/>
      <c r="S754" s="348"/>
      <c r="T754" s="336"/>
      <c r="U754" s="337"/>
      <c r="V754" s="34"/>
    </row>
    <row r="755" spans="1:22" ht="19.350000000000001" customHeight="1" thickBot="1" x14ac:dyDescent="0.3">
      <c r="A755" s="33"/>
      <c r="B755" s="335"/>
      <c r="C755" s="385" t="s">
        <v>77</v>
      </c>
      <c r="D755" s="386"/>
      <c r="E755" s="386"/>
      <c r="F755" s="386"/>
      <c r="G755" s="386"/>
      <c r="H755" s="387"/>
      <c r="I755" s="388"/>
      <c r="J755" s="34"/>
      <c r="K755" s="1"/>
      <c r="L755" s="32"/>
      <c r="M755" s="33"/>
      <c r="N755" s="335"/>
      <c r="O755" s="385" t="s">
        <v>77</v>
      </c>
      <c r="P755" s="386"/>
      <c r="Q755" s="386"/>
      <c r="R755" s="386"/>
      <c r="S755" s="386"/>
      <c r="T755" s="387"/>
      <c r="U755" s="388"/>
      <c r="V755" s="34"/>
    </row>
    <row r="756" spans="1:22" ht="19.350000000000001" customHeight="1" x14ac:dyDescent="0.25">
      <c r="A756" s="33"/>
      <c r="B756" s="349" t="s">
        <v>78</v>
      </c>
      <c r="C756" s="414" t="s">
        <v>233</v>
      </c>
      <c r="D756" s="415"/>
      <c r="E756" s="416"/>
      <c r="F756" s="423" t="s">
        <v>80</v>
      </c>
      <c r="G756" s="416"/>
      <c r="H756" s="426"/>
      <c r="I756" s="427"/>
      <c r="J756" s="34"/>
      <c r="K756" s="1"/>
      <c r="L756" s="32"/>
      <c r="M756" s="33"/>
      <c r="N756" s="349" t="s">
        <v>78</v>
      </c>
      <c r="O756" s="414" t="s">
        <v>233</v>
      </c>
      <c r="P756" s="415"/>
      <c r="Q756" s="416"/>
      <c r="R756" s="423" t="s">
        <v>80</v>
      </c>
      <c r="S756" s="416"/>
      <c r="T756" s="426"/>
      <c r="U756" s="427"/>
      <c r="V756" s="34"/>
    </row>
    <row r="757" spans="1:22" ht="19.350000000000001" customHeight="1" x14ac:dyDescent="0.25">
      <c r="A757" s="33"/>
      <c r="B757" s="334"/>
      <c r="C757" s="417"/>
      <c r="D757" s="418"/>
      <c r="E757" s="419"/>
      <c r="F757" s="424"/>
      <c r="G757" s="419"/>
      <c r="H757" s="428"/>
      <c r="I757" s="429"/>
      <c r="J757" s="34"/>
      <c r="K757" s="1"/>
      <c r="L757" s="32"/>
      <c r="M757" s="33"/>
      <c r="N757" s="334"/>
      <c r="O757" s="417"/>
      <c r="P757" s="418"/>
      <c r="Q757" s="419"/>
      <c r="R757" s="424"/>
      <c r="S757" s="419"/>
      <c r="T757" s="428"/>
      <c r="U757" s="429"/>
      <c r="V757" s="34"/>
    </row>
    <row r="758" spans="1:22" ht="19.350000000000001" customHeight="1" x14ac:dyDescent="0.25">
      <c r="A758" s="33"/>
      <c r="B758" s="334"/>
      <c r="C758" s="417"/>
      <c r="D758" s="418"/>
      <c r="E758" s="419"/>
      <c r="F758" s="424"/>
      <c r="G758" s="419"/>
      <c r="H758" s="428"/>
      <c r="I758" s="429"/>
      <c r="J758" s="34"/>
      <c r="K758" s="1"/>
      <c r="L758" s="32"/>
      <c r="M758" s="33"/>
      <c r="N758" s="334"/>
      <c r="O758" s="417"/>
      <c r="P758" s="418"/>
      <c r="Q758" s="419"/>
      <c r="R758" s="424"/>
      <c r="S758" s="419"/>
      <c r="T758" s="428"/>
      <c r="U758" s="429"/>
      <c r="V758" s="34"/>
    </row>
    <row r="759" spans="1:22" ht="19.350000000000001" customHeight="1" thickBot="1" x14ac:dyDescent="0.3">
      <c r="A759" s="33"/>
      <c r="B759" s="350"/>
      <c r="C759" s="420"/>
      <c r="D759" s="421"/>
      <c r="E759" s="422"/>
      <c r="F759" s="425"/>
      <c r="G759" s="422"/>
      <c r="H759" s="430"/>
      <c r="I759" s="431"/>
      <c r="J759" s="34"/>
      <c r="K759" s="1"/>
      <c r="L759" s="32"/>
      <c r="M759" s="33"/>
      <c r="N759" s="350"/>
      <c r="O759" s="420"/>
      <c r="P759" s="421"/>
      <c r="Q759" s="422"/>
      <c r="R759" s="425"/>
      <c r="S759" s="422"/>
      <c r="T759" s="430"/>
      <c r="U759" s="431"/>
      <c r="V759" s="34"/>
    </row>
    <row r="760" spans="1:22" ht="19.350000000000001" customHeight="1" thickBot="1" x14ac:dyDescent="0.3">
      <c r="A760" s="33"/>
      <c r="B760" s="25"/>
      <c r="C760" s="25"/>
      <c r="D760" s="25"/>
      <c r="E760" s="25"/>
      <c r="F760" s="25"/>
      <c r="G760" s="25"/>
      <c r="H760" s="25"/>
      <c r="I760" s="25"/>
      <c r="J760" s="34"/>
      <c r="K760" s="1"/>
      <c r="L760" s="32"/>
      <c r="M760" s="33"/>
      <c r="N760" s="25"/>
      <c r="O760" s="25"/>
      <c r="P760" s="25"/>
      <c r="Q760" s="25"/>
      <c r="R760" s="25"/>
      <c r="S760" s="25"/>
      <c r="T760" s="25"/>
      <c r="U760" s="25"/>
      <c r="V760" s="34"/>
    </row>
    <row r="761" spans="1:22" ht="19.350000000000001" customHeight="1" x14ac:dyDescent="0.3">
      <c r="A761" s="33"/>
      <c r="B761" s="373" t="s">
        <v>88</v>
      </c>
      <c r="C761" s="374"/>
      <c r="D761" s="374"/>
      <c r="E761" s="374"/>
      <c r="F761" s="374"/>
      <c r="G761" s="374"/>
      <c r="H761" s="374"/>
      <c r="I761" s="375"/>
      <c r="J761" s="34"/>
      <c r="K761" s="1"/>
      <c r="L761" s="32"/>
      <c r="M761" s="33"/>
      <c r="N761" s="373" t="s">
        <v>88</v>
      </c>
      <c r="O761" s="374"/>
      <c r="P761" s="374"/>
      <c r="Q761" s="374"/>
      <c r="R761" s="374"/>
      <c r="S761" s="374"/>
      <c r="T761" s="374"/>
      <c r="U761" s="375"/>
      <c r="V761" s="34"/>
    </row>
    <row r="762" spans="1:22" ht="19.350000000000001" customHeight="1" x14ac:dyDescent="0.25">
      <c r="A762" s="33"/>
      <c r="B762" s="376"/>
      <c r="C762" s="377"/>
      <c r="D762" s="377"/>
      <c r="E762" s="377"/>
      <c r="F762" s="377"/>
      <c r="G762" s="377"/>
      <c r="H762" s="377"/>
      <c r="I762" s="378"/>
      <c r="J762" s="34"/>
      <c r="K762" s="1"/>
      <c r="L762" s="32"/>
      <c r="M762" s="33"/>
      <c r="N762" s="376"/>
      <c r="O762" s="377"/>
      <c r="P762" s="377"/>
      <c r="Q762" s="377"/>
      <c r="R762" s="377"/>
      <c r="S762" s="377"/>
      <c r="T762" s="377"/>
      <c r="U762" s="378"/>
      <c r="V762" s="34"/>
    </row>
    <row r="763" spans="1:22" ht="19.350000000000001" customHeight="1" x14ac:dyDescent="0.25">
      <c r="A763" s="33"/>
      <c r="B763" s="379"/>
      <c r="C763" s="380"/>
      <c r="D763" s="380"/>
      <c r="E763" s="380"/>
      <c r="F763" s="380"/>
      <c r="G763" s="380"/>
      <c r="H763" s="380"/>
      <c r="I763" s="381"/>
      <c r="J763" s="34"/>
      <c r="K763" s="1"/>
      <c r="L763" s="32"/>
      <c r="M763" s="33"/>
      <c r="N763" s="379"/>
      <c r="O763" s="380"/>
      <c r="P763" s="380"/>
      <c r="Q763" s="380"/>
      <c r="R763" s="380"/>
      <c r="S763" s="380"/>
      <c r="T763" s="380"/>
      <c r="U763" s="381"/>
      <c r="V763" s="34"/>
    </row>
    <row r="764" spans="1:22" ht="19.350000000000001" customHeight="1" x14ac:dyDescent="0.25">
      <c r="A764" s="33"/>
      <c r="B764" s="379"/>
      <c r="C764" s="380"/>
      <c r="D764" s="380"/>
      <c r="E764" s="380"/>
      <c r="F764" s="380"/>
      <c r="G764" s="380"/>
      <c r="H764" s="380"/>
      <c r="I764" s="381"/>
      <c r="J764" s="34"/>
      <c r="K764" s="1"/>
      <c r="L764" s="32"/>
      <c r="M764" s="33"/>
      <c r="N764" s="379"/>
      <c r="O764" s="380"/>
      <c r="P764" s="380"/>
      <c r="Q764" s="380"/>
      <c r="R764" s="380"/>
      <c r="S764" s="380"/>
      <c r="T764" s="380"/>
      <c r="U764" s="381"/>
      <c r="V764" s="34"/>
    </row>
    <row r="765" spans="1:22" ht="19.350000000000001" customHeight="1" thickBot="1" x14ac:dyDescent="0.3">
      <c r="A765" s="33"/>
      <c r="B765" s="382"/>
      <c r="C765" s="383"/>
      <c r="D765" s="383"/>
      <c r="E765" s="383"/>
      <c r="F765" s="383"/>
      <c r="G765" s="383"/>
      <c r="H765" s="383"/>
      <c r="I765" s="384"/>
      <c r="J765" s="34"/>
      <c r="K765" s="1"/>
      <c r="L765" s="32"/>
      <c r="M765" s="33"/>
      <c r="N765" s="382"/>
      <c r="O765" s="383"/>
      <c r="P765" s="383"/>
      <c r="Q765" s="383"/>
      <c r="R765" s="383"/>
      <c r="S765" s="383"/>
      <c r="T765" s="383"/>
      <c r="U765" s="384"/>
      <c r="V765" s="34"/>
    </row>
    <row r="766" spans="1:22" ht="19.350000000000001" customHeight="1" thickBot="1" x14ac:dyDescent="0.3">
      <c r="A766" s="53"/>
      <c r="B766" s="54"/>
      <c r="C766" s="54"/>
      <c r="D766" s="54"/>
      <c r="E766" s="54"/>
      <c r="F766" s="54"/>
      <c r="G766" s="54"/>
      <c r="H766" s="54"/>
      <c r="I766" s="54"/>
      <c r="J766" s="55"/>
      <c r="K766" s="1"/>
      <c r="L766" s="32"/>
      <c r="M766" s="53"/>
      <c r="N766" s="54"/>
      <c r="O766" s="54"/>
      <c r="P766" s="54"/>
      <c r="Q766" s="54"/>
      <c r="R766" s="54"/>
      <c r="S766" s="54"/>
      <c r="T766" s="54"/>
      <c r="U766" s="54"/>
      <c r="V766" s="55"/>
    </row>
    <row r="767" spans="1:22" ht="19.350000000000001" customHeight="1" x14ac:dyDescent="0.25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56"/>
      <c r="L767" s="57"/>
      <c r="M767" s="67"/>
      <c r="N767" s="67"/>
      <c r="O767" s="67"/>
      <c r="P767" s="67"/>
      <c r="Q767" s="67"/>
      <c r="R767" s="67"/>
      <c r="S767" s="67"/>
      <c r="T767" s="67"/>
      <c r="U767" s="67"/>
      <c r="V767" s="67"/>
    </row>
    <row r="768" spans="1:22" ht="19.350000000000001" customHeight="1" thickBo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32"/>
      <c r="M768" s="1"/>
      <c r="N768" s="1"/>
      <c r="O768" s="1"/>
      <c r="P768" s="1"/>
      <c r="Q768" s="1"/>
      <c r="R768" s="1"/>
      <c r="S768" s="1"/>
      <c r="T768" s="1"/>
      <c r="U768" s="1"/>
      <c r="V768" s="1"/>
    </row>
    <row r="769" spans="1:22" ht="19.350000000000001" customHeight="1" x14ac:dyDescent="0.25">
      <c r="A769" s="29" t="e">
        <f>#REF!+1</f>
        <v>#REF!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 t="e">
        <f t="shared" ref="M769" si="15">A769+1</f>
        <v>#REF!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19.350000000000001" customHeight="1" x14ac:dyDescent="0.35">
      <c r="A770" s="33"/>
      <c r="B770" s="356" t="s">
        <v>42</v>
      </c>
      <c r="C770" s="356"/>
      <c r="D770" s="404" t="s">
        <v>89</v>
      </c>
      <c r="E770" s="404"/>
      <c r="F770" s="404"/>
      <c r="G770" s="404"/>
      <c r="H770" s="404"/>
      <c r="I770" s="404"/>
      <c r="J770" s="75"/>
      <c r="K770" s="1"/>
      <c r="L770" s="32"/>
      <c r="M770" s="33"/>
      <c r="N770" s="356" t="s">
        <v>42</v>
      </c>
      <c r="O770" s="356"/>
      <c r="P770" s="404" t="s">
        <v>89</v>
      </c>
      <c r="Q770" s="404"/>
      <c r="R770" s="404"/>
      <c r="S770" s="404"/>
      <c r="T770" s="404"/>
      <c r="U770" s="404"/>
      <c r="V770" s="75"/>
    </row>
    <row r="771" spans="1:22" ht="19.350000000000001" customHeight="1" x14ac:dyDescent="0.25">
      <c r="A771" s="33"/>
      <c r="B771" s="358"/>
      <c r="C771" s="358"/>
      <c r="D771" s="358"/>
      <c r="E771" s="358"/>
      <c r="F771" s="358"/>
      <c r="G771" s="358"/>
      <c r="H771" s="358"/>
      <c r="I771" s="358"/>
      <c r="J771" s="34"/>
      <c r="K771" s="1"/>
      <c r="L771" s="32"/>
      <c r="M771" s="33"/>
      <c r="N771" s="358"/>
      <c r="O771" s="358"/>
      <c r="P771" s="358"/>
      <c r="Q771" s="358"/>
      <c r="R771" s="358"/>
      <c r="S771" s="358"/>
      <c r="T771" s="358"/>
      <c r="U771" s="358"/>
      <c r="V771" s="34"/>
    </row>
    <row r="772" spans="1:22" ht="19.350000000000001" customHeight="1" x14ac:dyDescent="0.35">
      <c r="A772" s="33"/>
      <c r="B772" s="356" t="s">
        <v>0</v>
      </c>
      <c r="C772" s="356"/>
      <c r="D772" s="403"/>
      <c r="E772" s="403"/>
      <c r="F772" s="357" t="s">
        <v>41</v>
      </c>
      <c r="G772" s="357"/>
      <c r="H772" s="403"/>
      <c r="I772" s="403"/>
      <c r="J772" s="34"/>
      <c r="K772" s="1"/>
      <c r="L772" s="32"/>
      <c r="M772" s="33"/>
      <c r="N772" s="356" t="s">
        <v>0</v>
      </c>
      <c r="O772" s="356"/>
      <c r="P772" s="403"/>
      <c r="Q772" s="403"/>
      <c r="R772" s="357" t="s">
        <v>41</v>
      </c>
      <c r="S772" s="357"/>
      <c r="T772" s="403"/>
      <c r="U772" s="403"/>
      <c r="V772" s="34"/>
    </row>
    <row r="773" spans="1:22" ht="19.350000000000001" customHeight="1" x14ac:dyDescent="0.35">
      <c r="A773" s="33"/>
      <c r="B773" s="356" t="s">
        <v>14</v>
      </c>
      <c r="C773" s="356"/>
      <c r="D773" s="400"/>
      <c r="E773" s="400"/>
      <c r="F773" s="357" t="s">
        <v>15</v>
      </c>
      <c r="G773" s="357"/>
      <c r="H773" s="401"/>
      <c r="I773" s="401"/>
      <c r="J773" s="34"/>
      <c r="K773" s="1"/>
      <c r="L773" s="32"/>
      <c r="M773" s="33"/>
      <c r="N773" s="356" t="s">
        <v>14</v>
      </c>
      <c r="O773" s="356"/>
      <c r="P773" s="413"/>
      <c r="Q773" s="413"/>
      <c r="R773" s="357" t="s">
        <v>15</v>
      </c>
      <c r="S773" s="357"/>
      <c r="T773" s="401"/>
      <c r="U773" s="401"/>
      <c r="V773" s="34"/>
    </row>
    <row r="774" spans="1:22" ht="19.350000000000001" customHeight="1" x14ac:dyDescent="0.3">
      <c r="A774" s="33"/>
      <c r="B774" s="64" t="s">
        <v>53</v>
      </c>
      <c r="C774" s="64"/>
      <c r="D774" s="411"/>
      <c r="E774" s="411"/>
      <c r="F774" s="397" t="s">
        <v>54</v>
      </c>
      <c r="G774" s="397"/>
      <c r="H774" s="402"/>
      <c r="I774" s="402"/>
      <c r="J774" s="34"/>
      <c r="K774" s="1"/>
      <c r="L774" s="32"/>
      <c r="M774" s="33"/>
      <c r="N774" s="64" t="s">
        <v>53</v>
      </c>
      <c r="O774" s="64"/>
      <c r="P774" s="412"/>
      <c r="Q774" s="412"/>
      <c r="R774" s="397" t="s">
        <v>54</v>
      </c>
      <c r="S774" s="397"/>
      <c r="T774" s="402"/>
      <c r="U774" s="402"/>
      <c r="V774" s="34"/>
    </row>
    <row r="775" spans="1:22" ht="19.350000000000001" customHeight="1" x14ac:dyDescent="0.3">
      <c r="A775" s="33"/>
      <c r="B775" s="396" t="s">
        <v>1</v>
      </c>
      <c r="C775" s="396"/>
      <c r="D775" s="397"/>
      <c r="E775" s="397"/>
      <c r="F775" s="398"/>
      <c r="G775" s="398"/>
      <c r="H775" s="398"/>
      <c r="I775" s="398"/>
      <c r="J775" s="34"/>
      <c r="K775" s="1"/>
      <c r="L775" s="32"/>
      <c r="M775" s="33"/>
      <c r="N775" s="396" t="s">
        <v>1</v>
      </c>
      <c r="O775" s="396"/>
      <c r="P775" s="397"/>
      <c r="Q775" s="397"/>
      <c r="R775" s="398"/>
      <c r="S775" s="398"/>
      <c r="T775" s="398"/>
      <c r="U775" s="398"/>
      <c r="V775" s="34"/>
    </row>
    <row r="776" spans="1:22" ht="19.350000000000001" customHeight="1" x14ac:dyDescent="0.3">
      <c r="A776" s="33"/>
      <c r="B776" s="396"/>
      <c r="C776" s="396"/>
      <c r="D776" s="397" t="s">
        <v>11</v>
      </c>
      <c r="E776" s="397"/>
      <c r="F776" s="398"/>
      <c r="G776" s="398"/>
      <c r="H776" s="398"/>
      <c r="I776" s="398"/>
      <c r="J776" s="34"/>
      <c r="K776" s="1"/>
      <c r="L776" s="32"/>
      <c r="M776" s="33"/>
      <c r="N776" s="396"/>
      <c r="O776" s="396"/>
      <c r="P776" s="397" t="s">
        <v>11</v>
      </c>
      <c r="Q776" s="397"/>
      <c r="R776" s="398"/>
      <c r="S776" s="398"/>
      <c r="T776" s="398"/>
      <c r="U776" s="398"/>
      <c r="V776" s="34"/>
    </row>
    <row r="777" spans="1:22" ht="19.350000000000001" customHeight="1" x14ac:dyDescent="0.3">
      <c r="A777" s="33"/>
      <c r="B777" s="396"/>
      <c r="C777" s="396"/>
      <c r="D777" s="397" t="s">
        <v>55</v>
      </c>
      <c r="E777" s="397"/>
      <c r="F777" s="398"/>
      <c r="G777" s="398"/>
      <c r="H777" s="398"/>
      <c r="I777" s="398"/>
      <c r="J777" s="34"/>
      <c r="K777" s="1"/>
      <c r="L777" s="32"/>
      <c r="M777" s="33"/>
      <c r="N777" s="396"/>
      <c r="O777" s="396"/>
      <c r="P777" s="397" t="s">
        <v>55</v>
      </c>
      <c r="Q777" s="397"/>
      <c r="R777" s="398"/>
      <c r="S777" s="398"/>
      <c r="T777" s="398"/>
      <c r="U777" s="398"/>
      <c r="V777" s="34"/>
    </row>
    <row r="778" spans="1:22" ht="19.350000000000001" customHeight="1" x14ac:dyDescent="0.35">
      <c r="A778" s="33"/>
      <c r="B778" s="396"/>
      <c r="C778" s="396"/>
      <c r="D778" s="397" t="s">
        <v>9</v>
      </c>
      <c r="E778" s="397"/>
      <c r="F778" s="399"/>
      <c r="G778" s="399"/>
      <c r="H778" s="399"/>
      <c r="I778" s="399"/>
      <c r="J778" s="34"/>
      <c r="K778" s="1"/>
      <c r="L778" s="32"/>
      <c r="M778" s="33"/>
      <c r="N778" s="396"/>
      <c r="O778" s="396"/>
      <c r="P778" s="397" t="s">
        <v>9</v>
      </c>
      <c r="Q778" s="397"/>
      <c r="R778" s="399"/>
      <c r="S778" s="399"/>
      <c r="T778" s="399"/>
      <c r="U778" s="399"/>
      <c r="V778" s="34"/>
    </row>
    <row r="779" spans="1:22" ht="19.350000000000001" customHeight="1" x14ac:dyDescent="0.35">
      <c r="A779" s="33"/>
      <c r="B779" s="356" t="s">
        <v>44</v>
      </c>
      <c r="C779" s="356"/>
      <c r="D779" s="357" t="s">
        <v>90</v>
      </c>
      <c r="E779" s="357"/>
      <c r="F779" s="37"/>
      <c r="G779" s="65"/>
      <c r="H779" s="39"/>
      <c r="I779" s="65"/>
      <c r="J779" s="34"/>
      <c r="K779" s="1"/>
      <c r="L779" s="32"/>
      <c r="M779" s="33"/>
      <c r="N779" s="356" t="s">
        <v>44</v>
      </c>
      <c r="O779" s="356"/>
      <c r="P779" s="357" t="s">
        <v>90</v>
      </c>
      <c r="Q779" s="357"/>
      <c r="R779" s="37"/>
      <c r="S779" s="65"/>
      <c r="T779" s="39"/>
      <c r="U779" s="65"/>
      <c r="V779" s="34"/>
    </row>
    <row r="780" spans="1:22" ht="19.350000000000001" customHeight="1" x14ac:dyDescent="0.3">
      <c r="A780" s="33"/>
      <c r="B780" s="356"/>
      <c r="C780" s="356"/>
      <c r="D780" s="359" t="s">
        <v>56</v>
      </c>
      <c r="E780" s="63" t="s">
        <v>57</v>
      </c>
      <c r="F780" s="41"/>
      <c r="G780" s="66"/>
      <c r="H780" s="41"/>
      <c r="I780" s="66"/>
      <c r="J780" s="34"/>
      <c r="K780" s="1"/>
      <c r="L780" s="32"/>
      <c r="M780" s="33"/>
      <c r="N780" s="356"/>
      <c r="O780" s="356"/>
      <c r="P780" s="359" t="s">
        <v>56</v>
      </c>
      <c r="Q780" s="63" t="s">
        <v>57</v>
      </c>
      <c r="R780" s="41"/>
      <c r="S780" s="66"/>
      <c r="T780" s="41"/>
      <c r="U780" s="66"/>
      <c r="V780" s="34"/>
    </row>
    <row r="781" spans="1:22" ht="19.350000000000001" customHeight="1" x14ac:dyDescent="0.3">
      <c r="A781" s="33"/>
      <c r="B781" s="356"/>
      <c r="C781" s="356"/>
      <c r="D781" s="359"/>
      <c r="E781" s="63" t="s">
        <v>58</v>
      </c>
      <c r="F781" s="41"/>
      <c r="G781" s="66"/>
      <c r="H781" s="41"/>
      <c r="I781" s="66"/>
      <c r="J781" s="34"/>
      <c r="K781" s="1"/>
      <c r="L781" s="32"/>
      <c r="M781" s="33"/>
      <c r="N781" s="356"/>
      <c r="O781" s="356"/>
      <c r="P781" s="359"/>
      <c r="Q781" s="63" t="s">
        <v>58</v>
      </c>
      <c r="R781" s="41"/>
      <c r="S781" s="66"/>
      <c r="T781" s="41"/>
      <c r="U781" s="66"/>
      <c r="V781" s="34"/>
    </row>
    <row r="782" spans="1:22" ht="19.350000000000001" customHeight="1" x14ac:dyDescent="0.25">
      <c r="A782" s="33"/>
      <c r="B782" s="358"/>
      <c r="C782" s="358"/>
      <c r="D782" s="358"/>
      <c r="E782" s="358"/>
      <c r="F782" s="358"/>
      <c r="G782" s="358"/>
      <c r="H782" s="358"/>
      <c r="I782" s="358"/>
      <c r="J782" s="34"/>
      <c r="K782" s="1"/>
      <c r="L782" s="32"/>
      <c r="M782" s="33"/>
      <c r="N782" s="358"/>
      <c r="O782" s="358"/>
      <c r="P782" s="358"/>
      <c r="Q782" s="358"/>
      <c r="R782" s="358"/>
      <c r="S782" s="358"/>
      <c r="T782" s="358"/>
      <c r="U782" s="358"/>
      <c r="V782" s="34"/>
    </row>
    <row r="783" spans="1:22" ht="19.350000000000001" customHeight="1" x14ac:dyDescent="0.3">
      <c r="A783" s="33"/>
      <c r="B783" s="395" t="s">
        <v>59</v>
      </c>
      <c r="C783" s="395"/>
      <c r="D783" s="395"/>
      <c r="E783" s="395"/>
      <c r="F783" s="395"/>
      <c r="G783" s="395"/>
      <c r="H783" s="395"/>
      <c r="I783" s="395"/>
      <c r="J783" s="34"/>
      <c r="K783" s="1"/>
      <c r="L783" s="32"/>
      <c r="M783" s="33"/>
      <c r="N783" s="395" t="s">
        <v>59</v>
      </c>
      <c r="O783" s="395"/>
      <c r="P783" s="395"/>
      <c r="Q783" s="395"/>
      <c r="R783" s="395"/>
      <c r="S783" s="395"/>
      <c r="T783" s="395"/>
      <c r="U783" s="395"/>
      <c r="V783" s="34"/>
    </row>
    <row r="784" spans="1:22" ht="19.350000000000001" customHeight="1" thickBot="1" x14ac:dyDescent="0.3">
      <c r="A784" s="33"/>
      <c r="B784" s="358"/>
      <c r="C784" s="358"/>
      <c r="D784" s="358"/>
      <c r="E784" s="358"/>
      <c r="F784" s="358"/>
      <c r="G784" s="358"/>
      <c r="H784" s="358"/>
      <c r="I784" s="358"/>
      <c r="J784" s="34"/>
      <c r="K784" s="1"/>
      <c r="L784" s="32"/>
      <c r="M784" s="33"/>
      <c r="N784" s="358"/>
      <c r="O784" s="358"/>
      <c r="P784" s="358"/>
      <c r="Q784" s="358"/>
      <c r="R784" s="358"/>
      <c r="S784" s="358"/>
      <c r="T784" s="358"/>
      <c r="U784" s="358"/>
      <c r="V784" s="34"/>
    </row>
    <row r="785" spans="1:22" ht="19.350000000000001" customHeight="1" thickBot="1" x14ac:dyDescent="0.3">
      <c r="A785" s="33"/>
      <c r="B785" s="359" t="s">
        <v>138</v>
      </c>
      <c r="C785" s="360"/>
      <c r="D785" s="43" t="str">
        <f>CONCATENATE(F779-1,"'",IF(MROUND(H779,30)=0,"0",IF(MROUND(H779,30)&gt;30,"30",IF(H779&lt;30,"0","30"))),"''")</f>
        <v>-1'0''</v>
      </c>
      <c r="E785" s="44" t="str">
        <f>CONCATENATE(QUOTIENT(F779*60+H779-30,60),"'",MOD(F779*60+IF(MROUND(H779,30)=0,"0",IF(MROUND(H779,30)&gt;30,"30",IF(H779&lt;30,"0","30")))-30,60),"''")</f>
        <v>0'30''</v>
      </c>
      <c r="F785" s="44" t="str">
        <f>CONCATENATE(F779,"'",IF(MROUND(H779,30)=0,"0",IF(MROUND(H779,30)&gt;30,"30",IF(H779&lt;30,"0","30"))),"''")</f>
        <v>'0''</v>
      </c>
      <c r="G785" s="44" t="str">
        <f>CONCATENATE(QUOTIENT(F779*60+H779+15,60),"'",MOD(F779*60+IF(MROUND(H779,30)=0,"0",IF(MROUND(H779,30)&gt;30,"30",IF(H779&lt;30,"0","30")))+15,60),"''")</f>
        <v>0'15''</v>
      </c>
      <c r="H785" s="44" t="str">
        <f>CONCATENATE(QUOTIENT(F779*60+H779+30,60),"'",MOD(F779*60+IF(MROUND(H779,30)=0,"0",IF(MROUND(H779,30)&gt;30,"30",IF(H779&lt;30,"0","30")))+30,60),"''")</f>
        <v>0'30''</v>
      </c>
      <c r="I785" s="45" t="str">
        <f>CONCATENATE(QUOTIENT(F779*60+IF(MROUND(H779,30)=0,"0",IF(MROUND(H779,30)&gt;30,"30",IF(H779&lt;30,"0","30")))+45,60),"'",MOD(F779*60+IF(MROUND(H779,30)=0,"0",IF(MROUND(H779,30)&gt;30,"30",IF(H779&lt;30,"0","30")))+45,60),"''")</f>
        <v>0'45''</v>
      </c>
      <c r="J785" s="34"/>
      <c r="K785" s="1"/>
      <c r="L785" s="32"/>
      <c r="M785" s="33"/>
      <c r="N785" s="359" t="s">
        <v>138</v>
      </c>
      <c r="O785" s="360"/>
      <c r="P785" s="43" t="str">
        <f>CONCATENATE(R779-1,"'",IF(MROUND(T779,30)=0,"0",IF(MROUND(T779,30)&gt;30,"30",IF(T779&lt;30,"0","30"))),"''")</f>
        <v>-1'0''</v>
      </c>
      <c r="Q785" s="44" t="str">
        <f>CONCATENATE(QUOTIENT(R779*60+T779-30,60),"'",MOD(R779*60+IF(MROUND(T779,30)=0,"0",IF(MROUND(T779,30)&gt;30,"30",IF(T779&lt;30,"0","30")))-30,60),"''")</f>
        <v>0'30''</v>
      </c>
      <c r="R785" s="44" t="str">
        <f>CONCATENATE(R779,"'",IF(MROUND(T779,30)=0,"0",IF(MROUND(T779,30)&gt;30,"30",IF(T779&lt;30,"0","30"))),"''")</f>
        <v>'0''</v>
      </c>
      <c r="S785" s="44" t="str">
        <f>CONCATENATE(QUOTIENT(R779*60+T779+15,60),"'",MOD(R779*60+IF(MROUND(T779,30)=0,"0",IF(MROUND(T779,30)&gt;30,"30",IF(T779&lt;30,"0","30")))+15,60),"''")</f>
        <v>0'15''</v>
      </c>
      <c r="T785" s="44" t="str">
        <f>CONCATENATE(QUOTIENT(R779*60+T779+30,60),"'",MOD(R779*60+IF(MROUND(T779,30)=0,"0",IF(MROUND(T779,30)&gt;30,"30",IF(T779&lt;30,"0","30")))+30,60),"''")</f>
        <v>0'30''</v>
      </c>
      <c r="U785" s="45" t="str">
        <f>CONCATENATE(QUOTIENT(R779*60+IF(MROUND(T779,30)=0,"0",IF(MROUND(T779,30)&gt;30,"30",IF(T779&lt;30,"0","30")))+45,60),"'",MOD(R779*60+IF(MROUND(T779,30)=0,"0",IF(MROUND(T779,30)&gt;30,"30",IF(T779&lt;30,"0","30")))+45,60),"''")</f>
        <v>0'45''</v>
      </c>
      <c r="V785" s="34"/>
    </row>
    <row r="786" spans="1:22" ht="19.350000000000001" customHeight="1" thickBot="1" x14ac:dyDescent="0.3">
      <c r="A786" s="33"/>
      <c r="B786" s="62"/>
      <c r="C786" s="62"/>
      <c r="D786" s="30"/>
      <c r="E786" s="30"/>
      <c r="F786" s="30"/>
      <c r="G786" s="30"/>
      <c r="H786" s="30"/>
      <c r="I786" s="30"/>
      <c r="J786" s="34"/>
      <c r="K786" s="1"/>
      <c r="L786" s="32"/>
      <c r="M786" s="33"/>
      <c r="N786" s="62"/>
      <c r="O786" s="62"/>
      <c r="P786" s="30"/>
      <c r="Q786" s="30"/>
      <c r="R786" s="30"/>
      <c r="S786" s="30"/>
      <c r="T786" s="30"/>
      <c r="U786" s="30"/>
      <c r="V786" s="34"/>
    </row>
    <row r="787" spans="1:22" ht="19.350000000000001" customHeight="1" x14ac:dyDescent="0.25">
      <c r="A787" s="33"/>
      <c r="B787" s="409" t="s">
        <v>136</v>
      </c>
      <c r="C787" s="410"/>
      <c r="D787" s="352"/>
      <c r="E787" s="352"/>
      <c r="F787" s="352"/>
      <c r="G787" s="352"/>
      <c r="H787" s="352"/>
      <c r="I787" s="353"/>
      <c r="J787" s="34"/>
      <c r="K787" s="1"/>
      <c r="L787" s="32"/>
      <c r="M787" s="33"/>
      <c r="N787" s="409" t="s">
        <v>136</v>
      </c>
      <c r="O787" s="410"/>
      <c r="P787" s="352"/>
      <c r="Q787" s="352"/>
      <c r="R787" s="352"/>
      <c r="S787" s="352"/>
      <c r="T787" s="352"/>
      <c r="U787" s="353"/>
      <c r="V787" s="34"/>
    </row>
    <row r="788" spans="1:22" ht="19.350000000000001" customHeight="1" x14ac:dyDescent="0.25">
      <c r="A788" s="33"/>
      <c r="B788" s="405"/>
      <c r="C788" s="406"/>
      <c r="D788" s="336"/>
      <c r="E788" s="336"/>
      <c r="F788" s="336"/>
      <c r="G788" s="336"/>
      <c r="H788" s="336"/>
      <c r="I788" s="337"/>
      <c r="J788" s="34"/>
      <c r="K788" s="1"/>
      <c r="L788" s="32"/>
      <c r="M788" s="33"/>
      <c r="N788" s="405"/>
      <c r="O788" s="406"/>
      <c r="P788" s="336"/>
      <c r="Q788" s="336"/>
      <c r="R788" s="336"/>
      <c r="S788" s="336"/>
      <c r="T788" s="336"/>
      <c r="U788" s="337"/>
      <c r="V788" s="34"/>
    </row>
    <row r="789" spans="1:22" ht="19.350000000000001" customHeight="1" x14ac:dyDescent="0.25">
      <c r="A789" s="33"/>
      <c r="B789" s="405" t="s">
        <v>137</v>
      </c>
      <c r="C789" s="406"/>
      <c r="D789" s="336"/>
      <c r="E789" s="336"/>
      <c r="F789" s="336"/>
      <c r="G789" s="336"/>
      <c r="H789" s="336"/>
      <c r="I789" s="337"/>
      <c r="J789" s="34"/>
      <c r="K789" s="1"/>
      <c r="L789" s="32"/>
      <c r="M789" s="33"/>
      <c r="N789" s="405" t="s">
        <v>137</v>
      </c>
      <c r="O789" s="406"/>
      <c r="P789" s="336"/>
      <c r="Q789" s="336"/>
      <c r="R789" s="336"/>
      <c r="S789" s="336"/>
      <c r="T789" s="336"/>
      <c r="U789" s="337"/>
      <c r="V789" s="34"/>
    </row>
    <row r="790" spans="1:22" ht="19.350000000000001" customHeight="1" thickBot="1" x14ac:dyDescent="0.3">
      <c r="A790" s="33"/>
      <c r="B790" s="407"/>
      <c r="C790" s="408"/>
      <c r="D790" s="369"/>
      <c r="E790" s="369"/>
      <c r="F790" s="369"/>
      <c r="G790" s="369"/>
      <c r="H790" s="369"/>
      <c r="I790" s="370"/>
      <c r="J790" s="34"/>
      <c r="K790" s="1"/>
      <c r="L790" s="32"/>
      <c r="M790" s="33"/>
      <c r="N790" s="407"/>
      <c r="O790" s="408"/>
      <c r="P790" s="369"/>
      <c r="Q790" s="369"/>
      <c r="R790" s="369"/>
      <c r="S790" s="369"/>
      <c r="T790" s="369"/>
      <c r="U790" s="370"/>
      <c r="V790" s="34"/>
    </row>
    <row r="791" spans="1:22" ht="19.350000000000001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19.350000000000001" customHeight="1" x14ac:dyDescent="0.25">
      <c r="A792" s="33"/>
      <c r="B792" s="349" t="s">
        <v>63</v>
      </c>
      <c r="C792" s="343" t="s">
        <v>64</v>
      </c>
      <c r="D792" s="351"/>
      <c r="E792" s="351"/>
      <c r="F792" s="351"/>
      <c r="G792" s="351"/>
      <c r="H792" s="352"/>
      <c r="I792" s="353"/>
      <c r="J792" s="34"/>
      <c r="K792" s="1"/>
      <c r="L792" s="32"/>
      <c r="M792" s="33"/>
      <c r="N792" s="349" t="s">
        <v>63</v>
      </c>
      <c r="O792" s="343" t="s">
        <v>64</v>
      </c>
      <c r="P792" s="351"/>
      <c r="Q792" s="351"/>
      <c r="R792" s="351"/>
      <c r="S792" s="351"/>
      <c r="T792" s="352"/>
      <c r="U792" s="353"/>
      <c r="V792" s="34"/>
    </row>
    <row r="793" spans="1:22" ht="19.350000000000001" customHeight="1" x14ac:dyDescent="0.25">
      <c r="A793" s="33"/>
      <c r="B793" s="334"/>
      <c r="C793" s="340" t="s">
        <v>234</v>
      </c>
      <c r="D793" s="348"/>
      <c r="E793" s="348"/>
      <c r="F793" s="348"/>
      <c r="G793" s="348"/>
      <c r="H793" s="336"/>
      <c r="I793" s="337"/>
      <c r="J793" s="34"/>
      <c r="K793" s="1"/>
      <c r="L793" s="32"/>
      <c r="M793" s="33"/>
      <c r="N793" s="334"/>
      <c r="O793" s="340" t="s">
        <v>234</v>
      </c>
      <c r="P793" s="348"/>
      <c r="Q793" s="348"/>
      <c r="R793" s="348"/>
      <c r="S793" s="348"/>
      <c r="T793" s="336"/>
      <c r="U793" s="337"/>
      <c r="V793" s="34"/>
    </row>
    <row r="794" spans="1:22" ht="19.350000000000001" customHeight="1" x14ac:dyDescent="0.25">
      <c r="A794" s="33"/>
      <c r="B794" s="334"/>
      <c r="C794" s="340" t="s">
        <v>66</v>
      </c>
      <c r="D794" s="348"/>
      <c r="E794" s="348"/>
      <c r="F794" s="348"/>
      <c r="G794" s="348"/>
      <c r="H794" s="336"/>
      <c r="I794" s="337"/>
      <c r="J794" s="34"/>
      <c r="K794" s="1"/>
      <c r="L794" s="32"/>
      <c r="M794" s="33"/>
      <c r="N794" s="334"/>
      <c r="O794" s="340" t="s">
        <v>66</v>
      </c>
      <c r="P794" s="348"/>
      <c r="Q794" s="348"/>
      <c r="R794" s="348"/>
      <c r="S794" s="348"/>
      <c r="T794" s="336"/>
      <c r="U794" s="337"/>
      <c r="V794" s="34"/>
    </row>
    <row r="795" spans="1:22" ht="19.350000000000001" customHeight="1" x14ac:dyDescent="0.25">
      <c r="A795" s="33"/>
      <c r="B795" s="334"/>
      <c r="C795" s="340" t="s">
        <v>235</v>
      </c>
      <c r="D795" s="348"/>
      <c r="E795" s="348"/>
      <c r="F795" s="348"/>
      <c r="G795" s="348"/>
      <c r="H795" s="336"/>
      <c r="I795" s="337"/>
      <c r="J795" s="34"/>
      <c r="K795" s="1"/>
      <c r="L795" s="32"/>
      <c r="M795" s="33"/>
      <c r="N795" s="334"/>
      <c r="O795" s="340" t="s">
        <v>235</v>
      </c>
      <c r="P795" s="348"/>
      <c r="Q795" s="348"/>
      <c r="R795" s="348"/>
      <c r="S795" s="348"/>
      <c r="T795" s="336"/>
      <c r="U795" s="337"/>
      <c r="V795" s="34"/>
    </row>
    <row r="796" spans="1:22" ht="19.350000000000001" customHeight="1" x14ac:dyDescent="0.25">
      <c r="A796" s="33"/>
      <c r="B796" s="335"/>
      <c r="C796" s="338" t="s">
        <v>236</v>
      </c>
      <c r="D796" s="339"/>
      <c r="E796" s="339"/>
      <c r="F796" s="339"/>
      <c r="G796" s="340"/>
      <c r="H796" s="354"/>
      <c r="I796" s="355"/>
      <c r="J796" s="34"/>
      <c r="K796" s="1"/>
      <c r="L796" s="32"/>
      <c r="M796" s="33"/>
      <c r="N796" s="335"/>
      <c r="O796" s="338" t="s">
        <v>236</v>
      </c>
      <c r="P796" s="339"/>
      <c r="Q796" s="339"/>
      <c r="R796" s="339"/>
      <c r="S796" s="340"/>
      <c r="T796" s="354"/>
      <c r="U796" s="355"/>
      <c r="V796" s="34"/>
    </row>
    <row r="797" spans="1:22" ht="19.350000000000001" customHeight="1" thickBot="1" x14ac:dyDescent="0.3">
      <c r="A797" s="33"/>
      <c r="B797" s="350"/>
      <c r="C797" s="371" t="s">
        <v>69</v>
      </c>
      <c r="D797" s="372"/>
      <c r="E797" s="372"/>
      <c r="F797" s="372"/>
      <c r="G797" s="372"/>
      <c r="H797" s="369"/>
      <c r="I797" s="370"/>
      <c r="J797" s="34"/>
      <c r="K797" s="1"/>
      <c r="L797" s="32"/>
      <c r="M797" s="33"/>
      <c r="N797" s="350"/>
      <c r="O797" s="371" t="s">
        <v>69</v>
      </c>
      <c r="P797" s="372"/>
      <c r="Q797" s="372"/>
      <c r="R797" s="372"/>
      <c r="S797" s="372"/>
      <c r="T797" s="369"/>
      <c r="U797" s="370"/>
      <c r="V797" s="34"/>
    </row>
    <row r="798" spans="1:22" ht="19.350000000000001" customHeight="1" x14ac:dyDescent="0.25">
      <c r="A798" s="33"/>
      <c r="B798" s="333" t="s">
        <v>70</v>
      </c>
      <c r="C798" s="346" t="s">
        <v>237</v>
      </c>
      <c r="D798" s="347"/>
      <c r="E798" s="347"/>
      <c r="F798" s="347"/>
      <c r="G798" s="347"/>
      <c r="H798" s="344"/>
      <c r="I798" s="345"/>
      <c r="J798" s="34"/>
      <c r="K798" s="1"/>
      <c r="L798" s="32"/>
      <c r="M798" s="33"/>
      <c r="N798" s="333" t="s">
        <v>70</v>
      </c>
      <c r="O798" s="346" t="s">
        <v>237</v>
      </c>
      <c r="P798" s="347"/>
      <c r="Q798" s="347"/>
      <c r="R798" s="347"/>
      <c r="S798" s="347"/>
      <c r="T798" s="344"/>
      <c r="U798" s="345"/>
      <c r="V798" s="34"/>
    </row>
    <row r="799" spans="1:22" ht="19.350000000000001" customHeight="1" x14ac:dyDescent="0.25">
      <c r="A799" s="33"/>
      <c r="B799" s="334"/>
      <c r="C799" s="340" t="s">
        <v>72</v>
      </c>
      <c r="D799" s="348"/>
      <c r="E799" s="348"/>
      <c r="F799" s="348"/>
      <c r="G799" s="348"/>
      <c r="H799" s="336"/>
      <c r="I799" s="337"/>
      <c r="J799" s="34"/>
      <c r="K799" s="1"/>
      <c r="L799" s="32"/>
      <c r="M799" s="33"/>
      <c r="N799" s="334"/>
      <c r="O799" s="340" t="s">
        <v>72</v>
      </c>
      <c r="P799" s="348"/>
      <c r="Q799" s="348"/>
      <c r="R799" s="348"/>
      <c r="S799" s="348"/>
      <c r="T799" s="336"/>
      <c r="U799" s="337"/>
      <c r="V799" s="34"/>
    </row>
    <row r="800" spans="1:22" ht="19.350000000000001" customHeight="1" x14ac:dyDescent="0.25">
      <c r="A800" s="33"/>
      <c r="B800" s="334"/>
      <c r="C800" s="340" t="s">
        <v>242</v>
      </c>
      <c r="D800" s="348"/>
      <c r="E800" s="348"/>
      <c r="F800" s="348"/>
      <c r="G800" s="348"/>
      <c r="H800" s="336"/>
      <c r="I800" s="337"/>
      <c r="J800" s="34"/>
      <c r="K800" s="1"/>
      <c r="L800" s="32"/>
      <c r="M800" s="33"/>
      <c r="N800" s="334"/>
      <c r="O800" s="340" t="s">
        <v>242</v>
      </c>
      <c r="P800" s="348"/>
      <c r="Q800" s="348"/>
      <c r="R800" s="348"/>
      <c r="S800" s="348"/>
      <c r="T800" s="336"/>
      <c r="U800" s="337"/>
      <c r="V800" s="34"/>
    </row>
    <row r="801" spans="1:22" ht="19.350000000000001" customHeight="1" x14ac:dyDescent="0.25">
      <c r="A801" s="33"/>
      <c r="B801" s="334"/>
      <c r="C801" s="340" t="s">
        <v>75</v>
      </c>
      <c r="D801" s="348"/>
      <c r="E801" s="348"/>
      <c r="F801" s="348"/>
      <c r="G801" s="348"/>
      <c r="H801" s="336"/>
      <c r="I801" s="337"/>
      <c r="J801" s="34"/>
      <c r="K801" s="1"/>
      <c r="L801" s="32"/>
      <c r="M801" s="33"/>
      <c r="N801" s="334"/>
      <c r="O801" s="340" t="s">
        <v>75</v>
      </c>
      <c r="P801" s="348"/>
      <c r="Q801" s="348"/>
      <c r="R801" s="348"/>
      <c r="S801" s="348"/>
      <c r="T801" s="336"/>
      <c r="U801" s="337"/>
      <c r="V801" s="34"/>
    </row>
    <row r="802" spans="1:22" ht="19.350000000000001" customHeight="1" x14ac:dyDescent="0.25">
      <c r="A802" s="33"/>
      <c r="B802" s="334"/>
      <c r="C802" s="340" t="s">
        <v>76</v>
      </c>
      <c r="D802" s="348"/>
      <c r="E802" s="348"/>
      <c r="F802" s="348"/>
      <c r="G802" s="348"/>
      <c r="H802" s="336"/>
      <c r="I802" s="337"/>
      <c r="J802" s="34"/>
      <c r="K802" s="1"/>
      <c r="L802" s="32"/>
      <c r="M802" s="33"/>
      <c r="N802" s="334"/>
      <c r="O802" s="340" t="s">
        <v>76</v>
      </c>
      <c r="P802" s="348"/>
      <c r="Q802" s="348"/>
      <c r="R802" s="348"/>
      <c r="S802" s="348"/>
      <c r="T802" s="336"/>
      <c r="U802" s="337"/>
      <c r="V802" s="34"/>
    </row>
    <row r="803" spans="1:22" ht="19.350000000000001" customHeight="1" thickBot="1" x14ac:dyDescent="0.3">
      <c r="A803" s="33"/>
      <c r="B803" s="335"/>
      <c r="C803" s="385" t="s">
        <v>77</v>
      </c>
      <c r="D803" s="386"/>
      <c r="E803" s="386"/>
      <c r="F803" s="386"/>
      <c r="G803" s="386"/>
      <c r="H803" s="387"/>
      <c r="I803" s="388"/>
      <c r="J803" s="34"/>
      <c r="K803" s="1"/>
      <c r="L803" s="32"/>
      <c r="M803" s="33"/>
      <c r="N803" s="335"/>
      <c r="O803" s="385" t="s">
        <v>77</v>
      </c>
      <c r="P803" s="386"/>
      <c r="Q803" s="386"/>
      <c r="R803" s="386"/>
      <c r="S803" s="386"/>
      <c r="T803" s="387"/>
      <c r="U803" s="388"/>
      <c r="V803" s="34"/>
    </row>
    <row r="804" spans="1:22" ht="19.350000000000001" customHeight="1" x14ac:dyDescent="0.25">
      <c r="A804" s="33"/>
      <c r="B804" s="349" t="s">
        <v>78</v>
      </c>
      <c r="C804" s="414" t="s">
        <v>233</v>
      </c>
      <c r="D804" s="415"/>
      <c r="E804" s="416"/>
      <c r="F804" s="423" t="s">
        <v>80</v>
      </c>
      <c r="G804" s="416"/>
      <c r="H804" s="426"/>
      <c r="I804" s="427"/>
      <c r="J804" s="34"/>
      <c r="K804" s="1"/>
      <c r="L804" s="32"/>
      <c r="M804" s="33"/>
      <c r="N804" s="349" t="s">
        <v>78</v>
      </c>
      <c r="O804" s="414" t="s">
        <v>233</v>
      </c>
      <c r="P804" s="415"/>
      <c r="Q804" s="416"/>
      <c r="R804" s="423" t="s">
        <v>80</v>
      </c>
      <c r="S804" s="416"/>
      <c r="T804" s="426"/>
      <c r="U804" s="427"/>
      <c r="V804" s="34"/>
    </row>
    <row r="805" spans="1:22" ht="19.350000000000001" customHeight="1" x14ac:dyDescent="0.25">
      <c r="A805" s="33"/>
      <c r="B805" s="334"/>
      <c r="C805" s="417"/>
      <c r="D805" s="418"/>
      <c r="E805" s="419"/>
      <c r="F805" s="424"/>
      <c r="G805" s="419"/>
      <c r="H805" s="428"/>
      <c r="I805" s="429"/>
      <c r="J805" s="34"/>
      <c r="K805" s="1"/>
      <c r="L805" s="32"/>
      <c r="M805" s="33"/>
      <c r="N805" s="334"/>
      <c r="O805" s="417"/>
      <c r="P805" s="418"/>
      <c r="Q805" s="419"/>
      <c r="R805" s="424"/>
      <c r="S805" s="419"/>
      <c r="T805" s="428"/>
      <c r="U805" s="429"/>
      <c r="V805" s="34"/>
    </row>
    <row r="806" spans="1:22" ht="19.350000000000001" customHeight="1" x14ac:dyDescent="0.25">
      <c r="A806" s="33"/>
      <c r="B806" s="334"/>
      <c r="C806" s="417"/>
      <c r="D806" s="418"/>
      <c r="E806" s="419"/>
      <c r="F806" s="424"/>
      <c r="G806" s="419"/>
      <c r="H806" s="428"/>
      <c r="I806" s="429"/>
      <c r="J806" s="34"/>
      <c r="K806" s="1"/>
      <c r="L806" s="32"/>
      <c r="M806" s="33"/>
      <c r="N806" s="334"/>
      <c r="O806" s="417"/>
      <c r="P806" s="418"/>
      <c r="Q806" s="419"/>
      <c r="R806" s="424"/>
      <c r="S806" s="419"/>
      <c r="T806" s="428"/>
      <c r="U806" s="429"/>
      <c r="V806" s="34"/>
    </row>
    <row r="807" spans="1:22" ht="19.350000000000001" customHeight="1" thickBot="1" x14ac:dyDescent="0.3">
      <c r="A807" s="33"/>
      <c r="B807" s="350"/>
      <c r="C807" s="420"/>
      <c r="D807" s="421"/>
      <c r="E807" s="422"/>
      <c r="F807" s="425"/>
      <c r="G807" s="422"/>
      <c r="H807" s="430"/>
      <c r="I807" s="431"/>
      <c r="J807" s="34"/>
      <c r="K807" s="1"/>
      <c r="L807" s="32"/>
      <c r="M807" s="33"/>
      <c r="N807" s="350"/>
      <c r="O807" s="420"/>
      <c r="P807" s="421"/>
      <c r="Q807" s="422"/>
      <c r="R807" s="425"/>
      <c r="S807" s="422"/>
      <c r="T807" s="430"/>
      <c r="U807" s="431"/>
      <c r="V807" s="34"/>
    </row>
    <row r="808" spans="1:22" ht="19.350000000000001" customHeight="1" thickBot="1" x14ac:dyDescent="0.3">
      <c r="A808" s="33"/>
      <c r="B808" s="25"/>
      <c r="C808" s="25"/>
      <c r="D808" s="25"/>
      <c r="E808" s="25"/>
      <c r="F808" s="25"/>
      <c r="G808" s="25"/>
      <c r="H808" s="25"/>
      <c r="I808" s="25"/>
      <c r="J808" s="34"/>
      <c r="K808" s="1"/>
      <c r="L808" s="32"/>
      <c r="M808" s="33"/>
      <c r="N808" s="25"/>
      <c r="O808" s="25"/>
      <c r="P808" s="25"/>
      <c r="Q808" s="25"/>
      <c r="R808" s="25"/>
      <c r="S808" s="25"/>
      <c r="T808" s="25"/>
      <c r="U808" s="25"/>
      <c r="V808" s="34"/>
    </row>
    <row r="809" spans="1:22" ht="19.350000000000001" customHeight="1" x14ac:dyDescent="0.3">
      <c r="A809" s="33"/>
      <c r="B809" s="373" t="s">
        <v>88</v>
      </c>
      <c r="C809" s="374"/>
      <c r="D809" s="374"/>
      <c r="E809" s="374"/>
      <c r="F809" s="374"/>
      <c r="G809" s="374"/>
      <c r="H809" s="374"/>
      <c r="I809" s="375"/>
      <c r="J809" s="34"/>
      <c r="K809" s="1"/>
      <c r="L809" s="32"/>
      <c r="M809" s="33"/>
      <c r="N809" s="373" t="s">
        <v>88</v>
      </c>
      <c r="O809" s="374"/>
      <c r="P809" s="374"/>
      <c r="Q809" s="374"/>
      <c r="R809" s="374"/>
      <c r="S809" s="374"/>
      <c r="T809" s="374"/>
      <c r="U809" s="375"/>
      <c r="V809" s="34"/>
    </row>
    <row r="810" spans="1:22" ht="19.350000000000001" customHeight="1" x14ac:dyDescent="0.25">
      <c r="A810" s="33"/>
      <c r="B810" s="376"/>
      <c r="C810" s="377"/>
      <c r="D810" s="377"/>
      <c r="E810" s="377"/>
      <c r="F810" s="377"/>
      <c r="G810" s="377"/>
      <c r="H810" s="377"/>
      <c r="I810" s="378"/>
      <c r="J810" s="34"/>
      <c r="K810" s="1"/>
      <c r="L810" s="32"/>
      <c r="M810" s="33"/>
      <c r="N810" s="376"/>
      <c r="O810" s="377"/>
      <c r="P810" s="377"/>
      <c r="Q810" s="377"/>
      <c r="R810" s="377"/>
      <c r="S810" s="377"/>
      <c r="T810" s="377"/>
      <c r="U810" s="378"/>
      <c r="V810" s="34"/>
    </row>
    <row r="811" spans="1:22" ht="19.350000000000001" customHeight="1" x14ac:dyDescent="0.25">
      <c r="A811" s="33"/>
      <c r="B811" s="379"/>
      <c r="C811" s="380"/>
      <c r="D811" s="380"/>
      <c r="E811" s="380"/>
      <c r="F811" s="380"/>
      <c r="G811" s="380"/>
      <c r="H811" s="380"/>
      <c r="I811" s="381"/>
      <c r="J811" s="34"/>
      <c r="K811" s="1"/>
      <c r="L811" s="32"/>
      <c r="M811" s="33"/>
      <c r="N811" s="379"/>
      <c r="O811" s="380"/>
      <c r="P811" s="380"/>
      <c r="Q811" s="380"/>
      <c r="R811" s="380"/>
      <c r="S811" s="380"/>
      <c r="T811" s="380"/>
      <c r="U811" s="381"/>
      <c r="V811" s="34"/>
    </row>
    <row r="812" spans="1:22" ht="19.350000000000001" customHeight="1" x14ac:dyDescent="0.25">
      <c r="A812" s="33"/>
      <c r="B812" s="379"/>
      <c r="C812" s="380"/>
      <c r="D812" s="380"/>
      <c r="E812" s="380"/>
      <c r="F812" s="380"/>
      <c r="G812" s="380"/>
      <c r="H812" s="380"/>
      <c r="I812" s="381"/>
      <c r="J812" s="34"/>
      <c r="K812" s="1"/>
      <c r="L812" s="32"/>
      <c r="M812" s="33"/>
      <c r="N812" s="379"/>
      <c r="O812" s="380"/>
      <c r="P812" s="380"/>
      <c r="Q812" s="380"/>
      <c r="R812" s="380"/>
      <c r="S812" s="380"/>
      <c r="T812" s="380"/>
      <c r="U812" s="381"/>
      <c r="V812" s="34"/>
    </row>
    <row r="813" spans="1:22" ht="19.350000000000001" customHeight="1" thickBot="1" x14ac:dyDescent="0.3">
      <c r="A813" s="33"/>
      <c r="B813" s="382"/>
      <c r="C813" s="383"/>
      <c r="D813" s="383"/>
      <c r="E813" s="383"/>
      <c r="F813" s="383"/>
      <c r="G813" s="383"/>
      <c r="H813" s="383"/>
      <c r="I813" s="384"/>
      <c r="J813" s="34"/>
      <c r="K813" s="1"/>
      <c r="L813" s="32"/>
      <c r="M813" s="33"/>
      <c r="N813" s="382"/>
      <c r="O813" s="383"/>
      <c r="P813" s="383"/>
      <c r="Q813" s="383"/>
      <c r="R813" s="383"/>
      <c r="S813" s="383"/>
      <c r="T813" s="383"/>
      <c r="U813" s="384"/>
      <c r="V813" s="34"/>
    </row>
    <row r="814" spans="1:22" ht="19.350000000000001" customHeight="1" thickBot="1" x14ac:dyDescent="0.3">
      <c r="A814" s="53"/>
      <c r="B814" s="54"/>
      <c r="C814" s="54"/>
      <c r="D814" s="54"/>
      <c r="E814" s="54"/>
      <c r="F814" s="54"/>
      <c r="G814" s="54"/>
      <c r="H814" s="54"/>
      <c r="I814" s="54"/>
      <c r="J814" s="55"/>
      <c r="K814" s="1"/>
      <c r="L814" s="32"/>
      <c r="M814" s="53"/>
      <c r="N814" s="54"/>
      <c r="O814" s="54"/>
      <c r="P814" s="54"/>
      <c r="Q814" s="54"/>
      <c r="R814" s="54"/>
      <c r="S814" s="54"/>
      <c r="T814" s="54"/>
      <c r="U814" s="54"/>
      <c r="V814" s="55"/>
    </row>
    <row r="815" spans="1:22" ht="19.350000000000001" customHeight="1" x14ac:dyDescent="0.25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56"/>
      <c r="L815" s="57"/>
      <c r="M815" s="67"/>
      <c r="N815" s="67"/>
      <c r="O815" s="67"/>
      <c r="P815" s="67"/>
      <c r="Q815" s="67"/>
      <c r="R815" s="67"/>
      <c r="S815" s="67"/>
      <c r="T815" s="67"/>
      <c r="U815" s="67"/>
      <c r="V815" s="67"/>
    </row>
    <row r="816" spans="1:22" ht="19.350000000000001" customHeight="1" thickBo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32"/>
      <c r="M816" s="1"/>
      <c r="N816" s="1"/>
      <c r="O816" s="1"/>
      <c r="P816" s="1"/>
      <c r="Q816" s="1"/>
      <c r="R816" s="1"/>
      <c r="S816" s="1"/>
      <c r="T816" s="1"/>
      <c r="U816" s="1"/>
      <c r="V816" s="1"/>
    </row>
    <row r="817" spans="1:22" ht="19.350000000000001" customHeight="1" x14ac:dyDescent="0.25">
      <c r="A817" s="29" t="e">
        <f>#REF!+1</f>
        <v>#REF!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 t="e">
        <f t="shared" ref="M817" si="16">A817+1</f>
        <v>#REF!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19.350000000000001" customHeight="1" x14ac:dyDescent="0.35">
      <c r="A818" s="33"/>
      <c r="B818" s="356" t="s">
        <v>42</v>
      </c>
      <c r="C818" s="356"/>
      <c r="D818" s="404" t="s">
        <v>89</v>
      </c>
      <c r="E818" s="404"/>
      <c r="F818" s="404"/>
      <c r="G818" s="404"/>
      <c r="H818" s="404"/>
      <c r="I818" s="404"/>
      <c r="J818" s="75"/>
      <c r="K818" s="1"/>
      <c r="L818" s="32"/>
      <c r="M818" s="33"/>
      <c r="N818" s="356" t="s">
        <v>42</v>
      </c>
      <c r="O818" s="356"/>
      <c r="P818" s="404" t="s">
        <v>89</v>
      </c>
      <c r="Q818" s="404"/>
      <c r="R818" s="404"/>
      <c r="S818" s="404"/>
      <c r="T818" s="404"/>
      <c r="U818" s="404"/>
      <c r="V818" s="75"/>
    </row>
    <row r="819" spans="1:22" ht="19.350000000000001" customHeight="1" x14ac:dyDescent="0.25">
      <c r="A819" s="33"/>
      <c r="B819" s="358"/>
      <c r="C819" s="358"/>
      <c r="D819" s="358"/>
      <c r="E819" s="358"/>
      <c r="F819" s="358"/>
      <c r="G819" s="358"/>
      <c r="H819" s="358"/>
      <c r="I819" s="358"/>
      <c r="J819" s="34"/>
      <c r="K819" s="1"/>
      <c r="L819" s="32"/>
      <c r="M819" s="33"/>
      <c r="N819" s="358"/>
      <c r="O819" s="358"/>
      <c r="P819" s="358"/>
      <c r="Q819" s="358"/>
      <c r="R819" s="358"/>
      <c r="S819" s="358"/>
      <c r="T819" s="358"/>
      <c r="U819" s="358"/>
      <c r="V819" s="34"/>
    </row>
    <row r="820" spans="1:22" ht="19.350000000000001" customHeight="1" x14ac:dyDescent="0.35">
      <c r="A820" s="33"/>
      <c r="B820" s="356" t="s">
        <v>0</v>
      </c>
      <c r="C820" s="356"/>
      <c r="D820" s="403"/>
      <c r="E820" s="403"/>
      <c r="F820" s="357" t="s">
        <v>41</v>
      </c>
      <c r="G820" s="357"/>
      <c r="H820" s="403"/>
      <c r="I820" s="403"/>
      <c r="J820" s="34"/>
      <c r="K820" s="1"/>
      <c r="L820" s="32"/>
      <c r="M820" s="33"/>
      <c r="N820" s="356" t="s">
        <v>0</v>
      </c>
      <c r="O820" s="356"/>
      <c r="P820" s="403"/>
      <c r="Q820" s="403"/>
      <c r="R820" s="357" t="s">
        <v>41</v>
      </c>
      <c r="S820" s="357"/>
      <c r="T820" s="403"/>
      <c r="U820" s="403"/>
      <c r="V820" s="34"/>
    </row>
    <row r="821" spans="1:22" ht="19.350000000000001" customHeight="1" x14ac:dyDescent="0.35">
      <c r="A821" s="33"/>
      <c r="B821" s="356" t="s">
        <v>14</v>
      </c>
      <c r="C821" s="356"/>
      <c r="D821" s="400"/>
      <c r="E821" s="400"/>
      <c r="F821" s="357" t="s">
        <v>15</v>
      </c>
      <c r="G821" s="357"/>
      <c r="H821" s="401"/>
      <c r="I821" s="401"/>
      <c r="J821" s="34"/>
      <c r="K821" s="1"/>
      <c r="L821" s="32"/>
      <c r="M821" s="33"/>
      <c r="N821" s="356" t="s">
        <v>14</v>
      </c>
      <c r="O821" s="356"/>
      <c r="P821" s="413"/>
      <c r="Q821" s="413"/>
      <c r="R821" s="357" t="s">
        <v>15</v>
      </c>
      <c r="S821" s="357"/>
      <c r="T821" s="401"/>
      <c r="U821" s="401"/>
      <c r="V821" s="34"/>
    </row>
    <row r="822" spans="1:22" ht="19.350000000000001" customHeight="1" x14ac:dyDescent="0.3">
      <c r="A822" s="33"/>
      <c r="B822" s="64" t="s">
        <v>53</v>
      </c>
      <c r="C822" s="64"/>
      <c r="D822" s="411"/>
      <c r="E822" s="411"/>
      <c r="F822" s="397" t="s">
        <v>54</v>
      </c>
      <c r="G822" s="397"/>
      <c r="H822" s="402"/>
      <c r="I822" s="402"/>
      <c r="J822" s="34"/>
      <c r="K822" s="1"/>
      <c r="L822" s="32"/>
      <c r="M822" s="33"/>
      <c r="N822" s="64" t="s">
        <v>53</v>
      </c>
      <c r="O822" s="64"/>
      <c r="P822" s="412"/>
      <c r="Q822" s="412"/>
      <c r="R822" s="397" t="s">
        <v>54</v>
      </c>
      <c r="S822" s="397"/>
      <c r="T822" s="402"/>
      <c r="U822" s="402"/>
      <c r="V822" s="34"/>
    </row>
    <row r="823" spans="1:22" ht="19.350000000000001" customHeight="1" x14ac:dyDescent="0.3">
      <c r="A823" s="33"/>
      <c r="B823" s="396" t="s">
        <v>1</v>
      </c>
      <c r="C823" s="396"/>
      <c r="D823" s="397"/>
      <c r="E823" s="397"/>
      <c r="F823" s="398"/>
      <c r="G823" s="398"/>
      <c r="H823" s="398"/>
      <c r="I823" s="398"/>
      <c r="J823" s="34"/>
      <c r="K823" s="1"/>
      <c r="L823" s="32"/>
      <c r="M823" s="33"/>
      <c r="N823" s="396" t="s">
        <v>1</v>
      </c>
      <c r="O823" s="396"/>
      <c r="P823" s="397"/>
      <c r="Q823" s="397"/>
      <c r="R823" s="398"/>
      <c r="S823" s="398"/>
      <c r="T823" s="398"/>
      <c r="U823" s="398"/>
      <c r="V823" s="34"/>
    </row>
    <row r="824" spans="1:22" ht="19.350000000000001" customHeight="1" x14ac:dyDescent="0.3">
      <c r="A824" s="33"/>
      <c r="B824" s="396"/>
      <c r="C824" s="396"/>
      <c r="D824" s="397" t="s">
        <v>11</v>
      </c>
      <c r="E824" s="397"/>
      <c r="F824" s="398"/>
      <c r="G824" s="398"/>
      <c r="H824" s="398"/>
      <c r="I824" s="398"/>
      <c r="J824" s="34"/>
      <c r="K824" s="1"/>
      <c r="L824" s="32"/>
      <c r="M824" s="33"/>
      <c r="N824" s="396"/>
      <c r="O824" s="396"/>
      <c r="P824" s="397" t="s">
        <v>11</v>
      </c>
      <c r="Q824" s="397"/>
      <c r="R824" s="398"/>
      <c r="S824" s="398"/>
      <c r="T824" s="398"/>
      <c r="U824" s="398"/>
      <c r="V824" s="34"/>
    </row>
    <row r="825" spans="1:22" ht="19.350000000000001" customHeight="1" x14ac:dyDescent="0.3">
      <c r="A825" s="33"/>
      <c r="B825" s="396"/>
      <c r="C825" s="396"/>
      <c r="D825" s="397" t="s">
        <v>55</v>
      </c>
      <c r="E825" s="397"/>
      <c r="F825" s="398"/>
      <c r="G825" s="398"/>
      <c r="H825" s="398"/>
      <c r="I825" s="398"/>
      <c r="J825" s="34"/>
      <c r="K825" s="1"/>
      <c r="L825" s="32"/>
      <c r="M825" s="33"/>
      <c r="N825" s="396"/>
      <c r="O825" s="396"/>
      <c r="P825" s="397" t="s">
        <v>55</v>
      </c>
      <c r="Q825" s="397"/>
      <c r="R825" s="398"/>
      <c r="S825" s="398"/>
      <c r="T825" s="398"/>
      <c r="U825" s="398"/>
      <c r="V825" s="34"/>
    </row>
    <row r="826" spans="1:22" ht="19.350000000000001" customHeight="1" x14ac:dyDescent="0.35">
      <c r="A826" s="33"/>
      <c r="B826" s="396"/>
      <c r="C826" s="396"/>
      <c r="D826" s="397" t="s">
        <v>9</v>
      </c>
      <c r="E826" s="397"/>
      <c r="F826" s="399"/>
      <c r="G826" s="399"/>
      <c r="H826" s="399"/>
      <c r="I826" s="399"/>
      <c r="J826" s="34"/>
      <c r="K826" s="1"/>
      <c r="L826" s="32"/>
      <c r="M826" s="33"/>
      <c r="N826" s="396"/>
      <c r="O826" s="396"/>
      <c r="P826" s="397" t="s">
        <v>9</v>
      </c>
      <c r="Q826" s="397"/>
      <c r="R826" s="399"/>
      <c r="S826" s="399"/>
      <c r="T826" s="399"/>
      <c r="U826" s="399"/>
      <c r="V826" s="34"/>
    </row>
    <row r="827" spans="1:22" ht="19.350000000000001" customHeight="1" x14ac:dyDescent="0.35">
      <c r="A827" s="33"/>
      <c r="B827" s="356" t="s">
        <v>44</v>
      </c>
      <c r="C827" s="356"/>
      <c r="D827" s="357" t="s">
        <v>90</v>
      </c>
      <c r="E827" s="357"/>
      <c r="F827" s="37"/>
      <c r="G827" s="65"/>
      <c r="H827" s="39"/>
      <c r="I827" s="65"/>
      <c r="J827" s="34"/>
      <c r="K827" s="1"/>
      <c r="L827" s="32"/>
      <c r="M827" s="33"/>
      <c r="N827" s="356" t="s">
        <v>44</v>
      </c>
      <c r="O827" s="356"/>
      <c r="P827" s="357" t="s">
        <v>90</v>
      </c>
      <c r="Q827" s="357"/>
      <c r="R827" s="37"/>
      <c r="S827" s="65"/>
      <c r="T827" s="39"/>
      <c r="U827" s="65"/>
      <c r="V827" s="34"/>
    </row>
    <row r="828" spans="1:22" ht="19.350000000000001" customHeight="1" x14ac:dyDescent="0.3">
      <c r="A828" s="33"/>
      <c r="B828" s="356"/>
      <c r="C828" s="356"/>
      <c r="D828" s="359" t="s">
        <v>56</v>
      </c>
      <c r="E828" s="63" t="s">
        <v>57</v>
      </c>
      <c r="F828" s="41"/>
      <c r="G828" s="66"/>
      <c r="H828" s="41"/>
      <c r="I828" s="66"/>
      <c r="J828" s="34"/>
      <c r="K828" s="1"/>
      <c r="L828" s="32"/>
      <c r="M828" s="33"/>
      <c r="N828" s="356"/>
      <c r="O828" s="356"/>
      <c r="P828" s="359" t="s">
        <v>56</v>
      </c>
      <c r="Q828" s="63" t="s">
        <v>57</v>
      </c>
      <c r="R828" s="41"/>
      <c r="S828" s="66"/>
      <c r="T828" s="41"/>
      <c r="U828" s="66"/>
      <c r="V828" s="34"/>
    </row>
    <row r="829" spans="1:22" ht="19.350000000000001" customHeight="1" x14ac:dyDescent="0.3">
      <c r="A829" s="33"/>
      <c r="B829" s="356"/>
      <c r="C829" s="356"/>
      <c r="D829" s="359"/>
      <c r="E829" s="63" t="s">
        <v>58</v>
      </c>
      <c r="F829" s="41"/>
      <c r="G829" s="66"/>
      <c r="H829" s="41"/>
      <c r="I829" s="66"/>
      <c r="J829" s="34"/>
      <c r="K829" s="1"/>
      <c r="L829" s="32"/>
      <c r="M829" s="33"/>
      <c r="N829" s="356"/>
      <c r="O829" s="356"/>
      <c r="P829" s="359"/>
      <c r="Q829" s="63" t="s">
        <v>58</v>
      </c>
      <c r="R829" s="41"/>
      <c r="S829" s="66"/>
      <c r="T829" s="41"/>
      <c r="U829" s="66"/>
      <c r="V829" s="34"/>
    </row>
    <row r="830" spans="1:22" ht="19.350000000000001" customHeight="1" x14ac:dyDescent="0.25">
      <c r="A830" s="33"/>
      <c r="B830" s="358"/>
      <c r="C830" s="358"/>
      <c r="D830" s="358"/>
      <c r="E830" s="358"/>
      <c r="F830" s="358"/>
      <c r="G830" s="358"/>
      <c r="H830" s="358"/>
      <c r="I830" s="358"/>
      <c r="J830" s="34"/>
      <c r="K830" s="1"/>
      <c r="L830" s="32"/>
      <c r="M830" s="33"/>
      <c r="N830" s="358"/>
      <c r="O830" s="358"/>
      <c r="P830" s="358"/>
      <c r="Q830" s="358"/>
      <c r="R830" s="358"/>
      <c r="S830" s="358"/>
      <c r="T830" s="358"/>
      <c r="U830" s="358"/>
      <c r="V830" s="34"/>
    </row>
    <row r="831" spans="1:22" ht="19.350000000000001" customHeight="1" x14ac:dyDescent="0.3">
      <c r="A831" s="33"/>
      <c r="B831" s="395" t="s">
        <v>59</v>
      </c>
      <c r="C831" s="395"/>
      <c r="D831" s="395"/>
      <c r="E831" s="395"/>
      <c r="F831" s="395"/>
      <c r="G831" s="395"/>
      <c r="H831" s="395"/>
      <c r="I831" s="395"/>
      <c r="J831" s="34"/>
      <c r="K831" s="1"/>
      <c r="L831" s="32"/>
      <c r="M831" s="33"/>
      <c r="N831" s="395" t="s">
        <v>59</v>
      </c>
      <c r="O831" s="395"/>
      <c r="P831" s="395"/>
      <c r="Q831" s="395"/>
      <c r="R831" s="395"/>
      <c r="S831" s="395"/>
      <c r="T831" s="395"/>
      <c r="U831" s="395"/>
      <c r="V831" s="34"/>
    </row>
    <row r="832" spans="1:22" ht="19.350000000000001" customHeight="1" thickBot="1" x14ac:dyDescent="0.3">
      <c r="A832" s="33"/>
      <c r="B832" s="358"/>
      <c r="C832" s="358"/>
      <c r="D832" s="358"/>
      <c r="E832" s="358"/>
      <c r="F832" s="358"/>
      <c r="G832" s="358"/>
      <c r="H832" s="358"/>
      <c r="I832" s="358"/>
      <c r="J832" s="34"/>
      <c r="K832" s="1"/>
      <c r="L832" s="32"/>
      <c r="M832" s="33"/>
      <c r="N832" s="358"/>
      <c r="O832" s="358"/>
      <c r="P832" s="358"/>
      <c r="Q832" s="358"/>
      <c r="R832" s="358"/>
      <c r="S832" s="358"/>
      <c r="T832" s="358"/>
      <c r="U832" s="358"/>
      <c r="V832" s="34"/>
    </row>
    <row r="833" spans="1:22" ht="19.350000000000001" customHeight="1" thickBot="1" x14ac:dyDescent="0.3">
      <c r="A833" s="33"/>
      <c r="B833" s="359" t="s">
        <v>138</v>
      </c>
      <c r="C833" s="360"/>
      <c r="D833" s="43" t="str">
        <f>CONCATENATE(F827-1,"'",IF(MROUND(H827,30)=0,"0",IF(MROUND(H827,30)&gt;30,"30",IF(H827&lt;30,"0","30"))),"''")</f>
        <v>-1'0''</v>
      </c>
      <c r="E833" s="44" t="str">
        <f>CONCATENATE(QUOTIENT(F827*60+H827-30,60),"'",MOD(F827*60+IF(MROUND(H827,30)=0,"0",IF(MROUND(H827,30)&gt;30,"30",IF(H827&lt;30,"0","30")))-30,60),"''")</f>
        <v>0'30''</v>
      </c>
      <c r="F833" s="44" t="str">
        <f>CONCATENATE(F827,"'",IF(MROUND(H827,30)=0,"0",IF(MROUND(H827,30)&gt;30,"30",IF(H827&lt;30,"0","30"))),"''")</f>
        <v>'0''</v>
      </c>
      <c r="G833" s="44" t="str">
        <f>CONCATENATE(QUOTIENT(F827*60+H827+15,60),"'",MOD(F827*60+IF(MROUND(H827,30)=0,"0",IF(MROUND(H827,30)&gt;30,"30",IF(H827&lt;30,"0","30")))+15,60),"''")</f>
        <v>0'15''</v>
      </c>
      <c r="H833" s="44" t="str">
        <f>CONCATENATE(QUOTIENT(F827*60+H827+30,60),"'",MOD(F827*60+IF(MROUND(H827,30)=0,"0",IF(MROUND(H827,30)&gt;30,"30",IF(H827&lt;30,"0","30")))+30,60),"''")</f>
        <v>0'30''</v>
      </c>
      <c r="I833" s="45" t="str">
        <f>CONCATENATE(QUOTIENT(F827*60+IF(MROUND(H827,30)=0,"0",IF(MROUND(H827,30)&gt;30,"30",IF(H827&lt;30,"0","30")))+45,60),"'",MOD(F827*60+IF(MROUND(H827,30)=0,"0",IF(MROUND(H827,30)&gt;30,"30",IF(H827&lt;30,"0","30")))+45,60),"''")</f>
        <v>0'45''</v>
      </c>
      <c r="J833" s="34"/>
      <c r="K833" s="1"/>
      <c r="L833" s="32"/>
      <c r="M833" s="33"/>
      <c r="N833" s="359" t="s">
        <v>138</v>
      </c>
      <c r="O833" s="360"/>
      <c r="P833" s="43" t="str">
        <f>CONCATENATE(R827-1,"'",IF(MROUND(T827,30)=0,"0",IF(MROUND(T827,30)&gt;30,"30",IF(T827&lt;30,"0","30"))),"''")</f>
        <v>-1'0''</v>
      </c>
      <c r="Q833" s="44" t="str">
        <f>CONCATENATE(QUOTIENT(R827*60+T827-30,60),"'",MOD(R827*60+IF(MROUND(T827,30)=0,"0",IF(MROUND(T827,30)&gt;30,"30",IF(T827&lt;30,"0","30")))-30,60),"''")</f>
        <v>0'30''</v>
      </c>
      <c r="R833" s="44" t="str">
        <f>CONCATENATE(R827,"'",IF(MROUND(T827,30)=0,"0",IF(MROUND(T827,30)&gt;30,"30",IF(T827&lt;30,"0","30"))),"''")</f>
        <v>'0''</v>
      </c>
      <c r="S833" s="44" t="str">
        <f>CONCATENATE(QUOTIENT(R827*60+T827+15,60),"'",MOD(R827*60+IF(MROUND(T827,30)=0,"0",IF(MROUND(T827,30)&gt;30,"30",IF(T827&lt;30,"0","30")))+15,60),"''")</f>
        <v>0'15''</v>
      </c>
      <c r="T833" s="44" t="str">
        <f>CONCATENATE(QUOTIENT(R827*60+T827+30,60),"'",MOD(R827*60+IF(MROUND(T827,30)=0,"0",IF(MROUND(T827,30)&gt;30,"30",IF(T827&lt;30,"0","30")))+30,60),"''")</f>
        <v>0'30''</v>
      </c>
      <c r="U833" s="45" t="str">
        <f>CONCATENATE(QUOTIENT(R827*60+IF(MROUND(T827,30)=0,"0",IF(MROUND(T827,30)&gt;30,"30",IF(T827&lt;30,"0","30")))+45,60),"'",MOD(R827*60+IF(MROUND(T827,30)=0,"0",IF(MROUND(T827,30)&gt;30,"30",IF(T827&lt;30,"0","30")))+45,60),"''")</f>
        <v>0'45''</v>
      </c>
      <c r="V833" s="34"/>
    </row>
    <row r="834" spans="1:22" ht="19.350000000000001" customHeight="1" thickBot="1" x14ac:dyDescent="0.3">
      <c r="A834" s="33"/>
      <c r="B834" s="62"/>
      <c r="C834" s="62"/>
      <c r="D834" s="30"/>
      <c r="E834" s="30"/>
      <c r="F834" s="30"/>
      <c r="G834" s="30"/>
      <c r="H834" s="30"/>
      <c r="I834" s="30"/>
      <c r="J834" s="34"/>
      <c r="K834" s="1"/>
      <c r="L834" s="32"/>
      <c r="M834" s="33"/>
      <c r="N834" s="62"/>
      <c r="O834" s="62"/>
      <c r="P834" s="30"/>
      <c r="Q834" s="30"/>
      <c r="R834" s="30"/>
      <c r="S834" s="30"/>
      <c r="T834" s="30"/>
      <c r="U834" s="30"/>
      <c r="V834" s="34"/>
    </row>
    <row r="835" spans="1:22" ht="19.350000000000001" customHeight="1" x14ac:dyDescent="0.25">
      <c r="A835" s="33"/>
      <c r="B835" s="409" t="s">
        <v>136</v>
      </c>
      <c r="C835" s="410"/>
      <c r="D835" s="352"/>
      <c r="E835" s="352"/>
      <c r="F835" s="352"/>
      <c r="G835" s="352"/>
      <c r="H835" s="352"/>
      <c r="I835" s="353"/>
      <c r="J835" s="34"/>
      <c r="K835" s="1"/>
      <c r="L835" s="32"/>
      <c r="M835" s="33"/>
      <c r="N835" s="409" t="s">
        <v>136</v>
      </c>
      <c r="O835" s="410"/>
      <c r="P835" s="352"/>
      <c r="Q835" s="352"/>
      <c r="R835" s="352"/>
      <c r="S835" s="352"/>
      <c r="T835" s="352"/>
      <c r="U835" s="353"/>
      <c r="V835" s="34"/>
    </row>
    <row r="836" spans="1:22" ht="19.350000000000001" customHeight="1" x14ac:dyDescent="0.25">
      <c r="A836" s="33"/>
      <c r="B836" s="405"/>
      <c r="C836" s="406"/>
      <c r="D836" s="336"/>
      <c r="E836" s="336"/>
      <c r="F836" s="336"/>
      <c r="G836" s="336"/>
      <c r="H836" s="336"/>
      <c r="I836" s="337"/>
      <c r="J836" s="34"/>
      <c r="K836" s="1"/>
      <c r="L836" s="32"/>
      <c r="M836" s="33"/>
      <c r="N836" s="405"/>
      <c r="O836" s="406"/>
      <c r="P836" s="336"/>
      <c r="Q836" s="336"/>
      <c r="R836" s="336"/>
      <c r="S836" s="336"/>
      <c r="T836" s="336"/>
      <c r="U836" s="337"/>
      <c r="V836" s="34"/>
    </row>
    <row r="837" spans="1:22" ht="19.350000000000001" customHeight="1" x14ac:dyDescent="0.25">
      <c r="A837" s="33"/>
      <c r="B837" s="405" t="s">
        <v>137</v>
      </c>
      <c r="C837" s="406"/>
      <c r="D837" s="336"/>
      <c r="E837" s="336"/>
      <c r="F837" s="336"/>
      <c r="G837" s="336"/>
      <c r="H837" s="336"/>
      <c r="I837" s="337"/>
      <c r="J837" s="34"/>
      <c r="K837" s="1"/>
      <c r="L837" s="32"/>
      <c r="M837" s="33"/>
      <c r="N837" s="405" t="s">
        <v>137</v>
      </c>
      <c r="O837" s="406"/>
      <c r="P837" s="336"/>
      <c r="Q837" s="336"/>
      <c r="R837" s="336"/>
      <c r="S837" s="336"/>
      <c r="T837" s="336"/>
      <c r="U837" s="337"/>
      <c r="V837" s="34"/>
    </row>
    <row r="838" spans="1:22" ht="19.350000000000001" customHeight="1" thickBot="1" x14ac:dyDescent="0.3">
      <c r="A838" s="33"/>
      <c r="B838" s="407"/>
      <c r="C838" s="408"/>
      <c r="D838" s="369"/>
      <c r="E838" s="369"/>
      <c r="F838" s="369"/>
      <c r="G838" s="369"/>
      <c r="H838" s="369"/>
      <c r="I838" s="370"/>
      <c r="J838" s="34"/>
      <c r="K838" s="1"/>
      <c r="L838" s="32"/>
      <c r="M838" s="33"/>
      <c r="N838" s="407"/>
      <c r="O838" s="408"/>
      <c r="P838" s="369"/>
      <c r="Q838" s="369"/>
      <c r="R838" s="369"/>
      <c r="S838" s="369"/>
      <c r="T838" s="369"/>
      <c r="U838" s="370"/>
      <c r="V838" s="34"/>
    </row>
    <row r="839" spans="1:22" ht="19.350000000000001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19.350000000000001" customHeight="1" x14ac:dyDescent="0.25">
      <c r="A840" s="33"/>
      <c r="B840" s="349" t="s">
        <v>63</v>
      </c>
      <c r="C840" s="343" t="s">
        <v>64</v>
      </c>
      <c r="D840" s="351"/>
      <c r="E840" s="351"/>
      <c r="F840" s="351"/>
      <c r="G840" s="351"/>
      <c r="H840" s="352"/>
      <c r="I840" s="353"/>
      <c r="J840" s="34"/>
      <c r="K840" s="1"/>
      <c r="L840" s="32"/>
      <c r="M840" s="33"/>
      <c r="N840" s="349" t="s">
        <v>63</v>
      </c>
      <c r="O840" s="343" t="s">
        <v>64</v>
      </c>
      <c r="P840" s="351"/>
      <c r="Q840" s="351"/>
      <c r="R840" s="351"/>
      <c r="S840" s="351"/>
      <c r="T840" s="352"/>
      <c r="U840" s="353"/>
      <c r="V840" s="34"/>
    </row>
    <row r="841" spans="1:22" ht="19.350000000000001" customHeight="1" x14ac:dyDescent="0.25">
      <c r="A841" s="33"/>
      <c r="B841" s="334"/>
      <c r="C841" s="340" t="s">
        <v>234</v>
      </c>
      <c r="D841" s="348"/>
      <c r="E841" s="348"/>
      <c r="F841" s="348"/>
      <c r="G841" s="348"/>
      <c r="H841" s="336"/>
      <c r="I841" s="337"/>
      <c r="J841" s="34"/>
      <c r="K841" s="1"/>
      <c r="L841" s="32"/>
      <c r="M841" s="33"/>
      <c r="N841" s="334"/>
      <c r="O841" s="340" t="s">
        <v>234</v>
      </c>
      <c r="P841" s="348"/>
      <c r="Q841" s="348"/>
      <c r="R841" s="348"/>
      <c r="S841" s="348"/>
      <c r="T841" s="336"/>
      <c r="U841" s="337"/>
      <c r="V841" s="34"/>
    </row>
    <row r="842" spans="1:22" ht="19.350000000000001" customHeight="1" x14ac:dyDescent="0.25">
      <c r="A842" s="33"/>
      <c r="B842" s="334"/>
      <c r="C842" s="340" t="s">
        <v>66</v>
      </c>
      <c r="D842" s="348"/>
      <c r="E842" s="348"/>
      <c r="F842" s="348"/>
      <c r="G842" s="348"/>
      <c r="H842" s="336"/>
      <c r="I842" s="337"/>
      <c r="J842" s="34"/>
      <c r="K842" s="1"/>
      <c r="L842" s="32"/>
      <c r="M842" s="33"/>
      <c r="N842" s="334"/>
      <c r="O842" s="340" t="s">
        <v>66</v>
      </c>
      <c r="P842" s="348"/>
      <c r="Q842" s="348"/>
      <c r="R842" s="348"/>
      <c r="S842" s="348"/>
      <c r="T842" s="336"/>
      <c r="U842" s="337"/>
      <c r="V842" s="34"/>
    </row>
    <row r="843" spans="1:22" ht="19.350000000000001" customHeight="1" x14ac:dyDescent="0.25">
      <c r="A843" s="33"/>
      <c r="B843" s="334"/>
      <c r="C843" s="340" t="s">
        <v>235</v>
      </c>
      <c r="D843" s="348"/>
      <c r="E843" s="348"/>
      <c r="F843" s="348"/>
      <c r="G843" s="348"/>
      <c r="H843" s="336"/>
      <c r="I843" s="337"/>
      <c r="J843" s="34"/>
      <c r="K843" s="1"/>
      <c r="L843" s="32"/>
      <c r="M843" s="33"/>
      <c r="N843" s="334"/>
      <c r="O843" s="340" t="s">
        <v>235</v>
      </c>
      <c r="P843" s="348"/>
      <c r="Q843" s="348"/>
      <c r="R843" s="348"/>
      <c r="S843" s="348"/>
      <c r="T843" s="336"/>
      <c r="U843" s="337"/>
      <c r="V843" s="34"/>
    </row>
    <row r="844" spans="1:22" ht="19.350000000000001" customHeight="1" x14ac:dyDescent="0.25">
      <c r="A844" s="33"/>
      <c r="B844" s="335"/>
      <c r="C844" s="338" t="s">
        <v>236</v>
      </c>
      <c r="D844" s="339"/>
      <c r="E844" s="339"/>
      <c r="F844" s="339"/>
      <c r="G844" s="340"/>
      <c r="H844" s="354"/>
      <c r="I844" s="355"/>
      <c r="J844" s="34"/>
      <c r="K844" s="1"/>
      <c r="L844" s="32"/>
      <c r="M844" s="33"/>
      <c r="N844" s="335"/>
      <c r="O844" s="338" t="s">
        <v>236</v>
      </c>
      <c r="P844" s="339"/>
      <c r="Q844" s="339"/>
      <c r="R844" s="339"/>
      <c r="S844" s="340"/>
      <c r="T844" s="354"/>
      <c r="U844" s="355"/>
      <c r="V844" s="34"/>
    </row>
    <row r="845" spans="1:22" ht="19.350000000000001" customHeight="1" thickBot="1" x14ac:dyDescent="0.3">
      <c r="A845" s="33"/>
      <c r="B845" s="350"/>
      <c r="C845" s="371" t="s">
        <v>69</v>
      </c>
      <c r="D845" s="372"/>
      <c r="E845" s="372"/>
      <c r="F845" s="372"/>
      <c r="G845" s="372"/>
      <c r="H845" s="369"/>
      <c r="I845" s="370"/>
      <c r="J845" s="34"/>
      <c r="K845" s="1"/>
      <c r="L845" s="32"/>
      <c r="M845" s="33"/>
      <c r="N845" s="350"/>
      <c r="O845" s="371" t="s">
        <v>69</v>
      </c>
      <c r="P845" s="372"/>
      <c r="Q845" s="372"/>
      <c r="R845" s="372"/>
      <c r="S845" s="372"/>
      <c r="T845" s="369"/>
      <c r="U845" s="370"/>
      <c r="V845" s="34"/>
    </row>
    <row r="846" spans="1:22" ht="19.350000000000001" customHeight="1" x14ac:dyDescent="0.25">
      <c r="A846" s="33"/>
      <c r="B846" s="333" t="s">
        <v>70</v>
      </c>
      <c r="C846" s="346" t="s">
        <v>237</v>
      </c>
      <c r="D846" s="347"/>
      <c r="E846" s="347"/>
      <c r="F846" s="347"/>
      <c r="G846" s="347"/>
      <c r="H846" s="344"/>
      <c r="I846" s="345"/>
      <c r="J846" s="34"/>
      <c r="K846" s="1"/>
      <c r="L846" s="32"/>
      <c r="M846" s="33"/>
      <c r="N846" s="333" t="s">
        <v>70</v>
      </c>
      <c r="O846" s="346" t="s">
        <v>237</v>
      </c>
      <c r="P846" s="347"/>
      <c r="Q846" s="347"/>
      <c r="R846" s="347"/>
      <c r="S846" s="347"/>
      <c r="T846" s="344"/>
      <c r="U846" s="345"/>
      <c r="V846" s="34"/>
    </row>
    <row r="847" spans="1:22" ht="19.350000000000001" customHeight="1" x14ac:dyDescent="0.25">
      <c r="A847" s="33"/>
      <c r="B847" s="334"/>
      <c r="C847" s="340" t="s">
        <v>72</v>
      </c>
      <c r="D847" s="348"/>
      <c r="E847" s="348"/>
      <c r="F847" s="348"/>
      <c r="G847" s="348"/>
      <c r="H847" s="336"/>
      <c r="I847" s="337"/>
      <c r="J847" s="34"/>
      <c r="K847" s="1"/>
      <c r="L847" s="32"/>
      <c r="M847" s="33"/>
      <c r="N847" s="334"/>
      <c r="O847" s="340" t="s">
        <v>72</v>
      </c>
      <c r="P847" s="348"/>
      <c r="Q847" s="348"/>
      <c r="R847" s="348"/>
      <c r="S847" s="348"/>
      <c r="T847" s="336"/>
      <c r="U847" s="337"/>
      <c r="V847" s="34"/>
    </row>
    <row r="848" spans="1:22" ht="19.350000000000001" customHeight="1" x14ac:dyDescent="0.25">
      <c r="A848" s="33"/>
      <c r="B848" s="334"/>
      <c r="C848" s="340" t="s">
        <v>242</v>
      </c>
      <c r="D848" s="348"/>
      <c r="E848" s="348"/>
      <c r="F848" s="348"/>
      <c r="G848" s="348"/>
      <c r="H848" s="336"/>
      <c r="I848" s="337"/>
      <c r="J848" s="34"/>
      <c r="K848" s="1"/>
      <c r="L848" s="32"/>
      <c r="M848" s="33"/>
      <c r="N848" s="334"/>
      <c r="O848" s="340" t="s">
        <v>242</v>
      </c>
      <c r="P848" s="348"/>
      <c r="Q848" s="348"/>
      <c r="R848" s="348"/>
      <c r="S848" s="348"/>
      <c r="T848" s="336"/>
      <c r="U848" s="337"/>
      <c r="V848" s="34"/>
    </row>
    <row r="849" spans="1:22" ht="19.350000000000001" customHeight="1" x14ac:dyDescent="0.25">
      <c r="A849" s="33"/>
      <c r="B849" s="334"/>
      <c r="C849" s="340" t="s">
        <v>75</v>
      </c>
      <c r="D849" s="348"/>
      <c r="E849" s="348"/>
      <c r="F849" s="348"/>
      <c r="G849" s="348"/>
      <c r="H849" s="336"/>
      <c r="I849" s="337"/>
      <c r="J849" s="34"/>
      <c r="K849" s="1"/>
      <c r="L849" s="32"/>
      <c r="M849" s="33"/>
      <c r="N849" s="334"/>
      <c r="O849" s="340" t="s">
        <v>75</v>
      </c>
      <c r="P849" s="348"/>
      <c r="Q849" s="348"/>
      <c r="R849" s="348"/>
      <c r="S849" s="348"/>
      <c r="T849" s="336"/>
      <c r="U849" s="337"/>
      <c r="V849" s="34"/>
    </row>
    <row r="850" spans="1:22" ht="19.350000000000001" customHeight="1" x14ac:dyDescent="0.25">
      <c r="A850" s="33"/>
      <c r="B850" s="334"/>
      <c r="C850" s="340" t="s">
        <v>76</v>
      </c>
      <c r="D850" s="348"/>
      <c r="E850" s="348"/>
      <c r="F850" s="348"/>
      <c r="G850" s="348"/>
      <c r="H850" s="336"/>
      <c r="I850" s="337"/>
      <c r="J850" s="34"/>
      <c r="K850" s="1"/>
      <c r="L850" s="32"/>
      <c r="M850" s="33"/>
      <c r="N850" s="334"/>
      <c r="O850" s="340" t="s">
        <v>76</v>
      </c>
      <c r="P850" s="348"/>
      <c r="Q850" s="348"/>
      <c r="R850" s="348"/>
      <c r="S850" s="348"/>
      <c r="T850" s="336"/>
      <c r="U850" s="337"/>
      <c r="V850" s="34"/>
    </row>
    <row r="851" spans="1:22" ht="19.350000000000001" customHeight="1" thickBot="1" x14ac:dyDescent="0.3">
      <c r="A851" s="33"/>
      <c r="B851" s="335"/>
      <c r="C851" s="385" t="s">
        <v>77</v>
      </c>
      <c r="D851" s="386"/>
      <c r="E851" s="386"/>
      <c r="F851" s="386"/>
      <c r="G851" s="386"/>
      <c r="H851" s="387"/>
      <c r="I851" s="388"/>
      <c r="J851" s="34"/>
      <c r="K851" s="1"/>
      <c r="L851" s="32"/>
      <c r="M851" s="33"/>
      <c r="N851" s="335"/>
      <c r="O851" s="385" t="s">
        <v>77</v>
      </c>
      <c r="P851" s="386"/>
      <c r="Q851" s="386"/>
      <c r="R851" s="386"/>
      <c r="S851" s="386"/>
      <c r="T851" s="387"/>
      <c r="U851" s="388"/>
      <c r="V851" s="34"/>
    </row>
    <row r="852" spans="1:22" ht="19.350000000000001" customHeight="1" x14ac:dyDescent="0.25">
      <c r="A852" s="33"/>
      <c r="B852" s="349" t="s">
        <v>78</v>
      </c>
      <c r="C852" s="414" t="s">
        <v>233</v>
      </c>
      <c r="D852" s="415"/>
      <c r="E852" s="416"/>
      <c r="F852" s="423" t="s">
        <v>80</v>
      </c>
      <c r="G852" s="416"/>
      <c r="H852" s="426"/>
      <c r="I852" s="427"/>
      <c r="J852" s="34"/>
      <c r="K852" s="1"/>
      <c r="L852" s="32"/>
      <c r="M852" s="33"/>
      <c r="N852" s="349" t="s">
        <v>78</v>
      </c>
      <c r="O852" s="414" t="s">
        <v>233</v>
      </c>
      <c r="P852" s="415"/>
      <c r="Q852" s="416"/>
      <c r="R852" s="423" t="s">
        <v>80</v>
      </c>
      <c r="S852" s="416"/>
      <c r="T852" s="426"/>
      <c r="U852" s="427"/>
      <c r="V852" s="34"/>
    </row>
    <row r="853" spans="1:22" ht="19.350000000000001" customHeight="1" x14ac:dyDescent="0.25">
      <c r="A853" s="33"/>
      <c r="B853" s="334"/>
      <c r="C853" s="417"/>
      <c r="D853" s="418"/>
      <c r="E853" s="419"/>
      <c r="F853" s="424"/>
      <c r="G853" s="419"/>
      <c r="H853" s="428"/>
      <c r="I853" s="429"/>
      <c r="J853" s="34"/>
      <c r="K853" s="1"/>
      <c r="L853" s="32"/>
      <c r="M853" s="33"/>
      <c r="N853" s="334"/>
      <c r="O853" s="417"/>
      <c r="P853" s="418"/>
      <c r="Q853" s="419"/>
      <c r="R853" s="424"/>
      <c r="S853" s="419"/>
      <c r="T853" s="428"/>
      <c r="U853" s="429"/>
      <c r="V853" s="34"/>
    </row>
    <row r="854" spans="1:22" ht="19.350000000000001" customHeight="1" x14ac:dyDescent="0.25">
      <c r="A854" s="33"/>
      <c r="B854" s="334"/>
      <c r="C854" s="417"/>
      <c r="D854" s="418"/>
      <c r="E854" s="419"/>
      <c r="F854" s="424"/>
      <c r="G854" s="419"/>
      <c r="H854" s="428"/>
      <c r="I854" s="429"/>
      <c r="J854" s="34"/>
      <c r="K854" s="1"/>
      <c r="L854" s="32"/>
      <c r="M854" s="33"/>
      <c r="N854" s="334"/>
      <c r="O854" s="417"/>
      <c r="P854" s="418"/>
      <c r="Q854" s="419"/>
      <c r="R854" s="424"/>
      <c r="S854" s="419"/>
      <c r="T854" s="428"/>
      <c r="U854" s="429"/>
      <c r="V854" s="34"/>
    </row>
    <row r="855" spans="1:22" ht="19.350000000000001" customHeight="1" thickBot="1" x14ac:dyDescent="0.3">
      <c r="A855" s="33"/>
      <c r="B855" s="350"/>
      <c r="C855" s="420"/>
      <c r="D855" s="421"/>
      <c r="E855" s="422"/>
      <c r="F855" s="425"/>
      <c r="G855" s="422"/>
      <c r="H855" s="430"/>
      <c r="I855" s="431"/>
      <c r="J855" s="34"/>
      <c r="K855" s="1"/>
      <c r="L855" s="32"/>
      <c r="M855" s="33"/>
      <c r="N855" s="350"/>
      <c r="O855" s="420"/>
      <c r="P855" s="421"/>
      <c r="Q855" s="422"/>
      <c r="R855" s="425"/>
      <c r="S855" s="422"/>
      <c r="T855" s="430"/>
      <c r="U855" s="431"/>
      <c r="V855" s="34"/>
    </row>
    <row r="856" spans="1:22" ht="19.350000000000001" customHeight="1" thickBot="1" x14ac:dyDescent="0.3">
      <c r="A856" s="33"/>
      <c r="B856" s="25"/>
      <c r="C856" s="25"/>
      <c r="D856" s="25"/>
      <c r="E856" s="25"/>
      <c r="F856" s="25"/>
      <c r="G856" s="25"/>
      <c r="H856" s="25"/>
      <c r="I856" s="25"/>
      <c r="J856" s="34"/>
      <c r="K856" s="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350000000000001" customHeight="1" x14ac:dyDescent="0.3">
      <c r="A857" s="33"/>
      <c r="B857" s="373" t="s">
        <v>88</v>
      </c>
      <c r="C857" s="374"/>
      <c r="D857" s="374"/>
      <c r="E857" s="374"/>
      <c r="F857" s="374"/>
      <c r="G857" s="374"/>
      <c r="H857" s="374"/>
      <c r="I857" s="375"/>
      <c r="J857" s="34"/>
      <c r="K857" s="1"/>
      <c r="L857" s="32"/>
      <c r="M857" s="33"/>
      <c r="N857" s="373" t="s">
        <v>88</v>
      </c>
      <c r="O857" s="374"/>
      <c r="P857" s="374"/>
      <c r="Q857" s="374"/>
      <c r="R857" s="374"/>
      <c r="S857" s="374"/>
      <c r="T857" s="374"/>
      <c r="U857" s="375"/>
      <c r="V857" s="34"/>
    </row>
    <row r="858" spans="1:22" ht="19.350000000000001" customHeight="1" x14ac:dyDescent="0.25">
      <c r="A858" s="33"/>
      <c r="B858" s="376"/>
      <c r="C858" s="377"/>
      <c r="D858" s="377"/>
      <c r="E858" s="377"/>
      <c r="F858" s="377"/>
      <c r="G858" s="377"/>
      <c r="H858" s="377"/>
      <c r="I858" s="378"/>
      <c r="J858" s="34"/>
      <c r="K858" s="1"/>
      <c r="L858" s="32"/>
      <c r="M858" s="33"/>
      <c r="N858" s="376"/>
      <c r="O858" s="377"/>
      <c r="P858" s="377"/>
      <c r="Q858" s="377"/>
      <c r="R858" s="377"/>
      <c r="S858" s="377"/>
      <c r="T858" s="377"/>
      <c r="U858" s="378"/>
      <c r="V858" s="34"/>
    </row>
    <row r="859" spans="1:22" ht="19.350000000000001" customHeight="1" x14ac:dyDescent="0.25">
      <c r="A859" s="33"/>
      <c r="B859" s="379"/>
      <c r="C859" s="380"/>
      <c r="D859" s="380"/>
      <c r="E859" s="380"/>
      <c r="F859" s="380"/>
      <c r="G859" s="380"/>
      <c r="H859" s="380"/>
      <c r="I859" s="381"/>
      <c r="J859" s="34"/>
      <c r="K859" s="1"/>
      <c r="L859" s="32"/>
      <c r="M859" s="33"/>
      <c r="N859" s="379"/>
      <c r="O859" s="380"/>
      <c r="P859" s="380"/>
      <c r="Q859" s="380"/>
      <c r="R859" s="380"/>
      <c r="S859" s="380"/>
      <c r="T859" s="380"/>
      <c r="U859" s="381"/>
      <c r="V859" s="34"/>
    </row>
    <row r="860" spans="1:22" ht="19.350000000000001" customHeight="1" x14ac:dyDescent="0.25">
      <c r="A860" s="33"/>
      <c r="B860" s="379"/>
      <c r="C860" s="380"/>
      <c r="D860" s="380"/>
      <c r="E860" s="380"/>
      <c r="F860" s="380"/>
      <c r="G860" s="380"/>
      <c r="H860" s="380"/>
      <c r="I860" s="381"/>
      <c r="J860" s="34"/>
      <c r="K860" s="1"/>
      <c r="L860" s="32"/>
      <c r="M860" s="33"/>
      <c r="N860" s="379"/>
      <c r="O860" s="380"/>
      <c r="P860" s="380"/>
      <c r="Q860" s="380"/>
      <c r="R860" s="380"/>
      <c r="S860" s="380"/>
      <c r="T860" s="380"/>
      <c r="U860" s="381"/>
      <c r="V860" s="34"/>
    </row>
    <row r="861" spans="1:22" ht="19.350000000000001" customHeight="1" thickBot="1" x14ac:dyDescent="0.3">
      <c r="A861" s="33"/>
      <c r="B861" s="382"/>
      <c r="C861" s="383"/>
      <c r="D861" s="383"/>
      <c r="E861" s="383"/>
      <c r="F861" s="383"/>
      <c r="G861" s="383"/>
      <c r="H861" s="383"/>
      <c r="I861" s="384"/>
      <c r="J861" s="34"/>
      <c r="K861" s="1"/>
      <c r="L861" s="32"/>
      <c r="M861" s="33"/>
      <c r="N861" s="382"/>
      <c r="O861" s="383"/>
      <c r="P861" s="383"/>
      <c r="Q861" s="383"/>
      <c r="R861" s="383"/>
      <c r="S861" s="383"/>
      <c r="T861" s="383"/>
      <c r="U861" s="384"/>
      <c r="V861" s="34"/>
    </row>
    <row r="862" spans="1:22" ht="19.350000000000001" customHeight="1" thickBot="1" x14ac:dyDescent="0.3">
      <c r="A862" s="53"/>
      <c r="B862" s="54"/>
      <c r="C862" s="54"/>
      <c r="D862" s="54"/>
      <c r="E862" s="54"/>
      <c r="F862" s="54"/>
      <c r="G862" s="54"/>
      <c r="H862" s="54"/>
      <c r="I862" s="54"/>
      <c r="J862" s="55"/>
      <c r="K862" s="1"/>
      <c r="L862" s="32"/>
      <c r="M862" s="53"/>
      <c r="N862" s="54"/>
      <c r="O862" s="54"/>
      <c r="P862" s="54"/>
      <c r="Q862" s="54"/>
      <c r="R862" s="54"/>
      <c r="S862" s="54"/>
      <c r="T862" s="54"/>
      <c r="U862" s="54"/>
      <c r="V862" s="55"/>
    </row>
    <row r="863" spans="1:22" ht="19.350000000000001" customHeight="1" x14ac:dyDescent="0.25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56"/>
      <c r="L863" s="57"/>
      <c r="M863" s="67"/>
      <c r="N863" s="67"/>
      <c r="O863" s="67"/>
      <c r="P863" s="67"/>
      <c r="Q863" s="67"/>
      <c r="R863" s="67"/>
      <c r="S863" s="67"/>
      <c r="T863" s="67"/>
      <c r="U863" s="67"/>
      <c r="V863" s="67"/>
    </row>
    <row r="864" spans="1:22" ht="19.350000000000001" customHeight="1" thickBo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32"/>
      <c r="M864" s="1"/>
      <c r="N864" s="1"/>
      <c r="O864" s="1"/>
      <c r="P864" s="1"/>
      <c r="Q864" s="1"/>
      <c r="R864" s="1"/>
      <c r="S864" s="1"/>
      <c r="T864" s="1"/>
      <c r="U864" s="1"/>
      <c r="V864" s="1"/>
    </row>
    <row r="865" spans="1:22" ht="19.350000000000001" customHeight="1" x14ac:dyDescent="0.25">
      <c r="A865" s="29" t="e">
        <f>#REF!+1</f>
        <v>#REF!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 t="e">
        <f t="shared" ref="M865" si="17">A865+1</f>
        <v>#REF!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19.350000000000001" customHeight="1" x14ac:dyDescent="0.35">
      <c r="A866" s="33"/>
      <c r="B866" s="356" t="s">
        <v>42</v>
      </c>
      <c r="C866" s="356"/>
      <c r="D866" s="404" t="s">
        <v>89</v>
      </c>
      <c r="E866" s="404"/>
      <c r="F866" s="404"/>
      <c r="G866" s="404"/>
      <c r="H866" s="404"/>
      <c r="I866" s="404"/>
      <c r="J866" s="75"/>
      <c r="K866" s="1"/>
      <c r="L866" s="32"/>
      <c r="M866" s="33"/>
      <c r="N866" s="356" t="s">
        <v>42</v>
      </c>
      <c r="O866" s="356"/>
      <c r="P866" s="404" t="s">
        <v>89</v>
      </c>
      <c r="Q866" s="404"/>
      <c r="R866" s="404"/>
      <c r="S866" s="404"/>
      <c r="T866" s="404"/>
      <c r="U866" s="404"/>
      <c r="V866" s="75"/>
    </row>
    <row r="867" spans="1:22" ht="19.350000000000001" customHeight="1" x14ac:dyDescent="0.25">
      <c r="A867" s="33"/>
      <c r="B867" s="358"/>
      <c r="C867" s="358"/>
      <c r="D867" s="358"/>
      <c r="E867" s="358"/>
      <c r="F867" s="358"/>
      <c r="G867" s="358"/>
      <c r="H867" s="358"/>
      <c r="I867" s="358"/>
      <c r="J867" s="34"/>
      <c r="K867" s="1"/>
      <c r="L867" s="32"/>
      <c r="M867" s="33"/>
      <c r="N867" s="358"/>
      <c r="O867" s="358"/>
      <c r="P867" s="358"/>
      <c r="Q867" s="358"/>
      <c r="R867" s="358"/>
      <c r="S867" s="358"/>
      <c r="T867" s="358"/>
      <c r="U867" s="358"/>
      <c r="V867" s="34"/>
    </row>
    <row r="868" spans="1:22" ht="19.350000000000001" customHeight="1" x14ac:dyDescent="0.35">
      <c r="A868" s="33"/>
      <c r="B868" s="356" t="s">
        <v>0</v>
      </c>
      <c r="C868" s="356"/>
      <c r="D868" s="403"/>
      <c r="E868" s="403"/>
      <c r="F868" s="357" t="s">
        <v>41</v>
      </c>
      <c r="G868" s="357"/>
      <c r="H868" s="403"/>
      <c r="I868" s="403"/>
      <c r="J868" s="34"/>
      <c r="K868" s="1"/>
      <c r="L868" s="32"/>
      <c r="M868" s="33"/>
      <c r="N868" s="356" t="s">
        <v>0</v>
      </c>
      <c r="O868" s="356"/>
      <c r="P868" s="403"/>
      <c r="Q868" s="403"/>
      <c r="R868" s="357" t="s">
        <v>41</v>
      </c>
      <c r="S868" s="357"/>
      <c r="T868" s="403"/>
      <c r="U868" s="403"/>
      <c r="V868" s="34"/>
    </row>
    <row r="869" spans="1:22" ht="19.350000000000001" customHeight="1" x14ac:dyDescent="0.35">
      <c r="A869" s="33"/>
      <c r="B869" s="356" t="s">
        <v>14</v>
      </c>
      <c r="C869" s="356"/>
      <c r="D869" s="400"/>
      <c r="E869" s="400"/>
      <c r="F869" s="357" t="s">
        <v>15</v>
      </c>
      <c r="G869" s="357"/>
      <c r="H869" s="401"/>
      <c r="I869" s="401"/>
      <c r="J869" s="34"/>
      <c r="K869" s="1"/>
      <c r="L869" s="32"/>
      <c r="M869" s="33"/>
      <c r="N869" s="356" t="s">
        <v>14</v>
      </c>
      <c r="O869" s="356"/>
      <c r="P869" s="413"/>
      <c r="Q869" s="413"/>
      <c r="R869" s="357" t="s">
        <v>15</v>
      </c>
      <c r="S869" s="357"/>
      <c r="T869" s="401"/>
      <c r="U869" s="401"/>
      <c r="V869" s="34"/>
    </row>
    <row r="870" spans="1:22" ht="19.350000000000001" customHeight="1" x14ac:dyDescent="0.3">
      <c r="A870" s="33"/>
      <c r="B870" s="64" t="s">
        <v>53</v>
      </c>
      <c r="C870" s="64"/>
      <c r="D870" s="411"/>
      <c r="E870" s="411"/>
      <c r="F870" s="397" t="s">
        <v>54</v>
      </c>
      <c r="G870" s="397"/>
      <c r="H870" s="402"/>
      <c r="I870" s="402"/>
      <c r="J870" s="34"/>
      <c r="K870" s="1"/>
      <c r="L870" s="32"/>
      <c r="M870" s="33"/>
      <c r="N870" s="64" t="s">
        <v>53</v>
      </c>
      <c r="O870" s="64"/>
      <c r="P870" s="412"/>
      <c r="Q870" s="412"/>
      <c r="R870" s="397" t="s">
        <v>54</v>
      </c>
      <c r="S870" s="397"/>
      <c r="T870" s="402"/>
      <c r="U870" s="402"/>
      <c r="V870" s="34"/>
    </row>
    <row r="871" spans="1:22" ht="19.350000000000001" customHeight="1" x14ac:dyDescent="0.3">
      <c r="A871" s="33"/>
      <c r="B871" s="396" t="s">
        <v>1</v>
      </c>
      <c r="C871" s="396"/>
      <c r="D871" s="397"/>
      <c r="E871" s="397"/>
      <c r="F871" s="398"/>
      <c r="G871" s="398"/>
      <c r="H871" s="398"/>
      <c r="I871" s="398"/>
      <c r="J871" s="34"/>
      <c r="K871" s="1"/>
      <c r="L871" s="32"/>
      <c r="M871" s="33"/>
      <c r="N871" s="396" t="s">
        <v>1</v>
      </c>
      <c r="O871" s="396"/>
      <c r="P871" s="397"/>
      <c r="Q871" s="397"/>
      <c r="R871" s="398"/>
      <c r="S871" s="398"/>
      <c r="T871" s="398"/>
      <c r="U871" s="398"/>
      <c r="V871" s="34"/>
    </row>
    <row r="872" spans="1:22" ht="19.350000000000001" customHeight="1" x14ac:dyDescent="0.3">
      <c r="A872" s="33"/>
      <c r="B872" s="396"/>
      <c r="C872" s="396"/>
      <c r="D872" s="397" t="s">
        <v>11</v>
      </c>
      <c r="E872" s="397"/>
      <c r="F872" s="398"/>
      <c r="G872" s="398"/>
      <c r="H872" s="398"/>
      <c r="I872" s="398"/>
      <c r="J872" s="34"/>
      <c r="K872" s="1"/>
      <c r="L872" s="32"/>
      <c r="M872" s="33"/>
      <c r="N872" s="396"/>
      <c r="O872" s="396"/>
      <c r="P872" s="397" t="s">
        <v>11</v>
      </c>
      <c r="Q872" s="397"/>
      <c r="R872" s="398"/>
      <c r="S872" s="398"/>
      <c r="T872" s="398"/>
      <c r="U872" s="398"/>
      <c r="V872" s="34"/>
    </row>
    <row r="873" spans="1:22" ht="19.350000000000001" customHeight="1" x14ac:dyDescent="0.3">
      <c r="A873" s="33"/>
      <c r="B873" s="396"/>
      <c r="C873" s="396"/>
      <c r="D873" s="397" t="s">
        <v>55</v>
      </c>
      <c r="E873" s="397"/>
      <c r="F873" s="398"/>
      <c r="G873" s="398"/>
      <c r="H873" s="398"/>
      <c r="I873" s="398"/>
      <c r="J873" s="34"/>
      <c r="K873" s="1"/>
      <c r="L873" s="32"/>
      <c r="M873" s="33"/>
      <c r="N873" s="396"/>
      <c r="O873" s="396"/>
      <c r="P873" s="397" t="s">
        <v>55</v>
      </c>
      <c r="Q873" s="397"/>
      <c r="R873" s="398"/>
      <c r="S873" s="398"/>
      <c r="T873" s="398"/>
      <c r="U873" s="398"/>
      <c r="V873" s="34"/>
    </row>
    <row r="874" spans="1:22" ht="19.350000000000001" customHeight="1" x14ac:dyDescent="0.35">
      <c r="A874" s="33"/>
      <c r="B874" s="396"/>
      <c r="C874" s="396"/>
      <c r="D874" s="397" t="s">
        <v>9</v>
      </c>
      <c r="E874" s="397"/>
      <c r="F874" s="399"/>
      <c r="G874" s="399"/>
      <c r="H874" s="399"/>
      <c r="I874" s="399"/>
      <c r="J874" s="34"/>
      <c r="K874" s="1"/>
      <c r="L874" s="32"/>
      <c r="M874" s="33"/>
      <c r="N874" s="396"/>
      <c r="O874" s="396"/>
      <c r="P874" s="397" t="s">
        <v>9</v>
      </c>
      <c r="Q874" s="397"/>
      <c r="R874" s="399"/>
      <c r="S874" s="399"/>
      <c r="T874" s="399"/>
      <c r="U874" s="399"/>
      <c r="V874" s="34"/>
    </row>
    <row r="875" spans="1:22" ht="19.350000000000001" customHeight="1" x14ac:dyDescent="0.35">
      <c r="A875" s="33"/>
      <c r="B875" s="356" t="s">
        <v>44</v>
      </c>
      <c r="C875" s="356"/>
      <c r="D875" s="357" t="s">
        <v>90</v>
      </c>
      <c r="E875" s="357"/>
      <c r="F875" s="37"/>
      <c r="G875" s="65"/>
      <c r="H875" s="39"/>
      <c r="I875" s="65"/>
      <c r="J875" s="34"/>
      <c r="K875" s="1"/>
      <c r="L875" s="32"/>
      <c r="M875" s="33"/>
      <c r="N875" s="356" t="s">
        <v>44</v>
      </c>
      <c r="O875" s="356"/>
      <c r="P875" s="357" t="s">
        <v>90</v>
      </c>
      <c r="Q875" s="357"/>
      <c r="R875" s="37"/>
      <c r="S875" s="65"/>
      <c r="T875" s="39"/>
      <c r="U875" s="65"/>
      <c r="V875" s="34"/>
    </row>
    <row r="876" spans="1:22" ht="19.350000000000001" customHeight="1" x14ac:dyDescent="0.3">
      <c r="A876" s="33"/>
      <c r="B876" s="356"/>
      <c r="C876" s="356"/>
      <c r="D876" s="359" t="s">
        <v>56</v>
      </c>
      <c r="E876" s="63" t="s">
        <v>57</v>
      </c>
      <c r="F876" s="41"/>
      <c r="G876" s="66"/>
      <c r="H876" s="41"/>
      <c r="I876" s="66"/>
      <c r="J876" s="34"/>
      <c r="K876" s="1"/>
      <c r="L876" s="32"/>
      <c r="M876" s="33"/>
      <c r="N876" s="356"/>
      <c r="O876" s="356"/>
      <c r="P876" s="359" t="s">
        <v>56</v>
      </c>
      <c r="Q876" s="63" t="s">
        <v>57</v>
      </c>
      <c r="R876" s="41"/>
      <c r="S876" s="66"/>
      <c r="T876" s="41"/>
      <c r="U876" s="66"/>
      <c r="V876" s="34"/>
    </row>
    <row r="877" spans="1:22" ht="19.350000000000001" customHeight="1" x14ac:dyDescent="0.3">
      <c r="A877" s="33"/>
      <c r="B877" s="356"/>
      <c r="C877" s="356"/>
      <c r="D877" s="359"/>
      <c r="E877" s="63" t="s">
        <v>58</v>
      </c>
      <c r="F877" s="41"/>
      <c r="G877" s="66"/>
      <c r="H877" s="41"/>
      <c r="I877" s="66"/>
      <c r="J877" s="34"/>
      <c r="K877" s="1"/>
      <c r="L877" s="32"/>
      <c r="M877" s="33"/>
      <c r="N877" s="356"/>
      <c r="O877" s="356"/>
      <c r="P877" s="359"/>
      <c r="Q877" s="63" t="s">
        <v>58</v>
      </c>
      <c r="R877" s="41"/>
      <c r="S877" s="66"/>
      <c r="T877" s="41"/>
      <c r="U877" s="66"/>
      <c r="V877" s="34"/>
    </row>
    <row r="878" spans="1:22" ht="19.350000000000001" customHeight="1" x14ac:dyDescent="0.25">
      <c r="A878" s="33"/>
      <c r="B878" s="358"/>
      <c r="C878" s="358"/>
      <c r="D878" s="358"/>
      <c r="E878" s="358"/>
      <c r="F878" s="358"/>
      <c r="G878" s="358"/>
      <c r="H878" s="358"/>
      <c r="I878" s="358"/>
      <c r="J878" s="34"/>
      <c r="K878" s="1"/>
      <c r="L878" s="32"/>
      <c r="M878" s="33"/>
      <c r="N878" s="358"/>
      <c r="O878" s="358"/>
      <c r="P878" s="358"/>
      <c r="Q878" s="358"/>
      <c r="R878" s="358"/>
      <c r="S878" s="358"/>
      <c r="T878" s="358"/>
      <c r="U878" s="358"/>
      <c r="V878" s="34"/>
    </row>
    <row r="879" spans="1:22" ht="19.350000000000001" customHeight="1" x14ac:dyDescent="0.3">
      <c r="A879" s="33"/>
      <c r="B879" s="395" t="s">
        <v>59</v>
      </c>
      <c r="C879" s="395"/>
      <c r="D879" s="395"/>
      <c r="E879" s="395"/>
      <c r="F879" s="395"/>
      <c r="G879" s="395"/>
      <c r="H879" s="395"/>
      <c r="I879" s="395"/>
      <c r="J879" s="34"/>
      <c r="K879" s="1"/>
      <c r="L879" s="32"/>
      <c r="M879" s="33"/>
      <c r="N879" s="395" t="s">
        <v>59</v>
      </c>
      <c r="O879" s="395"/>
      <c r="P879" s="395"/>
      <c r="Q879" s="395"/>
      <c r="R879" s="395"/>
      <c r="S879" s="395"/>
      <c r="T879" s="395"/>
      <c r="U879" s="395"/>
      <c r="V879" s="34"/>
    </row>
    <row r="880" spans="1:22" ht="19.350000000000001" customHeight="1" thickBot="1" x14ac:dyDescent="0.3">
      <c r="A880" s="33"/>
      <c r="B880" s="358"/>
      <c r="C880" s="358"/>
      <c r="D880" s="358"/>
      <c r="E880" s="358"/>
      <c r="F880" s="358"/>
      <c r="G880" s="358"/>
      <c r="H880" s="358"/>
      <c r="I880" s="358"/>
      <c r="J880" s="34"/>
      <c r="K880" s="1"/>
      <c r="L880" s="32"/>
      <c r="M880" s="33"/>
      <c r="N880" s="358"/>
      <c r="O880" s="358"/>
      <c r="P880" s="358"/>
      <c r="Q880" s="358"/>
      <c r="R880" s="358"/>
      <c r="S880" s="358"/>
      <c r="T880" s="358"/>
      <c r="U880" s="358"/>
      <c r="V880" s="34"/>
    </row>
    <row r="881" spans="1:22" ht="19.350000000000001" customHeight="1" thickBot="1" x14ac:dyDescent="0.3">
      <c r="A881" s="33"/>
      <c r="B881" s="359" t="s">
        <v>138</v>
      </c>
      <c r="C881" s="360"/>
      <c r="D881" s="43" t="str">
        <f>CONCATENATE(F875-1,"'",IF(MROUND(H875,30)=0,"0",IF(MROUND(H875,30)&gt;30,"30",IF(H875&lt;30,"0","30"))),"''")</f>
        <v>-1'0''</v>
      </c>
      <c r="E881" s="44" t="str">
        <f>CONCATENATE(QUOTIENT(F875*60+H875-30,60),"'",MOD(F875*60+IF(MROUND(H875,30)=0,"0",IF(MROUND(H875,30)&gt;30,"30",IF(H875&lt;30,"0","30")))-30,60),"''")</f>
        <v>0'30''</v>
      </c>
      <c r="F881" s="44" t="str">
        <f>CONCATENATE(F875,"'",IF(MROUND(H875,30)=0,"0",IF(MROUND(H875,30)&gt;30,"30",IF(H875&lt;30,"0","30"))),"''")</f>
        <v>'0''</v>
      </c>
      <c r="G881" s="44" t="str">
        <f>CONCATENATE(QUOTIENT(F875*60+H875+15,60),"'",MOD(F875*60+IF(MROUND(H875,30)=0,"0",IF(MROUND(H875,30)&gt;30,"30",IF(H875&lt;30,"0","30")))+15,60),"''")</f>
        <v>0'15''</v>
      </c>
      <c r="H881" s="44" t="str">
        <f>CONCATENATE(QUOTIENT(F875*60+H875+30,60),"'",MOD(F875*60+IF(MROUND(H875,30)=0,"0",IF(MROUND(H875,30)&gt;30,"30",IF(H875&lt;30,"0","30")))+30,60),"''")</f>
        <v>0'30''</v>
      </c>
      <c r="I881" s="45" t="str">
        <f>CONCATENATE(QUOTIENT(F875*60+IF(MROUND(H875,30)=0,"0",IF(MROUND(H875,30)&gt;30,"30",IF(H875&lt;30,"0","30")))+45,60),"'",MOD(F875*60+IF(MROUND(H875,30)=0,"0",IF(MROUND(H875,30)&gt;30,"30",IF(H875&lt;30,"0","30")))+45,60),"''")</f>
        <v>0'45''</v>
      </c>
      <c r="J881" s="34"/>
      <c r="K881" s="1"/>
      <c r="L881" s="32"/>
      <c r="M881" s="33"/>
      <c r="N881" s="359" t="s">
        <v>138</v>
      </c>
      <c r="O881" s="360"/>
      <c r="P881" s="43" t="str">
        <f>CONCATENATE(R875-1,"'",IF(MROUND(T875,30)=0,"0",IF(MROUND(T875,30)&gt;30,"30",IF(T875&lt;30,"0","30"))),"''")</f>
        <v>-1'0''</v>
      </c>
      <c r="Q881" s="44" t="str">
        <f>CONCATENATE(QUOTIENT(R875*60+T875-30,60),"'",MOD(R875*60+IF(MROUND(T875,30)=0,"0",IF(MROUND(T875,30)&gt;30,"30",IF(T875&lt;30,"0","30")))-30,60),"''")</f>
        <v>0'30''</v>
      </c>
      <c r="R881" s="44" t="str">
        <f>CONCATENATE(R875,"'",IF(MROUND(T875,30)=0,"0",IF(MROUND(T875,30)&gt;30,"30",IF(T875&lt;30,"0","30"))),"''")</f>
        <v>'0''</v>
      </c>
      <c r="S881" s="44" t="str">
        <f>CONCATENATE(QUOTIENT(R875*60+T875+15,60),"'",MOD(R875*60+IF(MROUND(T875,30)=0,"0",IF(MROUND(T875,30)&gt;30,"30",IF(T875&lt;30,"0","30")))+15,60),"''")</f>
        <v>0'15''</v>
      </c>
      <c r="T881" s="44" t="str">
        <f>CONCATENATE(QUOTIENT(R875*60+T875+30,60),"'",MOD(R875*60+IF(MROUND(T875,30)=0,"0",IF(MROUND(T875,30)&gt;30,"30",IF(T875&lt;30,"0","30")))+30,60),"''")</f>
        <v>0'30''</v>
      </c>
      <c r="U881" s="45" t="str">
        <f>CONCATENATE(QUOTIENT(R875*60+IF(MROUND(T875,30)=0,"0",IF(MROUND(T875,30)&gt;30,"30",IF(T875&lt;30,"0","30")))+45,60),"'",MOD(R875*60+IF(MROUND(T875,30)=0,"0",IF(MROUND(T875,30)&gt;30,"30",IF(T875&lt;30,"0","30")))+45,60),"''")</f>
        <v>0'45''</v>
      </c>
      <c r="V881" s="34"/>
    </row>
    <row r="882" spans="1:22" ht="19.350000000000001" customHeight="1" thickBot="1" x14ac:dyDescent="0.3">
      <c r="A882" s="33"/>
      <c r="B882" s="62"/>
      <c r="C882" s="62"/>
      <c r="D882" s="30"/>
      <c r="E882" s="30"/>
      <c r="F882" s="30"/>
      <c r="G882" s="30"/>
      <c r="H882" s="30"/>
      <c r="I882" s="30"/>
      <c r="J882" s="34"/>
      <c r="K882" s="1"/>
      <c r="L882" s="32"/>
      <c r="M882" s="33"/>
      <c r="N882" s="62"/>
      <c r="O882" s="62"/>
      <c r="P882" s="30"/>
      <c r="Q882" s="30"/>
      <c r="R882" s="30"/>
      <c r="S882" s="30"/>
      <c r="T882" s="30"/>
      <c r="U882" s="30"/>
      <c r="V882" s="34"/>
    </row>
    <row r="883" spans="1:22" ht="19.350000000000001" customHeight="1" x14ac:dyDescent="0.25">
      <c r="A883" s="33"/>
      <c r="B883" s="409" t="s">
        <v>136</v>
      </c>
      <c r="C883" s="410"/>
      <c r="D883" s="352"/>
      <c r="E883" s="352"/>
      <c r="F883" s="352"/>
      <c r="G883" s="352"/>
      <c r="H883" s="352"/>
      <c r="I883" s="353"/>
      <c r="J883" s="34"/>
      <c r="K883" s="1"/>
      <c r="L883" s="32"/>
      <c r="M883" s="33"/>
      <c r="N883" s="409" t="s">
        <v>136</v>
      </c>
      <c r="O883" s="410"/>
      <c r="P883" s="352"/>
      <c r="Q883" s="352"/>
      <c r="R883" s="352"/>
      <c r="S883" s="352"/>
      <c r="T883" s="352"/>
      <c r="U883" s="353"/>
      <c r="V883" s="34"/>
    </row>
    <row r="884" spans="1:22" ht="19.350000000000001" customHeight="1" x14ac:dyDescent="0.25">
      <c r="A884" s="33"/>
      <c r="B884" s="405"/>
      <c r="C884" s="406"/>
      <c r="D884" s="336"/>
      <c r="E884" s="336"/>
      <c r="F884" s="336"/>
      <c r="G884" s="336"/>
      <c r="H884" s="336"/>
      <c r="I884" s="337"/>
      <c r="J884" s="34"/>
      <c r="K884" s="1"/>
      <c r="L884" s="32"/>
      <c r="M884" s="33"/>
      <c r="N884" s="405"/>
      <c r="O884" s="406"/>
      <c r="P884" s="336"/>
      <c r="Q884" s="336"/>
      <c r="R884" s="336"/>
      <c r="S884" s="336"/>
      <c r="T884" s="336"/>
      <c r="U884" s="337"/>
      <c r="V884" s="34"/>
    </row>
    <row r="885" spans="1:22" ht="19.350000000000001" customHeight="1" x14ac:dyDescent="0.25">
      <c r="A885" s="33"/>
      <c r="B885" s="405" t="s">
        <v>137</v>
      </c>
      <c r="C885" s="406"/>
      <c r="D885" s="336"/>
      <c r="E885" s="336"/>
      <c r="F885" s="336"/>
      <c r="G885" s="336"/>
      <c r="H885" s="336"/>
      <c r="I885" s="337"/>
      <c r="J885" s="34"/>
      <c r="K885" s="1"/>
      <c r="L885" s="32"/>
      <c r="M885" s="33"/>
      <c r="N885" s="405" t="s">
        <v>137</v>
      </c>
      <c r="O885" s="406"/>
      <c r="P885" s="336"/>
      <c r="Q885" s="336"/>
      <c r="R885" s="336"/>
      <c r="S885" s="336"/>
      <c r="T885" s="336"/>
      <c r="U885" s="337"/>
      <c r="V885" s="34"/>
    </row>
    <row r="886" spans="1:22" ht="19.350000000000001" customHeight="1" thickBot="1" x14ac:dyDescent="0.3">
      <c r="A886" s="33"/>
      <c r="B886" s="407"/>
      <c r="C886" s="408"/>
      <c r="D886" s="369"/>
      <c r="E886" s="369"/>
      <c r="F886" s="369"/>
      <c r="G886" s="369"/>
      <c r="H886" s="369"/>
      <c r="I886" s="370"/>
      <c r="J886" s="34"/>
      <c r="K886" s="1"/>
      <c r="L886" s="32"/>
      <c r="M886" s="33"/>
      <c r="N886" s="407"/>
      <c r="O886" s="408"/>
      <c r="P886" s="369"/>
      <c r="Q886" s="369"/>
      <c r="R886" s="369"/>
      <c r="S886" s="369"/>
      <c r="T886" s="369"/>
      <c r="U886" s="370"/>
      <c r="V886" s="34"/>
    </row>
    <row r="887" spans="1:22" ht="19.350000000000001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19.350000000000001" customHeight="1" x14ac:dyDescent="0.25">
      <c r="A888" s="33"/>
      <c r="B888" s="349" t="s">
        <v>63</v>
      </c>
      <c r="C888" s="343" t="s">
        <v>64</v>
      </c>
      <c r="D888" s="351"/>
      <c r="E888" s="351"/>
      <c r="F888" s="351"/>
      <c r="G888" s="351"/>
      <c r="H888" s="352"/>
      <c r="I888" s="353"/>
      <c r="J888" s="34"/>
      <c r="K888" s="1"/>
      <c r="L888" s="32"/>
      <c r="M888" s="33"/>
      <c r="N888" s="349" t="s">
        <v>63</v>
      </c>
      <c r="O888" s="343" t="s">
        <v>64</v>
      </c>
      <c r="P888" s="351"/>
      <c r="Q888" s="351"/>
      <c r="R888" s="351"/>
      <c r="S888" s="351"/>
      <c r="T888" s="352"/>
      <c r="U888" s="353"/>
      <c r="V888" s="34"/>
    </row>
    <row r="889" spans="1:22" ht="19.350000000000001" customHeight="1" x14ac:dyDescent="0.25">
      <c r="A889" s="33"/>
      <c r="B889" s="334"/>
      <c r="C889" s="340" t="s">
        <v>234</v>
      </c>
      <c r="D889" s="348"/>
      <c r="E889" s="348"/>
      <c r="F889" s="348"/>
      <c r="G889" s="348"/>
      <c r="H889" s="336"/>
      <c r="I889" s="337"/>
      <c r="J889" s="34"/>
      <c r="K889" s="1"/>
      <c r="L889" s="32"/>
      <c r="M889" s="33"/>
      <c r="N889" s="334"/>
      <c r="O889" s="340" t="s">
        <v>234</v>
      </c>
      <c r="P889" s="348"/>
      <c r="Q889" s="348"/>
      <c r="R889" s="348"/>
      <c r="S889" s="348"/>
      <c r="T889" s="336"/>
      <c r="U889" s="337"/>
      <c r="V889" s="34"/>
    </row>
    <row r="890" spans="1:22" ht="19.350000000000001" customHeight="1" x14ac:dyDescent="0.25">
      <c r="A890" s="33"/>
      <c r="B890" s="334"/>
      <c r="C890" s="340" t="s">
        <v>66</v>
      </c>
      <c r="D890" s="348"/>
      <c r="E890" s="348"/>
      <c r="F890" s="348"/>
      <c r="G890" s="348"/>
      <c r="H890" s="336"/>
      <c r="I890" s="337"/>
      <c r="J890" s="34"/>
      <c r="K890" s="1"/>
      <c r="L890" s="32"/>
      <c r="M890" s="33"/>
      <c r="N890" s="334"/>
      <c r="O890" s="340" t="s">
        <v>66</v>
      </c>
      <c r="P890" s="348"/>
      <c r="Q890" s="348"/>
      <c r="R890" s="348"/>
      <c r="S890" s="348"/>
      <c r="T890" s="336"/>
      <c r="U890" s="337"/>
      <c r="V890" s="34"/>
    </row>
    <row r="891" spans="1:22" ht="19.350000000000001" customHeight="1" x14ac:dyDescent="0.25">
      <c r="A891" s="33"/>
      <c r="B891" s="334"/>
      <c r="C891" s="340" t="s">
        <v>235</v>
      </c>
      <c r="D891" s="348"/>
      <c r="E891" s="348"/>
      <c r="F891" s="348"/>
      <c r="G891" s="348"/>
      <c r="H891" s="336"/>
      <c r="I891" s="337"/>
      <c r="J891" s="34"/>
      <c r="K891" s="1"/>
      <c r="L891" s="32"/>
      <c r="M891" s="33"/>
      <c r="N891" s="334"/>
      <c r="O891" s="340" t="s">
        <v>235</v>
      </c>
      <c r="P891" s="348"/>
      <c r="Q891" s="348"/>
      <c r="R891" s="348"/>
      <c r="S891" s="348"/>
      <c r="T891" s="336"/>
      <c r="U891" s="337"/>
      <c r="V891" s="34"/>
    </row>
    <row r="892" spans="1:22" ht="19.350000000000001" customHeight="1" x14ac:dyDescent="0.25">
      <c r="A892" s="33"/>
      <c r="B892" s="335"/>
      <c r="C892" s="338" t="s">
        <v>236</v>
      </c>
      <c r="D892" s="339"/>
      <c r="E892" s="339"/>
      <c r="F892" s="339"/>
      <c r="G892" s="340"/>
      <c r="H892" s="354"/>
      <c r="I892" s="355"/>
      <c r="J892" s="34"/>
      <c r="K892" s="1"/>
      <c r="L892" s="32"/>
      <c r="M892" s="33"/>
      <c r="N892" s="335"/>
      <c r="O892" s="338" t="s">
        <v>236</v>
      </c>
      <c r="P892" s="339"/>
      <c r="Q892" s="339"/>
      <c r="R892" s="339"/>
      <c r="S892" s="340"/>
      <c r="T892" s="354"/>
      <c r="U892" s="355"/>
      <c r="V892" s="34"/>
    </row>
    <row r="893" spans="1:22" ht="19.350000000000001" customHeight="1" thickBot="1" x14ac:dyDescent="0.3">
      <c r="A893" s="33"/>
      <c r="B893" s="350"/>
      <c r="C893" s="371" t="s">
        <v>69</v>
      </c>
      <c r="D893" s="372"/>
      <c r="E893" s="372"/>
      <c r="F893" s="372"/>
      <c r="G893" s="372"/>
      <c r="H893" s="369"/>
      <c r="I893" s="370"/>
      <c r="J893" s="34"/>
      <c r="K893" s="1"/>
      <c r="L893" s="32"/>
      <c r="M893" s="33"/>
      <c r="N893" s="350"/>
      <c r="O893" s="371" t="s">
        <v>69</v>
      </c>
      <c r="P893" s="372"/>
      <c r="Q893" s="372"/>
      <c r="R893" s="372"/>
      <c r="S893" s="372"/>
      <c r="T893" s="369"/>
      <c r="U893" s="370"/>
      <c r="V893" s="34"/>
    </row>
    <row r="894" spans="1:22" ht="19.350000000000001" customHeight="1" x14ac:dyDescent="0.25">
      <c r="A894" s="33"/>
      <c r="B894" s="333" t="s">
        <v>70</v>
      </c>
      <c r="C894" s="346" t="s">
        <v>237</v>
      </c>
      <c r="D894" s="347"/>
      <c r="E894" s="347"/>
      <c r="F894" s="347"/>
      <c r="G894" s="347"/>
      <c r="H894" s="344"/>
      <c r="I894" s="345"/>
      <c r="J894" s="34"/>
      <c r="K894" s="1"/>
      <c r="L894" s="32"/>
      <c r="M894" s="33"/>
      <c r="N894" s="333" t="s">
        <v>70</v>
      </c>
      <c r="O894" s="346" t="s">
        <v>237</v>
      </c>
      <c r="P894" s="347"/>
      <c r="Q894" s="347"/>
      <c r="R894" s="347"/>
      <c r="S894" s="347"/>
      <c r="T894" s="344"/>
      <c r="U894" s="345"/>
      <c r="V894" s="34"/>
    </row>
    <row r="895" spans="1:22" ht="19.350000000000001" customHeight="1" x14ac:dyDescent="0.25">
      <c r="A895" s="33"/>
      <c r="B895" s="334"/>
      <c r="C895" s="340" t="s">
        <v>72</v>
      </c>
      <c r="D895" s="348"/>
      <c r="E895" s="348"/>
      <c r="F895" s="348"/>
      <c r="G895" s="348"/>
      <c r="H895" s="336"/>
      <c r="I895" s="337"/>
      <c r="J895" s="34"/>
      <c r="K895" s="1"/>
      <c r="L895" s="32"/>
      <c r="M895" s="33"/>
      <c r="N895" s="334"/>
      <c r="O895" s="340" t="s">
        <v>72</v>
      </c>
      <c r="P895" s="348"/>
      <c r="Q895" s="348"/>
      <c r="R895" s="348"/>
      <c r="S895" s="348"/>
      <c r="T895" s="336"/>
      <c r="U895" s="337"/>
      <c r="V895" s="34"/>
    </row>
    <row r="896" spans="1:22" ht="19.350000000000001" customHeight="1" x14ac:dyDescent="0.25">
      <c r="A896" s="33"/>
      <c r="B896" s="334"/>
      <c r="C896" s="340" t="s">
        <v>242</v>
      </c>
      <c r="D896" s="348"/>
      <c r="E896" s="348"/>
      <c r="F896" s="348"/>
      <c r="G896" s="348"/>
      <c r="H896" s="336"/>
      <c r="I896" s="337"/>
      <c r="J896" s="34"/>
      <c r="K896" s="1"/>
      <c r="L896" s="32"/>
      <c r="M896" s="33"/>
      <c r="N896" s="334"/>
      <c r="O896" s="340" t="s">
        <v>242</v>
      </c>
      <c r="P896" s="348"/>
      <c r="Q896" s="348"/>
      <c r="R896" s="348"/>
      <c r="S896" s="348"/>
      <c r="T896" s="336"/>
      <c r="U896" s="337"/>
      <c r="V896" s="34"/>
    </row>
    <row r="897" spans="1:22" ht="19.350000000000001" customHeight="1" x14ac:dyDescent="0.25">
      <c r="A897" s="33"/>
      <c r="B897" s="334"/>
      <c r="C897" s="340" t="s">
        <v>75</v>
      </c>
      <c r="D897" s="348"/>
      <c r="E897" s="348"/>
      <c r="F897" s="348"/>
      <c r="G897" s="348"/>
      <c r="H897" s="336"/>
      <c r="I897" s="337"/>
      <c r="J897" s="34"/>
      <c r="K897" s="1"/>
      <c r="L897" s="32"/>
      <c r="M897" s="33"/>
      <c r="N897" s="334"/>
      <c r="O897" s="340" t="s">
        <v>75</v>
      </c>
      <c r="P897" s="348"/>
      <c r="Q897" s="348"/>
      <c r="R897" s="348"/>
      <c r="S897" s="348"/>
      <c r="T897" s="336"/>
      <c r="U897" s="337"/>
      <c r="V897" s="34"/>
    </row>
    <row r="898" spans="1:22" ht="19.350000000000001" customHeight="1" x14ac:dyDescent="0.25">
      <c r="A898" s="33"/>
      <c r="B898" s="334"/>
      <c r="C898" s="340" t="s">
        <v>76</v>
      </c>
      <c r="D898" s="348"/>
      <c r="E898" s="348"/>
      <c r="F898" s="348"/>
      <c r="G898" s="348"/>
      <c r="H898" s="336"/>
      <c r="I898" s="337"/>
      <c r="J898" s="34"/>
      <c r="K898" s="1"/>
      <c r="L898" s="32"/>
      <c r="M898" s="33"/>
      <c r="N898" s="334"/>
      <c r="O898" s="340" t="s">
        <v>76</v>
      </c>
      <c r="P898" s="348"/>
      <c r="Q898" s="348"/>
      <c r="R898" s="348"/>
      <c r="S898" s="348"/>
      <c r="T898" s="336"/>
      <c r="U898" s="337"/>
      <c r="V898" s="34"/>
    </row>
    <row r="899" spans="1:22" ht="19.350000000000001" customHeight="1" thickBot="1" x14ac:dyDescent="0.3">
      <c r="A899" s="33"/>
      <c r="B899" s="335"/>
      <c r="C899" s="385" t="s">
        <v>77</v>
      </c>
      <c r="D899" s="386"/>
      <c r="E899" s="386"/>
      <c r="F899" s="386"/>
      <c r="G899" s="386"/>
      <c r="H899" s="387"/>
      <c r="I899" s="388"/>
      <c r="J899" s="34"/>
      <c r="K899" s="1"/>
      <c r="L899" s="32"/>
      <c r="M899" s="33"/>
      <c r="N899" s="335"/>
      <c r="O899" s="385" t="s">
        <v>77</v>
      </c>
      <c r="P899" s="386"/>
      <c r="Q899" s="386"/>
      <c r="R899" s="386"/>
      <c r="S899" s="386"/>
      <c r="T899" s="387"/>
      <c r="U899" s="388"/>
      <c r="V899" s="34"/>
    </row>
    <row r="900" spans="1:22" ht="19.350000000000001" customHeight="1" x14ac:dyDescent="0.25">
      <c r="A900" s="33"/>
      <c r="B900" s="349" t="s">
        <v>78</v>
      </c>
      <c r="C900" s="414" t="s">
        <v>233</v>
      </c>
      <c r="D900" s="415"/>
      <c r="E900" s="416"/>
      <c r="F900" s="423" t="s">
        <v>80</v>
      </c>
      <c r="G900" s="416"/>
      <c r="H900" s="426"/>
      <c r="I900" s="427"/>
      <c r="J900" s="34"/>
      <c r="K900" s="1"/>
      <c r="L900" s="32"/>
      <c r="M900" s="33"/>
      <c r="N900" s="349" t="s">
        <v>78</v>
      </c>
      <c r="O900" s="414" t="s">
        <v>233</v>
      </c>
      <c r="P900" s="415"/>
      <c r="Q900" s="416"/>
      <c r="R900" s="423" t="s">
        <v>80</v>
      </c>
      <c r="S900" s="416"/>
      <c r="T900" s="426"/>
      <c r="U900" s="427"/>
      <c r="V900" s="34"/>
    </row>
    <row r="901" spans="1:22" ht="19.350000000000001" customHeight="1" x14ac:dyDescent="0.25">
      <c r="A901" s="33"/>
      <c r="B901" s="334"/>
      <c r="C901" s="417"/>
      <c r="D901" s="418"/>
      <c r="E901" s="419"/>
      <c r="F901" s="424"/>
      <c r="G901" s="419"/>
      <c r="H901" s="428"/>
      <c r="I901" s="429"/>
      <c r="J901" s="34"/>
      <c r="K901" s="1"/>
      <c r="L901" s="32"/>
      <c r="M901" s="33"/>
      <c r="N901" s="334"/>
      <c r="O901" s="417"/>
      <c r="P901" s="418"/>
      <c r="Q901" s="419"/>
      <c r="R901" s="424"/>
      <c r="S901" s="419"/>
      <c r="T901" s="428"/>
      <c r="U901" s="429"/>
      <c r="V901" s="34"/>
    </row>
    <row r="902" spans="1:22" ht="19.350000000000001" customHeight="1" x14ac:dyDescent="0.25">
      <c r="A902" s="33"/>
      <c r="B902" s="334"/>
      <c r="C902" s="417"/>
      <c r="D902" s="418"/>
      <c r="E902" s="419"/>
      <c r="F902" s="424"/>
      <c r="G902" s="419"/>
      <c r="H902" s="428"/>
      <c r="I902" s="429"/>
      <c r="J902" s="34"/>
      <c r="K902" s="1"/>
      <c r="L902" s="32"/>
      <c r="M902" s="33"/>
      <c r="N902" s="334"/>
      <c r="O902" s="417"/>
      <c r="P902" s="418"/>
      <c r="Q902" s="419"/>
      <c r="R902" s="424"/>
      <c r="S902" s="419"/>
      <c r="T902" s="428"/>
      <c r="U902" s="429"/>
      <c r="V902" s="34"/>
    </row>
    <row r="903" spans="1:22" ht="19.350000000000001" customHeight="1" thickBot="1" x14ac:dyDescent="0.3">
      <c r="A903" s="33"/>
      <c r="B903" s="350"/>
      <c r="C903" s="420"/>
      <c r="D903" s="421"/>
      <c r="E903" s="422"/>
      <c r="F903" s="425"/>
      <c r="G903" s="422"/>
      <c r="H903" s="430"/>
      <c r="I903" s="431"/>
      <c r="J903" s="34"/>
      <c r="K903" s="1"/>
      <c r="L903" s="32"/>
      <c r="M903" s="33"/>
      <c r="N903" s="350"/>
      <c r="O903" s="420"/>
      <c r="P903" s="421"/>
      <c r="Q903" s="422"/>
      <c r="R903" s="425"/>
      <c r="S903" s="422"/>
      <c r="T903" s="430"/>
      <c r="U903" s="431"/>
      <c r="V903" s="34"/>
    </row>
    <row r="904" spans="1:22" ht="19.350000000000001" customHeight="1" thickBot="1" x14ac:dyDescent="0.3">
      <c r="A904" s="33"/>
      <c r="B904" s="25"/>
      <c r="C904" s="25"/>
      <c r="D904" s="25"/>
      <c r="E904" s="25"/>
      <c r="F904" s="25"/>
      <c r="G904" s="25"/>
      <c r="H904" s="25"/>
      <c r="I904" s="25"/>
      <c r="J904" s="34"/>
      <c r="K904" s="1"/>
      <c r="L904" s="32"/>
      <c r="M904" s="33"/>
      <c r="N904" s="25"/>
      <c r="O904" s="25"/>
      <c r="P904" s="25"/>
      <c r="Q904" s="25"/>
      <c r="R904" s="25"/>
      <c r="S904" s="25"/>
      <c r="T904" s="25"/>
      <c r="U904" s="25"/>
      <c r="V904" s="34"/>
    </row>
    <row r="905" spans="1:22" ht="19.350000000000001" customHeight="1" x14ac:dyDescent="0.3">
      <c r="A905" s="33"/>
      <c r="B905" s="373" t="s">
        <v>88</v>
      </c>
      <c r="C905" s="374"/>
      <c r="D905" s="374"/>
      <c r="E905" s="374"/>
      <c r="F905" s="374"/>
      <c r="G905" s="374"/>
      <c r="H905" s="374"/>
      <c r="I905" s="375"/>
      <c r="J905" s="34"/>
      <c r="K905" s="1"/>
      <c r="L905" s="32"/>
      <c r="M905" s="33"/>
      <c r="N905" s="373" t="s">
        <v>88</v>
      </c>
      <c r="O905" s="374"/>
      <c r="P905" s="374"/>
      <c r="Q905" s="374"/>
      <c r="R905" s="374"/>
      <c r="S905" s="374"/>
      <c r="T905" s="374"/>
      <c r="U905" s="375"/>
      <c r="V905" s="34"/>
    </row>
    <row r="906" spans="1:22" ht="19.350000000000001" customHeight="1" x14ac:dyDescent="0.25">
      <c r="A906" s="33"/>
      <c r="B906" s="376"/>
      <c r="C906" s="377"/>
      <c r="D906" s="377"/>
      <c r="E906" s="377"/>
      <c r="F906" s="377"/>
      <c r="G906" s="377"/>
      <c r="H906" s="377"/>
      <c r="I906" s="378"/>
      <c r="J906" s="34"/>
      <c r="K906" s="1"/>
      <c r="L906" s="32"/>
      <c r="M906" s="33"/>
      <c r="N906" s="376"/>
      <c r="O906" s="377"/>
      <c r="P906" s="377"/>
      <c r="Q906" s="377"/>
      <c r="R906" s="377"/>
      <c r="S906" s="377"/>
      <c r="T906" s="377"/>
      <c r="U906" s="378"/>
      <c r="V906" s="34"/>
    </row>
    <row r="907" spans="1:22" ht="19.350000000000001" customHeight="1" x14ac:dyDescent="0.25">
      <c r="A907" s="33"/>
      <c r="B907" s="379"/>
      <c r="C907" s="380"/>
      <c r="D907" s="380"/>
      <c r="E907" s="380"/>
      <c r="F907" s="380"/>
      <c r="G907" s="380"/>
      <c r="H907" s="380"/>
      <c r="I907" s="381"/>
      <c r="J907" s="34"/>
      <c r="K907" s="1"/>
      <c r="L907" s="32"/>
      <c r="M907" s="33"/>
      <c r="N907" s="379"/>
      <c r="O907" s="380"/>
      <c r="P907" s="380"/>
      <c r="Q907" s="380"/>
      <c r="R907" s="380"/>
      <c r="S907" s="380"/>
      <c r="T907" s="380"/>
      <c r="U907" s="381"/>
      <c r="V907" s="34"/>
    </row>
    <row r="908" spans="1:22" ht="19.350000000000001" customHeight="1" x14ac:dyDescent="0.25">
      <c r="A908" s="33"/>
      <c r="B908" s="379"/>
      <c r="C908" s="380"/>
      <c r="D908" s="380"/>
      <c r="E908" s="380"/>
      <c r="F908" s="380"/>
      <c r="G908" s="380"/>
      <c r="H908" s="380"/>
      <c r="I908" s="381"/>
      <c r="J908" s="34"/>
      <c r="K908" s="1"/>
      <c r="L908" s="32"/>
      <c r="M908" s="33"/>
      <c r="N908" s="379"/>
      <c r="O908" s="380"/>
      <c r="P908" s="380"/>
      <c r="Q908" s="380"/>
      <c r="R908" s="380"/>
      <c r="S908" s="380"/>
      <c r="T908" s="380"/>
      <c r="U908" s="381"/>
      <c r="V908" s="34"/>
    </row>
    <row r="909" spans="1:22" ht="19.350000000000001" customHeight="1" thickBot="1" x14ac:dyDescent="0.3">
      <c r="A909" s="33"/>
      <c r="B909" s="382"/>
      <c r="C909" s="383"/>
      <c r="D909" s="383"/>
      <c r="E909" s="383"/>
      <c r="F909" s="383"/>
      <c r="G909" s="383"/>
      <c r="H909" s="383"/>
      <c r="I909" s="384"/>
      <c r="J909" s="34"/>
      <c r="K909" s="1"/>
      <c r="L909" s="32"/>
      <c r="M909" s="33"/>
      <c r="N909" s="382"/>
      <c r="O909" s="383"/>
      <c r="P909" s="383"/>
      <c r="Q909" s="383"/>
      <c r="R909" s="383"/>
      <c r="S909" s="383"/>
      <c r="T909" s="383"/>
      <c r="U909" s="384"/>
      <c r="V909" s="34"/>
    </row>
    <row r="910" spans="1:22" ht="19.350000000000001" customHeight="1" thickBot="1" x14ac:dyDescent="0.3">
      <c r="A910" s="53"/>
      <c r="B910" s="54"/>
      <c r="C910" s="54"/>
      <c r="D910" s="54"/>
      <c r="E910" s="54"/>
      <c r="F910" s="54"/>
      <c r="G910" s="54"/>
      <c r="H910" s="54"/>
      <c r="I910" s="54"/>
      <c r="J910" s="55"/>
      <c r="K910" s="1"/>
      <c r="L910" s="32"/>
      <c r="M910" s="53"/>
      <c r="N910" s="54"/>
      <c r="O910" s="54"/>
      <c r="P910" s="54"/>
      <c r="Q910" s="54"/>
      <c r="R910" s="54"/>
      <c r="S910" s="54"/>
      <c r="T910" s="54"/>
      <c r="U910" s="54"/>
      <c r="V910" s="55"/>
    </row>
    <row r="911" spans="1:22" ht="19.350000000000001" customHeight="1" x14ac:dyDescent="0.25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56"/>
      <c r="L911" s="57"/>
      <c r="M911" s="67"/>
      <c r="N911" s="67"/>
      <c r="O911" s="67"/>
      <c r="P911" s="67"/>
      <c r="Q911" s="67"/>
      <c r="R911" s="67"/>
      <c r="S911" s="67"/>
      <c r="T911" s="67"/>
      <c r="U911" s="67"/>
      <c r="V911" s="67"/>
    </row>
    <row r="912" spans="1:22" ht="19.350000000000001" customHeight="1" thickBo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32"/>
      <c r="M912" s="1"/>
      <c r="N912" s="1"/>
      <c r="O912" s="1"/>
      <c r="P912" s="1"/>
      <c r="Q912" s="1"/>
      <c r="R912" s="1"/>
      <c r="S912" s="1"/>
      <c r="T912" s="1"/>
      <c r="U912" s="1"/>
      <c r="V912" s="1"/>
    </row>
    <row r="913" spans="1:22" ht="19.350000000000001" customHeight="1" x14ac:dyDescent="0.25">
      <c r="A913" s="29" t="e">
        <f>#REF!+1</f>
        <v>#REF!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 t="e">
        <f t="shared" ref="M913" si="18">A913+1</f>
        <v>#REF!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19.350000000000001" customHeight="1" x14ac:dyDescent="0.35">
      <c r="A914" s="33"/>
      <c r="B914" s="356" t="s">
        <v>42</v>
      </c>
      <c r="C914" s="356"/>
      <c r="D914" s="404" t="s">
        <v>89</v>
      </c>
      <c r="E914" s="404"/>
      <c r="F914" s="404"/>
      <c r="G914" s="404"/>
      <c r="H914" s="404"/>
      <c r="I914" s="404"/>
      <c r="J914" s="75"/>
      <c r="K914" s="1"/>
      <c r="L914" s="32"/>
      <c r="M914" s="33"/>
      <c r="N914" s="356" t="s">
        <v>42</v>
      </c>
      <c r="O914" s="356"/>
      <c r="P914" s="404" t="s">
        <v>89</v>
      </c>
      <c r="Q914" s="404"/>
      <c r="R914" s="404"/>
      <c r="S914" s="404"/>
      <c r="T914" s="404"/>
      <c r="U914" s="404"/>
      <c r="V914" s="75"/>
    </row>
    <row r="915" spans="1:22" ht="19.350000000000001" customHeight="1" x14ac:dyDescent="0.25">
      <c r="A915" s="33"/>
      <c r="B915" s="358"/>
      <c r="C915" s="358"/>
      <c r="D915" s="358"/>
      <c r="E915" s="358"/>
      <c r="F915" s="358"/>
      <c r="G915" s="358"/>
      <c r="H915" s="358"/>
      <c r="I915" s="358"/>
      <c r="J915" s="34"/>
      <c r="K915" s="1"/>
      <c r="L915" s="32"/>
      <c r="M915" s="33"/>
      <c r="N915" s="358"/>
      <c r="O915" s="358"/>
      <c r="P915" s="358"/>
      <c r="Q915" s="358"/>
      <c r="R915" s="358"/>
      <c r="S915" s="358"/>
      <c r="T915" s="358"/>
      <c r="U915" s="358"/>
      <c r="V915" s="34"/>
    </row>
    <row r="916" spans="1:22" ht="19.350000000000001" customHeight="1" x14ac:dyDescent="0.35">
      <c r="A916" s="33"/>
      <c r="B916" s="356" t="s">
        <v>0</v>
      </c>
      <c r="C916" s="356"/>
      <c r="D916" s="403"/>
      <c r="E916" s="403"/>
      <c r="F916" s="357" t="s">
        <v>41</v>
      </c>
      <c r="G916" s="357"/>
      <c r="H916" s="403"/>
      <c r="I916" s="403"/>
      <c r="J916" s="34"/>
      <c r="K916" s="1"/>
      <c r="L916" s="32"/>
      <c r="M916" s="33"/>
      <c r="N916" s="356" t="s">
        <v>0</v>
      </c>
      <c r="O916" s="356"/>
      <c r="P916" s="403"/>
      <c r="Q916" s="403"/>
      <c r="R916" s="357" t="s">
        <v>41</v>
      </c>
      <c r="S916" s="357"/>
      <c r="T916" s="403"/>
      <c r="U916" s="403"/>
      <c r="V916" s="34"/>
    </row>
    <row r="917" spans="1:22" ht="19.350000000000001" customHeight="1" x14ac:dyDescent="0.35">
      <c r="A917" s="33"/>
      <c r="B917" s="356" t="s">
        <v>14</v>
      </c>
      <c r="C917" s="356"/>
      <c r="D917" s="400"/>
      <c r="E917" s="400"/>
      <c r="F917" s="357" t="s">
        <v>15</v>
      </c>
      <c r="G917" s="357"/>
      <c r="H917" s="401"/>
      <c r="I917" s="401"/>
      <c r="J917" s="34"/>
      <c r="K917" s="1"/>
      <c r="L917" s="32"/>
      <c r="M917" s="33"/>
      <c r="N917" s="356" t="s">
        <v>14</v>
      </c>
      <c r="O917" s="356"/>
      <c r="P917" s="413"/>
      <c r="Q917" s="413"/>
      <c r="R917" s="357" t="s">
        <v>15</v>
      </c>
      <c r="S917" s="357"/>
      <c r="T917" s="401"/>
      <c r="U917" s="401"/>
      <c r="V917" s="34"/>
    </row>
    <row r="918" spans="1:22" ht="19.350000000000001" customHeight="1" x14ac:dyDescent="0.3">
      <c r="A918" s="33"/>
      <c r="B918" s="64" t="s">
        <v>53</v>
      </c>
      <c r="C918" s="64"/>
      <c r="D918" s="411"/>
      <c r="E918" s="411"/>
      <c r="F918" s="397" t="s">
        <v>54</v>
      </c>
      <c r="G918" s="397"/>
      <c r="H918" s="402"/>
      <c r="I918" s="402"/>
      <c r="J918" s="34"/>
      <c r="K918" s="1"/>
      <c r="L918" s="32"/>
      <c r="M918" s="33"/>
      <c r="N918" s="64" t="s">
        <v>53</v>
      </c>
      <c r="O918" s="64"/>
      <c r="P918" s="412"/>
      <c r="Q918" s="412"/>
      <c r="R918" s="397" t="s">
        <v>54</v>
      </c>
      <c r="S918" s="397"/>
      <c r="T918" s="402"/>
      <c r="U918" s="402"/>
      <c r="V918" s="34"/>
    </row>
    <row r="919" spans="1:22" ht="19.350000000000001" customHeight="1" x14ac:dyDescent="0.3">
      <c r="A919" s="33"/>
      <c r="B919" s="396" t="s">
        <v>1</v>
      </c>
      <c r="C919" s="396"/>
      <c r="D919" s="397"/>
      <c r="E919" s="397"/>
      <c r="F919" s="398"/>
      <c r="G919" s="398"/>
      <c r="H919" s="398"/>
      <c r="I919" s="398"/>
      <c r="J919" s="34"/>
      <c r="K919" s="1"/>
      <c r="L919" s="32"/>
      <c r="M919" s="33"/>
      <c r="N919" s="396" t="s">
        <v>1</v>
      </c>
      <c r="O919" s="396"/>
      <c r="P919" s="397"/>
      <c r="Q919" s="397"/>
      <c r="R919" s="398"/>
      <c r="S919" s="398"/>
      <c r="T919" s="398"/>
      <c r="U919" s="398"/>
      <c r="V919" s="34"/>
    </row>
    <row r="920" spans="1:22" ht="19.350000000000001" customHeight="1" x14ac:dyDescent="0.3">
      <c r="A920" s="33"/>
      <c r="B920" s="396"/>
      <c r="C920" s="396"/>
      <c r="D920" s="397" t="s">
        <v>11</v>
      </c>
      <c r="E920" s="397"/>
      <c r="F920" s="398"/>
      <c r="G920" s="398"/>
      <c r="H920" s="398"/>
      <c r="I920" s="398"/>
      <c r="J920" s="34"/>
      <c r="K920" s="1"/>
      <c r="L920" s="32"/>
      <c r="M920" s="33"/>
      <c r="N920" s="396"/>
      <c r="O920" s="396"/>
      <c r="P920" s="397" t="s">
        <v>11</v>
      </c>
      <c r="Q920" s="397"/>
      <c r="R920" s="398"/>
      <c r="S920" s="398"/>
      <c r="T920" s="398"/>
      <c r="U920" s="398"/>
      <c r="V920" s="34"/>
    </row>
    <row r="921" spans="1:22" ht="19.350000000000001" customHeight="1" x14ac:dyDescent="0.3">
      <c r="A921" s="33"/>
      <c r="B921" s="396"/>
      <c r="C921" s="396"/>
      <c r="D921" s="397" t="s">
        <v>55</v>
      </c>
      <c r="E921" s="397"/>
      <c r="F921" s="398"/>
      <c r="G921" s="398"/>
      <c r="H921" s="398"/>
      <c r="I921" s="398"/>
      <c r="J921" s="34"/>
      <c r="K921" s="1"/>
      <c r="L921" s="32"/>
      <c r="M921" s="33"/>
      <c r="N921" s="396"/>
      <c r="O921" s="396"/>
      <c r="P921" s="397" t="s">
        <v>55</v>
      </c>
      <c r="Q921" s="397"/>
      <c r="R921" s="398"/>
      <c r="S921" s="398"/>
      <c r="T921" s="398"/>
      <c r="U921" s="398"/>
      <c r="V921" s="34"/>
    </row>
    <row r="922" spans="1:22" ht="19.350000000000001" customHeight="1" x14ac:dyDescent="0.35">
      <c r="A922" s="33"/>
      <c r="B922" s="396"/>
      <c r="C922" s="396"/>
      <c r="D922" s="397" t="s">
        <v>9</v>
      </c>
      <c r="E922" s="397"/>
      <c r="F922" s="399"/>
      <c r="G922" s="399"/>
      <c r="H922" s="399"/>
      <c r="I922" s="399"/>
      <c r="J922" s="34"/>
      <c r="K922" s="1"/>
      <c r="L922" s="32"/>
      <c r="M922" s="33"/>
      <c r="N922" s="396"/>
      <c r="O922" s="396"/>
      <c r="P922" s="397" t="s">
        <v>9</v>
      </c>
      <c r="Q922" s="397"/>
      <c r="R922" s="399"/>
      <c r="S922" s="399"/>
      <c r="T922" s="399"/>
      <c r="U922" s="399"/>
      <c r="V922" s="34"/>
    </row>
    <row r="923" spans="1:22" ht="19.350000000000001" customHeight="1" x14ac:dyDescent="0.35">
      <c r="A923" s="33"/>
      <c r="B923" s="356" t="s">
        <v>44</v>
      </c>
      <c r="C923" s="356"/>
      <c r="D923" s="357" t="s">
        <v>90</v>
      </c>
      <c r="E923" s="357"/>
      <c r="F923" s="37"/>
      <c r="G923" s="65"/>
      <c r="H923" s="39"/>
      <c r="I923" s="65"/>
      <c r="J923" s="34"/>
      <c r="K923" s="1"/>
      <c r="L923" s="32"/>
      <c r="M923" s="33"/>
      <c r="N923" s="356" t="s">
        <v>44</v>
      </c>
      <c r="O923" s="356"/>
      <c r="P923" s="357" t="s">
        <v>90</v>
      </c>
      <c r="Q923" s="357"/>
      <c r="R923" s="37"/>
      <c r="S923" s="65"/>
      <c r="T923" s="39"/>
      <c r="U923" s="65"/>
      <c r="V923" s="34"/>
    </row>
    <row r="924" spans="1:22" ht="19.350000000000001" customHeight="1" x14ac:dyDescent="0.3">
      <c r="A924" s="33"/>
      <c r="B924" s="356"/>
      <c r="C924" s="356"/>
      <c r="D924" s="359" t="s">
        <v>56</v>
      </c>
      <c r="E924" s="63" t="s">
        <v>57</v>
      </c>
      <c r="F924" s="41"/>
      <c r="G924" s="66"/>
      <c r="H924" s="41"/>
      <c r="I924" s="66"/>
      <c r="J924" s="34"/>
      <c r="K924" s="1"/>
      <c r="L924" s="32"/>
      <c r="M924" s="33"/>
      <c r="N924" s="356"/>
      <c r="O924" s="356"/>
      <c r="P924" s="359" t="s">
        <v>56</v>
      </c>
      <c r="Q924" s="63" t="s">
        <v>57</v>
      </c>
      <c r="R924" s="41"/>
      <c r="S924" s="66"/>
      <c r="T924" s="41"/>
      <c r="U924" s="66"/>
      <c r="V924" s="34"/>
    </row>
    <row r="925" spans="1:22" ht="19.350000000000001" customHeight="1" x14ac:dyDescent="0.3">
      <c r="A925" s="33"/>
      <c r="B925" s="356"/>
      <c r="C925" s="356"/>
      <c r="D925" s="359"/>
      <c r="E925" s="63" t="s">
        <v>58</v>
      </c>
      <c r="F925" s="41"/>
      <c r="G925" s="66"/>
      <c r="H925" s="41"/>
      <c r="I925" s="66"/>
      <c r="J925" s="34"/>
      <c r="K925" s="1"/>
      <c r="L925" s="32"/>
      <c r="M925" s="33"/>
      <c r="N925" s="356"/>
      <c r="O925" s="356"/>
      <c r="P925" s="359"/>
      <c r="Q925" s="63" t="s">
        <v>58</v>
      </c>
      <c r="R925" s="41"/>
      <c r="S925" s="66"/>
      <c r="T925" s="41"/>
      <c r="U925" s="66"/>
      <c r="V925" s="34"/>
    </row>
    <row r="926" spans="1:22" ht="19.350000000000001" customHeight="1" x14ac:dyDescent="0.25">
      <c r="A926" s="33"/>
      <c r="B926" s="358"/>
      <c r="C926" s="358"/>
      <c r="D926" s="358"/>
      <c r="E926" s="358"/>
      <c r="F926" s="358"/>
      <c r="G926" s="358"/>
      <c r="H926" s="358"/>
      <c r="I926" s="358"/>
      <c r="J926" s="34"/>
      <c r="K926" s="1"/>
      <c r="L926" s="32"/>
      <c r="M926" s="33"/>
      <c r="N926" s="358"/>
      <c r="O926" s="358"/>
      <c r="P926" s="358"/>
      <c r="Q926" s="358"/>
      <c r="R926" s="358"/>
      <c r="S926" s="358"/>
      <c r="T926" s="358"/>
      <c r="U926" s="358"/>
      <c r="V926" s="34"/>
    </row>
    <row r="927" spans="1:22" ht="19.350000000000001" customHeight="1" x14ac:dyDescent="0.3">
      <c r="A927" s="33"/>
      <c r="B927" s="395" t="s">
        <v>59</v>
      </c>
      <c r="C927" s="395"/>
      <c r="D927" s="395"/>
      <c r="E927" s="395"/>
      <c r="F927" s="395"/>
      <c r="G927" s="395"/>
      <c r="H927" s="395"/>
      <c r="I927" s="395"/>
      <c r="J927" s="34"/>
      <c r="K927" s="1"/>
      <c r="L927" s="32"/>
      <c r="M927" s="33"/>
      <c r="N927" s="395" t="s">
        <v>59</v>
      </c>
      <c r="O927" s="395"/>
      <c r="P927" s="395"/>
      <c r="Q927" s="395"/>
      <c r="R927" s="395"/>
      <c r="S927" s="395"/>
      <c r="T927" s="395"/>
      <c r="U927" s="395"/>
      <c r="V927" s="34"/>
    </row>
    <row r="928" spans="1:22" ht="19.350000000000001" customHeight="1" thickBot="1" x14ac:dyDescent="0.3">
      <c r="A928" s="33"/>
      <c r="B928" s="358"/>
      <c r="C928" s="358"/>
      <c r="D928" s="358"/>
      <c r="E928" s="358"/>
      <c r="F928" s="358"/>
      <c r="G928" s="358"/>
      <c r="H928" s="358"/>
      <c r="I928" s="358"/>
      <c r="J928" s="34"/>
      <c r="K928" s="1"/>
      <c r="L928" s="32"/>
      <c r="M928" s="33"/>
      <c r="N928" s="358"/>
      <c r="O928" s="358"/>
      <c r="P928" s="358"/>
      <c r="Q928" s="358"/>
      <c r="R928" s="358"/>
      <c r="S928" s="358"/>
      <c r="T928" s="358"/>
      <c r="U928" s="358"/>
      <c r="V928" s="34"/>
    </row>
    <row r="929" spans="1:22" ht="19.350000000000001" customHeight="1" thickBot="1" x14ac:dyDescent="0.3">
      <c r="A929" s="33"/>
      <c r="B929" s="359" t="s">
        <v>138</v>
      </c>
      <c r="C929" s="360"/>
      <c r="D929" s="43" t="str">
        <f>CONCATENATE(F923-1,"'",IF(MROUND(H923,30)=0,"0",IF(MROUND(H923,30)&gt;30,"30",IF(H923&lt;30,"0","30"))),"''")</f>
        <v>-1'0''</v>
      </c>
      <c r="E929" s="44" t="str">
        <f>CONCATENATE(QUOTIENT(F923*60+H923-30,60),"'",MOD(F923*60+IF(MROUND(H923,30)=0,"0",IF(MROUND(H923,30)&gt;30,"30",IF(H923&lt;30,"0","30")))-30,60),"''")</f>
        <v>0'30''</v>
      </c>
      <c r="F929" s="44" t="str">
        <f>CONCATENATE(F923,"'",IF(MROUND(H923,30)=0,"0",IF(MROUND(H923,30)&gt;30,"30",IF(H923&lt;30,"0","30"))),"''")</f>
        <v>'0''</v>
      </c>
      <c r="G929" s="44" t="str">
        <f>CONCATENATE(QUOTIENT(F923*60+H923+15,60),"'",MOD(F923*60+IF(MROUND(H923,30)=0,"0",IF(MROUND(H923,30)&gt;30,"30",IF(H923&lt;30,"0","30")))+15,60),"''")</f>
        <v>0'15''</v>
      </c>
      <c r="H929" s="44" t="str">
        <f>CONCATENATE(QUOTIENT(F923*60+H923+30,60),"'",MOD(F923*60+IF(MROUND(H923,30)=0,"0",IF(MROUND(H923,30)&gt;30,"30",IF(H923&lt;30,"0","30")))+30,60),"''")</f>
        <v>0'30''</v>
      </c>
      <c r="I929" s="45" t="str">
        <f>CONCATENATE(QUOTIENT(F923*60+IF(MROUND(H923,30)=0,"0",IF(MROUND(H923,30)&gt;30,"30",IF(H923&lt;30,"0","30")))+45,60),"'",MOD(F923*60+IF(MROUND(H923,30)=0,"0",IF(MROUND(H923,30)&gt;30,"30",IF(H923&lt;30,"0","30")))+45,60),"''")</f>
        <v>0'45''</v>
      </c>
      <c r="J929" s="34"/>
      <c r="K929" s="1"/>
      <c r="L929" s="32"/>
      <c r="M929" s="33"/>
      <c r="N929" s="359" t="s">
        <v>138</v>
      </c>
      <c r="O929" s="360"/>
      <c r="P929" s="43" t="str">
        <f>CONCATENATE(R923-1,"'",IF(MROUND(T923,30)=0,"0",IF(MROUND(T923,30)&gt;30,"30",IF(T923&lt;30,"0","30"))),"''")</f>
        <v>-1'0''</v>
      </c>
      <c r="Q929" s="44" t="str">
        <f>CONCATENATE(QUOTIENT(R923*60+T923-30,60),"'",MOD(R923*60+IF(MROUND(T923,30)=0,"0",IF(MROUND(T923,30)&gt;30,"30",IF(T923&lt;30,"0","30")))-30,60),"''")</f>
        <v>0'30''</v>
      </c>
      <c r="R929" s="44" t="str">
        <f>CONCATENATE(R923,"'",IF(MROUND(T923,30)=0,"0",IF(MROUND(T923,30)&gt;30,"30",IF(T923&lt;30,"0","30"))),"''")</f>
        <v>'0''</v>
      </c>
      <c r="S929" s="44" t="str">
        <f>CONCATENATE(QUOTIENT(R923*60+T923+15,60),"'",MOD(R923*60+IF(MROUND(T923,30)=0,"0",IF(MROUND(T923,30)&gt;30,"30",IF(T923&lt;30,"0","30")))+15,60),"''")</f>
        <v>0'15''</v>
      </c>
      <c r="T929" s="44" t="str">
        <f>CONCATENATE(QUOTIENT(R923*60+T923+30,60),"'",MOD(R923*60+IF(MROUND(T923,30)=0,"0",IF(MROUND(T923,30)&gt;30,"30",IF(T923&lt;30,"0","30")))+30,60),"''")</f>
        <v>0'30''</v>
      </c>
      <c r="U929" s="45" t="str">
        <f>CONCATENATE(QUOTIENT(R923*60+IF(MROUND(T923,30)=0,"0",IF(MROUND(T923,30)&gt;30,"30",IF(T923&lt;30,"0","30")))+45,60),"'",MOD(R923*60+IF(MROUND(T923,30)=0,"0",IF(MROUND(T923,30)&gt;30,"30",IF(T923&lt;30,"0","30")))+45,60),"''")</f>
        <v>0'45''</v>
      </c>
      <c r="V929" s="34"/>
    </row>
    <row r="930" spans="1:22" ht="19.350000000000001" customHeight="1" thickBot="1" x14ac:dyDescent="0.3">
      <c r="A930" s="33"/>
      <c r="B930" s="62"/>
      <c r="C930" s="62"/>
      <c r="D930" s="30"/>
      <c r="E930" s="30"/>
      <c r="F930" s="30"/>
      <c r="G930" s="30"/>
      <c r="H930" s="30"/>
      <c r="I930" s="30"/>
      <c r="J930" s="34"/>
      <c r="K930" s="1"/>
      <c r="L930" s="32"/>
      <c r="M930" s="33"/>
      <c r="N930" s="62"/>
      <c r="O930" s="62"/>
      <c r="P930" s="30"/>
      <c r="Q930" s="30"/>
      <c r="R930" s="30"/>
      <c r="S930" s="30"/>
      <c r="T930" s="30"/>
      <c r="U930" s="30"/>
      <c r="V930" s="34"/>
    </row>
    <row r="931" spans="1:22" ht="19.350000000000001" customHeight="1" x14ac:dyDescent="0.25">
      <c r="A931" s="33"/>
      <c r="B931" s="409" t="s">
        <v>136</v>
      </c>
      <c r="C931" s="410"/>
      <c r="D931" s="352"/>
      <c r="E931" s="352"/>
      <c r="F931" s="352"/>
      <c r="G931" s="352"/>
      <c r="H931" s="352"/>
      <c r="I931" s="353"/>
      <c r="J931" s="34"/>
      <c r="K931" s="1"/>
      <c r="L931" s="32"/>
      <c r="M931" s="33"/>
      <c r="N931" s="409" t="s">
        <v>136</v>
      </c>
      <c r="O931" s="410"/>
      <c r="P931" s="352"/>
      <c r="Q931" s="352"/>
      <c r="R931" s="352"/>
      <c r="S931" s="352"/>
      <c r="T931" s="352"/>
      <c r="U931" s="353"/>
      <c r="V931" s="34"/>
    </row>
    <row r="932" spans="1:22" ht="19.350000000000001" customHeight="1" x14ac:dyDescent="0.25">
      <c r="A932" s="33"/>
      <c r="B932" s="405"/>
      <c r="C932" s="406"/>
      <c r="D932" s="336"/>
      <c r="E932" s="336"/>
      <c r="F932" s="336"/>
      <c r="G932" s="336"/>
      <c r="H932" s="336"/>
      <c r="I932" s="337"/>
      <c r="J932" s="34"/>
      <c r="K932" s="1"/>
      <c r="L932" s="32"/>
      <c r="M932" s="33"/>
      <c r="N932" s="405"/>
      <c r="O932" s="406"/>
      <c r="P932" s="336"/>
      <c r="Q932" s="336"/>
      <c r="R932" s="336"/>
      <c r="S932" s="336"/>
      <c r="T932" s="336"/>
      <c r="U932" s="337"/>
      <c r="V932" s="34"/>
    </row>
    <row r="933" spans="1:22" ht="19.350000000000001" customHeight="1" x14ac:dyDescent="0.25">
      <c r="A933" s="33"/>
      <c r="B933" s="405" t="s">
        <v>137</v>
      </c>
      <c r="C933" s="406"/>
      <c r="D933" s="336"/>
      <c r="E933" s="336"/>
      <c r="F933" s="336"/>
      <c r="G933" s="336"/>
      <c r="H933" s="336"/>
      <c r="I933" s="337"/>
      <c r="J933" s="34"/>
      <c r="K933" s="1"/>
      <c r="L933" s="32"/>
      <c r="M933" s="33"/>
      <c r="N933" s="405" t="s">
        <v>137</v>
      </c>
      <c r="O933" s="406"/>
      <c r="P933" s="336"/>
      <c r="Q933" s="336"/>
      <c r="R933" s="336"/>
      <c r="S933" s="336"/>
      <c r="T933" s="336"/>
      <c r="U933" s="337"/>
      <c r="V933" s="34"/>
    </row>
    <row r="934" spans="1:22" ht="19.350000000000001" customHeight="1" thickBot="1" x14ac:dyDescent="0.3">
      <c r="A934" s="33"/>
      <c r="B934" s="407"/>
      <c r="C934" s="408"/>
      <c r="D934" s="369"/>
      <c r="E934" s="369"/>
      <c r="F934" s="369"/>
      <c r="G934" s="369"/>
      <c r="H934" s="369"/>
      <c r="I934" s="370"/>
      <c r="J934" s="34"/>
      <c r="K934" s="1"/>
      <c r="L934" s="32"/>
      <c r="M934" s="33"/>
      <c r="N934" s="407"/>
      <c r="O934" s="408"/>
      <c r="P934" s="369"/>
      <c r="Q934" s="369"/>
      <c r="R934" s="369"/>
      <c r="S934" s="369"/>
      <c r="T934" s="369"/>
      <c r="U934" s="370"/>
      <c r="V934" s="34"/>
    </row>
    <row r="935" spans="1:22" ht="19.350000000000001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19.350000000000001" customHeight="1" x14ac:dyDescent="0.25">
      <c r="A936" s="33"/>
      <c r="B936" s="349" t="s">
        <v>63</v>
      </c>
      <c r="C936" s="343" t="s">
        <v>64</v>
      </c>
      <c r="D936" s="351"/>
      <c r="E936" s="351"/>
      <c r="F936" s="351"/>
      <c r="G936" s="351"/>
      <c r="H936" s="352"/>
      <c r="I936" s="353"/>
      <c r="J936" s="34"/>
      <c r="K936" s="1"/>
      <c r="L936" s="32"/>
      <c r="M936" s="33"/>
      <c r="N936" s="349" t="s">
        <v>63</v>
      </c>
      <c r="O936" s="343" t="s">
        <v>64</v>
      </c>
      <c r="P936" s="351"/>
      <c r="Q936" s="351"/>
      <c r="R936" s="351"/>
      <c r="S936" s="351"/>
      <c r="T936" s="352"/>
      <c r="U936" s="353"/>
      <c r="V936" s="34"/>
    </row>
    <row r="937" spans="1:22" ht="19.350000000000001" customHeight="1" x14ac:dyDescent="0.25">
      <c r="A937" s="33"/>
      <c r="B937" s="334"/>
      <c r="C937" s="340" t="s">
        <v>234</v>
      </c>
      <c r="D937" s="348"/>
      <c r="E937" s="348"/>
      <c r="F937" s="348"/>
      <c r="G937" s="348"/>
      <c r="H937" s="336"/>
      <c r="I937" s="337"/>
      <c r="J937" s="34"/>
      <c r="K937" s="1"/>
      <c r="L937" s="32"/>
      <c r="M937" s="33"/>
      <c r="N937" s="334"/>
      <c r="O937" s="340" t="s">
        <v>234</v>
      </c>
      <c r="P937" s="348"/>
      <c r="Q937" s="348"/>
      <c r="R937" s="348"/>
      <c r="S937" s="348"/>
      <c r="T937" s="336"/>
      <c r="U937" s="337"/>
      <c r="V937" s="34"/>
    </row>
    <row r="938" spans="1:22" ht="19.350000000000001" customHeight="1" x14ac:dyDescent="0.25">
      <c r="A938" s="33"/>
      <c r="B938" s="334"/>
      <c r="C938" s="340" t="s">
        <v>66</v>
      </c>
      <c r="D938" s="348"/>
      <c r="E938" s="348"/>
      <c r="F938" s="348"/>
      <c r="G938" s="348"/>
      <c r="H938" s="336"/>
      <c r="I938" s="337"/>
      <c r="J938" s="34"/>
      <c r="K938" s="1"/>
      <c r="L938" s="32"/>
      <c r="M938" s="33"/>
      <c r="N938" s="334"/>
      <c r="O938" s="340" t="s">
        <v>66</v>
      </c>
      <c r="P938" s="348"/>
      <c r="Q938" s="348"/>
      <c r="R938" s="348"/>
      <c r="S938" s="348"/>
      <c r="T938" s="336"/>
      <c r="U938" s="337"/>
      <c r="V938" s="34"/>
    </row>
    <row r="939" spans="1:22" ht="19.350000000000001" customHeight="1" x14ac:dyDescent="0.25">
      <c r="A939" s="33"/>
      <c r="B939" s="334"/>
      <c r="C939" s="340" t="s">
        <v>235</v>
      </c>
      <c r="D939" s="348"/>
      <c r="E939" s="348"/>
      <c r="F939" s="348"/>
      <c r="G939" s="348"/>
      <c r="H939" s="336"/>
      <c r="I939" s="337"/>
      <c r="J939" s="34"/>
      <c r="K939" s="1"/>
      <c r="L939" s="32"/>
      <c r="M939" s="33"/>
      <c r="N939" s="334"/>
      <c r="O939" s="340" t="s">
        <v>235</v>
      </c>
      <c r="P939" s="348"/>
      <c r="Q939" s="348"/>
      <c r="R939" s="348"/>
      <c r="S939" s="348"/>
      <c r="T939" s="336"/>
      <c r="U939" s="337"/>
      <c r="V939" s="34"/>
    </row>
    <row r="940" spans="1:22" ht="19.350000000000001" customHeight="1" x14ac:dyDescent="0.25">
      <c r="A940" s="33"/>
      <c r="B940" s="335"/>
      <c r="C940" s="338" t="s">
        <v>236</v>
      </c>
      <c r="D940" s="339"/>
      <c r="E940" s="339"/>
      <c r="F940" s="339"/>
      <c r="G940" s="340"/>
      <c r="H940" s="354"/>
      <c r="I940" s="355"/>
      <c r="J940" s="34"/>
      <c r="K940" s="1"/>
      <c r="L940" s="32"/>
      <c r="M940" s="33"/>
      <c r="N940" s="335"/>
      <c r="O940" s="338" t="s">
        <v>236</v>
      </c>
      <c r="P940" s="339"/>
      <c r="Q940" s="339"/>
      <c r="R940" s="339"/>
      <c r="S940" s="340"/>
      <c r="T940" s="354"/>
      <c r="U940" s="355"/>
      <c r="V940" s="34"/>
    </row>
    <row r="941" spans="1:22" ht="19.350000000000001" customHeight="1" thickBot="1" x14ac:dyDescent="0.3">
      <c r="A941" s="33"/>
      <c r="B941" s="350"/>
      <c r="C941" s="371" t="s">
        <v>69</v>
      </c>
      <c r="D941" s="372"/>
      <c r="E941" s="372"/>
      <c r="F941" s="372"/>
      <c r="G941" s="372"/>
      <c r="H941" s="369"/>
      <c r="I941" s="370"/>
      <c r="J941" s="34"/>
      <c r="K941" s="1"/>
      <c r="L941" s="32"/>
      <c r="M941" s="33"/>
      <c r="N941" s="350"/>
      <c r="O941" s="371" t="s">
        <v>69</v>
      </c>
      <c r="P941" s="372"/>
      <c r="Q941" s="372"/>
      <c r="R941" s="372"/>
      <c r="S941" s="372"/>
      <c r="T941" s="369"/>
      <c r="U941" s="370"/>
      <c r="V941" s="34"/>
    </row>
    <row r="942" spans="1:22" ht="19.350000000000001" customHeight="1" x14ac:dyDescent="0.25">
      <c r="A942" s="33"/>
      <c r="B942" s="333" t="s">
        <v>70</v>
      </c>
      <c r="C942" s="346" t="s">
        <v>237</v>
      </c>
      <c r="D942" s="347"/>
      <c r="E942" s="347"/>
      <c r="F942" s="347"/>
      <c r="G942" s="347"/>
      <c r="H942" s="344"/>
      <c r="I942" s="345"/>
      <c r="J942" s="34"/>
      <c r="K942" s="1"/>
      <c r="L942" s="32"/>
      <c r="M942" s="33"/>
      <c r="N942" s="333" t="s">
        <v>70</v>
      </c>
      <c r="O942" s="346" t="s">
        <v>237</v>
      </c>
      <c r="P942" s="347"/>
      <c r="Q942" s="347"/>
      <c r="R942" s="347"/>
      <c r="S942" s="347"/>
      <c r="T942" s="344"/>
      <c r="U942" s="345"/>
      <c r="V942" s="34"/>
    </row>
    <row r="943" spans="1:22" ht="19.350000000000001" customHeight="1" x14ac:dyDescent="0.25">
      <c r="A943" s="33"/>
      <c r="B943" s="334"/>
      <c r="C943" s="340" t="s">
        <v>72</v>
      </c>
      <c r="D943" s="348"/>
      <c r="E943" s="348"/>
      <c r="F943" s="348"/>
      <c r="G943" s="348"/>
      <c r="H943" s="336"/>
      <c r="I943" s="337"/>
      <c r="J943" s="34"/>
      <c r="K943" s="1"/>
      <c r="L943" s="32"/>
      <c r="M943" s="33"/>
      <c r="N943" s="334"/>
      <c r="O943" s="340" t="s">
        <v>72</v>
      </c>
      <c r="P943" s="348"/>
      <c r="Q943" s="348"/>
      <c r="R943" s="348"/>
      <c r="S943" s="348"/>
      <c r="T943" s="336"/>
      <c r="U943" s="337"/>
      <c r="V943" s="34"/>
    </row>
    <row r="944" spans="1:22" ht="19.350000000000001" customHeight="1" x14ac:dyDescent="0.25">
      <c r="A944" s="33"/>
      <c r="B944" s="334"/>
      <c r="C944" s="340" t="s">
        <v>242</v>
      </c>
      <c r="D944" s="348"/>
      <c r="E944" s="348"/>
      <c r="F944" s="348"/>
      <c r="G944" s="348"/>
      <c r="H944" s="336"/>
      <c r="I944" s="337"/>
      <c r="J944" s="34"/>
      <c r="K944" s="1"/>
      <c r="L944" s="32"/>
      <c r="M944" s="33"/>
      <c r="N944" s="334"/>
      <c r="O944" s="340" t="s">
        <v>242</v>
      </c>
      <c r="P944" s="348"/>
      <c r="Q944" s="348"/>
      <c r="R944" s="348"/>
      <c r="S944" s="348"/>
      <c r="T944" s="336"/>
      <c r="U944" s="337"/>
      <c r="V944" s="34"/>
    </row>
    <row r="945" spans="1:22" ht="19.350000000000001" customHeight="1" x14ac:dyDescent="0.25">
      <c r="A945" s="33"/>
      <c r="B945" s="334"/>
      <c r="C945" s="340" t="s">
        <v>75</v>
      </c>
      <c r="D945" s="348"/>
      <c r="E945" s="348"/>
      <c r="F945" s="348"/>
      <c r="G945" s="348"/>
      <c r="H945" s="336"/>
      <c r="I945" s="337"/>
      <c r="J945" s="34"/>
      <c r="K945" s="1"/>
      <c r="L945" s="32"/>
      <c r="M945" s="33"/>
      <c r="N945" s="334"/>
      <c r="O945" s="340" t="s">
        <v>75</v>
      </c>
      <c r="P945" s="348"/>
      <c r="Q945" s="348"/>
      <c r="R945" s="348"/>
      <c r="S945" s="348"/>
      <c r="T945" s="336"/>
      <c r="U945" s="337"/>
      <c r="V945" s="34"/>
    </row>
    <row r="946" spans="1:22" ht="19.350000000000001" customHeight="1" x14ac:dyDescent="0.25">
      <c r="A946" s="33"/>
      <c r="B946" s="334"/>
      <c r="C946" s="340" t="s">
        <v>76</v>
      </c>
      <c r="D946" s="348"/>
      <c r="E946" s="348"/>
      <c r="F946" s="348"/>
      <c r="G946" s="348"/>
      <c r="H946" s="336"/>
      <c r="I946" s="337"/>
      <c r="J946" s="34"/>
      <c r="K946" s="1"/>
      <c r="L946" s="32"/>
      <c r="M946" s="33"/>
      <c r="N946" s="334"/>
      <c r="O946" s="340" t="s">
        <v>76</v>
      </c>
      <c r="P946" s="348"/>
      <c r="Q946" s="348"/>
      <c r="R946" s="348"/>
      <c r="S946" s="348"/>
      <c r="T946" s="336"/>
      <c r="U946" s="337"/>
      <c r="V946" s="34"/>
    </row>
    <row r="947" spans="1:22" ht="19.350000000000001" customHeight="1" thickBot="1" x14ac:dyDescent="0.3">
      <c r="A947" s="33"/>
      <c r="B947" s="335"/>
      <c r="C947" s="385" t="s">
        <v>77</v>
      </c>
      <c r="D947" s="386"/>
      <c r="E947" s="386"/>
      <c r="F947" s="386"/>
      <c r="G947" s="386"/>
      <c r="H947" s="387"/>
      <c r="I947" s="388"/>
      <c r="J947" s="34"/>
      <c r="K947" s="1"/>
      <c r="L947" s="32"/>
      <c r="M947" s="33"/>
      <c r="N947" s="335"/>
      <c r="O947" s="385" t="s">
        <v>77</v>
      </c>
      <c r="P947" s="386"/>
      <c r="Q947" s="386"/>
      <c r="R947" s="386"/>
      <c r="S947" s="386"/>
      <c r="T947" s="387"/>
      <c r="U947" s="388"/>
      <c r="V947" s="34"/>
    </row>
    <row r="948" spans="1:22" ht="19.350000000000001" customHeight="1" x14ac:dyDescent="0.25">
      <c r="A948" s="33"/>
      <c r="B948" s="349" t="s">
        <v>78</v>
      </c>
      <c r="C948" s="414" t="s">
        <v>233</v>
      </c>
      <c r="D948" s="415"/>
      <c r="E948" s="416"/>
      <c r="F948" s="423" t="s">
        <v>80</v>
      </c>
      <c r="G948" s="416"/>
      <c r="H948" s="426"/>
      <c r="I948" s="427"/>
      <c r="J948" s="34"/>
      <c r="K948" s="1"/>
      <c r="L948" s="32"/>
      <c r="M948" s="33"/>
      <c r="N948" s="349" t="s">
        <v>78</v>
      </c>
      <c r="O948" s="414" t="s">
        <v>233</v>
      </c>
      <c r="P948" s="415"/>
      <c r="Q948" s="416"/>
      <c r="R948" s="423" t="s">
        <v>80</v>
      </c>
      <c r="S948" s="416"/>
      <c r="T948" s="426"/>
      <c r="U948" s="427"/>
      <c r="V948" s="34"/>
    </row>
    <row r="949" spans="1:22" ht="19.350000000000001" customHeight="1" x14ac:dyDescent="0.25">
      <c r="A949" s="33"/>
      <c r="B949" s="334"/>
      <c r="C949" s="417"/>
      <c r="D949" s="418"/>
      <c r="E949" s="419"/>
      <c r="F949" s="424"/>
      <c r="G949" s="419"/>
      <c r="H949" s="428"/>
      <c r="I949" s="429"/>
      <c r="J949" s="34"/>
      <c r="K949" s="1"/>
      <c r="L949" s="32"/>
      <c r="M949" s="33"/>
      <c r="N949" s="334"/>
      <c r="O949" s="417"/>
      <c r="P949" s="418"/>
      <c r="Q949" s="419"/>
      <c r="R949" s="424"/>
      <c r="S949" s="419"/>
      <c r="T949" s="428"/>
      <c r="U949" s="429"/>
      <c r="V949" s="34"/>
    </row>
    <row r="950" spans="1:22" ht="19.350000000000001" customHeight="1" x14ac:dyDescent="0.25">
      <c r="A950" s="33"/>
      <c r="B950" s="334"/>
      <c r="C950" s="417"/>
      <c r="D950" s="418"/>
      <c r="E950" s="419"/>
      <c r="F950" s="424"/>
      <c r="G950" s="419"/>
      <c r="H950" s="428"/>
      <c r="I950" s="429"/>
      <c r="J950" s="34"/>
      <c r="K950" s="1"/>
      <c r="L950" s="32"/>
      <c r="M950" s="33"/>
      <c r="N950" s="334"/>
      <c r="O950" s="417"/>
      <c r="P950" s="418"/>
      <c r="Q950" s="419"/>
      <c r="R950" s="424"/>
      <c r="S950" s="419"/>
      <c r="T950" s="428"/>
      <c r="U950" s="429"/>
      <c r="V950" s="34"/>
    </row>
    <row r="951" spans="1:22" ht="19.350000000000001" customHeight="1" thickBot="1" x14ac:dyDescent="0.3">
      <c r="A951" s="33"/>
      <c r="B951" s="350"/>
      <c r="C951" s="420"/>
      <c r="D951" s="421"/>
      <c r="E951" s="422"/>
      <c r="F951" s="425"/>
      <c r="G951" s="422"/>
      <c r="H951" s="430"/>
      <c r="I951" s="431"/>
      <c r="J951" s="34"/>
      <c r="K951" s="1"/>
      <c r="L951" s="32"/>
      <c r="M951" s="33"/>
      <c r="N951" s="350"/>
      <c r="O951" s="420"/>
      <c r="P951" s="421"/>
      <c r="Q951" s="422"/>
      <c r="R951" s="425"/>
      <c r="S951" s="422"/>
      <c r="T951" s="430"/>
      <c r="U951" s="431"/>
      <c r="V951" s="34"/>
    </row>
    <row r="952" spans="1:22" ht="19.350000000000001" customHeight="1" thickBot="1" x14ac:dyDescent="0.3">
      <c r="A952" s="33"/>
      <c r="B952" s="25"/>
      <c r="C952" s="25"/>
      <c r="D952" s="25"/>
      <c r="E952" s="25"/>
      <c r="F952" s="25"/>
      <c r="G952" s="25"/>
      <c r="H952" s="25"/>
      <c r="I952" s="25"/>
      <c r="J952" s="34"/>
      <c r="K952" s="1"/>
      <c r="L952" s="32"/>
      <c r="M952" s="33"/>
      <c r="N952" s="25"/>
      <c r="O952" s="25"/>
      <c r="P952" s="25"/>
      <c r="Q952" s="25"/>
      <c r="R952" s="25"/>
      <c r="S952" s="25"/>
      <c r="T952" s="25"/>
      <c r="U952" s="25"/>
      <c r="V952" s="34"/>
    </row>
    <row r="953" spans="1:22" ht="19.350000000000001" customHeight="1" x14ac:dyDescent="0.3">
      <c r="A953" s="33"/>
      <c r="B953" s="373" t="s">
        <v>88</v>
      </c>
      <c r="C953" s="374"/>
      <c r="D953" s="374"/>
      <c r="E953" s="374"/>
      <c r="F953" s="374"/>
      <c r="G953" s="374"/>
      <c r="H953" s="374"/>
      <c r="I953" s="375"/>
      <c r="J953" s="34"/>
      <c r="K953" s="1"/>
      <c r="L953" s="32"/>
      <c r="M953" s="33"/>
      <c r="N953" s="373" t="s">
        <v>88</v>
      </c>
      <c r="O953" s="374"/>
      <c r="P953" s="374"/>
      <c r="Q953" s="374"/>
      <c r="R953" s="374"/>
      <c r="S953" s="374"/>
      <c r="T953" s="374"/>
      <c r="U953" s="375"/>
      <c r="V953" s="34"/>
    </row>
    <row r="954" spans="1:22" ht="19.350000000000001" customHeight="1" x14ac:dyDescent="0.25">
      <c r="A954" s="33"/>
      <c r="B954" s="376"/>
      <c r="C954" s="377"/>
      <c r="D954" s="377"/>
      <c r="E954" s="377"/>
      <c r="F954" s="377"/>
      <c r="G954" s="377"/>
      <c r="H954" s="377"/>
      <c r="I954" s="378"/>
      <c r="J954" s="34"/>
      <c r="K954" s="1"/>
      <c r="L954" s="32"/>
      <c r="M954" s="33"/>
      <c r="N954" s="376"/>
      <c r="O954" s="377"/>
      <c r="P954" s="377"/>
      <c r="Q954" s="377"/>
      <c r="R954" s="377"/>
      <c r="S954" s="377"/>
      <c r="T954" s="377"/>
      <c r="U954" s="378"/>
      <c r="V954" s="34"/>
    </row>
    <row r="955" spans="1:22" ht="19.350000000000001" customHeight="1" x14ac:dyDescent="0.25">
      <c r="A955" s="33"/>
      <c r="B955" s="379"/>
      <c r="C955" s="380"/>
      <c r="D955" s="380"/>
      <c r="E955" s="380"/>
      <c r="F955" s="380"/>
      <c r="G955" s="380"/>
      <c r="H955" s="380"/>
      <c r="I955" s="381"/>
      <c r="J955" s="34"/>
      <c r="K955" s="1"/>
      <c r="L955" s="32"/>
      <c r="M955" s="33"/>
      <c r="N955" s="379"/>
      <c r="O955" s="380"/>
      <c r="P955" s="380"/>
      <c r="Q955" s="380"/>
      <c r="R955" s="380"/>
      <c r="S955" s="380"/>
      <c r="T955" s="380"/>
      <c r="U955" s="381"/>
      <c r="V955" s="34"/>
    </row>
    <row r="956" spans="1:22" ht="19.350000000000001" customHeight="1" x14ac:dyDescent="0.25">
      <c r="A956" s="33"/>
      <c r="B956" s="379"/>
      <c r="C956" s="380"/>
      <c r="D956" s="380"/>
      <c r="E956" s="380"/>
      <c r="F956" s="380"/>
      <c r="G956" s="380"/>
      <c r="H956" s="380"/>
      <c r="I956" s="381"/>
      <c r="J956" s="34"/>
      <c r="K956" s="1"/>
      <c r="L956" s="32"/>
      <c r="M956" s="33"/>
      <c r="N956" s="379"/>
      <c r="O956" s="380"/>
      <c r="P956" s="380"/>
      <c r="Q956" s="380"/>
      <c r="R956" s="380"/>
      <c r="S956" s="380"/>
      <c r="T956" s="380"/>
      <c r="U956" s="381"/>
      <c r="V956" s="34"/>
    </row>
    <row r="957" spans="1:22" ht="19.350000000000001" customHeight="1" thickBot="1" x14ac:dyDescent="0.3">
      <c r="A957" s="33"/>
      <c r="B957" s="382"/>
      <c r="C957" s="383"/>
      <c r="D957" s="383"/>
      <c r="E957" s="383"/>
      <c r="F957" s="383"/>
      <c r="G957" s="383"/>
      <c r="H957" s="383"/>
      <c r="I957" s="384"/>
      <c r="J957" s="34"/>
      <c r="K957" s="1"/>
      <c r="L957" s="32"/>
      <c r="M957" s="33"/>
      <c r="N957" s="382"/>
      <c r="O957" s="383"/>
      <c r="P957" s="383"/>
      <c r="Q957" s="383"/>
      <c r="R957" s="383"/>
      <c r="S957" s="383"/>
      <c r="T957" s="383"/>
      <c r="U957" s="384"/>
      <c r="V957" s="34"/>
    </row>
    <row r="958" spans="1:22" ht="19.350000000000001" customHeight="1" thickBot="1" x14ac:dyDescent="0.3">
      <c r="A958" s="53"/>
      <c r="B958" s="54"/>
      <c r="C958" s="54"/>
      <c r="D958" s="54"/>
      <c r="E958" s="54"/>
      <c r="F958" s="54"/>
      <c r="G958" s="54"/>
      <c r="H958" s="54"/>
      <c r="I958" s="54"/>
      <c r="J958" s="55"/>
      <c r="K958" s="1"/>
      <c r="L958" s="32"/>
      <c r="M958" s="53"/>
      <c r="N958" s="54"/>
      <c r="O958" s="54"/>
      <c r="P958" s="54"/>
      <c r="Q958" s="54"/>
      <c r="R958" s="54"/>
      <c r="S958" s="54"/>
      <c r="T958" s="54"/>
      <c r="U958" s="54"/>
      <c r="V958" s="55"/>
    </row>
    <row r="959" spans="1:22" ht="19.350000000000001" customHeight="1" x14ac:dyDescent="0.25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56"/>
      <c r="L959" s="57"/>
      <c r="M959" s="67"/>
      <c r="N959" s="67"/>
      <c r="O959" s="67"/>
      <c r="P959" s="67"/>
      <c r="Q959" s="67"/>
      <c r="R959" s="67"/>
      <c r="S959" s="67"/>
      <c r="T959" s="67"/>
      <c r="U959" s="67"/>
      <c r="V959" s="67"/>
    </row>
    <row r="960" spans="1:22" ht="19.350000000000001" customHeight="1" thickBo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32"/>
      <c r="M960" s="1"/>
      <c r="N960" s="1"/>
      <c r="O960" s="1"/>
      <c r="P960" s="1"/>
      <c r="Q960" s="1"/>
      <c r="R960" s="1"/>
      <c r="S960" s="1"/>
      <c r="T960" s="1"/>
      <c r="U960" s="1"/>
      <c r="V960" s="1"/>
    </row>
    <row r="961" spans="1:22" ht="19.350000000000001" customHeight="1" x14ac:dyDescent="0.25">
      <c r="A961" s="29" t="e">
        <f>#REF!+1</f>
        <v>#REF!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 t="e">
        <f t="shared" ref="M961" si="19">A961+1</f>
        <v>#REF!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19.350000000000001" customHeight="1" x14ac:dyDescent="0.35">
      <c r="A962" s="33"/>
      <c r="B962" s="356" t="s">
        <v>42</v>
      </c>
      <c r="C962" s="356"/>
      <c r="D962" s="404" t="s">
        <v>89</v>
      </c>
      <c r="E962" s="404"/>
      <c r="F962" s="404"/>
      <c r="G962" s="404"/>
      <c r="H962" s="404"/>
      <c r="I962" s="404"/>
      <c r="J962" s="75"/>
      <c r="K962" s="1"/>
      <c r="L962" s="32"/>
      <c r="M962" s="33"/>
      <c r="N962" s="356" t="s">
        <v>42</v>
      </c>
      <c r="O962" s="356"/>
      <c r="P962" s="404" t="s">
        <v>89</v>
      </c>
      <c r="Q962" s="404"/>
      <c r="R962" s="404"/>
      <c r="S962" s="404"/>
      <c r="T962" s="404"/>
      <c r="U962" s="404"/>
      <c r="V962" s="75"/>
    </row>
    <row r="963" spans="1:22" ht="19.350000000000001" customHeight="1" x14ac:dyDescent="0.25">
      <c r="A963" s="33"/>
      <c r="B963" s="358"/>
      <c r="C963" s="358"/>
      <c r="D963" s="358"/>
      <c r="E963" s="358"/>
      <c r="F963" s="358"/>
      <c r="G963" s="358"/>
      <c r="H963" s="358"/>
      <c r="I963" s="358"/>
      <c r="J963" s="34"/>
      <c r="K963" s="1"/>
      <c r="L963" s="32"/>
      <c r="M963" s="33"/>
      <c r="N963" s="358"/>
      <c r="O963" s="358"/>
      <c r="P963" s="358"/>
      <c r="Q963" s="358"/>
      <c r="R963" s="358"/>
      <c r="S963" s="358"/>
      <c r="T963" s="358"/>
      <c r="U963" s="358"/>
      <c r="V963" s="34"/>
    </row>
    <row r="964" spans="1:22" ht="19.350000000000001" customHeight="1" x14ac:dyDescent="0.35">
      <c r="A964" s="33"/>
      <c r="B964" s="356" t="s">
        <v>0</v>
      </c>
      <c r="C964" s="356"/>
      <c r="D964" s="403"/>
      <c r="E964" s="403"/>
      <c r="F964" s="357" t="s">
        <v>41</v>
      </c>
      <c r="G964" s="357"/>
      <c r="H964" s="403"/>
      <c r="I964" s="403"/>
      <c r="J964" s="34"/>
      <c r="K964" s="1"/>
      <c r="L964" s="32"/>
      <c r="M964" s="33"/>
      <c r="N964" s="356" t="s">
        <v>0</v>
      </c>
      <c r="O964" s="356"/>
      <c r="P964" s="403"/>
      <c r="Q964" s="403"/>
      <c r="R964" s="357" t="s">
        <v>41</v>
      </c>
      <c r="S964" s="357"/>
      <c r="T964" s="403"/>
      <c r="U964" s="403"/>
      <c r="V964" s="34"/>
    </row>
    <row r="965" spans="1:22" ht="19.350000000000001" customHeight="1" x14ac:dyDescent="0.35">
      <c r="A965" s="33"/>
      <c r="B965" s="356" t="s">
        <v>14</v>
      </c>
      <c r="C965" s="356"/>
      <c r="D965" s="400"/>
      <c r="E965" s="400"/>
      <c r="F965" s="357" t="s">
        <v>15</v>
      </c>
      <c r="G965" s="357"/>
      <c r="H965" s="401"/>
      <c r="I965" s="401"/>
      <c r="J965" s="34"/>
      <c r="K965" s="1"/>
      <c r="L965" s="32"/>
      <c r="M965" s="33"/>
      <c r="N965" s="356" t="s">
        <v>14</v>
      </c>
      <c r="O965" s="356"/>
      <c r="P965" s="413"/>
      <c r="Q965" s="413"/>
      <c r="R965" s="357" t="s">
        <v>15</v>
      </c>
      <c r="S965" s="357"/>
      <c r="T965" s="401"/>
      <c r="U965" s="401"/>
      <c r="V965" s="34"/>
    </row>
    <row r="966" spans="1:22" ht="19.350000000000001" customHeight="1" x14ac:dyDescent="0.3">
      <c r="A966" s="33"/>
      <c r="B966" s="64" t="s">
        <v>53</v>
      </c>
      <c r="C966" s="64"/>
      <c r="D966" s="411"/>
      <c r="E966" s="411"/>
      <c r="F966" s="397" t="s">
        <v>54</v>
      </c>
      <c r="G966" s="397"/>
      <c r="H966" s="402"/>
      <c r="I966" s="402"/>
      <c r="J966" s="34"/>
      <c r="K966" s="1"/>
      <c r="L966" s="32"/>
      <c r="M966" s="33"/>
      <c r="N966" s="64" t="s">
        <v>53</v>
      </c>
      <c r="O966" s="64"/>
      <c r="P966" s="412"/>
      <c r="Q966" s="412"/>
      <c r="R966" s="397" t="s">
        <v>54</v>
      </c>
      <c r="S966" s="397"/>
      <c r="T966" s="402"/>
      <c r="U966" s="402"/>
      <c r="V966" s="34"/>
    </row>
    <row r="967" spans="1:22" ht="19.350000000000001" customHeight="1" x14ac:dyDescent="0.3">
      <c r="A967" s="33"/>
      <c r="B967" s="396" t="s">
        <v>1</v>
      </c>
      <c r="C967" s="396"/>
      <c r="D967" s="397"/>
      <c r="E967" s="397"/>
      <c r="F967" s="398"/>
      <c r="G967" s="398"/>
      <c r="H967" s="398"/>
      <c r="I967" s="398"/>
      <c r="J967" s="34"/>
      <c r="K967" s="1"/>
      <c r="L967" s="32"/>
      <c r="M967" s="33"/>
      <c r="N967" s="396" t="s">
        <v>1</v>
      </c>
      <c r="O967" s="396"/>
      <c r="P967" s="397"/>
      <c r="Q967" s="397"/>
      <c r="R967" s="398"/>
      <c r="S967" s="398"/>
      <c r="T967" s="398"/>
      <c r="U967" s="398"/>
      <c r="V967" s="34"/>
    </row>
    <row r="968" spans="1:22" ht="19.350000000000001" customHeight="1" x14ac:dyDescent="0.3">
      <c r="A968" s="33"/>
      <c r="B968" s="396"/>
      <c r="C968" s="396"/>
      <c r="D968" s="397" t="s">
        <v>11</v>
      </c>
      <c r="E968" s="397"/>
      <c r="F968" s="398"/>
      <c r="G968" s="398"/>
      <c r="H968" s="398"/>
      <c r="I968" s="398"/>
      <c r="J968" s="34"/>
      <c r="K968" s="1"/>
      <c r="L968" s="32"/>
      <c r="M968" s="33"/>
      <c r="N968" s="396"/>
      <c r="O968" s="396"/>
      <c r="P968" s="397" t="s">
        <v>11</v>
      </c>
      <c r="Q968" s="397"/>
      <c r="R968" s="398"/>
      <c r="S968" s="398"/>
      <c r="T968" s="398"/>
      <c r="U968" s="398"/>
      <c r="V968" s="34"/>
    </row>
    <row r="969" spans="1:22" ht="19.350000000000001" customHeight="1" x14ac:dyDescent="0.3">
      <c r="A969" s="33"/>
      <c r="B969" s="396"/>
      <c r="C969" s="396"/>
      <c r="D969" s="397" t="s">
        <v>55</v>
      </c>
      <c r="E969" s="397"/>
      <c r="F969" s="398"/>
      <c r="G969" s="398"/>
      <c r="H969" s="398"/>
      <c r="I969" s="398"/>
      <c r="J969" s="34"/>
      <c r="K969" s="1"/>
      <c r="L969" s="32"/>
      <c r="M969" s="33"/>
      <c r="N969" s="396"/>
      <c r="O969" s="396"/>
      <c r="P969" s="397" t="s">
        <v>55</v>
      </c>
      <c r="Q969" s="397"/>
      <c r="R969" s="398"/>
      <c r="S969" s="398"/>
      <c r="T969" s="398"/>
      <c r="U969" s="398"/>
      <c r="V969" s="34"/>
    </row>
    <row r="970" spans="1:22" ht="19.350000000000001" customHeight="1" x14ac:dyDescent="0.35">
      <c r="A970" s="33"/>
      <c r="B970" s="396"/>
      <c r="C970" s="396"/>
      <c r="D970" s="397" t="s">
        <v>9</v>
      </c>
      <c r="E970" s="397"/>
      <c r="F970" s="399"/>
      <c r="G970" s="399"/>
      <c r="H970" s="399"/>
      <c r="I970" s="399"/>
      <c r="J970" s="34"/>
      <c r="K970" s="1"/>
      <c r="L970" s="32"/>
      <c r="M970" s="33"/>
      <c r="N970" s="396"/>
      <c r="O970" s="396"/>
      <c r="P970" s="397" t="s">
        <v>9</v>
      </c>
      <c r="Q970" s="397"/>
      <c r="R970" s="399"/>
      <c r="S970" s="399"/>
      <c r="T970" s="399"/>
      <c r="U970" s="399"/>
      <c r="V970" s="34"/>
    </row>
    <row r="971" spans="1:22" ht="19.350000000000001" customHeight="1" x14ac:dyDescent="0.35">
      <c r="A971" s="33"/>
      <c r="B971" s="356" t="s">
        <v>44</v>
      </c>
      <c r="C971" s="356"/>
      <c r="D971" s="357" t="s">
        <v>90</v>
      </c>
      <c r="E971" s="357"/>
      <c r="F971" s="37"/>
      <c r="G971" s="65"/>
      <c r="H971" s="39"/>
      <c r="I971" s="65"/>
      <c r="J971" s="34"/>
      <c r="K971" s="1"/>
      <c r="L971" s="32"/>
      <c r="M971" s="33"/>
      <c r="N971" s="356" t="s">
        <v>44</v>
      </c>
      <c r="O971" s="356"/>
      <c r="P971" s="357" t="s">
        <v>90</v>
      </c>
      <c r="Q971" s="357"/>
      <c r="R971" s="37"/>
      <c r="S971" s="65"/>
      <c r="T971" s="39"/>
      <c r="U971" s="65"/>
      <c r="V971" s="34"/>
    </row>
    <row r="972" spans="1:22" ht="19.350000000000001" customHeight="1" x14ac:dyDescent="0.3">
      <c r="A972" s="33"/>
      <c r="B972" s="356"/>
      <c r="C972" s="356"/>
      <c r="D972" s="359" t="s">
        <v>56</v>
      </c>
      <c r="E972" s="63" t="s">
        <v>57</v>
      </c>
      <c r="F972" s="41"/>
      <c r="G972" s="66"/>
      <c r="H972" s="41"/>
      <c r="I972" s="66"/>
      <c r="J972" s="34"/>
      <c r="K972" s="1"/>
      <c r="L972" s="32"/>
      <c r="M972" s="33"/>
      <c r="N972" s="356"/>
      <c r="O972" s="356"/>
      <c r="P972" s="359" t="s">
        <v>56</v>
      </c>
      <c r="Q972" s="63" t="s">
        <v>57</v>
      </c>
      <c r="R972" s="41"/>
      <c r="S972" s="66"/>
      <c r="T972" s="41"/>
      <c r="U972" s="66"/>
      <c r="V972" s="34"/>
    </row>
    <row r="973" spans="1:22" ht="19.350000000000001" customHeight="1" x14ac:dyDescent="0.3">
      <c r="A973" s="33"/>
      <c r="B973" s="356"/>
      <c r="C973" s="356"/>
      <c r="D973" s="359"/>
      <c r="E973" s="63" t="s">
        <v>58</v>
      </c>
      <c r="F973" s="41"/>
      <c r="G973" s="66"/>
      <c r="H973" s="41"/>
      <c r="I973" s="66"/>
      <c r="J973" s="34"/>
      <c r="K973" s="1"/>
      <c r="L973" s="32"/>
      <c r="M973" s="33"/>
      <c r="N973" s="356"/>
      <c r="O973" s="356"/>
      <c r="P973" s="359"/>
      <c r="Q973" s="63" t="s">
        <v>58</v>
      </c>
      <c r="R973" s="41"/>
      <c r="S973" s="66"/>
      <c r="T973" s="41"/>
      <c r="U973" s="66"/>
      <c r="V973" s="34"/>
    </row>
    <row r="974" spans="1:22" ht="19.350000000000001" customHeight="1" x14ac:dyDescent="0.25">
      <c r="A974" s="33"/>
      <c r="B974" s="358"/>
      <c r="C974" s="358"/>
      <c r="D974" s="358"/>
      <c r="E974" s="358"/>
      <c r="F974" s="358"/>
      <c r="G974" s="358"/>
      <c r="H974" s="358"/>
      <c r="I974" s="358"/>
      <c r="J974" s="34"/>
      <c r="K974" s="1"/>
      <c r="L974" s="32"/>
      <c r="M974" s="33"/>
      <c r="N974" s="358"/>
      <c r="O974" s="358"/>
      <c r="P974" s="358"/>
      <c r="Q974" s="358"/>
      <c r="R974" s="358"/>
      <c r="S974" s="358"/>
      <c r="T974" s="358"/>
      <c r="U974" s="358"/>
      <c r="V974" s="34"/>
    </row>
    <row r="975" spans="1:22" ht="19.350000000000001" customHeight="1" x14ac:dyDescent="0.3">
      <c r="A975" s="33"/>
      <c r="B975" s="395" t="s">
        <v>59</v>
      </c>
      <c r="C975" s="395"/>
      <c r="D975" s="395"/>
      <c r="E975" s="395"/>
      <c r="F975" s="395"/>
      <c r="G975" s="395"/>
      <c r="H975" s="395"/>
      <c r="I975" s="395"/>
      <c r="J975" s="34"/>
      <c r="K975" s="1"/>
      <c r="L975" s="32"/>
      <c r="M975" s="33"/>
      <c r="N975" s="395" t="s">
        <v>59</v>
      </c>
      <c r="O975" s="395"/>
      <c r="P975" s="395"/>
      <c r="Q975" s="395"/>
      <c r="R975" s="395"/>
      <c r="S975" s="395"/>
      <c r="T975" s="395"/>
      <c r="U975" s="395"/>
      <c r="V975" s="34"/>
    </row>
    <row r="976" spans="1:22" ht="19.350000000000001" customHeight="1" thickBot="1" x14ac:dyDescent="0.3">
      <c r="A976" s="33"/>
      <c r="B976" s="358"/>
      <c r="C976" s="358"/>
      <c r="D976" s="358"/>
      <c r="E976" s="358"/>
      <c r="F976" s="358"/>
      <c r="G976" s="358"/>
      <c r="H976" s="358"/>
      <c r="I976" s="358"/>
      <c r="J976" s="34"/>
      <c r="K976" s="1"/>
      <c r="L976" s="32"/>
      <c r="M976" s="33"/>
      <c r="N976" s="358"/>
      <c r="O976" s="358"/>
      <c r="P976" s="358"/>
      <c r="Q976" s="358"/>
      <c r="R976" s="358"/>
      <c r="S976" s="358"/>
      <c r="T976" s="358"/>
      <c r="U976" s="358"/>
      <c r="V976" s="34"/>
    </row>
    <row r="977" spans="1:22" ht="19.350000000000001" customHeight="1" thickBot="1" x14ac:dyDescent="0.3">
      <c r="A977" s="33"/>
      <c r="B977" s="359" t="s">
        <v>138</v>
      </c>
      <c r="C977" s="360"/>
      <c r="D977" s="43" t="str">
        <f>CONCATENATE(F971-1,"'",IF(MROUND(H971,30)=0,"0",IF(MROUND(H971,30)&gt;30,"30",IF(H971&lt;30,"0","30"))),"''")</f>
        <v>-1'0''</v>
      </c>
      <c r="E977" s="44" t="str">
        <f>CONCATENATE(QUOTIENT(F971*60+H971-30,60),"'",MOD(F971*60+IF(MROUND(H971,30)=0,"0",IF(MROUND(H971,30)&gt;30,"30",IF(H971&lt;30,"0","30")))-30,60),"''")</f>
        <v>0'30''</v>
      </c>
      <c r="F977" s="44" t="str">
        <f>CONCATENATE(F971,"'",IF(MROUND(H971,30)=0,"0",IF(MROUND(H971,30)&gt;30,"30",IF(H971&lt;30,"0","30"))),"''")</f>
        <v>'0''</v>
      </c>
      <c r="G977" s="44" t="str">
        <f>CONCATENATE(QUOTIENT(F971*60+H971+15,60),"'",MOD(F971*60+IF(MROUND(H971,30)=0,"0",IF(MROUND(H971,30)&gt;30,"30",IF(H971&lt;30,"0","30")))+15,60),"''")</f>
        <v>0'15''</v>
      </c>
      <c r="H977" s="44" t="str">
        <f>CONCATENATE(QUOTIENT(F971*60+H971+30,60),"'",MOD(F971*60+IF(MROUND(H971,30)=0,"0",IF(MROUND(H971,30)&gt;30,"30",IF(H971&lt;30,"0","30")))+30,60),"''")</f>
        <v>0'30''</v>
      </c>
      <c r="I977" s="45" t="str">
        <f>CONCATENATE(QUOTIENT(F971*60+IF(MROUND(H971,30)=0,"0",IF(MROUND(H971,30)&gt;30,"30",IF(H971&lt;30,"0","30")))+45,60),"'",MOD(F971*60+IF(MROUND(H971,30)=0,"0",IF(MROUND(H971,30)&gt;30,"30",IF(H971&lt;30,"0","30")))+45,60),"''")</f>
        <v>0'45''</v>
      </c>
      <c r="J977" s="34"/>
      <c r="K977" s="1"/>
      <c r="L977" s="32"/>
      <c r="M977" s="33"/>
      <c r="N977" s="359" t="s">
        <v>138</v>
      </c>
      <c r="O977" s="360"/>
      <c r="P977" s="43" t="str">
        <f>CONCATENATE(R971-1,"'",IF(MROUND(T971,30)=0,"0",IF(MROUND(T971,30)&gt;30,"30",IF(T971&lt;30,"0","30"))),"''")</f>
        <v>-1'0''</v>
      </c>
      <c r="Q977" s="44" t="str">
        <f>CONCATENATE(QUOTIENT(R971*60+T971-30,60),"'",MOD(R971*60+IF(MROUND(T971,30)=0,"0",IF(MROUND(T971,30)&gt;30,"30",IF(T971&lt;30,"0","30")))-30,60),"''")</f>
        <v>0'30''</v>
      </c>
      <c r="R977" s="44" t="str">
        <f>CONCATENATE(R971,"'",IF(MROUND(T971,30)=0,"0",IF(MROUND(T971,30)&gt;30,"30",IF(T971&lt;30,"0","30"))),"''")</f>
        <v>'0''</v>
      </c>
      <c r="S977" s="44" t="str">
        <f>CONCATENATE(QUOTIENT(R971*60+T971+15,60),"'",MOD(R971*60+IF(MROUND(T971,30)=0,"0",IF(MROUND(T971,30)&gt;30,"30",IF(T971&lt;30,"0","30")))+15,60),"''")</f>
        <v>0'15''</v>
      </c>
      <c r="T977" s="44" t="str">
        <f>CONCATENATE(QUOTIENT(R971*60+T971+30,60),"'",MOD(R971*60+IF(MROUND(T971,30)=0,"0",IF(MROUND(T971,30)&gt;30,"30",IF(T971&lt;30,"0","30")))+30,60),"''")</f>
        <v>0'30''</v>
      </c>
      <c r="U977" s="45" t="str">
        <f>CONCATENATE(QUOTIENT(R971*60+IF(MROUND(T971,30)=0,"0",IF(MROUND(T971,30)&gt;30,"30",IF(T971&lt;30,"0","30")))+45,60),"'",MOD(R971*60+IF(MROUND(T971,30)=0,"0",IF(MROUND(T971,30)&gt;30,"30",IF(T971&lt;30,"0","30")))+45,60),"''")</f>
        <v>0'45''</v>
      </c>
      <c r="V977" s="34"/>
    </row>
    <row r="978" spans="1:22" ht="19.350000000000001" customHeight="1" thickBot="1" x14ac:dyDescent="0.3">
      <c r="A978" s="33"/>
      <c r="B978" s="62"/>
      <c r="C978" s="62"/>
      <c r="D978" s="30"/>
      <c r="E978" s="30"/>
      <c r="F978" s="30"/>
      <c r="G978" s="30"/>
      <c r="H978" s="30"/>
      <c r="I978" s="30"/>
      <c r="J978" s="34"/>
      <c r="K978" s="1"/>
      <c r="L978" s="32"/>
      <c r="M978" s="33"/>
      <c r="N978" s="62"/>
      <c r="O978" s="62"/>
      <c r="P978" s="30"/>
      <c r="Q978" s="30"/>
      <c r="R978" s="30"/>
      <c r="S978" s="30"/>
      <c r="T978" s="30"/>
      <c r="U978" s="30"/>
      <c r="V978" s="34"/>
    </row>
    <row r="979" spans="1:22" ht="19.350000000000001" customHeight="1" x14ac:dyDescent="0.25">
      <c r="A979" s="33"/>
      <c r="B979" s="409" t="s">
        <v>136</v>
      </c>
      <c r="C979" s="410"/>
      <c r="D979" s="352"/>
      <c r="E979" s="352"/>
      <c r="F979" s="352"/>
      <c r="G979" s="352"/>
      <c r="H979" s="352"/>
      <c r="I979" s="353"/>
      <c r="J979" s="34"/>
      <c r="K979" s="1"/>
      <c r="L979" s="32"/>
      <c r="M979" s="33"/>
      <c r="N979" s="409" t="s">
        <v>136</v>
      </c>
      <c r="O979" s="410"/>
      <c r="P979" s="352"/>
      <c r="Q979" s="352"/>
      <c r="R979" s="352"/>
      <c r="S979" s="352"/>
      <c r="T979" s="352"/>
      <c r="U979" s="353"/>
      <c r="V979" s="34"/>
    </row>
    <row r="980" spans="1:22" ht="19.350000000000001" customHeight="1" x14ac:dyDescent="0.25">
      <c r="A980" s="33"/>
      <c r="B980" s="405"/>
      <c r="C980" s="406"/>
      <c r="D980" s="336"/>
      <c r="E980" s="336"/>
      <c r="F980" s="336"/>
      <c r="G980" s="336"/>
      <c r="H980" s="336"/>
      <c r="I980" s="337"/>
      <c r="J980" s="34"/>
      <c r="K980" s="1"/>
      <c r="L980" s="32"/>
      <c r="M980" s="33"/>
      <c r="N980" s="405"/>
      <c r="O980" s="406"/>
      <c r="P980" s="336"/>
      <c r="Q980" s="336"/>
      <c r="R980" s="336"/>
      <c r="S980" s="336"/>
      <c r="T980" s="336"/>
      <c r="U980" s="337"/>
      <c r="V980" s="34"/>
    </row>
    <row r="981" spans="1:22" ht="19.350000000000001" customHeight="1" x14ac:dyDescent="0.25">
      <c r="A981" s="33"/>
      <c r="B981" s="405" t="s">
        <v>137</v>
      </c>
      <c r="C981" s="406"/>
      <c r="D981" s="336"/>
      <c r="E981" s="336"/>
      <c r="F981" s="336"/>
      <c r="G981" s="336"/>
      <c r="H981" s="336"/>
      <c r="I981" s="337"/>
      <c r="J981" s="34"/>
      <c r="K981" s="1"/>
      <c r="L981" s="32"/>
      <c r="M981" s="33"/>
      <c r="N981" s="405" t="s">
        <v>137</v>
      </c>
      <c r="O981" s="406"/>
      <c r="P981" s="336"/>
      <c r="Q981" s="336"/>
      <c r="R981" s="336"/>
      <c r="S981" s="336"/>
      <c r="T981" s="336"/>
      <c r="U981" s="337"/>
      <c r="V981" s="34"/>
    </row>
    <row r="982" spans="1:22" ht="19.350000000000001" customHeight="1" thickBot="1" x14ac:dyDescent="0.3">
      <c r="A982" s="33"/>
      <c r="B982" s="407"/>
      <c r="C982" s="408"/>
      <c r="D982" s="369"/>
      <c r="E982" s="369"/>
      <c r="F982" s="369"/>
      <c r="G982" s="369"/>
      <c r="H982" s="369"/>
      <c r="I982" s="370"/>
      <c r="J982" s="34"/>
      <c r="K982" s="1"/>
      <c r="L982" s="32"/>
      <c r="M982" s="33"/>
      <c r="N982" s="407"/>
      <c r="O982" s="408"/>
      <c r="P982" s="369"/>
      <c r="Q982" s="369"/>
      <c r="R982" s="369"/>
      <c r="S982" s="369"/>
      <c r="T982" s="369"/>
      <c r="U982" s="370"/>
      <c r="V982" s="34"/>
    </row>
    <row r="983" spans="1:22" ht="19.350000000000001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19.350000000000001" customHeight="1" x14ac:dyDescent="0.25">
      <c r="A984" s="33"/>
      <c r="B984" s="349" t="s">
        <v>63</v>
      </c>
      <c r="C984" s="343" t="s">
        <v>64</v>
      </c>
      <c r="D984" s="351"/>
      <c r="E984" s="351"/>
      <c r="F984" s="351"/>
      <c r="G984" s="351"/>
      <c r="H984" s="352"/>
      <c r="I984" s="353"/>
      <c r="J984" s="34"/>
      <c r="K984" s="1"/>
      <c r="L984" s="32"/>
      <c r="M984" s="33"/>
      <c r="N984" s="349" t="s">
        <v>63</v>
      </c>
      <c r="O984" s="343" t="s">
        <v>64</v>
      </c>
      <c r="P984" s="351"/>
      <c r="Q984" s="351"/>
      <c r="R984" s="351"/>
      <c r="S984" s="351"/>
      <c r="T984" s="352"/>
      <c r="U984" s="353"/>
      <c r="V984" s="34"/>
    </row>
    <row r="985" spans="1:22" ht="19.350000000000001" customHeight="1" x14ac:dyDescent="0.25">
      <c r="A985" s="33"/>
      <c r="B985" s="334"/>
      <c r="C985" s="340" t="s">
        <v>234</v>
      </c>
      <c r="D985" s="348"/>
      <c r="E985" s="348"/>
      <c r="F985" s="348"/>
      <c r="G985" s="348"/>
      <c r="H985" s="336"/>
      <c r="I985" s="337"/>
      <c r="J985" s="34"/>
      <c r="K985" s="1"/>
      <c r="L985" s="32"/>
      <c r="M985" s="33"/>
      <c r="N985" s="334"/>
      <c r="O985" s="340" t="s">
        <v>234</v>
      </c>
      <c r="P985" s="348"/>
      <c r="Q985" s="348"/>
      <c r="R985" s="348"/>
      <c r="S985" s="348"/>
      <c r="T985" s="336"/>
      <c r="U985" s="337"/>
      <c r="V985" s="34"/>
    </row>
    <row r="986" spans="1:22" ht="19.350000000000001" customHeight="1" x14ac:dyDescent="0.25">
      <c r="A986" s="33"/>
      <c r="B986" s="334"/>
      <c r="C986" s="340" t="s">
        <v>66</v>
      </c>
      <c r="D986" s="348"/>
      <c r="E986" s="348"/>
      <c r="F986" s="348"/>
      <c r="G986" s="348"/>
      <c r="H986" s="336"/>
      <c r="I986" s="337"/>
      <c r="J986" s="34"/>
      <c r="K986" s="1"/>
      <c r="L986" s="32"/>
      <c r="M986" s="33"/>
      <c r="N986" s="334"/>
      <c r="O986" s="340" t="s">
        <v>66</v>
      </c>
      <c r="P986" s="348"/>
      <c r="Q986" s="348"/>
      <c r="R986" s="348"/>
      <c r="S986" s="348"/>
      <c r="T986" s="336"/>
      <c r="U986" s="337"/>
      <c r="V986" s="34"/>
    </row>
    <row r="987" spans="1:22" ht="19.350000000000001" customHeight="1" x14ac:dyDescent="0.25">
      <c r="A987" s="33"/>
      <c r="B987" s="334"/>
      <c r="C987" s="340" t="s">
        <v>235</v>
      </c>
      <c r="D987" s="348"/>
      <c r="E987" s="348"/>
      <c r="F987" s="348"/>
      <c r="G987" s="348"/>
      <c r="H987" s="336"/>
      <c r="I987" s="337"/>
      <c r="J987" s="34"/>
      <c r="K987" s="1"/>
      <c r="L987" s="32"/>
      <c r="M987" s="33"/>
      <c r="N987" s="334"/>
      <c r="O987" s="340" t="s">
        <v>235</v>
      </c>
      <c r="P987" s="348"/>
      <c r="Q987" s="348"/>
      <c r="R987" s="348"/>
      <c r="S987" s="348"/>
      <c r="T987" s="336"/>
      <c r="U987" s="337"/>
      <c r="V987" s="34"/>
    </row>
    <row r="988" spans="1:22" ht="19.350000000000001" customHeight="1" x14ac:dyDescent="0.25">
      <c r="A988" s="33"/>
      <c r="B988" s="335"/>
      <c r="C988" s="338" t="s">
        <v>236</v>
      </c>
      <c r="D988" s="339"/>
      <c r="E988" s="339"/>
      <c r="F988" s="339"/>
      <c r="G988" s="340"/>
      <c r="H988" s="354"/>
      <c r="I988" s="355"/>
      <c r="J988" s="34"/>
      <c r="K988" s="1"/>
      <c r="L988" s="32"/>
      <c r="M988" s="33"/>
      <c r="N988" s="335"/>
      <c r="O988" s="338" t="s">
        <v>236</v>
      </c>
      <c r="P988" s="339"/>
      <c r="Q988" s="339"/>
      <c r="R988" s="339"/>
      <c r="S988" s="340"/>
      <c r="T988" s="354"/>
      <c r="U988" s="355"/>
      <c r="V988" s="34"/>
    </row>
    <row r="989" spans="1:22" ht="19.350000000000001" customHeight="1" thickBot="1" x14ac:dyDescent="0.3">
      <c r="A989" s="33"/>
      <c r="B989" s="350"/>
      <c r="C989" s="371" t="s">
        <v>69</v>
      </c>
      <c r="D989" s="372"/>
      <c r="E989" s="372"/>
      <c r="F989" s="372"/>
      <c r="G989" s="372"/>
      <c r="H989" s="369"/>
      <c r="I989" s="370"/>
      <c r="J989" s="34"/>
      <c r="K989" s="1"/>
      <c r="L989" s="32"/>
      <c r="M989" s="33"/>
      <c r="N989" s="350"/>
      <c r="O989" s="371" t="s">
        <v>69</v>
      </c>
      <c r="P989" s="372"/>
      <c r="Q989" s="372"/>
      <c r="R989" s="372"/>
      <c r="S989" s="372"/>
      <c r="T989" s="369"/>
      <c r="U989" s="370"/>
      <c r="V989" s="34"/>
    </row>
    <row r="990" spans="1:22" ht="19.350000000000001" customHeight="1" x14ac:dyDescent="0.25">
      <c r="A990" s="33"/>
      <c r="B990" s="333" t="s">
        <v>70</v>
      </c>
      <c r="C990" s="346" t="s">
        <v>237</v>
      </c>
      <c r="D990" s="347"/>
      <c r="E990" s="347"/>
      <c r="F990" s="347"/>
      <c r="G990" s="347"/>
      <c r="H990" s="344"/>
      <c r="I990" s="345"/>
      <c r="J990" s="34"/>
      <c r="K990" s="1"/>
      <c r="L990" s="32"/>
      <c r="M990" s="33"/>
      <c r="N990" s="333" t="s">
        <v>70</v>
      </c>
      <c r="O990" s="346" t="s">
        <v>237</v>
      </c>
      <c r="P990" s="347"/>
      <c r="Q990" s="347"/>
      <c r="R990" s="347"/>
      <c r="S990" s="347"/>
      <c r="T990" s="344"/>
      <c r="U990" s="345"/>
      <c r="V990" s="34"/>
    </row>
    <row r="991" spans="1:22" ht="19.350000000000001" customHeight="1" x14ac:dyDescent="0.25">
      <c r="A991" s="33"/>
      <c r="B991" s="334"/>
      <c r="C991" s="340" t="s">
        <v>72</v>
      </c>
      <c r="D991" s="348"/>
      <c r="E991" s="348"/>
      <c r="F991" s="348"/>
      <c r="G991" s="348"/>
      <c r="H991" s="336"/>
      <c r="I991" s="337"/>
      <c r="J991" s="34"/>
      <c r="K991" s="1"/>
      <c r="L991" s="32"/>
      <c r="M991" s="33"/>
      <c r="N991" s="334"/>
      <c r="O991" s="340" t="s">
        <v>72</v>
      </c>
      <c r="P991" s="348"/>
      <c r="Q991" s="348"/>
      <c r="R991" s="348"/>
      <c r="S991" s="348"/>
      <c r="T991" s="336"/>
      <c r="U991" s="337"/>
      <c r="V991" s="34"/>
    </row>
    <row r="992" spans="1:22" ht="19.350000000000001" customHeight="1" x14ac:dyDescent="0.25">
      <c r="A992" s="33"/>
      <c r="B992" s="334"/>
      <c r="C992" s="340" t="s">
        <v>242</v>
      </c>
      <c r="D992" s="348"/>
      <c r="E992" s="348"/>
      <c r="F992" s="348"/>
      <c r="G992" s="348"/>
      <c r="H992" s="336"/>
      <c r="I992" s="337"/>
      <c r="J992" s="34"/>
      <c r="K992" s="1"/>
      <c r="L992" s="32"/>
      <c r="M992" s="33"/>
      <c r="N992" s="334"/>
      <c r="O992" s="340" t="s">
        <v>242</v>
      </c>
      <c r="P992" s="348"/>
      <c r="Q992" s="348"/>
      <c r="R992" s="348"/>
      <c r="S992" s="348"/>
      <c r="T992" s="336"/>
      <c r="U992" s="337"/>
      <c r="V992" s="34"/>
    </row>
    <row r="993" spans="1:22" ht="19.350000000000001" customHeight="1" x14ac:dyDescent="0.25">
      <c r="A993" s="33"/>
      <c r="B993" s="334"/>
      <c r="C993" s="340" t="s">
        <v>75</v>
      </c>
      <c r="D993" s="348"/>
      <c r="E993" s="348"/>
      <c r="F993" s="348"/>
      <c r="G993" s="348"/>
      <c r="H993" s="336"/>
      <c r="I993" s="337"/>
      <c r="J993" s="34"/>
      <c r="K993" s="1"/>
      <c r="L993" s="32"/>
      <c r="M993" s="33"/>
      <c r="N993" s="334"/>
      <c r="O993" s="340" t="s">
        <v>75</v>
      </c>
      <c r="P993" s="348"/>
      <c r="Q993" s="348"/>
      <c r="R993" s="348"/>
      <c r="S993" s="348"/>
      <c r="T993" s="336"/>
      <c r="U993" s="337"/>
      <c r="V993" s="34"/>
    </row>
    <row r="994" spans="1:22" ht="19.350000000000001" customHeight="1" x14ac:dyDescent="0.25">
      <c r="A994" s="33"/>
      <c r="B994" s="334"/>
      <c r="C994" s="340" t="s">
        <v>76</v>
      </c>
      <c r="D994" s="348"/>
      <c r="E994" s="348"/>
      <c r="F994" s="348"/>
      <c r="G994" s="348"/>
      <c r="H994" s="336"/>
      <c r="I994" s="337"/>
      <c r="J994" s="34"/>
      <c r="K994" s="1"/>
      <c r="L994" s="32"/>
      <c r="M994" s="33"/>
      <c r="N994" s="334"/>
      <c r="O994" s="340" t="s">
        <v>76</v>
      </c>
      <c r="P994" s="348"/>
      <c r="Q994" s="348"/>
      <c r="R994" s="348"/>
      <c r="S994" s="348"/>
      <c r="T994" s="336"/>
      <c r="U994" s="337"/>
      <c r="V994" s="34"/>
    </row>
    <row r="995" spans="1:22" ht="19.350000000000001" customHeight="1" thickBot="1" x14ac:dyDescent="0.3">
      <c r="A995" s="33"/>
      <c r="B995" s="335"/>
      <c r="C995" s="385" t="s">
        <v>77</v>
      </c>
      <c r="D995" s="386"/>
      <c r="E995" s="386"/>
      <c r="F995" s="386"/>
      <c r="G995" s="386"/>
      <c r="H995" s="387"/>
      <c r="I995" s="388"/>
      <c r="J995" s="34"/>
      <c r="K995" s="1"/>
      <c r="L995" s="32"/>
      <c r="M995" s="33"/>
      <c r="N995" s="335"/>
      <c r="O995" s="385" t="s">
        <v>77</v>
      </c>
      <c r="P995" s="386"/>
      <c r="Q995" s="386"/>
      <c r="R995" s="386"/>
      <c r="S995" s="386"/>
      <c r="T995" s="387"/>
      <c r="U995" s="388"/>
      <c r="V995" s="34"/>
    </row>
    <row r="996" spans="1:22" ht="19.350000000000001" customHeight="1" x14ac:dyDescent="0.25">
      <c r="A996" s="33"/>
      <c r="B996" s="349" t="s">
        <v>78</v>
      </c>
      <c r="C996" s="389" t="s">
        <v>79</v>
      </c>
      <c r="D996" s="390"/>
      <c r="E996" s="391"/>
      <c r="F996" s="47" t="s">
        <v>80</v>
      </c>
      <c r="G996" s="47"/>
      <c r="H996" s="352"/>
      <c r="I996" s="353"/>
      <c r="J996" s="34"/>
      <c r="K996" s="1"/>
      <c r="L996" s="32"/>
      <c r="M996" s="33"/>
      <c r="N996" s="349" t="s">
        <v>78</v>
      </c>
      <c r="O996" s="389" t="s">
        <v>79</v>
      </c>
      <c r="P996" s="390"/>
      <c r="Q996" s="391"/>
      <c r="R996" s="47" t="s">
        <v>80</v>
      </c>
      <c r="S996" s="47"/>
      <c r="T996" s="352"/>
      <c r="U996" s="353"/>
      <c r="V996" s="34"/>
    </row>
    <row r="997" spans="1:22" ht="19.350000000000001" customHeight="1" x14ac:dyDescent="0.25">
      <c r="A997" s="33"/>
      <c r="B997" s="334"/>
      <c r="C997" s="392" t="s">
        <v>81</v>
      </c>
      <c r="D997" s="393"/>
      <c r="E997" s="394"/>
      <c r="F997" s="10" t="s">
        <v>82</v>
      </c>
      <c r="G997" s="10"/>
      <c r="H997" s="336"/>
      <c r="I997" s="337"/>
      <c r="J997" s="34"/>
      <c r="K997" s="1"/>
      <c r="L997" s="32"/>
      <c r="M997" s="33"/>
      <c r="N997" s="334"/>
      <c r="O997" s="392" t="s">
        <v>81</v>
      </c>
      <c r="P997" s="393"/>
      <c r="Q997" s="394"/>
      <c r="R997" s="10" t="s">
        <v>82</v>
      </c>
      <c r="S997" s="10"/>
      <c r="T997" s="336"/>
      <c r="U997" s="337"/>
      <c r="V997" s="34"/>
    </row>
    <row r="998" spans="1:22" ht="19.350000000000001" customHeight="1" x14ac:dyDescent="0.25">
      <c r="A998" s="33"/>
      <c r="B998" s="334"/>
      <c r="C998" s="392" t="s">
        <v>83</v>
      </c>
      <c r="D998" s="393"/>
      <c r="E998" s="394"/>
      <c r="F998" s="10" t="s">
        <v>84</v>
      </c>
      <c r="G998" s="10"/>
      <c r="H998" s="336"/>
      <c r="I998" s="337"/>
      <c r="J998" s="34"/>
      <c r="K998" s="1"/>
      <c r="L998" s="32"/>
      <c r="M998" s="33"/>
      <c r="N998" s="334"/>
      <c r="O998" s="392" t="s">
        <v>83</v>
      </c>
      <c r="P998" s="393"/>
      <c r="Q998" s="394"/>
      <c r="R998" s="10" t="s">
        <v>84</v>
      </c>
      <c r="S998" s="10"/>
      <c r="T998" s="336"/>
      <c r="U998" s="337"/>
      <c r="V998" s="34"/>
    </row>
    <row r="999" spans="1:22" ht="19.350000000000001" customHeight="1" x14ac:dyDescent="0.25">
      <c r="A999" s="33"/>
      <c r="B999" s="334"/>
      <c r="C999" s="48" t="s">
        <v>85</v>
      </c>
      <c r="D999" s="49"/>
      <c r="E999" s="49"/>
      <c r="F999" s="10" t="s">
        <v>86</v>
      </c>
      <c r="G999" s="10"/>
      <c r="H999" s="336"/>
      <c r="I999" s="337"/>
      <c r="J999" s="34"/>
      <c r="K999" s="1"/>
      <c r="L999" s="32"/>
      <c r="M999" s="33"/>
      <c r="N999" s="334"/>
      <c r="O999" s="48" t="s">
        <v>85</v>
      </c>
      <c r="P999" s="49"/>
      <c r="Q999" s="49"/>
      <c r="R999" s="10" t="s">
        <v>86</v>
      </c>
      <c r="S999" s="10"/>
      <c r="T999" s="336"/>
      <c r="U999" s="337"/>
      <c r="V999" s="34"/>
    </row>
    <row r="1000" spans="1:22" ht="19.350000000000001" customHeight="1" thickBot="1" x14ac:dyDescent="0.3">
      <c r="A1000" s="33"/>
      <c r="B1000" s="350"/>
      <c r="C1000" s="50" t="s">
        <v>87</v>
      </c>
      <c r="D1000" s="51"/>
      <c r="E1000" s="51"/>
      <c r="F1000" s="52" t="s">
        <v>86</v>
      </c>
      <c r="G1000" s="52"/>
      <c r="H1000" s="369"/>
      <c r="I1000" s="370"/>
      <c r="J1000" s="34"/>
      <c r="K1000" s="1"/>
      <c r="L1000" s="32"/>
      <c r="M1000" s="33"/>
      <c r="N1000" s="350"/>
      <c r="O1000" s="50" t="s">
        <v>87</v>
      </c>
      <c r="P1000" s="51"/>
      <c r="Q1000" s="51"/>
      <c r="R1000" s="52" t="s">
        <v>86</v>
      </c>
      <c r="S1000" s="52"/>
      <c r="T1000" s="369"/>
      <c r="U1000" s="370"/>
      <c r="V1000" s="34"/>
    </row>
    <row r="1001" spans="1:22" ht="19.350000000000001" customHeight="1" thickBot="1" x14ac:dyDescent="0.3">
      <c r="A1001" s="33"/>
      <c r="B1001" s="25"/>
      <c r="C1001" s="25"/>
      <c r="D1001" s="25"/>
      <c r="E1001" s="25"/>
      <c r="F1001" s="25"/>
      <c r="G1001" s="25"/>
      <c r="H1001" s="25"/>
      <c r="I1001" s="25"/>
      <c r="J1001" s="34"/>
      <c r="K1001" s="1"/>
      <c r="L1001" s="32"/>
      <c r="M1001" s="33"/>
      <c r="N1001" s="25"/>
      <c r="O1001" s="25"/>
      <c r="P1001" s="25"/>
      <c r="Q1001" s="25"/>
      <c r="R1001" s="25"/>
      <c r="S1001" s="25"/>
      <c r="T1001" s="25"/>
      <c r="U1001" s="25"/>
      <c r="V1001" s="34"/>
    </row>
    <row r="1002" spans="1:22" ht="19.350000000000001" customHeight="1" x14ac:dyDescent="0.3">
      <c r="A1002" s="33"/>
      <c r="B1002" s="373" t="s">
        <v>88</v>
      </c>
      <c r="C1002" s="374"/>
      <c r="D1002" s="374"/>
      <c r="E1002" s="374"/>
      <c r="F1002" s="374"/>
      <c r="G1002" s="374"/>
      <c r="H1002" s="374"/>
      <c r="I1002" s="375"/>
      <c r="J1002" s="34"/>
      <c r="K1002" s="1"/>
      <c r="L1002" s="32"/>
      <c r="M1002" s="33"/>
      <c r="N1002" s="373" t="s">
        <v>88</v>
      </c>
      <c r="O1002" s="374"/>
      <c r="P1002" s="374"/>
      <c r="Q1002" s="374"/>
      <c r="R1002" s="374"/>
      <c r="S1002" s="374"/>
      <c r="T1002" s="374"/>
      <c r="U1002" s="375"/>
      <c r="V1002" s="34"/>
    </row>
    <row r="1003" spans="1:22" ht="19.350000000000001" customHeight="1" x14ac:dyDescent="0.25">
      <c r="A1003" s="33"/>
      <c r="B1003" s="376"/>
      <c r="C1003" s="377"/>
      <c r="D1003" s="377"/>
      <c r="E1003" s="377"/>
      <c r="F1003" s="377"/>
      <c r="G1003" s="377"/>
      <c r="H1003" s="377"/>
      <c r="I1003" s="378"/>
      <c r="J1003" s="34"/>
      <c r="K1003" s="1"/>
      <c r="L1003" s="32"/>
      <c r="M1003" s="33"/>
      <c r="N1003" s="376"/>
      <c r="O1003" s="377"/>
      <c r="P1003" s="377"/>
      <c r="Q1003" s="377"/>
      <c r="R1003" s="377"/>
      <c r="S1003" s="377"/>
      <c r="T1003" s="377"/>
      <c r="U1003" s="378"/>
      <c r="V1003" s="34"/>
    </row>
    <row r="1004" spans="1:22" ht="19.350000000000001" customHeight="1" x14ac:dyDescent="0.25">
      <c r="A1004" s="33"/>
      <c r="B1004" s="379"/>
      <c r="C1004" s="380"/>
      <c r="D1004" s="380"/>
      <c r="E1004" s="380"/>
      <c r="F1004" s="380"/>
      <c r="G1004" s="380"/>
      <c r="H1004" s="380"/>
      <c r="I1004" s="381"/>
      <c r="J1004" s="34"/>
      <c r="K1004" s="1"/>
      <c r="L1004" s="32"/>
      <c r="M1004" s="33"/>
      <c r="N1004" s="379"/>
      <c r="O1004" s="380"/>
      <c r="P1004" s="380"/>
      <c r="Q1004" s="380"/>
      <c r="R1004" s="380"/>
      <c r="S1004" s="380"/>
      <c r="T1004" s="380"/>
      <c r="U1004" s="381"/>
      <c r="V1004" s="34"/>
    </row>
    <row r="1005" spans="1:22" ht="19.350000000000001" customHeight="1" x14ac:dyDescent="0.25">
      <c r="A1005" s="33"/>
      <c r="B1005" s="379"/>
      <c r="C1005" s="380"/>
      <c r="D1005" s="380"/>
      <c r="E1005" s="380"/>
      <c r="F1005" s="380"/>
      <c r="G1005" s="380"/>
      <c r="H1005" s="380"/>
      <c r="I1005" s="381"/>
      <c r="J1005" s="34"/>
      <c r="K1005" s="1"/>
      <c r="L1005" s="32"/>
      <c r="M1005" s="33"/>
      <c r="N1005" s="379"/>
      <c r="O1005" s="380"/>
      <c r="P1005" s="380"/>
      <c r="Q1005" s="380"/>
      <c r="R1005" s="380"/>
      <c r="S1005" s="380"/>
      <c r="T1005" s="380"/>
      <c r="U1005" s="381"/>
      <c r="V1005" s="34"/>
    </row>
    <row r="1006" spans="1:22" ht="19.350000000000001" customHeight="1" thickBot="1" x14ac:dyDescent="0.3">
      <c r="A1006" s="33"/>
      <c r="B1006" s="382"/>
      <c r="C1006" s="383"/>
      <c r="D1006" s="383"/>
      <c r="E1006" s="383"/>
      <c r="F1006" s="383"/>
      <c r="G1006" s="383"/>
      <c r="H1006" s="383"/>
      <c r="I1006" s="384"/>
      <c r="J1006" s="34"/>
      <c r="K1006" s="1"/>
      <c r="L1006" s="32"/>
      <c r="M1006" s="33"/>
      <c r="N1006" s="382"/>
      <c r="O1006" s="383"/>
      <c r="P1006" s="383"/>
      <c r="Q1006" s="383"/>
      <c r="R1006" s="383"/>
      <c r="S1006" s="383"/>
      <c r="T1006" s="383"/>
      <c r="U1006" s="384"/>
      <c r="V1006" s="34"/>
    </row>
    <row r="1007" spans="1:22" ht="19.350000000000001" customHeight="1" thickBot="1" x14ac:dyDescent="0.3">
      <c r="A1007" s="53"/>
      <c r="B1007" s="54"/>
      <c r="C1007" s="54"/>
      <c r="D1007" s="54"/>
      <c r="E1007" s="54"/>
      <c r="F1007" s="54"/>
      <c r="G1007" s="54"/>
      <c r="H1007" s="54"/>
      <c r="I1007" s="54"/>
      <c r="J1007" s="55"/>
      <c r="K1007" s="1"/>
      <c r="L1007" s="32"/>
      <c r="M1007" s="53"/>
      <c r="N1007" s="54"/>
      <c r="O1007" s="54"/>
      <c r="P1007" s="54"/>
      <c r="Q1007" s="54"/>
      <c r="R1007" s="54"/>
      <c r="S1007" s="54"/>
      <c r="T1007" s="54"/>
      <c r="U1007" s="54"/>
      <c r="V1007" s="55"/>
    </row>
    <row r="1008" spans="1:22" ht="19.350000000000001" customHeight="1" x14ac:dyDescent="0.25">
      <c r="A1008" s="67"/>
      <c r="B1008" s="67"/>
      <c r="C1008" s="67"/>
      <c r="D1008" s="67"/>
      <c r="E1008" s="67"/>
      <c r="F1008" s="67"/>
      <c r="G1008" s="67"/>
      <c r="H1008" s="67"/>
      <c r="I1008" s="67"/>
      <c r="J1008" s="67"/>
      <c r="K1008" s="56"/>
      <c r="L1008" s="57"/>
      <c r="M1008" s="67"/>
      <c r="N1008" s="67"/>
      <c r="O1008" s="67"/>
      <c r="P1008" s="67"/>
      <c r="Q1008" s="67"/>
      <c r="R1008" s="67"/>
      <c r="S1008" s="67"/>
      <c r="T1008" s="67"/>
      <c r="U1008" s="67"/>
      <c r="V1008" s="67"/>
    </row>
    <row r="1009" spans="1:22" ht="19.350000000000001" customHeight="1" thickBo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32"/>
      <c r="M1009" s="1"/>
      <c r="N1009" s="1"/>
      <c r="O1009" s="1"/>
      <c r="P1009" s="1"/>
      <c r="Q1009" s="1"/>
      <c r="R1009" s="1"/>
      <c r="S1009" s="1"/>
      <c r="T1009" s="1"/>
      <c r="U1009" s="1"/>
      <c r="V1009" s="1"/>
    </row>
    <row r="1010" spans="1:22" ht="19.350000000000001" customHeight="1" x14ac:dyDescent="0.25">
      <c r="A1010" s="29" t="e">
        <f>#REF!+1</f>
        <v>#REF!</v>
      </c>
      <c r="B1010" s="30"/>
      <c r="C1010" s="30"/>
      <c r="D1010" s="30"/>
      <c r="E1010" s="30"/>
      <c r="F1010" s="30"/>
      <c r="G1010" s="30"/>
      <c r="H1010" s="30"/>
      <c r="I1010" s="30"/>
      <c r="J1010" s="31"/>
      <c r="K1010" s="1"/>
      <c r="L1010" s="32"/>
      <c r="M1010" s="29" t="e">
        <f t="shared" ref="M1010" si="20">A1010+1</f>
        <v>#REF!</v>
      </c>
      <c r="N1010" s="30"/>
      <c r="O1010" s="30"/>
      <c r="P1010" s="30"/>
      <c r="Q1010" s="30"/>
      <c r="R1010" s="30"/>
      <c r="S1010" s="30"/>
      <c r="T1010" s="30"/>
      <c r="U1010" s="30"/>
      <c r="V1010" s="31"/>
    </row>
    <row r="1011" spans="1:22" ht="19.350000000000001" customHeight="1" x14ac:dyDescent="0.35">
      <c r="A1011" s="33"/>
      <c r="B1011" s="356" t="s">
        <v>42</v>
      </c>
      <c r="C1011" s="356"/>
      <c r="D1011" s="404" t="s">
        <v>89</v>
      </c>
      <c r="E1011" s="404"/>
      <c r="F1011" s="404"/>
      <c r="G1011" s="404"/>
      <c r="H1011" s="404"/>
      <c r="I1011" s="404"/>
      <c r="J1011" s="75"/>
      <c r="K1011" s="1"/>
      <c r="L1011" s="32"/>
      <c r="M1011" s="33"/>
      <c r="N1011" s="356" t="s">
        <v>42</v>
      </c>
      <c r="O1011" s="356"/>
      <c r="P1011" s="404" t="s">
        <v>89</v>
      </c>
      <c r="Q1011" s="404"/>
      <c r="R1011" s="404"/>
      <c r="S1011" s="404"/>
      <c r="T1011" s="404"/>
      <c r="U1011" s="404"/>
      <c r="V1011" s="75"/>
    </row>
    <row r="1012" spans="1:22" ht="19.350000000000001" customHeight="1" x14ac:dyDescent="0.25">
      <c r="A1012" s="33"/>
      <c r="B1012" s="358"/>
      <c r="C1012" s="358"/>
      <c r="D1012" s="358"/>
      <c r="E1012" s="358"/>
      <c r="F1012" s="358"/>
      <c r="G1012" s="358"/>
      <c r="H1012" s="358"/>
      <c r="I1012" s="358"/>
      <c r="J1012" s="34"/>
      <c r="K1012" s="1"/>
      <c r="L1012" s="32"/>
      <c r="M1012" s="33"/>
      <c r="N1012" s="358"/>
      <c r="O1012" s="358"/>
      <c r="P1012" s="358"/>
      <c r="Q1012" s="358"/>
      <c r="R1012" s="358"/>
      <c r="S1012" s="358"/>
      <c r="T1012" s="358"/>
      <c r="U1012" s="358"/>
      <c r="V1012" s="34"/>
    </row>
    <row r="1013" spans="1:22" ht="19.350000000000001" customHeight="1" x14ac:dyDescent="0.35">
      <c r="A1013" s="33"/>
      <c r="B1013" s="356" t="s">
        <v>0</v>
      </c>
      <c r="C1013" s="356"/>
      <c r="D1013" s="403"/>
      <c r="E1013" s="403"/>
      <c r="F1013" s="357" t="s">
        <v>41</v>
      </c>
      <c r="G1013" s="357"/>
      <c r="H1013" s="403"/>
      <c r="I1013" s="403"/>
      <c r="J1013" s="34"/>
      <c r="K1013" s="1"/>
      <c r="L1013" s="32"/>
      <c r="M1013" s="33"/>
      <c r="N1013" s="356" t="s">
        <v>0</v>
      </c>
      <c r="O1013" s="356"/>
      <c r="P1013" s="403"/>
      <c r="Q1013" s="403"/>
      <c r="R1013" s="357" t="s">
        <v>41</v>
      </c>
      <c r="S1013" s="357"/>
      <c r="T1013" s="403"/>
      <c r="U1013" s="403"/>
      <c r="V1013" s="34"/>
    </row>
    <row r="1014" spans="1:22" ht="19.350000000000001" customHeight="1" x14ac:dyDescent="0.35">
      <c r="A1014" s="33"/>
      <c r="B1014" s="356" t="s">
        <v>14</v>
      </c>
      <c r="C1014" s="356"/>
      <c r="D1014" s="400"/>
      <c r="E1014" s="400"/>
      <c r="F1014" s="357" t="s">
        <v>15</v>
      </c>
      <c r="G1014" s="357"/>
      <c r="H1014" s="401"/>
      <c r="I1014" s="401"/>
      <c r="J1014" s="34"/>
      <c r="K1014" s="1"/>
      <c r="L1014" s="32"/>
      <c r="M1014" s="33"/>
      <c r="N1014" s="356" t="s">
        <v>14</v>
      </c>
      <c r="O1014" s="356"/>
      <c r="P1014" s="413"/>
      <c r="Q1014" s="413"/>
      <c r="R1014" s="357" t="s">
        <v>15</v>
      </c>
      <c r="S1014" s="357"/>
      <c r="T1014" s="401"/>
      <c r="U1014" s="401"/>
      <c r="V1014" s="34"/>
    </row>
    <row r="1015" spans="1:22" ht="19.350000000000001" customHeight="1" x14ac:dyDescent="0.3">
      <c r="A1015" s="33"/>
      <c r="B1015" s="64" t="s">
        <v>53</v>
      </c>
      <c r="C1015" s="64"/>
      <c r="D1015" s="411"/>
      <c r="E1015" s="411"/>
      <c r="F1015" s="397" t="s">
        <v>54</v>
      </c>
      <c r="G1015" s="397"/>
      <c r="H1015" s="402"/>
      <c r="I1015" s="402"/>
      <c r="J1015" s="34"/>
      <c r="K1015" s="1"/>
      <c r="L1015" s="32"/>
      <c r="M1015" s="33"/>
      <c r="N1015" s="64" t="s">
        <v>53</v>
      </c>
      <c r="O1015" s="64"/>
      <c r="P1015" s="412"/>
      <c r="Q1015" s="412"/>
      <c r="R1015" s="397" t="s">
        <v>54</v>
      </c>
      <c r="S1015" s="397"/>
      <c r="T1015" s="402"/>
      <c r="U1015" s="402"/>
      <c r="V1015" s="34"/>
    </row>
    <row r="1016" spans="1:22" ht="19.350000000000001" customHeight="1" x14ac:dyDescent="0.3">
      <c r="A1016" s="33"/>
      <c r="B1016" s="396" t="s">
        <v>1</v>
      </c>
      <c r="C1016" s="396"/>
      <c r="D1016" s="397"/>
      <c r="E1016" s="397"/>
      <c r="F1016" s="398"/>
      <c r="G1016" s="398"/>
      <c r="H1016" s="398"/>
      <c r="I1016" s="398"/>
      <c r="J1016" s="34"/>
      <c r="K1016" s="1"/>
      <c r="L1016" s="32"/>
      <c r="M1016" s="33"/>
      <c r="N1016" s="396" t="s">
        <v>1</v>
      </c>
      <c r="O1016" s="396"/>
      <c r="P1016" s="397"/>
      <c r="Q1016" s="397"/>
      <c r="R1016" s="398"/>
      <c r="S1016" s="398"/>
      <c r="T1016" s="398"/>
      <c r="U1016" s="398"/>
      <c r="V1016" s="34"/>
    </row>
    <row r="1017" spans="1:22" ht="19.350000000000001" customHeight="1" x14ac:dyDescent="0.3">
      <c r="A1017" s="33"/>
      <c r="B1017" s="396"/>
      <c r="C1017" s="396"/>
      <c r="D1017" s="397" t="s">
        <v>11</v>
      </c>
      <c r="E1017" s="397"/>
      <c r="F1017" s="398"/>
      <c r="G1017" s="398"/>
      <c r="H1017" s="398"/>
      <c r="I1017" s="398"/>
      <c r="J1017" s="34"/>
      <c r="K1017" s="1"/>
      <c r="L1017" s="32"/>
      <c r="M1017" s="33"/>
      <c r="N1017" s="396"/>
      <c r="O1017" s="396"/>
      <c r="P1017" s="397" t="s">
        <v>11</v>
      </c>
      <c r="Q1017" s="397"/>
      <c r="R1017" s="398"/>
      <c r="S1017" s="398"/>
      <c r="T1017" s="398"/>
      <c r="U1017" s="398"/>
      <c r="V1017" s="34"/>
    </row>
    <row r="1018" spans="1:22" ht="19.350000000000001" customHeight="1" x14ac:dyDescent="0.3">
      <c r="A1018" s="33"/>
      <c r="B1018" s="396"/>
      <c r="C1018" s="396"/>
      <c r="D1018" s="397" t="s">
        <v>55</v>
      </c>
      <c r="E1018" s="397"/>
      <c r="F1018" s="398"/>
      <c r="G1018" s="398"/>
      <c r="H1018" s="398"/>
      <c r="I1018" s="398"/>
      <c r="J1018" s="34"/>
      <c r="K1018" s="1"/>
      <c r="L1018" s="32"/>
      <c r="M1018" s="33"/>
      <c r="N1018" s="396"/>
      <c r="O1018" s="396"/>
      <c r="P1018" s="397" t="s">
        <v>55</v>
      </c>
      <c r="Q1018" s="397"/>
      <c r="R1018" s="398"/>
      <c r="S1018" s="398"/>
      <c r="T1018" s="398"/>
      <c r="U1018" s="398"/>
      <c r="V1018" s="34"/>
    </row>
    <row r="1019" spans="1:22" ht="19.350000000000001" customHeight="1" x14ac:dyDescent="0.35">
      <c r="A1019" s="33"/>
      <c r="B1019" s="396"/>
      <c r="C1019" s="396"/>
      <c r="D1019" s="397" t="s">
        <v>9</v>
      </c>
      <c r="E1019" s="397"/>
      <c r="F1019" s="399"/>
      <c r="G1019" s="399"/>
      <c r="H1019" s="399"/>
      <c r="I1019" s="399"/>
      <c r="J1019" s="34"/>
      <c r="K1019" s="1"/>
      <c r="L1019" s="32"/>
      <c r="M1019" s="33"/>
      <c r="N1019" s="396"/>
      <c r="O1019" s="396"/>
      <c r="P1019" s="397" t="s">
        <v>9</v>
      </c>
      <c r="Q1019" s="397"/>
      <c r="R1019" s="399"/>
      <c r="S1019" s="399"/>
      <c r="T1019" s="399"/>
      <c r="U1019" s="399"/>
      <c r="V1019" s="34"/>
    </row>
    <row r="1020" spans="1:22" ht="19.350000000000001" customHeight="1" x14ac:dyDescent="0.35">
      <c r="A1020" s="33"/>
      <c r="B1020" s="356" t="s">
        <v>44</v>
      </c>
      <c r="C1020" s="356"/>
      <c r="D1020" s="357" t="s">
        <v>90</v>
      </c>
      <c r="E1020" s="357"/>
      <c r="F1020" s="37"/>
      <c r="G1020" s="65"/>
      <c r="H1020" s="39"/>
      <c r="I1020" s="65"/>
      <c r="J1020" s="34"/>
      <c r="K1020" s="1"/>
      <c r="L1020" s="32"/>
      <c r="M1020" s="33"/>
      <c r="N1020" s="356" t="s">
        <v>44</v>
      </c>
      <c r="O1020" s="356"/>
      <c r="P1020" s="357" t="s">
        <v>90</v>
      </c>
      <c r="Q1020" s="357"/>
      <c r="R1020" s="37"/>
      <c r="S1020" s="65"/>
      <c r="T1020" s="39"/>
      <c r="U1020" s="65"/>
      <c r="V1020" s="34"/>
    </row>
    <row r="1021" spans="1:22" ht="19.350000000000001" customHeight="1" x14ac:dyDescent="0.3">
      <c r="A1021" s="33"/>
      <c r="B1021" s="356"/>
      <c r="C1021" s="356"/>
      <c r="D1021" s="359" t="s">
        <v>56</v>
      </c>
      <c r="E1021" s="63" t="s">
        <v>57</v>
      </c>
      <c r="F1021" s="41"/>
      <c r="G1021" s="66"/>
      <c r="H1021" s="41"/>
      <c r="I1021" s="66"/>
      <c r="J1021" s="34"/>
      <c r="K1021" s="1"/>
      <c r="L1021" s="32"/>
      <c r="M1021" s="33"/>
      <c r="N1021" s="356"/>
      <c r="O1021" s="356"/>
      <c r="P1021" s="359" t="s">
        <v>56</v>
      </c>
      <c r="Q1021" s="63" t="s">
        <v>57</v>
      </c>
      <c r="R1021" s="41"/>
      <c r="S1021" s="66"/>
      <c r="T1021" s="41"/>
      <c r="U1021" s="66"/>
      <c r="V1021" s="34"/>
    </row>
    <row r="1022" spans="1:22" ht="19.350000000000001" customHeight="1" x14ac:dyDescent="0.3">
      <c r="A1022" s="33"/>
      <c r="B1022" s="356"/>
      <c r="C1022" s="356"/>
      <c r="D1022" s="359"/>
      <c r="E1022" s="63" t="s">
        <v>58</v>
      </c>
      <c r="F1022" s="41"/>
      <c r="G1022" s="66"/>
      <c r="H1022" s="41"/>
      <c r="I1022" s="66"/>
      <c r="J1022" s="34"/>
      <c r="K1022" s="1"/>
      <c r="L1022" s="32"/>
      <c r="M1022" s="33"/>
      <c r="N1022" s="356"/>
      <c r="O1022" s="356"/>
      <c r="P1022" s="359"/>
      <c r="Q1022" s="63" t="s">
        <v>58</v>
      </c>
      <c r="R1022" s="41"/>
      <c r="S1022" s="66"/>
      <c r="T1022" s="41"/>
      <c r="U1022" s="66"/>
      <c r="V1022" s="34"/>
    </row>
    <row r="1023" spans="1:22" ht="19.350000000000001" customHeight="1" x14ac:dyDescent="0.25">
      <c r="A1023" s="33"/>
      <c r="B1023" s="358"/>
      <c r="C1023" s="358"/>
      <c r="D1023" s="358"/>
      <c r="E1023" s="358"/>
      <c r="F1023" s="358"/>
      <c r="G1023" s="358"/>
      <c r="H1023" s="358"/>
      <c r="I1023" s="358"/>
      <c r="J1023" s="34"/>
      <c r="K1023" s="1"/>
      <c r="L1023" s="32"/>
      <c r="M1023" s="33"/>
      <c r="N1023" s="358"/>
      <c r="O1023" s="358"/>
      <c r="P1023" s="358"/>
      <c r="Q1023" s="358"/>
      <c r="R1023" s="358"/>
      <c r="S1023" s="358"/>
      <c r="T1023" s="358"/>
      <c r="U1023" s="358"/>
      <c r="V1023" s="34"/>
    </row>
    <row r="1024" spans="1:22" ht="19.350000000000001" customHeight="1" x14ac:dyDescent="0.3">
      <c r="A1024" s="33"/>
      <c r="B1024" s="395" t="s">
        <v>59</v>
      </c>
      <c r="C1024" s="395"/>
      <c r="D1024" s="395"/>
      <c r="E1024" s="395"/>
      <c r="F1024" s="395"/>
      <c r="G1024" s="395"/>
      <c r="H1024" s="395"/>
      <c r="I1024" s="395"/>
      <c r="J1024" s="34"/>
      <c r="K1024" s="1"/>
      <c r="L1024" s="32"/>
      <c r="M1024" s="33"/>
      <c r="N1024" s="395" t="s">
        <v>59</v>
      </c>
      <c r="O1024" s="395"/>
      <c r="P1024" s="395"/>
      <c r="Q1024" s="395"/>
      <c r="R1024" s="395"/>
      <c r="S1024" s="395"/>
      <c r="T1024" s="395"/>
      <c r="U1024" s="395"/>
      <c r="V1024" s="34"/>
    </row>
    <row r="1025" spans="1:22" ht="19.350000000000001" customHeight="1" thickBot="1" x14ac:dyDescent="0.3">
      <c r="A1025" s="33"/>
      <c r="B1025" s="358"/>
      <c r="C1025" s="358"/>
      <c r="D1025" s="358"/>
      <c r="E1025" s="358"/>
      <c r="F1025" s="358"/>
      <c r="G1025" s="358"/>
      <c r="H1025" s="358"/>
      <c r="I1025" s="358"/>
      <c r="J1025" s="34"/>
      <c r="K1025" s="1"/>
      <c r="L1025" s="32"/>
      <c r="M1025" s="33"/>
      <c r="N1025" s="358"/>
      <c r="O1025" s="358"/>
      <c r="P1025" s="358"/>
      <c r="Q1025" s="358"/>
      <c r="R1025" s="358"/>
      <c r="S1025" s="358"/>
      <c r="T1025" s="358"/>
      <c r="U1025" s="358"/>
      <c r="V1025" s="34"/>
    </row>
    <row r="1026" spans="1:22" ht="19.350000000000001" customHeight="1" thickBot="1" x14ac:dyDescent="0.3">
      <c r="A1026" s="33"/>
      <c r="B1026" s="359" t="s">
        <v>138</v>
      </c>
      <c r="C1026" s="360"/>
      <c r="D1026" s="43" t="str">
        <f>CONCATENATE(F1020-1,"'",IF(MROUND(H1020,30)=0,"0",IF(MROUND(H1020,30)&gt;30,"30",IF(H1020&lt;30,"0","30"))),"''")</f>
        <v>-1'0''</v>
      </c>
      <c r="E1026" s="44" t="str">
        <f>CONCATENATE(QUOTIENT(F1020*60+H1020-30,60),"'",MOD(F1020*60+IF(MROUND(H1020,30)=0,"0",IF(MROUND(H1020,30)&gt;30,"30",IF(H1020&lt;30,"0","30")))-30,60),"''")</f>
        <v>0'30''</v>
      </c>
      <c r="F1026" s="44" t="str">
        <f>CONCATENATE(F1020,"'",IF(MROUND(H1020,30)=0,"0",IF(MROUND(H1020,30)&gt;30,"30",IF(H1020&lt;30,"0","30"))),"''")</f>
        <v>'0''</v>
      </c>
      <c r="G1026" s="44" t="str">
        <f>CONCATENATE(QUOTIENT(F1020*60+H1020+15,60),"'",MOD(F1020*60+IF(MROUND(H1020,30)=0,"0",IF(MROUND(H1020,30)&gt;30,"30",IF(H1020&lt;30,"0","30")))+15,60),"''")</f>
        <v>0'15''</v>
      </c>
      <c r="H1026" s="44" t="str">
        <f>CONCATENATE(QUOTIENT(F1020*60+H1020+30,60),"'",MOD(F1020*60+IF(MROUND(H1020,30)=0,"0",IF(MROUND(H1020,30)&gt;30,"30",IF(H1020&lt;30,"0","30")))+30,60),"''")</f>
        <v>0'30''</v>
      </c>
      <c r="I1026" s="45" t="str">
        <f>CONCATENATE(QUOTIENT(F1020*60+IF(MROUND(H1020,30)=0,"0",IF(MROUND(H1020,30)&gt;30,"30",IF(H1020&lt;30,"0","30")))+45,60),"'",MOD(F1020*60+IF(MROUND(H1020,30)=0,"0",IF(MROUND(H1020,30)&gt;30,"30",IF(H1020&lt;30,"0","30")))+45,60),"''")</f>
        <v>0'45''</v>
      </c>
      <c r="J1026" s="34"/>
      <c r="K1026" s="1"/>
      <c r="L1026" s="32"/>
      <c r="M1026" s="33"/>
      <c r="N1026" s="359" t="s">
        <v>138</v>
      </c>
      <c r="O1026" s="360"/>
      <c r="P1026" s="43" t="str">
        <f>CONCATENATE(R1020-1,"'",IF(MROUND(T1020,30)=0,"0",IF(MROUND(T1020,30)&gt;30,"30",IF(T1020&lt;30,"0","30"))),"''")</f>
        <v>-1'0''</v>
      </c>
      <c r="Q1026" s="44" t="str">
        <f>CONCATENATE(QUOTIENT(R1020*60+T1020-30,60),"'",MOD(R1020*60+IF(MROUND(T1020,30)=0,"0",IF(MROUND(T1020,30)&gt;30,"30",IF(T1020&lt;30,"0","30")))-30,60),"''")</f>
        <v>0'30''</v>
      </c>
      <c r="R1026" s="44" t="str">
        <f>CONCATENATE(R1020,"'",IF(MROUND(T1020,30)=0,"0",IF(MROUND(T1020,30)&gt;30,"30",IF(T1020&lt;30,"0","30"))),"''")</f>
        <v>'0''</v>
      </c>
      <c r="S1026" s="44" t="str">
        <f>CONCATENATE(QUOTIENT(R1020*60+T1020+15,60),"'",MOD(R1020*60+IF(MROUND(T1020,30)=0,"0",IF(MROUND(T1020,30)&gt;30,"30",IF(T1020&lt;30,"0","30")))+15,60),"''")</f>
        <v>0'15''</v>
      </c>
      <c r="T1026" s="44" t="str">
        <f>CONCATENATE(QUOTIENT(R1020*60+T1020+30,60),"'",MOD(R1020*60+IF(MROUND(T1020,30)=0,"0",IF(MROUND(T1020,30)&gt;30,"30",IF(T1020&lt;30,"0","30")))+30,60),"''")</f>
        <v>0'30''</v>
      </c>
      <c r="U1026" s="45" t="str">
        <f>CONCATENATE(QUOTIENT(R1020*60+IF(MROUND(T1020,30)=0,"0",IF(MROUND(T1020,30)&gt;30,"30",IF(T1020&lt;30,"0","30")))+45,60),"'",MOD(R1020*60+IF(MROUND(T1020,30)=0,"0",IF(MROUND(T1020,30)&gt;30,"30",IF(T1020&lt;30,"0","30")))+45,60),"''")</f>
        <v>0'45''</v>
      </c>
      <c r="V1026" s="34"/>
    </row>
    <row r="1027" spans="1:22" ht="19.350000000000001" customHeight="1" thickBot="1" x14ac:dyDescent="0.3">
      <c r="A1027" s="33"/>
      <c r="B1027" s="62"/>
      <c r="C1027" s="62"/>
      <c r="D1027" s="30"/>
      <c r="E1027" s="30"/>
      <c r="F1027" s="30"/>
      <c r="G1027" s="30"/>
      <c r="H1027" s="30"/>
      <c r="I1027" s="30"/>
      <c r="J1027" s="34"/>
      <c r="K1027" s="1"/>
      <c r="L1027" s="32"/>
      <c r="M1027" s="33"/>
      <c r="N1027" s="62"/>
      <c r="O1027" s="62"/>
      <c r="P1027" s="30"/>
      <c r="Q1027" s="30"/>
      <c r="R1027" s="30"/>
      <c r="S1027" s="30"/>
      <c r="T1027" s="30"/>
      <c r="U1027" s="30"/>
      <c r="V1027" s="34"/>
    </row>
    <row r="1028" spans="1:22" ht="19.350000000000001" customHeight="1" x14ac:dyDescent="0.25">
      <c r="A1028" s="33"/>
      <c r="B1028" s="409" t="s">
        <v>136</v>
      </c>
      <c r="C1028" s="410"/>
      <c r="D1028" s="352"/>
      <c r="E1028" s="352"/>
      <c r="F1028" s="352"/>
      <c r="G1028" s="352"/>
      <c r="H1028" s="352"/>
      <c r="I1028" s="353"/>
      <c r="J1028" s="34"/>
      <c r="K1028" s="1"/>
      <c r="L1028" s="32"/>
      <c r="M1028" s="33"/>
      <c r="N1028" s="409" t="s">
        <v>136</v>
      </c>
      <c r="O1028" s="410"/>
      <c r="P1028" s="352"/>
      <c r="Q1028" s="352"/>
      <c r="R1028" s="352"/>
      <c r="S1028" s="352"/>
      <c r="T1028" s="352"/>
      <c r="U1028" s="353"/>
      <c r="V1028" s="34"/>
    </row>
    <row r="1029" spans="1:22" ht="19.350000000000001" customHeight="1" x14ac:dyDescent="0.25">
      <c r="A1029" s="33"/>
      <c r="B1029" s="405"/>
      <c r="C1029" s="406"/>
      <c r="D1029" s="336"/>
      <c r="E1029" s="336"/>
      <c r="F1029" s="336"/>
      <c r="G1029" s="336"/>
      <c r="H1029" s="336"/>
      <c r="I1029" s="337"/>
      <c r="J1029" s="34"/>
      <c r="K1029" s="1"/>
      <c r="L1029" s="32"/>
      <c r="M1029" s="33"/>
      <c r="N1029" s="405"/>
      <c r="O1029" s="406"/>
      <c r="P1029" s="336"/>
      <c r="Q1029" s="336"/>
      <c r="R1029" s="336"/>
      <c r="S1029" s="336"/>
      <c r="T1029" s="336"/>
      <c r="U1029" s="337"/>
      <c r="V1029" s="34"/>
    </row>
    <row r="1030" spans="1:22" ht="19.350000000000001" customHeight="1" x14ac:dyDescent="0.25">
      <c r="A1030" s="33"/>
      <c r="B1030" s="405" t="s">
        <v>137</v>
      </c>
      <c r="C1030" s="406"/>
      <c r="D1030" s="336"/>
      <c r="E1030" s="336"/>
      <c r="F1030" s="336"/>
      <c r="G1030" s="336"/>
      <c r="H1030" s="336"/>
      <c r="I1030" s="337"/>
      <c r="J1030" s="34"/>
      <c r="K1030" s="1"/>
      <c r="L1030" s="32"/>
      <c r="M1030" s="33"/>
      <c r="N1030" s="405" t="s">
        <v>137</v>
      </c>
      <c r="O1030" s="406"/>
      <c r="P1030" s="336"/>
      <c r="Q1030" s="336"/>
      <c r="R1030" s="336"/>
      <c r="S1030" s="336"/>
      <c r="T1030" s="336"/>
      <c r="U1030" s="337"/>
      <c r="V1030" s="34"/>
    </row>
    <row r="1031" spans="1:22" ht="19.350000000000001" customHeight="1" thickBot="1" x14ac:dyDescent="0.3">
      <c r="A1031" s="33"/>
      <c r="B1031" s="407"/>
      <c r="C1031" s="408"/>
      <c r="D1031" s="369"/>
      <c r="E1031" s="369"/>
      <c r="F1031" s="369"/>
      <c r="G1031" s="369"/>
      <c r="H1031" s="369"/>
      <c r="I1031" s="370"/>
      <c r="J1031" s="34"/>
      <c r="K1031" s="1"/>
      <c r="L1031" s="32"/>
      <c r="M1031" s="33"/>
      <c r="N1031" s="407"/>
      <c r="O1031" s="408"/>
      <c r="P1031" s="369"/>
      <c r="Q1031" s="369"/>
      <c r="R1031" s="369"/>
      <c r="S1031" s="369"/>
      <c r="T1031" s="369"/>
      <c r="U1031" s="370"/>
      <c r="V1031" s="34"/>
    </row>
    <row r="1032" spans="1:22" ht="19.350000000000001" customHeight="1" thickBot="1" x14ac:dyDescent="0.3">
      <c r="A1032" s="33"/>
      <c r="B1032" s="25"/>
      <c r="C1032" s="25"/>
      <c r="D1032" s="25"/>
      <c r="E1032" s="25"/>
      <c r="F1032" s="25"/>
      <c r="G1032" s="25"/>
      <c r="H1032" s="25"/>
      <c r="I1032" s="25"/>
      <c r="J1032" s="34"/>
      <c r="K1032" s="1"/>
      <c r="L1032" s="32"/>
      <c r="M1032" s="33"/>
      <c r="N1032" s="25"/>
      <c r="O1032" s="25"/>
      <c r="P1032" s="25"/>
      <c r="Q1032" s="25"/>
      <c r="R1032" s="25"/>
      <c r="S1032" s="25"/>
      <c r="T1032" s="25"/>
      <c r="U1032" s="25"/>
      <c r="V1032" s="34"/>
    </row>
    <row r="1033" spans="1:22" ht="19.350000000000001" customHeight="1" x14ac:dyDescent="0.25">
      <c r="A1033" s="33"/>
      <c r="B1033" s="349" t="s">
        <v>63</v>
      </c>
      <c r="C1033" s="343" t="s">
        <v>64</v>
      </c>
      <c r="D1033" s="351"/>
      <c r="E1033" s="351"/>
      <c r="F1033" s="351"/>
      <c r="G1033" s="351"/>
      <c r="H1033" s="352"/>
      <c r="I1033" s="353"/>
      <c r="J1033" s="34"/>
      <c r="K1033" s="1"/>
      <c r="L1033" s="32"/>
      <c r="M1033" s="33"/>
      <c r="N1033" s="349" t="s">
        <v>63</v>
      </c>
      <c r="O1033" s="343" t="s">
        <v>64</v>
      </c>
      <c r="P1033" s="351"/>
      <c r="Q1033" s="351"/>
      <c r="R1033" s="351"/>
      <c r="S1033" s="351"/>
      <c r="T1033" s="352"/>
      <c r="U1033" s="353"/>
      <c r="V1033" s="34"/>
    </row>
    <row r="1034" spans="1:22" ht="19.350000000000001" customHeight="1" x14ac:dyDescent="0.25">
      <c r="A1034" s="33"/>
      <c r="B1034" s="334"/>
      <c r="C1034" s="340" t="s">
        <v>65</v>
      </c>
      <c r="D1034" s="348"/>
      <c r="E1034" s="348"/>
      <c r="F1034" s="348"/>
      <c r="G1034" s="348"/>
      <c r="H1034" s="336"/>
      <c r="I1034" s="337"/>
      <c r="J1034" s="34"/>
      <c r="K1034" s="1"/>
      <c r="L1034" s="32"/>
      <c r="M1034" s="33"/>
      <c r="N1034" s="334"/>
      <c r="O1034" s="340" t="s">
        <v>65</v>
      </c>
      <c r="P1034" s="348"/>
      <c r="Q1034" s="348"/>
      <c r="R1034" s="348"/>
      <c r="S1034" s="348"/>
      <c r="T1034" s="336"/>
      <c r="U1034" s="337"/>
      <c r="V1034" s="34"/>
    </row>
    <row r="1035" spans="1:22" ht="19.350000000000001" customHeight="1" x14ac:dyDescent="0.25">
      <c r="A1035" s="33"/>
      <c r="B1035" s="334"/>
      <c r="C1035" s="340" t="s">
        <v>66</v>
      </c>
      <c r="D1035" s="348"/>
      <c r="E1035" s="348"/>
      <c r="F1035" s="348"/>
      <c r="G1035" s="348"/>
      <c r="H1035" s="336"/>
      <c r="I1035" s="337"/>
      <c r="J1035" s="34"/>
      <c r="K1035" s="1"/>
      <c r="L1035" s="32"/>
      <c r="M1035" s="33"/>
      <c r="N1035" s="334"/>
      <c r="O1035" s="340" t="s">
        <v>66</v>
      </c>
      <c r="P1035" s="348"/>
      <c r="Q1035" s="348"/>
      <c r="R1035" s="348"/>
      <c r="S1035" s="348"/>
      <c r="T1035" s="336"/>
      <c r="U1035" s="337"/>
      <c r="V1035" s="34"/>
    </row>
    <row r="1036" spans="1:22" ht="19.350000000000001" customHeight="1" x14ac:dyDescent="0.25">
      <c r="A1036" s="33"/>
      <c r="B1036" s="334"/>
      <c r="C1036" s="340" t="s">
        <v>67</v>
      </c>
      <c r="D1036" s="348"/>
      <c r="E1036" s="348"/>
      <c r="F1036" s="348"/>
      <c r="G1036" s="348"/>
      <c r="H1036" s="336"/>
      <c r="I1036" s="337"/>
      <c r="J1036" s="34"/>
      <c r="K1036" s="1"/>
      <c r="L1036" s="32"/>
      <c r="M1036" s="33"/>
      <c r="N1036" s="334"/>
      <c r="O1036" s="340" t="s">
        <v>67</v>
      </c>
      <c r="P1036" s="348"/>
      <c r="Q1036" s="348"/>
      <c r="R1036" s="348"/>
      <c r="S1036" s="348"/>
      <c r="T1036" s="336"/>
      <c r="U1036" s="337"/>
      <c r="V1036" s="34"/>
    </row>
    <row r="1037" spans="1:22" ht="19.350000000000001" customHeight="1" x14ac:dyDescent="0.25">
      <c r="A1037" s="33"/>
      <c r="B1037" s="334"/>
      <c r="C1037" s="340" t="s">
        <v>68</v>
      </c>
      <c r="D1037" s="348"/>
      <c r="E1037" s="348"/>
      <c r="F1037" s="348"/>
      <c r="G1037" s="348"/>
      <c r="H1037" s="336"/>
      <c r="I1037" s="337"/>
      <c r="J1037" s="34"/>
      <c r="K1037" s="1"/>
      <c r="L1037" s="32"/>
      <c r="M1037" s="33"/>
      <c r="N1037" s="334"/>
      <c r="O1037" s="340" t="s">
        <v>68</v>
      </c>
      <c r="P1037" s="348"/>
      <c r="Q1037" s="348"/>
      <c r="R1037" s="348"/>
      <c r="S1037" s="348"/>
      <c r="T1037" s="336"/>
      <c r="U1037" s="337"/>
      <c r="V1037" s="34"/>
    </row>
    <row r="1038" spans="1:22" ht="19.350000000000001" customHeight="1" thickBot="1" x14ac:dyDescent="0.3">
      <c r="A1038" s="33"/>
      <c r="B1038" s="350"/>
      <c r="C1038" s="371" t="s">
        <v>69</v>
      </c>
      <c r="D1038" s="372"/>
      <c r="E1038" s="372"/>
      <c r="F1038" s="372"/>
      <c r="G1038" s="372"/>
      <c r="H1038" s="369"/>
      <c r="I1038" s="370"/>
      <c r="J1038" s="34"/>
      <c r="K1038" s="1"/>
      <c r="L1038" s="32"/>
      <c r="M1038" s="33"/>
      <c r="N1038" s="350"/>
      <c r="O1038" s="371" t="s">
        <v>69</v>
      </c>
      <c r="P1038" s="372"/>
      <c r="Q1038" s="372"/>
      <c r="R1038" s="372"/>
      <c r="S1038" s="372"/>
      <c r="T1038" s="369"/>
      <c r="U1038" s="370"/>
      <c r="V1038" s="34"/>
    </row>
    <row r="1039" spans="1:22" ht="19.350000000000001" customHeight="1" x14ac:dyDescent="0.25">
      <c r="A1039" s="33"/>
      <c r="B1039" s="333" t="s">
        <v>70</v>
      </c>
      <c r="C1039" s="346" t="s">
        <v>71</v>
      </c>
      <c r="D1039" s="347"/>
      <c r="E1039" s="347"/>
      <c r="F1039" s="347"/>
      <c r="G1039" s="347"/>
      <c r="H1039" s="344"/>
      <c r="I1039" s="345"/>
      <c r="J1039" s="34"/>
      <c r="K1039" s="1"/>
      <c r="L1039" s="32"/>
      <c r="M1039" s="33"/>
      <c r="N1039" s="333" t="s">
        <v>70</v>
      </c>
      <c r="O1039" s="346" t="s">
        <v>71</v>
      </c>
      <c r="P1039" s="347"/>
      <c r="Q1039" s="347"/>
      <c r="R1039" s="347"/>
      <c r="S1039" s="347"/>
      <c r="T1039" s="344"/>
      <c r="U1039" s="345"/>
      <c r="V1039" s="34"/>
    </row>
    <row r="1040" spans="1:22" ht="19.350000000000001" customHeight="1" x14ac:dyDescent="0.25">
      <c r="A1040" s="33"/>
      <c r="B1040" s="334"/>
      <c r="C1040" s="340" t="s">
        <v>72</v>
      </c>
      <c r="D1040" s="348"/>
      <c r="E1040" s="348"/>
      <c r="F1040" s="348"/>
      <c r="G1040" s="348"/>
      <c r="H1040" s="336"/>
      <c r="I1040" s="337"/>
      <c r="J1040" s="34"/>
      <c r="K1040" s="1"/>
      <c r="L1040" s="32"/>
      <c r="M1040" s="33"/>
      <c r="N1040" s="334"/>
      <c r="O1040" s="340" t="s">
        <v>72</v>
      </c>
      <c r="P1040" s="348"/>
      <c r="Q1040" s="348"/>
      <c r="R1040" s="348"/>
      <c r="S1040" s="348"/>
      <c r="T1040" s="336"/>
      <c r="U1040" s="337"/>
      <c r="V1040" s="34"/>
    </row>
    <row r="1041" spans="1:22" ht="19.350000000000001" customHeight="1" x14ac:dyDescent="0.25">
      <c r="A1041" s="33"/>
      <c r="B1041" s="334"/>
      <c r="C1041" s="340" t="s">
        <v>73</v>
      </c>
      <c r="D1041" s="348"/>
      <c r="E1041" s="348"/>
      <c r="F1041" s="348"/>
      <c r="G1041" s="348"/>
      <c r="H1041" s="336"/>
      <c r="I1041" s="337"/>
      <c r="J1041" s="34"/>
      <c r="K1041" s="1"/>
      <c r="L1041" s="32"/>
      <c r="M1041" s="33"/>
      <c r="N1041" s="334"/>
      <c r="O1041" s="340" t="s">
        <v>73</v>
      </c>
      <c r="P1041" s="348"/>
      <c r="Q1041" s="348"/>
      <c r="R1041" s="348"/>
      <c r="S1041" s="348"/>
      <c r="T1041" s="336"/>
      <c r="U1041" s="337"/>
      <c r="V1041" s="34"/>
    </row>
    <row r="1042" spans="1:22" ht="19.350000000000001" customHeight="1" x14ac:dyDescent="0.25">
      <c r="A1042" s="33"/>
      <c r="B1042" s="334"/>
      <c r="C1042" s="340" t="s">
        <v>74</v>
      </c>
      <c r="D1042" s="348"/>
      <c r="E1042" s="348"/>
      <c r="F1042" s="348"/>
      <c r="G1042" s="348"/>
      <c r="H1042" s="336"/>
      <c r="I1042" s="337"/>
      <c r="J1042" s="34"/>
      <c r="K1042" s="1"/>
      <c r="L1042" s="32"/>
      <c r="M1042" s="33"/>
      <c r="N1042" s="334"/>
      <c r="O1042" s="340" t="s">
        <v>74</v>
      </c>
      <c r="P1042" s="348"/>
      <c r="Q1042" s="348"/>
      <c r="R1042" s="348"/>
      <c r="S1042" s="348"/>
      <c r="T1042" s="336"/>
      <c r="U1042" s="337"/>
      <c r="V1042" s="34"/>
    </row>
    <row r="1043" spans="1:22" ht="19.350000000000001" customHeight="1" x14ac:dyDescent="0.25">
      <c r="A1043" s="33"/>
      <c r="B1043" s="334"/>
      <c r="C1043" s="340" t="s">
        <v>75</v>
      </c>
      <c r="D1043" s="348"/>
      <c r="E1043" s="348"/>
      <c r="F1043" s="348"/>
      <c r="G1043" s="348"/>
      <c r="H1043" s="336"/>
      <c r="I1043" s="337"/>
      <c r="J1043" s="34"/>
      <c r="K1043" s="1"/>
      <c r="L1043" s="32"/>
      <c r="M1043" s="33"/>
      <c r="N1043" s="334"/>
      <c r="O1043" s="340" t="s">
        <v>75</v>
      </c>
      <c r="P1043" s="348"/>
      <c r="Q1043" s="348"/>
      <c r="R1043" s="348"/>
      <c r="S1043" s="348"/>
      <c r="T1043" s="336"/>
      <c r="U1043" s="337"/>
      <c r="V1043" s="34"/>
    </row>
    <row r="1044" spans="1:22" ht="19.350000000000001" customHeight="1" x14ac:dyDescent="0.25">
      <c r="A1044" s="33"/>
      <c r="B1044" s="334"/>
      <c r="C1044" s="340" t="s">
        <v>76</v>
      </c>
      <c r="D1044" s="348"/>
      <c r="E1044" s="348"/>
      <c r="F1044" s="348"/>
      <c r="G1044" s="348"/>
      <c r="H1044" s="336"/>
      <c r="I1044" s="337"/>
      <c r="J1044" s="34"/>
      <c r="K1044" s="1"/>
      <c r="L1044" s="32"/>
      <c r="M1044" s="33"/>
      <c r="N1044" s="334"/>
      <c r="O1044" s="340" t="s">
        <v>76</v>
      </c>
      <c r="P1044" s="348"/>
      <c r="Q1044" s="348"/>
      <c r="R1044" s="348"/>
      <c r="S1044" s="348"/>
      <c r="T1044" s="336"/>
      <c r="U1044" s="337"/>
      <c r="V1044" s="34"/>
    </row>
    <row r="1045" spans="1:22" ht="19.350000000000001" customHeight="1" thickBot="1" x14ac:dyDescent="0.3">
      <c r="A1045" s="33"/>
      <c r="B1045" s="335"/>
      <c r="C1045" s="385" t="s">
        <v>77</v>
      </c>
      <c r="D1045" s="386"/>
      <c r="E1045" s="386"/>
      <c r="F1045" s="386"/>
      <c r="G1045" s="386"/>
      <c r="H1045" s="387"/>
      <c r="I1045" s="388"/>
      <c r="J1045" s="34"/>
      <c r="K1045" s="1"/>
      <c r="L1045" s="32"/>
      <c r="M1045" s="33"/>
      <c r="N1045" s="335"/>
      <c r="O1045" s="385" t="s">
        <v>77</v>
      </c>
      <c r="P1045" s="386"/>
      <c r="Q1045" s="386"/>
      <c r="R1045" s="386"/>
      <c r="S1045" s="386"/>
      <c r="T1045" s="387"/>
      <c r="U1045" s="388"/>
      <c r="V1045" s="34"/>
    </row>
    <row r="1046" spans="1:22" ht="19.350000000000001" customHeight="1" x14ac:dyDescent="0.25">
      <c r="A1046" s="33"/>
      <c r="B1046" s="349" t="s">
        <v>78</v>
      </c>
      <c r="C1046" s="389" t="s">
        <v>79</v>
      </c>
      <c r="D1046" s="390"/>
      <c r="E1046" s="391"/>
      <c r="F1046" s="47" t="s">
        <v>80</v>
      </c>
      <c r="G1046" s="47"/>
      <c r="H1046" s="352"/>
      <c r="I1046" s="353"/>
      <c r="J1046" s="34"/>
      <c r="K1046" s="1"/>
      <c r="L1046" s="32"/>
      <c r="M1046" s="33"/>
      <c r="N1046" s="349" t="s">
        <v>78</v>
      </c>
      <c r="O1046" s="389" t="s">
        <v>79</v>
      </c>
      <c r="P1046" s="390"/>
      <c r="Q1046" s="391"/>
      <c r="R1046" s="47" t="s">
        <v>80</v>
      </c>
      <c r="S1046" s="47"/>
      <c r="T1046" s="352"/>
      <c r="U1046" s="353"/>
      <c r="V1046" s="34"/>
    </row>
    <row r="1047" spans="1:22" ht="19.350000000000001" customHeight="1" x14ac:dyDescent="0.25">
      <c r="A1047" s="33"/>
      <c r="B1047" s="334"/>
      <c r="C1047" s="392" t="s">
        <v>81</v>
      </c>
      <c r="D1047" s="393"/>
      <c r="E1047" s="394"/>
      <c r="F1047" s="10" t="s">
        <v>82</v>
      </c>
      <c r="G1047" s="10"/>
      <c r="H1047" s="336"/>
      <c r="I1047" s="337"/>
      <c r="J1047" s="34"/>
      <c r="K1047" s="1"/>
      <c r="L1047" s="32"/>
      <c r="M1047" s="33"/>
      <c r="N1047" s="334"/>
      <c r="O1047" s="392" t="s">
        <v>81</v>
      </c>
      <c r="P1047" s="393"/>
      <c r="Q1047" s="394"/>
      <c r="R1047" s="10" t="s">
        <v>82</v>
      </c>
      <c r="S1047" s="10"/>
      <c r="T1047" s="336"/>
      <c r="U1047" s="337"/>
      <c r="V1047" s="34"/>
    </row>
    <row r="1048" spans="1:22" ht="19.350000000000001" customHeight="1" x14ac:dyDescent="0.25">
      <c r="A1048" s="33"/>
      <c r="B1048" s="334"/>
      <c r="C1048" s="392" t="s">
        <v>83</v>
      </c>
      <c r="D1048" s="393"/>
      <c r="E1048" s="394"/>
      <c r="F1048" s="10" t="s">
        <v>84</v>
      </c>
      <c r="G1048" s="10"/>
      <c r="H1048" s="336"/>
      <c r="I1048" s="337"/>
      <c r="J1048" s="34"/>
      <c r="K1048" s="1"/>
      <c r="L1048" s="32"/>
      <c r="M1048" s="33"/>
      <c r="N1048" s="334"/>
      <c r="O1048" s="392" t="s">
        <v>83</v>
      </c>
      <c r="P1048" s="393"/>
      <c r="Q1048" s="394"/>
      <c r="R1048" s="10" t="s">
        <v>84</v>
      </c>
      <c r="S1048" s="10"/>
      <c r="T1048" s="336"/>
      <c r="U1048" s="337"/>
      <c r="V1048" s="34"/>
    </row>
    <row r="1049" spans="1:22" ht="19.350000000000001" customHeight="1" x14ac:dyDescent="0.25">
      <c r="A1049" s="33"/>
      <c r="B1049" s="334"/>
      <c r="C1049" s="48" t="s">
        <v>85</v>
      </c>
      <c r="D1049" s="49"/>
      <c r="E1049" s="49"/>
      <c r="F1049" s="10" t="s">
        <v>86</v>
      </c>
      <c r="G1049" s="10"/>
      <c r="H1049" s="336"/>
      <c r="I1049" s="337"/>
      <c r="J1049" s="34"/>
      <c r="K1049" s="1"/>
      <c r="L1049" s="32"/>
      <c r="M1049" s="33"/>
      <c r="N1049" s="334"/>
      <c r="O1049" s="48" t="s">
        <v>85</v>
      </c>
      <c r="P1049" s="49"/>
      <c r="Q1049" s="49"/>
      <c r="R1049" s="10" t="s">
        <v>86</v>
      </c>
      <c r="S1049" s="10"/>
      <c r="T1049" s="336"/>
      <c r="U1049" s="337"/>
      <c r="V1049" s="34"/>
    </row>
    <row r="1050" spans="1:22" ht="19.350000000000001" customHeight="1" thickBot="1" x14ac:dyDescent="0.3">
      <c r="A1050" s="33"/>
      <c r="B1050" s="350"/>
      <c r="C1050" s="50" t="s">
        <v>87</v>
      </c>
      <c r="D1050" s="51"/>
      <c r="E1050" s="51"/>
      <c r="F1050" s="52" t="s">
        <v>86</v>
      </c>
      <c r="G1050" s="52"/>
      <c r="H1050" s="369"/>
      <c r="I1050" s="370"/>
      <c r="J1050" s="34"/>
      <c r="K1050" s="1"/>
      <c r="L1050" s="32"/>
      <c r="M1050" s="33"/>
      <c r="N1050" s="350"/>
      <c r="O1050" s="50" t="s">
        <v>87</v>
      </c>
      <c r="P1050" s="51"/>
      <c r="Q1050" s="51"/>
      <c r="R1050" s="52" t="s">
        <v>86</v>
      </c>
      <c r="S1050" s="52"/>
      <c r="T1050" s="369"/>
      <c r="U1050" s="370"/>
      <c r="V1050" s="34"/>
    </row>
    <row r="1051" spans="1:22" ht="19.350000000000001" customHeight="1" thickBot="1" x14ac:dyDescent="0.3">
      <c r="A1051" s="33"/>
      <c r="B1051" s="25"/>
      <c r="C1051" s="25"/>
      <c r="D1051" s="25"/>
      <c r="E1051" s="25"/>
      <c r="F1051" s="25"/>
      <c r="G1051" s="25"/>
      <c r="H1051" s="25"/>
      <c r="I1051" s="25"/>
      <c r="J1051" s="34"/>
      <c r="K1051" s="1"/>
      <c r="L1051" s="32"/>
      <c r="M1051" s="33"/>
      <c r="N1051" s="25"/>
      <c r="O1051" s="25"/>
      <c r="P1051" s="25"/>
      <c r="Q1051" s="25"/>
      <c r="R1051" s="25"/>
      <c r="S1051" s="25"/>
      <c r="T1051" s="25"/>
      <c r="U1051" s="25"/>
      <c r="V1051" s="34"/>
    </row>
    <row r="1052" spans="1:22" ht="19.350000000000001" customHeight="1" x14ac:dyDescent="0.3">
      <c r="A1052" s="33"/>
      <c r="B1052" s="373" t="s">
        <v>88</v>
      </c>
      <c r="C1052" s="374"/>
      <c r="D1052" s="374"/>
      <c r="E1052" s="374"/>
      <c r="F1052" s="374"/>
      <c r="G1052" s="374"/>
      <c r="H1052" s="374"/>
      <c r="I1052" s="375"/>
      <c r="J1052" s="34"/>
      <c r="K1052" s="1"/>
      <c r="L1052" s="32"/>
      <c r="M1052" s="33"/>
      <c r="N1052" s="373" t="s">
        <v>88</v>
      </c>
      <c r="O1052" s="374"/>
      <c r="P1052" s="374"/>
      <c r="Q1052" s="374"/>
      <c r="R1052" s="374"/>
      <c r="S1052" s="374"/>
      <c r="T1052" s="374"/>
      <c r="U1052" s="375"/>
      <c r="V1052" s="34"/>
    </row>
    <row r="1053" spans="1:22" ht="19.350000000000001" customHeight="1" x14ac:dyDescent="0.25">
      <c r="A1053" s="33"/>
      <c r="B1053" s="376"/>
      <c r="C1053" s="377"/>
      <c r="D1053" s="377"/>
      <c r="E1053" s="377"/>
      <c r="F1053" s="377"/>
      <c r="G1053" s="377"/>
      <c r="H1053" s="377"/>
      <c r="I1053" s="378"/>
      <c r="J1053" s="34"/>
      <c r="K1053" s="1"/>
      <c r="L1053" s="32"/>
      <c r="M1053" s="33"/>
      <c r="N1053" s="376"/>
      <c r="O1053" s="377"/>
      <c r="P1053" s="377"/>
      <c r="Q1053" s="377"/>
      <c r="R1053" s="377"/>
      <c r="S1053" s="377"/>
      <c r="T1053" s="377"/>
      <c r="U1053" s="378"/>
      <c r="V1053" s="34"/>
    </row>
    <row r="1054" spans="1:22" ht="19.350000000000001" customHeight="1" x14ac:dyDescent="0.25">
      <c r="A1054" s="33"/>
      <c r="B1054" s="379"/>
      <c r="C1054" s="380"/>
      <c r="D1054" s="380"/>
      <c r="E1054" s="380"/>
      <c r="F1054" s="380"/>
      <c r="G1054" s="380"/>
      <c r="H1054" s="380"/>
      <c r="I1054" s="381"/>
      <c r="J1054" s="34"/>
      <c r="K1054" s="1"/>
      <c r="L1054" s="32"/>
      <c r="M1054" s="33"/>
      <c r="N1054" s="379"/>
      <c r="O1054" s="380"/>
      <c r="P1054" s="380"/>
      <c r="Q1054" s="380"/>
      <c r="R1054" s="380"/>
      <c r="S1054" s="380"/>
      <c r="T1054" s="380"/>
      <c r="U1054" s="381"/>
      <c r="V1054" s="34"/>
    </row>
    <row r="1055" spans="1:22" ht="19.350000000000001" customHeight="1" x14ac:dyDescent="0.25">
      <c r="A1055" s="33"/>
      <c r="B1055" s="379"/>
      <c r="C1055" s="380"/>
      <c r="D1055" s="380"/>
      <c r="E1055" s="380"/>
      <c r="F1055" s="380"/>
      <c r="G1055" s="380"/>
      <c r="H1055" s="380"/>
      <c r="I1055" s="381"/>
      <c r="J1055" s="34"/>
      <c r="K1055" s="1"/>
      <c r="L1055" s="32"/>
      <c r="M1055" s="33"/>
      <c r="N1055" s="379"/>
      <c r="O1055" s="380"/>
      <c r="P1055" s="380"/>
      <c r="Q1055" s="380"/>
      <c r="R1055" s="380"/>
      <c r="S1055" s="380"/>
      <c r="T1055" s="380"/>
      <c r="U1055" s="381"/>
      <c r="V1055" s="34"/>
    </row>
    <row r="1056" spans="1:22" ht="19.350000000000001" customHeight="1" thickBot="1" x14ac:dyDescent="0.3">
      <c r="A1056" s="33"/>
      <c r="B1056" s="382"/>
      <c r="C1056" s="383"/>
      <c r="D1056" s="383"/>
      <c r="E1056" s="383"/>
      <c r="F1056" s="383"/>
      <c r="G1056" s="383"/>
      <c r="H1056" s="383"/>
      <c r="I1056" s="384"/>
      <c r="J1056" s="34"/>
      <c r="K1056" s="1"/>
      <c r="L1056" s="32"/>
      <c r="M1056" s="33"/>
      <c r="N1056" s="382"/>
      <c r="O1056" s="383"/>
      <c r="P1056" s="383"/>
      <c r="Q1056" s="383"/>
      <c r="R1056" s="383"/>
      <c r="S1056" s="383"/>
      <c r="T1056" s="383"/>
      <c r="U1056" s="384"/>
      <c r="V1056" s="34"/>
    </row>
    <row r="1057" spans="1:22" ht="19.350000000000001" customHeight="1" thickBot="1" x14ac:dyDescent="0.3">
      <c r="A1057" s="53"/>
      <c r="B1057" s="54"/>
      <c r="C1057" s="54"/>
      <c r="D1057" s="54"/>
      <c r="E1057" s="54"/>
      <c r="F1057" s="54"/>
      <c r="G1057" s="54"/>
      <c r="H1057" s="54"/>
      <c r="I1057" s="54"/>
      <c r="J1057" s="55"/>
      <c r="K1057" s="1"/>
      <c r="L1057" s="32"/>
      <c r="M1057" s="53"/>
      <c r="N1057" s="54"/>
      <c r="O1057" s="54"/>
      <c r="P1057" s="54"/>
      <c r="Q1057" s="54"/>
      <c r="R1057" s="54"/>
      <c r="S1057" s="54"/>
      <c r="T1057" s="54"/>
      <c r="U1057" s="54"/>
      <c r="V1057" s="55"/>
    </row>
    <row r="1058" spans="1:22" ht="19.350000000000001" customHeight="1" x14ac:dyDescent="0.25">
      <c r="A1058" s="67"/>
      <c r="B1058" s="67"/>
      <c r="C1058" s="67"/>
      <c r="D1058" s="67"/>
      <c r="E1058" s="67"/>
      <c r="F1058" s="67"/>
      <c r="G1058" s="67"/>
      <c r="H1058" s="67"/>
      <c r="I1058" s="67"/>
      <c r="J1058" s="67"/>
      <c r="K1058" s="56"/>
      <c r="L1058" s="57"/>
      <c r="M1058" s="67"/>
      <c r="N1058" s="67"/>
      <c r="O1058" s="67"/>
      <c r="P1058" s="67"/>
      <c r="Q1058" s="67"/>
      <c r="R1058" s="67"/>
      <c r="S1058" s="67"/>
      <c r="T1058" s="67"/>
      <c r="U1058" s="67"/>
      <c r="V1058" s="67"/>
    </row>
    <row r="1059" spans="1:22" ht="19.350000000000001" customHeight="1" thickBot="1" x14ac:dyDescent="0.3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32"/>
      <c r="M1059" s="1"/>
      <c r="N1059" s="1"/>
      <c r="O1059" s="1"/>
      <c r="P1059" s="1"/>
      <c r="Q1059" s="1"/>
      <c r="R1059" s="1"/>
      <c r="S1059" s="1"/>
      <c r="T1059" s="1"/>
      <c r="U1059" s="1"/>
      <c r="V1059" s="1"/>
    </row>
    <row r="1060" spans="1:22" ht="19.350000000000001" customHeight="1" x14ac:dyDescent="0.25">
      <c r="A1060" s="29" t="e">
        <f>#REF!+1</f>
        <v>#REF!</v>
      </c>
      <c r="B1060" s="30"/>
      <c r="C1060" s="30"/>
      <c r="D1060" s="30"/>
      <c r="E1060" s="30"/>
      <c r="F1060" s="30"/>
      <c r="G1060" s="30"/>
      <c r="H1060" s="30"/>
      <c r="I1060" s="30"/>
      <c r="J1060" s="31"/>
      <c r="K1060" s="1"/>
      <c r="L1060" s="32"/>
      <c r="M1060" s="29" t="e">
        <f t="shared" ref="M1060" si="21">A1060+1</f>
        <v>#REF!</v>
      </c>
      <c r="N1060" s="30"/>
      <c r="O1060" s="30"/>
      <c r="P1060" s="30"/>
      <c r="Q1060" s="30"/>
      <c r="R1060" s="30"/>
      <c r="S1060" s="30"/>
      <c r="T1060" s="30"/>
      <c r="U1060" s="30"/>
      <c r="V1060" s="31"/>
    </row>
    <row r="1061" spans="1:22" ht="19.350000000000001" customHeight="1" x14ac:dyDescent="0.35">
      <c r="A1061" s="33"/>
      <c r="B1061" s="356" t="s">
        <v>42</v>
      </c>
      <c r="C1061" s="356"/>
      <c r="D1061" s="404" t="s">
        <v>89</v>
      </c>
      <c r="E1061" s="404"/>
      <c r="F1061" s="404"/>
      <c r="G1061" s="404"/>
      <c r="H1061" s="404"/>
      <c r="I1061" s="404"/>
      <c r="J1061" s="75"/>
      <c r="K1061" s="1"/>
      <c r="L1061" s="32"/>
      <c r="M1061" s="33"/>
      <c r="N1061" s="356" t="s">
        <v>42</v>
      </c>
      <c r="O1061" s="356"/>
      <c r="P1061" s="404" t="s">
        <v>89</v>
      </c>
      <c r="Q1061" s="404"/>
      <c r="R1061" s="404"/>
      <c r="S1061" s="404"/>
      <c r="T1061" s="404"/>
      <c r="U1061" s="404"/>
      <c r="V1061" s="75"/>
    </row>
    <row r="1062" spans="1:22" ht="19.350000000000001" customHeight="1" x14ac:dyDescent="0.25">
      <c r="A1062" s="33"/>
      <c r="B1062" s="358"/>
      <c r="C1062" s="358"/>
      <c r="D1062" s="358"/>
      <c r="E1062" s="358"/>
      <c r="F1062" s="358"/>
      <c r="G1062" s="358"/>
      <c r="H1062" s="358"/>
      <c r="I1062" s="358"/>
      <c r="J1062" s="34"/>
      <c r="K1062" s="1"/>
      <c r="L1062" s="32"/>
      <c r="M1062" s="33"/>
      <c r="N1062" s="358"/>
      <c r="O1062" s="358"/>
      <c r="P1062" s="358"/>
      <c r="Q1062" s="358"/>
      <c r="R1062" s="358"/>
      <c r="S1062" s="358"/>
      <c r="T1062" s="358"/>
      <c r="U1062" s="358"/>
      <c r="V1062" s="34"/>
    </row>
    <row r="1063" spans="1:22" ht="19.350000000000001" customHeight="1" x14ac:dyDescent="0.35">
      <c r="A1063" s="33"/>
      <c r="B1063" s="356" t="s">
        <v>0</v>
      </c>
      <c r="C1063" s="356"/>
      <c r="D1063" s="403"/>
      <c r="E1063" s="403"/>
      <c r="F1063" s="357" t="s">
        <v>41</v>
      </c>
      <c r="G1063" s="357"/>
      <c r="H1063" s="403"/>
      <c r="I1063" s="403"/>
      <c r="J1063" s="34"/>
      <c r="K1063" s="1"/>
      <c r="L1063" s="32"/>
      <c r="M1063" s="33"/>
      <c r="N1063" s="356" t="s">
        <v>0</v>
      </c>
      <c r="O1063" s="356"/>
      <c r="P1063" s="403"/>
      <c r="Q1063" s="403"/>
      <c r="R1063" s="357" t="s">
        <v>41</v>
      </c>
      <c r="S1063" s="357"/>
      <c r="T1063" s="403"/>
      <c r="U1063" s="403"/>
      <c r="V1063" s="34"/>
    </row>
    <row r="1064" spans="1:22" ht="19.350000000000001" customHeight="1" x14ac:dyDescent="0.35">
      <c r="A1064" s="33"/>
      <c r="B1064" s="356" t="s">
        <v>14</v>
      </c>
      <c r="C1064" s="356"/>
      <c r="D1064" s="400"/>
      <c r="E1064" s="400"/>
      <c r="F1064" s="357" t="s">
        <v>15</v>
      </c>
      <c r="G1064" s="357"/>
      <c r="H1064" s="401"/>
      <c r="I1064" s="401"/>
      <c r="J1064" s="34"/>
      <c r="K1064" s="1"/>
      <c r="L1064" s="32"/>
      <c r="M1064" s="33"/>
      <c r="N1064" s="356" t="s">
        <v>14</v>
      </c>
      <c r="O1064" s="356"/>
      <c r="P1064" s="413"/>
      <c r="Q1064" s="413"/>
      <c r="R1064" s="357" t="s">
        <v>15</v>
      </c>
      <c r="S1064" s="357"/>
      <c r="T1064" s="401"/>
      <c r="U1064" s="401"/>
      <c r="V1064" s="34"/>
    </row>
    <row r="1065" spans="1:22" ht="19.350000000000001" customHeight="1" x14ac:dyDescent="0.3">
      <c r="A1065" s="33"/>
      <c r="B1065" s="64" t="s">
        <v>53</v>
      </c>
      <c r="C1065" s="64"/>
      <c r="D1065" s="411"/>
      <c r="E1065" s="411"/>
      <c r="F1065" s="397" t="s">
        <v>54</v>
      </c>
      <c r="G1065" s="397"/>
      <c r="H1065" s="402"/>
      <c r="I1065" s="402"/>
      <c r="J1065" s="34"/>
      <c r="K1065" s="1"/>
      <c r="L1065" s="32"/>
      <c r="M1065" s="33"/>
      <c r="N1065" s="64" t="s">
        <v>53</v>
      </c>
      <c r="O1065" s="64"/>
      <c r="P1065" s="412"/>
      <c r="Q1065" s="412"/>
      <c r="R1065" s="397" t="s">
        <v>54</v>
      </c>
      <c r="S1065" s="397"/>
      <c r="T1065" s="402"/>
      <c r="U1065" s="402"/>
      <c r="V1065" s="34"/>
    </row>
    <row r="1066" spans="1:22" ht="19.350000000000001" customHeight="1" x14ac:dyDescent="0.3">
      <c r="A1066" s="33"/>
      <c r="B1066" s="396" t="s">
        <v>1</v>
      </c>
      <c r="C1066" s="396"/>
      <c r="D1066" s="397"/>
      <c r="E1066" s="397"/>
      <c r="F1066" s="398"/>
      <c r="G1066" s="398"/>
      <c r="H1066" s="398"/>
      <c r="I1066" s="398"/>
      <c r="J1066" s="34"/>
      <c r="K1066" s="1"/>
      <c r="L1066" s="32"/>
      <c r="M1066" s="33"/>
      <c r="N1066" s="396" t="s">
        <v>1</v>
      </c>
      <c r="O1066" s="396"/>
      <c r="P1066" s="397"/>
      <c r="Q1066" s="397"/>
      <c r="R1066" s="398"/>
      <c r="S1066" s="398"/>
      <c r="T1066" s="398"/>
      <c r="U1066" s="398"/>
      <c r="V1066" s="34"/>
    </row>
    <row r="1067" spans="1:22" ht="19.350000000000001" customHeight="1" x14ac:dyDescent="0.3">
      <c r="A1067" s="33"/>
      <c r="B1067" s="396"/>
      <c r="C1067" s="396"/>
      <c r="D1067" s="397" t="s">
        <v>11</v>
      </c>
      <c r="E1067" s="397"/>
      <c r="F1067" s="398"/>
      <c r="G1067" s="398"/>
      <c r="H1067" s="398"/>
      <c r="I1067" s="398"/>
      <c r="J1067" s="34"/>
      <c r="K1067" s="1"/>
      <c r="L1067" s="32"/>
      <c r="M1067" s="33"/>
      <c r="N1067" s="396"/>
      <c r="O1067" s="396"/>
      <c r="P1067" s="397" t="s">
        <v>11</v>
      </c>
      <c r="Q1067" s="397"/>
      <c r="R1067" s="398"/>
      <c r="S1067" s="398"/>
      <c r="T1067" s="398"/>
      <c r="U1067" s="398"/>
      <c r="V1067" s="34"/>
    </row>
    <row r="1068" spans="1:22" ht="19.350000000000001" customHeight="1" x14ac:dyDescent="0.3">
      <c r="A1068" s="33"/>
      <c r="B1068" s="396"/>
      <c r="C1068" s="396"/>
      <c r="D1068" s="397" t="s">
        <v>55</v>
      </c>
      <c r="E1068" s="397"/>
      <c r="F1068" s="398"/>
      <c r="G1068" s="398"/>
      <c r="H1068" s="398"/>
      <c r="I1068" s="398"/>
      <c r="J1068" s="34"/>
      <c r="K1068" s="1"/>
      <c r="L1068" s="32"/>
      <c r="M1068" s="33"/>
      <c r="N1068" s="396"/>
      <c r="O1068" s="396"/>
      <c r="P1068" s="397" t="s">
        <v>55</v>
      </c>
      <c r="Q1068" s="397"/>
      <c r="R1068" s="398"/>
      <c r="S1068" s="398"/>
      <c r="T1068" s="398"/>
      <c r="U1068" s="398"/>
      <c r="V1068" s="34"/>
    </row>
    <row r="1069" spans="1:22" ht="19.350000000000001" customHeight="1" x14ac:dyDescent="0.35">
      <c r="A1069" s="33"/>
      <c r="B1069" s="396"/>
      <c r="C1069" s="396"/>
      <c r="D1069" s="397" t="s">
        <v>9</v>
      </c>
      <c r="E1069" s="397"/>
      <c r="F1069" s="399"/>
      <c r="G1069" s="399"/>
      <c r="H1069" s="399"/>
      <c r="I1069" s="399"/>
      <c r="J1069" s="34"/>
      <c r="K1069" s="1"/>
      <c r="L1069" s="32"/>
      <c r="M1069" s="33"/>
      <c r="N1069" s="396"/>
      <c r="O1069" s="396"/>
      <c r="P1069" s="397" t="s">
        <v>9</v>
      </c>
      <c r="Q1069" s="397"/>
      <c r="R1069" s="399"/>
      <c r="S1069" s="399"/>
      <c r="T1069" s="399"/>
      <c r="U1069" s="399"/>
      <c r="V1069" s="34"/>
    </row>
    <row r="1070" spans="1:22" ht="19.350000000000001" customHeight="1" x14ac:dyDescent="0.35">
      <c r="A1070" s="33"/>
      <c r="B1070" s="356" t="s">
        <v>44</v>
      </c>
      <c r="C1070" s="356"/>
      <c r="D1070" s="357" t="s">
        <v>90</v>
      </c>
      <c r="E1070" s="357"/>
      <c r="F1070" s="37"/>
      <c r="G1070" s="65"/>
      <c r="H1070" s="39"/>
      <c r="I1070" s="65"/>
      <c r="J1070" s="34"/>
      <c r="K1070" s="1"/>
      <c r="L1070" s="32"/>
      <c r="M1070" s="33"/>
      <c r="N1070" s="356" t="s">
        <v>44</v>
      </c>
      <c r="O1070" s="356"/>
      <c r="P1070" s="357" t="s">
        <v>90</v>
      </c>
      <c r="Q1070" s="357"/>
      <c r="R1070" s="37"/>
      <c r="S1070" s="65"/>
      <c r="T1070" s="39"/>
      <c r="U1070" s="65"/>
      <c r="V1070" s="34"/>
    </row>
    <row r="1071" spans="1:22" ht="19.350000000000001" customHeight="1" x14ac:dyDescent="0.3">
      <c r="A1071" s="33"/>
      <c r="B1071" s="356"/>
      <c r="C1071" s="356"/>
      <c r="D1071" s="359" t="s">
        <v>56</v>
      </c>
      <c r="E1071" s="63" t="s">
        <v>57</v>
      </c>
      <c r="F1071" s="41"/>
      <c r="G1071" s="66"/>
      <c r="H1071" s="41"/>
      <c r="I1071" s="66"/>
      <c r="J1071" s="34"/>
      <c r="K1071" s="1"/>
      <c r="L1071" s="32"/>
      <c r="M1071" s="33"/>
      <c r="N1071" s="356"/>
      <c r="O1071" s="356"/>
      <c r="P1071" s="359" t="s">
        <v>56</v>
      </c>
      <c r="Q1071" s="63" t="s">
        <v>57</v>
      </c>
      <c r="R1071" s="41"/>
      <c r="S1071" s="66"/>
      <c r="T1071" s="41"/>
      <c r="U1071" s="66"/>
      <c r="V1071" s="34"/>
    </row>
    <row r="1072" spans="1:22" ht="19.350000000000001" customHeight="1" x14ac:dyDescent="0.3">
      <c r="A1072" s="33"/>
      <c r="B1072" s="356"/>
      <c r="C1072" s="356"/>
      <c r="D1072" s="359"/>
      <c r="E1072" s="63" t="s">
        <v>58</v>
      </c>
      <c r="F1072" s="41"/>
      <c r="G1072" s="66"/>
      <c r="H1072" s="41"/>
      <c r="I1072" s="66"/>
      <c r="J1072" s="34"/>
      <c r="K1072" s="1"/>
      <c r="L1072" s="32"/>
      <c r="M1072" s="33"/>
      <c r="N1072" s="356"/>
      <c r="O1072" s="356"/>
      <c r="P1072" s="359"/>
      <c r="Q1072" s="63" t="s">
        <v>58</v>
      </c>
      <c r="R1072" s="41"/>
      <c r="S1072" s="66"/>
      <c r="T1072" s="41"/>
      <c r="U1072" s="66"/>
      <c r="V1072" s="34"/>
    </row>
    <row r="1073" spans="1:22" ht="19.350000000000001" customHeight="1" x14ac:dyDescent="0.25">
      <c r="A1073" s="33"/>
      <c r="B1073" s="358"/>
      <c r="C1073" s="358"/>
      <c r="D1073" s="358"/>
      <c r="E1073" s="358"/>
      <c r="F1073" s="358"/>
      <c r="G1073" s="358"/>
      <c r="H1073" s="358"/>
      <c r="I1073" s="358"/>
      <c r="J1073" s="34"/>
      <c r="K1073" s="1"/>
      <c r="L1073" s="32"/>
      <c r="M1073" s="33"/>
      <c r="N1073" s="358"/>
      <c r="O1073" s="358"/>
      <c r="P1073" s="358"/>
      <c r="Q1073" s="358"/>
      <c r="R1073" s="358"/>
      <c r="S1073" s="358"/>
      <c r="T1073" s="358"/>
      <c r="U1073" s="358"/>
      <c r="V1073" s="34"/>
    </row>
    <row r="1074" spans="1:22" ht="19.350000000000001" customHeight="1" x14ac:dyDescent="0.3">
      <c r="A1074" s="33"/>
      <c r="B1074" s="395" t="s">
        <v>59</v>
      </c>
      <c r="C1074" s="395"/>
      <c r="D1074" s="395"/>
      <c r="E1074" s="395"/>
      <c r="F1074" s="395"/>
      <c r="G1074" s="395"/>
      <c r="H1074" s="395"/>
      <c r="I1074" s="395"/>
      <c r="J1074" s="34"/>
      <c r="K1074" s="1"/>
      <c r="L1074" s="32"/>
      <c r="M1074" s="33"/>
      <c r="N1074" s="395" t="s">
        <v>59</v>
      </c>
      <c r="O1074" s="395"/>
      <c r="P1074" s="395"/>
      <c r="Q1074" s="395"/>
      <c r="R1074" s="395"/>
      <c r="S1074" s="395"/>
      <c r="T1074" s="395"/>
      <c r="U1074" s="395"/>
      <c r="V1074" s="34"/>
    </row>
    <row r="1075" spans="1:22" ht="19.350000000000001" customHeight="1" thickBot="1" x14ac:dyDescent="0.3">
      <c r="A1075" s="33"/>
      <c r="B1075" s="358"/>
      <c r="C1075" s="358"/>
      <c r="D1075" s="358"/>
      <c r="E1075" s="358"/>
      <c r="F1075" s="358"/>
      <c r="G1075" s="358"/>
      <c r="H1075" s="358"/>
      <c r="I1075" s="358"/>
      <c r="J1075" s="34"/>
      <c r="K1075" s="1"/>
      <c r="L1075" s="32"/>
      <c r="M1075" s="33"/>
      <c r="N1075" s="358"/>
      <c r="O1075" s="358"/>
      <c r="P1075" s="358"/>
      <c r="Q1075" s="358"/>
      <c r="R1075" s="358"/>
      <c r="S1075" s="358"/>
      <c r="T1075" s="358"/>
      <c r="U1075" s="358"/>
      <c r="V1075" s="34"/>
    </row>
    <row r="1076" spans="1:22" ht="19.350000000000001" customHeight="1" thickBot="1" x14ac:dyDescent="0.3">
      <c r="A1076" s="33"/>
      <c r="B1076" s="359" t="s">
        <v>138</v>
      </c>
      <c r="C1076" s="360"/>
      <c r="D1076" s="43" t="str">
        <f>CONCATENATE(G1070-1,"'",IF(MROUND(I1070,30)=0,"0",IF(MROUND(I1070,30)&gt;30,"30",IF(I1070&lt;30,"0","30"))),"''")</f>
        <v>-1'0''</v>
      </c>
      <c r="E1076" s="44" t="str">
        <f>CONCATENATE(QUOTIENT(G1070*60+I1070-30,60),"'",MOD(G1070*60+IF(MROUND(I1070,30)=0,"0",IF(MROUND(I1070,30)&gt;30,"30",IF(I1070&lt;30,"0","30")))-30,60),"''")</f>
        <v>0'30''</v>
      </c>
      <c r="F1076" s="44" t="str">
        <f>CONCATENATE(G1070,"'",IF(MROUND(I1070,30)=0,"0",IF(MROUND(I1070,30)&gt;30,"30",IF(I1070&lt;30,"0","30"))),"''")</f>
        <v>'0''</v>
      </c>
      <c r="G1076" s="44" t="str">
        <f>CONCATENATE(QUOTIENT(G1070*60+I1070+15,60),"'",MOD(G1070*60+IF(MROUND(I1070,30)=0,"0",IF(MROUND(I1070,30)&gt;30,"30",IF(I1070&lt;30,"0","30")))+15,60),"''")</f>
        <v>0'15''</v>
      </c>
      <c r="H1076" s="44" t="str">
        <f>CONCATENATE(QUOTIENT(G1070*60+I1070+30,60),"'",MOD(G1070*60+IF(MROUND(I1070,30)=0,"0",IF(MROUND(I1070,30)&gt;30,"30",IF(I1070&lt;30,"0","30")))+30,60),"''")</f>
        <v>0'30''</v>
      </c>
      <c r="I1076" s="45" t="str">
        <f>CONCATENATE(QUOTIENT(G1070*60+IF(MROUND(I1070,30)=0,"0",IF(MROUND(I1070,30)&gt;30,"30",IF(I1070&lt;30,"0","30")))+45,60),"'",MOD(G1070*60+IF(MROUND(I1070,30)=0,"0",IF(MROUND(I1070,30)&gt;30,"30",IF(I1070&lt;30,"0","30")))+45,60),"''")</f>
        <v>0'45''</v>
      </c>
      <c r="J1076" s="34"/>
      <c r="K1076" s="1"/>
      <c r="L1076" s="32"/>
      <c r="M1076" s="33"/>
      <c r="N1076" s="359" t="s">
        <v>138</v>
      </c>
      <c r="O1076" s="360"/>
      <c r="P1076" s="43" t="str">
        <f>CONCATENATE(S1070-1,"'",IF(MROUND(U1070,30)=0,"0",IF(MROUND(U1070,30)&gt;30,"30",IF(U1070&lt;30,"0","30"))),"''")</f>
        <v>-1'0''</v>
      </c>
      <c r="Q1076" s="44" t="str">
        <f>CONCATENATE(QUOTIENT(S1070*60+U1070-30,60),"'",MOD(S1070*60+IF(MROUND(U1070,30)=0,"0",IF(MROUND(U1070,30)&gt;30,"30",IF(U1070&lt;30,"0","30")))-30,60),"''")</f>
        <v>0'30''</v>
      </c>
      <c r="R1076" s="44" t="str">
        <f>CONCATENATE(S1070,"'",IF(MROUND(U1070,30)=0,"0",IF(MROUND(U1070,30)&gt;30,"30",IF(U1070&lt;30,"0","30"))),"''")</f>
        <v>'0''</v>
      </c>
      <c r="S1076" s="44" t="str">
        <f>CONCATENATE(QUOTIENT(S1070*60+U1070+15,60),"'",MOD(S1070*60+IF(MROUND(U1070,30)=0,"0",IF(MROUND(U1070,30)&gt;30,"30",IF(U1070&lt;30,"0","30")))+15,60),"''")</f>
        <v>0'15''</v>
      </c>
      <c r="T1076" s="44" t="str">
        <f>CONCATENATE(QUOTIENT(S1070*60+U1070+30,60),"'",MOD(S1070*60+IF(MROUND(U1070,30)=0,"0",IF(MROUND(U1070,30)&gt;30,"30",IF(U1070&lt;30,"0","30")))+30,60),"''")</f>
        <v>0'30''</v>
      </c>
      <c r="U1076" s="45" t="str">
        <f>CONCATENATE(QUOTIENT(S1070*60+IF(MROUND(U1070,30)=0,"0",IF(MROUND(U1070,30)&gt;30,"30",IF(U1070&lt;30,"0","30")))+45,60),"'",MOD(S1070*60+IF(MROUND(U1070,30)=0,"0",IF(MROUND(U1070,30)&gt;30,"30",IF(U1070&lt;30,"0","30")))+45,60),"''")</f>
        <v>0'45''</v>
      </c>
      <c r="V1076" s="34"/>
    </row>
    <row r="1077" spans="1:22" ht="19.350000000000001" customHeight="1" thickBot="1" x14ac:dyDescent="0.3">
      <c r="A1077" s="33"/>
      <c r="B1077" s="62"/>
      <c r="C1077" s="62"/>
      <c r="D1077" s="30"/>
      <c r="E1077" s="30"/>
      <c r="F1077" s="30"/>
      <c r="G1077" s="30"/>
      <c r="H1077" s="30"/>
      <c r="I1077" s="30"/>
      <c r="J1077" s="34"/>
      <c r="K1077" s="1"/>
      <c r="L1077" s="32"/>
      <c r="M1077" s="33"/>
      <c r="N1077" s="62"/>
      <c r="O1077" s="62"/>
      <c r="P1077" s="30"/>
      <c r="Q1077" s="30"/>
      <c r="R1077" s="30"/>
      <c r="S1077" s="30"/>
      <c r="T1077" s="30"/>
      <c r="U1077" s="30"/>
      <c r="V1077" s="34"/>
    </row>
    <row r="1078" spans="1:22" ht="19.350000000000001" customHeight="1" x14ac:dyDescent="0.25">
      <c r="A1078" s="33"/>
      <c r="B1078" s="409" t="s">
        <v>136</v>
      </c>
      <c r="C1078" s="410"/>
      <c r="D1078" s="352"/>
      <c r="E1078" s="352"/>
      <c r="F1078" s="352"/>
      <c r="G1078" s="352"/>
      <c r="H1078" s="352"/>
      <c r="I1078" s="353"/>
      <c r="J1078" s="34"/>
      <c r="K1078" s="1"/>
      <c r="L1078" s="32"/>
      <c r="M1078" s="33"/>
      <c r="N1078" s="409" t="s">
        <v>136</v>
      </c>
      <c r="O1078" s="410"/>
      <c r="P1078" s="352"/>
      <c r="Q1078" s="352"/>
      <c r="R1078" s="352"/>
      <c r="S1078" s="352"/>
      <c r="T1078" s="352"/>
      <c r="U1078" s="353"/>
      <c r="V1078" s="34"/>
    </row>
    <row r="1079" spans="1:22" ht="19.350000000000001" customHeight="1" x14ac:dyDescent="0.25">
      <c r="A1079" s="33"/>
      <c r="B1079" s="405"/>
      <c r="C1079" s="406"/>
      <c r="D1079" s="336"/>
      <c r="E1079" s="336"/>
      <c r="F1079" s="336"/>
      <c r="G1079" s="336"/>
      <c r="H1079" s="336"/>
      <c r="I1079" s="337"/>
      <c r="J1079" s="34"/>
      <c r="K1079" s="1"/>
      <c r="L1079" s="32"/>
      <c r="M1079" s="33"/>
      <c r="N1079" s="405"/>
      <c r="O1079" s="406"/>
      <c r="P1079" s="336"/>
      <c r="Q1079" s="336"/>
      <c r="R1079" s="336"/>
      <c r="S1079" s="336"/>
      <c r="T1079" s="336"/>
      <c r="U1079" s="337"/>
      <c r="V1079" s="34"/>
    </row>
    <row r="1080" spans="1:22" ht="19.350000000000001" customHeight="1" x14ac:dyDescent="0.25">
      <c r="A1080" s="33"/>
      <c r="B1080" s="405" t="s">
        <v>137</v>
      </c>
      <c r="C1080" s="406"/>
      <c r="D1080" s="336"/>
      <c r="E1080" s="336"/>
      <c r="F1080" s="336"/>
      <c r="G1080" s="336"/>
      <c r="H1080" s="336"/>
      <c r="I1080" s="337"/>
      <c r="J1080" s="34"/>
      <c r="K1080" s="1"/>
      <c r="L1080" s="32"/>
      <c r="M1080" s="33"/>
      <c r="N1080" s="405" t="s">
        <v>137</v>
      </c>
      <c r="O1080" s="406"/>
      <c r="P1080" s="336"/>
      <c r="Q1080" s="336"/>
      <c r="R1080" s="336"/>
      <c r="S1080" s="336"/>
      <c r="T1080" s="336"/>
      <c r="U1080" s="337"/>
      <c r="V1080" s="34"/>
    </row>
    <row r="1081" spans="1:22" ht="19.350000000000001" customHeight="1" thickBot="1" x14ac:dyDescent="0.3">
      <c r="A1081" s="33"/>
      <c r="B1081" s="407"/>
      <c r="C1081" s="408"/>
      <c r="D1081" s="369"/>
      <c r="E1081" s="369"/>
      <c r="F1081" s="369"/>
      <c r="G1081" s="369"/>
      <c r="H1081" s="369"/>
      <c r="I1081" s="370"/>
      <c r="J1081" s="34"/>
      <c r="K1081" s="1"/>
      <c r="L1081" s="32"/>
      <c r="M1081" s="33"/>
      <c r="N1081" s="407"/>
      <c r="O1081" s="408"/>
      <c r="P1081" s="369"/>
      <c r="Q1081" s="369"/>
      <c r="R1081" s="369"/>
      <c r="S1081" s="369"/>
      <c r="T1081" s="369"/>
      <c r="U1081" s="370"/>
      <c r="V1081" s="34"/>
    </row>
    <row r="1082" spans="1:22" ht="19.350000000000001" customHeight="1" thickBot="1" x14ac:dyDescent="0.3">
      <c r="A1082" s="33"/>
      <c r="B1082" s="25"/>
      <c r="C1082" s="25"/>
      <c r="D1082" s="25"/>
      <c r="E1082" s="25"/>
      <c r="F1082" s="25"/>
      <c r="G1082" s="25"/>
      <c r="H1082" s="25"/>
      <c r="I1082" s="25"/>
      <c r="J1082" s="34"/>
      <c r="K1082" s="1"/>
      <c r="L1082" s="32"/>
      <c r="M1082" s="33"/>
      <c r="N1082" s="25"/>
      <c r="O1082" s="25"/>
      <c r="P1082" s="25"/>
      <c r="Q1082" s="25"/>
      <c r="R1082" s="25"/>
      <c r="S1082" s="25"/>
      <c r="T1082" s="25"/>
      <c r="U1082" s="25"/>
      <c r="V1082" s="34"/>
    </row>
    <row r="1083" spans="1:22" ht="19.350000000000001" customHeight="1" x14ac:dyDescent="0.25">
      <c r="A1083" s="33"/>
      <c r="B1083" s="349" t="s">
        <v>63</v>
      </c>
      <c r="C1083" s="343" t="s">
        <v>64</v>
      </c>
      <c r="D1083" s="351"/>
      <c r="E1083" s="351"/>
      <c r="F1083" s="351"/>
      <c r="G1083" s="351"/>
      <c r="H1083" s="352"/>
      <c r="I1083" s="353"/>
      <c r="J1083" s="34"/>
      <c r="K1083" s="1"/>
      <c r="L1083" s="32"/>
      <c r="M1083" s="33"/>
      <c r="N1083" s="349" t="s">
        <v>63</v>
      </c>
      <c r="O1083" s="343" t="s">
        <v>64</v>
      </c>
      <c r="P1083" s="351"/>
      <c r="Q1083" s="351"/>
      <c r="R1083" s="351"/>
      <c r="S1083" s="351"/>
      <c r="T1083" s="352"/>
      <c r="U1083" s="353"/>
      <c r="V1083" s="34"/>
    </row>
    <row r="1084" spans="1:22" ht="19.350000000000001" customHeight="1" x14ac:dyDescent="0.25">
      <c r="A1084" s="33"/>
      <c r="B1084" s="334"/>
      <c r="C1084" s="340" t="s">
        <v>65</v>
      </c>
      <c r="D1084" s="348"/>
      <c r="E1084" s="348"/>
      <c r="F1084" s="348"/>
      <c r="G1084" s="348"/>
      <c r="H1084" s="336"/>
      <c r="I1084" s="337"/>
      <c r="J1084" s="34"/>
      <c r="K1084" s="1"/>
      <c r="L1084" s="32"/>
      <c r="M1084" s="33"/>
      <c r="N1084" s="334"/>
      <c r="O1084" s="340" t="s">
        <v>65</v>
      </c>
      <c r="P1084" s="348"/>
      <c r="Q1084" s="348"/>
      <c r="R1084" s="348"/>
      <c r="S1084" s="348"/>
      <c r="T1084" s="336"/>
      <c r="U1084" s="337"/>
      <c r="V1084" s="34"/>
    </row>
    <row r="1085" spans="1:22" ht="19.350000000000001" customHeight="1" x14ac:dyDescent="0.25">
      <c r="A1085" s="33"/>
      <c r="B1085" s="334"/>
      <c r="C1085" s="340" t="s">
        <v>66</v>
      </c>
      <c r="D1085" s="348"/>
      <c r="E1085" s="348"/>
      <c r="F1085" s="348"/>
      <c r="G1085" s="348"/>
      <c r="H1085" s="336"/>
      <c r="I1085" s="337"/>
      <c r="J1085" s="34"/>
      <c r="K1085" s="1"/>
      <c r="L1085" s="32"/>
      <c r="M1085" s="33"/>
      <c r="N1085" s="334"/>
      <c r="O1085" s="340" t="s">
        <v>66</v>
      </c>
      <c r="P1085" s="348"/>
      <c r="Q1085" s="348"/>
      <c r="R1085" s="348"/>
      <c r="S1085" s="348"/>
      <c r="T1085" s="336"/>
      <c r="U1085" s="337"/>
      <c r="V1085" s="34"/>
    </row>
    <row r="1086" spans="1:22" ht="19.350000000000001" customHeight="1" x14ac:dyDescent="0.25">
      <c r="A1086" s="33"/>
      <c r="B1086" s="334"/>
      <c r="C1086" s="340" t="s">
        <v>67</v>
      </c>
      <c r="D1086" s="348"/>
      <c r="E1086" s="348"/>
      <c r="F1086" s="348"/>
      <c r="G1086" s="348"/>
      <c r="H1086" s="336"/>
      <c r="I1086" s="337"/>
      <c r="J1086" s="34"/>
      <c r="K1086" s="1"/>
      <c r="L1086" s="32"/>
      <c r="M1086" s="33"/>
      <c r="N1086" s="334"/>
      <c r="O1086" s="340" t="s">
        <v>67</v>
      </c>
      <c r="P1086" s="348"/>
      <c r="Q1086" s="348"/>
      <c r="R1086" s="348"/>
      <c r="S1086" s="348"/>
      <c r="T1086" s="336"/>
      <c r="U1086" s="337"/>
      <c r="V1086" s="34"/>
    </row>
    <row r="1087" spans="1:22" ht="19.350000000000001" customHeight="1" x14ac:dyDescent="0.25">
      <c r="A1087" s="33"/>
      <c r="B1087" s="334"/>
      <c r="C1087" s="340" t="s">
        <v>68</v>
      </c>
      <c r="D1087" s="348"/>
      <c r="E1087" s="348"/>
      <c r="F1087" s="348"/>
      <c r="G1087" s="348"/>
      <c r="H1087" s="336"/>
      <c r="I1087" s="337"/>
      <c r="J1087" s="34"/>
      <c r="K1087" s="1"/>
      <c r="L1087" s="32"/>
      <c r="M1087" s="33"/>
      <c r="N1087" s="334"/>
      <c r="O1087" s="340" t="s">
        <v>68</v>
      </c>
      <c r="P1087" s="348"/>
      <c r="Q1087" s="348"/>
      <c r="R1087" s="348"/>
      <c r="S1087" s="348"/>
      <c r="T1087" s="336"/>
      <c r="U1087" s="337"/>
      <c r="V1087" s="34"/>
    </row>
    <row r="1088" spans="1:22" ht="19.350000000000001" customHeight="1" thickBot="1" x14ac:dyDescent="0.3">
      <c r="A1088" s="33"/>
      <c r="B1088" s="350"/>
      <c r="C1088" s="371" t="s">
        <v>69</v>
      </c>
      <c r="D1088" s="372"/>
      <c r="E1088" s="372"/>
      <c r="F1088" s="372"/>
      <c r="G1088" s="372"/>
      <c r="H1088" s="369"/>
      <c r="I1088" s="370"/>
      <c r="J1088" s="34"/>
      <c r="K1088" s="1"/>
      <c r="L1088" s="32"/>
      <c r="M1088" s="33"/>
      <c r="N1088" s="350"/>
      <c r="O1088" s="371" t="s">
        <v>69</v>
      </c>
      <c r="P1088" s="372"/>
      <c r="Q1088" s="372"/>
      <c r="R1088" s="372"/>
      <c r="S1088" s="372"/>
      <c r="T1088" s="369"/>
      <c r="U1088" s="370"/>
      <c r="V1088" s="34"/>
    </row>
    <row r="1089" spans="1:22" ht="19.350000000000001" customHeight="1" x14ac:dyDescent="0.25">
      <c r="A1089" s="33"/>
      <c r="B1089" s="333" t="s">
        <v>70</v>
      </c>
      <c r="C1089" s="346" t="s">
        <v>71</v>
      </c>
      <c r="D1089" s="347"/>
      <c r="E1089" s="347"/>
      <c r="F1089" s="347"/>
      <c r="G1089" s="347"/>
      <c r="H1089" s="344"/>
      <c r="I1089" s="345"/>
      <c r="J1089" s="34"/>
      <c r="K1089" s="1"/>
      <c r="L1089" s="32"/>
      <c r="M1089" s="33"/>
      <c r="N1089" s="333" t="s">
        <v>70</v>
      </c>
      <c r="O1089" s="346" t="s">
        <v>71</v>
      </c>
      <c r="P1089" s="347"/>
      <c r="Q1089" s="347"/>
      <c r="R1089" s="347"/>
      <c r="S1089" s="347"/>
      <c r="T1089" s="344"/>
      <c r="U1089" s="345"/>
      <c r="V1089" s="34"/>
    </row>
    <row r="1090" spans="1:22" ht="19.350000000000001" customHeight="1" x14ac:dyDescent="0.25">
      <c r="A1090" s="33"/>
      <c r="B1090" s="334"/>
      <c r="C1090" s="340" t="s">
        <v>72</v>
      </c>
      <c r="D1090" s="348"/>
      <c r="E1090" s="348"/>
      <c r="F1090" s="348"/>
      <c r="G1090" s="348"/>
      <c r="H1090" s="336"/>
      <c r="I1090" s="337"/>
      <c r="J1090" s="34"/>
      <c r="K1090" s="1"/>
      <c r="L1090" s="32"/>
      <c r="M1090" s="33"/>
      <c r="N1090" s="334"/>
      <c r="O1090" s="340" t="s">
        <v>72</v>
      </c>
      <c r="P1090" s="348"/>
      <c r="Q1090" s="348"/>
      <c r="R1090" s="348"/>
      <c r="S1090" s="348"/>
      <c r="T1090" s="336"/>
      <c r="U1090" s="337"/>
      <c r="V1090" s="34"/>
    </row>
    <row r="1091" spans="1:22" ht="19.350000000000001" customHeight="1" x14ac:dyDescent="0.25">
      <c r="A1091" s="33"/>
      <c r="B1091" s="334"/>
      <c r="C1091" s="340" t="s">
        <v>73</v>
      </c>
      <c r="D1091" s="348"/>
      <c r="E1091" s="348"/>
      <c r="F1091" s="348"/>
      <c r="G1091" s="348"/>
      <c r="H1091" s="336"/>
      <c r="I1091" s="337"/>
      <c r="J1091" s="34"/>
      <c r="K1091" s="1"/>
      <c r="L1091" s="32"/>
      <c r="M1091" s="33"/>
      <c r="N1091" s="334"/>
      <c r="O1091" s="340" t="s">
        <v>73</v>
      </c>
      <c r="P1091" s="348"/>
      <c r="Q1091" s="348"/>
      <c r="R1091" s="348"/>
      <c r="S1091" s="348"/>
      <c r="T1091" s="336"/>
      <c r="U1091" s="337"/>
      <c r="V1091" s="34"/>
    </row>
    <row r="1092" spans="1:22" ht="19.350000000000001" customHeight="1" x14ac:dyDescent="0.25">
      <c r="A1092" s="33"/>
      <c r="B1092" s="334"/>
      <c r="C1092" s="340" t="s">
        <v>74</v>
      </c>
      <c r="D1092" s="348"/>
      <c r="E1092" s="348"/>
      <c r="F1092" s="348"/>
      <c r="G1092" s="348"/>
      <c r="H1092" s="336"/>
      <c r="I1092" s="337"/>
      <c r="J1092" s="34"/>
      <c r="K1092" s="1"/>
      <c r="L1092" s="32"/>
      <c r="M1092" s="33"/>
      <c r="N1092" s="334"/>
      <c r="O1092" s="340" t="s">
        <v>74</v>
      </c>
      <c r="P1092" s="348"/>
      <c r="Q1092" s="348"/>
      <c r="R1092" s="348"/>
      <c r="S1092" s="348"/>
      <c r="T1092" s="336"/>
      <c r="U1092" s="337"/>
      <c r="V1092" s="34"/>
    </row>
    <row r="1093" spans="1:22" ht="19.350000000000001" customHeight="1" x14ac:dyDescent="0.25">
      <c r="A1093" s="33"/>
      <c r="B1093" s="334"/>
      <c r="C1093" s="340" t="s">
        <v>75</v>
      </c>
      <c r="D1093" s="348"/>
      <c r="E1093" s="348"/>
      <c r="F1093" s="348"/>
      <c r="G1093" s="348"/>
      <c r="H1093" s="336"/>
      <c r="I1093" s="337"/>
      <c r="J1093" s="34"/>
      <c r="K1093" s="1"/>
      <c r="L1093" s="32"/>
      <c r="M1093" s="33"/>
      <c r="N1093" s="334"/>
      <c r="O1093" s="340" t="s">
        <v>75</v>
      </c>
      <c r="P1093" s="348"/>
      <c r="Q1093" s="348"/>
      <c r="R1093" s="348"/>
      <c r="S1093" s="348"/>
      <c r="T1093" s="336"/>
      <c r="U1093" s="337"/>
      <c r="V1093" s="34"/>
    </row>
    <row r="1094" spans="1:22" ht="19.350000000000001" customHeight="1" x14ac:dyDescent="0.25">
      <c r="A1094" s="33"/>
      <c r="B1094" s="334"/>
      <c r="C1094" s="340" t="s">
        <v>76</v>
      </c>
      <c r="D1094" s="348"/>
      <c r="E1094" s="348"/>
      <c r="F1094" s="348"/>
      <c r="G1094" s="348"/>
      <c r="H1094" s="336"/>
      <c r="I1094" s="337"/>
      <c r="J1094" s="34"/>
      <c r="K1094" s="1"/>
      <c r="L1094" s="32"/>
      <c r="M1094" s="33"/>
      <c r="N1094" s="334"/>
      <c r="O1094" s="340" t="s">
        <v>76</v>
      </c>
      <c r="P1094" s="348"/>
      <c r="Q1094" s="348"/>
      <c r="R1094" s="348"/>
      <c r="S1094" s="348"/>
      <c r="T1094" s="336"/>
      <c r="U1094" s="337"/>
      <c r="V1094" s="34"/>
    </row>
    <row r="1095" spans="1:22" ht="19.350000000000001" customHeight="1" thickBot="1" x14ac:dyDescent="0.3">
      <c r="A1095" s="33"/>
      <c r="B1095" s="335"/>
      <c r="C1095" s="385" t="s">
        <v>77</v>
      </c>
      <c r="D1095" s="386"/>
      <c r="E1095" s="386"/>
      <c r="F1095" s="386"/>
      <c r="G1095" s="386"/>
      <c r="H1095" s="387"/>
      <c r="I1095" s="388"/>
      <c r="J1095" s="34"/>
      <c r="K1095" s="1"/>
      <c r="L1095" s="32"/>
      <c r="M1095" s="33"/>
      <c r="N1095" s="335"/>
      <c r="O1095" s="385" t="s">
        <v>77</v>
      </c>
      <c r="P1095" s="386"/>
      <c r="Q1095" s="386"/>
      <c r="R1095" s="386"/>
      <c r="S1095" s="386"/>
      <c r="T1095" s="387"/>
      <c r="U1095" s="388"/>
      <c r="V1095" s="34"/>
    </row>
    <row r="1096" spans="1:22" ht="19.350000000000001" customHeight="1" x14ac:dyDescent="0.25">
      <c r="A1096" s="33"/>
      <c r="B1096" s="349" t="s">
        <v>78</v>
      </c>
      <c r="C1096" s="389" t="s">
        <v>79</v>
      </c>
      <c r="D1096" s="390"/>
      <c r="E1096" s="391"/>
      <c r="F1096" s="47" t="s">
        <v>80</v>
      </c>
      <c r="G1096" s="47"/>
      <c r="H1096" s="352"/>
      <c r="I1096" s="353"/>
      <c r="J1096" s="34"/>
      <c r="K1096" s="1"/>
      <c r="L1096" s="32"/>
      <c r="M1096" s="33"/>
      <c r="N1096" s="349" t="s">
        <v>78</v>
      </c>
      <c r="O1096" s="389" t="s">
        <v>79</v>
      </c>
      <c r="P1096" s="390"/>
      <c r="Q1096" s="391"/>
      <c r="R1096" s="47" t="s">
        <v>80</v>
      </c>
      <c r="S1096" s="47"/>
      <c r="T1096" s="352"/>
      <c r="U1096" s="353"/>
      <c r="V1096" s="34"/>
    </row>
    <row r="1097" spans="1:22" ht="19.350000000000001" customHeight="1" x14ac:dyDescent="0.25">
      <c r="A1097" s="33"/>
      <c r="B1097" s="334"/>
      <c r="C1097" s="392" t="s">
        <v>81</v>
      </c>
      <c r="D1097" s="393"/>
      <c r="E1097" s="394"/>
      <c r="F1097" s="10" t="s">
        <v>82</v>
      </c>
      <c r="G1097" s="10"/>
      <c r="H1097" s="336"/>
      <c r="I1097" s="337"/>
      <c r="J1097" s="34"/>
      <c r="K1097" s="1"/>
      <c r="L1097" s="32"/>
      <c r="M1097" s="33"/>
      <c r="N1097" s="334"/>
      <c r="O1097" s="392" t="s">
        <v>81</v>
      </c>
      <c r="P1097" s="393"/>
      <c r="Q1097" s="394"/>
      <c r="R1097" s="10" t="s">
        <v>82</v>
      </c>
      <c r="S1097" s="10"/>
      <c r="T1097" s="336"/>
      <c r="U1097" s="337"/>
      <c r="V1097" s="34"/>
    </row>
    <row r="1098" spans="1:22" ht="19.350000000000001" customHeight="1" x14ac:dyDescent="0.25">
      <c r="A1098" s="33"/>
      <c r="B1098" s="334"/>
      <c r="C1098" s="392" t="s">
        <v>83</v>
      </c>
      <c r="D1098" s="393"/>
      <c r="E1098" s="394"/>
      <c r="F1098" s="10" t="s">
        <v>84</v>
      </c>
      <c r="G1098" s="10"/>
      <c r="H1098" s="336"/>
      <c r="I1098" s="337"/>
      <c r="J1098" s="34"/>
      <c r="K1098" s="1"/>
      <c r="L1098" s="32"/>
      <c r="M1098" s="33"/>
      <c r="N1098" s="334"/>
      <c r="O1098" s="392" t="s">
        <v>83</v>
      </c>
      <c r="P1098" s="393"/>
      <c r="Q1098" s="394"/>
      <c r="R1098" s="10" t="s">
        <v>84</v>
      </c>
      <c r="S1098" s="10"/>
      <c r="T1098" s="336"/>
      <c r="U1098" s="337"/>
      <c r="V1098" s="34"/>
    </row>
    <row r="1099" spans="1:22" ht="19.350000000000001" customHeight="1" x14ac:dyDescent="0.25">
      <c r="A1099" s="33"/>
      <c r="B1099" s="334"/>
      <c r="C1099" s="48" t="s">
        <v>85</v>
      </c>
      <c r="D1099" s="49"/>
      <c r="E1099" s="49"/>
      <c r="F1099" s="10" t="s">
        <v>86</v>
      </c>
      <c r="G1099" s="10"/>
      <c r="H1099" s="336"/>
      <c r="I1099" s="337"/>
      <c r="J1099" s="34"/>
      <c r="K1099" s="1"/>
      <c r="L1099" s="32"/>
      <c r="M1099" s="33"/>
      <c r="N1099" s="334"/>
      <c r="O1099" s="48" t="s">
        <v>85</v>
      </c>
      <c r="P1099" s="49"/>
      <c r="Q1099" s="49"/>
      <c r="R1099" s="10" t="s">
        <v>86</v>
      </c>
      <c r="S1099" s="10"/>
      <c r="T1099" s="336"/>
      <c r="U1099" s="337"/>
      <c r="V1099" s="34"/>
    </row>
    <row r="1100" spans="1:22" ht="19.350000000000001" customHeight="1" thickBot="1" x14ac:dyDescent="0.3">
      <c r="A1100" s="33"/>
      <c r="B1100" s="350"/>
      <c r="C1100" s="50" t="s">
        <v>87</v>
      </c>
      <c r="D1100" s="51"/>
      <c r="E1100" s="51"/>
      <c r="F1100" s="52" t="s">
        <v>86</v>
      </c>
      <c r="G1100" s="52"/>
      <c r="H1100" s="369"/>
      <c r="I1100" s="370"/>
      <c r="J1100" s="34"/>
      <c r="K1100" s="1"/>
      <c r="L1100" s="32"/>
      <c r="M1100" s="33"/>
      <c r="N1100" s="350"/>
      <c r="O1100" s="50" t="s">
        <v>87</v>
      </c>
      <c r="P1100" s="51"/>
      <c r="Q1100" s="51"/>
      <c r="R1100" s="52" t="s">
        <v>86</v>
      </c>
      <c r="S1100" s="52"/>
      <c r="T1100" s="369"/>
      <c r="U1100" s="370"/>
      <c r="V1100" s="34"/>
    </row>
    <row r="1101" spans="1:22" ht="19.350000000000001" customHeight="1" thickBot="1" x14ac:dyDescent="0.3">
      <c r="A1101" s="33"/>
      <c r="B1101" s="25"/>
      <c r="C1101" s="25"/>
      <c r="D1101" s="25"/>
      <c r="E1101" s="25"/>
      <c r="F1101" s="25"/>
      <c r="G1101" s="25"/>
      <c r="H1101" s="25"/>
      <c r="I1101" s="25"/>
      <c r="J1101" s="34"/>
      <c r="K1101" s="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350000000000001" customHeight="1" x14ac:dyDescent="0.3">
      <c r="A1102" s="33"/>
      <c r="B1102" s="373" t="s">
        <v>88</v>
      </c>
      <c r="C1102" s="374"/>
      <c r="D1102" s="374"/>
      <c r="E1102" s="374"/>
      <c r="F1102" s="374"/>
      <c r="G1102" s="374"/>
      <c r="H1102" s="374"/>
      <c r="I1102" s="375"/>
      <c r="J1102" s="34"/>
      <c r="K1102" s="1"/>
      <c r="L1102" s="32"/>
      <c r="M1102" s="33"/>
      <c r="N1102" s="373" t="s">
        <v>88</v>
      </c>
      <c r="O1102" s="374"/>
      <c r="P1102" s="374"/>
      <c r="Q1102" s="374"/>
      <c r="R1102" s="374"/>
      <c r="S1102" s="374"/>
      <c r="T1102" s="374"/>
      <c r="U1102" s="375"/>
      <c r="V1102" s="34"/>
    </row>
    <row r="1103" spans="1:22" ht="19.350000000000001" customHeight="1" x14ac:dyDescent="0.25">
      <c r="A1103" s="33"/>
      <c r="B1103" s="376"/>
      <c r="C1103" s="377"/>
      <c r="D1103" s="377"/>
      <c r="E1103" s="377"/>
      <c r="F1103" s="377"/>
      <c r="G1103" s="377"/>
      <c r="H1103" s="377"/>
      <c r="I1103" s="378"/>
      <c r="J1103" s="34"/>
      <c r="K1103" s="1"/>
      <c r="L1103" s="32"/>
      <c r="M1103" s="33"/>
      <c r="N1103" s="376"/>
      <c r="O1103" s="377"/>
      <c r="P1103" s="377"/>
      <c r="Q1103" s="377"/>
      <c r="R1103" s="377"/>
      <c r="S1103" s="377"/>
      <c r="T1103" s="377"/>
      <c r="U1103" s="378"/>
      <c r="V1103" s="34"/>
    </row>
    <row r="1104" spans="1:22" ht="19.350000000000001" customHeight="1" x14ac:dyDescent="0.25">
      <c r="A1104" s="33"/>
      <c r="B1104" s="379"/>
      <c r="C1104" s="380"/>
      <c r="D1104" s="380"/>
      <c r="E1104" s="380"/>
      <c r="F1104" s="380"/>
      <c r="G1104" s="380"/>
      <c r="H1104" s="380"/>
      <c r="I1104" s="381"/>
      <c r="J1104" s="34"/>
      <c r="K1104" s="1"/>
      <c r="L1104" s="32"/>
      <c r="M1104" s="33"/>
      <c r="N1104" s="379"/>
      <c r="O1104" s="380"/>
      <c r="P1104" s="380"/>
      <c r="Q1104" s="380"/>
      <c r="R1104" s="380"/>
      <c r="S1104" s="380"/>
      <c r="T1104" s="380"/>
      <c r="U1104" s="381"/>
      <c r="V1104" s="34"/>
    </row>
    <row r="1105" spans="1:22" ht="19.350000000000001" customHeight="1" x14ac:dyDescent="0.25">
      <c r="A1105" s="33"/>
      <c r="B1105" s="379"/>
      <c r="C1105" s="380"/>
      <c r="D1105" s="380"/>
      <c r="E1105" s="380"/>
      <c r="F1105" s="380"/>
      <c r="G1105" s="380"/>
      <c r="H1105" s="380"/>
      <c r="I1105" s="381"/>
      <c r="J1105" s="34"/>
      <c r="K1105" s="1"/>
      <c r="L1105" s="32"/>
      <c r="M1105" s="33"/>
      <c r="N1105" s="379"/>
      <c r="O1105" s="380"/>
      <c r="P1105" s="380"/>
      <c r="Q1105" s="380"/>
      <c r="R1105" s="380"/>
      <c r="S1105" s="380"/>
      <c r="T1105" s="380"/>
      <c r="U1105" s="381"/>
      <c r="V1105" s="34"/>
    </row>
    <row r="1106" spans="1:22" ht="19.350000000000001" customHeight="1" thickBot="1" x14ac:dyDescent="0.3">
      <c r="A1106" s="33"/>
      <c r="B1106" s="382"/>
      <c r="C1106" s="383"/>
      <c r="D1106" s="383"/>
      <c r="E1106" s="383"/>
      <c r="F1106" s="383"/>
      <c r="G1106" s="383"/>
      <c r="H1106" s="383"/>
      <c r="I1106" s="384"/>
      <c r="J1106" s="34"/>
      <c r="K1106" s="1"/>
      <c r="L1106" s="32"/>
      <c r="M1106" s="33"/>
      <c r="N1106" s="382"/>
      <c r="O1106" s="383"/>
      <c r="P1106" s="383"/>
      <c r="Q1106" s="383"/>
      <c r="R1106" s="383"/>
      <c r="S1106" s="383"/>
      <c r="T1106" s="383"/>
      <c r="U1106" s="384"/>
      <c r="V1106" s="34"/>
    </row>
    <row r="1107" spans="1:22" ht="19.350000000000001" customHeight="1" thickBot="1" x14ac:dyDescent="0.3">
      <c r="A1107" s="53"/>
      <c r="B1107" s="54"/>
      <c r="C1107" s="54"/>
      <c r="D1107" s="54"/>
      <c r="E1107" s="54"/>
      <c r="F1107" s="54"/>
      <c r="G1107" s="54"/>
      <c r="H1107" s="54"/>
      <c r="I1107" s="54"/>
      <c r="J1107" s="55"/>
      <c r="K1107" s="1"/>
      <c r="L1107" s="32"/>
      <c r="M1107" s="53"/>
      <c r="N1107" s="54"/>
      <c r="O1107" s="54"/>
      <c r="P1107" s="54"/>
      <c r="Q1107" s="54"/>
      <c r="R1107" s="54"/>
      <c r="S1107" s="54"/>
      <c r="T1107" s="54"/>
      <c r="U1107" s="54"/>
      <c r="V1107" s="55"/>
    </row>
    <row r="1108" spans="1:22" ht="19.350000000000001" customHeight="1" x14ac:dyDescent="0.25">
      <c r="A1108" s="67"/>
      <c r="B1108" s="67"/>
      <c r="C1108" s="67"/>
      <c r="D1108" s="67"/>
      <c r="E1108" s="67"/>
      <c r="F1108" s="67"/>
      <c r="G1108" s="67"/>
      <c r="H1108" s="67"/>
      <c r="I1108" s="67"/>
      <c r="J1108" s="67"/>
      <c r="K1108" s="56"/>
      <c r="L1108" s="57"/>
      <c r="M1108" s="67"/>
      <c r="N1108" s="67"/>
      <c r="O1108" s="67"/>
      <c r="P1108" s="67"/>
      <c r="Q1108" s="67"/>
      <c r="R1108" s="67"/>
      <c r="S1108" s="67"/>
      <c r="T1108" s="67"/>
      <c r="U1108" s="67"/>
      <c r="V1108" s="67"/>
    </row>
    <row r="1109" spans="1:22" ht="19.350000000000001" customHeight="1" thickBot="1" x14ac:dyDescent="0.3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32"/>
      <c r="M1109" s="1"/>
      <c r="N1109" s="1"/>
      <c r="O1109" s="1"/>
      <c r="P1109" s="1"/>
      <c r="Q1109" s="1"/>
      <c r="R1109" s="1"/>
      <c r="S1109" s="1"/>
      <c r="T1109" s="1"/>
      <c r="U1109" s="1"/>
      <c r="V1109" s="1"/>
    </row>
    <row r="1110" spans="1:22" ht="19.350000000000001" customHeight="1" x14ac:dyDescent="0.25">
      <c r="A1110" s="29" t="e">
        <f>#REF!+1</f>
        <v>#REF!</v>
      </c>
      <c r="B1110" s="30"/>
      <c r="C1110" s="30"/>
      <c r="D1110" s="30"/>
      <c r="E1110" s="30"/>
      <c r="F1110" s="30"/>
      <c r="G1110" s="30"/>
      <c r="H1110" s="30"/>
      <c r="I1110" s="30"/>
      <c r="J1110" s="31"/>
      <c r="K1110" s="1"/>
      <c r="L1110" s="32"/>
      <c r="M1110" s="29" t="e">
        <f t="shared" ref="M1110" si="22">A1110+1</f>
        <v>#REF!</v>
      </c>
      <c r="N1110" s="30"/>
      <c r="O1110" s="30"/>
      <c r="P1110" s="30"/>
      <c r="Q1110" s="30"/>
      <c r="R1110" s="30"/>
      <c r="S1110" s="30"/>
      <c r="T1110" s="30"/>
      <c r="U1110" s="30"/>
      <c r="V1110" s="31"/>
    </row>
    <row r="1111" spans="1:22" ht="19.350000000000001" customHeight="1" x14ac:dyDescent="0.35">
      <c r="A1111" s="33"/>
      <c r="B1111" s="356" t="s">
        <v>42</v>
      </c>
      <c r="C1111" s="356"/>
      <c r="D1111" s="404" t="s">
        <v>89</v>
      </c>
      <c r="E1111" s="404"/>
      <c r="F1111" s="404"/>
      <c r="G1111" s="404"/>
      <c r="H1111" s="404"/>
      <c r="I1111" s="404"/>
      <c r="J1111" s="75"/>
      <c r="K1111" s="1"/>
      <c r="L1111" s="32"/>
      <c r="M1111" s="33"/>
      <c r="N1111" s="356" t="s">
        <v>42</v>
      </c>
      <c r="O1111" s="356"/>
      <c r="P1111" s="404" t="s">
        <v>89</v>
      </c>
      <c r="Q1111" s="404"/>
      <c r="R1111" s="404"/>
      <c r="S1111" s="404"/>
      <c r="T1111" s="404"/>
      <c r="U1111" s="404"/>
      <c r="V1111" s="75"/>
    </row>
    <row r="1112" spans="1:22" ht="19.350000000000001" customHeight="1" x14ac:dyDescent="0.25">
      <c r="A1112" s="33"/>
      <c r="B1112" s="358"/>
      <c r="C1112" s="358"/>
      <c r="D1112" s="358"/>
      <c r="E1112" s="358"/>
      <c r="F1112" s="358"/>
      <c r="G1112" s="358"/>
      <c r="H1112" s="358"/>
      <c r="I1112" s="358"/>
      <c r="J1112" s="34"/>
      <c r="K1112" s="1"/>
      <c r="L1112" s="32"/>
      <c r="M1112" s="33"/>
      <c r="N1112" s="358"/>
      <c r="O1112" s="358"/>
      <c r="P1112" s="358"/>
      <c r="Q1112" s="358"/>
      <c r="R1112" s="358"/>
      <c r="S1112" s="358"/>
      <c r="T1112" s="358"/>
      <c r="U1112" s="358"/>
      <c r="V1112" s="34"/>
    </row>
    <row r="1113" spans="1:22" ht="19.350000000000001" customHeight="1" x14ac:dyDescent="0.35">
      <c r="A1113" s="33"/>
      <c r="B1113" s="356" t="s">
        <v>0</v>
      </c>
      <c r="C1113" s="356"/>
      <c r="D1113" s="403"/>
      <c r="E1113" s="403"/>
      <c r="F1113" s="357" t="s">
        <v>41</v>
      </c>
      <c r="G1113" s="357"/>
      <c r="H1113" s="403"/>
      <c r="I1113" s="403"/>
      <c r="J1113" s="34"/>
      <c r="K1113" s="1"/>
      <c r="L1113" s="32"/>
      <c r="M1113" s="33"/>
      <c r="N1113" s="356" t="s">
        <v>0</v>
      </c>
      <c r="O1113" s="356"/>
      <c r="P1113" s="403"/>
      <c r="Q1113" s="403"/>
      <c r="R1113" s="357" t="s">
        <v>41</v>
      </c>
      <c r="S1113" s="357"/>
      <c r="T1113" s="403"/>
      <c r="U1113" s="403"/>
      <c r="V1113" s="34"/>
    </row>
    <row r="1114" spans="1:22" ht="19.350000000000001" customHeight="1" x14ac:dyDescent="0.35">
      <c r="A1114" s="33"/>
      <c r="B1114" s="356" t="s">
        <v>14</v>
      </c>
      <c r="C1114" s="356"/>
      <c r="D1114" s="400"/>
      <c r="E1114" s="400"/>
      <c r="F1114" s="357" t="s">
        <v>15</v>
      </c>
      <c r="G1114" s="357"/>
      <c r="H1114" s="401"/>
      <c r="I1114" s="401"/>
      <c r="J1114" s="34"/>
      <c r="K1114" s="1"/>
      <c r="L1114" s="32"/>
      <c r="M1114" s="33"/>
      <c r="N1114" s="356" t="s">
        <v>14</v>
      </c>
      <c r="O1114" s="356"/>
      <c r="P1114" s="413"/>
      <c r="Q1114" s="413"/>
      <c r="R1114" s="357" t="s">
        <v>15</v>
      </c>
      <c r="S1114" s="357"/>
      <c r="T1114" s="401"/>
      <c r="U1114" s="401"/>
      <c r="V1114" s="34"/>
    </row>
    <row r="1115" spans="1:22" ht="19.350000000000001" customHeight="1" x14ac:dyDescent="0.3">
      <c r="A1115" s="33"/>
      <c r="B1115" s="64" t="s">
        <v>53</v>
      </c>
      <c r="C1115" s="64"/>
      <c r="D1115" s="411"/>
      <c r="E1115" s="411"/>
      <c r="F1115" s="397" t="s">
        <v>54</v>
      </c>
      <c r="G1115" s="397"/>
      <c r="H1115" s="402"/>
      <c r="I1115" s="402"/>
      <c r="J1115" s="34"/>
      <c r="K1115" s="1"/>
      <c r="L1115" s="32"/>
      <c r="M1115" s="33"/>
      <c r="N1115" s="64" t="s">
        <v>53</v>
      </c>
      <c r="O1115" s="64"/>
      <c r="P1115" s="412"/>
      <c r="Q1115" s="412"/>
      <c r="R1115" s="397" t="s">
        <v>54</v>
      </c>
      <c r="S1115" s="397"/>
      <c r="T1115" s="402"/>
      <c r="U1115" s="402"/>
      <c r="V1115" s="34"/>
    </row>
    <row r="1116" spans="1:22" ht="19.350000000000001" customHeight="1" x14ac:dyDescent="0.3">
      <c r="A1116" s="33"/>
      <c r="B1116" s="396" t="s">
        <v>1</v>
      </c>
      <c r="C1116" s="396"/>
      <c r="D1116" s="397"/>
      <c r="E1116" s="397"/>
      <c r="F1116" s="398"/>
      <c r="G1116" s="398"/>
      <c r="H1116" s="398"/>
      <c r="I1116" s="398"/>
      <c r="J1116" s="34"/>
      <c r="K1116" s="1"/>
      <c r="L1116" s="32"/>
      <c r="M1116" s="33"/>
      <c r="N1116" s="396" t="s">
        <v>1</v>
      </c>
      <c r="O1116" s="396"/>
      <c r="P1116" s="397"/>
      <c r="Q1116" s="397"/>
      <c r="R1116" s="398"/>
      <c r="S1116" s="398"/>
      <c r="T1116" s="398"/>
      <c r="U1116" s="398"/>
      <c r="V1116" s="34"/>
    </row>
    <row r="1117" spans="1:22" ht="19.350000000000001" customHeight="1" x14ac:dyDescent="0.3">
      <c r="A1117" s="33"/>
      <c r="B1117" s="396"/>
      <c r="C1117" s="396"/>
      <c r="D1117" s="397" t="s">
        <v>11</v>
      </c>
      <c r="E1117" s="397"/>
      <c r="F1117" s="398"/>
      <c r="G1117" s="398"/>
      <c r="H1117" s="398"/>
      <c r="I1117" s="398"/>
      <c r="J1117" s="34"/>
      <c r="K1117" s="1"/>
      <c r="L1117" s="32"/>
      <c r="M1117" s="33"/>
      <c r="N1117" s="396"/>
      <c r="O1117" s="396"/>
      <c r="P1117" s="397" t="s">
        <v>11</v>
      </c>
      <c r="Q1117" s="397"/>
      <c r="R1117" s="398"/>
      <c r="S1117" s="398"/>
      <c r="T1117" s="398"/>
      <c r="U1117" s="398"/>
      <c r="V1117" s="34"/>
    </row>
    <row r="1118" spans="1:22" ht="19.350000000000001" customHeight="1" x14ac:dyDescent="0.3">
      <c r="A1118" s="33"/>
      <c r="B1118" s="396"/>
      <c r="C1118" s="396"/>
      <c r="D1118" s="397" t="s">
        <v>55</v>
      </c>
      <c r="E1118" s="397"/>
      <c r="F1118" s="398"/>
      <c r="G1118" s="398"/>
      <c r="H1118" s="398"/>
      <c r="I1118" s="398"/>
      <c r="J1118" s="34"/>
      <c r="K1118" s="1"/>
      <c r="L1118" s="32"/>
      <c r="M1118" s="33"/>
      <c r="N1118" s="396"/>
      <c r="O1118" s="396"/>
      <c r="P1118" s="397" t="s">
        <v>55</v>
      </c>
      <c r="Q1118" s="397"/>
      <c r="R1118" s="398"/>
      <c r="S1118" s="398"/>
      <c r="T1118" s="398"/>
      <c r="U1118" s="398"/>
      <c r="V1118" s="34"/>
    </row>
    <row r="1119" spans="1:22" ht="19.350000000000001" customHeight="1" x14ac:dyDescent="0.35">
      <c r="A1119" s="33"/>
      <c r="B1119" s="396"/>
      <c r="C1119" s="396"/>
      <c r="D1119" s="397" t="s">
        <v>9</v>
      </c>
      <c r="E1119" s="397"/>
      <c r="F1119" s="399"/>
      <c r="G1119" s="399"/>
      <c r="H1119" s="399"/>
      <c r="I1119" s="399"/>
      <c r="J1119" s="34"/>
      <c r="K1119" s="1"/>
      <c r="L1119" s="32"/>
      <c r="M1119" s="33"/>
      <c r="N1119" s="396"/>
      <c r="O1119" s="396"/>
      <c r="P1119" s="397" t="s">
        <v>9</v>
      </c>
      <c r="Q1119" s="397"/>
      <c r="R1119" s="399"/>
      <c r="S1119" s="399"/>
      <c r="T1119" s="399"/>
      <c r="U1119" s="399"/>
      <c r="V1119" s="34"/>
    </row>
    <row r="1120" spans="1:22" ht="19.350000000000001" customHeight="1" x14ac:dyDescent="0.35">
      <c r="A1120" s="33"/>
      <c r="B1120" s="356" t="s">
        <v>44</v>
      </c>
      <c r="C1120" s="356"/>
      <c r="D1120" s="357" t="s">
        <v>90</v>
      </c>
      <c r="E1120" s="357"/>
      <c r="F1120" s="37"/>
      <c r="G1120" s="65"/>
      <c r="H1120" s="39"/>
      <c r="I1120" s="65"/>
      <c r="J1120" s="34"/>
      <c r="K1120" s="1"/>
      <c r="L1120" s="32"/>
      <c r="M1120" s="33"/>
      <c r="N1120" s="356" t="s">
        <v>44</v>
      </c>
      <c r="O1120" s="356"/>
      <c r="P1120" s="357" t="s">
        <v>90</v>
      </c>
      <c r="Q1120" s="357"/>
      <c r="R1120" s="37"/>
      <c r="S1120" s="65"/>
      <c r="T1120" s="39"/>
      <c r="U1120" s="65"/>
      <c r="V1120" s="34"/>
    </row>
    <row r="1121" spans="1:22" ht="19.350000000000001" customHeight="1" x14ac:dyDescent="0.3">
      <c r="A1121" s="33"/>
      <c r="B1121" s="356"/>
      <c r="C1121" s="356"/>
      <c r="D1121" s="359" t="s">
        <v>56</v>
      </c>
      <c r="E1121" s="63" t="s">
        <v>57</v>
      </c>
      <c r="F1121" s="41"/>
      <c r="G1121" s="66"/>
      <c r="H1121" s="41"/>
      <c r="I1121" s="66"/>
      <c r="J1121" s="34"/>
      <c r="K1121" s="1"/>
      <c r="L1121" s="32"/>
      <c r="M1121" s="33"/>
      <c r="N1121" s="356"/>
      <c r="O1121" s="356"/>
      <c r="P1121" s="359" t="s">
        <v>56</v>
      </c>
      <c r="Q1121" s="63" t="s">
        <v>57</v>
      </c>
      <c r="R1121" s="41"/>
      <c r="S1121" s="66"/>
      <c r="T1121" s="41"/>
      <c r="U1121" s="66"/>
      <c r="V1121" s="34"/>
    </row>
    <row r="1122" spans="1:22" ht="19.350000000000001" customHeight="1" x14ac:dyDescent="0.3">
      <c r="A1122" s="33"/>
      <c r="B1122" s="356"/>
      <c r="C1122" s="356"/>
      <c r="D1122" s="359"/>
      <c r="E1122" s="63" t="s">
        <v>58</v>
      </c>
      <c r="F1122" s="41"/>
      <c r="G1122" s="66"/>
      <c r="H1122" s="41"/>
      <c r="I1122" s="66"/>
      <c r="J1122" s="34"/>
      <c r="K1122" s="1"/>
      <c r="L1122" s="32"/>
      <c r="M1122" s="33"/>
      <c r="N1122" s="356"/>
      <c r="O1122" s="356"/>
      <c r="P1122" s="359"/>
      <c r="Q1122" s="63" t="s">
        <v>58</v>
      </c>
      <c r="R1122" s="41"/>
      <c r="S1122" s="66"/>
      <c r="T1122" s="41"/>
      <c r="U1122" s="66"/>
      <c r="V1122" s="34"/>
    </row>
    <row r="1123" spans="1:22" ht="19.350000000000001" customHeight="1" x14ac:dyDescent="0.25">
      <c r="A1123" s="33"/>
      <c r="B1123" s="358"/>
      <c r="C1123" s="358"/>
      <c r="D1123" s="358"/>
      <c r="E1123" s="358"/>
      <c r="F1123" s="358"/>
      <c r="G1123" s="358"/>
      <c r="H1123" s="358"/>
      <c r="I1123" s="358"/>
      <c r="J1123" s="34"/>
      <c r="K1123" s="1"/>
      <c r="L1123" s="32"/>
      <c r="M1123" s="33"/>
      <c r="N1123" s="358"/>
      <c r="O1123" s="358"/>
      <c r="P1123" s="358"/>
      <c r="Q1123" s="358"/>
      <c r="R1123" s="358"/>
      <c r="S1123" s="358"/>
      <c r="T1123" s="358"/>
      <c r="U1123" s="358"/>
      <c r="V1123" s="34"/>
    </row>
    <row r="1124" spans="1:22" ht="19.350000000000001" customHeight="1" x14ac:dyDescent="0.3">
      <c r="A1124" s="33"/>
      <c r="B1124" s="395" t="s">
        <v>59</v>
      </c>
      <c r="C1124" s="395"/>
      <c r="D1124" s="395"/>
      <c r="E1124" s="395"/>
      <c r="F1124" s="395"/>
      <c r="G1124" s="395"/>
      <c r="H1124" s="395"/>
      <c r="I1124" s="395"/>
      <c r="J1124" s="34"/>
      <c r="K1124" s="1"/>
      <c r="L1124" s="32"/>
      <c r="M1124" s="33"/>
      <c r="N1124" s="395" t="s">
        <v>59</v>
      </c>
      <c r="O1124" s="395"/>
      <c r="P1124" s="395"/>
      <c r="Q1124" s="395"/>
      <c r="R1124" s="395"/>
      <c r="S1124" s="395"/>
      <c r="T1124" s="395"/>
      <c r="U1124" s="395"/>
      <c r="V1124" s="34"/>
    </row>
    <row r="1125" spans="1:22" ht="19.350000000000001" customHeight="1" thickBot="1" x14ac:dyDescent="0.3">
      <c r="A1125" s="33"/>
      <c r="B1125" s="358"/>
      <c r="C1125" s="358"/>
      <c r="D1125" s="358"/>
      <c r="E1125" s="358"/>
      <c r="F1125" s="358"/>
      <c r="G1125" s="358"/>
      <c r="H1125" s="358"/>
      <c r="I1125" s="358"/>
      <c r="J1125" s="34"/>
      <c r="K1125" s="1"/>
      <c r="L1125" s="32"/>
      <c r="M1125" s="33"/>
      <c r="N1125" s="358"/>
      <c r="O1125" s="358"/>
      <c r="P1125" s="358"/>
      <c r="Q1125" s="358"/>
      <c r="R1125" s="358"/>
      <c r="S1125" s="358"/>
      <c r="T1125" s="358"/>
      <c r="U1125" s="358"/>
      <c r="V1125" s="34"/>
    </row>
    <row r="1126" spans="1:22" ht="19.350000000000001" customHeight="1" thickBot="1" x14ac:dyDescent="0.3">
      <c r="A1126" s="33"/>
      <c r="B1126" s="359" t="s">
        <v>138</v>
      </c>
      <c r="C1126" s="360"/>
      <c r="D1126" s="43" t="str">
        <f>CONCATENATE(G1120-1,"'",IF(MROUND(I1120,30)=0,"0",IF(MROUND(I1120,30)&gt;30,"30",IF(I1120&lt;30,"0","30"))),"''")</f>
        <v>-1'0''</v>
      </c>
      <c r="E1126" s="44" t="str">
        <f>CONCATENATE(QUOTIENT(G1120*60+I1120-30,60),"'",MOD(G1120*60+IF(MROUND(I1120,30)=0,"0",IF(MROUND(I1120,30)&gt;30,"30",IF(I1120&lt;30,"0","30")))-30,60),"''")</f>
        <v>0'30''</v>
      </c>
      <c r="F1126" s="44" t="str">
        <f>CONCATENATE(G1120,"'",IF(MROUND(I1120,30)=0,"0",IF(MROUND(I1120,30)&gt;30,"30",IF(I1120&lt;30,"0","30"))),"''")</f>
        <v>'0''</v>
      </c>
      <c r="G1126" s="44" t="str">
        <f>CONCATENATE(QUOTIENT(G1120*60+I1120+15,60),"'",MOD(G1120*60+IF(MROUND(I1120,30)=0,"0",IF(MROUND(I1120,30)&gt;30,"30",IF(I1120&lt;30,"0","30")))+15,60),"''")</f>
        <v>0'15''</v>
      </c>
      <c r="H1126" s="44" t="str">
        <f>CONCATENATE(QUOTIENT(G1120*60+I1120+30,60),"'",MOD(G1120*60+IF(MROUND(I1120,30)=0,"0",IF(MROUND(I1120,30)&gt;30,"30",IF(I1120&lt;30,"0","30")))+30,60),"''")</f>
        <v>0'30''</v>
      </c>
      <c r="I1126" s="45" t="str">
        <f>CONCATENATE(QUOTIENT(G1120*60+IF(MROUND(I1120,30)=0,"0",IF(MROUND(I1120,30)&gt;30,"30",IF(I1120&lt;30,"0","30")))+45,60),"'",MOD(G1120*60+IF(MROUND(I1120,30)=0,"0",IF(MROUND(I1120,30)&gt;30,"30",IF(I1120&lt;30,"0","30")))+45,60),"''")</f>
        <v>0'45''</v>
      </c>
      <c r="J1126" s="34"/>
      <c r="K1126" s="1"/>
      <c r="L1126" s="32"/>
      <c r="M1126" s="33"/>
      <c r="N1126" s="359" t="s">
        <v>138</v>
      </c>
      <c r="O1126" s="360"/>
      <c r="P1126" s="43" t="str">
        <f>CONCATENATE(S1120-1,"'",IF(MROUND(U1120,30)=0,"0",IF(MROUND(U1120,30)&gt;30,"30",IF(U1120&lt;30,"0","30"))),"''")</f>
        <v>-1'0''</v>
      </c>
      <c r="Q1126" s="44" t="str">
        <f>CONCATENATE(QUOTIENT(S1120*60+U1120-30,60),"'",MOD(S1120*60+IF(MROUND(U1120,30)=0,"0",IF(MROUND(U1120,30)&gt;30,"30",IF(U1120&lt;30,"0","30")))-30,60),"''")</f>
        <v>0'30''</v>
      </c>
      <c r="R1126" s="44" t="str">
        <f>CONCATENATE(S1120,"'",IF(MROUND(U1120,30)=0,"0",IF(MROUND(U1120,30)&gt;30,"30",IF(U1120&lt;30,"0","30"))),"''")</f>
        <v>'0''</v>
      </c>
      <c r="S1126" s="44" t="str">
        <f>CONCATENATE(QUOTIENT(S1120*60+U1120+15,60),"'",MOD(S1120*60+IF(MROUND(U1120,30)=0,"0",IF(MROUND(U1120,30)&gt;30,"30",IF(U1120&lt;30,"0","30")))+15,60),"''")</f>
        <v>0'15''</v>
      </c>
      <c r="T1126" s="44" t="str">
        <f>CONCATENATE(QUOTIENT(S1120*60+U1120+30,60),"'",MOD(S1120*60+IF(MROUND(U1120,30)=0,"0",IF(MROUND(U1120,30)&gt;30,"30",IF(U1120&lt;30,"0","30")))+30,60),"''")</f>
        <v>0'30''</v>
      </c>
      <c r="U1126" s="45" t="str">
        <f>CONCATENATE(QUOTIENT(S1120*60+IF(MROUND(U1120,30)=0,"0",IF(MROUND(U1120,30)&gt;30,"30",IF(U1120&lt;30,"0","30")))+45,60),"'",MOD(S1120*60+IF(MROUND(U1120,30)=0,"0",IF(MROUND(U1120,30)&gt;30,"30",IF(U1120&lt;30,"0","30")))+45,60),"''")</f>
        <v>0'45''</v>
      </c>
      <c r="V1126" s="34"/>
    </row>
    <row r="1127" spans="1:22" ht="19.350000000000001" customHeight="1" thickBot="1" x14ac:dyDescent="0.3">
      <c r="A1127" s="33"/>
      <c r="B1127" s="62"/>
      <c r="C1127" s="62"/>
      <c r="D1127" s="30"/>
      <c r="E1127" s="30"/>
      <c r="F1127" s="30"/>
      <c r="G1127" s="30"/>
      <c r="H1127" s="30"/>
      <c r="I1127" s="30"/>
      <c r="J1127" s="34"/>
      <c r="K1127" s="1"/>
      <c r="L1127" s="32"/>
      <c r="M1127" s="33"/>
      <c r="N1127" s="62"/>
      <c r="O1127" s="62"/>
      <c r="P1127" s="30"/>
      <c r="Q1127" s="30"/>
      <c r="R1127" s="30"/>
      <c r="S1127" s="30"/>
      <c r="T1127" s="30"/>
      <c r="U1127" s="30"/>
      <c r="V1127" s="34"/>
    </row>
    <row r="1128" spans="1:22" ht="19.350000000000001" customHeight="1" x14ac:dyDescent="0.25">
      <c r="A1128" s="33"/>
      <c r="B1128" s="409" t="s">
        <v>136</v>
      </c>
      <c r="C1128" s="410"/>
      <c r="D1128" s="352"/>
      <c r="E1128" s="352"/>
      <c r="F1128" s="352"/>
      <c r="G1128" s="352"/>
      <c r="H1128" s="352"/>
      <c r="I1128" s="353"/>
      <c r="J1128" s="34"/>
      <c r="K1128" s="1"/>
      <c r="L1128" s="32"/>
      <c r="M1128" s="33"/>
      <c r="N1128" s="409" t="s">
        <v>136</v>
      </c>
      <c r="O1128" s="410"/>
      <c r="P1128" s="352"/>
      <c r="Q1128" s="352"/>
      <c r="R1128" s="352"/>
      <c r="S1128" s="352"/>
      <c r="T1128" s="352"/>
      <c r="U1128" s="353"/>
      <c r="V1128" s="34"/>
    </row>
    <row r="1129" spans="1:22" ht="19.350000000000001" customHeight="1" x14ac:dyDescent="0.25">
      <c r="A1129" s="33"/>
      <c r="B1129" s="405"/>
      <c r="C1129" s="406"/>
      <c r="D1129" s="336"/>
      <c r="E1129" s="336"/>
      <c r="F1129" s="336"/>
      <c r="G1129" s="336"/>
      <c r="H1129" s="336"/>
      <c r="I1129" s="337"/>
      <c r="J1129" s="34"/>
      <c r="K1129" s="1"/>
      <c r="L1129" s="32"/>
      <c r="M1129" s="33"/>
      <c r="N1129" s="405"/>
      <c r="O1129" s="406"/>
      <c r="P1129" s="336"/>
      <c r="Q1129" s="336"/>
      <c r="R1129" s="336"/>
      <c r="S1129" s="336"/>
      <c r="T1129" s="336"/>
      <c r="U1129" s="337"/>
      <c r="V1129" s="34"/>
    </row>
    <row r="1130" spans="1:22" ht="19.350000000000001" customHeight="1" x14ac:dyDescent="0.25">
      <c r="A1130" s="33"/>
      <c r="B1130" s="405" t="s">
        <v>137</v>
      </c>
      <c r="C1130" s="406"/>
      <c r="D1130" s="336"/>
      <c r="E1130" s="336"/>
      <c r="F1130" s="336"/>
      <c r="G1130" s="336"/>
      <c r="H1130" s="336"/>
      <c r="I1130" s="337"/>
      <c r="J1130" s="34"/>
      <c r="K1130" s="1"/>
      <c r="L1130" s="32"/>
      <c r="M1130" s="33"/>
      <c r="N1130" s="405" t="s">
        <v>137</v>
      </c>
      <c r="O1130" s="406"/>
      <c r="P1130" s="336"/>
      <c r="Q1130" s="336"/>
      <c r="R1130" s="336"/>
      <c r="S1130" s="336"/>
      <c r="T1130" s="336"/>
      <c r="U1130" s="337"/>
      <c r="V1130" s="34"/>
    </row>
    <row r="1131" spans="1:22" ht="19.350000000000001" customHeight="1" thickBot="1" x14ac:dyDescent="0.3">
      <c r="A1131" s="33"/>
      <c r="B1131" s="407"/>
      <c r="C1131" s="408"/>
      <c r="D1131" s="369"/>
      <c r="E1131" s="369"/>
      <c r="F1131" s="369"/>
      <c r="G1131" s="369"/>
      <c r="H1131" s="369"/>
      <c r="I1131" s="370"/>
      <c r="J1131" s="34"/>
      <c r="K1131" s="1"/>
      <c r="L1131" s="32"/>
      <c r="M1131" s="33"/>
      <c r="N1131" s="407"/>
      <c r="O1131" s="408"/>
      <c r="P1131" s="369"/>
      <c r="Q1131" s="369"/>
      <c r="R1131" s="369"/>
      <c r="S1131" s="369"/>
      <c r="T1131" s="369"/>
      <c r="U1131" s="370"/>
      <c r="V1131" s="34"/>
    </row>
    <row r="1132" spans="1:22" ht="19.350000000000001" customHeight="1" thickBot="1" x14ac:dyDescent="0.3">
      <c r="A1132" s="33"/>
      <c r="B1132" s="25"/>
      <c r="C1132" s="25"/>
      <c r="D1132" s="25"/>
      <c r="E1132" s="25"/>
      <c r="F1132" s="25"/>
      <c r="G1132" s="25"/>
      <c r="H1132" s="25"/>
      <c r="I1132" s="25"/>
      <c r="J1132" s="34"/>
      <c r="K1132" s="1"/>
      <c r="L1132" s="32"/>
      <c r="M1132" s="33"/>
      <c r="N1132" s="25"/>
      <c r="O1132" s="25"/>
      <c r="P1132" s="25"/>
      <c r="Q1132" s="25"/>
      <c r="R1132" s="25"/>
      <c r="S1132" s="25"/>
      <c r="T1132" s="25"/>
      <c r="U1132" s="25"/>
      <c r="V1132" s="34"/>
    </row>
    <row r="1133" spans="1:22" ht="19.350000000000001" customHeight="1" x14ac:dyDescent="0.25">
      <c r="A1133" s="33"/>
      <c r="B1133" s="349" t="s">
        <v>63</v>
      </c>
      <c r="C1133" s="343" t="s">
        <v>64</v>
      </c>
      <c r="D1133" s="351"/>
      <c r="E1133" s="351"/>
      <c r="F1133" s="351"/>
      <c r="G1133" s="351"/>
      <c r="H1133" s="352"/>
      <c r="I1133" s="353"/>
      <c r="J1133" s="34"/>
      <c r="K1133" s="1"/>
      <c r="L1133" s="32"/>
      <c r="M1133" s="33"/>
      <c r="N1133" s="349" t="s">
        <v>63</v>
      </c>
      <c r="O1133" s="343" t="s">
        <v>64</v>
      </c>
      <c r="P1133" s="351"/>
      <c r="Q1133" s="351"/>
      <c r="R1133" s="351"/>
      <c r="S1133" s="351"/>
      <c r="T1133" s="352"/>
      <c r="U1133" s="353"/>
      <c r="V1133" s="34"/>
    </row>
    <row r="1134" spans="1:22" ht="19.350000000000001" customHeight="1" x14ac:dyDescent="0.25">
      <c r="A1134" s="33"/>
      <c r="B1134" s="334"/>
      <c r="C1134" s="340" t="s">
        <v>65</v>
      </c>
      <c r="D1134" s="348"/>
      <c r="E1134" s="348"/>
      <c r="F1134" s="348"/>
      <c r="G1134" s="348"/>
      <c r="H1134" s="336"/>
      <c r="I1134" s="337"/>
      <c r="J1134" s="34"/>
      <c r="K1134" s="1"/>
      <c r="L1134" s="32"/>
      <c r="M1134" s="33"/>
      <c r="N1134" s="334"/>
      <c r="O1134" s="340" t="s">
        <v>65</v>
      </c>
      <c r="P1134" s="348"/>
      <c r="Q1134" s="348"/>
      <c r="R1134" s="348"/>
      <c r="S1134" s="348"/>
      <c r="T1134" s="336"/>
      <c r="U1134" s="337"/>
      <c r="V1134" s="34"/>
    </row>
    <row r="1135" spans="1:22" ht="19.350000000000001" customHeight="1" x14ac:dyDescent="0.25">
      <c r="A1135" s="33"/>
      <c r="B1135" s="334"/>
      <c r="C1135" s="340" t="s">
        <v>66</v>
      </c>
      <c r="D1135" s="348"/>
      <c r="E1135" s="348"/>
      <c r="F1135" s="348"/>
      <c r="G1135" s="348"/>
      <c r="H1135" s="336"/>
      <c r="I1135" s="337"/>
      <c r="J1135" s="34"/>
      <c r="K1135" s="1"/>
      <c r="L1135" s="32"/>
      <c r="M1135" s="33"/>
      <c r="N1135" s="334"/>
      <c r="O1135" s="340" t="s">
        <v>66</v>
      </c>
      <c r="P1135" s="348"/>
      <c r="Q1135" s="348"/>
      <c r="R1135" s="348"/>
      <c r="S1135" s="348"/>
      <c r="T1135" s="336"/>
      <c r="U1135" s="337"/>
      <c r="V1135" s="34"/>
    </row>
    <row r="1136" spans="1:22" ht="19.350000000000001" customHeight="1" x14ac:dyDescent="0.25">
      <c r="A1136" s="33"/>
      <c r="B1136" s="334"/>
      <c r="C1136" s="340" t="s">
        <v>67</v>
      </c>
      <c r="D1136" s="348"/>
      <c r="E1136" s="348"/>
      <c r="F1136" s="348"/>
      <c r="G1136" s="348"/>
      <c r="H1136" s="336"/>
      <c r="I1136" s="337"/>
      <c r="J1136" s="34"/>
      <c r="K1136" s="1"/>
      <c r="L1136" s="32"/>
      <c r="M1136" s="33"/>
      <c r="N1136" s="334"/>
      <c r="O1136" s="340" t="s">
        <v>67</v>
      </c>
      <c r="P1136" s="348"/>
      <c r="Q1136" s="348"/>
      <c r="R1136" s="348"/>
      <c r="S1136" s="348"/>
      <c r="T1136" s="336"/>
      <c r="U1136" s="337"/>
      <c r="V1136" s="34"/>
    </row>
    <row r="1137" spans="1:22" ht="19.350000000000001" customHeight="1" x14ac:dyDescent="0.25">
      <c r="A1137" s="33"/>
      <c r="B1137" s="334"/>
      <c r="C1137" s="340" t="s">
        <v>68</v>
      </c>
      <c r="D1137" s="348"/>
      <c r="E1137" s="348"/>
      <c r="F1137" s="348"/>
      <c r="G1137" s="348"/>
      <c r="H1137" s="336"/>
      <c r="I1137" s="337"/>
      <c r="J1137" s="34"/>
      <c r="K1137" s="1"/>
      <c r="L1137" s="32"/>
      <c r="M1137" s="33"/>
      <c r="N1137" s="334"/>
      <c r="O1137" s="340" t="s">
        <v>68</v>
      </c>
      <c r="P1137" s="348"/>
      <c r="Q1137" s="348"/>
      <c r="R1137" s="348"/>
      <c r="S1137" s="348"/>
      <c r="T1137" s="336"/>
      <c r="U1137" s="337"/>
      <c r="V1137" s="34"/>
    </row>
    <row r="1138" spans="1:22" ht="19.350000000000001" customHeight="1" thickBot="1" x14ac:dyDescent="0.3">
      <c r="A1138" s="33"/>
      <c r="B1138" s="350"/>
      <c r="C1138" s="371" t="s">
        <v>69</v>
      </c>
      <c r="D1138" s="372"/>
      <c r="E1138" s="372"/>
      <c r="F1138" s="372"/>
      <c r="G1138" s="372"/>
      <c r="H1138" s="369"/>
      <c r="I1138" s="370"/>
      <c r="J1138" s="34"/>
      <c r="K1138" s="1"/>
      <c r="L1138" s="32"/>
      <c r="M1138" s="33"/>
      <c r="N1138" s="350"/>
      <c r="O1138" s="371" t="s">
        <v>69</v>
      </c>
      <c r="P1138" s="372"/>
      <c r="Q1138" s="372"/>
      <c r="R1138" s="372"/>
      <c r="S1138" s="372"/>
      <c r="T1138" s="369"/>
      <c r="U1138" s="370"/>
      <c r="V1138" s="34"/>
    </row>
    <row r="1139" spans="1:22" ht="19.350000000000001" customHeight="1" x14ac:dyDescent="0.25">
      <c r="A1139" s="33"/>
      <c r="B1139" s="333" t="s">
        <v>70</v>
      </c>
      <c r="C1139" s="346" t="s">
        <v>71</v>
      </c>
      <c r="D1139" s="347"/>
      <c r="E1139" s="347"/>
      <c r="F1139" s="347"/>
      <c r="G1139" s="347"/>
      <c r="H1139" s="344"/>
      <c r="I1139" s="345"/>
      <c r="J1139" s="34"/>
      <c r="K1139" s="1"/>
      <c r="L1139" s="32"/>
      <c r="M1139" s="33"/>
      <c r="N1139" s="333" t="s">
        <v>70</v>
      </c>
      <c r="O1139" s="346" t="s">
        <v>71</v>
      </c>
      <c r="P1139" s="347"/>
      <c r="Q1139" s="347"/>
      <c r="R1139" s="347"/>
      <c r="S1139" s="347"/>
      <c r="T1139" s="344"/>
      <c r="U1139" s="345"/>
      <c r="V1139" s="34"/>
    </row>
    <row r="1140" spans="1:22" ht="19.350000000000001" customHeight="1" x14ac:dyDescent="0.25">
      <c r="A1140" s="33"/>
      <c r="B1140" s="334"/>
      <c r="C1140" s="340" t="s">
        <v>72</v>
      </c>
      <c r="D1140" s="348"/>
      <c r="E1140" s="348"/>
      <c r="F1140" s="348"/>
      <c r="G1140" s="348"/>
      <c r="H1140" s="336"/>
      <c r="I1140" s="337"/>
      <c r="J1140" s="34"/>
      <c r="K1140" s="1"/>
      <c r="L1140" s="32"/>
      <c r="M1140" s="33"/>
      <c r="N1140" s="334"/>
      <c r="O1140" s="340" t="s">
        <v>72</v>
      </c>
      <c r="P1140" s="348"/>
      <c r="Q1140" s="348"/>
      <c r="R1140" s="348"/>
      <c r="S1140" s="348"/>
      <c r="T1140" s="336"/>
      <c r="U1140" s="337"/>
      <c r="V1140" s="34"/>
    </row>
    <row r="1141" spans="1:22" ht="19.350000000000001" customHeight="1" x14ac:dyDescent="0.25">
      <c r="A1141" s="33"/>
      <c r="B1141" s="334"/>
      <c r="C1141" s="340" t="s">
        <v>73</v>
      </c>
      <c r="D1141" s="348"/>
      <c r="E1141" s="348"/>
      <c r="F1141" s="348"/>
      <c r="G1141" s="348"/>
      <c r="H1141" s="336"/>
      <c r="I1141" s="337"/>
      <c r="J1141" s="34"/>
      <c r="K1141" s="1"/>
      <c r="L1141" s="32"/>
      <c r="M1141" s="33"/>
      <c r="N1141" s="334"/>
      <c r="O1141" s="340" t="s">
        <v>73</v>
      </c>
      <c r="P1141" s="348"/>
      <c r="Q1141" s="348"/>
      <c r="R1141" s="348"/>
      <c r="S1141" s="348"/>
      <c r="T1141" s="336"/>
      <c r="U1141" s="337"/>
      <c r="V1141" s="34"/>
    </row>
    <row r="1142" spans="1:22" ht="19.350000000000001" customHeight="1" x14ac:dyDescent="0.25">
      <c r="A1142" s="33"/>
      <c r="B1142" s="334"/>
      <c r="C1142" s="340" t="s">
        <v>74</v>
      </c>
      <c r="D1142" s="348"/>
      <c r="E1142" s="348"/>
      <c r="F1142" s="348"/>
      <c r="G1142" s="348"/>
      <c r="H1142" s="336"/>
      <c r="I1142" s="337"/>
      <c r="J1142" s="34"/>
      <c r="K1142" s="1"/>
      <c r="L1142" s="32"/>
      <c r="M1142" s="33"/>
      <c r="N1142" s="334"/>
      <c r="O1142" s="340" t="s">
        <v>74</v>
      </c>
      <c r="P1142" s="348"/>
      <c r="Q1142" s="348"/>
      <c r="R1142" s="348"/>
      <c r="S1142" s="348"/>
      <c r="T1142" s="336"/>
      <c r="U1142" s="337"/>
      <c r="V1142" s="34"/>
    </row>
    <row r="1143" spans="1:22" ht="19.350000000000001" customHeight="1" x14ac:dyDescent="0.25">
      <c r="A1143" s="33"/>
      <c r="B1143" s="334"/>
      <c r="C1143" s="340" t="s">
        <v>75</v>
      </c>
      <c r="D1143" s="348"/>
      <c r="E1143" s="348"/>
      <c r="F1143" s="348"/>
      <c r="G1143" s="348"/>
      <c r="H1143" s="336"/>
      <c r="I1143" s="337"/>
      <c r="J1143" s="34"/>
      <c r="K1143" s="1"/>
      <c r="L1143" s="32"/>
      <c r="M1143" s="33"/>
      <c r="N1143" s="334"/>
      <c r="O1143" s="340" t="s">
        <v>75</v>
      </c>
      <c r="P1143" s="348"/>
      <c r="Q1143" s="348"/>
      <c r="R1143" s="348"/>
      <c r="S1143" s="348"/>
      <c r="T1143" s="336"/>
      <c r="U1143" s="337"/>
      <c r="V1143" s="34"/>
    </row>
    <row r="1144" spans="1:22" ht="19.350000000000001" customHeight="1" x14ac:dyDescent="0.25">
      <c r="A1144" s="33"/>
      <c r="B1144" s="334"/>
      <c r="C1144" s="340" t="s">
        <v>76</v>
      </c>
      <c r="D1144" s="348"/>
      <c r="E1144" s="348"/>
      <c r="F1144" s="348"/>
      <c r="G1144" s="348"/>
      <c r="H1144" s="336"/>
      <c r="I1144" s="337"/>
      <c r="J1144" s="34"/>
      <c r="K1144" s="1"/>
      <c r="L1144" s="32"/>
      <c r="M1144" s="33"/>
      <c r="N1144" s="334"/>
      <c r="O1144" s="340" t="s">
        <v>76</v>
      </c>
      <c r="P1144" s="348"/>
      <c r="Q1144" s="348"/>
      <c r="R1144" s="348"/>
      <c r="S1144" s="348"/>
      <c r="T1144" s="336"/>
      <c r="U1144" s="337"/>
      <c r="V1144" s="34"/>
    </row>
    <row r="1145" spans="1:22" ht="19.350000000000001" customHeight="1" thickBot="1" x14ac:dyDescent="0.3">
      <c r="A1145" s="33"/>
      <c r="B1145" s="335"/>
      <c r="C1145" s="385" t="s">
        <v>77</v>
      </c>
      <c r="D1145" s="386"/>
      <c r="E1145" s="386"/>
      <c r="F1145" s="386"/>
      <c r="G1145" s="386"/>
      <c r="H1145" s="387"/>
      <c r="I1145" s="388"/>
      <c r="J1145" s="34"/>
      <c r="K1145" s="1"/>
      <c r="L1145" s="32"/>
      <c r="M1145" s="33"/>
      <c r="N1145" s="335"/>
      <c r="O1145" s="385" t="s">
        <v>77</v>
      </c>
      <c r="P1145" s="386"/>
      <c r="Q1145" s="386"/>
      <c r="R1145" s="386"/>
      <c r="S1145" s="386"/>
      <c r="T1145" s="387"/>
      <c r="U1145" s="388"/>
      <c r="V1145" s="34"/>
    </row>
    <row r="1146" spans="1:22" ht="19.350000000000001" customHeight="1" x14ac:dyDescent="0.25">
      <c r="A1146" s="33"/>
      <c r="B1146" s="349" t="s">
        <v>78</v>
      </c>
      <c r="C1146" s="389" t="s">
        <v>79</v>
      </c>
      <c r="D1146" s="390"/>
      <c r="E1146" s="391"/>
      <c r="F1146" s="47" t="s">
        <v>80</v>
      </c>
      <c r="G1146" s="47"/>
      <c r="H1146" s="352"/>
      <c r="I1146" s="353"/>
      <c r="J1146" s="34"/>
      <c r="K1146" s="1"/>
      <c r="L1146" s="32"/>
      <c r="M1146" s="33"/>
      <c r="N1146" s="349" t="s">
        <v>78</v>
      </c>
      <c r="O1146" s="389" t="s">
        <v>79</v>
      </c>
      <c r="P1146" s="390"/>
      <c r="Q1146" s="391"/>
      <c r="R1146" s="47" t="s">
        <v>80</v>
      </c>
      <c r="S1146" s="47"/>
      <c r="T1146" s="352"/>
      <c r="U1146" s="353"/>
      <c r="V1146" s="34"/>
    </row>
    <row r="1147" spans="1:22" ht="19.350000000000001" customHeight="1" x14ac:dyDescent="0.25">
      <c r="A1147" s="33"/>
      <c r="B1147" s="334"/>
      <c r="C1147" s="392" t="s">
        <v>81</v>
      </c>
      <c r="D1147" s="393"/>
      <c r="E1147" s="394"/>
      <c r="F1147" s="10" t="s">
        <v>82</v>
      </c>
      <c r="G1147" s="10"/>
      <c r="H1147" s="336"/>
      <c r="I1147" s="337"/>
      <c r="J1147" s="34"/>
      <c r="K1147" s="1"/>
      <c r="L1147" s="32"/>
      <c r="M1147" s="33"/>
      <c r="N1147" s="334"/>
      <c r="O1147" s="392" t="s">
        <v>81</v>
      </c>
      <c r="P1147" s="393"/>
      <c r="Q1147" s="394"/>
      <c r="R1147" s="10" t="s">
        <v>82</v>
      </c>
      <c r="S1147" s="10"/>
      <c r="T1147" s="336"/>
      <c r="U1147" s="337"/>
      <c r="V1147" s="34"/>
    </row>
    <row r="1148" spans="1:22" ht="19.350000000000001" customHeight="1" x14ac:dyDescent="0.25">
      <c r="A1148" s="33"/>
      <c r="B1148" s="334"/>
      <c r="C1148" s="392" t="s">
        <v>83</v>
      </c>
      <c r="D1148" s="393"/>
      <c r="E1148" s="394"/>
      <c r="F1148" s="10" t="s">
        <v>84</v>
      </c>
      <c r="G1148" s="10"/>
      <c r="H1148" s="336"/>
      <c r="I1148" s="337"/>
      <c r="J1148" s="34"/>
      <c r="K1148" s="1"/>
      <c r="L1148" s="32"/>
      <c r="M1148" s="33"/>
      <c r="N1148" s="334"/>
      <c r="O1148" s="392" t="s">
        <v>83</v>
      </c>
      <c r="P1148" s="393"/>
      <c r="Q1148" s="394"/>
      <c r="R1148" s="10" t="s">
        <v>84</v>
      </c>
      <c r="S1148" s="10"/>
      <c r="T1148" s="336"/>
      <c r="U1148" s="337"/>
      <c r="V1148" s="34"/>
    </row>
    <row r="1149" spans="1:22" ht="19.350000000000001" customHeight="1" x14ac:dyDescent="0.25">
      <c r="A1149" s="33"/>
      <c r="B1149" s="334"/>
      <c r="C1149" s="48" t="s">
        <v>85</v>
      </c>
      <c r="D1149" s="49"/>
      <c r="E1149" s="49"/>
      <c r="F1149" s="10" t="s">
        <v>86</v>
      </c>
      <c r="G1149" s="10"/>
      <c r="H1149" s="336"/>
      <c r="I1149" s="337"/>
      <c r="J1149" s="34"/>
      <c r="K1149" s="1"/>
      <c r="L1149" s="32"/>
      <c r="M1149" s="33"/>
      <c r="N1149" s="334"/>
      <c r="O1149" s="48" t="s">
        <v>85</v>
      </c>
      <c r="P1149" s="49"/>
      <c r="Q1149" s="49"/>
      <c r="R1149" s="10" t="s">
        <v>86</v>
      </c>
      <c r="S1149" s="10"/>
      <c r="T1149" s="336"/>
      <c r="U1149" s="337"/>
      <c r="V1149" s="34"/>
    </row>
    <row r="1150" spans="1:22" ht="19.350000000000001" customHeight="1" thickBot="1" x14ac:dyDescent="0.3">
      <c r="A1150" s="33"/>
      <c r="B1150" s="350"/>
      <c r="C1150" s="50" t="s">
        <v>87</v>
      </c>
      <c r="D1150" s="51"/>
      <c r="E1150" s="51"/>
      <c r="F1150" s="52" t="s">
        <v>86</v>
      </c>
      <c r="G1150" s="52"/>
      <c r="H1150" s="369"/>
      <c r="I1150" s="370"/>
      <c r="J1150" s="34"/>
      <c r="K1150" s="1"/>
      <c r="L1150" s="32"/>
      <c r="M1150" s="33"/>
      <c r="N1150" s="350"/>
      <c r="O1150" s="50" t="s">
        <v>87</v>
      </c>
      <c r="P1150" s="51"/>
      <c r="Q1150" s="51"/>
      <c r="R1150" s="52" t="s">
        <v>86</v>
      </c>
      <c r="S1150" s="52"/>
      <c r="T1150" s="369"/>
      <c r="U1150" s="370"/>
      <c r="V1150" s="34"/>
    </row>
    <row r="1151" spans="1:22" ht="19.350000000000001" customHeight="1" thickBot="1" x14ac:dyDescent="0.3">
      <c r="A1151" s="33"/>
      <c r="B1151" s="25"/>
      <c r="C1151" s="25"/>
      <c r="D1151" s="25"/>
      <c r="E1151" s="25"/>
      <c r="F1151" s="25"/>
      <c r="G1151" s="25"/>
      <c r="H1151" s="25"/>
      <c r="I1151" s="25"/>
      <c r="J1151" s="34"/>
      <c r="K1151" s="1"/>
      <c r="L1151" s="32"/>
      <c r="M1151" s="33"/>
      <c r="N1151" s="25"/>
      <c r="O1151" s="25"/>
      <c r="P1151" s="25"/>
      <c r="Q1151" s="25"/>
      <c r="R1151" s="25"/>
      <c r="S1151" s="25"/>
      <c r="T1151" s="25"/>
      <c r="U1151" s="25"/>
      <c r="V1151" s="34"/>
    </row>
    <row r="1152" spans="1:22" ht="19.350000000000001" customHeight="1" x14ac:dyDescent="0.3">
      <c r="A1152" s="33"/>
      <c r="B1152" s="373" t="s">
        <v>88</v>
      </c>
      <c r="C1152" s="374"/>
      <c r="D1152" s="374"/>
      <c r="E1152" s="374"/>
      <c r="F1152" s="374"/>
      <c r="G1152" s="374"/>
      <c r="H1152" s="374"/>
      <c r="I1152" s="375"/>
      <c r="J1152" s="34"/>
      <c r="K1152" s="1"/>
      <c r="L1152" s="32"/>
      <c r="M1152" s="33"/>
      <c r="N1152" s="373" t="s">
        <v>88</v>
      </c>
      <c r="O1152" s="374"/>
      <c r="P1152" s="374"/>
      <c r="Q1152" s="374"/>
      <c r="R1152" s="374"/>
      <c r="S1152" s="374"/>
      <c r="T1152" s="374"/>
      <c r="U1152" s="375"/>
      <c r="V1152" s="34"/>
    </row>
    <row r="1153" spans="1:22" ht="19.350000000000001" customHeight="1" x14ac:dyDescent="0.25">
      <c r="A1153" s="33"/>
      <c r="B1153" s="376"/>
      <c r="C1153" s="377"/>
      <c r="D1153" s="377"/>
      <c r="E1153" s="377"/>
      <c r="F1153" s="377"/>
      <c r="G1153" s="377"/>
      <c r="H1153" s="377"/>
      <c r="I1153" s="378"/>
      <c r="J1153" s="34"/>
      <c r="K1153" s="1"/>
      <c r="L1153" s="32"/>
      <c r="M1153" s="33"/>
      <c r="N1153" s="376"/>
      <c r="O1153" s="377"/>
      <c r="P1153" s="377"/>
      <c r="Q1153" s="377"/>
      <c r="R1153" s="377"/>
      <c r="S1153" s="377"/>
      <c r="T1153" s="377"/>
      <c r="U1153" s="378"/>
      <c r="V1153" s="34"/>
    </row>
    <row r="1154" spans="1:22" ht="19.350000000000001" customHeight="1" x14ac:dyDescent="0.25">
      <c r="A1154" s="33"/>
      <c r="B1154" s="379"/>
      <c r="C1154" s="380"/>
      <c r="D1154" s="380"/>
      <c r="E1154" s="380"/>
      <c r="F1154" s="380"/>
      <c r="G1154" s="380"/>
      <c r="H1154" s="380"/>
      <c r="I1154" s="381"/>
      <c r="J1154" s="34"/>
      <c r="K1154" s="1"/>
      <c r="L1154" s="32"/>
      <c r="M1154" s="33"/>
      <c r="N1154" s="379"/>
      <c r="O1154" s="380"/>
      <c r="P1154" s="380"/>
      <c r="Q1154" s="380"/>
      <c r="R1154" s="380"/>
      <c r="S1154" s="380"/>
      <c r="T1154" s="380"/>
      <c r="U1154" s="381"/>
      <c r="V1154" s="34"/>
    </row>
    <row r="1155" spans="1:22" ht="19.350000000000001" customHeight="1" x14ac:dyDescent="0.25">
      <c r="A1155" s="33"/>
      <c r="B1155" s="379"/>
      <c r="C1155" s="380"/>
      <c r="D1155" s="380"/>
      <c r="E1155" s="380"/>
      <c r="F1155" s="380"/>
      <c r="G1155" s="380"/>
      <c r="H1155" s="380"/>
      <c r="I1155" s="381"/>
      <c r="J1155" s="34"/>
      <c r="K1155" s="1"/>
      <c r="L1155" s="32"/>
      <c r="M1155" s="33"/>
      <c r="N1155" s="379"/>
      <c r="O1155" s="380"/>
      <c r="P1155" s="380"/>
      <c r="Q1155" s="380"/>
      <c r="R1155" s="380"/>
      <c r="S1155" s="380"/>
      <c r="T1155" s="380"/>
      <c r="U1155" s="381"/>
      <c r="V1155" s="34"/>
    </row>
    <row r="1156" spans="1:22" ht="19.350000000000001" customHeight="1" thickBot="1" x14ac:dyDescent="0.3">
      <c r="A1156" s="33"/>
      <c r="B1156" s="382"/>
      <c r="C1156" s="383"/>
      <c r="D1156" s="383"/>
      <c r="E1156" s="383"/>
      <c r="F1156" s="383"/>
      <c r="G1156" s="383"/>
      <c r="H1156" s="383"/>
      <c r="I1156" s="384"/>
      <c r="J1156" s="34"/>
      <c r="K1156" s="1"/>
      <c r="L1156" s="32"/>
      <c r="M1156" s="33"/>
      <c r="N1156" s="382"/>
      <c r="O1156" s="383"/>
      <c r="P1156" s="383"/>
      <c r="Q1156" s="383"/>
      <c r="R1156" s="383"/>
      <c r="S1156" s="383"/>
      <c r="T1156" s="383"/>
      <c r="U1156" s="384"/>
      <c r="V1156" s="34"/>
    </row>
    <row r="1157" spans="1:22" ht="19.350000000000001" customHeight="1" thickBot="1" x14ac:dyDescent="0.3">
      <c r="A1157" s="53"/>
      <c r="B1157" s="54"/>
      <c r="C1157" s="54"/>
      <c r="D1157" s="54"/>
      <c r="E1157" s="54"/>
      <c r="F1157" s="54"/>
      <c r="G1157" s="54"/>
      <c r="H1157" s="54"/>
      <c r="I1157" s="54"/>
      <c r="J1157" s="55"/>
      <c r="K1157" s="1"/>
      <c r="L1157" s="32"/>
      <c r="M1157" s="53"/>
      <c r="N1157" s="54"/>
      <c r="O1157" s="54"/>
      <c r="P1157" s="54"/>
      <c r="Q1157" s="54"/>
      <c r="R1157" s="54"/>
      <c r="S1157" s="54"/>
      <c r="T1157" s="54"/>
      <c r="U1157" s="54"/>
      <c r="V1157" s="55"/>
    </row>
    <row r="1158" spans="1:22" ht="19.350000000000001" customHeight="1" x14ac:dyDescent="0.25">
      <c r="A1158" s="67"/>
      <c r="B1158" s="67"/>
      <c r="C1158" s="67"/>
      <c r="D1158" s="67"/>
      <c r="E1158" s="67"/>
      <c r="F1158" s="67"/>
      <c r="G1158" s="67"/>
      <c r="H1158" s="67"/>
      <c r="I1158" s="67"/>
      <c r="J1158" s="67"/>
      <c r="K1158" s="56"/>
      <c r="L1158" s="57"/>
      <c r="M1158" s="67"/>
      <c r="N1158" s="67"/>
      <c r="O1158" s="67"/>
      <c r="P1158" s="67"/>
      <c r="Q1158" s="67"/>
      <c r="R1158" s="67"/>
      <c r="S1158" s="67"/>
      <c r="T1158" s="67"/>
      <c r="U1158" s="67"/>
      <c r="V1158" s="67"/>
    </row>
    <row r="1159" spans="1:22" ht="19.350000000000001" customHeight="1" thickBot="1" x14ac:dyDescent="0.3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32"/>
      <c r="M1159" s="1"/>
      <c r="N1159" s="1"/>
      <c r="O1159" s="1"/>
      <c r="P1159" s="1"/>
      <c r="Q1159" s="1"/>
      <c r="R1159" s="1"/>
      <c r="S1159" s="1"/>
      <c r="T1159" s="1"/>
      <c r="U1159" s="1"/>
      <c r="V1159" s="1"/>
    </row>
    <row r="1160" spans="1:22" ht="19.350000000000001" customHeight="1" x14ac:dyDescent="0.25">
      <c r="A1160" s="29" t="e">
        <f>#REF!+1</f>
        <v>#REF!</v>
      </c>
      <c r="B1160" s="30"/>
      <c r="C1160" s="30"/>
      <c r="D1160" s="30"/>
      <c r="E1160" s="30"/>
      <c r="F1160" s="30"/>
      <c r="G1160" s="30"/>
      <c r="H1160" s="30"/>
      <c r="I1160" s="30"/>
      <c r="J1160" s="31"/>
      <c r="K1160" s="1"/>
      <c r="L1160" s="32"/>
      <c r="M1160" s="29" t="e">
        <f t="shared" ref="M1160" si="23">A1160+1</f>
        <v>#REF!</v>
      </c>
      <c r="N1160" s="30"/>
      <c r="O1160" s="30"/>
      <c r="P1160" s="30"/>
      <c r="Q1160" s="30"/>
      <c r="R1160" s="30"/>
      <c r="S1160" s="30"/>
      <c r="T1160" s="30"/>
      <c r="U1160" s="30"/>
      <c r="V1160" s="31"/>
    </row>
    <row r="1161" spans="1:22" ht="19.350000000000001" customHeight="1" x14ac:dyDescent="0.35">
      <c r="A1161" s="33"/>
      <c r="B1161" s="356" t="s">
        <v>42</v>
      </c>
      <c r="C1161" s="356"/>
      <c r="D1161" s="404" t="s">
        <v>89</v>
      </c>
      <c r="E1161" s="404"/>
      <c r="F1161" s="404"/>
      <c r="G1161" s="404"/>
      <c r="H1161" s="404"/>
      <c r="I1161" s="404"/>
      <c r="J1161" s="75"/>
      <c r="K1161" s="1"/>
      <c r="L1161" s="32"/>
      <c r="M1161" s="33"/>
      <c r="N1161" s="356" t="s">
        <v>42</v>
      </c>
      <c r="O1161" s="356"/>
      <c r="P1161" s="404" t="s">
        <v>89</v>
      </c>
      <c r="Q1161" s="404"/>
      <c r="R1161" s="404"/>
      <c r="S1161" s="404"/>
      <c r="T1161" s="404"/>
      <c r="U1161" s="404"/>
      <c r="V1161" s="75"/>
    </row>
    <row r="1162" spans="1:22" ht="19.350000000000001" customHeight="1" x14ac:dyDescent="0.25">
      <c r="A1162" s="33"/>
      <c r="B1162" s="358"/>
      <c r="C1162" s="358"/>
      <c r="D1162" s="358"/>
      <c r="E1162" s="358"/>
      <c r="F1162" s="358"/>
      <c r="G1162" s="358"/>
      <c r="H1162" s="358"/>
      <c r="I1162" s="358"/>
      <c r="J1162" s="34"/>
      <c r="K1162" s="1"/>
      <c r="L1162" s="32"/>
      <c r="M1162" s="33"/>
      <c r="N1162" s="358"/>
      <c r="O1162" s="358"/>
      <c r="P1162" s="358"/>
      <c r="Q1162" s="358"/>
      <c r="R1162" s="358"/>
      <c r="S1162" s="358"/>
      <c r="T1162" s="358"/>
      <c r="U1162" s="358"/>
      <c r="V1162" s="34"/>
    </row>
    <row r="1163" spans="1:22" ht="19.350000000000001" customHeight="1" x14ac:dyDescent="0.35">
      <c r="A1163" s="33"/>
      <c r="B1163" s="356" t="s">
        <v>0</v>
      </c>
      <c r="C1163" s="356"/>
      <c r="D1163" s="403"/>
      <c r="E1163" s="403"/>
      <c r="F1163" s="357" t="s">
        <v>41</v>
      </c>
      <c r="G1163" s="357"/>
      <c r="H1163" s="403"/>
      <c r="I1163" s="403"/>
      <c r="J1163" s="34"/>
      <c r="K1163" s="1"/>
      <c r="L1163" s="32"/>
      <c r="M1163" s="33"/>
      <c r="N1163" s="356" t="s">
        <v>0</v>
      </c>
      <c r="O1163" s="356"/>
      <c r="P1163" s="403"/>
      <c r="Q1163" s="403"/>
      <c r="R1163" s="357" t="s">
        <v>41</v>
      </c>
      <c r="S1163" s="357"/>
      <c r="T1163" s="403"/>
      <c r="U1163" s="403"/>
      <c r="V1163" s="34"/>
    </row>
    <row r="1164" spans="1:22" ht="19.350000000000001" customHeight="1" x14ac:dyDescent="0.35">
      <c r="A1164" s="33"/>
      <c r="B1164" s="356" t="s">
        <v>14</v>
      </c>
      <c r="C1164" s="356"/>
      <c r="D1164" s="400"/>
      <c r="E1164" s="400"/>
      <c r="F1164" s="357" t="s">
        <v>15</v>
      </c>
      <c r="G1164" s="357"/>
      <c r="H1164" s="401"/>
      <c r="I1164" s="401"/>
      <c r="J1164" s="34"/>
      <c r="K1164" s="1"/>
      <c r="L1164" s="32"/>
      <c r="M1164" s="33"/>
      <c r="N1164" s="356" t="s">
        <v>14</v>
      </c>
      <c r="O1164" s="356"/>
      <c r="P1164" s="413"/>
      <c r="Q1164" s="413"/>
      <c r="R1164" s="357" t="s">
        <v>15</v>
      </c>
      <c r="S1164" s="357"/>
      <c r="T1164" s="401"/>
      <c r="U1164" s="401"/>
      <c r="V1164" s="34"/>
    </row>
    <row r="1165" spans="1:22" ht="19.350000000000001" customHeight="1" x14ac:dyDescent="0.3">
      <c r="A1165" s="33"/>
      <c r="B1165" s="64" t="s">
        <v>53</v>
      </c>
      <c r="C1165" s="64"/>
      <c r="D1165" s="411"/>
      <c r="E1165" s="411"/>
      <c r="F1165" s="397" t="s">
        <v>54</v>
      </c>
      <c r="G1165" s="397"/>
      <c r="H1165" s="402"/>
      <c r="I1165" s="402"/>
      <c r="J1165" s="34"/>
      <c r="K1165" s="1"/>
      <c r="L1165" s="32"/>
      <c r="M1165" s="33"/>
      <c r="N1165" s="64" t="s">
        <v>53</v>
      </c>
      <c r="O1165" s="64"/>
      <c r="P1165" s="412"/>
      <c r="Q1165" s="412"/>
      <c r="R1165" s="397" t="s">
        <v>54</v>
      </c>
      <c r="S1165" s="397"/>
      <c r="T1165" s="402"/>
      <c r="U1165" s="402"/>
      <c r="V1165" s="34"/>
    </row>
    <row r="1166" spans="1:22" ht="19.350000000000001" customHeight="1" x14ac:dyDescent="0.3">
      <c r="A1166" s="33"/>
      <c r="B1166" s="396" t="s">
        <v>1</v>
      </c>
      <c r="C1166" s="396"/>
      <c r="D1166" s="397"/>
      <c r="E1166" s="397"/>
      <c r="F1166" s="398"/>
      <c r="G1166" s="398"/>
      <c r="H1166" s="398"/>
      <c r="I1166" s="398"/>
      <c r="J1166" s="34"/>
      <c r="K1166" s="1"/>
      <c r="L1166" s="32"/>
      <c r="M1166" s="33"/>
      <c r="N1166" s="396" t="s">
        <v>1</v>
      </c>
      <c r="O1166" s="396"/>
      <c r="P1166" s="397"/>
      <c r="Q1166" s="397"/>
      <c r="R1166" s="398"/>
      <c r="S1166" s="398"/>
      <c r="T1166" s="398"/>
      <c r="U1166" s="398"/>
      <c r="V1166" s="34"/>
    </row>
    <row r="1167" spans="1:22" ht="19.350000000000001" customHeight="1" x14ac:dyDescent="0.3">
      <c r="A1167" s="33"/>
      <c r="B1167" s="396"/>
      <c r="C1167" s="396"/>
      <c r="D1167" s="397" t="s">
        <v>11</v>
      </c>
      <c r="E1167" s="397"/>
      <c r="F1167" s="398"/>
      <c r="G1167" s="398"/>
      <c r="H1167" s="398"/>
      <c r="I1167" s="398"/>
      <c r="J1167" s="34"/>
      <c r="K1167" s="1"/>
      <c r="L1167" s="32"/>
      <c r="M1167" s="33"/>
      <c r="N1167" s="396"/>
      <c r="O1167" s="396"/>
      <c r="P1167" s="397" t="s">
        <v>11</v>
      </c>
      <c r="Q1167" s="397"/>
      <c r="R1167" s="398"/>
      <c r="S1167" s="398"/>
      <c r="T1167" s="398"/>
      <c r="U1167" s="398"/>
      <c r="V1167" s="34"/>
    </row>
    <row r="1168" spans="1:22" ht="19.350000000000001" customHeight="1" x14ac:dyDescent="0.3">
      <c r="A1168" s="33"/>
      <c r="B1168" s="396"/>
      <c r="C1168" s="396"/>
      <c r="D1168" s="397" t="s">
        <v>55</v>
      </c>
      <c r="E1168" s="397"/>
      <c r="F1168" s="398"/>
      <c r="G1168" s="398"/>
      <c r="H1168" s="398"/>
      <c r="I1168" s="398"/>
      <c r="J1168" s="34"/>
      <c r="K1168" s="1"/>
      <c r="L1168" s="32"/>
      <c r="M1168" s="33"/>
      <c r="N1168" s="396"/>
      <c r="O1168" s="396"/>
      <c r="P1168" s="397" t="s">
        <v>55</v>
      </c>
      <c r="Q1168" s="397"/>
      <c r="R1168" s="398"/>
      <c r="S1168" s="398"/>
      <c r="T1168" s="398"/>
      <c r="U1168" s="398"/>
      <c r="V1168" s="34"/>
    </row>
    <row r="1169" spans="1:22" ht="19.350000000000001" customHeight="1" x14ac:dyDescent="0.35">
      <c r="A1169" s="33"/>
      <c r="B1169" s="396"/>
      <c r="C1169" s="396"/>
      <c r="D1169" s="397" t="s">
        <v>9</v>
      </c>
      <c r="E1169" s="397"/>
      <c r="F1169" s="399"/>
      <c r="G1169" s="399"/>
      <c r="H1169" s="399"/>
      <c r="I1169" s="399"/>
      <c r="J1169" s="34"/>
      <c r="K1169" s="1"/>
      <c r="L1169" s="32"/>
      <c r="M1169" s="33"/>
      <c r="N1169" s="396"/>
      <c r="O1169" s="396"/>
      <c r="P1169" s="397" t="s">
        <v>9</v>
      </c>
      <c r="Q1169" s="397"/>
      <c r="R1169" s="399"/>
      <c r="S1169" s="399"/>
      <c r="T1169" s="399"/>
      <c r="U1169" s="399"/>
      <c r="V1169" s="34"/>
    </row>
    <row r="1170" spans="1:22" ht="19.350000000000001" customHeight="1" x14ac:dyDescent="0.35">
      <c r="A1170" s="33"/>
      <c r="B1170" s="356" t="s">
        <v>44</v>
      </c>
      <c r="C1170" s="356"/>
      <c r="D1170" s="357" t="s">
        <v>90</v>
      </c>
      <c r="E1170" s="357"/>
      <c r="F1170" s="37"/>
      <c r="G1170" s="65"/>
      <c r="H1170" s="39"/>
      <c r="I1170" s="65"/>
      <c r="J1170" s="34"/>
      <c r="K1170" s="1"/>
      <c r="L1170" s="32"/>
      <c r="M1170" s="33"/>
      <c r="N1170" s="356" t="s">
        <v>44</v>
      </c>
      <c r="O1170" s="356"/>
      <c r="P1170" s="357" t="s">
        <v>90</v>
      </c>
      <c r="Q1170" s="357"/>
      <c r="R1170" s="37"/>
      <c r="S1170" s="65"/>
      <c r="T1170" s="39"/>
      <c r="U1170" s="65"/>
      <c r="V1170" s="34"/>
    </row>
    <row r="1171" spans="1:22" ht="19.350000000000001" customHeight="1" x14ac:dyDescent="0.3">
      <c r="A1171" s="33"/>
      <c r="B1171" s="356"/>
      <c r="C1171" s="356"/>
      <c r="D1171" s="359" t="s">
        <v>56</v>
      </c>
      <c r="E1171" s="63" t="s">
        <v>57</v>
      </c>
      <c r="F1171" s="41"/>
      <c r="G1171" s="66"/>
      <c r="H1171" s="41"/>
      <c r="I1171" s="66"/>
      <c r="J1171" s="34"/>
      <c r="K1171" s="1"/>
      <c r="L1171" s="32"/>
      <c r="M1171" s="33"/>
      <c r="N1171" s="356"/>
      <c r="O1171" s="356"/>
      <c r="P1171" s="359" t="s">
        <v>56</v>
      </c>
      <c r="Q1171" s="63" t="s">
        <v>57</v>
      </c>
      <c r="R1171" s="41"/>
      <c r="S1171" s="66"/>
      <c r="T1171" s="41"/>
      <c r="U1171" s="66"/>
      <c r="V1171" s="34"/>
    </row>
    <row r="1172" spans="1:22" ht="19.350000000000001" customHeight="1" x14ac:dyDescent="0.3">
      <c r="A1172" s="33"/>
      <c r="B1172" s="356"/>
      <c r="C1172" s="356"/>
      <c r="D1172" s="359"/>
      <c r="E1172" s="63" t="s">
        <v>58</v>
      </c>
      <c r="F1172" s="41"/>
      <c r="G1172" s="66"/>
      <c r="H1172" s="41"/>
      <c r="I1172" s="66"/>
      <c r="J1172" s="34"/>
      <c r="K1172" s="1"/>
      <c r="L1172" s="32"/>
      <c r="M1172" s="33"/>
      <c r="N1172" s="356"/>
      <c r="O1172" s="356"/>
      <c r="P1172" s="359"/>
      <c r="Q1172" s="63" t="s">
        <v>58</v>
      </c>
      <c r="R1172" s="41"/>
      <c r="S1172" s="66"/>
      <c r="T1172" s="41"/>
      <c r="U1172" s="66"/>
      <c r="V1172" s="34"/>
    </row>
    <row r="1173" spans="1:22" ht="19.350000000000001" customHeight="1" x14ac:dyDescent="0.25">
      <c r="A1173" s="33"/>
      <c r="B1173" s="358"/>
      <c r="C1173" s="358"/>
      <c r="D1173" s="358"/>
      <c r="E1173" s="358"/>
      <c r="F1173" s="358"/>
      <c r="G1173" s="358"/>
      <c r="H1173" s="358"/>
      <c r="I1173" s="358"/>
      <c r="J1173" s="34"/>
      <c r="K1173" s="1"/>
      <c r="L1173" s="32"/>
      <c r="M1173" s="33"/>
      <c r="N1173" s="358"/>
      <c r="O1173" s="358"/>
      <c r="P1173" s="358"/>
      <c r="Q1173" s="358"/>
      <c r="R1173" s="358"/>
      <c r="S1173" s="358"/>
      <c r="T1173" s="358"/>
      <c r="U1173" s="358"/>
      <c r="V1173" s="34"/>
    </row>
    <row r="1174" spans="1:22" ht="19.350000000000001" customHeight="1" x14ac:dyDescent="0.3">
      <c r="A1174" s="33"/>
      <c r="B1174" s="395" t="s">
        <v>59</v>
      </c>
      <c r="C1174" s="395"/>
      <c r="D1174" s="395"/>
      <c r="E1174" s="395"/>
      <c r="F1174" s="395"/>
      <c r="G1174" s="395"/>
      <c r="H1174" s="395"/>
      <c r="I1174" s="395"/>
      <c r="J1174" s="34"/>
      <c r="K1174" s="1"/>
      <c r="L1174" s="32"/>
      <c r="M1174" s="33"/>
      <c r="N1174" s="395" t="s">
        <v>59</v>
      </c>
      <c r="O1174" s="395"/>
      <c r="P1174" s="395"/>
      <c r="Q1174" s="395"/>
      <c r="R1174" s="395"/>
      <c r="S1174" s="395"/>
      <c r="T1174" s="395"/>
      <c r="U1174" s="395"/>
      <c r="V1174" s="34"/>
    </row>
    <row r="1175" spans="1:22" ht="19.350000000000001" customHeight="1" thickBot="1" x14ac:dyDescent="0.3">
      <c r="A1175" s="33"/>
      <c r="B1175" s="358"/>
      <c r="C1175" s="358"/>
      <c r="D1175" s="358"/>
      <c r="E1175" s="358"/>
      <c r="F1175" s="358"/>
      <c r="G1175" s="358"/>
      <c r="H1175" s="358"/>
      <c r="I1175" s="358"/>
      <c r="J1175" s="34"/>
      <c r="K1175" s="1"/>
      <c r="L1175" s="32"/>
      <c r="M1175" s="33"/>
      <c r="N1175" s="358"/>
      <c r="O1175" s="358"/>
      <c r="P1175" s="358"/>
      <c r="Q1175" s="358"/>
      <c r="R1175" s="358"/>
      <c r="S1175" s="358"/>
      <c r="T1175" s="358"/>
      <c r="U1175" s="358"/>
      <c r="V1175" s="34"/>
    </row>
    <row r="1176" spans="1:22" ht="19.350000000000001" customHeight="1" thickBot="1" x14ac:dyDescent="0.3">
      <c r="A1176" s="33"/>
      <c r="B1176" s="359" t="s">
        <v>138</v>
      </c>
      <c r="C1176" s="360"/>
      <c r="D1176" s="43" t="str">
        <f>CONCATENATE(G1170-1,"'",IF(MROUND(I1170,30)=0,"0",IF(MROUND(I1170,30)&gt;30,"30",IF(I1170&lt;30,"0","30"))),"''")</f>
        <v>-1'0''</v>
      </c>
      <c r="E1176" s="44" t="str">
        <f>CONCATENATE(QUOTIENT(G1170*60+I1170-30,60),"'",MOD(G1170*60+IF(MROUND(I1170,30)=0,"0",IF(MROUND(I1170,30)&gt;30,"30",IF(I1170&lt;30,"0","30")))-30,60),"''")</f>
        <v>0'30''</v>
      </c>
      <c r="F1176" s="44" t="str">
        <f>CONCATENATE(G1170,"'",IF(MROUND(I1170,30)=0,"0",IF(MROUND(I1170,30)&gt;30,"30",IF(I1170&lt;30,"0","30"))),"''")</f>
        <v>'0''</v>
      </c>
      <c r="G1176" s="44" t="str">
        <f>CONCATENATE(QUOTIENT(G1170*60+I1170+15,60),"'",MOD(G1170*60+IF(MROUND(I1170,30)=0,"0",IF(MROUND(I1170,30)&gt;30,"30",IF(I1170&lt;30,"0","30")))+15,60),"''")</f>
        <v>0'15''</v>
      </c>
      <c r="H1176" s="44" t="str">
        <f>CONCATENATE(QUOTIENT(G1170*60+I1170+30,60),"'",MOD(G1170*60+IF(MROUND(I1170,30)=0,"0",IF(MROUND(I1170,30)&gt;30,"30",IF(I1170&lt;30,"0","30")))+30,60),"''")</f>
        <v>0'30''</v>
      </c>
      <c r="I1176" s="45" t="str">
        <f>CONCATENATE(QUOTIENT(G1170*60+IF(MROUND(I1170,30)=0,"0",IF(MROUND(I1170,30)&gt;30,"30",IF(I1170&lt;30,"0","30")))+45,60),"'",MOD(G1170*60+IF(MROUND(I1170,30)=0,"0",IF(MROUND(I1170,30)&gt;30,"30",IF(I1170&lt;30,"0","30")))+45,60),"''")</f>
        <v>0'45''</v>
      </c>
      <c r="J1176" s="34"/>
      <c r="K1176" s="1"/>
      <c r="L1176" s="32"/>
      <c r="M1176" s="33"/>
      <c r="N1176" s="359" t="s">
        <v>138</v>
      </c>
      <c r="O1176" s="360"/>
      <c r="P1176" s="43" t="str">
        <f>CONCATENATE(S1170-1,"'",IF(MROUND(U1170,30)=0,"0",IF(MROUND(U1170,30)&gt;30,"30",IF(U1170&lt;30,"0","30"))),"''")</f>
        <v>-1'0''</v>
      </c>
      <c r="Q1176" s="44" t="str">
        <f>CONCATENATE(QUOTIENT(S1170*60+U1170-30,60),"'",MOD(S1170*60+IF(MROUND(U1170,30)=0,"0",IF(MROUND(U1170,30)&gt;30,"30",IF(U1170&lt;30,"0","30")))-30,60),"''")</f>
        <v>0'30''</v>
      </c>
      <c r="R1176" s="44" t="str">
        <f>CONCATENATE(S1170,"'",IF(MROUND(U1170,30)=0,"0",IF(MROUND(U1170,30)&gt;30,"30",IF(U1170&lt;30,"0","30"))),"''")</f>
        <v>'0''</v>
      </c>
      <c r="S1176" s="44" t="str">
        <f>CONCATENATE(QUOTIENT(S1170*60+U1170+15,60),"'",MOD(S1170*60+IF(MROUND(U1170,30)=0,"0",IF(MROUND(U1170,30)&gt;30,"30",IF(U1170&lt;30,"0","30")))+15,60),"''")</f>
        <v>0'15''</v>
      </c>
      <c r="T1176" s="44" t="str">
        <f>CONCATENATE(QUOTIENT(S1170*60+U1170+30,60),"'",MOD(S1170*60+IF(MROUND(U1170,30)=0,"0",IF(MROUND(U1170,30)&gt;30,"30",IF(U1170&lt;30,"0","30")))+30,60),"''")</f>
        <v>0'30''</v>
      </c>
      <c r="U1176" s="45" t="str">
        <f>CONCATENATE(QUOTIENT(S1170*60+IF(MROUND(U1170,30)=0,"0",IF(MROUND(U1170,30)&gt;30,"30",IF(U1170&lt;30,"0","30")))+45,60),"'",MOD(S1170*60+IF(MROUND(U1170,30)=0,"0",IF(MROUND(U1170,30)&gt;30,"30",IF(U1170&lt;30,"0","30")))+45,60),"''")</f>
        <v>0'45''</v>
      </c>
      <c r="V1176" s="34"/>
    </row>
    <row r="1177" spans="1:22" ht="19.350000000000001" customHeight="1" thickBot="1" x14ac:dyDescent="0.3">
      <c r="A1177" s="33"/>
      <c r="B1177" s="62"/>
      <c r="C1177" s="62"/>
      <c r="D1177" s="30"/>
      <c r="E1177" s="30"/>
      <c r="F1177" s="30"/>
      <c r="G1177" s="30"/>
      <c r="H1177" s="30"/>
      <c r="I1177" s="30"/>
      <c r="J1177" s="34"/>
      <c r="K1177" s="1"/>
      <c r="L1177" s="32"/>
      <c r="M1177" s="33"/>
      <c r="N1177" s="62"/>
      <c r="O1177" s="62"/>
      <c r="P1177" s="30"/>
      <c r="Q1177" s="30"/>
      <c r="R1177" s="30"/>
      <c r="S1177" s="30"/>
      <c r="T1177" s="30"/>
      <c r="U1177" s="30"/>
      <c r="V1177" s="34"/>
    </row>
    <row r="1178" spans="1:22" ht="19.350000000000001" customHeight="1" x14ac:dyDescent="0.25">
      <c r="A1178" s="33"/>
      <c r="B1178" s="409" t="s">
        <v>136</v>
      </c>
      <c r="C1178" s="410"/>
      <c r="D1178" s="352"/>
      <c r="E1178" s="352"/>
      <c r="F1178" s="352"/>
      <c r="G1178" s="352"/>
      <c r="H1178" s="352"/>
      <c r="I1178" s="353"/>
      <c r="J1178" s="34"/>
      <c r="K1178" s="1"/>
      <c r="L1178" s="32"/>
      <c r="M1178" s="33"/>
      <c r="N1178" s="409" t="s">
        <v>136</v>
      </c>
      <c r="O1178" s="410"/>
      <c r="P1178" s="352"/>
      <c r="Q1178" s="352"/>
      <c r="R1178" s="352"/>
      <c r="S1178" s="352"/>
      <c r="T1178" s="352"/>
      <c r="U1178" s="353"/>
      <c r="V1178" s="34"/>
    </row>
    <row r="1179" spans="1:22" ht="19.350000000000001" customHeight="1" x14ac:dyDescent="0.25">
      <c r="A1179" s="33"/>
      <c r="B1179" s="405"/>
      <c r="C1179" s="406"/>
      <c r="D1179" s="336"/>
      <c r="E1179" s="336"/>
      <c r="F1179" s="336"/>
      <c r="G1179" s="336"/>
      <c r="H1179" s="336"/>
      <c r="I1179" s="337"/>
      <c r="J1179" s="34"/>
      <c r="K1179" s="1"/>
      <c r="L1179" s="32"/>
      <c r="M1179" s="33"/>
      <c r="N1179" s="405"/>
      <c r="O1179" s="406"/>
      <c r="P1179" s="336"/>
      <c r="Q1179" s="336"/>
      <c r="R1179" s="336"/>
      <c r="S1179" s="336"/>
      <c r="T1179" s="336"/>
      <c r="U1179" s="337"/>
      <c r="V1179" s="34"/>
    </row>
    <row r="1180" spans="1:22" ht="19.350000000000001" customHeight="1" x14ac:dyDescent="0.25">
      <c r="A1180" s="33"/>
      <c r="B1180" s="405" t="s">
        <v>137</v>
      </c>
      <c r="C1180" s="406"/>
      <c r="D1180" s="336"/>
      <c r="E1180" s="336"/>
      <c r="F1180" s="336"/>
      <c r="G1180" s="336"/>
      <c r="H1180" s="336"/>
      <c r="I1180" s="337"/>
      <c r="J1180" s="34"/>
      <c r="K1180" s="1"/>
      <c r="L1180" s="32"/>
      <c r="M1180" s="33"/>
      <c r="N1180" s="405" t="s">
        <v>137</v>
      </c>
      <c r="O1180" s="406"/>
      <c r="P1180" s="336"/>
      <c r="Q1180" s="336"/>
      <c r="R1180" s="336"/>
      <c r="S1180" s="336"/>
      <c r="T1180" s="336"/>
      <c r="U1180" s="337"/>
      <c r="V1180" s="34"/>
    </row>
    <row r="1181" spans="1:22" ht="19.350000000000001" customHeight="1" thickBot="1" x14ac:dyDescent="0.3">
      <c r="A1181" s="33"/>
      <c r="B1181" s="407"/>
      <c r="C1181" s="408"/>
      <c r="D1181" s="369"/>
      <c r="E1181" s="369"/>
      <c r="F1181" s="369"/>
      <c r="G1181" s="369"/>
      <c r="H1181" s="369"/>
      <c r="I1181" s="370"/>
      <c r="J1181" s="34"/>
      <c r="K1181" s="1"/>
      <c r="L1181" s="32"/>
      <c r="M1181" s="33"/>
      <c r="N1181" s="407"/>
      <c r="O1181" s="408"/>
      <c r="P1181" s="369"/>
      <c r="Q1181" s="369"/>
      <c r="R1181" s="369"/>
      <c r="S1181" s="369"/>
      <c r="T1181" s="369"/>
      <c r="U1181" s="370"/>
      <c r="V1181" s="34"/>
    </row>
    <row r="1182" spans="1:22" ht="19.350000000000001" customHeight="1" thickBot="1" x14ac:dyDescent="0.3">
      <c r="A1182" s="33"/>
      <c r="B1182" s="25"/>
      <c r="C1182" s="25"/>
      <c r="D1182" s="25"/>
      <c r="E1182" s="25"/>
      <c r="F1182" s="25"/>
      <c r="G1182" s="25"/>
      <c r="H1182" s="25"/>
      <c r="I1182" s="25"/>
      <c r="J1182" s="34"/>
      <c r="K1182" s="1"/>
      <c r="L1182" s="32"/>
      <c r="M1182" s="33"/>
      <c r="N1182" s="25"/>
      <c r="O1182" s="25"/>
      <c r="P1182" s="25"/>
      <c r="Q1182" s="25"/>
      <c r="R1182" s="25"/>
      <c r="S1182" s="25"/>
      <c r="T1182" s="25"/>
      <c r="U1182" s="25"/>
      <c r="V1182" s="34"/>
    </row>
    <row r="1183" spans="1:22" ht="19.350000000000001" customHeight="1" x14ac:dyDescent="0.25">
      <c r="A1183" s="33"/>
      <c r="B1183" s="349" t="s">
        <v>63</v>
      </c>
      <c r="C1183" s="343" t="s">
        <v>64</v>
      </c>
      <c r="D1183" s="351"/>
      <c r="E1183" s="351"/>
      <c r="F1183" s="351"/>
      <c r="G1183" s="351"/>
      <c r="H1183" s="352"/>
      <c r="I1183" s="353"/>
      <c r="J1183" s="34"/>
      <c r="K1183" s="1"/>
      <c r="L1183" s="32"/>
      <c r="M1183" s="33"/>
      <c r="N1183" s="349" t="s">
        <v>63</v>
      </c>
      <c r="O1183" s="343" t="s">
        <v>64</v>
      </c>
      <c r="P1183" s="351"/>
      <c r="Q1183" s="351"/>
      <c r="R1183" s="351"/>
      <c r="S1183" s="351"/>
      <c r="T1183" s="352"/>
      <c r="U1183" s="353"/>
      <c r="V1183" s="34"/>
    </row>
    <row r="1184" spans="1:22" ht="19.350000000000001" customHeight="1" x14ac:dyDescent="0.25">
      <c r="A1184" s="33"/>
      <c r="B1184" s="334"/>
      <c r="C1184" s="340" t="s">
        <v>65</v>
      </c>
      <c r="D1184" s="348"/>
      <c r="E1184" s="348"/>
      <c r="F1184" s="348"/>
      <c r="G1184" s="348"/>
      <c r="H1184" s="336"/>
      <c r="I1184" s="337"/>
      <c r="J1184" s="34"/>
      <c r="K1184" s="1"/>
      <c r="L1184" s="32"/>
      <c r="M1184" s="33"/>
      <c r="N1184" s="334"/>
      <c r="O1184" s="340" t="s">
        <v>65</v>
      </c>
      <c r="P1184" s="348"/>
      <c r="Q1184" s="348"/>
      <c r="R1184" s="348"/>
      <c r="S1184" s="348"/>
      <c r="T1184" s="336"/>
      <c r="U1184" s="337"/>
      <c r="V1184" s="34"/>
    </row>
    <row r="1185" spans="1:22" ht="19.350000000000001" customHeight="1" x14ac:dyDescent="0.25">
      <c r="A1185" s="33"/>
      <c r="B1185" s="334"/>
      <c r="C1185" s="340" t="s">
        <v>66</v>
      </c>
      <c r="D1185" s="348"/>
      <c r="E1185" s="348"/>
      <c r="F1185" s="348"/>
      <c r="G1185" s="348"/>
      <c r="H1185" s="336"/>
      <c r="I1185" s="337"/>
      <c r="J1185" s="34"/>
      <c r="K1185" s="1"/>
      <c r="L1185" s="32"/>
      <c r="M1185" s="33"/>
      <c r="N1185" s="334"/>
      <c r="O1185" s="340" t="s">
        <v>66</v>
      </c>
      <c r="P1185" s="348"/>
      <c r="Q1185" s="348"/>
      <c r="R1185" s="348"/>
      <c r="S1185" s="348"/>
      <c r="T1185" s="336"/>
      <c r="U1185" s="337"/>
      <c r="V1185" s="34"/>
    </row>
    <row r="1186" spans="1:22" ht="19.350000000000001" customHeight="1" x14ac:dyDescent="0.25">
      <c r="A1186" s="33"/>
      <c r="B1186" s="334"/>
      <c r="C1186" s="340" t="s">
        <v>67</v>
      </c>
      <c r="D1186" s="348"/>
      <c r="E1186" s="348"/>
      <c r="F1186" s="348"/>
      <c r="G1186" s="348"/>
      <c r="H1186" s="336"/>
      <c r="I1186" s="337"/>
      <c r="J1186" s="34"/>
      <c r="K1186" s="1"/>
      <c r="L1186" s="32"/>
      <c r="M1186" s="33"/>
      <c r="N1186" s="334"/>
      <c r="O1186" s="340" t="s">
        <v>67</v>
      </c>
      <c r="P1186" s="348"/>
      <c r="Q1186" s="348"/>
      <c r="R1186" s="348"/>
      <c r="S1186" s="348"/>
      <c r="T1186" s="336"/>
      <c r="U1186" s="337"/>
      <c r="V1186" s="34"/>
    </row>
    <row r="1187" spans="1:22" ht="19.350000000000001" customHeight="1" x14ac:dyDescent="0.25">
      <c r="A1187" s="33"/>
      <c r="B1187" s="334"/>
      <c r="C1187" s="340" t="s">
        <v>68</v>
      </c>
      <c r="D1187" s="348"/>
      <c r="E1187" s="348"/>
      <c r="F1187" s="348"/>
      <c r="G1187" s="348"/>
      <c r="H1187" s="336"/>
      <c r="I1187" s="337"/>
      <c r="J1187" s="34"/>
      <c r="K1187" s="1"/>
      <c r="L1187" s="32"/>
      <c r="M1187" s="33"/>
      <c r="N1187" s="334"/>
      <c r="O1187" s="340" t="s">
        <v>68</v>
      </c>
      <c r="P1187" s="348"/>
      <c r="Q1187" s="348"/>
      <c r="R1187" s="348"/>
      <c r="S1187" s="348"/>
      <c r="T1187" s="336"/>
      <c r="U1187" s="337"/>
      <c r="V1187" s="34"/>
    </row>
    <row r="1188" spans="1:22" ht="19.350000000000001" customHeight="1" thickBot="1" x14ac:dyDescent="0.3">
      <c r="A1188" s="33"/>
      <c r="B1188" s="350"/>
      <c r="C1188" s="371" t="s">
        <v>69</v>
      </c>
      <c r="D1188" s="372"/>
      <c r="E1188" s="372"/>
      <c r="F1188" s="372"/>
      <c r="G1188" s="372"/>
      <c r="H1188" s="369"/>
      <c r="I1188" s="370"/>
      <c r="J1188" s="34"/>
      <c r="K1188" s="1"/>
      <c r="L1188" s="32"/>
      <c r="M1188" s="33"/>
      <c r="N1188" s="350"/>
      <c r="O1188" s="371" t="s">
        <v>69</v>
      </c>
      <c r="P1188" s="372"/>
      <c r="Q1188" s="372"/>
      <c r="R1188" s="372"/>
      <c r="S1188" s="372"/>
      <c r="T1188" s="369"/>
      <c r="U1188" s="370"/>
      <c r="V1188" s="34"/>
    </row>
    <row r="1189" spans="1:22" ht="19.350000000000001" customHeight="1" x14ac:dyDescent="0.25">
      <c r="A1189" s="33"/>
      <c r="B1189" s="333" t="s">
        <v>70</v>
      </c>
      <c r="C1189" s="346" t="s">
        <v>71</v>
      </c>
      <c r="D1189" s="347"/>
      <c r="E1189" s="347"/>
      <c r="F1189" s="347"/>
      <c r="G1189" s="347"/>
      <c r="H1189" s="344"/>
      <c r="I1189" s="345"/>
      <c r="J1189" s="34"/>
      <c r="K1189" s="1"/>
      <c r="L1189" s="32"/>
      <c r="M1189" s="33"/>
      <c r="N1189" s="333" t="s">
        <v>70</v>
      </c>
      <c r="O1189" s="346" t="s">
        <v>71</v>
      </c>
      <c r="P1189" s="347"/>
      <c r="Q1189" s="347"/>
      <c r="R1189" s="347"/>
      <c r="S1189" s="347"/>
      <c r="T1189" s="344"/>
      <c r="U1189" s="345"/>
      <c r="V1189" s="34"/>
    </row>
    <row r="1190" spans="1:22" ht="19.350000000000001" customHeight="1" x14ac:dyDescent="0.25">
      <c r="A1190" s="33"/>
      <c r="B1190" s="334"/>
      <c r="C1190" s="340" t="s">
        <v>72</v>
      </c>
      <c r="D1190" s="348"/>
      <c r="E1190" s="348"/>
      <c r="F1190" s="348"/>
      <c r="G1190" s="348"/>
      <c r="H1190" s="336"/>
      <c r="I1190" s="337"/>
      <c r="J1190" s="34"/>
      <c r="K1190" s="1"/>
      <c r="L1190" s="32"/>
      <c r="M1190" s="33"/>
      <c r="N1190" s="334"/>
      <c r="O1190" s="340" t="s">
        <v>72</v>
      </c>
      <c r="P1190" s="348"/>
      <c r="Q1190" s="348"/>
      <c r="R1190" s="348"/>
      <c r="S1190" s="348"/>
      <c r="T1190" s="336"/>
      <c r="U1190" s="337"/>
      <c r="V1190" s="34"/>
    </row>
    <row r="1191" spans="1:22" ht="19.350000000000001" customHeight="1" x14ac:dyDescent="0.25">
      <c r="A1191" s="33"/>
      <c r="B1191" s="334"/>
      <c r="C1191" s="340" t="s">
        <v>73</v>
      </c>
      <c r="D1191" s="348"/>
      <c r="E1191" s="348"/>
      <c r="F1191" s="348"/>
      <c r="G1191" s="348"/>
      <c r="H1191" s="336"/>
      <c r="I1191" s="337"/>
      <c r="J1191" s="34"/>
      <c r="K1191" s="1"/>
      <c r="L1191" s="32"/>
      <c r="M1191" s="33"/>
      <c r="N1191" s="334"/>
      <c r="O1191" s="340" t="s">
        <v>73</v>
      </c>
      <c r="P1191" s="348"/>
      <c r="Q1191" s="348"/>
      <c r="R1191" s="348"/>
      <c r="S1191" s="348"/>
      <c r="T1191" s="336"/>
      <c r="U1191" s="337"/>
      <c r="V1191" s="34"/>
    </row>
    <row r="1192" spans="1:22" ht="19.350000000000001" customHeight="1" x14ac:dyDescent="0.25">
      <c r="A1192" s="33"/>
      <c r="B1192" s="334"/>
      <c r="C1192" s="340" t="s">
        <v>74</v>
      </c>
      <c r="D1192" s="348"/>
      <c r="E1192" s="348"/>
      <c r="F1192" s="348"/>
      <c r="G1192" s="348"/>
      <c r="H1192" s="336"/>
      <c r="I1192" s="337"/>
      <c r="J1192" s="34"/>
      <c r="K1192" s="1"/>
      <c r="L1192" s="32"/>
      <c r="M1192" s="33"/>
      <c r="N1192" s="334"/>
      <c r="O1192" s="340" t="s">
        <v>74</v>
      </c>
      <c r="P1192" s="348"/>
      <c r="Q1192" s="348"/>
      <c r="R1192" s="348"/>
      <c r="S1192" s="348"/>
      <c r="T1192" s="336"/>
      <c r="U1192" s="337"/>
      <c r="V1192" s="34"/>
    </row>
    <row r="1193" spans="1:22" ht="19.350000000000001" customHeight="1" x14ac:dyDescent="0.25">
      <c r="A1193" s="33"/>
      <c r="B1193" s="334"/>
      <c r="C1193" s="340" t="s">
        <v>75</v>
      </c>
      <c r="D1193" s="348"/>
      <c r="E1193" s="348"/>
      <c r="F1193" s="348"/>
      <c r="G1193" s="348"/>
      <c r="H1193" s="336"/>
      <c r="I1193" s="337"/>
      <c r="J1193" s="34"/>
      <c r="K1193" s="1"/>
      <c r="L1193" s="32"/>
      <c r="M1193" s="33"/>
      <c r="N1193" s="334"/>
      <c r="O1193" s="340" t="s">
        <v>75</v>
      </c>
      <c r="P1193" s="348"/>
      <c r="Q1193" s="348"/>
      <c r="R1193" s="348"/>
      <c r="S1193" s="348"/>
      <c r="T1193" s="336"/>
      <c r="U1193" s="337"/>
      <c r="V1193" s="34"/>
    </row>
    <row r="1194" spans="1:22" ht="19.350000000000001" customHeight="1" x14ac:dyDescent="0.25">
      <c r="A1194" s="33"/>
      <c r="B1194" s="334"/>
      <c r="C1194" s="340" t="s">
        <v>76</v>
      </c>
      <c r="D1194" s="348"/>
      <c r="E1194" s="348"/>
      <c r="F1194" s="348"/>
      <c r="G1194" s="348"/>
      <c r="H1194" s="336"/>
      <c r="I1194" s="337"/>
      <c r="J1194" s="34"/>
      <c r="K1194" s="1"/>
      <c r="L1194" s="32"/>
      <c r="M1194" s="33"/>
      <c r="N1194" s="334"/>
      <c r="O1194" s="340" t="s">
        <v>76</v>
      </c>
      <c r="P1194" s="348"/>
      <c r="Q1194" s="348"/>
      <c r="R1194" s="348"/>
      <c r="S1194" s="348"/>
      <c r="T1194" s="336"/>
      <c r="U1194" s="337"/>
      <c r="V1194" s="34"/>
    </row>
    <row r="1195" spans="1:22" ht="19.350000000000001" customHeight="1" thickBot="1" x14ac:dyDescent="0.3">
      <c r="A1195" s="33"/>
      <c r="B1195" s="335"/>
      <c r="C1195" s="385" t="s">
        <v>77</v>
      </c>
      <c r="D1195" s="386"/>
      <c r="E1195" s="386"/>
      <c r="F1195" s="386"/>
      <c r="G1195" s="386"/>
      <c r="H1195" s="387"/>
      <c r="I1195" s="388"/>
      <c r="J1195" s="34"/>
      <c r="K1195" s="1"/>
      <c r="L1195" s="32"/>
      <c r="M1195" s="33"/>
      <c r="N1195" s="335"/>
      <c r="O1195" s="385" t="s">
        <v>77</v>
      </c>
      <c r="P1195" s="386"/>
      <c r="Q1195" s="386"/>
      <c r="R1195" s="386"/>
      <c r="S1195" s="386"/>
      <c r="T1195" s="387"/>
      <c r="U1195" s="388"/>
      <c r="V1195" s="34"/>
    </row>
    <row r="1196" spans="1:22" ht="19.350000000000001" customHeight="1" x14ac:dyDescent="0.25">
      <c r="A1196" s="33"/>
      <c r="B1196" s="349" t="s">
        <v>78</v>
      </c>
      <c r="C1196" s="389" t="s">
        <v>79</v>
      </c>
      <c r="D1196" s="390"/>
      <c r="E1196" s="391"/>
      <c r="F1196" s="47" t="s">
        <v>80</v>
      </c>
      <c r="G1196" s="47"/>
      <c r="H1196" s="352"/>
      <c r="I1196" s="353"/>
      <c r="J1196" s="34"/>
      <c r="K1196" s="1"/>
      <c r="L1196" s="32"/>
      <c r="M1196" s="33"/>
      <c r="N1196" s="349" t="s">
        <v>78</v>
      </c>
      <c r="O1196" s="389" t="s">
        <v>79</v>
      </c>
      <c r="P1196" s="390"/>
      <c r="Q1196" s="391"/>
      <c r="R1196" s="47" t="s">
        <v>80</v>
      </c>
      <c r="S1196" s="47"/>
      <c r="T1196" s="352"/>
      <c r="U1196" s="353"/>
      <c r="V1196" s="34"/>
    </row>
    <row r="1197" spans="1:22" ht="19.350000000000001" customHeight="1" x14ac:dyDescent="0.25">
      <c r="A1197" s="33"/>
      <c r="B1197" s="334"/>
      <c r="C1197" s="392" t="s">
        <v>81</v>
      </c>
      <c r="D1197" s="393"/>
      <c r="E1197" s="394"/>
      <c r="F1197" s="10" t="s">
        <v>82</v>
      </c>
      <c r="G1197" s="10"/>
      <c r="H1197" s="336"/>
      <c r="I1197" s="337"/>
      <c r="J1197" s="34"/>
      <c r="K1197" s="1"/>
      <c r="L1197" s="32"/>
      <c r="M1197" s="33"/>
      <c r="N1197" s="334"/>
      <c r="O1197" s="392" t="s">
        <v>81</v>
      </c>
      <c r="P1197" s="393"/>
      <c r="Q1197" s="394"/>
      <c r="R1197" s="10" t="s">
        <v>82</v>
      </c>
      <c r="S1197" s="10"/>
      <c r="T1197" s="336"/>
      <c r="U1197" s="337"/>
      <c r="V1197" s="34"/>
    </row>
    <row r="1198" spans="1:22" ht="19.350000000000001" customHeight="1" x14ac:dyDescent="0.25">
      <c r="A1198" s="33"/>
      <c r="B1198" s="334"/>
      <c r="C1198" s="392" t="s">
        <v>83</v>
      </c>
      <c r="D1198" s="393"/>
      <c r="E1198" s="394"/>
      <c r="F1198" s="10" t="s">
        <v>84</v>
      </c>
      <c r="G1198" s="10"/>
      <c r="H1198" s="336"/>
      <c r="I1198" s="337"/>
      <c r="J1198" s="34"/>
      <c r="K1198" s="1"/>
      <c r="L1198" s="32"/>
      <c r="M1198" s="33"/>
      <c r="N1198" s="334"/>
      <c r="O1198" s="392" t="s">
        <v>83</v>
      </c>
      <c r="P1198" s="393"/>
      <c r="Q1198" s="394"/>
      <c r="R1198" s="10" t="s">
        <v>84</v>
      </c>
      <c r="S1198" s="10"/>
      <c r="T1198" s="336"/>
      <c r="U1198" s="337"/>
      <c r="V1198" s="34"/>
    </row>
    <row r="1199" spans="1:22" ht="19.350000000000001" customHeight="1" x14ac:dyDescent="0.25">
      <c r="A1199" s="33"/>
      <c r="B1199" s="334"/>
      <c r="C1199" s="48" t="s">
        <v>85</v>
      </c>
      <c r="D1199" s="49"/>
      <c r="E1199" s="49"/>
      <c r="F1199" s="10" t="s">
        <v>86</v>
      </c>
      <c r="G1199" s="10"/>
      <c r="H1199" s="336"/>
      <c r="I1199" s="337"/>
      <c r="J1199" s="34"/>
      <c r="K1199" s="1"/>
      <c r="L1199" s="32"/>
      <c r="M1199" s="33"/>
      <c r="N1199" s="334"/>
      <c r="O1199" s="48" t="s">
        <v>85</v>
      </c>
      <c r="P1199" s="49"/>
      <c r="Q1199" s="49"/>
      <c r="R1199" s="10" t="s">
        <v>86</v>
      </c>
      <c r="S1199" s="10"/>
      <c r="T1199" s="336"/>
      <c r="U1199" s="337"/>
      <c r="V1199" s="34"/>
    </row>
    <row r="1200" spans="1:22" ht="19.350000000000001" customHeight="1" thickBot="1" x14ac:dyDescent="0.3">
      <c r="A1200" s="33"/>
      <c r="B1200" s="350"/>
      <c r="C1200" s="50" t="s">
        <v>87</v>
      </c>
      <c r="D1200" s="51"/>
      <c r="E1200" s="51"/>
      <c r="F1200" s="52" t="s">
        <v>86</v>
      </c>
      <c r="G1200" s="52"/>
      <c r="H1200" s="369"/>
      <c r="I1200" s="370"/>
      <c r="J1200" s="34"/>
      <c r="K1200" s="1"/>
      <c r="L1200" s="32"/>
      <c r="M1200" s="33"/>
      <c r="N1200" s="350"/>
      <c r="O1200" s="50" t="s">
        <v>87</v>
      </c>
      <c r="P1200" s="51"/>
      <c r="Q1200" s="51"/>
      <c r="R1200" s="52" t="s">
        <v>86</v>
      </c>
      <c r="S1200" s="52"/>
      <c r="T1200" s="369"/>
      <c r="U1200" s="370"/>
      <c r="V1200" s="34"/>
    </row>
    <row r="1201" spans="1:22" ht="19.350000000000001" customHeight="1" thickBot="1" x14ac:dyDescent="0.3">
      <c r="A1201" s="33"/>
      <c r="B1201" s="25"/>
      <c r="C1201" s="25"/>
      <c r="D1201" s="25"/>
      <c r="E1201" s="25"/>
      <c r="F1201" s="25"/>
      <c r="G1201" s="25"/>
      <c r="H1201" s="25"/>
      <c r="I1201" s="25"/>
      <c r="J1201" s="34"/>
      <c r="K1201" s="1"/>
      <c r="L1201" s="32"/>
      <c r="M1201" s="33"/>
      <c r="N1201" s="25"/>
      <c r="O1201" s="25"/>
      <c r="P1201" s="25"/>
      <c r="Q1201" s="25"/>
      <c r="R1201" s="25"/>
      <c r="S1201" s="25"/>
      <c r="T1201" s="25"/>
      <c r="U1201" s="25"/>
      <c r="V1201" s="34"/>
    </row>
    <row r="1202" spans="1:22" ht="19.350000000000001" customHeight="1" x14ac:dyDescent="0.3">
      <c r="A1202" s="33"/>
      <c r="B1202" s="373" t="s">
        <v>88</v>
      </c>
      <c r="C1202" s="374"/>
      <c r="D1202" s="374"/>
      <c r="E1202" s="374"/>
      <c r="F1202" s="374"/>
      <c r="G1202" s="374"/>
      <c r="H1202" s="374"/>
      <c r="I1202" s="375"/>
      <c r="J1202" s="34"/>
      <c r="K1202" s="1"/>
      <c r="L1202" s="32"/>
      <c r="M1202" s="33"/>
      <c r="N1202" s="373" t="s">
        <v>88</v>
      </c>
      <c r="O1202" s="374"/>
      <c r="P1202" s="374"/>
      <c r="Q1202" s="374"/>
      <c r="R1202" s="374"/>
      <c r="S1202" s="374"/>
      <c r="T1202" s="374"/>
      <c r="U1202" s="375"/>
      <c r="V1202" s="34"/>
    </row>
    <row r="1203" spans="1:22" ht="19.350000000000001" customHeight="1" x14ac:dyDescent="0.25">
      <c r="A1203" s="33"/>
      <c r="B1203" s="376"/>
      <c r="C1203" s="377"/>
      <c r="D1203" s="377"/>
      <c r="E1203" s="377"/>
      <c r="F1203" s="377"/>
      <c r="G1203" s="377"/>
      <c r="H1203" s="377"/>
      <c r="I1203" s="378"/>
      <c r="J1203" s="34"/>
      <c r="K1203" s="1"/>
      <c r="L1203" s="32"/>
      <c r="M1203" s="33"/>
      <c r="N1203" s="376"/>
      <c r="O1203" s="377"/>
      <c r="P1203" s="377"/>
      <c r="Q1203" s="377"/>
      <c r="R1203" s="377"/>
      <c r="S1203" s="377"/>
      <c r="T1203" s="377"/>
      <c r="U1203" s="378"/>
      <c r="V1203" s="34"/>
    </row>
    <row r="1204" spans="1:22" ht="19.350000000000001" customHeight="1" x14ac:dyDescent="0.25">
      <c r="A1204" s="33"/>
      <c r="B1204" s="379"/>
      <c r="C1204" s="380"/>
      <c r="D1204" s="380"/>
      <c r="E1204" s="380"/>
      <c r="F1204" s="380"/>
      <c r="G1204" s="380"/>
      <c r="H1204" s="380"/>
      <c r="I1204" s="381"/>
      <c r="J1204" s="34"/>
      <c r="K1204" s="1"/>
      <c r="L1204" s="32"/>
      <c r="M1204" s="33"/>
      <c r="N1204" s="379"/>
      <c r="O1204" s="380"/>
      <c r="P1204" s="380"/>
      <c r="Q1204" s="380"/>
      <c r="R1204" s="380"/>
      <c r="S1204" s="380"/>
      <c r="T1204" s="380"/>
      <c r="U1204" s="381"/>
      <c r="V1204" s="34"/>
    </row>
    <row r="1205" spans="1:22" ht="19.350000000000001" customHeight="1" x14ac:dyDescent="0.25">
      <c r="A1205" s="33"/>
      <c r="B1205" s="379"/>
      <c r="C1205" s="380"/>
      <c r="D1205" s="380"/>
      <c r="E1205" s="380"/>
      <c r="F1205" s="380"/>
      <c r="G1205" s="380"/>
      <c r="H1205" s="380"/>
      <c r="I1205" s="381"/>
      <c r="J1205" s="34"/>
      <c r="K1205" s="1"/>
      <c r="L1205" s="32"/>
      <c r="M1205" s="33"/>
      <c r="N1205" s="379"/>
      <c r="O1205" s="380"/>
      <c r="P1205" s="380"/>
      <c r="Q1205" s="380"/>
      <c r="R1205" s="380"/>
      <c r="S1205" s="380"/>
      <c r="T1205" s="380"/>
      <c r="U1205" s="381"/>
      <c r="V1205" s="34"/>
    </row>
    <row r="1206" spans="1:22" ht="19.350000000000001" customHeight="1" thickBot="1" x14ac:dyDescent="0.3">
      <c r="A1206" s="33"/>
      <c r="B1206" s="382"/>
      <c r="C1206" s="383"/>
      <c r="D1206" s="383"/>
      <c r="E1206" s="383"/>
      <c r="F1206" s="383"/>
      <c r="G1206" s="383"/>
      <c r="H1206" s="383"/>
      <c r="I1206" s="384"/>
      <c r="J1206" s="34"/>
      <c r="K1206" s="1"/>
      <c r="L1206" s="32"/>
      <c r="M1206" s="33"/>
      <c r="N1206" s="382"/>
      <c r="O1206" s="383"/>
      <c r="P1206" s="383"/>
      <c r="Q1206" s="383"/>
      <c r="R1206" s="383"/>
      <c r="S1206" s="383"/>
      <c r="T1206" s="383"/>
      <c r="U1206" s="384"/>
      <c r="V1206" s="34"/>
    </row>
    <row r="1207" spans="1:22" ht="19.350000000000001" customHeight="1" thickBot="1" x14ac:dyDescent="0.3">
      <c r="A1207" s="53"/>
      <c r="B1207" s="54"/>
      <c r="C1207" s="54"/>
      <c r="D1207" s="54"/>
      <c r="E1207" s="54"/>
      <c r="F1207" s="54"/>
      <c r="G1207" s="54"/>
      <c r="H1207" s="54"/>
      <c r="I1207" s="54"/>
      <c r="J1207" s="55"/>
      <c r="K1207" s="1"/>
      <c r="L1207" s="32"/>
      <c r="M1207" s="53"/>
      <c r="N1207" s="54"/>
      <c r="O1207" s="54"/>
      <c r="P1207" s="54"/>
      <c r="Q1207" s="54"/>
      <c r="R1207" s="54"/>
      <c r="S1207" s="54"/>
      <c r="T1207" s="54"/>
      <c r="U1207" s="54"/>
      <c r="V1207" s="55"/>
    </row>
    <row r="1208" spans="1:22" ht="19.350000000000001" customHeight="1" x14ac:dyDescent="0.25">
      <c r="A1208" s="67"/>
      <c r="B1208" s="67"/>
      <c r="C1208" s="67"/>
      <c r="D1208" s="67"/>
      <c r="E1208" s="67"/>
      <c r="F1208" s="67"/>
      <c r="G1208" s="67"/>
      <c r="H1208" s="67"/>
      <c r="I1208" s="67"/>
      <c r="J1208" s="67"/>
      <c r="K1208" s="56"/>
      <c r="L1208" s="57"/>
      <c r="M1208" s="67"/>
      <c r="N1208" s="67"/>
      <c r="O1208" s="67"/>
      <c r="P1208" s="67"/>
      <c r="Q1208" s="67"/>
      <c r="R1208" s="67"/>
      <c r="S1208" s="67"/>
      <c r="T1208" s="67"/>
      <c r="U1208" s="67"/>
      <c r="V1208" s="67"/>
    </row>
    <row r="1209" spans="1:22" ht="19.350000000000001" customHeight="1" thickBot="1" x14ac:dyDescent="0.3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32"/>
      <c r="M1209" s="1"/>
      <c r="N1209" s="1"/>
      <c r="O1209" s="1"/>
      <c r="P1209" s="1"/>
      <c r="Q1209" s="1"/>
      <c r="R1209" s="1"/>
      <c r="S1209" s="1"/>
      <c r="T1209" s="1"/>
      <c r="U1209" s="1"/>
      <c r="V1209" s="1"/>
    </row>
    <row r="1210" spans="1:22" ht="19.350000000000001" customHeight="1" x14ac:dyDescent="0.25">
      <c r="A1210" s="29" t="e">
        <f>#REF!+1</f>
        <v>#REF!</v>
      </c>
      <c r="B1210" s="30"/>
      <c r="C1210" s="30"/>
      <c r="D1210" s="30"/>
      <c r="E1210" s="30"/>
      <c r="F1210" s="30"/>
      <c r="G1210" s="30"/>
      <c r="H1210" s="30"/>
      <c r="I1210" s="30"/>
      <c r="J1210" s="31"/>
      <c r="K1210" s="1"/>
      <c r="L1210" s="32"/>
      <c r="M1210" s="29" t="e">
        <f t="shared" ref="M1210" si="24">A1210+1</f>
        <v>#REF!</v>
      </c>
      <c r="N1210" s="30"/>
      <c r="O1210" s="30"/>
      <c r="P1210" s="30"/>
      <c r="Q1210" s="30"/>
      <c r="R1210" s="30"/>
      <c r="S1210" s="30"/>
      <c r="T1210" s="30"/>
      <c r="U1210" s="30"/>
      <c r="V1210" s="31"/>
    </row>
    <row r="1211" spans="1:22" ht="19.350000000000001" customHeight="1" x14ac:dyDescent="0.35">
      <c r="A1211" s="33"/>
      <c r="B1211" s="356" t="s">
        <v>42</v>
      </c>
      <c r="C1211" s="356"/>
      <c r="D1211" s="404" t="s">
        <v>89</v>
      </c>
      <c r="E1211" s="404"/>
      <c r="F1211" s="404"/>
      <c r="G1211" s="404"/>
      <c r="H1211" s="404"/>
      <c r="I1211" s="404"/>
      <c r="J1211" s="75"/>
      <c r="K1211" s="1"/>
      <c r="L1211" s="32"/>
      <c r="M1211" s="33"/>
      <c r="N1211" s="356" t="s">
        <v>42</v>
      </c>
      <c r="O1211" s="356"/>
      <c r="P1211" s="404" t="s">
        <v>89</v>
      </c>
      <c r="Q1211" s="404"/>
      <c r="R1211" s="404"/>
      <c r="S1211" s="404"/>
      <c r="T1211" s="404"/>
      <c r="U1211" s="404"/>
      <c r="V1211" s="75"/>
    </row>
    <row r="1212" spans="1:22" ht="19.350000000000001" customHeight="1" x14ac:dyDescent="0.25">
      <c r="A1212" s="33"/>
      <c r="B1212" s="358"/>
      <c r="C1212" s="358"/>
      <c r="D1212" s="358"/>
      <c r="E1212" s="358"/>
      <c r="F1212" s="358"/>
      <c r="G1212" s="358"/>
      <c r="H1212" s="358"/>
      <c r="I1212" s="358"/>
      <c r="J1212" s="34"/>
      <c r="K1212" s="1"/>
      <c r="L1212" s="32"/>
      <c r="M1212" s="33"/>
      <c r="N1212" s="358"/>
      <c r="O1212" s="358"/>
      <c r="P1212" s="358"/>
      <c r="Q1212" s="358"/>
      <c r="R1212" s="358"/>
      <c r="S1212" s="358"/>
      <c r="T1212" s="358"/>
      <c r="U1212" s="358"/>
      <c r="V1212" s="34"/>
    </row>
    <row r="1213" spans="1:22" ht="19.350000000000001" customHeight="1" x14ac:dyDescent="0.35">
      <c r="A1213" s="33"/>
      <c r="B1213" s="356" t="s">
        <v>0</v>
      </c>
      <c r="C1213" s="356"/>
      <c r="D1213" s="403"/>
      <c r="E1213" s="403"/>
      <c r="F1213" s="357" t="s">
        <v>41</v>
      </c>
      <c r="G1213" s="357"/>
      <c r="H1213" s="403"/>
      <c r="I1213" s="403"/>
      <c r="J1213" s="34"/>
      <c r="K1213" s="1"/>
      <c r="L1213" s="32"/>
      <c r="M1213" s="33"/>
      <c r="N1213" s="356" t="s">
        <v>0</v>
      </c>
      <c r="O1213" s="356"/>
      <c r="P1213" s="403"/>
      <c r="Q1213" s="403"/>
      <c r="R1213" s="357" t="s">
        <v>41</v>
      </c>
      <c r="S1213" s="357"/>
      <c r="T1213" s="403"/>
      <c r="U1213" s="403"/>
      <c r="V1213" s="34"/>
    </row>
    <row r="1214" spans="1:22" ht="19.350000000000001" customHeight="1" x14ac:dyDescent="0.35">
      <c r="A1214" s="33"/>
      <c r="B1214" s="356" t="s">
        <v>14</v>
      </c>
      <c r="C1214" s="356"/>
      <c r="D1214" s="400"/>
      <c r="E1214" s="400"/>
      <c r="F1214" s="357" t="s">
        <v>15</v>
      </c>
      <c r="G1214" s="357"/>
      <c r="H1214" s="401"/>
      <c r="I1214" s="401"/>
      <c r="J1214" s="34"/>
      <c r="K1214" s="1"/>
      <c r="L1214" s="32"/>
      <c r="M1214" s="33"/>
      <c r="N1214" s="356" t="s">
        <v>14</v>
      </c>
      <c r="O1214" s="356"/>
      <c r="P1214" s="413"/>
      <c r="Q1214" s="413"/>
      <c r="R1214" s="357" t="s">
        <v>15</v>
      </c>
      <c r="S1214" s="357"/>
      <c r="T1214" s="401"/>
      <c r="U1214" s="401"/>
      <c r="V1214" s="34"/>
    </row>
    <row r="1215" spans="1:22" ht="19.350000000000001" customHeight="1" x14ac:dyDescent="0.3">
      <c r="A1215" s="33"/>
      <c r="B1215" s="64" t="s">
        <v>53</v>
      </c>
      <c r="C1215" s="64"/>
      <c r="D1215" s="411"/>
      <c r="E1215" s="411"/>
      <c r="F1215" s="397" t="s">
        <v>54</v>
      </c>
      <c r="G1215" s="397"/>
      <c r="H1215" s="402"/>
      <c r="I1215" s="402"/>
      <c r="J1215" s="34"/>
      <c r="K1215" s="1"/>
      <c r="L1215" s="32"/>
      <c r="M1215" s="33"/>
      <c r="N1215" s="64" t="s">
        <v>53</v>
      </c>
      <c r="O1215" s="64"/>
      <c r="P1215" s="412"/>
      <c r="Q1215" s="412"/>
      <c r="R1215" s="397" t="s">
        <v>54</v>
      </c>
      <c r="S1215" s="397"/>
      <c r="T1215" s="402"/>
      <c r="U1215" s="402"/>
      <c r="V1215" s="34"/>
    </row>
    <row r="1216" spans="1:22" ht="19.350000000000001" customHeight="1" x14ac:dyDescent="0.3">
      <c r="A1216" s="33"/>
      <c r="B1216" s="396" t="s">
        <v>1</v>
      </c>
      <c r="C1216" s="396"/>
      <c r="D1216" s="397"/>
      <c r="E1216" s="397"/>
      <c r="F1216" s="398"/>
      <c r="G1216" s="398"/>
      <c r="H1216" s="398"/>
      <c r="I1216" s="398"/>
      <c r="J1216" s="34"/>
      <c r="K1216" s="1"/>
      <c r="L1216" s="32"/>
      <c r="M1216" s="33"/>
      <c r="N1216" s="396" t="s">
        <v>1</v>
      </c>
      <c r="O1216" s="396"/>
      <c r="P1216" s="397"/>
      <c r="Q1216" s="397"/>
      <c r="R1216" s="398"/>
      <c r="S1216" s="398"/>
      <c r="T1216" s="398"/>
      <c r="U1216" s="398"/>
      <c r="V1216" s="34"/>
    </row>
    <row r="1217" spans="1:22" ht="19.350000000000001" customHeight="1" x14ac:dyDescent="0.3">
      <c r="A1217" s="33"/>
      <c r="B1217" s="396"/>
      <c r="C1217" s="396"/>
      <c r="D1217" s="397" t="s">
        <v>11</v>
      </c>
      <c r="E1217" s="397"/>
      <c r="F1217" s="398"/>
      <c r="G1217" s="398"/>
      <c r="H1217" s="398"/>
      <c r="I1217" s="398"/>
      <c r="J1217" s="34"/>
      <c r="K1217" s="1"/>
      <c r="L1217" s="32"/>
      <c r="M1217" s="33"/>
      <c r="N1217" s="396"/>
      <c r="O1217" s="396"/>
      <c r="P1217" s="397" t="s">
        <v>11</v>
      </c>
      <c r="Q1217" s="397"/>
      <c r="R1217" s="398"/>
      <c r="S1217" s="398"/>
      <c r="T1217" s="398"/>
      <c r="U1217" s="398"/>
      <c r="V1217" s="34"/>
    </row>
    <row r="1218" spans="1:22" ht="19.350000000000001" customHeight="1" x14ac:dyDescent="0.3">
      <c r="A1218" s="33"/>
      <c r="B1218" s="396"/>
      <c r="C1218" s="396"/>
      <c r="D1218" s="397" t="s">
        <v>55</v>
      </c>
      <c r="E1218" s="397"/>
      <c r="F1218" s="398"/>
      <c r="G1218" s="398"/>
      <c r="H1218" s="398"/>
      <c r="I1218" s="398"/>
      <c r="J1218" s="34"/>
      <c r="K1218" s="1"/>
      <c r="L1218" s="32"/>
      <c r="M1218" s="33"/>
      <c r="N1218" s="396"/>
      <c r="O1218" s="396"/>
      <c r="P1218" s="397" t="s">
        <v>55</v>
      </c>
      <c r="Q1218" s="397"/>
      <c r="R1218" s="398"/>
      <c r="S1218" s="398"/>
      <c r="T1218" s="398"/>
      <c r="U1218" s="398"/>
      <c r="V1218" s="34"/>
    </row>
    <row r="1219" spans="1:22" ht="19.350000000000001" customHeight="1" x14ac:dyDescent="0.35">
      <c r="A1219" s="33"/>
      <c r="B1219" s="396"/>
      <c r="C1219" s="396"/>
      <c r="D1219" s="397" t="s">
        <v>9</v>
      </c>
      <c r="E1219" s="397"/>
      <c r="F1219" s="399"/>
      <c r="G1219" s="399"/>
      <c r="H1219" s="399"/>
      <c r="I1219" s="399"/>
      <c r="J1219" s="34"/>
      <c r="K1219" s="1"/>
      <c r="L1219" s="32"/>
      <c r="M1219" s="33"/>
      <c r="N1219" s="396"/>
      <c r="O1219" s="396"/>
      <c r="P1219" s="397" t="s">
        <v>9</v>
      </c>
      <c r="Q1219" s="397"/>
      <c r="R1219" s="399"/>
      <c r="S1219" s="399"/>
      <c r="T1219" s="399"/>
      <c r="U1219" s="399"/>
      <c r="V1219" s="34"/>
    </row>
    <row r="1220" spans="1:22" ht="19.350000000000001" customHeight="1" x14ac:dyDescent="0.35">
      <c r="A1220" s="33"/>
      <c r="B1220" s="356" t="s">
        <v>44</v>
      </c>
      <c r="C1220" s="356"/>
      <c r="D1220" s="357" t="s">
        <v>90</v>
      </c>
      <c r="E1220" s="357"/>
      <c r="F1220" s="37"/>
      <c r="G1220" s="65"/>
      <c r="H1220" s="39"/>
      <c r="I1220" s="65"/>
      <c r="J1220" s="34"/>
      <c r="K1220" s="1"/>
      <c r="L1220" s="32"/>
      <c r="M1220" s="33"/>
      <c r="N1220" s="356" t="s">
        <v>44</v>
      </c>
      <c r="O1220" s="356"/>
      <c r="P1220" s="357" t="s">
        <v>90</v>
      </c>
      <c r="Q1220" s="357"/>
      <c r="R1220" s="37"/>
      <c r="S1220" s="65"/>
      <c r="T1220" s="39"/>
      <c r="U1220" s="65"/>
      <c r="V1220" s="34"/>
    </row>
    <row r="1221" spans="1:22" ht="19.350000000000001" customHeight="1" x14ac:dyDescent="0.3">
      <c r="A1221" s="33"/>
      <c r="B1221" s="356"/>
      <c r="C1221" s="356"/>
      <c r="D1221" s="359" t="s">
        <v>56</v>
      </c>
      <c r="E1221" s="63" t="s">
        <v>57</v>
      </c>
      <c r="F1221" s="41"/>
      <c r="G1221" s="66"/>
      <c r="H1221" s="41"/>
      <c r="I1221" s="66"/>
      <c r="J1221" s="34"/>
      <c r="K1221" s="1"/>
      <c r="L1221" s="32"/>
      <c r="M1221" s="33"/>
      <c r="N1221" s="356"/>
      <c r="O1221" s="356"/>
      <c r="P1221" s="359" t="s">
        <v>56</v>
      </c>
      <c r="Q1221" s="63" t="s">
        <v>57</v>
      </c>
      <c r="R1221" s="41"/>
      <c r="S1221" s="66"/>
      <c r="T1221" s="41"/>
      <c r="U1221" s="66"/>
      <c r="V1221" s="34"/>
    </row>
    <row r="1222" spans="1:22" ht="19.350000000000001" customHeight="1" x14ac:dyDescent="0.3">
      <c r="A1222" s="33"/>
      <c r="B1222" s="356"/>
      <c r="C1222" s="356"/>
      <c r="D1222" s="359"/>
      <c r="E1222" s="63" t="s">
        <v>58</v>
      </c>
      <c r="F1222" s="41"/>
      <c r="G1222" s="66"/>
      <c r="H1222" s="41"/>
      <c r="I1222" s="66"/>
      <c r="J1222" s="34"/>
      <c r="K1222" s="1"/>
      <c r="L1222" s="32"/>
      <c r="M1222" s="33"/>
      <c r="N1222" s="356"/>
      <c r="O1222" s="356"/>
      <c r="P1222" s="359"/>
      <c r="Q1222" s="63" t="s">
        <v>58</v>
      </c>
      <c r="R1222" s="41"/>
      <c r="S1222" s="66"/>
      <c r="T1222" s="41"/>
      <c r="U1222" s="66"/>
      <c r="V1222" s="34"/>
    </row>
    <row r="1223" spans="1:22" ht="19.350000000000001" customHeight="1" x14ac:dyDescent="0.25">
      <c r="A1223" s="33"/>
      <c r="B1223" s="358"/>
      <c r="C1223" s="358"/>
      <c r="D1223" s="358"/>
      <c r="E1223" s="358"/>
      <c r="F1223" s="358"/>
      <c r="G1223" s="358"/>
      <c r="H1223" s="358"/>
      <c r="I1223" s="358"/>
      <c r="J1223" s="34"/>
      <c r="K1223" s="1"/>
      <c r="L1223" s="32"/>
      <c r="M1223" s="33"/>
      <c r="N1223" s="358"/>
      <c r="O1223" s="358"/>
      <c r="P1223" s="358"/>
      <c r="Q1223" s="358"/>
      <c r="R1223" s="358"/>
      <c r="S1223" s="358"/>
      <c r="T1223" s="358"/>
      <c r="U1223" s="358"/>
      <c r="V1223" s="34"/>
    </row>
    <row r="1224" spans="1:22" ht="19.350000000000001" customHeight="1" x14ac:dyDescent="0.3">
      <c r="A1224" s="33"/>
      <c r="B1224" s="395" t="s">
        <v>59</v>
      </c>
      <c r="C1224" s="395"/>
      <c r="D1224" s="395"/>
      <c r="E1224" s="395"/>
      <c r="F1224" s="395"/>
      <c r="G1224" s="395"/>
      <c r="H1224" s="395"/>
      <c r="I1224" s="395"/>
      <c r="J1224" s="34"/>
      <c r="K1224" s="1"/>
      <c r="L1224" s="32"/>
      <c r="M1224" s="33"/>
      <c r="N1224" s="395" t="s">
        <v>59</v>
      </c>
      <c r="O1224" s="395"/>
      <c r="P1224" s="395"/>
      <c r="Q1224" s="395"/>
      <c r="R1224" s="395"/>
      <c r="S1224" s="395"/>
      <c r="T1224" s="395"/>
      <c r="U1224" s="395"/>
      <c r="V1224" s="34"/>
    </row>
    <row r="1225" spans="1:22" ht="19.350000000000001" customHeight="1" thickBot="1" x14ac:dyDescent="0.3">
      <c r="A1225" s="33"/>
      <c r="B1225" s="358"/>
      <c r="C1225" s="358"/>
      <c r="D1225" s="358"/>
      <c r="E1225" s="358"/>
      <c r="F1225" s="358"/>
      <c r="G1225" s="358"/>
      <c r="H1225" s="358"/>
      <c r="I1225" s="358"/>
      <c r="J1225" s="34"/>
      <c r="K1225" s="1"/>
      <c r="L1225" s="32"/>
      <c r="M1225" s="33"/>
      <c r="N1225" s="358"/>
      <c r="O1225" s="358"/>
      <c r="P1225" s="358"/>
      <c r="Q1225" s="358"/>
      <c r="R1225" s="358"/>
      <c r="S1225" s="358"/>
      <c r="T1225" s="358"/>
      <c r="U1225" s="358"/>
      <c r="V1225" s="34"/>
    </row>
    <row r="1226" spans="1:22" ht="19.350000000000001" customHeight="1" thickBot="1" x14ac:dyDescent="0.3">
      <c r="A1226" s="33"/>
      <c r="B1226" s="359" t="s">
        <v>138</v>
      </c>
      <c r="C1226" s="360"/>
      <c r="D1226" s="43" t="str">
        <f>CONCATENATE(G1220-1,"'",IF(MROUND(I1220,30)=0,"0",IF(MROUND(I1220,30)&gt;30,"30",IF(I1220&lt;30,"0","30"))),"''")</f>
        <v>-1'0''</v>
      </c>
      <c r="E1226" s="44" t="str">
        <f>CONCATENATE(QUOTIENT(G1220*60+I1220-30,60),"'",MOD(G1220*60+IF(MROUND(I1220,30)=0,"0",IF(MROUND(I1220,30)&gt;30,"30",IF(I1220&lt;30,"0","30")))-30,60),"''")</f>
        <v>0'30''</v>
      </c>
      <c r="F1226" s="44" t="str">
        <f>CONCATENATE(G1220,"'",IF(MROUND(I1220,30)=0,"0",IF(MROUND(I1220,30)&gt;30,"30",IF(I1220&lt;30,"0","30"))),"''")</f>
        <v>'0''</v>
      </c>
      <c r="G1226" s="44" t="str">
        <f>CONCATENATE(QUOTIENT(G1220*60+I1220+15,60),"'",MOD(G1220*60+IF(MROUND(I1220,30)=0,"0",IF(MROUND(I1220,30)&gt;30,"30",IF(I1220&lt;30,"0","30")))+15,60),"''")</f>
        <v>0'15''</v>
      </c>
      <c r="H1226" s="44" t="str">
        <f>CONCATENATE(QUOTIENT(G1220*60+I1220+30,60),"'",MOD(G1220*60+IF(MROUND(I1220,30)=0,"0",IF(MROUND(I1220,30)&gt;30,"30",IF(I1220&lt;30,"0","30")))+30,60),"''")</f>
        <v>0'30''</v>
      </c>
      <c r="I1226" s="45" t="str">
        <f>CONCATENATE(QUOTIENT(G1220*60+IF(MROUND(I1220,30)=0,"0",IF(MROUND(I1220,30)&gt;30,"30",IF(I1220&lt;30,"0","30")))+45,60),"'",MOD(G1220*60+IF(MROUND(I1220,30)=0,"0",IF(MROUND(I1220,30)&gt;30,"30",IF(I1220&lt;30,"0","30")))+45,60),"''")</f>
        <v>0'45''</v>
      </c>
      <c r="J1226" s="34"/>
      <c r="K1226" s="1"/>
      <c r="L1226" s="32"/>
      <c r="M1226" s="33"/>
      <c r="N1226" s="359" t="s">
        <v>138</v>
      </c>
      <c r="O1226" s="360"/>
      <c r="P1226" s="43" t="str">
        <f>CONCATENATE(S1220-1,"'",IF(MROUND(U1220,30)=0,"0",IF(MROUND(U1220,30)&gt;30,"30",IF(U1220&lt;30,"0","30"))),"''")</f>
        <v>-1'0''</v>
      </c>
      <c r="Q1226" s="44" t="str">
        <f>CONCATENATE(QUOTIENT(S1220*60+U1220-30,60),"'",MOD(S1220*60+IF(MROUND(U1220,30)=0,"0",IF(MROUND(U1220,30)&gt;30,"30",IF(U1220&lt;30,"0","30")))-30,60),"''")</f>
        <v>0'30''</v>
      </c>
      <c r="R1226" s="44" t="str">
        <f>CONCATENATE(S1220,"'",IF(MROUND(U1220,30)=0,"0",IF(MROUND(U1220,30)&gt;30,"30",IF(U1220&lt;30,"0","30"))),"''")</f>
        <v>'0''</v>
      </c>
      <c r="S1226" s="44" t="str">
        <f>CONCATENATE(QUOTIENT(S1220*60+U1220+15,60),"'",MOD(S1220*60+IF(MROUND(U1220,30)=0,"0",IF(MROUND(U1220,30)&gt;30,"30",IF(U1220&lt;30,"0","30")))+15,60),"''")</f>
        <v>0'15''</v>
      </c>
      <c r="T1226" s="44" t="str">
        <f>CONCATENATE(QUOTIENT(S1220*60+U1220+30,60),"'",MOD(S1220*60+IF(MROUND(U1220,30)=0,"0",IF(MROUND(U1220,30)&gt;30,"30",IF(U1220&lt;30,"0","30")))+30,60),"''")</f>
        <v>0'30''</v>
      </c>
      <c r="U1226" s="45" t="str">
        <f>CONCATENATE(QUOTIENT(S1220*60+IF(MROUND(U1220,30)=0,"0",IF(MROUND(U1220,30)&gt;30,"30",IF(U1220&lt;30,"0","30")))+45,60),"'",MOD(S1220*60+IF(MROUND(U1220,30)=0,"0",IF(MROUND(U1220,30)&gt;30,"30",IF(U1220&lt;30,"0","30")))+45,60),"''")</f>
        <v>0'45''</v>
      </c>
      <c r="V1226" s="34"/>
    </row>
    <row r="1227" spans="1:22" ht="19.350000000000001" customHeight="1" thickBot="1" x14ac:dyDescent="0.3">
      <c r="A1227" s="33"/>
      <c r="B1227" s="62"/>
      <c r="C1227" s="62"/>
      <c r="D1227" s="30"/>
      <c r="E1227" s="30"/>
      <c r="F1227" s="30"/>
      <c r="G1227" s="30"/>
      <c r="H1227" s="30"/>
      <c r="I1227" s="30"/>
      <c r="J1227" s="34"/>
      <c r="K1227" s="1"/>
      <c r="L1227" s="32"/>
      <c r="M1227" s="33"/>
      <c r="N1227" s="62"/>
      <c r="O1227" s="62"/>
      <c r="P1227" s="30"/>
      <c r="Q1227" s="30"/>
      <c r="R1227" s="30"/>
      <c r="S1227" s="30"/>
      <c r="T1227" s="30"/>
      <c r="U1227" s="30"/>
      <c r="V1227" s="34"/>
    </row>
    <row r="1228" spans="1:22" ht="19.350000000000001" customHeight="1" x14ac:dyDescent="0.25">
      <c r="A1228" s="33"/>
      <c r="B1228" s="409" t="s">
        <v>136</v>
      </c>
      <c r="C1228" s="410"/>
      <c r="D1228" s="352"/>
      <c r="E1228" s="352"/>
      <c r="F1228" s="352"/>
      <c r="G1228" s="352"/>
      <c r="H1228" s="352"/>
      <c r="I1228" s="353"/>
      <c r="J1228" s="34"/>
      <c r="K1228" s="1"/>
      <c r="L1228" s="32"/>
      <c r="M1228" s="33"/>
      <c r="N1228" s="409" t="s">
        <v>136</v>
      </c>
      <c r="O1228" s="410"/>
      <c r="P1228" s="352"/>
      <c r="Q1228" s="352"/>
      <c r="R1228" s="352"/>
      <c r="S1228" s="352"/>
      <c r="T1228" s="352"/>
      <c r="U1228" s="353"/>
      <c r="V1228" s="34"/>
    </row>
    <row r="1229" spans="1:22" ht="19.350000000000001" customHeight="1" x14ac:dyDescent="0.25">
      <c r="A1229" s="33"/>
      <c r="B1229" s="405"/>
      <c r="C1229" s="406"/>
      <c r="D1229" s="336"/>
      <c r="E1229" s="336"/>
      <c r="F1229" s="336"/>
      <c r="G1229" s="336"/>
      <c r="H1229" s="336"/>
      <c r="I1229" s="337"/>
      <c r="J1229" s="34"/>
      <c r="K1229" s="1"/>
      <c r="L1229" s="32"/>
      <c r="M1229" s="33"/>
      <c r="N1229" s="405"/>
      <c r="O1229" s="406"/>
      <c r="P1229" s="336"/>
      <c r="Q1229" s="336"/>
      <c r="R1229" s="336"/>
      <c r="S1229" s="336"/>
      <c r="T1229" s="336"/>
      <c r="U1229" s="337"/>
      <c r="V1229" s="34"/>
    </row>
    <row r="1230" spans="1:22" ht="19.350000000000001" customHeight="1" x14ac:dyDescent="0.25">
      <c r="A1230" s="33"/>
      <c r="B1230" s="405" t="s">
        <v>137</v>
      </c>
      <c r="C1230" s="406"/>
      <c r="D1230" s="336"/>
      <c r="E1230" s="336"/>
      <c r="F1230" s="336"/>
      <c r="G1230" s="336"/>
      <c r="H1230" s="336"/>
      <c r="I1230" s="337"/>
      <c r="J1230" s="34"/>
      <c r="K1230" s="1"/>
      <c r="L1230" s="32"/>
      <c r="M1230" s="33"/>
      <c r="N1230" s="405" t="s">
        <v>137</v>
      </c>
      <c r="O1230" s="406"/>
      <c r="P1230" s="336"/>
      <c r="Q1230" s="336"/>
      <c r="R1230" s="336"/>
      <c r="S1230" s="336"/>
      <c r="T1230" s="336"/>
      <c r="U1230" s="337"/>
      <c r="V1230" s="34"/>
    </row>
    <row r="1231" spans="1:22" ht="19.350000000000001" customHeight="1" thickBot="1" x14ac:dyDescent="0.3">
      <c r="A1231" s="33"/>
      <c r="B1231" s="407"/>
      <c r="C1231" s="408"/>
      <c r="D1231" s="369"/>
      <c r="E1231" s="369"/>
      <c r="F1231" s="369"/>
      <c r="G1231" s="369"/>
      <c r="H1231" s="369"/>
      <c r="I1231" s="370"/>
      <c r="J1231" s="34"/>
      <c r="K1231" s="1"/>
      <c r="L1231" s="32"/>
      <c r="M1231" s="33"/>
      <c r="N1231" s="407"/>
      <c r="O1231" s="408"/>
      <c r="P1231" s="369"/>
      <c r="Q1231" s="369"/>
      <c r="R1231" s="369"/>
      <c r="S1231" s="369"/>
      <c r="T1231" s="369"/>
      <c r="U1231" s="370"/>
      <c r="V1231" s="34"/>
    </row>
    <row r="1232" spans="1:22" ht="19.350000000000001" customHeight="1" thickBot="1" x14ac:dyDescent="0.3">
      <c r="A1232" s="33"/>
      <c r="B1232" s="25"/>
      <c r="C1232" s="25"/>
      <c r="D1232" s="25"/>
      <c r="E1232" s="25"/>
      <c r="F1232" s="25"/>
      <c r="G1232" s="25"/>
      <c r="H1232" s="25"/>
      <c r="I1232" s="25"/>
      <c r="J1232" s="34"/>
      <c r="K1232" s="1"/>
      <c r="L1232" s="32"/>
      <c r="M1232" s="33"/>
      <c r="N1232" s="25"/>
      <c r="O1232" s="25"/>
      <c r="P1232" s="25"/>
      <c r="Q1232" s="25"/>
      <c r="R1232" s="25"/>
      <c r="S1232" s="25"/>
      <c r="T1232" s="25"/>
      <c r="U1232" s="25"/>
      <c r="V1232" s="34"/>
    </row>
    <row r="1233" spans="1:22" ht="19.350000000000001" customHeight="1" x14ac:dyDescent="0.25">
      <c r="A1233" s="33"/>
      <c r="B1233" s="349" t="s">
        <v>63</v>
      </c>
      <c r="C1233" s="343" t="s">
        <v>64</v>
      </c>
      <c r="D1233" s="351"/>
      <c r="E1233" s="351"/>
      <c r="F1233" s="351"/>
      <c r="G1233" s="351"/>
      <c r="H1233" s="352"/>
      <c r="I1233" s="353"/>
      <c r="J1233" s="34"/>
      <c r="K1233" s="1"/>
      <c r="L1233" s="32"/>
      <c r="M1233" s="33"/>
      <c r="N1233" s="349" t="s">
        <v>63</v>
      </c>
      <c r="O1233" s="343" t="s">
        <v>64</v>
      </c>
      <c r="P1233" s="351"/>
      <c r="Q1233" s="351"/>
      <c r="R1233" s="351"/>
      <c r="S1233" s="351"/>
      <c r="T1233" s="352"/>
      <c r="U1233" s="353"/>
      <c r="V1233" s="34"/>
    </row>
    <row r="1234" spans="1:22" ht="19.350000000000001" customHeight="1" x14ac:dyDescent="0.25">
      <c r="A1234" s="33"/>
      <c r="B1234" s="334"/>
      <c r="C1234" s="340" t="s">
        <v>65</v>
      </c>
      <c r="D1234" s="348"/>
      <c r="E1234" s="348"/>
      <c r="F1234" s="348"/>
      <c r="G1234" s="348"/>
      <c r="H1234" s="336"/>
      <c r="I1234" s="337"/>
      <c r="J1234" s="34"/>
      <c r="K1234" s="1"/>
      <c r="L1234" s="32"/>
      <c r="M1234" s="33"/>
      <c r="N1234" s="334"/>
      <c r="O1234" s="340" t="s">
        <v>65</v>
      </c>
      <c r="P1234" s="348"/>
      <c r="Q1234" s="348"/>
      <c r="R1234" s="348"/>
      <c r="S1234" s="348"/>
      <c r="T1234" s="336"/>
      <c r="U1234" s="337"/>
      <c r="V1234" s="34"/>
    </row>
    <row r="1235" spans="1:22" ht="19.350000000000001" customHeight="1" x14ac:dyDescent="0.25">
      <c r="A1235" s="33"/>
      <c r="B1235" s="334"/>
      <c r="C1235" s="340" t="s">
        <v>66</v>
      </c>
      <c r="D1235" s="348"/>
      <c r="E1235" s="348"/>
      <c r="F1235" s="348"/>
      <c r="G1235" s="348"/>
      <c r="H1235" s="336"/>
      <c r="I1235" s="337"/>
      <c r="J1235" s="34"/>
      <c r="K1235" s="1"/>
      <c r="L1235" s="32"/>
      <c r="M1235" s="33"/>
      <c r="N1235" s="334"/>
      <c r="O1235" s="340" t="s">
        <v>66</v>
      </c>
      <c r="P1235" s="348"/>
      <c r="Q1235" s="348"/>
      <c r="R1235" s="348"/>
      <c r="S1235" s="348"/>
      <c r="T1235" s="336"/>
      <c r="U1235" s="337"/>
      <c r="V1235" s="34"/>
    </row>
    <row r="1236" spans="1:22" ht="19.350000000000001" customHeight="1" x14ac:dyDescent="0.25">
      <c r="A1236" s="33"/>
      <c r="B1236" s="334"/>
      <c r="C1236" s="340" t="s">
        <v>67</v>
      </c>
      <c r="D1236" s="348"/>
      <c r="E1236" s="348"/>
      <c r="F1236" s="348"/>
      <c r="G1236" s="348"/>
      <c r="H1236" s="336"/>
      <c r="I1236" s="337"/>
      <c r="J1236" s="34"/>
      <c r="K1236" s="1"/>
      <c r="L1236" s="32"/>
      <c r="M1236" s="33"/>
      <c r="N1236" s="334"/>
      <c r="O1236" s="340" t="s">
        <v>67</v>
      </c>
      <c r="P1236" s="348"/>
      <c r="Q1236" s="348"/>
      <c r="R1236" s="348"/>
      <c r="S1236" s="348"/>
      <c r="T1236" s="336"/>
      <c r="U1236" s="337"/>
      <c r="V1236" s="34"/>
    </row>
    <row r="1237" spans="1:22" ht="19.350000000000001" customHeight="1" x14ac:dyDescent="0.25">
      <c r="A1237" s="33"/>
      <c r="B1237" s="334"/>
      <c r="C1237" s="340" t="s">
        <v>68</v>
      </c>
      <c r="D1237" s="348"/>
      <c r="E1237" s="348"/>
      <c r="F1237" s="348"/>
      <c r="G1237" s="348"/>
      <c r="H1237" s="336"/>
      <c r="I1237" s="337"/>
      <c r="J1237" s="34"/>
      <c r="K1237" s="1"/>
      <c r="L1237" s="32"/>
      <c r="M1237" s="33"/>
      <c r="N1237" s="334"/>
      <c r="O1237" s="340" t="s">
        <v>68</v>
      </c>
      <c r="P1237" s="348"/>
      <c r="Q1237" s="348"/>
      <c r="R1237" s="348"/>
      <c r="S1237" s="348"/>
      <c r="T1237" s="336"/>
      <c r="U1237" s="337"/>
      <c r="V1237" s="34"/>
    </row>
    <row r="1238" spans="1:22" ht="19.350000000000001" customHeight="1" thickBot="1" x14ac:dyDescent="0.3">
      <c r="A1238" s="33"/>
      <c r="B1238" s="350"/>
      <c r="C1238" s="371" t="s">
        <v>69</v>
      </c>
      <c r="D1238" s="372"/>
      <c r="E1238" s="372"/>
      <c r="F1238" s="372"/>
      <c r="G1238" s="372"/>
      <c r="H1238" s="369"/>
      <c r="I1238" s="370"/>
      <c r="J1238" s="34"/>
      <c r="K1238" s="1"/>
      <c r="L1238" s="32"/>
      <c r="M1238" s="33"/>
      <c r="N1238" s="350"/>
      <c r="O1238" s="371" t="s">
        <v>69</v>
      </c>
      <c r="P1238" s="372"/>
      <c r="Q1238" s="372"/>
      <c r="R1238" s="372"/>
      <c r="S1238" s="372"/>
      <c r="T1238" s="369"/>
      <c r="U1238" s="370"/>
      <c r="V1238" s="34"/>
    </row>
    <row r="1239" spans="1:22" ht="19.350000000000001" customHeight="1" x14ac:dyDescent="0.25">
      <c r="A1239" s="33"/>
      <c r="B1239" s="333" t="s">
        <v>70</v>
      </c>
      <c r="C1239" s="346" t="s">
        <v>71</v>
      </c>
      <c r="D1239" s="347"/>
      <c r="E1239" s="347"/>
      <c r="F1239" s="347"/>
      <c r="G1239" s="347"/>
      <c r="H1239" s="344"/>
      <c r="I1239" s="345"/>
      <c r="J1239" s="34"/>
      <c r="K1239" s="1"/>
      <c r="L1239" s="32"/>
      <c r="M1239" s="33"/>
      <c r="N1239" s="333" t="s">
        <v>70</v>
      </c>
      <c r="O1239" s="346" t="s">
        <v>71</v>
      </c>
      <c r="P1239" s="347"/>
      <c r="Q1239" s="347"/>
      <c r="R1239" s="347"/>
      <c r="S1239" s="347"/>
      <c r="T1239" s="344"/>
      <c r="U1239" s="345"/>
      <c r="V1239" s="34"/>
    </row>
    <row r="1240" spans="1:22" ht="19.350000000000001" customHeight="1" x14ac:dyDescent="0.25">
      <c r="A1240" s="33"/>
      <c r="B1240" s="334"/>
      <c r="C1240" s="340" t="s">
        <v>72</v>
      </c>
      <c r="D1240" s="348"/>
      <c r="E1240" s="348"/>
      <c r="F1240" s="348"/>
      <c r="G1240" s="348"/>
      <c r="H1240" s="336"/>
      <c r="I1240" s="337"/>
      <c r="J1240" s="34"/>
      <c r="K1240" s="1"/>
      <c r="L1240" s="32"/>
      <c r="M1240" s="33"/>
      <c r="N1240" s="334"/>
      <c r="O1240" s="340" t="s">
        <v>72</v>
      </c>
      <c r="P1240" s="348"/>
      <c r="Q1240" s="348"/>
      <c r="R1240" s="348"/>
      <c r="S1240" s="348"/>
      <c r="T1240" s="336"/>
      <c r="U1240" s="337"/>
      <c r="V1240" s="34"/>
    </row>
    <row r="1241" spans="1:22" ht="19.350000000000001" customHeight="1" x14ac:dyDescent="0.25">
      <c r="A1241" s="33"/>
      <c r="B1241" s="334"/>
      <c r="C1241" s="340" t="s">
        <v>73</v>
      </c>
      <c r="D1241" s="348"/>
      <c r="E1241" s="348"/>
      <c r="F1241" s="348"/>
      <c r="G1241" s="348"/>
      <c r="H1241" s="336"/>
      <c r="I1241" s="337"/>
      <c r="J1241" s="34"/>
      <c r="K1241" s="1"/>
      <c r="L1241" s="32"/>
      <c r="M1241" s="33"/>
      <c r="N1241" s="334"/>
      <c r="O1241" s="340" t="s">
        <v>73</v>
      </c>
      <c r="P1241" s="348"/>
      <c r="Q1241" s="348"/>
      <c r="R1241" s="348"/>
      <c r="S1241" s="348"/>
      <c r="T1241" s="336"/>
      <c r="U1241" s="337"/>
      <c r="V1241" s="34"/>
    </row>
    <row r="1242" spans="1:22" ht="19.350000000000001" customHeight="1" x14ac:dyDescent="0.25">
      <c r="A1242" s="33"/>
      <c r="B1242" s="334"/>
      <c r="C1242" s="340" t="s">
        <v>74</v>
      </c>
      <c r="D1242" s="348"/>
      <c r="E1242" s="348"/>
      <c r="F1242" s="348"/>
      <c r="G1242" s="348"/>
      <c r="H1242" s="336"/>
      <c r="I1242" s="337"/>
      <c r="J1242" s="34"/>
      <c r="K1242" s="1"/>
      <c r="L1242" s="32"/>
      <c r="M1242" s="33"/>
      <c r="N1242" s="334"/>
      <c r="O1242" s="340" t="s">
        <v>74</v>
      </c>
      <c r="P1242" s="348"/>
      <c r="Q1242" s="348"/>
      <c r="R1242" s="348"/>
      <c r="S1242" s="348"/>
      <c r="T1242" s="336"/>
      <c r="U1242" s="337"/>
      <c r="V1242" s="34"/>
    </row>
    <row r="1243" spans="1:22" ht="19.350000000000001" customHeight="1" x14ac:dyDescent="0.25">
      <c r="A1243" s="33"/>
      <c r="B1243" s="334"/>
      <c r="C1243" s="340" t="s">
        <v>75</v>
      </c>
      <c r="D1243" s="348"/>
      <c r="E1243" s="348"/>
      <c r="F1243" s="348"/>
      <c r="G1243" s="348"/>
      <c r="H1243" s="336"/>
      <c r="I1243" s="337"/>
      <c r="J1243" s="34"/>
      <c r="K1243" s="1"/>
      <c r="L1243" s="32"/>
      <c r="M1243" s="33"/>
      <c r="N1243" s="334"/>
      <c r="O1243" s="340" t="s">
        <v>75</v>
      </c>
      <c r="P1243" s="348"/>
      <c r="Q1243" s="348"/>
      <c r="R1243" s="348"/>
      <c r="S1243" s="348"/>
      <c r="T1243" s="336"/>
      <c r="U1243" s="337"/>
      <c r="V1243" s="34"/>
    </row>
    <row r="1244" spans="1:22" ht="19.350000000000001" customHeight="1" x14ac:dyDescent="0.25">
      <c r="A1244" s="33"/>
      <c r="B1244" s="334"/>
      <c r="C1244" s="340" t="s">
        <v>76</v>
      </c>
      <c r="D1244" s="348"/>
      <c r="E1244" s="348"/>
      <c r="F1244" s="348"/>
      <c r="G1244" s="348"/>
      <c r="H1244" s="336"/>
      <c r="I1244" s="337"/>
      <c r="J1244" s="34"/>
      <c r="K1244" s="1"/>
      <c r="L1244" s="32"/>
      <c r="M1244" s="33"/>
      <c r="N1244" s="334"/>
      <c r="O1244" s="340" t="s">
        <v>76</v>
      </c>
      <c r="P1244" s="348"/>
      <c r="Q1244" s="348"/>
      <c r="R1244" s="348"/>
      <c r="S1244" s="348"/>
      <c r="T1244" s="336"/>
      <c r="U1244" s="337"/>
      <c r="V1244" s="34"/>
    </row>
    <row r="1245" spans="1:22" ht="19.350000000000001" customHeight="1" thickBot="1" x14ac:dyDescent="0.3">
      <c r="A1245" s="33"/>
      <c r="B1245" s="335"/>
      <c r="C1245" s="385" t="s">
        <v>77</v>
      </c>
      <c r="D1245" s="386"/>
      <c r="E1245" s="386"/>
      <c r="F1245" s="386"/>
      <c r="G1245" s="386"/>
      <c r="H1245" s="387"/>
      <c r="I1245" s="388"/>
      <c r="J1245" s="34"/>
      <c r="K1245" s="1"/>
      <c r="L1245" s="32"/>
      <c r="M1245" s="33"/>
      <c r="N1245" s="335"/>
      <c r="O1245" s="385" t="s">
        <v>77</v>
      </c>
      <c r="P1245" s="386"/>
      <c r="Q1245" s="386"/>
      <c r="R1245" s="386"/>
      <c r="S1245" s="386"/>
      <c r="T1245" s="387"/>
      <c r="U1245" s="388"/>
      <c r="V1245" s="34"/>
    </row>
    <row r="1246" spans="1:22" ht="19.350000000000001" customHeight="1" x14ac:dyDescent="0.25">
      <c r="A1246" s="33"/>
      <c r="B1246" s="349" t="s">
        <v>78</v>
      </c>
      <c r="C1246" s="389" t="s">
        <v>79</v>
      </c>
      <c r="D1246" s="390"/>
      <c r="E1246" s="391"/>
      <c r="F1246" s="47" t="s">
        <v>80</v>
      </c>
      <c r="G1246" s="47"/>
      <c r="H1246" s="352"/>
      <c r="I1246" s="353"/>
      <c r="J1246" s="34"/>
      <c r="K1246" s="1"/>
      <c r="L1246" s="32"/>
      <c r="M1246" s="33"/>
      <c r="N1246" s="349" t="s">
        <v>78</v>
      </c>
      <c r="O1246" s="389" t="s">
        <v>79</v>
      </c>
      <c r="P1246" s="390"/>
      <c r="Q1246" s="391"/>
      <c r="R1246" s="47" t="s">
        <v>80</v>
      </c>
      <c r="S1246" s="47"/>
      <c r="T1246" s="352"/>
      <c r="U1246" s="353"/>
      <c r="V1246" s="34"/>
    </row>
    <row r="1247" spans="1:22" ht="19.350000000000001" customHeight="1" x14ac:dyDescent="0.25">
      <c r="A1247" s="33"/>
      <c r="B1247" s="334"/>
      <c r="C1247" s="392" t="s">
        <v>81</v>
      </c>
      <c r="D1247" s="393"/>
      <c r="E1247" s="394"/>
      <c r="F1247" s="10" t="s">
        <v>82</v>
      </c>
      <c r="G1247" s="10"/>
      <c r="H1247" s="336"/>
      <c r="I1247" s="337"/>
      <c r="J1247" s="34"/>
      <c r="K1247" s="1"/>
      <c r="L1247" s="32"/>
      <c r="M1247" s="33"/>
      <c r="N1247" s="334"/>
      <c r="O1247" s="392" t="s">
        <v>81</v>
      </c>
      <c r="P1247" s="393"/>
      <c r="Q1247" s="394"/>
      <c r="R1247" s="10" t="s">
        <v>82</v>
      </c>
      <c r="S1247" s="10"/>
      <c r="T1247" s="336"/>
      <c r="U1247" s="337"/>
      <c r="V1247" s="34"/>
    </row>
    <row r="1248" spans="1:22" ht="19.350000000000001" customHeight="1" x14ac:dyDescent="0.25">
      <c r="A1248" s="33"/>
      <c r="B1248" s="334"/>
      <c r="C1248" s="392" t="s">
        <v>83</v>
      </c>
      <c r="D1248" s="393"/>
      <c r="E1248" s="394"/>
      <c r="F1248" s="10" t="s">
        <v>84</v>
      </c>
      <c r="G1248" s="10"/>
      <c r="H1248" s="336"/>
      <c r="I1248" s="337"/>
      <c r="J1248" s="34"/>
      <c r="K1248" s="1"/>
      <c r="L1248" s="32"/>
      <c r="M1248" s="33"/>
      <c r="N1248" s="334"/>
      <c r="O1248" s="392" t="s">
        <v>83</v>
      </c>
      <c r="P1248" s="393"/>
      <c r="Q1248" s="394"/>
      <c r="R1248" s="10" t="s">
        <v>84</v>
      </c>
      <c r="S1248" s="10"/>
      <c r="T1248" s="336"/>
      <c r="U1248" s="337"/>
      <c r="V1248" s="34"/>
    </row>
    <row r="1249" spans="1:22" ht="19.350000000000001" customHeight="1" x14ac:dyDescent="0.25">
      <c r="A1249" s="33"/>
      <c r="B1249" s="334"/>
      <c r="C1249" s="48" t="s">
        <v>85</v>
      </c>
      <c r="D1249" s="49"/>
      <c r="E1249" s="49"/>
      <c r="F1249" s="10" t="s">
        <v>86</v>
      </c>
      <c r="G1249" s="10"/>
      <c r="H1249" s="336"/>
      <c r="I1249" s="337"/>
      <c r="J1249" s="34"/>
      <c r="K1249" s="1"/>
      <c r="L1249" s="32"/>
      <c r="M1249" s="33"/>
      <c r="N1249" s="334"/>
      <c r="O1249" s="48" t="s">
        <v>85</v>
      </c>
      <c r="P1249" s="49"/>
      <c r="Q1249" s="49"/>
      <c r="R1249" s="10" t="s">
        <v>86</v>
      </c>
      <c r="S1249" s="10"/>
      <c r="T1249" s="336"/>
      <c r="U1249" s="337"/>
      <c r="V1249" s="34"/>
    </row>
    <row r="1250" spans="1:22" ht="19.350000000000001" customHeight="1" thickBot="1" x14ac:dyDescent="0.3">
      <c r="A1250" s="33"/>
      <c r="B1250" s="350"/>
      <c r="C1250" s="50" t="s">
        <v>87</v>
      </c>
      <c r="D1250" s="51"/>
      <c r="E1250" s="51"/>
      <c r="F1250" s="52" t="s">
        <v>86</v>
      </c>
      <c r="G1250" s="52"/>
      <c r="H1250" s="369"/>
      <c r="I1250" s="370"/>
      <c r="J1250" s="34"/>
      <c r="K1250" s="1"/>
      <c r="L1250" s="32"/>
      <c r="M1250" s="33"/>
      <c r="N1250" s="350"/>
      <c r="O1250" s="50" t="s">
        <v>87</v>
      </c>
      <c r="P1250" s="51"/>
      <c r="Q1250" s="51"/>
      <c r="R1250" s="52" t="s">
        <v>86</v>
      </c>
      <c r="S1250" s="52"/>
      <c r="T1250" s="369"/>
      <c r="U1250" s="370"/>
      <c r="V1250" s="34"/>
    </row>
    <row r="1251" spans="1:22" ht="19.350000000000001" customHeight="1" thickBot="1" x14ac:dyDescent="0.3">
      <c r="A1251" s="33"/>
      <c r="B1251" s="25"/>
      <c r="C1251" s="25"/>
      <c r="D1251" s="25"/>
      <c r="E1251" s="25"/>
      <c r="F1251" s="25"/>
      <c r="G1251" s="25"/>
      <c r="H1251" s="25"/>
      <c r="I1251" s="25"/>
      <c r="J1251" s="34"/>
      <c r="K1251" s="1"/>
      <c r="L1251" s="32"/>
      <c r="M1251" s="33"/>
      <c r="N1251" s="25"/>
      <c r="O1251" s="25"/>
      <c r="P1251" s="25"/>
      <c r="Q1251" s="25"/>
      <c r="R1251" s="25"/>
      <c r="S1251" s="25"/>
      <c r="T1251" s="25"/>
      <c r="U1251" s="25"/>
      <c r="V1251" s="34"/>
    </row>
    <row r="1252" spans="1:22" ht="19.350000000000001" customHeight="1" x14ac:dyDescent="0.3">
      <c r="A1252" s="33"/>
      <c r="B1252" s="373" t="s">
        <v>88</v>
      </c>
      <c r="C1252" s="374"/>
      <c r="D1252" s="374"/>
      <c r="E1252" s="374"/>
      <c r="F1252" s="374"/>
      <c r="G1252" s="374"/>
      <c r="H1252" s="374"/>
      <c r="I1252" s="375"/>
      <c r="J1252" s="34"/>
      <c r="K1252" s="1"/>
      <c r="L1252" s="32"/>
      <c r="M1252" s="33"/>
      <c r="N1252" s="373" t="s">
        <v>88</v>
      </c>
      <c r="O1252" s="374"/>
      <c r="P1252" s="374"/>
      <c r="Q1252" s="374"/>
      <c r="R1252" s="374"/>
      <c r="S1252" s="374"/>
      <c r="T1252" s="374"/>
      <c r="U1252" s="375"/>
      <c r="V1252" s="34"/>
    </row>
    <row r="1253" spans="1:22" ht="19.350000000000001" customHeight="1" x14ac:dyDescent="0.25">
      <c r="A1253" s="33"/>
      <c r="B1253" s="376"/>
      <c r="C1253" s="377"/>
      <c r="D1253" s="377"/>
      <c r="E1253" s="377"/>
      <c r="F1253" s="377"/>
      <c r="G1253" s="377"/>
      <c r="H1253" s="377"/>
      <c r="I1253" s="378"/>
      <c r="J1253" s="34"/>
      <c r="K1253" s="1"/>
      <c r="L1253" s="32"/>
      <c r="M1253" s="33"/>
      <c r="N1253" s="376"/>
      <c r="O1253" s="377"/>
      <c r="P1253" s="377"/>
      <c r="Q1253" s="377"/>
      <c r="R1253" s="377"/>
      <c r="S1253" s="377"/>
      <c r="T1253" s="377"/>
      <c r="U1253" s="378"/>
      <c r="V1253" s="34"/>
    </row>
    <row r="1254" spans="1:22" ht="19.350000000000001" customHeight="1" x14ac:dyDescent="0.25">
      <c r="A1254" s="33"/>
      <c r="B1254" s="379"/>
      <c r="C1254" s="380"/>
      <c r="D1254" s="380"/>
      <c r="E1254" s="380"/>
      <c r="F1254" s="380"/>
      <c r="G1254" s="380"/>
      <c r="H1254" s="380"/>
      <c r="I1254" s="381"/>
      <c r="J1254" s="34"/>
      <c r="K1254" s="1"/>
      <c r="L1254" s="32"/>
      <c r="M1254" s="33"/>
      <c r="N1254" s="379"/>
      <c r="O1254" s="380"/>
      <c r="P1254" s="380"/>
      <c r="Q1254" s="380"/>
      <c r="R1254" s="380"/>
      <c r="S1254" s="380"/>
      <c r="T1254" s="380"/>
      <c r="U1254" s="381"/>
      <c r="V1254" s="34"/>
    </row>
    <row r="1255" spans="1:22" ht="19.350000000000001" customHeight="1" x14ac:dyDescent="0.25">
      <c r="A1255" s="33"/>
      <c r="B1255" s="379"/>
      <c r="C1255" s="380"/>
      <c r="D1255" s="380"/>
      <c r="E1255" s="380"/>
      <c r="F1255" s="380"/>
      <c r="G1255" s="380"/>
      <c r="H1255" s="380"/>
      <c r="I1255" s="381"/>
      <c r="J1255" s="34"/>
      <c r="K1255" s="1"/>
      <c r="L1255" s="32"/>
      <c r="M1255" s="33"/>
      <c r="N1255" s="379"/>
      <c r="O1255" s="380"/>
      <c r="P1255" s="380"/>
      <c r="Q1255" s="380"/>
      <c r="R1255" s="380"/>
      <c r="S1255" s="380"/>
      <c r="T1255" s="380"/>
      <c r="U1255" s="381"/>
      <c r="V1255" s="34"/>
    </row>
    <row r="1256" spans="1:22" ht="19.350000000000001" customHeight="1" thickBot="1" x14ac:dyDescent="0.3">
      <c r="A1256" s="33"/>
      <c r="B1256" s="382"/>
      <c r="C1256" s="383"/>
      <c r="D1256" s="383"/>
      <c r="E1256" s="383"/>
      <c r="F1256" s="383"/>
      <c r="G1256" s="383"/>
      <c r="H1256" s="383"/>
      <c r="I1256" s="384"/>
      <c r="J1256" s="34"/>
      <c r="K1256" s="1"/>
      <c r="L1256" s="32"/>
      <c r="M1256" s="33"/>
      <c r="N1256" s="382"/>
      <c r="O1256" s="383"/>
      <c r="P1256" s="383"/>
      <c r="Q1256" s="383"/>
      <c r="R1256" s="383"/>
      <c r="S1256" s="383"/>
      <c r="T1256" s="383"/>
      <c r="U1256" s="384"/>
      <c r="V1256" s="34"/>
    </row>
    <row r="1257" spans="1:22" ht="19.350000000000001" customHeight="1" thickBot="1" x14ac:dyDescent="0.3">
      <c r="A1257" s="53"/>
      <c r="B1257" s="54"/>
      <c r="C1257" s="54"/>
      <c r="D1257" s="54"/>
      <c r="E1257" s="54"/>
      <c r="F1257" s="54"/>
      <c r="G1257" s="54"/>
      <c r="H1257" s="54"/>
      <c r="I1257" s="54"/>
      <c r="J1257" s="55"/>
      <c r="K1257" s="1"/>
      <c r="L1257" s="32"/>
      <c r="M1257" s="53"/>
      <c r="N1257" s="54"/>
      <c r="O1257" s="54"/>
      <c r="P1257" s="54"/>
      <c r="Q1257" s="54"/>
      <c r="R1257" s="54"/>
      <c r="S1257" s="54"/>
      <c r="T1257" s="54"/>
      <c r="U1257" s="54"/>
      <c r="V1257" s="55"/>
    </row>
    <row r="1258" spans="1:22" ht="19.350000000000001" customHeight="1" x14ac:dyDescent="0.25">
      <c r="A1258" s="67"/>
      <c r="B1258" s="67"/>
      <c r="C1258" s="67"/>
      <c r="D1258" s="67"/>
      <c r="E1258" s="67"/>
      <c r="F1258" s="67"/>
      <c r="G1258" s="67"/>
      <c r="H1258" s="67"/>
      <c r="I1258" s="67"/>
      <c r="J1258" s="67"/>
      <c r="K1258" s="56"/>
      <c r="L1258" s="57"/>
      <c r="M1258" s="67"/>
      <c r="N1258" s="67"/>
      <c r="O1258" s="67"/>
      <c r="P1258" s="67"/>
      <c r="Q1258" s="67"/>
      <c r="R1258" s="67"/>
      <c r="S1258" s="67"/>
      <c r="T1258" s="67"/>
      <c r="U1258" s="67"/>
      <c r="V1258" s="67"/>
    </row>
    <row r="1259" spans="1:22" ht="19.350000000000001" customHeight="1" thickBot="1" x14ac:dyDescent="0.3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32"/>
      <c r="M1259" s="1"/>
      <c r="N1259" s="1"/>
      <c r="O1259" s="1"/>
      <c r="P1259" s="1"/>
      <c r="Q1259" s="1"/>
      <c r="R1259" s="1"/>
      <c r="S1259" s="1"/>
      <c r="T1259" s="1"/>
      <c r="U1259" s="1"/>
      <c r="V1259" s="1"/>
    </row>
    <row r="1260" spans="1:22" ht="19.350000000000001" customHeight="1" x14ac:dyDescent="0.25">
      <c r="A1260" s="29" t="e">
        <f>#REF!+1</f>
        <v>#REF!</v>
      </c>
      <c r="B1260" s="30"/>
      <c r="C1260" s="30"/>
      <c r="D1260" s="30"/>
      <c r="E1260" s="30"/>
      <c r="F1260" s="30"/>
      <c r="G1260" s="30"/>
      <c r="H1260" s="30"/>
      <c r="I1260" s="30"/>
      <c r="J1260" s="31"/>
      <c r="K1260" s="1"/>
      <c r="L1260" s="32"/>
      <c r="M1260" s="29" t="e">
        <f t="shared" ref="M1260" si="25">A1260+1</f>
        <v>#REF!</v>
      </c>
      <c r="N1260" s="30"/>
      <c r="O1260" s="30"/>
      <c r="P1260" s="30"/>
      <c r="Q1260" s="30"/>
      <c r="R1260" s="30"/>
      <c r="S1260" s="30"/>
      <c r="T1260" s="30"/>
      <c r="U1260" s="30"/>
      <c r="V1260" s="31"/>
    </row>
    <row r="1261" spans="1:22" ht="19.350000000000001" customHeight="1" x14ac:dyDescent="0.35">
      <c r="A1261" s="33"/>
      <c r="B1261" s="356" t="s">
        <v>42</v>
      </c>
      <c r="C1261" s="356"/>
      <c r="D1261" s="404" t="s">
        <v>89</v>
      </c>
      <c r="E1261" s="404"/>
      <c r="F1261" s="404"/>
      <c r="G1261" s="404"/>
      <c r="H1261" s="404"/>
      <c r="I1261" s="404"/>
      <c r="J1261" s="75"/>
      <c r="K1261" s="1"/>
      <c r="L1261" s="32"/>
      <c r="M1261" s="33"/>
      <c r="N1261" s="356" t="s">
        <v>42</v>
      </c>
      <c r="O1261" s="356"/>
      <c r="P1261" s="404" t="s">
        <v>89</v>
      </c>
      <c r="Q1261" s="404"/>
      <c r="R1261" s="404"/>
      <c r="S1261" s="404"/>
      <c r="T1261" s="404"/>
      <c r="U1261" s="404"/>
      <c r="V1261" s="75"/>
    </row>
    <row r="1262" spans="1:22" ht="19.350000000000001" customHeight="1" x14ac:dyDescent="0.25">
      <c r="A1262" s="33"/>
      <c r="B1262" s="358"/>
      <c r="C1262" s="358"/>
      <c r="D1262" s="358"/>
      <c r="E1262" s="358"/>
      <c r="F1262" s="358"/>
      <c r="G1262" s="358"/>
      <c r="H1262" s="358"/>
      <c r="I1262" s="358"/>
      <c r="J1262" s="34"/>
      <c r="K1262" s="1"/>
      <c r="L1262" s="32"/>
      <c r="M1262" s="33"/>
      <c r="N1262" s="358"/>
      <c r="O1262" s="358"/>
      <c r="P1262" s="358"/>
      <c r="Q1262" s="358"/>
      <c r="R1262" s="358"/>
      <c r="S1262" s="358"/>
      <c r="T1262" s="358"/>
      <c r="U1262" s="358"/>
      <c r="V1262" s="34"/>
    </row>
    <row r="1263" spans="1:22" ht="19.350000000000001" customHeight="1" x14ac:dyDescent="0.35">
      <c r="A1263" s="33"/>
      <c r="B1263" s="356" t="s">
        <v>0</v>
      </c>
      <c r="C1263" s="356"/>
      <c r="D1263" s="403"/>
      <c r="E1263" s="403"/>
      <c r="F1263" s="357" t="s">
        <v>41</v>
      </c>
      <c r="G1263" s="357"/>
      <c r="H1263" s="403"/>
      <c r="I1263" s="403"/>
      <c r="J1263" s="34"/>
      <c r="K1263" s="1"/>
      <c r="L1263" s="32"/>
      <c r="M1263" s="33"/>
      <c r="N1263" s="356" t="s">
        <v>0</v>
      </c>
      <c r="O1263" s="356"/>
      <c r="P1263" s="403"/>
      <c r="Q1263" s="403"/>
      <c r="R1263" s="357" t="s">
        <v>41</v>
      </c>
      <c r="S1263" s="357"/>
      <c r="T1263" s="403"/>
      <c r="U1263" s="403"/>
      <c r="V1263" s="34"/>
    </row>
    <row r="1264" spans="1:22" ht="19.350000000000001" customHeight="1" x14ac:dyDescent="0.35">
      <c r="A1264" s="33"/>
      <c r="B1264" s="356" t="s">
        <v>14</v>
      </c>
      <c r="C1264" s="356"/>
      <c r="D1264" s="400"/>
      <c r="E1264" s="400"/>
      <c r="F1264" s="357" t="s">
        <v>15</v>
      </c>
      <c r="G1264" s="357"/>
      <c r="H1264" s="401"/>
      <c r="I1264" s="401"/>
      <c r="J1264" s="34"/>
      <c r="K1264" s="1"/>
      <c r="L1264" s="32"/>
      <c r="M1264" s="33"/>
      <c r="N1264" s="356" t="s">
        <v>14</v>
      </c>
      <c r="O1264" s="356"/>
      <c r="P1264" s="413"/>
      <c r="Q1264" s="413"/>
      <c r="R1264" s="357" t="s">
        <v>15</v>
      </c>
      <c r="S1264" s="357"/>
      <c r="T1264" s="401"/>
      <c r="U1264" s="401"/>
      <c r="V1264" s="34"/>
    </row>
    <row r="1265" spans="1:22" ht="19.350000000000001" customHeight="1" x14ac:dyDescent="0.3">
      <c r="A1265" s="33"/>
      <c r="B1265" s="64" t="s">
        <v>53</v>
      </c>
      <c r="C1265" s="64"/>
      <c r="D1265" s="411"/>
      <c r="E1265" s="411"/>
      <c r="F1265" s="397" t="s">
        <v>54</v>
      </c>
      <c r="G1265" s="397"/>
      <c r="H1265" s="402"/>
      <c r="I1265" s="402"/>
      <c r="J1265" s="34"/>
      <c r="K1265" s="1"/>
      <c r="L1265" s="32"/>
      <c r="M1265" s="33"/>
      <c r="N1265" s="64" t="s">
        <v>53</v>
      </c>
      <c r="O1265" s="64"/>
      <c r="P1265" s="412"/>
      <c r="Q1265" s="412"/>
      <c r="R1265" s="397" t="s">
        <v>54</v>
      </c>
      <c r="S1265" s="397"/>
      <c r="T1265" s="402"/>
      <c r="U1265" s="402"/>
      <c r="V1265" s="34"/>
    </row>
    <row r="1266" spans="1:22" ht="19.350000000000001" customHeight="1" x14ac:dyDescent="0.3">
      <c r="A1266" s="33"/>
      <c r="B1266" s="396" t="s">
        <v>1</v>
      </c>
      <c r="C1266" s="396"/>
      <c r="D1266" s="397"/>
      <c r="E1266" s="397"/>
      <c r="F1266" s="398"/>
      <c r="G1266" s="398"/>
      <c r="H1266" s="398"/>
      <c r="I1266" s="398"/>
      <c r="J1266" s="34"/>
      <c r="K1266" s="1"/>
      <c r="L1266" s="32"/>
      <c r="M1266" s="33"/>
      <c r="N1266" s="396" t="s">
        <v>1</v>
      </c>
      <c r="O1266" s="396"/>
      <c r="P1266" s="397"/>
      <c r="Q1266" s="397"/>
      <c r="R1266" s="398"/>
      <c r="S1266" s="398"/>
      <c r="T1266" s="398"/>
      <c r="U1266" s="398"/>
      <c r="V1266" s="34"/>
    </row>
    <row r="1267" spans="1:22" ht="19.350000000000001" customHeight="1" x14ac:dyDescent="0.3">
      <c r="A1267" s="33"/>
      <c r="B1267" s="396"/>
      <c r="C1267" s="396"/>
      <c r="D1267" s="397" t="s">
        <v>11</v>
      </c>
      <c r="E1267" s="397"/>
      <c r="F1267" s="398"/>
      <c r="G1267" s="398"/>
      <c r="H1267" s="398"/>
      <c r="I1267" s="398"/>
      <c r="J1267" s="34"/>
      <c r="K1267" s="1"/>
      <c r="L1267" s="32"/>
      <c r="M1267" s="33"/>
      <c r="N1267" s="396"/>
      <c r="O1267" s="396"/>
      <c r="P1267" s="397" t="s">
        <v>11</v>
      </c>
      <c r="Q1267" s="397"/>
      <c r="R1267" s="398"/>
      <c r="S1267" s="398"/>
      <c r="T1267" s="398"/>
      <c r="U1267" s="398"/>
      <c r="V1267" s="34"/>
    </row>
    <row r="1268" spans="1:22" ht="19.350000000000001" customHeight="1" x14ac:dyDescent="0.3">
      <c r="A1268" s="33"/>
      <c r="B1268" s="396"/>
      <c r="C1268" s="396"/>
      <c r="D1268" s="397" t="s">
        <v>55</v>
      </c>
      <c r="E1268" s="397"/>
      <c r="F1268" s="398"/>
      <c r="G1268" s="398"/>
      <c r="H1268" s="398"/>
      <c r="I1268" s="398"/>
      <c r="J1268" s="34"/>
      <c r="K1268" s="1"/>
      <c r="L1268" s="32"/>
      <c r="M1268" s="33"/>
      <c r="N1268" s="396"/>
      <c r="O1268" s="396"/>
      <c r="P1268" s="397" t="s">
        <v>55</v>
      </c>
      <c r="Q1268" s="397"/>
      <c r="R1268" s="398"/>
      <c r="S1268" s="398"/>
      <c r="T1268" s="398"/>
      <c r="U1268" s="398"/>
      <c r="V1268" s="34"/>
    </row>
    <row r="1269" spans="1:22" ht="19.350000000000001" customHeight="1" x14ac:dyDescent="0.35">
      <c r="A1269" s="33"/>
      <c r="B1269" s="396"/>
      <c r="C1269" s="396"/>
      <c r="D1269" s="397" t="s">
        <v>9</v>
      </c>
      <c r="E1269" s="397"/>
      <c r="F1269" s="399"/>
      <c r="G1269" s="399"/>
      <c r="H1269" s="399"/>
      <c r="I1269" s="399"/>
      <c r="J1269" s="34"/>
      <c r="K1269" s="1"/>
      <c r="L1269" s="32"/>
      <c r="M1269" s="33"/>
      <c r="N1269" s="396"/>
      <c r="O1269" s="396"/>
      <c r="P1269" s="397" t="s">
        <v>9</v>
      </c>
      <c r="Q1269" s="397"/>
      <c r="R1269" s="399"/>
      <c r="S1269" s="399"/>
      <c r="T1269" s="399"/>
      <c r="U1269" s="399"/>
      <c r="V1269" s="34"/>
    </row>
    <row r="1270" spans="1:22" ht="19.350000000000001" customHeight="1" x14ac:dyDescent="0.35">
      <c r="A1270" s="33"/>
      <c r="B1270" s="356" t="s">
        <v>44</v>
      </c>
      <c r="C1270" s="356"/>
      <c r="D1270" s="357" t="s">
        <v>90</v>
      </c>
      <c r="E1270" s="357"/>
      <c r="F1270" s="37"/>
      <c r="G1270" s="65"/>
      <c r="H1270" s="39"/>
      <c r="I1270" s="65"/>
      <c r="J1270" s="34"/>
      <c r="K1270" s="1"/>
      <c r="L1270" s="32"/>
      <c r="M1270" s="33"/>
      <c r="N1270" s="356" t="s">
        <v>44</v>
      </c>
      <c r="O1270" s="356"/>
      <c r="P1270" s="357" t="s">
        <v>90</v>
      </c>
      <c r="Q1270" s="357"/>
      <c r="R1270" s="37"/>
      <c r="S1270" s="65"/>
      <c r="T1270" s="39"/>
      <c r="U1270" s="65"/>
      <c r="V1270" s="34"/>
    </row>
    <row r="1271" spans="1:22" ht="19.350000000000001" customHeight="1" x14ac:dyDescent="0.3">
      <c r="A1271" s="33"/>
      <c r="B1271" s="356"/>
      <c r="C1271" s="356"/>
      <c r="D1271" s="359" t="s">
        <v>56</v>
      </c>
      <c r="E1271" s="63" t="s">
        <v>57</v>
      </c>
      <c r="F1271" s="41"/>
      <c r="G1271" s="66"/>
      <c r="H1271" s="41"/>
      <c r="I1271" s="66"/>
      <c r="J1271" s="34"/>
      <c r="K1271" s="1"/>
      <c r="L1271" s="32"/>
      <c r="M1271" s="33"/>
      <c r="N1271" s="356"/>
      <c r="O1271" s="356"/>
      <c r="P1271" s="359" t="s">
        <v>56</v>
      </c>
      <c r="Q1271" s="63" t="s">
        <v>57</v>
      </c>
      <c r="R1271" s="41"/>
      <c r="S1271" s="66"/>
      <c r="T1271" s="41"/>
      <c r="U1271" s="66"/>
      <c r="V1271" s="34"/>
    </row>
    <row r="1272" spans="1:22" ht="19.350000000000001" customHeight="1" x14ac:dyDescent="0.3">
      <c r="A1272" s="33"/>
      <c r="B1272" s="356"/>
      <c r="C1272" s="356"/>
      <c r="D1272" s="359"/>
      <c r="E1272" s="63" t="s">
        <v>58</v>
      </c>
      <c r="F1272" s="41"/>
      <c r="G1272" s="66"/>
      <c r="H1272" s="41"/>
      <c r="I1272" s="66"/>
      <c r="J1272" s="34"/>
      <c r="K1272" s="1"/>
      <c r="L1272" s="32"/>
      <c r="M1272" s="33"/>
      <c r="N1272" s="356"/>
      <c r="O1272" s="356"/>
      <c r="P1272" s="359"/>
      <c r="Q1272" s="63" t="s">
        <v>58</v>
      </c>
      <c r="R1272" s="41"/>
      <c r="S1272" s="66"/>
      <c r="T1272" s="41"/>
      <c r="U1272" s="66"/>
      <c r="V1272" s="34"/>
    </row>
    <row r="1273" spans="1:22" ht="19.350000000000001" customHeight="1" x14ac:dyDescent="0.25">
      <c r="A1273" s="33"/>
      <c r="B1273" s="358"/>
      <c r="C1273" s="358"/>
      <c r="D1273" s="358"/>
      <c r="E1273" s="358"/>
      <c r="F1273" s="358"/>
      <c r="G1273" s="358"/>
      <c r="H1273" s="358"/>
      <c r="I1273" s="358"/>
      <c r="J1273" s="34"/>
      <c r="K1273" s="1"/>
      <c r="L1273" s="32"/>
      <c r="M1273" s="33"/>
      <c r="N1273" s="358"/>
      <c r="O1273" s="358"/>
      <c r="P1273" s="358"/>
      <c r="Q1273" s="358"/>
      <c r="R1273" s="358"/>
      <c r="S1273" s="358"/>
      <c r="T1273" s="358"/>
      <c r="U1273" s="358"/>
      <c r="V1273" s="34"/>
    </row>
    <row r="1274" spans="1:22" ht="19.350000000000001" customHeight="1" x14ac:dyDescent="0.3">
      <c r="A1274" s="33"/>
      <c r="B1274" s="395" t="s">
        <v>59</v>
      </c>
      <c r="C1274" s="395"/>
      <c r="D1274" s="395"/>
      <c r="E1274" s="395"/>
      <c r="F1274" s="395"/>
      <c r="G1274" s="395"/>
      <c r="H1274" s="395"/>
      <c r="I1274" s="395"/>
      <c r="J1274" s="34"/>
      <c r="K1274" s="1"/>
      <c r="L1274" s="32"/>
      <c r="M1274" s="33"/>
      <c r="N1274" s="395" t="s">
        <v>59</v>
      </c>
      <c r="O1274" s="395"/>
      <c r="P1274" s="395"/>
      <c r="Q1274" s="395"/>
      <c r="R1274" s="395"/>
      <c r="S1274" s="395"/>
      <c r="T1274" s="395"/>
      <c r="U1274" s="395"/>
      <c r="V1274" s="34"/>
    </row>
    <row r="1275" spans="1:22" ht="19.350000000000001" customHeight="1" thickBot="1" x14ac:dyDescent="0.3">
      <c r="A1275" s="33"/>
      <c r="B1275" s="358"/>
      <c r="C1275" s="358"/>
      <c r="D1275" s="358"/>
      <c r="E1275" s="358"/>
      <c r="F1275" s="358"/>
      <c r="G1275" s="358"/>
      <c r="H1275" s="358"/>
      <c r="I1275" s="358"/>
      <c r="J1275" s="34"/>
      <c r="K1275" s="1"/>
      <c r="L1275" s="32"/>
      <c r="M1275" s="33"/>
      <c r="N1275" s="358"/>
      <c r="O1275" s="358"/>
      <c r="P1275" s="358"/>
      <c r="Q1275" s="358"/>
      <c r="R1275" s="358"/>
      <c r="S1275" s="358"/>
      <c r="T1275" s="358"/>
      <c r="U1275" s="358"/>
      <c r="V1275" s="34"/>
    </row>
    <row r="1276" spans="1:22" ht="19.350000000000001" customHeight="1" thickBot="1" x14ac:dyDescent="0.3">
      <c r="A1276" s="33"/>
      <c r="B1276" s="359" t="s">
        <v>138</v>
      </c>
      <c r="C1276" s="360"/>
      <c r="D1276" s="43" t="str">
        <f>CONCATENATE(G1270-1,"'",IF(MROUND(I1270,30)=0,"0",IF(MROUND(I1270,30)&gt;30,"30",IF(I1270&lt;30,"0","30"))),"''")</f>
        <v>-1'0''</v>
      </c>
      <c r="E1276" s="44" t="str">
        <f>CONCATENATE(QUOTIENT(G1270*60+I1270-30,60),"'",MOD(G1270*60+IF(MROUND(I1270,30)=0,"0",IF(MROUND(I1270,30)&gt;30,"30",IF(I1270&lt;30,"0","30")))-30,60),"''")</f>
        <v>0'30''</v>
      </c>
      <c r="F1276" s="44" t="str">
        <f>CONCATENATE(G1270,"'",IF(MROUND(I1270,30)=0,"0",IF(MROUND(I1270,30)&gt;30,"30",IF(I1270&lt;30,"0","30"))),"''")</f>
        <v>'0''</v>
      </c>
      <c r="G1276" s="44" t="str">
        <f>CONCATENATE(QUOTIENT(G1270*60+I1270+15,60),"'",MOD(G1270*60+IF(MROUND(I1270,30)=0,"0",IF(MROUND(I1270,30)&gt;30,"30",IF(I1270&lt;30,"0","30")))+15,60),"''")</f>
        <v>0'15''</v>
      </c>
      <c r="H1276" s="44" t="str">
        <f>CONCATENATE(QUOTIENT(G1270*60+I1270+30,60),"'",MOD(G1270*60+IF(MROUND(I1270,30)=0,"0",IF(MROUND(I1270,30)&gt;30,"30",IF(I1270&lt;30,"0","30")))+30,60),"''")</f>
        <v>0'30''</v>
      </c>
      <c r="I1276" s="45" t="str">
        <f>CONCATENATE(QUOTIENT(G1270*60+IF(MROUND(I1270,30)=0,"0",IF(MROUND(I1270,30)&gt;30,"30",IF(I1270&lt;30,"0","30")))+45,60),"'",MOD(G1270*60+IF(MROUND(I1270,30)=0,"0",IF(MROUND(I1270,30)&gt;30,"30",IF(I1270&lt;30,"0","30")))+45,60),"''")</f>
        <v>0'45''</v>
      </c>
      <c r="J1276" s="34"/>
      <c r="K1276" s="1"/>
      <c r="L1276" s="32"/>
      <c r="M1276" s="33"/>
      <c r="N1276" s="359" t="s">
        <v>138</v>
      </c>
      <c r="O1276" s="360"/>
      <c r="P1276" s="43" t="str">
        <f>CONCATENATE(S1270-1,"'",IF(MROUND(U1270,30)=0,"0",IF(MROUND(U1270,30)&gt;30,"30",IF(U1270&lt;30,"0","30"))),"''")</f>
        <v>-1'0''</v>
      </c>
      <c r="Q1276" s="44" t="str">
        <f>CONCATENATE(QUOTIENT(S1270*60+U1270-30,60),"'",MOD(S1270*60+IF(MROUND(U1270,30)=0,"0",IF(MROUND(U1270,30)&gt;30,"30",IF(U1270&lt;30,"0","30")))-30,60),"''")</f>
        <v>0'30''</v>
      </c>
      <c r="R1276" s="44" t="str">
        <f>CONCATENATE(S1270,"'",IF(MROUND(U1270,30)=0,"0",IF(MROUND(U1270,30)&gt;30,"30",IF(U1270&lt;30,"0","30"))),"''")</f>
        <v>'0''</v>
      </c>
      <c r="S1276" s="44" t="str">
        <f>CONCATENATE(QUOTIENT(S1270*60+U1270+15,60),"'",MOD(S1270*60+IF(MROUND(U1270,30)=0,"0",IF(MROUND(U1270,30)&gt;30,"30",IF(U1270&lt;30,"0","30")))+15,60),"''")</f>
        <v>0'15''</v>
      </c>
      <c r="T1276" s="44" t="str">
        <f>CONCATENATE(QUOTIENT(S1270*60+U1270+30,60),"'",MOD(S1270*60+IF(MROUND(U1270,30)=0,"0",IF(MROUND(U1270,30)&gt;30,"30",IF(U1270&lt;30,"0","30")))+30,60),"''")</f>
        <v>0'30''</v>
      </c>
      <c r="U1276" s="45" t="str">
        <f>CONCATENATE(QUOTIENT(S1270*60+IF(MROUND(U1270,30)=0,"0",IF(MROUND(U1270,30)&gt;30,"30",IF(U1270&lt;30,"0","30")))+45,60),"'",MOD(S1270*60+IF(MROUND(U1270,30)=0,"0",IF(MROUND(U1270,30)&gt;30,"30",IF(U1270&lt;30,"0","30")))+45,60),"''")</f>
        <v>0'45''</v>
      </c>
      <c r="V1276" s="34"/>
    </row>
    <row r="1277" spans="1:22" ht="19.350000000000001" customHeight="1" thickBot="1" x14ac:dyDescent="0.3">
      <c r="A1277" s="33"/>
      <c r="B1277" s="62"/>
      <c r="C1277" s="62"/>
      <c r="D1277" s="30"/>
      <c r="E1277" s="30"/>
      <c r="F1277" s="30"/>
      <c r="G1277" s="30"/>
      <c r="H1277" s="30"/>
      <c r="I1277" s="30"/>
      <c r="J1277" s="34"/>
      <c r="K1277" s="1"/>
      <c r="L1277" s="32"/>
      <c r="M1277" s="33"/>
      <c r="N1277" s="62"/>
      <c r="O1277" s="62"/>
      <c r="P1277" s="30"/>
      <c r="Q1277" s="30"/>
      <c r="R1277" s="30"/>
      <c r="S1277" s="30"/>
      <c r="T1277" s="30"/>
      <c r="U1277" s="30"/>
      <c r="V1277" s="34"/>
    </row>
    <row r="1278" spans="1:22" ht="19.350000000000001" customHeight="1" x14ac:dyDescent="0.25">
      <c r="A1278" s="33"/>
      <c r="B1278" s="409" t="s">
        <v>136</v>
      </c>
      <c r="C1278" s="410"/>
      <c r="D1278" s="352"/>
      <c r="E1278" s="352"/>
      <c r="F1278" s="352"/>
      <c r="G1278" s="352"/>
      <c r="H1278" s="352"/>
      <c r="I1278" s="353"/>
      <c r="J1278" s="34"/>
      <c r="K1278" s="1"/>
      <c r="L1278" s="32"/>
      <c r="M1278" s="33"/>
      <c r="N1278" s="409" t="s">
        <v>136</v>
      </c>
      <c r="O1278" s="410"/>
      <c r="P1278" s="352"/>
      <c r="Q1278" s="352"/>
      <c r="R1278" s="352"/>
      <c r="S1278" s="352"/>
      <c r="T1278" s="352"/>
      <c r="U1278" s="353"/>
      <c r="V1278" s="34"/>
    </row>
    <row r="1279" spans="1:22" ht="19.350000000000001" customHeight="1" x14ac:dyDescent="0.25">
      <c r="A1279" s="33"/>
      <c r="B1279" s="405"/>
      <c r="C1279" s="406"/>
      <c r="D1279" s="336"/>
      <c r="E1279" s="336"/>
      <c r="F1279" s="336"/>
      <c r="G1279" s="336"/>
      <c r="H1279" s="336"/>
      <c r="I1279" s="337"/>
      <c r="J1279" s="34"/>
      <c r="K1279" s="1"/>
      <c r="L1279" s="32"/>
      <c r="M1279" s="33"/>
      <c r="N1279" s="405"/>
      <c r="O1279" s="406"/>
      <c r="P1279" s="336"/>
      <c r="Q1279" s="336"/>
      <c r="R1279" s="336"/>
      <c r="S1279" s="336"/>
      <c r="T1279" s="336"/>
      <c r="U1279" s="337"/>
      <c r="V1279" s="34"/>
    </row>
    <row r="1280" spans="1:22" ht="19.350000000000001" customHeight="1" x14ac:dyDescent="0.25">
      <c r="A1280" s="33"/>
      <c r="B1280" s="405" t="s">
        <v>137</v>
      </c>
      <c r="C1280" s="406"/>
      <c r="D1280" s="336"/>
      <c r="E1280" s="336"/>
      <c r="F1280" s="336"/>
      <c r="G1280" s="336"/>
      <c r="H1280" s="336"/>
      <c r="I1280" s="337"/>
      <c r="J1280" s="34"/>
      <c r="K1280" s="1"/>
      <c r="L1280" s="32"/>
      <c r="M1280" s="33"/>
      <c r="N1280" s="405" t="s">
        <v>137</v>
      </c>
      <c r="O1280" s="406"/>
      <c r="P1280" s="336"/>
      <c r="Q1280" s="336"/>
      <c r="R1280" s="336"/>
      <c r="S1280" s="336"/>
      <c r="T1280" s="336"/>
      <c r="U1280" s="337"/>
      <c r="V1280" s="34"/>
    </row>
    <row r="1281" spans="1:22" ht="19.350000000000001" customHeight="1" thickBot="1" x14ac:dyDescent="0.3">
      <c r="A1281" s="33"/>
      <c r="B1281" s="407"/>
      <c r="C1281" s="408"/>
      <c r="D1281" s="369"/>
      <c r="E1281" s="369"/>
      <c r="F1281" s="369"/>
      <c r="G1281" s="369"/>
      <c r="H1281" s="369"/>
      <c r="I1281" s="370"/>
      <c r="J1281" s="34"/>
      <c r="K1281" s="1"/>
      <c r="L1281" s="32"/>
      <c r="M1281" s="33"/>
      <c r="N1281" s="407"/>
      <c r="O1281" s="408"/>
      <c r="P1281" s="369"/>
      <c r="Q1281" s="369"/>
      <c r="R1281" s="369"/>
      <c r="S1281" s="369"/>
      <c r="T1281" s="369"/>
      <c r="U1281" s="370"/>
      <c r="V1281" s="34"/>
    </row>
    <row r="1282" spans="1:22" ht="19.350000000000001" customHeight="1" thickBot="1" x14ac:dyDescent="0.3">
      <c r="A1282" s="33"/>
      <c r="B1282" s="25"/>
      <c r="C1282" s="25"/>
      <c r="D1282" s="25"/>
      <c r="E1282" s="25"/>
      <c r="F1282" s="25"/>
      <c r="G1282" s="25"/>
      <c r="H1282" s="25"/>
      <c r="I1282" s="25"/>
      <c r="J1282" s="34"/>
      <c r="K1282" s="1"/>
      <c r="L1282" s="32"/>
      <c r="M1282" s="33"/>
      <c r="N1282" s="25"/>
      <c r="O1282" s="25"/>
      <c r="P1282" s="25"/>
      <c r="Q1282" s="25"/>
      <c r="R1282" s="25"/>
      <c r="S1282" s="25"/>
      <c r="T1282" s="25"/>
      <c r="U1282" s="25"/>
      <c r="V1282" s="34"/>
    </row>
    <row r="1283" spans="1:22" ht="19.350000000000001" customHeight="1" x14ac:dyDescent="0.25">
      <c r="A1283" s="33"/>
      <c r="B1283" s="349" t="s">
        <v>63</v>
      </c>
      <c r="C1283" s="343" t="s">
        <v>64</v>
      </c>
      <c r="D1283" s="351"/>
      <c r="E1283" s="351"/>
      <c r="F1283" s="351"/>
      <c r="G1283" s="351"/>
      <c r="H1283" s="352"/>
      <c r="I1283" s="353"/>
      <c r="J1283" s="34"/>
      <c r="K1283" s="1"/>
      <c r="L1283" s="32"/>
      <c r="M1283" s="33"/>
      <c r="N1283" s="349" t="s">
        <v>63</v>
      </c>
      <c r="O1283" s="343" t="s">
        <v>64</v>
      </c>
      <c r="P1283" s="351"/>
      <c r="Q1283" s="351"/>
      <c r="R1283" s="351"/>
      <c r="S1283" s="351"/>
      <c r="T1283" s="352"/>
      <c r="U1283" s="353"/>
      <c r="V1283" s="34"/>
    </row>
    <row r="1284" spans="1:22" ht="19.350000000000001" customHeight="1" x14ac:dyDescent="0.25">
      <c r="A1284" s="33"/>
      <c r="B1284" s="334"/>
      <c r="C1284" s="340" t="s">
        <v>65</v>
      </c>
      <c r="D1284" s="348"/>
      <c r="E1284" s="348"/>
      <c r="F1284" s="348"/>
      <c r="G1284" s="348"/>
      <c r="H1284" s="336"/>
      <c r="I1284" s="337"/>
      <c r="J1284" s="34"/>
      <c r="K1284" s="1"/>
      <c r="L1284" s="32"/>
      <c r="M1284" s="33"/>
      <c r="N1284" s="334"/>
      <c r="O1284" s="340" t="s">
        <v>65</v>
      </c>
      <c r="P1284" s="348"/>
      <c r="Q1284" s="348"/>
      <c r="R1284" s="348"/>
      <c r="S1284" s="348"/>
      <c r="T1284" s="336"/>
      <c r="U1284" s="337"/>
      <c r="V1284" s="34"/>
    </row>
    <row r="1285" spans="1:22" ht="19.350000000000001" customHeight="1" x14ac:dyDescent="0.25">
      <c r="A1285" s="33"/>
      <c r="B1285" s="334"/>
      <c r="C1285" s="340" t="s">
        <v>66</v>
      </c>
      <c r="D1285" s="348"/>
      <c r="E1285" s="348"/>
      <c r="F1285" s="348"/>
      <c r="G1285" s="348"/>
      <c r="H1285" s="336"/>
      <c r="I1285" s="337"/>
      <c r="J1285" s="34"/>
      <c r="K1285" s="1"/>
      <c r="L1285" s="32"/>
      <c r="M1285" s="33"/>
      <c r="N1285" s="334"/>
      <c r="O1285" s="340" t="s">
        <v>66</v>
      </c>
      <c r="P1285" s="348"/>
      <c r="Q1285" s="348"/>
      <c r="R1285" s="348"/>
      <c r="S1285" s="348"/>
      <c r="T1285" s="336"/>
      <c r="U1285" s="337"/>
      <c r="V1285" s="34"/>
    </row>
    <row r="1286" spans="1:22" ht="19.350000000000001" customHeight="1" x14ac:dyDescent="0.25">
      <c r="A1286" s="33"/>
      <c r="B1286" s="334"/>
      <c r="C1286" s="340" t="s">
        <v>67</v>
      </c>
      <c r="D1286" s="348"/>
      <c r="E1286" s="348"/>
      <c r="F1286" s="348"/>
      <c r="G1286" s="348"/>
      <c r="H1286" s="336"/>
      <c r="I1286" s="337"/>
      <c r="J1286" s="34"/>
      <c r="K1286" s="1"/>
      <c r="L1286" s="32"/>
      <c r="M1286" s="33"/>
      <c r="N1286" s="334"/>
      <c r="O1286" s="340" t="s">
        <v>67</v>
      </c>
      <c r="P1286" s="348"/>
      <c r="Q1286" s="348"/>
      <c r="R1286" s="348"/>
      <c r="S1286" s="348"/>
      <c r="T1286" s="336"/>
      <c r="U1286" s="337"/>
      <c r="V1286" s="34"/>
    </row>
    <row r="1287" spans="1:22" ht="19.350000000000001" customHeight="1" x14ac:dyDescent="0.25">
      <c r="A1287" s="33"/>
      <c r="B1287" s="334"/>
      <c r="C1287" s="340" t="s">
        <v>68</v>
      </c>
      <c r="D1287" s="348"/>
      <c r="E1287" s="348"/>
      <c r="F1287" s="348"/>
      <c r="G1287" s="348"/>
      <c r="H1287" s="336"/>
      <c r="I1287" s="337"/>
      <c r="J1287" s="34"/>
      <c r="K1287" s="1"/>
      <c r="L1287" s="32"/>
      <c r="M1287" s="33"/>
      <c r="N1287" s="334"/>
      <c r="O1287" s="340" t="s">
        <v>68</v>
      </c>
      <c r="P1287" s="348"/>
      <c r="Q1287" s="348"/>
      <c r="R1287" s="348"/>
      <c r="S1287" s="348"/>
      <c r="T1287" s="336"/>
      <c r="U1287" s="337"/>
      <c r="V1287" s="34"/>
    </row>
    <row r="1288" spans="1:22" ht="19.350000000000001" customHeight="1" thickBot="1" x14ac:dyDescent="0.3">
      <c r="A1288" s="33"/>
      <c r="B1288" s="350"/>
      <c r="C1288" s="371" t="s">
        <v>69</v>
      </c>
      <c r="D1288" s="372"/>
      <c r="E1288" s="372"/>
      <c r="F1288" s="372"/>
      <c r="G1288" s="372"/>
      <c r="H1288" s="369"/>
      <c r="I1288" s="370"/>
      <c r="J1288" s="34"/>
      <c r="K1288" s="1"/>
      <c r="L1288" s="32"/>
      <c r="M1288" s="33"/>
      <c r="N1288" s="350"/>
      <c r="O1288" s="371" t="s">
        <v>69</v>
      </c>
      <c r="P1288" s="372"/>
      <c r="Q1288" s="372"/>
      <c r="R1288" s="372"/>
      <c r="S1288" s="372"/>
      <c r="T1288" s="369"/>
      <c r="U1288" s="370"/>
      <c r="V1288" s="34"/>
    </row>
    <row r="1289" spans="1:22" ht="19.350000000000001" customHeight="1" x14ac:dyDescent="0.25">
      <c r="A1289" s="33"/>
      <c r="B1289" s="333" t="s">
        <v>70</v>
      </c>
      <c r="C1289" s="346" t="s">
        <v>71</v>
      </c>
      <c r="D1289" s="347"/>
      <c r="E1289" s="347"/>
      <c r="F1289" s="347"/>
      <c r="G1289" s="347"/>
      <c r="H1289" s="344"/>
      <c r="I1289" s="345"/>
      <c r="J1289" s="34"/>
      <c r="K1289" s="1"/>
      <c r="L1289" s="32"/>
      <c r="M1289" s="33"/>
      <c r="N1289" s="333" t="s">
        <v>70</v>
      </c>
      <c r="O1289" s="346" t="s">
        <v>71</v>
      </c>
      <c r="P1289" s="347"/>
      <c r="Q1289" s="347"/>
      <c r="R1289" s="347"/>
      <c r="S1289" s="347"/>
      <c r="T1289" s="344"/>
      <c r="U1289" s="345"/>
      <c r="V1289" s="34"/>
    </row>
    <row r="1290" spans="1:22" ht="19.350000000000001" customHeight="1" x14ac:dyDescent="0.25">
      <c r="A1290" s="33"/>
      <c r="B1290" s="334"/>
      <c r="C1290" s="340" t="s">
        <v>72</v>
      </c>
      <c r="D1290" s="348"/>
      <c r="E1290" s="348"/>
      <c r="F1290" s="348"/>
      <c r="G1290" s="348"/>
      <c r="H1290" s="336"/>
      <c r="I1290" s="337"/>
      <c r="J1290" s="34"/>
      <c r="K1290" s="1"/>
      <c r="L1290" s="32"/>
      <c r="M1290" s="33"/>
      <c r="N1290" s="334"/>
      <c r="O1290" s="340" t="s">
        <v>72</v>
      </c>
      <c r="P1290" s="348"/>
      <c r="Q1290" s="348"/>
      <c r="R1290" s="348"/>
      <c r="S1290" s="348"/>
      <c r="T1290" s="336"/>
      <c r="U1290" s="337"/>
      <c r="V1290" s="34"/>
    </row>
    <row r="1291" spans="1:22" ht="19.350000000000001" customHeight="1" x14ac:dyDescent="0.25">
      <c r="A1291" s="33"/>
      <c r="B1291" s="334"/>
      <c r="C1291" s="340" t="s">
        <v>73</v>
      </c>
      <c r="D1291" s="348"/>
      <c r="E1291" s="348"/>
      <c r="F1291" s="348"/>
      <c r="G1291" s="348"/>
      <c r="H1291" s="336"/>
      <c r="I1291" s="337"/>
      <c r="J1291" s="34"/>
      <c r="K1291" s="1"/>
      <c r="L1291" s="32"/>
      <c r="M1291" s="33"/>
      <c r="N1291" s="334"/>
      <c r="O1291" s="340" t="s">
        <v>73</v>
      </c>
      <c r="P1291" s="348"/>
      <c r="Q1291" s="348"/>
      <c r="R1291" s="348"/>
      <c r="S1291" s="348"/>
      <c r="T1291" s="336"/>
      <c r="U1291" s="337"/>
      <c r="V1291" s="34"/>
    </row>
    <row r="1292" spans="1:22" ht="19.350000000000001" customHeight="1" x14ac:dyDescent="0.25">
      <c r="A1292" s="33"/>
      <c r="B1292" s="334"/>
      <c r="C1292" s="340" t="s">
        <v>74</v>
      </c>
      <c r="D1292" s="348"/>
      <c r="E1292" s="348"/>
      <c r="F1292" s="348"/>
      <c r="G1292" s="348"/>
      <c r="H1292" s="336"/>
      <c r="I1292" s="337"/>
      <c r="J1292" s="34"/>
      <c r="K1292" s="1"/>
      <c r="L1292" s="32"/>
      <c r="M1292" s="33"/>
      <c r="N1292" s="334"/>
      <c r="O1292" s="340" t="s">
        <v>74</v>
      </c>
      <c r="P1292" s="348"/>
      <c r="Q1292" s="348"/>
      <c r="R1292" s="348"/>
      <c r="S1292" s="348"/>
      <c r="T1292" s="336"/>
      <c r="U1292" s="337"/>
      <c r="V1292" s="34"/>
    </row>
    <row r="1293" spans="1:22" ht="19.350000000000001" customHeight="1" x14ac:dyDescent="0.25">
      <c r="A1293" s="33"/>
      <c r="B1293" s="334"/>
      <c r="C1293" s="340" t="s">
        <v>75</v>
      </c>
      <c r="D1293" s="348"/>
      <c r="E1293" s="348"/>
      <c r="F1293" s="348"/>
      <c r="G1293" s="348"/>
      <c r="H1293" s="336"/>
      <c r="I1293" s="337"/>
      <c r="J1293" s="34"/>
      <c r="K1293" s="1"/>
      <c r="L1293" s="32"/>
      <c r="M1293" s="33"/>
      <c r="N1293" s="334"/>
      <c r="O1293" s="340" t="s">
        <v>75</v>
      </c>
      <c r="P1293" s="348"/>
      <c r="Q1293" s="348"/>
      <c r="R1293" s="348"/>
      <c r="S1293" s="348"/>
      <c r="T1293" s="336"/>
      <c r="U1293" s="337"/>
      <c r="V1293" s="34"/>
    </row>
    <row r="1294" spans="1:22" ht="19.350000000000001" customHeight="1" x14ac:dyDescent="0.25">
      <c r="A1294" s="33"/>
      <c r="B1294" s="334"/>
      <c r="C1294" s="340" t="s">
        <v>76</v>
      </c>
      <c r="D1294" s="348"/>
      <c r="E1294" s="348"/>
      <c r="F1294" s="348"/>
      <c r="G1294" s="348"/>
      <c r="H1294" s="336"/>
      <c r="I1294" s="337"/>
      <c r="J1294" s="34"/>
      <c r="K1294" s="1"/>
      <c r="L1294" s="32"/>
      <c r="M1294" s="33"/>
      <c r="N1294" s="334"/>
      <c r="O1294" s="340" t="s">
        <v>76</v>
      </c>
      <c r="P1294" s="348"/>
      <c r="Q1294" s="348"/>
      <c r="R1294" s="348"/>
      <c r="S1294" s="348"/>
      <c r="T1294" s="336"/>
      <c r="U1294" s="337"/>
      <c r="V1294" s="34"/>
    </row>
    <row r="1295" spans="1:22" ht="19.350000000000001" customHeight="1" thickBot="1" x14ac:dyDescent="0.3">
      <c r="A1295" s="33"/>
      <c r="B1295" s="335"/>
      <c r="C1295" s="385" t="s">
        <v>77</v>
      </c>
      <c r="D1295" s="386"/>
      <c r="E1295" s="386"/>
      <c r="F1295" s="386"/>
      <c r="G1295" s="386"/>
      <c r="H1295" s="387"/>
      <c r="I1295" s="388"/>
      <c r="J1295" s="34"/>
      <c r="K1295" s="1"/>
      <c r="L1295" s="32"/>
      <c r="M1295" s="33"/>
      <c r="N1295" s="335"/>
      <c r="O1295" s="385" t="s">
        <v>77</v>
      </c>
      <c r="P1295" s="386"/>
      <c r="Q1295" s="386"/>
      <c r="R1295" s="386"/>
      <c r="S1295" s="386"/>
      <c r="T1295" s="387"/>
      <c r="U1295" s="388"/>
      <c r="V1295" s="34"/>
    </row>
    <row r="1296" spans="1:22" ht="19.350000000000001" customHeight="1" x14ac:dyDescent="0.25">
      <c r="A1296" s="33"/>
      <c r="B1296" s="349" t="s">
        <v>78</v>
      </c>
      <c r="C1296" s="389" t="s">
        <v>79</v>
      </c>
      <c r="D1296" s="390"/>
      <c r="E1296" s="391"/>
      <c r="F1296" s="47" t="s">
        <v>80</v>
      </c>
      <c r="G1296" s="47"/>
      <c r="H1296" s="352"/>
      <c r="I1296" s="353"/>
      <c r="J1296" s="34"/>
      <c r="K1296" s="1"/>
      <c r="L1296" s="32"/>
      <c r="M1296" s="33"/>
      <c r="N1296" s="349" t="s">
        <v>78</v>
      </c>
      <c r="O1296" s="389" t="s">
        <v>79</v>
      </c>
      <c r="P1296" s="390"/>
      <c r="Q1296" s="391"/>
      <c r="R1296" s="47" t="s">
        <v>80</v>
      </c>
      <c r="S1296" s="47"/>
      <c r="T1296" s="352"/>
      <c r="U1296" s="353"/>
      <c r="V1296" s="34"/>
    </row>
    <row r="1297" spans="1:22" ht="19.350000000000001" customHeight="1" x14ac:dyDescent="0.25">
      <c r="A1297" s="33"/>
      <c r="B1297" s="334"/>
      <c r="C1297" s="392" t="s">
        <v>81</v>
      </c>
      <c r="D1297" s="393"/>
      <c r="E1297" s="394"/>
      <c r="F1297" s="10" t="s">
        <v>82</v>
      </c>
      <c r="G1297" s="10"/>
      <c r="H1297" s="336"/>
      <c r="I1297" s="337"/>
      <c r="J1297" s="34"/>
      <c r="K1297" s="1"/>
      <c r="L1297" s="32"/>
      <c r="M1297" s="33"/>
      <c r="N1297" s="334"/>
      <c r="O1297" s="392" t="s">
        <v>81</v>
      </c>
      <c r="P1297" s="393"/>
      <c r="Q1297" s="394"/>
      <c r="R1297" s="10" t="s">
        <v>82</v>
      </c>
      <c r="S1297" s="10"/>
      <c r="T1297" s="336"/>
      <c r="U1297" s="337"/>
      <c r="V1297" s="34"/>
    </row>
    <row r="1298" spans="1:22" ht="19.350000000000001" customHeight="1" x14ac:dyDescent="0.25">
      <c r="A1298" s="33"/>
      <c r="B1298" s="334"/>
      <c r="C1298" s="392" t="s">
        <v>83</v>
      </c>
      <c r="D1298" s="393"/>
      <c r="E1298" s="394"/>
      <c r="F1298" s="10" t="s">
        <v>84</v>
      </c>
      <c r="G1298" s="10"/>
      <c r="H1298" s="336"/>
      <c r="I1298" s="337"/>
      <c r="J1298" s="34"/>
      <c r="K1298" s="1"/>
      <c r="L1298" s="32"/>
      <c r="M1298" s="33"/>
      <c r="N1298" s="334"/>
      <c r="O1298" s="392" t="s">
        <v>83</v>
      </c>
      <c r="P1298" s="393"/>
      <c r="Q1298" s="394"/>
      <c r="R1298" s="10" t="s">
        <v>84</v>
      </c>
      <c r="S1298" s="10"/>
      <c r="T1298" s="336"/>
      <c r="U1298" s="337"/>
      <c r="V1298" s="34"/>
    </row>
    <row r="1299" spans="1:22" ht="19.350000000000001" customHeight="1" x14ac:dyDescent="0.25">
      <c r="A1299" s="33"/>
      <c r="B1299" s="334"/>
      <c r="C1299" s="48" t="s">
        <v>85</v>
      </c>
      <c r="D1299" s="49"/>
      <c r="E1299" s="49"/>
      <c r="F1299" s="10" t="s">
        <v>86</v>
      </c>
      <c r="G1299" s="10"/>
      <c r="H1299" s="336"/>
      <c r="I1299" s="337"/>
      <c r="J1299" s="34"/>
      <c r="K1299" s="1"/>
      <c r="L1299" s="32"/>
      <c r="M1299" s="33"/>
      <c r="N1299" s="334"/>
      <c r="O1299" s="48" t="s">
        <v>85</v>
      </c>
      <c r="P1299" s="49"/>
      <c r="Q1299" s="49"/>
      <c r="R1299" s="10" t="s">
        <v>86</v>
      </c>
      <c r="S1299" s="10"/>
      <c r="T1299" s="336"/>
      <c r="U1299" s="337"/>
      <c r="V1299" s="34"/>
    </row>
    <row r="1300" spans="1:22" ht="19.350000000000001" customHeight="1" thickBot="1" x14ac:dyDescent="0.3">
      <c r="A1300" s="33"/>
      <c r="B1300" s="350"/>
      <c r="C1300" s="50" t="s">
        <v>87</v>
      </c>
      <c r="D1300" s="51"/>
      <c r="E1300" s="51"/>
      <c r="F1300" s="52" t="s">
        <v>86</v>
      </c>
      <c r="G1300" s="52"/>
      <c r="H1300" s="369"/>
      <c r="I1300" s="370"/>
      <c r="J1300" s="34"/>
      <c r="K1300" s="1"/>
      <c r="L1300" s="32"/>
      <c r="M1300" s="33"/>
      <c r="N1300" s="350"/>
      <c r="O1300" s="50" t="s">
        <v>87</v>
      </c>
      <c r="P1300" s="51"/>
      <c r="Q1300" s="51"/>
      <c r="R1300" s="52" t="s">
        <v>86</v>
      </c>
      <c r="S1300" s="52"/>
      <c r="T1300" s="369"/>
      <c r="U1300" s="370"/>
      <c r="V1300" s="34"/>
    </row>
    <row r="1301" spans="1:22" ht="19.350000000000001" customHeight="1" thickBot="1" x14ac:dyDescent="0.3">
      <c r="A1301" s="33"/>
      <c r="B1301" s="25"/>
      <c r="C1301" s="25"/>
      <c r="D1301" s="25"/>
      <c r="E1301" s="25"/>
      <c r="F1301" s="25"/>
      <c r="G1301" s="25"/>
      <c r="H1301" s="25"/>
      <c r="I1301" s="25"/>
      <c r="J1301" s="34"/>
      <c r="K1301" s="1"/>
      <c r="L1301" s="32"/>
      <c r="M1301" s="33"/>
      <c r="N1301" s="25"/>
      <c r="O1301" s="25"/>
      <c r="P1301" s="25"/>
      <c r="Q1301" s="25"/>
      <c r="R1301" s="25"/>
      <c r="S1301" s="25"/>
      <c r="T1301" s="25"/>
      <c r="U1301" s="25"/>
      <c r="V1301" s="34"/>
    </row>
    <row r="1302" spans="1:22" ht="19.350000000000001" customHeight="1" x14ac:dyDescent="0.3">
      <c r="A1302" s="33"/>
      <c r="B1302" s="373" t="s">
        <v>88</v>
      </c>
      <c r="C1302" s="374"/>
      <c r="D1302" s="374"/>
      <c r="E1302" s="374"/>
      <c r="F1302" s="374"/>
      <c r="G1302" s="374"/>
      <c r="H1302" s="374"/>
      <c r="I1302" s="375"/>
      <c r="J1302" s="34"/>
      <c r="K1302" s="1"/>
      <c r="L1302" s="32"/>
      <c r="M1302" s="33"/>
      <c r="N1302" s="373" t="s">
        <v>88</v>
      </c>
      <c r="O1302" s="374"/>
      <c r="P1302" s="374"/>
      <c r="Q1302" s="374"/>
      <c r="R1302" s="374"/>
      <c r="S1302" s="374"/>
      <c r="T1302" s="374"/>
      <c r="U1302" s="375"/>
      <c r="V1302" s="34"/>
    </row>
    <row r="1303" spans="1:22" ht="19.350000000000001" customHeight="1" x14ac:dyDescent="0.25">
      <c r="A1303" s="33"/>
      <c r="B1303" s="376"/>
      <c r="C1303" s="377"/>
      <c r="D1303" s="377"/>
      <c r="E1303" s="377"/>
      <c r="F1303" s="377"/>
      <c r="G1303" s="377"/>
      <c r="H1303" s="377"/>
      <c r="I1303" s="378"/>
      <c r="J1303" s="34"/>
      <c r="K1303" s="1"/>
      <c r="L1303" s="32"/>
      <c r="M1303" s="33"/>
      <c r="N1303" s="376"/>
      <c r="O1303" s="377"/>
      <c r="P1303" s="377"/>
      <c r="Q1303" s="377"/>
      <c r="R1303" s="377"/>
      <c r="S1303" s="377"/>
      <c r="T1303" s="377"/>
      <c r="U1303" s="378"/>
      <c r="V1303" s="34"/>
    </row>
    <row r="1304" spans="1:22" ht="19.350000000000001" customHeight="1" x14ac:dyDescent="0.25">
      <c r="A1304" s="33"/>
      <c r="B1304" s="379"/>
      <c r="C1304" s="380"/>
      <c r="D1304" s="380"/>
      <c r="E1304" s="380"/>
      <c r="F1304" s="380"/>
      <c r="G1304" s="380"/>
      <c r="H1304" s="380"/>
      <c r="I1304" s="381"/>
      <c r="J1304" s="34"/>
      <c r="K1304" s="1"/>
      <c r="L1304" s="32"/>
      <c r="M1304" s="33"/>
      <c r="N1304" s="379"/>
      <c r="O1304" s="380"/>
      <c r="P1304" s="380"/>
      <c r="Q1304" s="380"/>
      <c r="R1304" s="380"/>
      <c r="S1304" s="380"/>
      <c r="T1304" s="380"/>
      <c r="U1304" s="381"/>
      <c r="V1304" s="34"/>
    </row>
    <row r="1305" spans="1:22" ht="19.350000000000001" customHeight="1" x14ac:dyDescent="0.25">
      <c r="A1305" s="33"/>
      <c r="B1305" s="379"/>
      <c r="C1305" s="380"/>
      <c r="D1305" s="380"/>
      <c r="E1305" s="380"/>
      <c r="F1305" s="380"/>
      <c r="G1305" s="380"/>
      <c r="H1305" s="380"/>
      <c r="I1305" s="381"/>
      <c r="J1305" s="34"/>
      <c r="K1305" s="1"/>
      <c r="L1305" s="32"/>
      <c r="M1305" s="33"/>
      <c r="N1305" s="379"/>
      <c r="O1305" s="380"/>
      <c r="P1305" s="380"/>
      <c r="Q1305" s="380"/>
      <c r="R1305" s="380"/>
      <c r="S1305" s="380"/>
      <c r="T1305" s="380"/>
      <c r="U1305" s="381"/>
      <c r="V1305" s="34"/>
    </row>
    <row r="1306" spans="1:22" ht="19.350000000000001" customHeight="1" thickBot="1" x14ac:dyDescent="0.3">
      <c r="A1306" s="33"/>
      <c r="B1306" s="382"/>
      <c r="C1306" s="383"/>
      <c r="D1306" s="383"/>
      <c r="E1306" s="383"/>
      <c r="F1306" s="383"/>
      <c r="G1306" s="383"/>
      <c r="H1306" s="383"/>
      <c r="I1306" s="384"/>
      <c r="J1306" s="34"/>
      <c r="K1306" s="1"/>
      <c r="L1306" s="32"/>
      <c r="M1306" s="33"/>
      <c r="N1306" s="382"/>
      <c r="O1306" s="383"/>
      <c r="P1306" s="383"/>
      <c r="Q1306" s="383"/>
      <c r="R1306" s="383"/>
      <c r="S1306" s="383"/>
      <c r="T1306" s="383"/>
      <c r="U1306" s="384"/>
      <c r="V1306" s="34"/>
    </row>
    <row r="1307" spans="1:22" ht="19.350000000000001" customHeight="1" thickBot="1" x14ac:dyDescent="0.3">
      <c r="A1307" s="53"/>
      <c r="B1307" s="54"/>
      <c r="C1307" s="54"/>
      <c r="D1307" s="54"/>
      <c r="E1307" s="54"/>
      <c r="F1307" s="54"/>
      <c r="G1307" s="54"/>
      <c r="H1307" s="54"/>
      <c r="I1307" s="54"/>
      <c r="J1307" s="55"/>
      <c r="K1307" s="1"/>
      <c r="L1307" s="32"/>
      <c r="M1307" s="53"/>
      <c r="N1307" s="54"/>
      <c r="O1307" s="54"/>
      <c r="P1307" s="54"/>
      <c r="Q1307" s="54"/>
      <c r="R1307" s="54"/>
      <c r="S1307" s="54"/>
      <c r="T1307" s="54"/>
      <c r="U1307" s="54"/>
      <c r="V1307" s="55"/>
    </row>
    <row r="1308" spans="1:22" ht="19.350000000000001" customHeight="1" x14ac:dyDescent="0.25">
      <c r="A1308" s="67"/>
      <c r="B1308" s="67"/>
      <c r="C1308" s="67"/>
      <c r="D1308" s="67"/>
      <c r="E1308" s="67"/>
      <c r="F1308" s="67"/>
      <c r="G1308" s="67"/>
      <c r="H1308" s="67"/>
      <c r="I1308" s="67"/>
      <c r="J1308" s="67"/>
      <c r="K1308" s="56"/>
      <c r="L1308" s="57"/>
      <c r="M1308" s="67"/>
      <c r="N1308" s="67"/>
      <c r="O1308" s="67"/>
      <c r="P1308" s="67"/>
      <c r="Q1308" s="67"/>
      <c r="R1308" s="67"/>
      <c r="S1308" s="67"/>
      <c r="T1308" s="67"/>
      <c r="U1308" s="67"/>
      <c r="V1308" s="67"/>
    </row>
    <row r="1309" spans="1:22" ht="19.350000000000001" customHeight="1" thickBot="1" x14ac:dyDescent="0.3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32"/>
      <c r="M1309" s="1"/>
      <c r="N1309" s="1"/>
      <c r="O1309" s="1"/>
      <c r="P1309" s="1"/>
      <c r="Q1309" s="1"/>
      <c r="R1309" s="1"/>
      <c r="S1309" s="1"/>
      <c r="T1309" s="1"/>
      <c r="U1309" s="1"/>
      <c r="V1309" s="1"/>
    </row>
    <row r="1310" spans="1:22" ht="19.350000000000001" customHeight="1" x14ac:dyDescent="0.25">
      <c r="A1310" s="29" t="e">
        <f>#REF!+1</f>
        <v>#REF!</v>
      </c>
      <c r="B1310" s="30"/>
      <c r="C1310" s="30"/>
      <c r="D1310" s="30"/>
      <c r="E1310" s="30"/>
      <c r="F1310" s="30"/>
      <c r="G1310" s="30"/>
      <c r="H1310" s="30"/>
      <c r="I1310" s="30"/>
      <c r="J1310" s="31"/>
      <c r="K1310" s="1"/>
      <c r="L1310" s="32"/>
      <c r="M1310" s="29" t="e">
        <f t="shared" ref="M1310" si="26">A1310+1</f>
        <v>#REF!</v>
      </c>
      <c r="N1310" s="30"/>
      <c r="O1310" s="30"/>
      <c r="P1310" s="30"/>
      <c r="Q1310" s="30"/>
      <c r="R1310" s="30"/>
      <c r="S1310" s="30"/>
      <c r="T1310" s="30"/>
      <c r="U1310" s="30"/>
      <c r="V1310" s="31"/>
    </row>
    <row r="1311" spans="1:22" ht="19.350000000000001" customHeight="1" x14ac:dyDescent="0.35">
      <c r="A1311" s="33"/>
      <c r="B1311" s="356" t="s">
        <v>42</v>
      </c>
      <c r="C1311" s="356"/>
      <c r="D1311" s="404" t="s">
        <v>89</v>
      </c>
      <c r="E1311" s="404"/>
      <c r="F1311" s="404"/>
      <c r="G1311" s="404"/>
      <c r="H1311" s="404"/>
      <c r="I1311" s="404"/>
      <c r="J1311" s="75"/>
      <c r="K1311" s="1"/>
      <c r="L1311" s="32"/>
      <c r="M1311" s="33"/>
      <c r="N1311" s="356" t="s">
        <v>42</v>
      </c>
      <c r="O1311" s="356"/>
      <c r="P1311" s="404" t="s">
        <v>89</v>
      </c>
      <c r="Q1311" s="404"/>
      <c r="R1311" s="404"/>
      <c r="S1311" s="404"/>
      <c r="T1311" s="404"/>
      <c r="U1311" s="404"/>
      <c r="V1311" s="75"/>
    </row>
    <row r="1312" spans="1:22" ht="19.350000000000001" customHeight="1" x14ac:dyDescent="0.25">
      <c r="A1312" s="33"/>
      <c r="B1312" s="358"/>
      <c r="C1312" s="358"/>
      <c r="D1312" s="358"/>
      <c r="E1312" s="358"/>
      <c r="F1312" s="358"/>
      <c r="G1312" s="358"/>
      <c r="H1312" s="358"/>
      <c r="I1312" s="358"/>
      <c r="J1312" s="34"/>
      <c r="K1312" s="1"/>
      <c r="L1312" s="32"/>
      <c r="M1312" s="33"/>
      <c r="N1312" s="358"/>
      <c r="O1312" s="358"/>
      <c r="P1312" s="358"/>
      <c r="Q1312" s="358"/>
      <c r="R1312" s="358"/>
      <c r="S1312" s="358"/>
      <c r="T1312" s="358"/>
      <c r="U1312" s="358"/>
      <c r="V1312" s="34"/>
    </row>
    <row r="1313" spans="1:22" ht="19.350000000000001" customHeight="1" x14ac:dyDescent="0.35">
      <c r="A1313" s="33"/>
      <c r="B1313" s="356" t="s">
        <v>0</v>
      </c>
      <c r="C1313" s="356"/>
      <c r="D1313" s="403"/>
      <c r="E1313" s="403"/>
      <c r="F1313" s="357" t="s">
        <v>41</v>
      </c>
      <c r="G1313" s="357"/>
      <c r="H1313" s="403"/>
      <c r="I1313" s="403"/>
      <c r="J1313" s="34"/>
      <c r="K1313" s="1"/>
      <c r="L1313" s="32"/>
      <c r="M1313" s="33"/>
      <c r="N1313" s="356" t="s">
        <v>0</v>
      </c>
      <c r="O1313" s="356"/>
      <c r="P1313" s="403"/>
      <c r="Q1313" s="403"/>
      <c r="R1313" s="357" t="s">
        <v>41</v>
      </c>
      <c r="S1313" s="357"/>
      <c r="T1313" s="403"/>
      <c r="U1313" s="403"/>
      <c r="V1313" s="34"/>
    </row>
    <row r="1314" spans="1:22" ht="19.350000000000001" customHeight="1" x14ac:dyDescent="0.35">
      <c r="A1314" s="33"/>
      <c r="B1314" s="356" t="s">
        <v>14</v>
      </c>
      <c r="C1314" s="356"/>
      <c r="D1314" s="400"/>
      <c r="E1314" s="400"/>
      <c r="F1314" s="357" t="s">
        <v>15</v>
      </c>
      <c r="G1314" s="357"/>
      <c r="H1314" s="401"/>
      <c r="I1314" s="401"/>
      <c r="J1314" s="34"/>
      <c r="K1314" s="1"/>
      <c r="L1314" s="32"/>
      <c r="M1314" s="33"/>
      <c r="N1314" s="356" t="s">
        <v>14</v>
      </c>
      <c r="O1314" s="356"/>
      <c r="P1314" s="413"/>
      <c r="Q1314" s="413"/>
      <c r="R1314" s="357" t="s">
        <v>15</v>
      </c>
      <c r="S1314" s="357"/>
      <c r="T1314" s="401"/>
      <c r="U1314" s="401"/>
      <c r="V1314" s="34"/>
    </row>
    <row r="1315" spans="1:22" ht="19.350000000000001" customHeight="1" x14ac:dyDescent="0.3">
      <c r="A1315" s="33"/>
      <c r="B1315" s="64" t="s">
        <v>53</v>
      </c>
      <c r="C1315" s="64"/>
      <c r="D1315" s="411"/>
      <c r="E1315" s="411"/>
      <c r="F1315" s="397" t="s">
        <v>54</v>
      </c>
      <c r="G1315" s="397"/>
      <c r="H1315" s="402"/>
      <c r="I1315" s="402"/>
      <c r="J1315" s="34"/>
      <c r="K1315" s="1"/>
      <c r="L1315" s="32"/>
      <c r="M1315" s="33"/>
      <c r="N1315" s="64" t="s">
        <v>53</v>
      </c>
      <c r="O1315" s="64"/>
      <c r="P1315" s="412"/>
      <c r="Q1315" s="412"/>
      <c r="R1315" s="397" t="s">
        <v>54</v>
      </c>
      <c r="S1315" s="397"/>
      <c r="T1315" s="402"/>
      <c r="U1315" s="402"/>
      <c r="V1315" s="34"/>
    </row>
    <row r="1316" spans="1:22" ht="19.350000000000001" customHeight="1" x14ac:dyDescent="0.3">
      <c r="A1316" s="33"/>
      <c r="B1316" s="396" t="s">
        <v>1</v>
      </c>
      <c r="C1316" s="396"/>
      <c r="D1316" s="397"/>
      <c r="E1316" s="397"/>
      <c r="F1316" s="398"/>
      <c r="G1316" s="398"/>
      <c r="H1316" s="398"/>
      <c r="I1316" s="398"/>
      <c r="J1316" s="34"/>
      <c r="K1316" s="1"/>
      <c r="L1316" s="32"/>
      <c r="M1316" s="33"/>
      <c r="N1316" s="396" t="s">
        <v>1</v>
      </c>
      <c r="O1316" s="396"/>
      <c r="P1316" s="397"/>
      <c r="Q1316" s="397"/>
      <c r="R1316" s="398"/>
      <c r="S1316" s="398"/>
      <c r="T1316" s="398"/>
      <c r="U1316" s="398"/>
      <c r="V1316" s="34"/>
    </row>
    <row r="1317" spans="1:22" ht="19.350000000000001" customHeight="1" x14ac:dyDescent="0.3">
      <c r="A1317" s="33"/>
      <c r="B1317" s="396"/>
      <c r="C1317" s="396"/>
      <c r="D1317" s="397" t="s">
        <v>11</v>
      </c>
      <c r="E1317" s="397"/>
      <c r="F1317" s="398"/>
      <c r="G1317" s="398"/>
      <c r="H1317" s="398"/>
      <c r="I1317" s="398"/>
      <c r="J1317" s="34"/>
      <c r="K1317" s="1"/>
      <c r="L1317" s="32"/>
      <c r="M1317" s="33"/>
      <c r="N1317" s="396"/>
      <c r="O1317" s="396"/>
      <c r="P1317" s="397" t="s">
        <v>11</v>
      </c>
      <c r="Q1317" s="397"/>
      <c r="R1317" s="398"/>
      <c r="S1317" s="398"/>
      <c r="T1317" s="398"/>
      <c r="U1317" s="398"/>
      <c r="V1317" s="34"/>
    </row>
    <row r="1318" spans="1:22" ht="19.350000000000001" customHeight="1" x14ac:dyDescent="0.3">
      <c r="A1318" s="33"/>
      <c r="B1318" s="396"/>
      <c r="C1318" s="396"/>
      <c r="D1318" s="397" t="s">
        <v>55</v>
      </c>
      <c r="E1318" s="397"/>
      <c r="F1318" s="398"/>
      <c r="G1318" s="398"/>
      <c r="H1318" s="398"/>
      <c r="I1318" s="398"/>
      <c r="J1318" s="34"/>
      <c r="K1318" s="1"/>
      <c r="L1318" s="32"/>
      <c r="M1318" s="33"/>
      <c r="N1318" s="396"/>
      <c r="O1318" s="396"/>
      <c r="P1318" s="397" t="s">
        <v>55</v>
      </c>
      <c r="Q1318" s="397"/>
      <c r="R1318" s="398"/>
      <c r="S1318" s="398"/>
      <c r="T1318" s="398"/>
      <c r="U1318" s="398"/>
      <c r="V1318" s="34"/>
    </row>
    <row r="1319" spans="1:22" ht="19.350000000000001" customHeight="1" x14ac:dyDescent="0.35">
      <c r="A1319" s="33"/>
      <c r="B1319" s="396"/>
      <c r="C1319" s="396"/>
      <c r="D1319" s="397" t="s">
        <v>9</v>
      </c>
      <c r="E1319" s="397"/>
      <c r="F1319" s="399"/>
      <c r="G1319" s="399"/>
      <c r="H1319" s="399"/>
      <c r="I1319" s="399"/>
      <c r="J1319" s="34"/>
      <c r="K1319" s="1"/>
      <c r="L1319" s="32"/>
      <c r="M1319" s="33"/>
      <c r="N1319" s="396"/>
      <c r="O1319" s="396"/>
      <c r="P1319" s="397" t="s">
        <v>9</v>
      </c>
      <c r="Q1319" s="397"/>
      <c r="R1319" s="399"/>
      <c r="S1319" s="399"/>
      <c r="T1319" s="399"/>
      <c r="U1319" s="399"/>
      <c r="V1319" s="34"/>
    </row>
    <row r="1320" spans="1:22" ht="19.350000000000001" customHeight="1" x14ac:dyDescent="0.35">
      <c r="A1320" s="33"/>
      <c r="B1320" s="356" t="s">
        <v>44</v>
      </c>
      <c r="C1320" s="356"/>
      <c r="D1320" s="357" t="s">
        <v>90</v>
      </c>
      <c r="E1320" s="357"/>
      <c r="F1320" s="37"/>
      <c r="G1320" s="65"/>
      <c r="H1320" s="39"/>
      <c r="I1320" s="65"/>
      <c r="J1320" s="34"/>
      <c r="K1320" s="1"/>
      <c r="L1320" s="32"/>
      <c r="M1320" s="33"/>
      <c r="N1320" s="356" t="s">
        <v>44</v>
      </c>
      <c r="O1320" s="356"/>
      <c r="P1320" s="357" t="s">
        <v>90</v>
      </c>
      <c r="Q1320" s="357"/>
      <c r="R1320" s="37"/>
      <c r="S1320" s="65"/>
      <c r="T1320" s="39"/>
      <c r="U1320" s="65"/>
      <c r="V1320" s="34"/>
    </row>
    <row r="1321" spans="1:22" ht="19.350000000000001" customHeight="1" x14ac:dyDescent="0.3">
      <c r="A1321" s="33"/>
      <c r="B1321" s="356"/>
      <c r="C1321" s="356"/>
      <c r="D1321" s="359" t="s">
        <v>56</v>
      </c>
      <c r="E1321" s="63" t="s">
        <v>57</v>
      </c>
      <c r="F1321" s="41"/>
      <c r="G1321" s="66"/>
      <c r="H1321" s="41"/>
      <c r="I1321" s="66"/>
      <c r="J1321" s="34"/>
      <c r="K1321" s="1"/>
      <c r="L1321" s="32"/>
      <c r="M1321" s="33"/>
      <c r="N1321" s="356"/>
      <c r="O1321" s="356"/>
      <c r="P1321" s="359" t="s">
        <v>56</v>
      </c>
      <c r="Q1321" s="63" t="s">
        <v>57</v>
      </c>
      <c r="R1321" s="41"/>
      <c r="S1321" s="66"/>
      <c r="T1321" s="41"/>
      <c r="U1321" s="66"/>
      <c r="V1321" s="34"/>
    </row>
    <row r="1322" spans="1:22" ht="19.350000000000001" customHeight="1" x14ac:dyDescent="0.3">
      <c r="A1322" s="33"/>
      <c r="B1322" s="356"/>
      <c r="C1322" s="356"/>
      <c r="D1322" s="359"/>
      <c r="E1322" s="63" t="s">
        <v>58</v>
      </c>
      <c r="F1322" s="41"/>
      <c r="G1322" s="66"/>
      <c r="H1322" s="41"/>
      <c r="I1322" s="66"/>
      <c r="J1322" s="34"/>
      <c r="K1322" s="1"/>
      <c r="L1322" s="32"/>
      <c r="M1322" s="33"/>
      <c r="N1322" s="356"/>
      <c r="O1322" s="356"/>
      <c r="P1322" s="359"/>
      <c r="Q1322" s="63" t="s">
        <v>58</v>
      </c>
      <c r="R1322" s="41"/>
      <c r="S1322" s="66"/>
      <c r="T1322" s="41"/>
      <c r="U1322" s="66"/>
      <c r="V1322" s="34"/>
    </row>
    <row r="1323" spans="1:22" ht="19.350000000000001" customHeight="1" x14ac:dyDescent="0.25">
      <c r="A1323" s="33"/>
      <c r="B1323" s="358"/>
      <c r="C1323" s="358"/>
      <c r="D1323" s="358"/>
      <c r="E1323" s="358"/>
      <c r="F1323" s="358"/>
      <c r="G1323" s="358"/>
      <c r="H1323" s="358"/>
      <c r="I1323" s="358"/>
      <c r="J1323" s="34"/>
      <c r="K1323" s="1"/>
      <c r="L1323" s="32"/>
      <c r="M1323" s="33"/>
      <c r="N1323" s="358"/>
      <c r="O1323" s="358"/>
      <c r="P1323" s="358"/>
      <c r="Q1323" s="358"/>
      <c r="R1323" s="358"/>
      <c r="S1323" s="358"/>
      <c r="T1323" s="358"/>
      <c r="U1323" s="358"/>
      <c r="V1323" s="34"/>
    </row>
    <row r="1324" spans="1:22" ht="19.350000000000001" customHeight="1" x14ac:dyDescent="0.3">
      <c r="A1324" s="33"/>
      <c r="B1324" s="395" t="s">
        <v>59</v>
      </c>
      <c r="C1324" s="395"/>
      <c r="D1324" s="395"/>
      <c r="E1324" s="395"/>
      <c r="F1324" s="395"/>
      <c r="G1324" s="395"/>
      <c r="H1324" s="395"/>
      <c r="I1324" s="395"/>
      <c r="J1324" s="34"/>
      <c r="K1324" s="1"/>
      <c r="L1324" s="32"/>
      <c r="M1324" s="33"/>
      <c r="N1324" s="395" t="s">
        <v>59</v>
      </c>
      <c r="O1324" s="395"/>
      <c r="P1324" s="395"/>
      <c r="Q1324" s="395"/>
      <c r="R1324" s="395"/>
      <c r="S1324" s="395"/>
      <c r="T1324" s="395"/>
      <c r="U1324" s="395"/>
      <c r="V1324" s="34"/>
    </row>
    <row r="1325" spans="1:22" ht="19.350000000000001" customHeight="1" thickBot="1" x14ac:dyDescent="0.3">
      <c r="A1325" s="33"/>
      <c r="B1325" s="358"/>
      <c r="C1325" s="358"/>
      <c r="D1325" s="358"/>
      <c r="E1325" s="358"/>
      <c r="F1325" s="358"/>
      <c r="G1325" s="358"/>
      <c r="H1325" s="358"/>
      <c r="I1325" s="358"/>
      <c r="J1325" s="34"/>
      <c r="K1325" s="1"/>
      <c r="L1325" s="32"/>
      <c r="M1325" s="33"/>
      <c r="N1325" s="358"/>
      <c r="O1325" s="358"/>
      <c r="P1325" s="358"/>
      <c r="Q1325" s="358"/>
      <c r="R1325" s="358"/>
      <c r="S1325" s="358"/>
      <c r="T1325" s="358"/>
      <c r="U1325" s="358"/>
      <c r="V1325" s="34"/>
    </row>
    <row r="1326" spans="1:22" ht="19.350000000000001" customHeight="1" thickBot="1" x14ac:dyDescent="0.3">
      <c r="A1326" s="33"/>
      <c r="B1326" s="359" t="s">
        <v>138</v>
      </c>
      <c r="C1326" s="360"/>
      <c r="D1326" s="43" t="str">
        <f>CONCATENATE(G1320-1,"'",IF(MROUND(I1320,30)=0,"0",IF(MROUND(I1320,30)&gt;30,"30",IF(I1320&lt;30,"0","30"))),"''")</f>
        <v>-1'0''</v>
      </c>
      <c r="E1326" s="44" t="str">
        <f>CONCATENATE(QUOTIENT(G1320*60+I1320-30,60),"'",MOD(G1320*60+IF(MROUND(I1320,30)=0,"0",IF(MROUND(I1320,30)&gt;30,"30",IF(I1320&lt;30,"0","30")))-30,60),"''")</f>
        <v>0'30''</v>
      </c>
      <c r="F1326" s="44" t="str">
        <f>CONCATENATE(G1320,"'",IF(MROUND(I1320,30)=0,"0",IF(MROUND(I1320,30)&gt;30,"30",IF(I1320&lt;30,"0","30"))),"''")</f>
        <v>'0''</v>
      </c>
      <c r="G1326" s="44" t="str">
        <f>CONCATENATE(QUOTIENT(G1320*60+I1320+15,60),"'",MOD(G1320*60+IF(MROUND(I1320,30)=0,"0",IF(MROUND(I1320,30)&gt;30,"30",IF(I1320&lt;30,"0","30")))+15,60),"''")</f>
        <v>0'15''</v>
      </c>
      <c r="H1326" s="44" t="str">
        <f>CONCATENATE(QUOTIENT(G1320*60+I1320+30,60),"'",MOD(G1320*60+IF(MROUND(I1320,30)=0,"0",IF(MROUND(I1320,30)&gt;30,"30",IF(I1320&lt;30,"0","30")))+30,60),"''")</f>
        <v>0'30''</v>
      </c>
      <c r="I1326" s="45" t="str">
        <f>CONCATENATE(QUOTIENT(G1320*60+IF(MROUND(I1320,30)=0,"0",IF(MROUND(I1320,30)&gt;30,"30",IF(I1320&lt;30,"0","30")))+45,60),"'",MOD(G1320*60+IF(MROUND(I1320,30)=0,"0",IF(MROUND(I1320,30)&gt;30,"30",IF(I1320&lt;30,"0","30")))+45,60),"''")</f>
        <v>0'45''</v>
      </c>
      <c r="J1326" s="34"/>
      <c r="K1326" s="1"/>
      <c r="L1326" s="32"/>
      <c r="M1326" s="33"/>
      <c r="N1326" s="359" t="s">
        <v>138</v>
      </c>
      <c r="O1326" s="360"/>
      <c r="P1326" s="43" t="str">
        <f>CONCATENATE(S1320-1,"'",IF(MROUND(U1320,30)=0,"0",IF(MROUND(U1320,30)&gt;30,"30",IF(U1320&lt;30,"0","30"))),"''")</f>
        <v>-1'0''</v>
      </c>
      <c r="Q1326" s="44" t="str">
        <f>CONCATENATE(QUOTIENT(S1320*60+U1320-30,60),"'",MOD(S1320*60+IF(MROUND(U1320,30)=0,"0",IF(MROUND(U1320,30)&gt;30,"30",IF(U1320&lt;30,"0","30")))-30,60),"''")</f>
        <v>0'30''</v>
      </c>
      <c r="R1326" s="44" t="str">
        <f>CONCATENATE(S1320,"'",IF(MROUND(U1320,30)=0,"0",IF(MROUND(U1320,30)&gt;30,"30",IF(U1320&lt;30,"0","30"))),"''")</f>
        <v>'0''</v>
      </c>
      <c r="S1326" s="44" t="str">
        <f>CONCATENATE(QUOTIENT(S1320*60+U1320+15,60),"'",MOD(S1320*60+IF(MROUND(U1320,30)=0,"0",IF(MROUND(U1320,30)&gt;30,"30",IF(U1320&lt;30,"0","30")))+15,60),"''")</f>
        <v>0'15''</v>
      </c>
      <c r="T1326" s="44" t="str">
        <f>CONCATENATE(QUOTIENT(S1320*60+U1320+30,60),"'",MOD(S1320*60+IF(MROUND(U1320,30)=0,"0",IF(MROUND(U1320,30)&gt;30,"30",IF(U1320&lt;30,"0","30")))+30,60),"''")</f>
        <v>0'30''</v>
      </c>
      <c r="U1326" s="45" t="str">
        <f>CONCATENATE(QUOTIENT(S1320*60+IF(MROUND(U1320,30)=0,"0",IF(MROUND(U1320,30)&gt;30,"30",IF(U1320&lt;30,"0","30")))+45,60),"'",MOD(S1320*60+IF(MROUND(U1320,30)=0,"0",IF(MROUND(U1320,30)&gt;30,"30",IF(U1320&lt;30,"0","30")))+45,60),"''")</f>
        <v>0'45''</v>
      </c>
      <c r="V1326" s="34"/>
    </row>
    <row r="1327" spans="1:22" ht="19.350000000000001" customHeight="1" thickBot="1" x14ac:dyDescent="0.3">
      <c r="A1327" s="33"/>
      <c r="B1327" s="62"/>
      <c r="C1327" s="62"/>
      <c r="D1327" s="30"/>
      <c r="E1327" s="30"/>
      <c r="F1327" s="30"/>
      <c r="G1327" s="30"/>
      <c r="H1327" s="30"/>
      <c r="I1327" s="30"/>
      <c r="J1327" s="34"/>
      <c r="K1327" s="1"/>
      <c r="L1327" s="32"/>
      <c r="M1327" s="33"/>
      <c r="N1327" s="62"/>
      <c r="O1327" s="62"/>
      <c r="P1327" s="30"/>
      <c r="Q1327" s="30"/>
      <c r="R1327" s="30"/>
      <c r="S1327" s="30"/>
      <c r="T1327" s="30"/>
      <c r="U1327" s="30"/>
      <c r="V1327" s="34"/>
    </row>
    <row r="1328" spans="1:22" ht="19.350000000000001" customHeight="1" x14ac:dyDescent="0.25">
      <c r="A1328" s="33"/>
      <c r="B1328" s="409" t="s">
        <v>136</v>
      </c>
      <c r="C1328" s="410"/>
      <c r="D1328" s="352"/>
      <c r="E1328" s="352"/>
      <c r="F1328" s="352"/>
      <c r="G1328" s="352"/>
      <c r="H1328" s="352"/>
      <c r="I1328" s="353"/>
      <c r="J1328" s="34"/>
      <c r="K1328" s="1"/>
      <c r="L1328" s="32"/>
      <c r="M1328" s="33"/>
      <c r="N1328" s="409" t="s">
        <v>136</v>
      </c>
      <c r="O1328" s="410"/>
      <c r="P1328" s="352"/>
      <c r="Q1328" s="352"/>
      <c r="R1328" s="352"/>
      <c r="S1328" s="352"/>
      <c r="T1328" s="352"/>
      <c r="U1328" s="353"/>
      <c r="V1328" s="34"/>
    </row>
    <row r="1329" spans="1:22" ht="19.350000000000001" customHeight="1" x14ac:dyDescent="0.25">
      <c r="A1329" s="33"/>
      <c r="B1329" s="405"/>
      <c r="C1329" s="406"/>
      <c r="D1329" s="336"/>
      <c r="E1329" s="336"/>
      <c r="F1329" s="336"/>
      <c r="G1329" s="336"/>
      <c r="H1329" s="336"/>
      <c r="I1329" s="337"/>
      <c r="J1329" s="34"/>
      <c r="K1329" s="1"/>
      <c r="L1329" s="32"/>
      <c r="M1329" s="33"/>
      <c r="N1329" s="405"/>
      <c r="O1329" s="406"/>
      <c r="P1329" s="336"/>
      <c r="Q1329" s="336"/>
      <c r="R1329" s="336"/>
      <c r="S1329" s="336"/>
      <c r="T1329" s="336"/>
      <c r="U1329" s="337"/>
      <c r="V1329" s="34"/>
    </row>
    <row r="1330" spans="1:22" ht="19.350000000000001" customHeight="1" x14ac:dyDescent="0.25">
      <c r="A1330" s="33"/>
      <c r="B1330" s="405" t="s">
        <v>137</v>
      </c>
      <c r="C1330" s="406"/>
      <c r="D1330" s="336"/>
      <c r="E1330" s="336"/>
      <c r="F1330" s="336"/>
      <c r="G1330" s="336"/>
      <c r="H1330" s="336"/>
      <c r="I1330" s="337"/>
      <c r="J1330" s="34"/>
      <c r="K1330" s="1"/>
      <c r="L1330" s="32"/>
      <c r="M1330" s="33"/>
      <c r="N1330" s="405" t="s">
        <v>137</v>
      </c>
      <c r="O1330" s="406"/>
      <c r="P1330" s="336"/>
      <c r="Q1330" s="336"/>
      <c r="R1330" s="336"/>
      <c r="S1330" s="336"/>
      <c r="T1330" s="336"/>
      <c r="U1330" s="337"/>
      <c r="V1330" s="34"/>
    </row>
    <row r="1331" spans="1:22" ht="19.350000000000001" customHeight="1" thickBot="1" x14ac:dyDescent="0.3">
      <c r="A1331" s="33"/>
      <c r="B1331" s="407"/>
      <c r="C1331" s="408"/>
      <c r="D1331" s="369"/>
      <c r="E1331" s="369"/>
      <c r="F1331" s="369"/>
      <c r="G1331" s="369"/>
      <c r="H1331" s="369"/>
      <c r="I1331" s="370"/>
      <c r="J1331" s="34"/>
      <c r="K1331" s="1"/>
      <c r="L1331" s="32"/>
      <c r="M1331" s="33"/>
      <c r="N1331" s="407"/>
      <c r="O1331" s="408"/>
      <c r="P1331" s="369"/>
      <c r="Q1331" s="369"/>
      <c r="R1331" s="369"/>
      <c r="S1331" s="369"/>
      <c r="T1331" s="369"/>
      <c r="U1331" s="370"/>
      <c r="V1331" s="34"/>
    </row>
    <row r="1332" spans="1:22" ht="19.350000000000001" customHeight="1" thickBot="1" x14ac:dyDescent="0.3">
      <c r="A1332" s="33"/>
      <c r="B1332" s="25"/>
      <c r="C1332" s="25"/>
      <c r="D1332" s="25"/>
      <c r="E1332" s="25"/>
      <c r="F1332" s="25"/>
      <c r="G1332" s="25"/>
      <c r="H1332" s="25"/>
      <c r="I1332" s="25"/>
      <c r="J1332" s="34"/>
      <c r="K1332" s="1"/>
      <c r="L1332" s="32"/>
      <c r="M1332" s="33"/>
      <c r="N1332" s="25"/>
      <c r="O1332" s="25"/>
      <c r="P1332" s="25"/>
      <c r="Q1332" s="25"/>
      <c r="R1332" s="25"/>
      <c r="S1332" s="25"/>
      <c r="T1332" s="25"/>
      <c r="U1332" s="25"/>
      <c r="V1332" s="34"/>
    </row>
    <row r="1333" spans="1:22" ht="19.350000000000001" customHeight="1" x14ac:dyDescent="0.25">
      <c r="A1333" s="33"/>
      <c r="B1333" s="349" t="s">
        <v>63</v>
      </c>
      <c r="C1333" s="343" t="s">
        <v>64</v>
      </c>
      <c r="D1333" s="351"/>
      <c r="E1333" s="351"/>
      <c r="F1333" s="351"/>
      <c r="G1333" s="351"/>
      <c r="H1333" s="352"/>
      <c r="I1333" s="353"/>
      <c r="J1333" s="34"/>
      <c r="K1333" s="1"/>
      <c r="L1333" s="32"/>
      <c r="M1333" s="33"/>
      <c r="N1333" s="349" t="s">
        <v>63</v>
      </c>
      <c r="O1333" s="343" t="s">
        <v>64</v>
      </c>
      <c r="P1333" s="351"/>
      <c r="Q1333" s="351"/>
      <c r="R1333" s="351"/>
      <c r="S1333" s="351"/>
      <c r="T1333" s="352"/>
      <c r="U1333" s="353"/>
      <c r="V1333" s="34"/>
    </row>
    <row r="1334" spans="1:22" ht="19.350000000000001" customHeight="1" x14ac:dyDescent="0.25">
      <c r="A1334" s="33"/>
      <c r="B1334" s="334"/>
      <c r="C1334" s="340" t="s">
        <v>65</v>
      </c>
      <c r="D1334" s="348"/>
      <c r="E1334" s="348"/>
      <c r="F1334" s="348"/>
      <c r="G1334" s="348"/>
      <c r="H1334" s="336"/>
      <c r="I1334" s="337"/>
      <c r="J1334" s="34"/>
      <c r="K1334" s="1"/>
      <c r="L1334" s="32"/>
      <c r="M1334" s="33"/>
      <c r="N1334" s="334"/>
      <c r="O1334" s="340" t="s">
        <v>65</v>
      </c>
      <c r="P1334" s="348"/>
      <c r="Q1334" s="348"/>
      <c r="R1334" s="348"/>
      <c r="S1334" s="348"/>
      <c r="T1334" s="336"/>
      <c r="U1334" s="337"/>
      <c r="V1334" s="34"/>
    </row>
    <row r="1335" spans="1:22" ht="19.350000000000001" customHeight="1" x14ac:dyDescent="0.25">
      <c r="A1335" s="33"/>
      <c r="B1335" s="334"/>
      <c r="C1335" s="340" t="s">
        <v>66</v>
      </c>
      <c r="D1335" s="348"/>
      <c r="E1335" s="348"/>
      <c r="F1335" s="348"/>
      <c r="G1335" s="348"/>
      <c r="H1335" s="336"/>
      <c r="I1335" s="337"/>
      <c r="J1335" s="34"/>
      <c r="K1335" s="1"/>
      <c r="L1335" s="32"/>
      <c r="M1335" s="33"/>
      <c r="N1335" s="334"/>
      <c r="O1335" s="340" t="s">
        <v>66</v>
      </c>
      <c r="P1335" s="348"/>
      <c r="Q1335" s="348"/>
      <c r="R1335" s="348"/>
      <c r="S1335" s="348"/>
      <c r="T1335" s="336"/>
      <c r="U1335" s="337"/>
      <c r="V1335" s="34"/>
    </row>
    <row r="1336" spans="1:22" ht="19.350000000000001" customHeight="1" x14ac:dyDescent="0.25">
      <c r="A1336" s="33"/>
      <c r="B1336" s="334"/>
      <c r="C1336" s="340" t="s">
        <v>67</v>
      </c>
      <c r="D1336" s="348"/>
      <c r="E1336" s="348"/>
      <c r="F1336" s="348"/>
      <c r="G1336" s="348"/>
      <c r="H1336" s="336"/>
      <c r="I1336" s="337"/>
      <c r="J1336" s="34"/>
      <c r="K1336" s="1"/>
      <c r="L1336" s="32"/>
      <c r="M1336" s="33"/>
      <c r="N1336" s="334"/>
      <c r="O1336" s="340" t="s">
        <v>67</v>
      </c>
      <c r="P1336" s="348"/>
      <c r="Q1336" s="348"/>
      <c r="R1336" s="348"/>
      <c r="S1336" s="348"/>
      <c r="T1336" s="336"/>
      <c r="U1336" s="337"/>
      <c r="V1336" s="34"/>
    </row>
    <row r="1337" spans="1:22" ht="19.350000000000001" customHeight="1" x14ac:dyDescent="0.25">
      <c r="A1337" s="33"/>
      <c r="B1337" s="334"/>
      <c r="C1337" s="340" t="s">
        <v>68</v>
      </c>
      <c r="D1337" s="348"/>
      <c r="E1337" s="348"/>
      <c r="F1337" s="348"/>
      <c r="G1337" s="348"/>
      <c r="H1337" s="336"/>
      <c r="I1337" s="337"/>
      <c r="J1337" s="34"/>
      <c r="K1337" s="1"/>
      <c r="L1337" s="32"/>
      <c r="M1337" s="33"/>
      <c r="N1337" s="334"/>
      <c r="O1337" s="340" t="s">
        <v>68</v>
      </c>
      <c r="P1337" s="348"/>
      <c r="Q1337" s="348"/>
      <c r="R1337" s="348"/>
      <c r="S1337" s="348"/>
      <c r="T1337" s="336"/>
      <c r="U1337" s="337"/>
      <c r="V1337" s="34"/>
    </row>
    <row r="1338" spans="1:22" ht="19.350000000000001" customHeight="1" thickBot="1" x14ac:dyDescent="0.3">
      <c r="A1338" s="33"/>
      <c r="B1338" s="350"/>
      <c r="C1338" s="371" t="s">
        <v>69</v>
      </c>
      <c r="D1338" s="372"/>
      <c r="E1338" s="372"/>
      <c r="F1338" s="372"/>
      <c r="G1338" s="372"/>
      <c r="H1338" s="369"/>
      <c r="I1338" s="370"/>
      <c r="J1338" s="34"/>
      <c r="K1338" s="1"/>
      <c r="L1338" s="32"/>
      <c r="M1338" s="33"/>
      <c r="N1338" s="350"/>
      <c r="O1338" s="371" t="s">
        <v>69</v>
      </c>
      <c r="P1338" s="372"/>
      <c r="Q1338" s="372"/>
      <c r="R1338" s="372"/>
      <c r="S1338" s="372"/>
      <c r="T1338" s="369"/>
      <c r="U1338" s="370"/>
      <c r="V1338" s="34"/>
    </row>
    <row r="1339" spans="1:22" ht="19.350000000000001" customHeight="1" x14ac:dyDescent="0.25">
      <c r="A1339" s="33"/>
      <c r="B1339" s="333" t="s">
        <v>70</v>
      </c>
      <c r="C1339" s="346" t="s">
        <v>71</v>
      </c>
      <c r="D1339" s="347"/>
      <c r="E1339" s="347"/>
      <c r="F1339" s="347"/>
      <c r="G1339" s="347"/>
      <c r="H1339" s="344"/>
      <c r="I1339" s="345"/>
      <c r="J1339" s="34"/>
      <c r="K1339" s="1"/>
      <c r="L1339" s="32"/>
      <c r="M1339" s="33"/>
      <c r="N1339" s="333" t="s">
        <v>70</v>
      </c>
      <c r="O1339" s="346" t="s">
        <v>71</v>
      </c>
      <c r="P1339" s="347"/>
      <c r="Q1339" s="347"/>
      <c r="R1339" s="347"/>
      <c r="S1339" s="347"/>
      <c r="T1339" s="344"/>
      <c r="U1339" s="345"/>
      <c r="V1339" s="34"/>
    </row>
    <row r="1340" spans="1:22" ht="19.350000000000001" customHeight="1" x14ac:dyDescent="0.25">
      <c r="A1340" s="33"/>
      <c r="B1340" s="334"/>
      <c r="C1340" s="340" t="s">
        <v>72</v>
      </c>
      <c r="D1340" s="348"/>
      <c r="E1340" s="348"/>
      <c r="F1340" s="348"/>
      <c r="G1340" s="348"/>
      <c r="H1340" s="336"/>
      <c r="I1340" s="337"/>
      <c r="J1340" s="34"/>
      <c r="K1340" s="1"/>
      <c r="L1340" s="32"/>
      <c r="M1340" s="33"/>
      <c r="N1340" s="334"/>
      <c r="O1340" s="340" t="s">
        <v>72</v>
      </c>
      <c r="P1340" s="348"/>
      <c r="Q1340" s="348"/>
      <c r="R1340" s="348"/>
      <c r="S1340" s="348"/>
      <c r="T1340" s="336"/>
      <c r="U1340" s="337"/>
      <c r="V1340" s="34"/>
    </row>
    <row r="1341" spans="1:22" ht="19.350000000000001" customHeight="1" x14ac:dyDescent="0.25">
      <c r="A1341" s="33"/>
      <c r="B1341" s="334"/>
      <c r="C1341" s="340" t="s">
        <v>73</v>
      </c>
      <c r="D1341" s="348"/>
      <c r="E1341" s="348"/>
      <c r="F1341" s="348"/>
      <c r="G1341" s="348"/>
      <c r="H1341" s="336"/>
      <c r="I1341" s="337"/>
      <c r="J1341" s="34"/>
      <c r="K1341" s="1"/>
      <c r="L1341" s="32"/>
      <c r="M1341" s="33"/>
      <c r="N1341" s="334"/>
      <c r="O1341" s="340" t="s">
        <v>73</v>
      </c>
      <c r="P1341" s="348"/>
      <c r="Q1341" s="348"/>
      <c r="R1341" s="348"/>
      <c r="S1341" s="348"/>
      <c r="T1341" s="336"/>
      <c r="U1341" s="337"/>
      <c r="V1341" s="34"/>
    </row>
    <row r="1342" spans="1:22" ht="19.350000000000001" customHeight="1" x14ac:dyDescent="0.25">
      <c r="A1342" s="33"/>
      <c r="B1342" s="334"/>
      <c r="C1342" s="340" t="s">
        <v>74</v>
      </c>
      <c r="D1342" s="348"/>
      <c r="E1342" s="348"/>
      <c r="F1342" s="348"/>
      <c r="G1342" s="348"/>
      <c r="H1342" s="336"/>
      <c r="I1342" s="337"/>
      <c r="J1342" s="34"/>
      <c r="K1342" s="1"/>
      <c r="L1342" s="32"/>
      <c r="M1342" s="33"/>
      <c r="N1342" s="334"/>
      <c r="O1342" s="340" t="s">
        <v>74</v>
      </c>
      <c r="P1342" s="348"/>
      <c r="Q1342" s="348"/>
      <c r="R1342" s="348"/>
      <c r="S1342" s="348"/>
      <c r="T1342" s="336"/>
      <c r="U1342" s="337"/>
      <c r="V1342" s="34"/>
    </row>
    <row r="1343" spans="1:22" ht="19.350000000000001" customHeight="1" x14ac:dyDescent="0.25">
      <c r="A1343" s="33"/>
      <c r="B1343" s="334"/>
      <c r="C1343" s="340" t="s">
        <v>75</v>
      </c>
      <c r="D1343" s="348"/>
      <c r="E1343" s="348"/>
      <c r="F1343" s="348"/>
      <c r="G1343" s="348"/>
      <c r="H1343" s="336"/>
      <c r="I1343" s="337"/>
      <c r="J1343" s="34"/>
      <c r="K1343" s="1"/>
      <c r="L1343" s="32"/>
      <c r="M1343" s="33"/>
      <c r="N1343" s="334"/>
      <c r="O1343" s="340" t="s">
        <v>75</v>
      </c>
      <c r="P1343" s="348"/>
      <c r="Q1343" s="348"/>
      <c r="R1343" s="348"/>
      <c r="S1343" s="348"/>
      <c r="T1343" s="336"/>
      <c r="U1343" s="337"/>
      <c r="V1343" s="34"/>
    </row>
    <row r="1344" spans="1:22" ht="19.350000000000001" customHeight="1" x14ac:dyDescent="0.25">
      <c r="A1344" s="33"/>
      <c r="B1344" s="334"/>
      <c r="C1344" s="340" t="s">
        <v>76</v>
      </c>
      <c r="D1344" s="348"/>
      <c r="E1344" s="348"/>
      <c r="F1344" s="348"/>
      <c r="G1344" s="348"/>
      <c r="H1344" s="336"/>
      <c r="I1344" s="337"/>
      <c r="J1344" s="34"/>
      <c r="K1344" s="1"/>
      <c r="L1344" s="32"/>
      <c r="M1344" s="33"/>
      <c r="N1344" s="334"/>
      <c r="O1344" s="340" t="s">
        <v>76</v>
      </c>
      <c r="P1344" s="348"/>
      <c r="Q1344" s="348"/>
      <c r="R1344" s="348"/>
      <c r="S1344" s="348"/>
      <c r="T1344" s="336"/>
      <c r="U1344" s="337"/>
      <c r="V1344" s="34"/>
    </row>
    <row r="1345" spans="1:22" ht="19.350000000000001" customHeight="1" thickBot="1" x14ac:dyDescent="0.3">
      <c r="A1345" s="33"/>
      <c r="B1345" s="335"/>
      <c r="C1345" s="385" t="s">
        <v>77</v>
      </c>
      <c r="D1345" s="386"/>
      <c r="E1345" s="386"/>
      <c r="F1345" s="386"/>
      <c r="G1345" s="386"/>
      <c r="H1345" s="387"/>
      <c r="I1345" s="388"/>
      <c r="J1345" s="34"/>
      <c r="K1345" s="1"/>
      <c r="L1345" s="32"/>
      <c r="M1345" s="33"/>
      <c r="N1345" s="335"/>
      <c r="O1345" s="385" t="s">
        <v>77</v>
      </c>
      <c r="P1345" s="386"/>
      <c r="Q1345" s="386"/>
      <c r="R1345" s="386"/>
      <c r="S1345" s="386"/>
      <c r="T1345" s="387"/>
      <c r="U1345" s="388"/>
      <c r="V1345" s="34"/>
    </row>
    <row r="1346" spans="1:22" ht="19.350000000000001" customHeight="1" x14ac:dyDescent="0.25">
      <c r="A1346" s="33"/>
      <c r="B1346" s="349" t="s">
        <v>78</v>
      </c>
      <c r="C1346" s="389" t="s">
        <v>79</v>
      </c>
      <c r="D1346" s="390"/>
      <c r="E1346" s="391"/>
      <c r="F1346" s="47" t="s">
        <v>80</v>
      </c>
      <c r="G1346" s="47"/>
      <c r="H1346" s="352"/>
      <c r="I1346" s="353"/>
      <c r="J1346" s="34"/>
      <c r="K1346" s="1"/>
      <c r="L1346" s="32"/>
      <c r="M1346" s="33"/>
      <c r="N1346" s="349" t="s">
        <v>78</v>
      </c>
      <c r="O1346" s="389" t="s">
        <v>79</v>
      </c>
      <c r="P1346" s="390"/>
      <c r="Q1346" s="391"/>
      <c r="R1346" s="47" t="s">
        <v>80</v>
      </c>
      <c r="S1346" s="47"/>
      <c r="T1346" s="352"/>
      <c r="U1346" s="353"/>
      <c r="V1346" s="34"/>
    </row>
    <row r="1347" spans="1:22" ht="19.350000000000001" customHeight="1" x14ac:dyDescent="0.25">
      <c r="A1347" s="33"/>
      <c r="B1347" s="334"/>
      <c r="C1347" s="392" t="s">
        <v>81</v>
      </c>
      <c r="D1347" s="393"/>
      <c r="E1347" s="394"/>
      <c r="F1347" s="10" t="s">
        <v>82</v>
      </c>
      <c r="G1347" s="10"/>
      <c r="H1347" s="336"/>
      <c r="I1347" s="337"/>
      <c r="J1347" s="34"/>
      <c r="K1347" s="1"/>
      <c r="L1347" s="32"/>
      <c r="M1347" s="33"/>
      <c r="N1347" s="334"/>
      <c r="O1347" s="392" t="s">
        <v>81</v>
      </c>
      <c r="P1347" s="393"/>
      <c r="Q1347" s="394"/>
      <c r="R1347" s="10" t="s">
        <v>82</v>
      </c>
      <c r="S1347" s="10"/>
      <c r="T1347" s="336"/>
      <c r="U1347" s="337"/>
      <c r="V1347" s="34"/>
    </row>
    <row r="1348" spans="1:22" ht="19.350000000000001" customHeight="1" x14ac:dyDescent="0.25">
      <c r="A1348" s="33"/>
      <c r="B1348" s="334"/>
      <c r="C1348" s="392" t="s">
        <v>83</v>
      </c>
      <c r="D1348" s="393"/>
      <c r="E1348" s="394"/>
      <c r="F1348" s="10" t="s">
        <v>84</v>
      </c>
      <c r="G1348" s="10"/>
      <c r="H1348" s="336"/>
      <c r="I1348" s="337"/>
      <c r="J1348" s="34"/>
      <c r="K1348" s="1"/>
      <c r="L1348" s="32"/>
      <c r="M1348" s="33"/>
      <c r="N1348" s="334"/>
      <c r="O1348" s="392" t="s">
        <v>83</v>
      </c>
      <c r="P1348" s="393"/>
      <c r="Q1348" s="394"/>
      <c r="R1348" s="10" t="s">
        <v>84</v>
      </c>
      <c r="S1348" s="10"/>
      <c r="T1348" s="336"/>
      <c r="U1348" s="337"/>
      <c r="V1348" s="34"/>
    </row>
    <row r="1349" spans="1:22" ht="19.350000000000001" customHeight="1" x14ac:dyDescent="0.25">
      <c r="A1349" s="33"/>
      <c r="B1349" s="334"/>
      <c r="C1349" s="48" t="s">
        <v>85</v>
      </c>
      <c r="D1349" s="49"/>
      <c r="E1349" s="49"/>
      <c r="F1349" s="10" t="s">
        <v>86</v>
      </c>
      <c r="G1349" s="10"/>
      <c r="H1349" s="336"/>
      <c r="I1349" s="337"/>
      <c r="J1349" s="34"/>
      <c r="K1349" s="1"/>
      <c r="L1349" s="32"/>
      <c r="M1349" s="33"/>
      <c r="N1349" s="334"/>
      <c r="O1349" s="48" t="s">
        <v>85</v>
      </c>
      <c r="P1349" s="49"/>
      <c r="Q1349" s="49"/>
      <c r="R1349" s="10" t="s">
        <v>86</v>
      </c>
      <c r="S1349" s="10"/>
      <c r="T1349" s="336"/>
      <c r="U1349" s="337"/>
      <c r="V1349" s="34"/>
    </row>
    <row r="1350" spans="1:22" ht="19.350000000000001" customHeight="1" thickBot="1" x14ac:dyDescent="0.3">
      <c r="A1350" s="33"/>
      <c r="B1350" s="350"/>
      <c r="C1350" s="50" t="s">
        <v>87</v>
      </c>
      <c r="D1350" s="51"/>
      <c r="E1350" s="51"/>
      <c r="F1350" s="52" t="s">
        <v>86</v>
      </c>
      <c r="G1350" s="52"/>
      <c r="H1350" s="369"/>
      <c r="I1350" s="370"/>
      <c r="J1350" s="34"/>
      <c r="K1350" s="1"/>
      <c r="L1350" s="32"/>
      <c r="M1350" s="33"/>
      <c r="N1350" s="350"/>
      <c r="O1350" s="50" t="s">
        <v>87</v>
      </c>
      <c r="P1350" s="51"/>
      <c r="Q1350" s="51"/>
      <c r="R1350" s="52" t="s">
        <v>86</v>
      </c>
      <c r="S1350" s="52"/>
      <c r="T1350" s="369"/>
      <c r="U1350" s="370"/>
      <c r="V1350" s="34"/>
    </row>
    <row r="1351" spans="1:22" ht="19.350000000000001" customHeight="1" thickBot="1" x14ac:dyDescent="0.3">
      <c r="A1351" s="33"/>
      <c r="B1351" s="25"/>
      <c r="C1351" s="25"/>
      <c r="D1351" s="25"/>
      <c r="E1351" s="25"/>
      <c r="F1351" s="25"/>
      <c r="G1351" s="25"/>
      <c r="H1351" s="25"/>
      <c r="I1351" s="25"/>
      <c r="J1351" s="34"/>
      <c r="K1351" s="1"/>
      <c r="L1351" s="32"/>
      <c r="M1351" s="33"/>
      <c r="N1351" s="25"/>
      <c r="O1351" s="25"/>
      <c r="P1351" s="25"/>
      <c r="Q1351" s="25"/>
      <c r="R1351" s="25"/>
      <c r="S1351" s="25"/>
      <c r="T1351" s="25"/>
      <c r="U1351" s="25"/>
      <c r="V1351" s="34"/>
    </row>
    <row r="1352" spans="1:22" ht="19.350000000000001" customHeight="1" x14ac:dyDescent="0.3">
      <c r="A1352" s="33"/>
      <c r="B1352" s="373" t="s">
        <v>88</v>
      </c>
      <c r="C1352" s="374"/>
      <c r="D1352" s="374"/>
      <c r="E1352" s="374"/>
      <c r="F1352" s="374"/>
      <c r="G1352" s="374"/>
      <c r="H1352" s="374"/>
      <c r="I1352" s="375"/>
      <c r="J1352" s="34"/>
      <c r="K1352" s="1"/>
      <c r="L1352" s="32"/>
      <c r="M1352" s="33"/>
      <c r="N1352" s="373" t="s">
        <v>88</v>
      </c>
      <c r="O1352" s="374"/>
      <c r="P1352" s="374"/>
      <c r="Q1352" s="374"/>
      <c r="R1352" s="374"/>
      <c r="S1352" s="374"/>
      <c r="T1352" s="374"/>
      <c r="U1352" s="375"/>
      <c r="V1352" s="34"/>
    </row>
    <row r="1353" spans="1:22" ht="19.350000000000001" customHeight="1" x14ac:dyDescent="0.25">
      <c r="A1353" s="33"/>
      <c r="B1353" s="376"/>
      <c r="C1353" s="377"/>
      <c r="D1353" s="377"/>
      <c r="E1353" s="377"/>
      <c r="F1353" s="377"/>
      <c r="G1353" s="377"/>
      <c r="H1353" s="377"/>
      <c r="I1353" s="378"/>
      <c r="J1353" s="34"/>
      <c r="K1353" s="1"/>
      <c r="L1353" s="32"/>
      <c r="M1353" s="33"/>
      <c r="N1353" s="376"/>
      <c r="O1353" s="377"/>
      <c r="P1353" s="377"/>
      <c r="Q1353" s="377"/>
      <c r="R1353" s="377"/>
      <c r="S1353" s="377"/>
      <c r="T1353" s="377"/>
      <c r="U1353" s="378"/>
      <c r="V1353" s="34"/>
    </row>
    <row r="1354" spans="1:22" ht="19.350000000000001" customHeight="1" x14ac:dyDescent="0.25">
      <c r="A1354" s="33"/>
      <c r="B1354" s="379"/>
      <c r="C1354" s="380"/>
      <c r="D1354" s="380"/>
      <c r="E1354" s="380"/>
      <c r="F1354" s="380"/>
      <c r="G1354" s="380"/>
      <c r="H1354" s="380"/>
      <c r="I1354" s="381"/>
      <c r="J1354" s="34"/>
      <c r="K1354" s="1"/>
      <c r="L1354" s="32"/>
      <c r="M1354" s="33"/>
      <c r="N1354" s="379"/>
      <c r="O1354" s="380"/>
      <c r="P1354" s="380"/>
      <c r="Q1354" s="380"/>
      <c r="R1354" s="380"/>
      <c r="S1354" s="380"/>
      <c r="T1354" s="380"/>
      <c r="U1354" s="381"/>
      <c r="V1354" s="34"/>
    </row>
    <row r="1355" spans="1:22" ht="19.350000000000001" customHeight="1" x14ac:dyDescent="0.25">
      <c r="A1355" s="33"/>
      <c r="B1355" s="379"/>
      <c r="C1355" s="380"/>
      <c r="D1355" s="380"/>
      <c r="E1355" s="380"/>
      <c r="F1355" s="380"/>
      <c r="G1355" s="380"/>
      <c r="H1355" s="380"/>
      <c r="I1355" s="381"/>
      <c r="J1355" s="34"/>
      <c r="K1355" s="1"/>
      <c r="L1355" s="32"/>
      <c r="M1355" s="33"/>
      <c r="N1355" s="379"/>
      <c r="O1355" s="380"/>
      <c r="P1355" s="380"/>
      <c r="Q1355" s="380"/>
      <c r="R1355" s="380"/>
      <c r="S1355" s="380"/>
      <c r="T1355" s="380"/>
      <c r="U1355" s="381"/>
      <c r="V1355" s="34"/>
    </row>
    <row r="1356" spans="1:22" ht="19.350000000000001" customHeight="1" thickBot="1" x14ac:dyDescent="0.3">
      <c r="A1356" s="33"/>
      <c r="B1356" s="382"/>
      <c r="C1356" s="383"/>
      <c r="D1356" s="383"/>
      <c r="E1356" s="383"/>
      <c r="F1356" s="383"/>
      <c r="G1356" s="383"/>
      <c r="H1356" s="383"/>
      <c r="I1356" s="384"/>
      <c r="J1356" s="34"/>
      <c r="K1356" s="1"/>
      <c r="L1356" s="32"/>
      <c r="M1356" s="33"/>
      <c r="N1356" s="382"/>
      <c r="O1356" s="383"/>
      <c r="P1356" s="383"/>
      <c r="Q1356" s="383"/>
      <c r="R1356" s="383"/>
      <c r="S1356" s="383"/>
      <c r="T1356" s="383"/>
      <c r="U1356" s="384"/>
      <c r="V1356" s="34"/>
    </row>
    <row r="1357" spans="1:22" ht="19.350000000000001" customHeight="1" thickBot="1" x14ac:dyDescent="0.3">
      <c r="A1357" s="53"/>
      <c r="B1357" s="54"/>
      <c r="C1357" s="54"/>
      <c r="D1357" s="54"/>
      <c r="E1357" s="54"/>
      <c r="F1357" s="54"/>
      <c r="G1357" s="54"/>
      <c r="H1357" s="54"/>
      <c r="I1357" s="54"/>
      <c r="J1357" s="55"/>
      <c r="K1357" s="1"/>
      <c r="L1357" s="32"/>
      <c r="M1357" s="53"/>
      <c r="N1357" s="54"/>
      <c r="O1357" s="54"/>
      <c r="P1357" s="54"/>
      <c r="Q1357" s="54"/>
      <c r="R1357" s="54"/>
      <c r="S1357" s="54"/>
      <c r="T1357" s="54"/>
      <c r="U1357" s="54"/>
      <c r="V1357" s="55"/>
    </row>
    <row r="1358" spans="1:22" ht="19.350000000000001" customHeight="1" x14ac:dyDescent="0.25">
      <c r="A1358" s="67"/>
      <c r="B1358" s="67"/>
      <c r="C1358" s="67"/>
      <c r="D1358" s="67"/>
      <c r="E1358" s="67"/>
      <c r="F1358" s="67"/>
      <c r="G1358" s="67"/>
      <c r="H1358" s="67"/>
      <c r="I1358" s="67"/>
      <c r="J1358" s="67"/>
      <c r="K1358" s="56"/>
      <c r="L1358" s="57"/>
      <c r="M1358" s="67"/>
      <c r="N1358" s="67"/>
      <c r="O1358" s="67"/>
      <c r="P1358" s="67"/>
      <c r="Q1358" s="67"/>
      <c r="R1358" s="67"/>
      <c r="S1358" s="67"/>
      <c r="T1358" s="67"/>
      <c r="U1358" s="67"/>
      <c r="V1358" s="67"/>
    </row>
    <row r="1359" spans="1:22" ht="19.350000000000001" customHeight="1" thickBot="1" x14ac:dyDescent="0.3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32"/>
      <c r="M1359" s="1"/>
      <c r="N1359" s="1"/>
      <c r="O1359" s="1"/>
      <c r="P1359" s="1"/>
      <c r="Q1359" s="1"/>
      <c r="R1359" s="1"/>
      <c r="S1359" s="1"/>
      <c r="T1359" s="1"/>
      <c r="U1359" s="1"/>
      <c r="V1359" s="1"/>
    </row>
    <row r="1360" spans="1:22" ht="19.350000000000001" customHeight="1" x14ac:dyDescent="0.25">
      <c r="A1360" s="29" t="e">
        <f>#REF!+1</f>
        <v>#REF!</v>
      </c>
      <c r="B1360" s="30"/>
      <c r="C1360" s="30"/>
      <c r="D1360" s="30"/>
      <c r="E1360" s="30"/>
      <c r="F1360" s="30"/>
      <c r="G1360" s="30"/>
      <c r="H1360" s="30"/>
      <c r="I1360" s="30"/>
      <c r="J1360" s="31"/>
      <c r="K1360" s="1"/>
      <c r="L1360" s="32"/>
      <c r="M1360" s="29" t="e">
        <f t="shared" ref="M1360" si="27">A1360+1</f>
        <v>#REF!</v>
      </c>
      <c r="N1360" s="30"/>
      <c r="O1360" s="30"/>
      <c r="P1360" s="30"/>
      <c r="Q1360" s="30"/>
      <c r="R1360" s="30"/>
      <c r="S1360" s="30"/>
      <c r="T1360" s="30"/>
      <c r="U1360" s="30"/>
      <c r="V1360" s="31"/>
    </row>
    <row r="1361" spans="1:22" ht="19.350000000000001" customHeight="1" x14ac:dyDescent="0.35">
      <c r="A1361" s="33"/>
      <c r="B1361" s="356" t="s">
        <v>42</v>
      </c>
      <c r="C1361" s="356"/>
      <c r="D1361" s="404" t="s">
        <v>89</v>
      </c>
      <c r="E1361" s="404"/>
      <c r="F1361" s="404"/>
      <c r="G1361" s="404"/>
      <c r="H1361" s="404"/>
      <c r="I1361" s="404"/>
      <c r="J1361" s="75"/>
      <c r="K1361" s="1"/>
      <c r="L1361" s="32"/>
      <c r="M1361" s="33"/>
      <c r="N1361" s="356" t="s">
        <v>42</v>
      </c>
      <c r="O1361" s="356"/>
      <c r="P1361" s="404" t="s">
        <v>89</v>
      </c>
      <c r="Q1361" s="404"/>
      <c r="R1361" s="404"/>
      <c r="S1361" s="404"/>
      <c r="T1361" s="404"/>
      <c r="U1361" s="404"/>
      <c r="V1361" s="75"/>
    </row>
    <row r="1362" spans="1:22" ht="19.350000000000001" customHeight="1" x14ac:dyDescent="0.25">
      <c r="A1362" s="33"/>
      <c r="B1362" s="358"/>
      <c r="C1362" s="358"/>
      <c r="D1362" s="358"/>
      <c r="E1362" s="358"/>
      <c r="F1362" s="358"/>
      <c r="G1362" s="358"/>
      <c r="H1362" s="358"/>
      <c r="I1362" s="358"/>
      <c r="J1362" s="34"/>
      <c r="K1362" s="1"/>
      <c r="L1362" s="32"/>
      <c r="M1362" s="33"/>
      <c r="N1362" s="358"/>
      <c r="O1362" s="358"/>
      <c r="P1362" s="358"/>
      <c r="Q1362" s="358"/>
      <c r="R1362" s="358"/>
      <c r="S1362" s="358"/>
      <c r="T1362" s="358"/>
      <c r="U1362" s="358"/>
      <c r="V1362" s="34"/>
    </row>
    <row r="1363" spans="1:22" ht="19.350000000000001" customHeight="1" x14ac:dyDescent="0.35">
      <c r="A1363" s="33"/>
      <c r="B1363" s="356" t="s">
        <v>0</v>
      </c>
      <c r="C1363" s="356"/>
      <c r="D1363" s="403"/>
      <c r="E1363" s="403"/>
      <c r="F1363" s="357" t="s">
        <v>41</v>
      </c>
      <c r="G1363" s="357"/>
      <c r="H1363" s="403"/>
      <c r="I1363" s="403"/>
      <c r="J1363" s="34"/>
      <c r="K1363" s="1"/>
      <c r="L1363" s="32"/>
      <c r="M1363" s="33"/>
      <c r="N1363" s="356" t="s">
        <v>0</v>
      </c>
      <c r="O1363" s="356"/>
      <c r="P1363" s="403"/>
      <c r="Q1363" s="403"/>
      <c r="R1363" s="357" t="s">
        <v>41</v>
      </c>
      <c r="S1363" s="357"/>
      <c r="T1363" s="403"/>
      <c r="U1363" s="403"/>
      <c r="V1363" s="34"/>
    </row>
    <row r="1364" spans="1:22" ht="19.350000000000001" customHeight="1" x14ac:dyDescent="0.35">
      <c r="A1364" s="33"/>
      <c r="B1364" s="356" t="s">
        <v>14</v>
      </c>
      <c r="C1364" s="356"/>
      <c r="D1364" s="400"/>
      <c r="E1364" s="400"/>
      <c r="F1364" s="357" t="s">
        <v>15</v>
      </c>
      <c r="G1364" s="357"/>
      <c r="H1364" s="401"/>
      <c r="I1364" s="401"/>
      <c r="J1364" s="34"/>
      <c r="K1364" s="1"/>
      <c r="L1364" s="32"/>
      <c r="M1364" s="33"/>
      <c r="N1364" s="356" t="s">
        <v>14</v>
      </c>
      <c r="O1364" s="356"/>
      <c r="P1364" s="413"/>
      <c r="Q1364" s="413"/>
      <c r="R1364" s="357" t="s">
        <v>15</v>
      </c>
      <c r="S1364" s="357"/>
      <c r="T1364" s="401"/>
      <c r="U1364" s="401"/>
      <c r="V1364" s="34"/>
    </row>
    <row r="1365" spans="1:22" ht="19.350000000000001" customHeight="1" x14ac:dyDescent="0.3">
      <c r="A1365" s="33"/>
      <c r="B1365" s="64" t="s">
        <v>53</v>
      </c>
      <c r="C1365" s="64"/>
      <c r="D1365" s="411"/>
      <c r="E1365" s="411"/>
      <c r="F1365" s="397" t="s">
        <v>54</v>
      </c>
      <c r="G1365" s="397"/>
      <c r="H1365" s="402"/>
      <c r="I1365" s="402"/>
      <c r="J1365" s="34"/>
      <c r="K1365" s="1"/>
      <c r="L1365" s="32"/>
      <c r="M1365" s="33"/>
      <c r="N1365" s="64" t="s">
        <v>53</v>
      </c>
      <c r="O1365" s="64"/>
      <c r="P1365" s="412"/>
      <c r="Q1365" s="412"/>
      <c r="R1365" s="397" t="s">
        <v>54</v>
      </c>
      <c r="S1365" s="397"/>
      <c r="T1365" s="402"/>
      <c r="U1365" s="402"/>
      <c r="V1365" s="34"/>
    </row>
    <row r="1366" spans="1:22" ht="19.350000000000001" customHeight="1" x14ac:dyDescent="0.3">
      <c r="A1366" s="33"/>
      <c r="B1366" s="396" t="s">
        <v>1</v>
      </c>
      <c r="C1366" s="396"/>
      <c r="D1366" s="397"/>
      <c r="E1366" s="397"/>
      <c r="F1366" s="398"/>
      <c r="G1366" s="398"/>
      <c r="H1366" s="398"/>
      <c r="I1366" s="398"/>
      <c r="J1366" s="34"/>
      <c r="K1366" s="1"/>
      <c r="L1366" s="32"/>
      <c r="M1366" s="33"/>
      <c r="N1366" s="396" t="s">
        <v>1</v>
      </c>
      <c r="O1366" s="396"/>
      <c r="P1366" s="397"/>
      <c r="Q1366" s="397"/>
      <c r="R1366" s="398"/>
      <c r="S1366" s="398"/>
      <c r="T1366" s="398"/>
      <c r="U1366" s="398"/>
      <c r="V1366" s="34"/>
    </row>
    <row r="1367" spans="1:22" ht="19.350000000000001" customHeight="1" x14ac:dyDescent="0.3">
      <c r="A1367" s="33"/>
      <c r="B1367" s="396"/>
      <c r="C1367" s="396"/>
      <c r="D1367" s="397" t="s">
        <v>11</v>
      </c>
      <c r="E1367" s="397"/>
      <c r="F1367" s="398"/>
      <c r="G1367" s="398"/>
      <c r="H1367" s="398"/>
      <c r="I1367" s="398"/>
      <c r="J1367" s="34"/>
      <c r="K1367" s="1"/>
      <c r="L1367" s="32"/>
      <c r="M1367" s="33"/>
      <c r="N1367" s="396"/>
      <c r="O1367" s="396"/>
      <c r="P1367" s="397" t="s">
        <v>11</v>
      </c>
      <c r="Q1367" s="397"/>
      <c r="R1367" s="398"/>
      <c r="S1367" s="398"/>
      <c r="T1367" s="398"/>
      <c r="U1367" s="398"/>
      <c r="V1367" s="34"/>
    </row>
    <row r="1368" spans="1:22" ht="19.350000000000001" customHeight="1" x14ac:dyDescent="0.3">
      <c r="A1368" s="33"/>
      <c r="B1368" s="396"/>
      <c r="C1368" s="396"/>
      <c r="D1368" s="397" t="s">
        <v>55</v>
      </c>
      <c r="E1368" s="397"/>
      <c r="F1368" s="398"/>
      <c r="G1368" s="398"/>
      <c r="H1368" s="398"/>
      <c r="I1368" s="398"/>
      <c r="J1368" s="34"/>
      <c r="K1368" s="1"/>
      <c r="L1368" s="32"/>
      <c r="M1368" s="33"/>
      <c r="N1368" s="396"/>
      <c r="O1368" s="396"/>
      <c r="P1368" s="397" t="s">
        <v>55</v>
      </c>
      <c r="Q1368" s="397"/>
      <c r="R1368" s="398"/>
      <c r="S1368" s="398"/>
      <c r="T1368" s="398"/>
      <c r="U1368" s="398"/>
      <c r="V1368" s="34"/>
    </row>
    <row r="1369" spans="1:22" ht="19.350000000000001" customHeight="1" x14ac:dyDescent="0.35">
      <c r="A1369" s="33"/>
      <c r="B1369" s="396"/>
      <c r="C1369" s="396"/>
      <c r="D1369" s="397" t="s">
        <v>9</v>
      </c>
      <c r="E1369" s="397"/>
      <c r="F1369" s="399"/>
      <c r="G1369" s="399"/>
      <c r="H1369" s="399"/>
      <c r="I1369" s="399"/>
      <c r="J1369" s="34"/>
      <c r="K1369" s="1"/>
      <c r="L1369" s="32"/>
      <c r="M1369" s="33"/>
      <c r="N1369" s="396"/>
      <c r="O1369" s="396"/>
      <c r="P1369" s="397" t="s">
        <v>9</v>
      </c>
      <c r="Q1369" s="397"/>
      <c r="R1369" s="399"/>
      <c r="S1369" s="399"/>
      <c r="T1369" s="399"/>
      <c r="U1369" s="399"/>
      <c r="V1369" s="34"/>
    </row>
    <row r="1370" spans="1:22" ht="19.350000000000001" customHeight="1" x14ac:dyDescent="0.35">
      <c r="A1370" s="33"/>
      <c r="B1370" s="356" t="s">
        <v>44</v>
      </c>
      <c r="C1370" s="356"/>
      <c r="D1370" s="357" t="s">
        <v>90</v>
      </c>
      <c r="E1370" s="357"/>
      <c r="F1370" s="37"/>
      <c r="G1370" s="65"/>
      <c r="H1370" s="39"/>
      <c r="I1370" s="65"/>
      <c r="J1370" s="34"/>
      <c r="K1370" s="1"/>
      <c r="L1370" s="32"/>
      <c r="M1370" s="33"/>
      <c r="N1370" s="356" t="s">
        <v>44</v>
      </c>
      <c r="O1370" s="356"/>
      <c r="P1370" s="357" t="s">
        <v>90</v>
      </c>
      <c r="Q1370" s="357"/>
      <c r="R1370" s="37"/>
      <c r="S1370" s="65"/>
      <c r="T1370" s="39"/>
      <c r="U1370" s="65"/>
      <c r="V1370" s="34"/>
    </row>
    <row r="1371" spans="1:22" ht="19.350000000000001" customHeight="1" x14ac:dyDescent="0.3">
      <c r="A1371" s="33"/>
      <c r="B1371" s="356"/>
      <c r="C1371" s="356"/>
      <c r="D1371" s="359" t="s">
        <v>56</v>
      </c>
      <c r="E1371" s="63" t="s">
        <v>57</v>
      </c>
      <c r="F1371" s="41"/>
      <c r="G1371" s="66"/>
      <c r="H1371" s="41"/>
      <c r="I1371" s="66"/>
      <c r="J1371" s="34"/>
      <c r="K1371" s="1"/>
      <c r="L1371" s="32"/>
      <c r="M1371" s="33"/>
      <c r="N1371" s="356"/>
      <c r="O1371" s="356"/>
      <c r="P1371" s="359" t="s">
        <v>56</v>
      </c>
      <c r="Q1371" s="63" t="s">
        <v>57</v>
      </c>
      <c r="R1371" s="41"/>
      <c r="S1371" s="66"/>
      <c r="T1371" s="41"/>
      <c r="U1371" s="66"/>
      <c r="V1371" s="34"/>
    </row>
    <row r="1372" spans="1:22" ht="19.350000000000001" customHeight="1" x14ac:dyDescent="0.3">
      <c r="A1372" s="33"/>
      <c r="B1372" s="356"/>
      <c r="C1372" s="356"/>
      <c r="D1372" s="359"/>
      <c r="E1372" s="63" t="s">
        <v>58</v>
      </c>
      <c r="F1372" s="41"/>
      <c r="G1372" s="66"/>
      <c r="H1372" s="41"/>
      <c r="I1372" s="66"/>
      <c r="J1372" s="34"/>
      <c r="K1372" s="1"/>
      <c r="L1372" s="32"/>
      <c r="M1372" s="33"/>
      <c r="N1372" s="356"/>
      <c r="O1372" s="356"/>
      <c r="P1372" s="359"/>
      <c r="Q1372" s="63" t="s">
        <v>58</v>
      </c>
      <c r="R1372" s="41"/>
      <c r="S1372" s="66"/>
      <c r="T1372" s="41"/>
      <c r="U1372" s="66"/>
      <c r="V1372" s="34"/>
    </row>
    <row r="1373" spans="1:22" ht="19.350000000000001" customHeight="1" x14ac:dyDescent="0.25">
      <c r="A1373" s="33"/>
      <c r="B1373" s="358"/>
      <c r="C1373" s="358"/>
      <c r="D1373" s="358"/>
      <c r="E1373" s="358"/>
      <c r="F1373" s="358"/>
      <c r="G1373" s="358"/>
      <c r="H1373" s="358"/>
      <c r="I1373" s="358"/>
      <c r="J1373" s="34"/>
      <c r="K1373" s="1"/>
      <c r="L1373" s="32"/>
      <c r="M1373" s="33"/>
      <c r="N1373" s="358"/>
      <c r="O1373" s="358"/>
      <c r="P1373" s="358"/>
      <c r="Q1373" s="358"/>
      <c r="R1373" s="358"/>
      <c r="S1373" s="358"/>
      <c r="T1373" s="358"/>
      <c r="U1373" s="358"/>
      <c r="V1373" s="34"/>
    </row>
    <row r="1374" spans="1:22" ht="19.350000000000001" customHeight="1" x14ac:dyDescent="0.3">
      <c r="A1374" s="33"/>
      <c r="B1374" s="395" t="s">
        <v>59</v>
      </c>
      <c r="C1374" s="395"/>
      <c r="D1374" s="395"/>
      <c r="E1374" s="395"/>
      <c r="F1374" s="395"/>
      <c r="G1374" s="395"/>
      <c r="H1374" s="395"/>
      <c r="I1374" s="395"/>
      <c r="J1374" s="34"/>
      <c r="K1374" s="1"/>
      <c r="L1374" s="32"/>
      <c r="M1374" s="33"/>
      <c r="N1374" s="395" t="s">
        <v>59</v>
      </c>
      <c r="O1374" s="395"/>
      <c r="P1374" s="395"/>
      <c r="Q1374" s="395"/>
      <c r="R1374" s="395"/>
      <c r="S1374" s="395"/>
      <c r="T1374" s="395"/>
      <c r="U1374" s="395"/>
      <c r="V1374" s="34"/>
    </row>
    <row r="1375" spans="1:22" ht="19.350000000000001" customHeight="1" thickBot="1" x14ac:dyDescent="0.3">
      <c r="A1375" s="33"/>
      <c r="B1375" s="358"/>
      <c r="C1375" s="358"/>
      <c r="D1375" s="358"/>
      <c r="E1375" s="358"/>
      <c r="F1375" s="358"/>
      <c r="G1375" s="358"/>
      <c r="H1375" s="358"/>
      <c r="I1375" s="358"/>
      <c r="J1375" s="34"/>
      <c r="K1375" s="1"/>
      <c r="L1375" s="32"/>
      <c r="M1375" s="33"/>
      <c r="N1375" s="358"/>
      <c r="O1375" s="358"/>
      <c r="P1375" s="358"/>
      <c r="Q1375" s="358"/>
      <c r="R1375" s="358"/>
      <c r="S1375" s="358"/>
      <c r="T1375" s="358"/>
      <c r="U1375" s="358"/>
      <c r="V1375" s="34"/>
    </row>
    <row r="1376" spans="1:22" ht="19.350000000000001" customHeight="1" thickBot="1" x14ac:dyDescent="0.3">
      <c r="A1376" s="33"/>
      <c r="B1376" s="359" t="s">
        <v>138</v>
      </c>
      <c r="C1376" s="360"/>
      <c r="D1376" s="43" t="str">
        <f>CONCATENATE(G1370-1,"'",IF(MROUND(I1370,30)=0,"0",IF(MROUND(I1370,30)&gt;30,"30",IF(I1370&lt;30,"0","30"))),"''")</f>
        <v>-1'0''</v>
      </c>
      <c r="E1376" s="44" t="str">
        <f>CONCATENATE(QUOTIENT(G1370*60+I1370-30,60),"'",MOD(G1370*60+IF(MROUND(I1370,30)=0,"0",IF(MROUND(I1370,30)&gt;30,"30",IF(I1370&lt;30,"0","30")))-30,60),"''")</f>
        <v>0'30''</v>
      </c>
      <c r="F1376" s="44" t="str">
        <f>CONCATENATE(G1370,"'",IF(MROUND(I1370,30)=0,"0",IF(MROUND(I1370,30)&gt;30,"30",IF(I1370&lt;30,"0","30"))),"''")</f>
        <v>'0''</v>
      </c>
      <c r="G1376" s="44" t="str">
        <f>CONCATENATE(QUOTIENT(G1370*60+I1370+15,60),"'",MOD(G1370*60+IF(MROUND(I1370,30)=0,"0",IF(MROUND(I1370,30)&gt;30,"30",IF(I1370&lt;30,"0","30")))+15,60),"''")</f>
        <v>0'15''</v>
      </c>
      <c r="H1376" s="44" t="str">
        <f>CONCATENATE(QUOTIENT(G1370*60+I1370+30,60),"'",MOD(G1370*60+IF(MROUND(I1370,30)=0,"0",IF(MROUND(I1370,30)&gt;30,"30",IF(I1370&lt;30,"0","30")))+30,60),"''")</f>
        <v>0'30''</v>
      </c>
      <c r="I1376" s="45" t="str">
        <f>CONCATENATE(QUOTIENT(G1370*60+IF(MROUND(I1370,30)=0,"0",IF(MROUND(I1370,30)&gt;30,"30",IF(I1370&lt;30,"0","30")))+45,60),"'",MOD(G1370*60+IF(MROUND(I1370,30)=0,"0",IF(MROUND(I1370,30)&gt;30,"30",IF(I1370&lt;30,"0","30")))+45,60),"''")</f>
        <v>0'45''</v>
      </c>
      <c r="J1376" s="34"/>
      <c r="K1376" s="1"/>
      <c r="L1376" s="32"/>
      <c r="M1376" s="33"/>
      <c r="N1376" s="359" t="s">
        <v>138</v>
      </c>
      <c r="O1376" s="360"/>
      <c r="P1376" s="43" t="str">
        <f>CONCATENATE(S1370-1,"'",IF(MROUND(U1370,30)=0,"0",IF(MROUND(U1370,30)&gt;30,"30",IF(U1370&lt;30,"0","30"))),"''")</f>
        <v>-1'0''</v>
      </c>
      <c r="Q1376" s="44" t="str">
        <f>CONCATENATE(QUOTIENT(S1370*60+U1370-30,60),"'",MOD(S1370*60+IF(MROUND(U1370,30)=0,"0",IF(MROUND(U1370,30)&gt;30,"30",IF(U1370&lt;30,"0","30")))-30,60),"''")</f>
        <v>0'30''</v>
      </c>
      <c r="R1376" s="44" t="str">
        <f>CONCATENATE(S1370,"'",IF(MROUND(U1370,30)=0,"0",IF(MROUND(U1370,30)&gt;30,"30",IF(U1370&lt;30,"0","30"))),"''")</f>
        <v>'0''</v>
      </c>
      <c r="S1376" s="44" t="str">
        <f>CONCATENATE(QUOTIENT(S1370*60+U1370+15,60),"'",MOD(S1370*60+IF(MROUND(U1370,30)=0,"0",IF(MROUND(U1370,30)&gt;30,"30",IF(U1370&lt;30,"0","30")))+15,60),"''")</f>
        <v>0'15''</v>
      </c>
      <c r="T1376" s="44" t="str">
        <f>CONCATENATE(QUOTIENT(S1370*60+U1370+30,60),"'",MOD(S1370*60+IF(MROUND(U1370,30)=0,"0",IF(MROUND(U1370,30)&gt;30,"30",IF(U1370&lt;30,"0","30")))+30,60),"''")</f>
        <v>0'30''</v>
      </c>
      <c r="U1376" s="45" t="str">
        <f>CONCATENATE(QUOTIENT(S1370*60+IF(MROUND(U1370,30)=0,"0",IF(MROUND(U1370,30)&gt;30,"30",IF(U1370&lt;30,"0","30")))+45,60),"'",MOD(S1370*60+IF(MROUND(U1370,30)=0,"0",IF(MROUND(U1370,30)&gt;30,"30",IF(U1370&lt;30,"0","30")))+45,60),"''")</f>
        <v>0'45''</v>
      </c>
      <c r="V1376" s="34"/>
    </row>
    <row r="1377" spans="1:22" ht="19.350000000000001" customHeight="1" thickBot="1" x14ac:dyDescent="0.3">
      <c r="A1377" s="33"/>
      <c r="B1377" s="62"/>
      <c r="C1377" s="62"/>
      <c r="D1377" s="30"/>
      <c r="E1377" s="30"/>
      <c r="F1377" s="30"/>
      <c r="G1377" s="30"/>
      <c r="H1377" s="30"/>
      <c r="I1377" s="30"/>
      <c r="J1377" s="34"/>
      <c r="K1377" s="1"/>
      <c r="L1377" s="32"/>
      <c r="M1377" s="33"/>
      <c r="N1377" s="62"/>
      <c r="O1377" s="62"/>
      <c r="P1377" s="30"/>
      <c r="Q1377" s="30"/>
      <c r="R1377" s="30"/>
      <c r="S1377" s="30"/>
      <c r="T1377" s="30"/>
      <c r="U1377" s="30"/>
      <c r="V1377" s="34"/>
    </row>
    <row r="1378" spans="1:22" ht="19.350000000000001" customHeight="1" x14ac:dyDescent="0.25">
      <c r="A1378" s="33"/>
      <c r="B1378" s="409" t="s">
        <v>136</v>
      </c>
      <c r="C1378" s="410"/>
      <c r="D1378" s="352"/>
      <c r="E1378" s="352"/>
      <c r="F1378" s="352"/>
      <c r="G1378" s="352"/>
      <c r="H1378" s="352"/>
      <c r="I1378" s="353"/>
      <c r="J1378" s="34"/>
      <c r="K1378" s="1"/>
      <c r="L1378" s="32"/>
      <c r="M1378" s="33"/>
      <c r="N1378" s="409" t="s">
        <v>136</v>
      </c>
      <c r="O1378" s="410"/>
      <c r="P1378" s="352"/>
      <c r="Q1378" s="352"/>
      <c r="R1378" s="352"/>
      <c r="S1378" s="352"/>
      <c r="T1378" s="352"/>
      <c r="U1378" s="353"/>
      <c r="V1378" s="34"/>
    </row>
    <row r="1379" spans="1:22" ht="19.350000000000001" customHeight="1" x14ac:dyDescent="0.25">
      <c r="A1379" s="33"/>
      <c r="B1379" s="405"/>
      <c r="C1379" s="406"/>
      <c r="D1379" s="336"/>
      <c r="E1379" s="336"/>
      <c r="F1379" s="336"/>
      <c r="G1379" s="336"/>
      <c r="H1379" s="336"/>
      <c r="I1379" s="337"/>
      <c r="J1379" s="34"/>
      <c r="K1379" s="1"/>
      <c r="L1379" s="32"/>
      <c r="M1379" s="33"/>
      <c r="N1379" s="405"/>
      <c r="O1379" s="406"/>
      <c r="P1379" s="336"/>
      <c r="Q1379" s="336"/>
      <c r="R1379" s="336"/>
      <c r="S1379" s="336"/>
      <c r="T1379" s="336"/>
      <c r="U1379" s="337"/>
      <c r="V1379" s="34"/>
    </row>
    <row r="1380" spans="1:22" ht="19.350000000000001" customHeight="1" x14ac:dyDescent="0.25">
      <c r="A1380" s="33"/>
      <c r="B1380" s="405" t="s">
        <v>137</v>
      </c>
      <c r="C1380" s="406"/>
      <c r="D1380" s="336"/>
      <c r="E1380" s="336"/>
      <c r="F1380" s="336"/>
      <c r="G1380" s="336"/>
      <c r="H1380" s="336"/>
      <c r="I1380" s="337"/>
      <c r="J1380" s="34"/>
      <c r="K1380" s="1"/>
      <c r="L1380" s="32"/>
      <c r="M1380" s="33"/>
      <c r="N1380" s="405" t="s">
        <v>137</v>
      </c>
      <c r="O1380" s="406"/>
      <c r="P1380" s="336"/>
      <c r="Q1380" s="336"/>
      <c r="R1380" s="336"/>
      <c r="S1380" s="336"/>
      <c r="T1380" s="336"/>
      <c r="U1380" s="337"/>
      <c r="V1380" s="34"/>
    </row>
    <row r="1381" spans="1:22" ht="19.350000000000001" customHeight="1" thickBot="1" x14ac:dyDescent="0.3">
      <c r="A1381" s="33"/>
      <c r="B1381" s="407"/>
      <c r="C1381" s="408"/>
      <c r="D1381" s="369"/>
      <c r="E1381" s="369"/>
      <c r="F1381" s="369"/>
      <c r="G1381" s="369"/>
      <c r="H1381" s="369"/>
      <c r="I1381" s="370"/>
      <c r="J1381" s="34"/>
      <c r="K1381" s="1"/>
      <c r="L1381" s="32"/>
      <c r="M1381" s="33"/>
      <c r="N1381" s="407"/>
      <c r="O1381" s="408"/>
      <c r="P1381" s="369"/>
      <c r="Q1381" s="369"/>
      <c r="R1381" s="369"/>
      <c r="S1381" s="369"/>
      <c r="T1381" s="369"/>
      <c r="U1381" s="370"/>
      <c r="V1381" s="34"/>
    </row>
    <row r="1382" spans="1:22" ht="19.350000000000001" customHeight="1" thickBot="1" x14ac:dyDescent="0.3">
      <c r="A1382" s="33"/>
      <c r="B1382" s="25"/>
      <c r="C1382" s="25"/>
      <c r="D1382" s="25"/>
      <c r="E1382" s="25"/>
      <c r="F1382" s="25"/>
      <c r="G1382" s="25"/>
      <c r="H1382" s="25"/>
      <c r="I1382" s="25"/>
      <c r="J1382" s="34"/>
      <c r="K1382" s="1"/>
      <c r="L1382" s="32"/>
      <c r="M1382" s="33"/>
      <c r="N1382" s="25"/>
      <c r="O1382" s="25"/>
      <c r="P1382" s="25"/>
      <c r="Q1382" s="25"/>
      <c r="R1382" s="25"/>
      <c r="S1382" s="25"/>
      <c r="T1382" s="25"/>
      <c r="U1382" s="25"/>
      <c r="V1382" s="34"/>
    </row>
    <row r="1383" spans="1:22" ht="19.350000000000001" customHeight="1" x14ac:dyDescent="0.25">
      <c r="A1383" s="33"/>
      <c r="B1383" s="349" t="s">
        <v>63</v>
      </c>
      <c r="C1383" s="343" t="s">
        <v>64</v>
      </c>
      <c r="D1383" s="351"/>
      <c r="E1383" s="351"/>
      <c r="F1383" s="351"/>
      <c r="G1383" s="351"/>
      <c r="H1383" s="352"/>
      <c r="I1383" s="353"/>
      <c r="J1383" s="34"/>
      <c r="K1383" s="1"/>
      <c r="L1383" s="32"/>
      <c r="M1383" s="33"/>
      <c r="N1383" s="349" t="s">
        <v>63</v>
      </c>
      <c r="O1383" s="343" t="s">
        <v>64</v>
      </c>
      <c r="P1383" s="351"/>
      <c r="Q1383" s="351"/>
      <c r="R1383" s="351"/>
      <c r="S1383" s="351"/>
      <c r="T1383" s="352"/>
      <c r="U1383" s="353"/>
      <c r="V1383" s="34"/>
    </row>
    <row r="1384" spans="1:22" ht="19.350000000000001" customHeight="1" x14ac:dyDescent="0.25">
      <c r="A1384" s="33"/>
      <c r="B1384" s="334"/>
      <c r="C1384" s="340" t="s">
        <v>65</v>
      </c>
      <c r="D1384" s="348"/>
      <c r="E1384" s="348"/>
      <c r="F1384" s="348"/>
      <c r="G1384" s="348"/>
      <c r="H1384" s="336"/>
      <c r="I1384" s="337"/>
      <c r="J1384" s="34"/>
      <c r="K1384" s="1"/>
      <c r="L1384" s="32"/>
      <c r="M1384" s="33"/>
      <c r="N1384" s="334"/>
      <c r="O1384" s="340" t="s">
        <v>65</v>
      </c>
      <c r="P1384" s="348"/>
      <c r="Q1384" s="348"/>
      <c r="R1384" s="348"/>
      <c r="S1384" s="348"/>
      <c r="T1384" s="336"/>
      <c r="U1384" s="337"/>
      <c r="V1384" s="34"/>
    </row>
    <row r="1385" spans="1:22" ht="19.350000000000001" customHeight="1" x14ac:dyDescent="0.25">
      <c r="A1385" s="33"/>
      <c r="B1385" s="334"/>
      <c r="C1385" s="340" t="s">
        <v>66</v>
      </c>
      <c r="D1385" s="348"/>
      <c r="E1385" s="348"/>
      <c r="F1385" s="348"/>
      <c r="G1385" s="348"/>
      <c r="H1385" s="336"/>
      <c r="I1385" s="337"/>
      <c r="J1385" s="34"/>
      <c r="K1385" s="1"/>
      <c r="L1385" s="32"/>
      <c r="M1385" s="33"/>
      <c r="N1385" s="334"/>
      <c r="O1385" s="340" t="s">
        <v>66</v>
      </c>
      <c r="P1385" s="348"/>
      <c r="Q1385" s="348"/>
      <c r="R1385" s="348"/>
      <c r="S1385" s="348"/>
      <c r="T1385" s="336"/>
      <c r="U1385" s="337"/>
      <c r="V1385" s="34"/>
    </row>
    <row r="1386" spans="1:22" ht="19.350000000000001" customHeight="1" x14ac:dyDescent="0.25">
      <c r="A1386" s="33"/>
      <c r="B1386" s="334"/>
      <c r="C1386" s="340" t="s">
        <v>67</v>
      </c>
      <c r="D1386" s="348"/>
      <c r="E1386" s="348"/>
      <c r="F1386" s="348"/>
      <c r="G1386" s="348"/>
      <c r="H1386" s="336"/>
      <c r="I1386" s="337"/>
      <c r="J1386" s="34"/>
      <c r="K1386" s="1"/>
      <c r="L1386" s="32"/>
      <c r="M1386" s="33"/>
      <c r="N1386" s="334"/>
      <c r="O1386" s="340" t="s">
        <v>67</v>
      </c>
      <c r="P1386" s="348"/>
      <c r="Q1386" s="348"/>
      <c r="R1386" s="348"/>
      <c r="S1386" s="348"/>
      <c r="T1386" s="336"/>
      <c r="U1386" s="337"/>
      <c r="V1386" s="34"/>
    </row>
    <row r="1387" spans="1:22" ht="19.350000000000001" customHeight="1" x14ac:dyDescent="0.25">
      <c r="A1387" s="33"/>
      <c r="B1387" s="334"/>
      <c r="C1387" s="340" t="s">
        <v>68</v>
      </c>
      <c r="D1387" s="348"/>
      <c r="E1387" s="348"/>
      <c r="F1387" s="348"/>
      <c r="G1387" s="348"/>
      <c r="H1387" s="336"/>
      <c r="I1387" s="337"/>
      <c r="J1387" s="34"/>
      <c r="K1387" s="1"/>
      <c r="L1387" s="32"/>
      <c r="M1387" s="33"/>
      <c r="N1387" s="334"/>
      <c r="O1387" s="340" t="s">
        <v>68</v>
      </c>
      <c r="P1387" s="348"/>
      <c r="Q1387" s="348"/>
      <c r="R1387" s="348"/>
      <c r="S1387" s="348"/>
      <c r="T1387" s="336"/>
      <c r="U1387" s="337"/>
      <c r="V1387" s="34"/>
    </row>
    <row r="1388" spans="1:22" ht="19.350000000000001" customHeight="1" thickBot="1" x14ac:dyDescent="0.3">
      <c r="A1388" s="33"/>
      <c r="B1388" s="350"/>
      <c r="C1388" s="371" t="s">
        <v>69</v>
      </c>
      <c r="D1388" s="372"/>
      <c r="E1388" s="372"/>
      <c r="F1388" s="372"/>
      <c r="G1388" s="372"/>
      <c r="H1388" s="369"/>
      <c r="I1388" s="370"/>
      <c r="J1388" s="34"/>
      <c r="K1388" s="1"/>
      <c r="L1388" s="32"/>
      <c r="M1388" s="33"/>
      <c r="N1388" s="350"/>
      <c r="O1388" s="371" t="s">
        <v>69</v>
      </c>
      <c r="P1388" s="372"/>
      <c r="Q1388" s="372"/>
      <c r="R1388" s="372"/>
      <c r="S1388" s="372"/>
      <c r="T1388" s="369"/>
      <c r="U1388" s="370"/>
      <c r="V1388" s="34"/>
    </row>
    <row r="1389" spans="1:22" ht="19.350000000000001" customHeight="1" x14ac:dyDescent="0.25">
      <c r="A1389" s="33"/>
      <c r="B1389" s="333" t="s">
        <v>70</v>
      </c>
      <c r="C1389" s="346" t="s">
        <v>71</v>
      </c>
      <c r="D1389" s="347"/>
      <c r="E1389" s="347"/>
      <c r="F1389" s="347"/>
      <c r="G1389" s="347"/>
      <c r="H1389" s="344"/>
      <c r="I1389" s="345"/>
      <c r="J1389" s="34"/>
      <c r="K1389" s="1"/>
      <c r="L1389" s="32"/>
      <c r="M1389" s="33"/>
      <c r="N1389" s="333" t="s">
        <v>70</v>
      </c>
      <c r="O1389" s="346" t="s">
        <v>71</v>
      </c>
      <c r="P1389" s="347"/>
      <c r="Q1389" s="347"/>
      <c r="R1389" s="347"/>
      <c r="S1389" s="347"/>
      <c r="T1389" s="344"/>
      <c r="U1389" s="345"/>
      <c r="V1389" s="34"/>
    </row>
    <row r="1390" spans="1:22" ht="19.350000000000001" customHeight="1" x14ac:dyDescent="0.25">
      <c r="A1390" s="33"/>
      <c r="B1390" s="334"/>
      <c r="C1390" s="340" t="s">
        <v>72</v>
      </c>
      <c r="D1390" s="348"/>
      <c r="E1390" s="348"/>
      <c r="F1390" s="348"/>
      <c r="G1390" s="348"/>
      <c r="H1390" s="336"/>
      <c r="I1390" s="337"/>
      <c r="J1390" s="34"/>
      <c r="K1390" s="1"/>
      <c r="L1390" s="32"/>
      <c r="M1390" s="33"/>
      <c r="N1390" s="334"/>
      <c r="O1390" s="340" t="s">
        <v>72</v>
      </c>
      <c r="P1390" s="348"/>
      <c r="Q1390" s="348"/>
      <c r="R1390" s="348"/>
      <c r="S1390" s="348"/>
      <c r="T1390" s="336"/>
      <c r="U1390" s="337"/>
      <c r="V1390" s="34"/>
    </row>
    <row r="1391" spans="1:22" ht="19.350000000000001" customHeight="1" x14ac:dyDescent="0.25">
      <c r="A1391" s="33"/>
      <c r="B1391" s="334"/>
      <c r="C1391" s="340" t="s">
        <v>73</v>
      </c>
      <c r="D1391" s="348"/>
      <c r="E1391" s="348"/>
      <c r="F1391" s="348"/>
      <c r="G1391" s="348"/>
      <c r="H1391" s="336"/>
      <c r="I1391" s="337"/>
      <c r="J1391" s="34"/>
      <c r="K1391" s="1"/>
      <c r="L1391" s="32"/>
      <c r="M1391" s="33"/>
      <c r="N1391" s="334"/>
      <c r="O1391" s="340" t="s">
        <v>73</v>
      </c>
      <c r="P1391" s="348"/>
      <c r="Q1391" s="348"/>
      <c r="R1391" s="348"/>
      <c r="S1391" s="348"/>
      <c r="T1391" s="336"/>
      <c r="U1391" s="337"/>
      <c r="V1391" s="34"/>
    </row>
    <row r="1392" spans="1:22" ht="19.350000000000001" customHeight="1" x14ac:dyDescent="0.25">
      <c r="A1392" s="33"/>
      <c r="B1392" s="334"/>
      <c r="C1392" s="340" t="s">
        <v>74</v>
      </c>
      <c r="D1392" s="348"/>
      <c r="E1392" s="348"/>
      <c r="F1392" s="348"/>
      <c r="G1392" s="348"/>
      <c r="H1392" s="336"/>
      <c r="I1392" s="337"/>
      <c r="J1392" s="34"/>
      <c r="K1392" s="1"/>
      <c r="L1392" s="32"/>
      <c r="M1392" s="33"/>
      <c r="N1392" s="334"/>
      <c r="O1392" s="340" t="s">
        <v>74</v>
      </c>
      <c r="P1392" s="348"/>
      <c r="Q1392" s="348"/>
      <c r="R1392" s="348"/>
      <c r="S1392" s="348"/>
      <c r="T1392" s="336"/>
      <c r="U1392" s="337"/>
      <c r="V1392" s="34"/>
    </row>
    <row r="1393" spans="1:22" ht="19.350000000000001" customHeight="1" x14ac:dyDescent="0.25">
      <c r="A1393" s="33"/>
      <c r="B1393" s="334"/>
      <c r="C1393" s="340" t="s">
        <v>75</v>
      </c>
      <c r="D1393" s="348"/>
      <c r="E1393" s="348"/>
      <c r="F1393" s="348"/>
      <c r="G1393" s="348"/>
      <c r="H1393" s="336"/>
      <c r="I1393" s="337"/>
      <c r="J1393" s="34"/>
      <c r="K1393" s="1"/>
      <c r="L1393" s="32"/>
      <c r="M1393" s="33"/>
      <c r="N1393" s="334"/>
      <c r="O1393" s="340" t="s">
        <v>75</v>
      </c>
      <c r="P1393" s="348"/>
      <c r="Q1393" s="348"/>
      <c r="R1393" s="348"/>
      <c r="S1393" s="348"/>
      <c r="T1393" s="336"/>
      <c r="U1393" s="337"/>
      <c r="V1393" s="34"/>
    </row>
    <row r="1394" spans="1:22" ht="19.350000000000001" customHeight="1" x14ac:dyDescent="0.25">
      <c r="A1394" s="33"/>
      <c r="B1394" s="334"/>
      <c r="C1394" s="340" t="s">
        <v>76</v>
      </c>
      <c r="D1394" s="348"/>
      <c r="E1394" s="348"/>
      <c r="F1394" s="348"/>
      <c r="G1394" s="348"/>
      <c r="H1394" s="336"/>
      <c r="I1394" s="337"/>
      <c r="J1394" s="34"/>
      <c r="K1394" s="1"/>
      <c r="L1394" s="32"/>
      <c r="M1394" s="33"/>
      <c r="N1394" s="334"/>
      <c r="O1394" s="340" t="s">
        <v>76</v>
      </c>
      <c r="P1394" s="348"/>
      <c r="Q1394" s="348"/>
      <c r="R1394" s="348"/>
      <c r="S1394" s="348"/>
      <c r="T1394" s="336"/>
      <c r="U1394" s="337"/>
      <c r="V1394" s="34"/>
    </row>
    <row r="1395" spans="1:22" ht="19.350000000000001" customHeight="1" thickBot="1" x14ac:dyDescent="0.3">
      <c r="A1395" s="33"/>
      <c r="B1395" s="335"/>
      <c r="C1395" s="385" t="s">
        <v>77</v>
      </c>
      <c r="D1395" s="386"/>
      <c r="E1395" s="386"/>
      <c r="F1395" s="386"/>
      <c r="G1395" s="386"/>
      <c r="H1395" s="387"/>
      <c r="I1395" s="388"/>
      <c r="J1395" s="34"/>
      <c r="K1395" s="1"/>
      <c r="L1395" s="32"/>
      <c r="M1395" s="33"/>
      <c r="N1395" s="335"/>
      <c r="O1395" s="385" t="s">
        <v>77</v>
      </c>
      <c r="P1395" s="386"/>
      <c r="Q1395" s="386"/>
      <c r="R1395" s="386"/>
      <c r="S1395" s="386"/>
      <c r="T1395" s="387"/>
      <c r="U1395" s="388"/>
      <c r="V1395" s="34"/>
    </row>
    <row r="1396" spans="1:22" ht="19.350000000000001" customHeight="1" x14ac:dyDescent="0.25">
      <c r="A1396" s="33"/>
      <c r="B1396" s="349" t="s">
        <v>78</v>
      </c>
      <c r="C1396" s="389" t="s">
        <v>79</v>
      </c>
      <c r="D1396" s="390"/>
      <c r="E1396" s="391"/>
      <c r="F1396" s="47" t="s">
        <v>80</v>
      </c>
      <c r="G1396" s="47"/>
      <c r="H1396" s="352"/>
      <c r="I1396" s="353"/>
      <c r="J1396" s="34"/>
      <c r="K1396" s="1"/>
      <c r="L1396" s="32"/>
      <c r="M1396" s="33"/>
      <c r="N1396" s="349" t="s">
        <v>78</v>
      </c>
      <c r="O1396" s="389" t="s">
        <v>79</v>
      </c>
      <c r="P1396" s="390"/>
      <c r="Q1396" s="391"/>
      <c r="R1396" s="47" t="s">
        <v>80</v>
      </c>
      <c r="S1396" s="47"/>
      <c r="T1396" s="352"/>
      <c r="U1396" s="353"/>
      <c r="V1396" s="34"/>
    </row>
    <row r="1397" spans="1:22" ht="19.350000000000001" customHeight="1" x14ac:dyDescent="0.25">
      <c r="A1397" s="33"/>
      <c r="B1397" s="334"/>
      <c r="C1397" s="392" t="s">
        <v>81</v>
      </c>
      <c r="D1397" s="393"/>
      <c r="E1397" s="394"/>
      <c r="F1397" s="10" t="s">
        <v>82</v>
      </c>
      <c r="G1397" s="10"/>
      <c r="H1397" s="336"/>
      <c r="I1397" s="337"/>
      <c r="J1397" s="34"/>
      <c r="K1397" s="1"/>
      <c r="L1397" s="32"/>
      <c r="M1397" s="33"/>
      <c r="N1397" s="334"/>
      <c r="O1397" s="392" t="s">
        <v>81</v>
      </c>
      <c r="P1397" s="393"/>
      <c r="Q1397" s="394"/>
      <c r="R1397" s="10" t="s">
        <v>82</v>
      </c>
      <c r="S1397" s="10"/>
      <c r="T1397" s="336"/>
      <c r="U1397" s="337"/>
      <c r="V1397" s="34"/>
    </row>
    <row r="1398" spans="1:22" ht="19.350000000000001" customHeight="1" x14ac:dyDescent="0.25">
      <c r="A1398" s="33"/>
      <c r="B1398" s="334"/>
      <c r="C1398" s="392" t="s">
        <v>83</v>
      </c>
      <c r="D1398" s="393"/>
      <c r="E1398" s="394"/>
      <c r="F1398" s="10" t="s">
        <v>84</v>
      </c>
      <c r="G1398" s="10"/>
      <c r="H1398" s="336"/>
      <c r="I1398" s="337"/>
      <c r="J1398" s="34"/>
      <c r="K1398" s="1"/>
      <c r="L1398" s="32"/>
      <c r="M1398" s="33"/>
      <c r="N1398" s="334"/>
      <c r="O1398" s="392" t="s">
        <v>83</v>
      </c>
      <c r="P1398" s="393"/>
      <c r="Q1398" s="394"/>
      <c r="R1398" s="10" t="s">
        <v>84</v>
      </c>
      <c r="S1398" s="10"/>
      <c r="T1398" s="336"/>
      <c r="U1398" s="337"/>
      <c r="V1398" s="34"/>
    </row>
    <row r="1399" spans="1:22" ht="19.350000000000001" customHeight="1" x14ac:dyDescent="0.25">
      <c r="A1399" s="33"/>
      <c r="B1399" s="334"/>
      <c r="C1399" s="48" t="s">
        <v>85</v>
      </c>
      <c r="D1399" s="49"/>
      <c r="E1399" s="49"/>
      <c r="F1399" s="10" t="s">
        <v>86</v>
      </c>
      <c r="G1399" s="10"/>
      <c r="H1399" s="336"/>
      <c r="I1399" s="337"/>
      <c r="J1399" s="34"/>
      <c r="K1399" s="1"/>
      <c r="L1399" s="32"/>
      <c r="M1399" s="33"/>
      <c r="N1399" s="334"/>
      <c r="O1399" s="48" t="s">
        <v>85</v>
      </c>
      <c r="P1399" s="49"/>
      <c r="Q1399" s="49"/>
      <c r="R1399" s="10" t="s">
        <v>86</v>
      </c>
      <c r="S1399" s="10"/>
      <c r="T1399" s="336"/>
      <c r="U1399" s="337"/>
      <c r="V1399" s="34"/>
    </row>
    <row r="1400" spans="1:22" ht="19.350000000000001" customHeight="1" thickBot="1" x14ac:dyDescent="0.3">
      <c r="A1400" s="33"/>
      <c r="B1400" s="350"/>
      <c r="C1400" s="50" t="s">
        <v>87</v>
      </c>
      <c r="D1400" s="51"/>
      <c r="E1400" s="51"/>
      <c r="F1400" s="52" t="s">
        <v>86</v>
      </c>
      <c r="G1400" s="52"/>
      <c r="H1400" s="369"/>
      <c r="I1400" s="370"/>
      <c r="J1400" s="34"/>
      <c r="K1400" s="1"/>
      <c r="L1400" s="32"/>
      <c r="M1400" s="33"/>
      <c r="N1400" s="350"/>
      <c r="O1400" s="50" t="s">
        <v>87</v>
      </c>
      <c r="P1400" s="51"/>
      <c r="Q1400" s="51"/>
      <c r="R1400" s="52" t="s">
        <v>86</v>
      </c>
      <c r="S1400" s="52"/>
      <c r="T1400" s="369"/>
      <c r="U1400" s="370"/>
      <c r="V1400" s="34"/>
    </row>
    <row r="1401" spans="1:22" ht="19.350000000000001" customHeight="1" thickBot="1" x14ac:dyDescent="0.3">
      <c r="A1401" s="33"/>
      <c r="B1401" s="25"/>
      <c r="C1401" s="25"/>
      <c r="D1401" s="25"/>
      <c r="E1401" s="25"/>
      <c r="F1401" s="25"/>
      <c r="G1401" s="25"/>
      <c r="H1401" s="25"/>
      <c r="I1401" s="25"/>
      <c r="J1401" s="34"/>
      <c r="K1401" s="1"/>
      <c r="L1401" s="32"/>
      <c r="M1401" s="33"/>
      <c r="N1401" s="25"/>
      <c r="O1401" s="25"/>
      <c r="P1401" s="25"/>
      <c r="Q1401" s="25"/>
      <c r="R1401" s="25"/>
      <c r="S1401" s="25"/>
      <c r="T1401" s="25"/>
      <c r="U1401" s="25"/>
      <c r="V1401" s="34"/>
    </row>
    <row r="1402" spans="1:22" ht="19.350000000000001" customHeight="1" x14ac:dyDescent="0.3">
      <c r="A1402" s="33"/>
      <c r="B1402" s="373" t="s">
        <v>88</v>
      </c>
      <c r="C1402" s="374"/>
      <c r="D1402" s="374"/>
      <c r="E1402" s="374"/>
      <c r="F1402" s="374"/>
      <c r="G1402" s="374"/>
      <c r="H1402" s="374"/>
      <c r="I1402" s="375"/>
      <c r="J1402" s="34"/>
      <c r="K1402" s="1"/>
      <c r="L1402" s="32"/>
      <c r="M1402" s="33"/>
      <c r="N1402" s="373" t="s">
        <v>88</v>
      </c>
      <c r="O1402" s="374"/>
      <c r="P1402" s="374"/>
      <c r="Q1402" s="374"/>
      <c r="R1402" s="374"/>
      <c r="S1402" s="374"/>
      <c r="T1402" s="374"/>
      <c r="U1402" s="375"/>
      <c r="V1402" s="34"/>
    </row>
    <row r="1403" spans="1:22" ht="19.350000000000001" customHeight="1" x14ac:dyDescent="0.25">
      <c r="A1403" s="33"/>
      <c r="B1403" s="376"/>
      <c r="C1403" s="377"/>
      <c r="D1403" s="377"/>
      <c r="E1403" s="377"/>
      <c r="F1403" s="377"/>
      <c r="G1403" s="377"/>
      <c r="H1403" s="377"/>
      <c r="I1403" s="378"/>
      <c r="J1403" s="34"/>
      <c r="K1403" s="1"/>
      <c r="L1403" s="32"/>
      <c r="M1403" s="33"/>
      <c r="N1403" s="376"/>
      <c r="O1403" s="377"/>
      <c r="P1403" s="377"/>
      <c r="Q1403" s="377"/>
      <c r="R1403" s="377"/>
      <c r="S1403" s="377"/>
      <c r="T1403" s="377"/>
      <c r="U1403" s="378"/>
      <c r="V1403" s="34"/>
    </row>
    <row r="1404" spans="1:22" ht="19.350000000000001" customHeight="1" x14ac:dyDescent="0.25">
      <c r="A1404" s="33"/>
      <c r="B1404" s="379"/>
      <c r="C1404" s="380"/>
      <c r="D1404" s="380"/>
      <c r="E1404" s="380"/>
      <c r="F1404" s="380"/>
      <c r="G1404" s="380"/>
      <c r="H1404" s="380"/>
      <c r="I1404" s="381"/>
      <c r="J1404" s="34"/>
      <c r="K1404" s="1"/>
      <c r="L1404" s="32"/>
      <c r="M1404" s="33"/>
      <c r="N1404" s="379"/>
      <c r="O1404" s="380"/>
      <c r="P1404" s="380"/>
      <c r="Q1404" s="380"/>
      <c r="R1404" s="380"/>
      <c r="S1404" s="380"/>
      <c r="T1404" s="380"/>
      <c r="U1404" s="381"/>
      <c r="V1404" s="34"/>
    </row>
    <row r="1405" spans="1:22" ht="19.350000000000001" customHeight="1" x14ac:dyDescent="0.25">
      <c r="A1405" s="33"/>
      <c r="B1405" s="379"/>
      <c r="C1405" s="380"/>
      <c r="D1405" s="380"/>
      <c r="E1405" s="380"/>
      <c r="F1405" s="380"/>
      <c r="G1405" s="380"/>
      <c r="H1405" s="380"/>
      <c r="I1405" s="381"/>
      <c r="J1405" s="34"/>
      <c r="K1405" s="1"/>
      <c r="L1405" s="32"/>
      <c r="M1405" s="33"/>
      <c r="N1405" s="379"/>
      <c r="O1405" s="380"/>
      <c r="P1405" s="380"/>
      <c r="Q1405" s="380"/>
      <c r="R1405" s="380"/>
      <c r="S1405" s="380"/>
      <c r="T1405" s="380"/>
      <c r="U1405" s="381"/>
      <c r="V1405" s="34"/>
    </row>
    <row r="1406" spans="1:22" ht="19.350000000000001" customHeight="1" thickBot="1" x14ac:dyDescent="0.3">
      <c r="A1406" s="33"/>
      <c r="B1406" s="382"/>
      <c r="C1406" s="383"/>
      <c r="D1406" s="383"/>
      <c r="E1406" s="383"/>
      <c r="F1406" s="383"/>
      <c r="G1406" s="383"/>
      <c r="H1406" s="383"/>
      <c r="I1406" s="384"/>
      <c r="J1406" s="34"/>
      <c r="K1406" s="1"/>
      <c r="L1406" s="32"/>
      <c r="M1406" s="33"/>
      <c r="N1406" s="382"/>
      <c r="O1406" s="383"/>
      <c r="P1406" s="383"/>
      <c r="Q1406" s="383"/>
      <c r="R1406" s="383"/>
      <c r="S1406" s="383"/>
      <c r="T1406" s="383"/>
      <c r="U1406" s="384"/>
      <c r="V1406" s="34"/>
    </row>
    <row r="1407" spans="1:22" ht="19.350000000000001" customHeight="1" thickBot="1" x14ac:dyDescent="0.3">
      <c r="A1407" s="53"/>
      <c r="B1407" s="54"/>
      <c r="C1407" s="54"/>
      <c r="D1407" s="54"/>
      <c r="E1407" s="54"/>
      <c r="F1407" s="54"/>
      <c r="G1407" s="54"/>
      <c r="H1407" s="54"/>
      <c r="I1407" s="54"/>
      <c r="J1407" s="55"/>
      <c r="K1407" s="1"/>
      <c r="L1407" s="32"/>
      <c r="M1407" s="53"/>
      <c r="N1407" s="54"/>
      <c r="O1407" s="54"/>
      <c r="P1407" s="54"/>
      <c r="Q1407" s="54"/>
      <c r="R1407" s="54"/>
      <c r="S1407" s="54"/>
      <c r="T1407" s="54"/>
      <c r="U1407" s="54"/>
      <c r="V1407" s="55"/>
    </row>
    <row r="1408" spans="1:22" ht="19.350000000000001" customHeight="1" x14ac:dyDescent="0.25">
      <c r="A1408" s="67"/>
      <c r="B1408" s="67"/>
      <c r="C1408" s="67"/>
      <c r="D1408" s="67"/>
      <c r="E1408" s="67"/>
      <c r="F1408" s="67"/>
      <c r="G1408" s="67"/>
      <c r="H1408" s="67"/>
      <c r="I1408" s="67"/>
      <c r="J1408" s="67"/>
      <c r="K1408" s="56"/>
      <c r="L1408" s="57"/>
      <c r="M1408" s="67"/>
      <c r="N1408" s="67"/>
      <c r="O1408" s="67"/>
      <c r="P1408" s="67"/>
      <c r="Q1408" s="67"/>
      <c r="R1408" s="67"/>
      <c r="S1408" s="67"/>
      <c r="T1408" s="67"/>
      <c r="U1408" s="67"/>
      <c r="V1408" s="67"/>
    </row>
    <row r="1409" spans="1:22" ht="19.350000000000001" customHeight="1" thickBot="1" x14ac:dyDescent="0.3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32"/>
      <c r="M1409" s="1"/>
      <c r="N1409" s="1"/>
      <c r="O1409" s="1"/>
      <c r="P1409" s="1"/>
      <c r="Q1409" s="1"/>
      <c r="R1409" s="1"/>
      <c r="S1409" s="1"/>
      <c r="T1409" s="1"/>
      <c r="U1409" s="1"/>
      <c r="V1409" s="1"/>
    </row>
    <row r="1410" spans="1:22" ht="19.350000000000001" customHeight="1" x14ac:dyDescent="0.25">
      <c r="A1410" s="29" t="e">
        <f>#REF!+1</f>
        <v>#REF!</v>
      </c>
      <c r="B1410" s="30"/>
      <c r="C1410" s="30"/>
      <c r="D1410" s="30"/>
      <c r="E1410" s="30"/>
      <c r="F1410" s="30"/>
      <c r="G1410" s="30"/>
      <c r="H1410" s="30"/>
      <c r="I1410" s="30"/>
      <c r="J1410" s="31"/>
      <c r="K1410" s="1"/>
      <c r="L1410" s="32"/>
      <c r="M1410" s="29" t="e">
        <f t="shared" ref="M1410" si="28">A1410+1</f>
        <v>#REF!</v>
      </c>
      <c r="N1410" s="30"/>
      <c r="O1410" s="30"/>
      <c r="P1410" s="30"/>
      <c r="Q1410" s="30"/>
      <c r="R1410" s="30"/>
      <c r="S1410" s="30"/>
      <c r="T1410" s="30"/>
      <c r="U1410" s="30"/>
      <c r="V1410" s="31"/>
    </row>
    <row r="1411" spans="1:22" ht="19.350000000000001" customHeight="1" x14ac:dyDescent="0.35">
      <c r="A1411" s="33"/>
      <c r="B1411" s="356" t="s">
        <v>42</v>
      </c>
      <c r="C1411" s="356"/>
      <c r="D1411" s="404" t="s">
        <v>89</v>
      </c>
      <c r="E1411" s="404"/>
      <c r="F1411" s="404"/>
      <c r="G1411" s="404"/>
      <c r="H1411" s="404"/>
      <c r="I1411" s="404"/>
      <c r="J1411" s="75"/>
      <c r="K1411" s="1"/>
      <c r="L1411" s="32"/>
      <c r="M1411" s="33"/>
      <c r="N1411" s="356" t="s">
        <v>42</v>
      </c>
      <c r="O1411" s="356"/>
      <c r="P1411" s="404" t="s">
        <v>89</v>
      </c>
      <c r="Q1411" s="404"/>
      <c r="R1411" s="404"/>
      <c r="S1411" s="404"/>
      <c r="T1411" s="404"/>
      <c r="U1411" s="404"/>
      <c r="V1411" s="75"/>
    </row>
    <row r="1412" spans="1:22" ht="19.350000000000001" customHeight="1" x14ac:dyDescent="0.25">
      <c r="A1412" s="33"/>
      <c r="B1412" s="358"/>
      <c r="C1412" s="358"/>
      <c r="D1412" s="358"/>
      <c r="E1412" s="358"/>
      <c r="F1412" s="358"/>
      <c r="G1412" s="358"/>
      <c r="H1412" s="358"/>
      <c r="I1412" s="358"/>
      <c r="J1412" s="34"/>
      <c r="K1412" s="1"/>
      <c r="L1412" s="32"/>
      <c r="M1412" s="33"/>
      <c r="N1412" s="358"/>
      <c r="O1412" s="358"/>
      <c r="P1412" s="358"/>
      <c r="Q1412" s="358"/>
      <c r="R1412" s="358"/>
      <c r="S1412" s="358"/>
      <c r="T1412" s="358"/>
      <c r="U1412" s="358"/>
      <c r="V1412" s="34"/>
    </row>
    <row r="1413" spans="1:22" ht="19.350000000000001" customHeight="1" x14ac:dyDescent="0.35">
      <c r="A1413" s="33"/>
      <c r="B1413" s="356" t="s">
        <v>0</v>
      </c>
      <c r="C1413" s="356"/>
      <c r="D1413" s="403"/>
      <c r="E1413" s="403"/>
      <c r="F1413" s="357" t="s">
        <v>41</v>
      </c>
      <c r="G1413" s="357"/>
      <c r="H1413" s="403"/>
      <c r="I1413" s="403"/>
      <c r="J1413" s="34"/>
      <c r="K1413" s="1"/>
      <c r="L1413" s="32"/>
      <c r="M1413" s="33"/>
      <c r="N1413" s="356" t="s">
        <v>0</v>
      </c>
      <c r="O1413" s="356"/>
      <c r="P1413" s="403"/>
      <c r="Q1413" s="403"/>
      <c r="R1413" s="357" t="s">
        <v>41</v>
      </c>
      <c r="S1413" s="357"/>
      <c r="T1413" s="403"/>
      <c r="U1413" s="403"/>
      <c r="V1413" s="34"/>
    </row>
    <row r="1414" spans="1:22" ht="19.350000000000001" customHeight="1" x14ac:dyDescent="0.35">
      <c r="A1414" s="33"/>
      <c r="B1414" s="356" t="s">
        <v>14</v>
      </c>
      <c r="C1414" s="356"/>
      <c r="D1414" s="400"/>
      <c r="E1414" s="400"/>
      <c r="F1414" s="357" t="s">
        <v>15</v>
      </c>
      <c r="G1414" s="357"/>
      <c r="H1414" s="401"/>
      <c r="I1414" s="401"/>
      <c r="J1414" s="34"/>
      <c r="K1414" s="1"/>
      <c r="L1414" s="32"/>
      <c r="M1414" s="33"/>
      <c r="N1414" s="356" t="s">
        <v>14</v>
      </c>
      <c r="O1414" s="356"/>
      <c r="P1414" s="413"/>
      <c r="Q1414" s="413"/>
      <c r="R1414" s="357" t="s">
        <v>15</v>
      </c>
      <c r="S1414" s="357"/>
      <c r="T1414" s="401"/>
      <c r="U1414" s="401"/>
      <c r="V1414" s="34"/>
    </row>
    <row r="1415" spans="1:22" ht="19.350000000000001" customHeight="1" x14ac:dyDescent="0.3">
      <c r="A1415" s="33"/>
      <c r="B1415" s="64" t="s">
        <v>53</v>
      </c>
      <c r="C1415" s="64"/>
      <c r="D1415" s="411"/>
      <c r="E1415" s="411"/>
      <c r="F1415" s="397" t="s">
        <v>54</v>
      </c>
      <c r="G1415" s="397"/>
      <c r="H1415" s="402"/>
      <c r="I1415" s="402"/>
      <c r="J1415" s="34"/>
      <c r="K1415" s="1"/>
      <c r="L1415" s="32"/>
      <c r="M1415" s="33"/>
      <c r="N1415" s="64" t="s">
        <v>53</v>
      </c>
      <c r="O1415" s="64"/>
      <c r="P1415" s="412"/>
      <c r="Q1415" s="412"/>
      <c r="R1415" s="397" t="s">
        <v>54</v>
      </c>
      <c r="S1415" s="397"/>
      <c r="T1415" s="402"/>
      <c r="U1415" s="402"/>
      <c r="V1415" s="34"/>
    </row>
    <row r="1416" spans="1:22" ht="19.350000000000001" customHeight="1" x14ac:dyDescent="0.3">
      <c r="A1416" s="33"/>
      <c r="B1416" s="396" t="s">
        <v>1</v>
      </c>
      <c r="C1416" s="396"/>
      <c r="D1416" s="397"/>
      <c r="E1416" s="397"/>
      <c r="F1416" s="398"/>
      <c r="G1416" s="398"/>
      <c r="H1416" s="398"/>
      <c r="I1416" s="398"/>
      <c r="J1416" s="34"/>
      <c r="K1416" s="1"/>
      <c r="L1416" s="32"/>
      <c r="M1416" s="33"/>
      <c r="N1416" s="396" t="s">
        <v>1</v>
      </c>
      <c r="O1416" s="396"/>
      <c r="P1416" s="397"/>
      <c r="Q1416" s="397"/>
      <c r="R1416" s="398"/>
      <c r="S1416" s="398"/>
      <c r="T1416" s="398"/>
      <c r="U1416" s="398"/>
      <c r="V1416" s="34"/>
    </row>
    <row r="1417" spans="1:22" ht="19.350000000000001" customHeight="1" x14ac:dyDescent="0.3">
      <c r="A1417" s="33"/>
      <c r="B1417" s="396"/>
      <c r="C1417" s="396"/>
      <c r="D1417" s="397" t="s">
        <v>11</v>
      </c>
      <c r="E1417" s="397"/>
      <c r="F1417" s="398"/>
      <c r="G1417" s="398"/>
      <c r="H1417" s="398"/>
      <c r="I1417" s="398"/>
      <c r="J1417" s="34"/>
      <c r="K1417" s="1"/>
      <c r="L1417" s="32"/>
      <c r="M1417" s="33"/>
      <c r="N1417" s="396"/>
      <c r="O1417" s="396"/>
      <c r="P1417" s="397" t="s">
        <v>11</v>
      </c>
      <c r="Q1417" s="397"/>
      <c r="R1417" s="398"/>
      <c r="S1417" s="398"/>
      <c r="T1417" s="398"/>
      <c r="U1417" s="398"/>
      <c r="V1417" s="34"/>
    </row>
    <row r="1418" spans="1:22" ht="19.350000000000001" customHeight="1" x14ac:dyDescent="0.3">
      <c r="A1418" s="33"/>
      <c r="B1418" s="396"/>
      <c r="C1418" s="396"/>
      <c r="D1418" s="397" t="s">
        <v>55</v>
      </c>
      <c r="E1418" s="397"/>
      <c r="F1418" s="398"/>
      <c r="G1418" s="398"/>
      <c r="H1418" s="398"/>
      <c r="I1418" s="398"/>
      <c r="J1418" s="34"/>
      <c r="K1418" s="1"/>
      <c r="L1418" s="32"/>
      <c r="M1418" s="33"/>
      <c r="N1418" s="396"/>
      <c r="O1418" s="396"/>
      <c r="P1418" s="397" t="s">
        <v>55</v>
      </c>
      <c r="Q1418" s="397"/>
      <c r="R1418" s="398"/>
      <c r="S1418" s="398"/>
      <c r="T1418" s="398"/>
      <c r="U1418" s="398"/>
      <c r="V1418" s="34"/>
    </row>
    <row r="1419" spans="1:22" ht="19.350000000000001" customHeight="1" x14ac:dyDescent="0.35">
      <c r="A1419" s="33"/>
      <c r="B1419" s="396"/>
      <c r="C1419" s="396"/>
      <c r="D1419" s="397" t="s">
        <v>9</v>
      </c>
      <c r="E1419" s="397"/>
      <c r="F1419" s="399"/>
      <c r="G1419" s="399"/>
      <c r="H1419" s="399"/>
      <c r="I1419" s="399"/>
      <c r="J1419" s="34"/>
      <c r="K1419" s="1"/>
      <c r="L1419" s="32"/>
      <c r="M1419" s="33"/>
      <c r="N1419" s="396"/>
      <c r="O1419" s="396"/>
      <c r="P1419" s="397" t="s">
        <v>9</v>
      </c>
      <c r="Q1419" s="397"/>
      <c r="R1419" s="399"/>
      <c r="S1419" s="399"/>
      <c r="T1419" s="399"/>
      <c r="U1419" s="399"/>
      <c r="V1419" s="34"/>
    </row>
    <row r="1420" spans="1:22" ht="19.350000000000001" customHeight="1" x14ac:dyDescent="0.35">
      <c r="A1420" s="33"/>
      <c r="B1420" s="356" t="s">
        <v>44</v>
      </c>
      <c r="C1420" s="356"/>
      <c r="D1420" s="357" t="s">
        <v>90</v>
      </c>
      <c r="E1420" s="357"/>
      <c r="F1420" s="37"/>
      <c r="G1420" s="65"/>
      <c r="H1420" s="39"/>
      <c r="I1420" s="65"/>
      <c r="J1420" s="34"/>
      <c r="K1420" s="1"/>
      <c r="L1420" s="32"/>
      <c r="M1420" s="33"/>
      <c r="N1420" s="356" t="s">
        <v>44</v>
      </c>
      <c r="O1420" s="356"/>
      <c r="P1420" s="357" t="s">
        <v>90</v>
      </c>
      <c r="Q1420" s="357"/>
      <c r="R1420" s="37"/>
      <c r="S1420" s="65"/>
      <c r="T1420" s="39"/>
      <c r="U1420" s="65"/>
      <c r="V1420" s="34"/>
    </row>
    <row r="1421" spans="1:22" ht="19.350000000000001" customHeight="1" x14ac:dyDescent="0.3">
      <c r="A1421" s="33"/>
      <c r="B1421" s="356"/>
      <c r="C1421" s="356"/>
      <c r="D1421" s="359" t="s">
        <v>56</v>
      </c>
      <c r="E1421" s="63" t="s">
        <v>57</v>
      </c>
      <c r="F1421" s="41"/>
      <c r="G1421" s="66"/>
      <c r="H1421" s="41"/>
      <c r="I1421" s="66"/>
      <c r="J1421" s="34"/>
      <c r="K1421" s="1"/>
      <c r="L1421" s="32"/>
      <c r="M1421" s="33"/>
      <c r="N1421" s="356"/>
      <c r="O1421" s="356"/>
      <c r="P1421" s="359" t="s">
        <v>56</v>
      </c>
      <c r="Q1421" s="63" t="s">
        <v>57</v>
      </c>
      <c r="R1421" s="41"/>
      <c r="S1421" s="66"/>
      <c r="T1421" s="41"/>
      <c r="U1421" s="66"/>
      <c r="V1421" s="34"/>
    </row>
    <row r="1422" spans="1:22" ht="19.350000000000001" customHeight="1" x14ac:dyDescent="0.3">
      <c r="A1422" s="33"/>
      <c r="B1422" s="356"/>
      <c r="C1422" s="356"/>
      <c r="D1422" s="359"/>
      <c r="E1422" s="63" t="s">
        <v>58</v>
      </c>
      <c r="F1422" s="41"/>
      <c r="G1422" s="66"/>
      <c r="H1422" s="41"/>
      <c r="I1422" s="66"/>
      <c r="J1422" s="34"/>
      <c r="K1422" s="1"/>
      <c r="L1422" s="32"/>
      <c r="M1422" s="33"/>
      <c r="N1422" s="356"/>
      <c r="O1422" s="356"/>
      <c r="P1422" s="359"/>
      <c r="Q1422" s="63" t="s">
        <v>58</v>
      </c>
      <c r="R1422" s="41"/>
      <c r="S1422" s="66"/>
      <c r="T1422" s="41"/>
      <c r="U1422" s="66"/>
      <c r="V1422" s="34"/>
    </row>
    <row r="1423" spans="1:22" ht="19.350000000000001" customHeight="1" x14ac:dyDescent="0.25">
      <c r="A1423" s="33"/>
      <c r="B1423" s="358"/>
      <c r="C1423" s="358"/>
      <c r="D1423" s="358"/>
      <c r="E1423" s="358"/>
      <c r="F1423" s="358"/>
      <c r="G1423" s="358"/>
      <c r="H1423" s="358"/>
      <c r="I1423" s="358"/>
      <c r="J1423" s="34"/>
      <c r="K1423" s="1"/>
      <c r="L1423" s="32"/>
      <c r="M1423" s="33"/>
      <c r="N1423" s="358"/>
      <c r="O1423" s="358"/>
      <c r="P1423" s="358"/>
      <c r="Q1423" s="358"/>
      <c r="R1423" s="358"/>
      <c r="S1423" s="358"/>
      <c r="T1423" s="358"/>
      <c r="U1423" s="358"/>
      <c r="V1423" s="34"/>
    </row>
    <row r="1424" spans="1:22" ht="19.350000000000001" customHeight="1" x14ac:dyDescent="0.3">
      <c r="A1424" s="33"/>
      <c r="B1424" s="395" t="s">
        <v>59</v>
      </c>
      <c r="C1424" s="395"/>
      <c r="D1424" s="395"/>
      <c r="E1424" s="395"/>
      <c r="F1424" s="395"/>
      <c r="G1424" s="395"/>
      <c r="H1424" s="395"/>
      <c r="I1424" s="395"/>
      <c r="J1424" s="34"/>
      <c r="K1424" s="1"/>
      <c r="L1424" s="32"/>
      <c r="M1424" s="33"/>
      <c r="N1424" s="395" t="s">
        <v>59</v>
      </c>
      <c r="O1424" s="395"/>
      <c r="P1424" s="395"/>
      <c r="Q1424" s="395"/>
      <c r="R1424" s="395"/>
      <c r="S1424" s="395"/>
      <c r="T1424" s="395"/>
      <c r="U1424" s="395"/>
      <c r="V1424" s="34"/>
    </row>
    <row r="1425" spans="1:22" ht="19.350000000000001" customHeight="1" thickBot="1" x14ac:dyDescent="0.3">
      <c r="A1425" s="33"/>
      <c r="B1425" s="358"/>
      <c r="C1425" s="358"/>
      <c r="D1425" s="358"/>
      <c r="E1425" s="358"/>
      <c r="F1425" s="358"/>
      <c r="G1425" s="358"/>
      <c r="H1425" s="358"/>
      <c r="I1425" s="358"/>
      <c r="J1425" s="34"/>
      <c r="K1425" s="1"/>
      <c r="L1425" s="32"/>
      <c r="M1425" s="33"/>
      <c r="N1425" s="358"/>
      <c r="O1425" s="358"/>
      <c r="P1425" s="358"/>
      <c r="Q1425" s="358"/>
      <c r="R1425" s="358"/>
      <c r="S1425" s="358"/>
      <c r="T1425" s="358"/>
      <c r="U1425" s="358"/>
      <c r="V1425" s="34"/>
    </row>
    <row r="1426" spans="1:22" ht="19.350000000000001" customHeight="1" thickBot="1" x14ac:dyDescent="0.3">
      <c r="A1426" s="33"/>
      <c r="B1426" s="359" t="s">
        <v>138</v>
      </c>
      <c r="C1426" s="360"/>
      <c r="D1426" s="43" t="str">
        <f>CONCATENATE(G1420-1,"'",IF(MROUND(I1420,30)=0,"0",IF(MROUND(I1420,30)&gt;30,"30",IF(I1420&lt;30,"0","30"))),"''")</f>
        <v>-1'0''</v>
      </c>
      <c r="E1426" s="44" t="str">
        <f>CONCATENATE(QUOTIENT(G1420*60+I1420-30,60),"'",MOD(G1420*60+IF(MROUND(I1420,30)=0,"0",IF(MROUND(I1420,30)&gt;30,"30",IF(I1420&lt;30,"0","30")))-30,60),"''")</f>
        <v>0'30''</v>
      </c>
      <c r="F1426" s="44" t="str">
        <f>CONCATENATE(G1420,"'",IF(MROUND(I1420,30)=0,"0",IF(MROUND(I1420,30)&gt;30,"30",IF(I1420&lt;30,"0","30"))),"''")</f>
        <v>'0''</v>
      </c>
      <c r="G1426" s="44" t="str">
        <f>CONCATENATE(QUOTIENT(G1420*60+I1420+15,60),"'",MOD(G1420*60+IF(MROUND(I1420,30)=0,"0",IF(MROUND(I1420,30)&gt;30,"30",IF(I1420&lt;30,"0","30")))+15,60),"''")</f>
        <v>0'15''</v>
      </c>
      <c r="H1426" s="44" t="str">
        <f>CONCATENATE(QUOTIENT(G1420*60+I1420+30,60),"'",MOD(G1420*60+IF(MROUND(I1420,30)=0,"0",IF(MROUND(I1420,30)&gt;30,"30",IF(I1420&lt;30,"0","30")))+30,60),"''")</f>
        <v>0'30''</v>
      </c>
      <c r="I1426" s="45" t="str">
        <f>CONCATENATE(QUOTIENT(G1420*60+IF(MROUND(I1420,30)=0,"0",IF(MROUND(I1420,30)&gt;30,"30",IF(I1420&lt;30,"0","30")))+45,60),"'",MOD(G1420*60+IF(MROUND(I1420,30)=0,"0",IF(MROUND(I1420,30)&gt;30,"30",IF(I1420&lt;30,"0","30")))+45,60),"''")</f>
        <v>0'45''</v>
      </c>
      <c r="J1426" s="34"/>
      <c r="K1426" s="1"/>
      <c r="L1426" s="32"/>
      <c r="M1426" s="33"/>
      <c r="N1426" s="359" t="s">
        <v>138</v>
      </c>
      <c r="O1426" s="360"/>
      <c r="P1426" s="43" t="str">
        <f>CONCATENATE(S1420-1,"'",IF(MROUND(U1420,30)=0,"0",IF(MROUND(U1420,30)&gt;30,"30",IF(U1420&lt;30,"0","30"))),"''")</f>
        <v>-1'0''</v>
      </c>
      <c r="Q1426" s="44" t="str">
        <f>CONCATENATE(QUOTIENT(S1420*60+U1420-30,60),"'",MOD(S1420*60+IF(MROUND(U1420,30)=0,"0",IF(MROUND(U1420,30)&gt;30,"30",IF(U1420&lt;30,"0","30")))-30,60),"''")</f>
        <v>0'30''</v>
      </c>
      <c r="R1426" s="44" t="str">
        <f>CONCATENATE(S1420,"'",IF(MROUND(U1420,30)=0,"0",IF(MROUND(U1420,30)&gt;30,"30",IF(U1420&lt;30,"0","30"))),"''")</f>
        <v>'0''</v>
      </c>
      <c r="S1426" s="44" t="str">
        <f>CONCATENATE(QUOTIENT(S1420*60+U1420+15,60),"'",MOD(S1420*60+IF(MROUND(U1420,30)=0,"0",IF(MROUND(U1420,30)&gt;30,"30",IF(U1420&lt;30,"0","30")))+15,60),"''")</f>
        <v>0'15''</v>
      </c>
      <c r="T1426" s="44" t="str">
        <f>CONCATENATE(QUOTIENT(S1420*60+U1420+30,60),"'",MOD(S1420*60+IF(MROUND(U1420,30)=0,"0",IF(MROUND(U1420,30)&gt;30,"30",IF(U1420&lt;30,"0","30")))+30,60),"''")</f>
        <v>0'30''</v>
      </c>
      <c r="U1426" s="45" t="str">
        <f>CONCATENATE(QUOTIENT(S1420*60+IF(MROUND(U1420,30)=0,"0",IF(MROUND(U1420,30)&gt;30,"30",IF(U1420&lt;30,"0","30")))+45,60),"'",MOD(S1420*60+IF(MROUND(U1420,30)=0,"0",IF(MROUND(U1420,30)&gt;30,"30",IF(U1420&lt;30,"0","30")))+45,60),"''")</f>
        <v>0'45''</v>
      </c>
      <c r="V1426" s="34"/>
    </row>
    <row r="1427" spans="1:22" ht="19.350000000000001" customHeight="1" thickBot="1" x14ac:dyDescent="0.3">
      <c r="A1427" s="33"/>
      <c r="B1427" s="62"/>
      <c r="C1427" s="62"/>
      <c r="D1427" s="30"/>
      <c r="E1427" s="30"/>
      <c r="F1427" s="30"/>
      <c r="G1427" s="30"/>
      <c r="H1427" s="30"/>
      <c r="I1427" s="30"/>
      <c r="J1427" s="34"/>
      <c r="K1427" s="1"/>
      <c r="L1427" s="32"/>
      <c r="M1427" s="33"/>
      <c r="N1427" s="62"/>
      <c r="O1427" s="62"/>
      <c r="P1427" s="30"/>
      <c r="Q1427" s="30"/>
      <c r="R1427" s="30"/>
      <c r="S1427" s="30"/>
      <c r="T1427" s="30"/>
      <c r="U1427" s="30"/>
      <c r="V1427" s="34"/>
    </row>
    <row r="1428" spans="1:22" ht="19.350000000000001" customHeight="1" x14ac:dyDescent="0.25">
      <c r="A1428" s="33"/>
      <c r="B1428" s="409" t="s">
        <v>136</v>
      </c>
      <c r="C1428" s="410"/>
      <c r="D1428" s="352"/>
      <c r="E1428" s="352"/>
      <c r="F1428" s="352"/>
      <c r="G1428" s="352"/>
      <c r="H1428" s="352"/>
      <c r="I1428" s="353"/>
      <c r="J1428" s="34"/>
      <c r="K1428" s="1"/>
      <c r="L1428" s="32"/>
      <c r="M1428" s="33"/>
      <c r="N1428" s="409" t="s">
        <v>136</v>
      </c>
      <c r="O1428" s="410"/>
      <c r="P1428" s="352"/>
      <c r="Q1428" s="352"/>
      <c r="R1428" s="352"/>
      <c r="S1428" s="352"/>
      <c r="T1428" s="352"/>
      <c r="U1428" s="353"/>
      <c r="V1428" s="34"/>
    </row>
    <row r="1429" spans="1:22" ht="19.350000000000001" customHeight="1" x14ac:dyDescent="0.25">
      <c r="A1429" s="33"/>
      <c r="B1429" s="405"/>
      <c r="C1429" s="406"/>
      <c r="D1429" s="336"/>
      <c r="E1429" s="336"/>
      <c r="F1429" s="336"/>
      <c r="G1429" s="336"/>
      <c r="H1429" s="336"/>
      <c r="I1429" s="337"/>
      <c r="J1429" s="34"/>
      <c r="K1429" s="1"/>
      <c r="L1429" s="32"/>
      <c r="M1429" s="33"/>
      <c r="N1429" s="405"/>
      <c r="O1429" s="406"/>
      <c r="P1429" s="336"/>
      <c r="Q1429" s="336"/>
      <c r="R1429" s="336"/>
      <c r="S1429" s="336"/>
      <c r="T1429" s="336"/>
      <c r="U1429" s="337"/>
      <c r="V1429" s="34"/>
    </row>
    <row r="1430" spans="1:22" ht="19.350000000000001" customHeight="1" x14ac:dyDescent="0.25">
      <c r="A1430" s="33"/>
      <c r="B1430" s="405" t="s">
        <v>137</v>
      </c>
      <c r="C1430" s="406"/>
      <c r="D1430" s="336"/>
      <c r="E1430" s="336"/>
      <c r="F1430" s="336"/>
      <c r="G1430" s="336"/>
      <c r="H1430" s="336"/>
      <c r="I1430" s="337"/>
      <c r="J1430" s="34"/>
      <c r="K1430" s="1"/>
      <c r="L1430" s="32"/>
      <c r="M1430" s="33"/>
      <c r="N1430" s="405" t="s">
        <v>137</v>
      </c>
      <c r="O1430" s="406"/>
      <c r="P1430" s="336"/>
      <c r="Q1430" s="336"/>
      <c r="R1430" s="336"/>
      <c r="S1430" s="336"/>
      <c r="T1430" s="336"/>
      <c r="U1430" s="337"/>
      <c r="V1430" s="34"/>
    </row>
    <row r="1431" spans="1:22" ht="19.350000000000001" customHeight="1" thickBot="1" x14ac:dyDescent="0.3">
      <c r="A1431" s="33"/>
      <c r="B1431" s="407"/>
      <c r="C1431" s="408"/>
      <c r="D1431" s="369"/>
      <c r="E1431" s="369"/>
      <c r="F1431" s="369"/>
      <c r="G1431" s="369"/>
      <c r="H1431" s="369"/>
      <c r="I1431" s="370"/>
      <c r="J1431" s="34"/>
      <c r="K1431" s="1"/>
      <c r="L1431" s="32"/>
      <c r="M1431" s="33"/>
      <c r="N1431" s="407"/>
      <c r="O1431" s="408"/>
      <c r="P1431" s="369"/>
      <c r="Q1431" s="369"/>
      <c r="R1431" s="369"/>
      <c r="S1431" s="369"/>
      <c r="T1431" s="369"/>
      <c r="U1431" s="370"/>
      <c r="V1431" s="34"/>
    </row>
    <row r="1432" spans="1:22" ht="19.350000000000001" customHeight="1" thickBot="1" x14ac:dyDescent="0.3">
      <c r="A1432" s="33"/>
      <c r="B1432" s="25"/>
      <c r="C1432" s="25"/>
      <c r="D1432" s="25"/>
      <c r="E1432" s="25"/>
      <c r="F1432" s="25"/>
      <c r="G1432" s="25"/>
      <c r="H1432" s="25"/>
      <c r="I1432" s="25"/>
      <c r="J1432" s="34"/>
      <c r="K1432" s="1"/>
      <c r="L1432" s="32"/>
      <c r="M1432" s="33"/>
      <c r="N1432" s="25"/>
      <c r="O1432" s="25"/>
      <c r="P1432" s="25"/>
      <c r="Q1432" s="25"/>
      <c r="R1432" s="25"/>
      <c r="S1432" s="25"/>
      <c r="T1432" s="25"/>
      <c r="U1432" s="25"/>
      <c r="V1432" s="34"/>
    </row>
    <row r="1433" spans="1:22" ht="19.350000000000001" customHeight="1" x14ac:dyDescent="0.25">
      <c r="A1433" s="33"/>
      <c r="B1433" s="349" t="s">
        <v>63</v>
      </c>
      <c r="C1433" s="343" t="s">
        <v>64</v>
      </c>
      <c r="D1433" s="351"/>
      <c r="E1433" s="351"/>
      <c r="F1433" s="351"/>
      <c r="G1433" s="351"/>
      <c r="H1433" s="352"/>
      <c r="I1433" s="353"/>
      <c r="J1433" s="34"/>
      <c r="K1433" s="1"/>
      <c r="L1433" s="32"/>
      <c r="M1433" s="33"/>
      <c r="N1433" s="349" t="s">
        <v>63</v>
      </c>
      <c r="O1433" s="343" t="s">
        <v>64</v>
      </c>
      <c r="P1433" s="351"/>
      <c r="Q1433" s="351"/>
      <c r="R1433" s="351"/>
      <c r="S1433" s="351"/>
      <c r="T1433" s="352"/>
      <c r="U1433" s="353"/>
      <c r="V1433" s="34"/>
    </row>
    <row r="1434" spans="1:22" ht="19.350000000000001" customHeight="1" x14ac:dyDescent="0.25">
      <c r="A1434" s="33"/>
      <c r="B1434" s="334"/>
      <c r="C1434" s="340" t="s">
        <v>65</v>
      </c>
      <c r="D1434" s="348"/>
      <c r="E1434" s="348"/>
      <c r="F1434" s="348"/>
      <c r="G1434" s="348"/>
      <c r="H1434" s="336"/>
      <c r="I1434" s="337"/>
      <c r="J1434" s="34"/>
      <c r="K1434" s="1"/>
      <c r="L1434" s="32"/>
      <c r="M1434" s="33"/>
      <c r="N1434" s="334"/>
      <c r="O1434" s="340" t="s">
        <v>65</v>
      </c>
      <c r="P1434" s="348"/>
      <c r="Q1434" s="348"/>
      <c r="R1434" s="348"/>
      <c r="S1434" s="348"/>
      <c r="T1434" s="336"/>
      <c r="U1434" s="337"/>
      <c r="V1434" s="34"/>
    </row>
    <row r="1435" spans="1:22" ht="19.350000000000001" customHeight="1" x14ac:dyDescent="0.25">
      <c r="A1435" s="33"/>
      <c r="B1435" s="334"/>
      <c r="C1435" s="340" t="s">
        <v>66</v>
      </c>
      <c r="D1435" s="348"/>
      <c r="E1435" s="348"/>
      <c r="F1435" s="348"/>
      <c r="G1435" s="348"/>
      <c r="H1435" s="336"/>
      <c r="I1435" s="337"/>
      <c r="J1435" s="34"/>
      <c r="K1435" s="1"/>
      <c r="L1435" s="32"/>
      <c r="M1435" s="33"/>
      <c r="N1435" s="334"/>
      <c r="O1435" s="340" t="s">
        <v>66</v>
      </c>
      <c r="P1435" s="348"/>
      <c r="Q1435" s="348"/>
      <c r="R1435" s="348"/>
      <c r="S1435" s="348"/>
      <c r="T1435" s="336"/>
      <c r="U1435" s="337"/>
      <c r="V1435" s="34"/>
    </row>
    <row r="1436" spans="1:22" ht="19.350000000000001" customHeight="1" x14ac:dyDescent="0.25">
      <c r="A1436" s="33"/>
      <c r="B1436" s="334"/>
      <c r="C1436" s="340" t="s">
        <v>67</v>
      </c>
      <c r="D1436" s="348"/>
      <c r="E1436" s="348"/>
      <c r="F1436" s="348"/>
      <c r="G1436" s="348"/>
      <c r="H1436" s="336"/>
      <c r="I1436" s="337"/>
      <c r="J1436" s="34"/>
      <c r="K1436" s="1"/>
      <c r="L1436" s="32"/>
      <c r="M1436" s="33"/>
      <c r="N1436" s="334"/>
      <c r="O1436" s="340" t="s">
        <v>67</v>
      </c>
      <c r="P1436" s="348"/>
      <c r="Q1436" s="348"/>
      <c r="R1436" s="348"/>
      <c r="S1436" s="348"/>
      <c r="T1436" s="336"/>
      <c r="U1436" s="337"/>
      <c r="V1436" s="34"/>
    </row>
    <row r="1437" spans="1:22" ht="19.350000000000001" customHeight="1" x14ac:dyDescent="0.25">
      <c r="A1437" s="33"/>
      <c r="B1437" s="334"/>
      <c r="C1437" s="340" t="s">
        <v>68</v>
      </c>
      <c r="D1437" s="348"/>
      <c r="E1437" s="348"/>
      <c r="F1437" s="348"/>
      <c r="G1437" s="348"/>
      <c r="H1437" s="336"/>
      <c r="I1437" s="337"/>
      <c r="J1437" s="34"/>
      <c r="K1437" s="1"/>
      <c r="L1437" s="32"/>
      <c r="M1437" s="33"/>
      <c r="N1437" s="334"/>
      <c r="O1437" s="340" t="s">
        <v>68</v>
      </c>
      <c r="P1437" s="348"/>
      <c r="Q1437" s="348"/>
      <c r="R1437" s="348"/>
      <c r="S1437" s="348"/>
      <c r="T1437" s="336"/>
      <c r="U1437" s="337"/>
      <c r="V1437" s="34"/>
    </row>
    <row r="1438" spans="1:22" ht="19.350000000000001" customHeight="1" thickBot="1" x14ac:dyDescent="0.3">
      <c r="A1438" s="33"/>
      <c r="B1438" s="350"/>
      <c r="C1438" s="371" t="s">
        <v>69</v>
      </c>
      <c r="D1438" s="372"/>
      <c r="E1438" s="372"/>
      <c r="F1438" s="372"/>
      <c r="G1438" s="372"/>
      <c r="H1438" s="369"/>
      <c r="I1438" s="370"/>
      <c r="J1438" s="34"/>
      <c r="K1438" s="1"/>
      <c r="L1438" s="32"/>
      <c r="M1438" s="33"/>
      <c r="N1438" s="350"/>
      <c r="O1438" s="371" t="s">
        <v>69</v>
      </c>
      <c r="P1438" s="372"/>
      <c r="Q1438" s="372"/>
      <c r="R1438" s="372"/>
      <c r="S1438" s="372"/>
      <c r="T1438" s="369"/>
      <c r="U1438" s="370"/>
      <c r="V1438" s="34"/>
    </row>
    <row r="1439" spans="1:22" ht="19.350000000000001" customHeight="1" x14ac:dyDescent="0.25">
      <c r="A1439" s="33"/>
      <c r="B1439" s="333" t="s">
        <v>70</v>
      </c>
      <c r="C1439" s="346" t="s">
        <v>71</v>
      </c>
      <c r="D1439" s="347"/>
      <c r="E1439" s="347"/>
      <c r="F1439" s="347"/>
      <c r="G1439" s="347"/>
      <c r="H1439" s="344"/>
      <c r="I1439" s="345"/>
      <c r="J1439" s="34"/>
      <c r="K1439" s="1"/>
      <c r="L1439" s="32"/>
      <c r="M1439" s="33"/>
      <c r="N1439" s="333" t="s">
        <v>70</v>
      </c>
      <c r="O1439" s="346" t="s">
        <v>71</v>
      </c>
      <c r="P1439" s="347"/>
      <c r="Q1439" s="347"/>
      <c r="R1439" s="347"/>
      <c r="S1439" s="347"/>
      <c r="T1439" s="344"/>
      <c r="U1439" s="345"/>
      <c r="V1439" s="34"/>
    </row>
    <row r="1440" spans="1:22" ht="19.350000000000001" customHeight="1" x14ac:dyDescent="0.25">
      <c r="A1440" s="33"/>
      <c r="B1440" s="334"/>
      <c r="C1440" s="340" t="s">
        <v>72</v>
      </c>
      <c r="D1440" s="348"/>
      <c r="E1440" s="348"/>
      <c r="F1440" s="348"/>
      <c r="G1440" s="348"/>
      <c r="H1440" s="336"/>
      <c r="I1440" s="337"/>
      <c r="J1440" s="34"/>
      <c r="K1440" s="1"/>
      <c r="L1440" s="32"/>
      <c r="M1440" s="33"/>
      <c r="N1440" s="334"/>
      <c r="O1440" s="340" t="s">
        <v>72</v>
      </c>
      <c r="P1440" s="348"/>
      <c r="Q1440" s="348"/>
      <c r="R1440" s="348"/>
      <c r="S1440" s="348"/>
      <c r="T1440" s="336"/>
      <c r="U1440" s="337"/>
      <c r="V1440" s="34"/>
    </row>
    <row r="1441" spans="1:22" ht="19.350000000000001" customHeight="1" x14ac:dyDescent="0.25">
      <c r="A1441" s="33"/>
      <c r="B1441" s="334"/>
      <c r="C1441" s="340" t="s">
        <v>73</v>
      </c>
      <c r="D1441" s="348"/>
      <c r="E1441" s="348"/>
      <c r="F1441" s="348"/>
      <c r="G1441" s="348"/>
      <c r="H1441" s="336"/>
      <c r="I1441" s="337"/>
      <c r="J1441" s="34"/>
      <c r="K1441" s="1"/>
      <c r="L1441" s="32"/>
      <c r="M1441" s="33"/>
      <c r="N1441" s="334"/>
      <c r="O1441" s="340" t="s">
        <v>73</v>
      </c>
      <c r="P1441" s="348"/>
      <c r="Q1441" s="348"/>
      <c r="R1441" s="348"/>
      <c r="S1441" s="348"/>
      <c r="T1441" s="336"/>
      <c r="U1441" s="337"/>
      <c r="V1441" s="34"/>
    </row>
    <row r="1442" spans="1:22" ht="19.350000000000001" customHeight="1" x14ac:dyDescent="0.25">
      <c r="A1442" s="33"/>
      <c r="B1442" s="334"/>
      <c r="C1442" s="340" t="s">
        <v>74</v>
      </c>
      <c r="D1442" s="348"/>
      <c r="E1442" s="348"/>
      <c r="F1442" s="348"/>
      <c r="G1442" s="348"/>
      <c r="H1442" s="336"/>
      <c r="I1442" s="337"/>
      <c r="J1442" s="34"/>
      <c r="K1442" s="1"/>
      <c r="L1442" s="32"/>
      <c r="M1442" s="33"/>
      <c r="N1442" s="334"/>
      <c r="O1442" s="340" t="s">
        <v>74</v>
      </c>
      <c r="P1442" s="348"/>
      <c r="Q1442" s="348"/>
      <c r="R1442" s="348"/>
      <c r="S1442" s="348"/>
      <c r="T1442" s="336"/>
      <c r="U1442" s="337"/>
      <c r="V1442" s="34"/>
    </row>
    <row r="1443" spans="1:22" ht="19.350000000000001" customHeight="1" x14ac:dyDescent="0.25">
      <c r="A1443" s="33"/>
      <c r="B1443" s="334"/>
      <c r="C1443" s="340" t="s">
        <v>75</v>
      </c>
      <c r="D1443" s="348"/>
      <c r="E1443" s="348"/>
      <c r="F1443" s="348"/>
      <c r="G1443" s="348"/>
      <c r="H1443" s="336"/>
      <c r="I1443" s="337"/>
      <c r="J1443" s="34"/>
      <c r="K1443" s="1"/>
      <c r="L1443" s="32"/>
      <c r="M1443" s="33"/>
      <c r="N1443" s="334"/>
      <c r="O1443" s="340" t="s">
        <v>75</v>
      </c>
      <c r="P1443" s="348"/>
      <c r="Q1443" s="348"/>
      <c r="R1443" s="348"/>
      <c r="S1443" s="348"/>
      <c r="T1443" s="336"/>
      <c r="U1443" s="337"/>
      <c r="V1443" s="34"/>
    </row>
    <row r="1444" spans="1:22" ht="19.350000000000001" customHeight="1" x14ac:dyDescent="0.25">
      <c r="A1444" s="33"/>
      <c r="B1444" s="334"/>
      <c r="C1444" s="340" t="s">
        <v>76</v>
      </c>
      <c r="D1444" s="348"/>
      <c r="E1444" s="348"/>
      <c r="F1444" s="348"/>
      <c r="G1444" s="348"/>
      <c r="H1444" s="336"/>
      <c r="I1444" s="337"/>
      <c r="J1444" s="34"/>
      <c r="K1444" s="1"/>
      <c r="L1444" s="32"/>
      <c r="M1444" s="33"/>
      <c r="N1444" s="334"/>
      <c r="O1444" s="340" t="s">
        <v>76</v>
      </c>
      <c r="P1444" s="348"/>
      <c r="Q1444" s="348"/>
      <c r="R1444" s="348"/>
      <c r="S1444" s="348"/>
      <c r="T1444" s="336"/>
      <c r="U1444" s="337"/>
      <c r="V1444" s="34"/>
    </row>
    <row r="1445" spans="1:22" ht="19.350000000000001" customHeight="1" thickBot="1" x14ac:dyDescent="0.3">
      <c r="A1445" s="33"/>
      <c r="B1445" s="335"/>
      <c r="C1445" s="385" t="s">
        <v>77</v>
      </c>
      <c r="D1445" s="386"/>
      <c r="E1445" s="386"/>
      <c r="F1445" s="386"/>
      <c r="G1445" s="386"/>
      <c r="H1445" s="387"/>
      <c r="I1445" s="388"/>
      <c r="J1445" s="34"/>
      <c r="K1445" s="1"/>
      <c r="L1445" s="32"/>
      <c r="M1445" s="33"/>
      <c r="N1445" s="335"/>
      <c r="O1445" s="385" t="s">
        <v>77</v>
      </c>
      <c r="P1445" s="386"/>
      <c r="Q1445" s="386"/>
      <c r="R1445" s="386"/>
      <c r="S1445" s="386"/>
      <c r="T1445" s="387"/>
      <c r="U1445" s="388"/>
      <c r="V1445" s="34"/>
    </row>
    <row r="1446" spans="1:22" ht="19.350000000000001" customHeight="1" x14ac:dyDescent="0.25">
      <c r="A1446" s="33"/>
      <c r="B1446" s="349" t="s">
        <v>78</v>
      </c>
      <c r="C1446" s="389" t="s">
        <v>79</v>
      </c>
      <c r="D1446" s="390"/>
      <c r="E1446" s="391"/>
      <c r="F1446" s="47" t="s">
        <v>80</v>
      </c>
      <c r="G1446" s="47"/>
      <c r="H1446" s="352"/>
      <c r="I1446" s="353"/>
      <c r="J1446" s="34"/>
      <c r="K1446" s="1"/>
      <c r="L1446" s="32"/>
      <c r="M1446" s="33"/>
      <c r="N1446" s="349" t="s">
        <v>78</v>
      </c>
      <c r="O1446" s="389" t="s">
        <v>79</v>
      </c>
      <c r="P1446" s="390"/>
      <c r="Q1446" s="391"/>
      <c r="R1446" s="47" t="s">
        <v>80</v>
      </c>
      <c r="S1446" s="47"/>
      <c r="T1446" s="352"/>
      <c r="U1446" s="353"/>
      <c r="V1446" s="34"/>
    </row>
    <row r="1447" spans="1:22" ht="19.350000000000001" customHeight="1" x14ac:dyDescent="0.25">
      <c r="A1447" s="33"/>
      <c r="B1447" s="334"/>
      <c r="C1447" s="392" t="s">
        <v>81</v>
      </c>
      <c r="D1447" s="393"/>
      <c r="E1447" s="394"/>
      <c r="F1447" s="10" t="s">
        <v>82</v>
      </c>
      <c r="G1447" s="10"/>
      <c r="H1447" s="336"/>
      <c r="I1447" s="337"/>
      <c r="J1447" s="34"/>
      <c r="K1447" s="1"/>
      <c r="L1447" s="32"/>
      <c r="M1447" s="33"/>
      <c r="N1447" s="334"/>
      <c r="O1447" s="392" t="s">
        <v>81</v>
      </c>
      <c r="P1447" s="393"/>
      <c r="Q1447" s="394"/>
      <c r="R1447" s="10" t="s">
        <v>82</v>
      </c>
      <c r="S1447" s="10"/>
      <c r="T1447" s="336"/>
      <c r="U1447" s="337"/>
      <c r="V1447" s="34"/>
    </row>
    <row r="1448" spans="1:22" ht="19.350000000000001" customHeight="1" x14ac:dyDescent="0.25">
      <c r="A1448" s="33"/>
      <c r="B1448" s="334"/>
      <c r="C1448" s="392" t="s">
        <v>83</v>
      </c>
      <c r="D1448" s="393"/>
      <c r="E1448" s="394"/>
      <c r="F1448" s="10" t="s">
        <v>84</v>
      </c>
      <c r="G1448" s="10"/>
      <c r="H1448" s="336"/>
      <c r="I1448" s="337"/>
      <c r="J1448" s="34"/>
      <c r="K1448" s="1"/>
      <c r="L1448" s="32"/>
      <c r="M1448" s="33"/>
      <c r="N1448" s="334"/>
      <c r="O1448" s="392" t="s">
        <v>83</v>
      </c>
      <c r="P1448" s="393"/>
      <c r="Q1448" s="394"/>
      <c r="R1448" s="10" t="s">
        <v>84</v>
      </c>
      <c r="S1448" s="10"/>
      <c r="T1448" s="336"/>
      <c r="U1448" s="337"/>
      <c r="V1448" s="34"/>
    </row>
    <row r="1449" spans="1:22" ht="19.350000000000001" customHeight="1" x14ac:dyDescent="0.25">
      <c r="A1449" s="33"/>
      <c r="B1449" s="334"/>
      <c r="C1449" s="48" t="s">
        <v>85</v>
      </c>
      <c r="D1449" s="49"/>
      <c r="E1449" s="49"/>
      <c r="F1449" s="10" t="s">
        <v>86</v>
      </c>
      <c r="G1449" s="10"/>
      <c r="H1449" s="336"/>
      <c r="I1449" s="337"/>
      <c r="J1449" s="34"/>
      <c r="K1449" s="1"/>
      <c r="L1449" s="32"/>
      <c r="M1449" s="33"/>
      <c r="N1449" s="334"/>
      <c r="O1449" s="48" t="s">
        <v>85</v>
      </c>
      <c r="P1449" s="49"/>
      <c r="Q1449" s="49"/>
      <c r="R1449" s="10" t="s">
        <v>86</v>
      </c>
      <c r="S1449" s="10"/>
      <c r="T1449" s="336"/>
      <c r="U1449" s="337"/>
      <c r="V1449" s="34"/>
    </row>
    <row r="1450" spans="1:22" ht="19.350000000000001" customHeight="1" thickBot="1" x14ac:dyDescent="0.3">
      <c r="A1450" s="33"/>
      <c r="B1450" s="350"/>
      <c r="C1450" s="50" t="s">
        <v>87</v>
      </c>
      <c r="D1450" s="51"/>
      <c r="E1450" s="51"/>
      <c r="F1450" s="52" t="s">
        <v>86</v>
      </c>
      <c r="G1450" s="52"/>
      <c r="H1450" s="369"/>
      <c r="I1450" s="370"/>
      <c r="J1450" s="34"/>
      <c r="K1450" s="1"/>
      <c r="L1450" s="32"/>
      <c r="M1450" s="33"/>
      <c r="N1450" s="350"/>
      <c r="O1450" s="50" t="s">
        <v>87</v>
      </c>
      <c r="P1450" s="51"/>
      <c r="Q1450" s="51"/>
      <c r="R1450" s="52" t="s">
        <v>86</v>
      </c>
      <c r="S1450" s="52"/>
      <c r="T1450" s="369"/>
      <c r="U1450" s="370"/>
      <c r="V1450" s="34"/>
    </row>
    <row r="1451" spans="1:22" ht="19.350000000000001" customHeight="1" thickBot="1" x14ac:dyDescent="0.3">
      <c r="A1451" s="33"/>
      <c r="B1451" s="25"/>
      <c r="C1451" s="25"/>
      <c r="D1451" s="25"/>
      <c r="E1451" s="25"/>
      <c r="F1451" s="25"/>
      <c r="G1451" s="25"/>
      <c r="H1451" s="25"/>
      <c r="I1451" s="25"/>
      <c r="J1451" s="34"/>
      <c r="K1451" s="1"/>
      <c r="L1451" s="32"/>
      <c r="M1451" s="33"/>
      <c r="N1451" s="25"/>
      <c r="O1451" s="25"/>
      <c r="P1451" s="25"/>
      <c r="Q1451" s="25"/>
      <c r="R1451" s="25"/>
      <c r="S1451" s="25"/>
      <c r="T1451" s="25"/>
      <c r="U1451" s="25"/>
      <c r="V1451" s="34"/>
    </row>
    <row r="1452" spans="1:22" ht="19.350000000000001" customHeight="1" x14ac:dyDescent="0.3">
      <c r="A1452" s="33"/>
      <c r="B1452" s="373" t="s">
        <v>88</v>
      </c>
      <c r="C1452" s="374"/>
      <c r="D1452" s="374"/>
      <c r="E1452" s="374"/>
      <c r="F1452" s="374"/>
      <c r="G1452" s="374"/>
      <c r="H1452" s="374"/>
      <c r="I1452" s="375"/>
      <c r="J1452" s="34"/>
      <c r="K1452" s="1"/>
      <c r="L1452" s="32"/>
      <c r="M1452" s="33"/>
      <c r="N1452" s="373" t="s">
        <v>88</v>
      </c>
      <c r="O1452" s="374"/>
      <c r="P1452" s="374"/>
      <c r="Q1452" s="374"/>
      <c r="R1452" s="374"/>
      <c r="S1452" s="374"/>
      <c r="T1452" s="374"/>
      <c r="U1452" s="375"/>
      <c r="V1452" s="34"/>
    </row>
    <row r="1453" spans="1:22" ht="19.350000000000001" customHeight="1" x14ac:dyDescent="0.25">
      <c r="A1453" s="33"/>
      <c r="B1453" s="376"/>
      <c r="C1453" s="377"/>
      <c r="D1453" s="377"/>
      <c r="E1453" s="377"/>
      <c r="F1453" s="377"/>
      <c r="G1453" s="377"/>
      <c r="H1453" s="377"/>
      <c r="I1453" s="378"/>
      <c r="J1453" s="34"/>
      <c r="K1453" s="1"/>
      <c r="L1453" s="32"/>
      <c r="M1453" s="33"/>
      <c r="N1453" s="376"/>
      <c r="O1453" s="377"/>
      <c r="P1453" s="377"/>
      <c r="Q1453" s="377"/>
      <c r="R1453" s="377"/>
      <c r="S1453" s="377"/>
      <c r="T1453" s="377"/>
      <c r="U1453" s="378"/>
      <c r="V1453" s="34"/>
    </row>
    <row r="1454" spans="1:22" ht="19.350000000000001" customHeight="1" x14ac:dyDescent="0.25">
      <c r="A1454" s="33"/>
      <c r="B1454" s="379"/>
      <c r="C1454" s="380"/>
      <c r="D1454" s="380"/>
      <c r="E1454" s="380"/>
      <c r="F1454" s="380"/>
      <c r="G1454" s="380"/>
      <c r="H1454" s="380"/>
      <c r="I1454" s="381"/>
      <c r="J1454" s="34"/>
      <c r="K1454" s="1"/>
      <c r="L1454" s="32"/>
      <c r="M1454" s="33"/>
      <c r="N1454" s="379"/>
      <c r="O1454" s="380"/>
      <c r="P1454" s="380"/>
      <c r="Q1454" s="380"/>
      <c r="R1454" s="380"/>
      <c r="S1454" s="380"/>
      <c r="T1454" s="380"/>
      <c r="U1454" s="381"/>
      <c r="V1454" s="34"/>
    </row>
    <row r="1455" spans="1:22" ht="19.350000000000001" customHeight="1" x14ac:dyDescent="0.25">
      <c r="A1455" s="33"/>
      <c r="B1455" s="379"/>
      <c r="C1455" s="380"/>
      <c r="D1455" s="380"/>
      <c r="E1455" s="380"/>
      <c r="F1455" s="380"/>
      <c r="G1455" s="380"/>
      <c r="H1455" s="380"/>
      <c r="I1455" s="381"/>
      <c r="J1455" s="34"/>
      <c r="K1455" s="1"/>
      <c r="L1455" s="32"/>
      <c r="M1455" s="33"/>
      <c r="N1455" s="379"/>
      <c r="O1455" s="380"/>
      <c r="P1455" s="380"/>
      <c r="Q1455" s="380"/>
      <c r="R1455" s="380"/>
      <c r="S1455" s="380"/>
      <c r="T1455" s="380"/>
      <c r="U1455" s="381"/>
      <c r="V1455" s="34"/>
    </row>
    <row r="1456" spans="1:22" ht="19.350000000000001" customHeight="1" thickBot="1" x14ac:dyDescent="0.3">
      <c r="A1456" s="33"/>
      <c r="B1456" s="382"/>
      <c r="C1456" s="383"/>
      <c r="D1456" s="383"/>
      <c r="E1456" s="383"/>
      <c r="F1456" s="383"/>
      <c r="G1456" s="383"/>
      <c r="H1456" s="383"/>
      <c r="I1456" s="384"/>
      <c r="J1456" s="34"/>
      <c r="K1456" s="1"/>
      <c r="L1456" s="32"/>
      <c r="M1456" s="33"/>
      <c r="N1456" s="382"/>
      <c r="O1456" s="383"/>
      <c r="P1456" s="383"/>
      <c r="Q1456" s="383"/>
      <c r="R1456" s="383"/>
      <c r="S1456" s="383"/>
      <c r="T1456" s="383"/>
      <c r="U1456" s="384"/>
      <c r="V1456" s="34"/>
    </row>
    <row r="1457" spans="1:22" ht="19.350000000000001" customHeight="1" thickBot="1" x14ac:dyDescent="0.3">
      <c r="A1457" s="53"/>
      <c r="B1457" s="54"/>
      <c r="C1457" s="54"/>
      <c r="D1457" s="54"/>
      <c r="E1457" s="54"/>
      <c r="F1457" s="54"/>
      <c r="G1457" s="54"/>
      <c r="H1457" s="54"/>
      <c r="I1457" s="54"/>
      <c r="J1457" s="55"/>
      <c r="K1457" s="1"/>
      <c r="L1457" s="32"/>
      <c r="M1457" s="53"/>
      <c r="N1457" s="54"/>
      <c r="O1457" s="54"/>
      <c r="P1457" s="54"/>
      <c r="Q1457" s="54"/>
      <c r="R1457" s="54"/>
      <c r="S1457" s="54"/>
      <c r="T1457" s="54"/>
      <c r="U1457" s="54"/>
      <c r="V1457" s="55"/>
    </row>
    <row r="1458" spans="1:22" ht="19.350000000000001" customHeight="1" x14ac:dyDescent="0.25">
      <c r="A1458" s="67"/>
      <c r="B1458" s="67"/>
      <c r="C1458" s="67"/>
      <c r="D1458" s="67"/>
      <c r="E1458" s="67"/>
      <c r="F1458" s="67"/>
      <c r="G1458" s="67"/>
      <c r="H1458" s="67"/>
      <c r="I1458" s="67"/>
      <c r="J1458" s="67"/>
      <c r="K1458" s="56"/>
      <c r="L1458" s="57"/>
      <c r="M1458" s="67"/>
      <c r="N1458" s="67"/>
      <c r="O1458" s="67"/>
      <c r="P1458" s="67"/>
      <c r="Q1458" s="67"/>
      <c r="R1458" s="67"/>
      <c r="S1458" s="67"/>
      <c r="T1458" s="67"/>
      <c r="U1458" s="67"/>
      <c r="V1458" s="67"/>
    </row>
    <row r="1459" spans="1:22" ht="19.350000000000001" customHeight="1" thickBot="1" x14ac:dyDescent="0.3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32"/>
      <c r="M1459" s="1"/>
      <c r="N1459" s="1"/>
      <c r="O1459" s="1"/>
      <c r="P1459" s="1"/>
      <c r="Q1459" s="1"/>
      <c r="R1459" s="1"/>
      <c r="S1459" s="1"/>
      <c r="T1459" s="1"/>
      <c r="U1459" s="1"/>
      <c r="V1459" s="1"/>
    </row>
    <row r="1460" spans="1:22" ht="19.350000000000001" customHeight="1" x14ac:dyDescent="0.25">
      <c r="A1460" s="29" t="e">
        <f>#REF!+1</f>
        <v>#REF!</v>
      </c>
      <c r="B1460" s="30"/>
      <c r="C1460" s="30"/>
      <c r="D1460" s="30"/>
      <c r="E1460" s="30"/>
      <c r="F1460" s="30"/>
      <c r="G1460" s="30"/>
      <c r="H1460" s="30"/>
      <c r="I1460" s="30"/>
      <c r="J1460" s="31"/>
      <c r="K1460" s="1"/>
      <c r="L1460" s="32"/>
      <c r="M1460" s="29" t="e">
        <f t="shared" ref="M1460" si="29">A1460+1</f>
        <v>#REF!</v>
      </c>
      <c r="N1460" s="30"/>
      <c r="O1460" s="30"/>
      <c r="P1460" s="30"/>
      <c r="Q1460" s="30"/>
      <c r="R1460" s="30"/>
      <c r="S1460" s="30"/>
      <c r="T1460" s="30"/>
      <c r="U1460" s="30"/>
      <c r="V1460" s="31"/>
    </row>
    <row r="1461" spans="1:22" ht="19.350000000000001" customHeight="1" x14ac:dyDescent="0.35">
      <c r="A1461" s="33"/>
      <c r="B1461" s="356" t="s">
        <v>42</v>
      </c>
      <c r="C1461" s="356"/>
      <c r="D1461" s="404" t="s">
        <v>89</v>
      </c>
      <c r="E1461" s="404"/>
      <c r="F1461" s="404"/>
      <c r="G1461" s="404"/>
      <c r="H1461" s="404"/>
      <c r="I1461" s="404"/>
      <c r="J1461" s="75"/>
      <c r="K1461" s="1"/>
      <c r="L1461" s="32"/>
      <c r="M1461" s="33"/>
      <c r="N1461" s="356" t="s">
        <v>42</v>
      </c>
      <c r="O1461" s="356"/>
      <c r="P1461" s="404" t="s">
        <v>89</v>
      </c>
      <c r="Q1461" s="404"/>
      <c r="R1461" s="404"/>
      <c r="S1461" s="404"/>
      <c r="T1461" s="404"/>
      <c r="U1461" s="404"/>
      <c r="V1461" s="75"/>
    </row>
    <row r="1462" spans="1:22" ht="19.350000000000001" customHeight="1" x14ac:dyDescent="0.25">
      <c r="A1462" s="33"/>
      <c r="B1462" s="358"/>
      <c r="C1462" s="358"/>
      <c r="D1462" s="358"/>
      <c r="E1462" s="358"/>
      <c r="F1462" s="358"/>
      <c r="G1462" s="358"/>
      <c r="H1462" s="358"/>
      <c r="I1462" s="358"/>
      <c r="J1462" s="34"/>
      <c r="K1462" s="1"/>
      <c r="L1462" s="32"/>
      <c r="M1462" s="33"/>
      <c r="N1462" s="358"/>
      <c r="O1462" s="358"/>
      <c r="P1462" s="358"/>
      <c r="Q1462" s="358"/>
      <c r="R1462" s="358"/>
      <c r="S1462" s="358"/>
      <c r="T1462" s="358"/>
      <c r="U1462" s="358"/>
      <c r="V1462" s="34"/>
    </row>
    <row r="1463" spans="1:22" ht="19.350000000000001" customHeight="1" x14ac:dyDescent="0.35">
      <c r="A1463" s="33"/>
      <c r="B1463" s="356" t="s">
        <v>0</v>
      </c>
      <c r="C1463" s="356"/>
      <c r="D1463" s="403"/>
      <c r="E1463" s="403"/>
      <c r="F1463" s="357" t="s">
        <v>41</v>
      </c>
      <c r="G1463" s="357"/>
      <c r="H1463" s="403"/>
      <c r="I1463" s="403"/>
      <c r="J1463" s="34"/>
      <c r="K1463" s="1"/>
      <c r="L1463" s="32"/>
      <c r="M1463" s="33"/>
      <c r="N1463" s="356" t="s">
        <v>0</v>
      </c>
      <c r="O1463" s="356"/>
      <c r="P1463" s="403"/>
      <c r="Q1463" s="403"/>
      <c r="R1463" s="357" t="s">
        <v>41</v>
      </c>
      <c r="S1463" s="357"/>
      <c r="T1463" s="403"/>
      <c r="U1463" s="403"/>
      <c r="V1463" s="34"/>
    </row>
    <row r="1464" spans="1:22" ht="19.350000000000001" customHeight="1" x14ac:dyDescent="0.35">
      <c r="A1464" s="33"/>
      <c r="B1464" s="356" t="s">
        <v>14</v>
      </c>
      <c r="C1464" s="356"/>
      <c r="D1464" s="400"/>
      <c r="E1464" s="400"/>
      <c r="F1464" s="357" t="s">
        <v>15</v>
      </c>
      <c r="G1464" s="357"/>
      <c r="H1464" s="401"/>
      <c r="I1464" s="401"/>
      <c r="J1464" s="34"/>
      <c r="K1464" s="1"/>
      <c r="L1464" s="32"/>
      <c r="M1464" s="33"/>
      <c r="N1464" s="356" t="s">
        <v>14</v>
      </c>
      <c r="O1464" s="356"/>
      <c r="P1464" s="413"/>
      <c r="Q1464" s="413"/>
      <c r="R1464" s="357" t="s">
        <v>15</v>
      </c>
      <c r="S1464" s="357"/>
      <c r="T1464" s="401"/>
      <c r="U1464" s="401"/>
      <c r="V1464" s="34"/>
    </row>
    <row r="1465" spans="1:22" ht="19.350000000000001" customHeight="1" x14ac:dyDescent="0.3">
      <c r="A1465" s="33"/>
      <c r="B1465" s="64" t="s">
        <v>53</v>
      </c>
      <c r="C1465" s="64"/>
      <c r="D1465" s="411"/>
      <c r="E1465" s="411"/>
      <c r="F1465" s="397" t="s">
        <v>54</v>
      </c>
      <c r="G1465" s="397"/>
      <c r="H1465" s="402"/>
      <c r="I1465" s="402"/>
      <c r="J1465" s="34"/>
      <c r="K1465" s="1"/>
      <c r="L1465" s="32"/>
      <c r="M1465" s="33"/>
      <c r="N1465" s="64" t="s">
        <v>53</v>
      </c>
      <c r="O1465" s="64"/>
      <c r="P1465" s="412"/>
      <c r="Q1465" s="412"/>
      <c r="R1465" s="397" t="s">
        <v>54</v>
      </c>
      <c r="S1465" s="397"/>
      <c r="T1465" s="402"/>
      <c r="U1465" s="402"/>
      <c r="V1465" s="34"/>
    </row>
    <row r="1466" spans="1:22" ht="19.350000000000001" customHeight="1" x14ac:dyDescent="0.3">
      <c r="A1466" s="33"/>
      <c r="B1466" s="396" t="s">
        <v>1</v>
      </c>
      <c r="C1466" s="396"/>
      <c r="D1466" s="397"/>
      <c r="E1466" s="397"/>
      <c r="F1466" s="398"/>
      <c r="G1466" s="398"/>
      <c r="H1466" s="398"/>
      <c r="I1466" s="398"/>
      <c r="J1466" s="34"/>
      <c r="K1466" s="1"/>
      <c r="L1466" s="32"/>
      <c r="M1466" s="33"/>
      <c r="N1466" s="396" t="s">
        <v>1</v>
      </c>
      <c r="O1466" s="396"/>
      <c r="P1466" s="397"/>
      <c r="Q1466" s="397"/>
      <c r="R1466" s="398"/>
      <c r="S1466" s="398"/>
      <c r="T1466" s="398"/>
      <c r="U1466" s="398"/>
      <c r="V1466" s="34"/>
    </row>
    <row r="1467" spans="1:22" ht="19.350000000000001" customHeight="1" x14ac:dyDescent="0.3">
      <c r="A1467" s="33"/>
      <c r="B1467" s="396"/>
      <c r="C1467" s="396"/>
      <c r="D1467" s="397" t="s">
        <v>11</v>
      </c>
      <c r="E1467" s="397"/>
      <c r="F1467" s="398"/>
      <c r="G1467" s="398"/>
      <c r="H1467" s="398"/>
      <c r="I1467" s="398"/>
      <c r="J1467" s="34"/>
      <c r="K1467" s="1"/>
      <c r="L1467" s="32"/>
      <c r="M1467" s="33"/>
      <c r="N1467" s="396"/>
      <c r="O1467" s="396"/>
      <c r="P1467" s="397" t="s">
        <v>11</v>
      </c>
      <c r="Q1467" s="397"/>
      <c r="R1467" s="398"/>
      <c r="S1467" s="398"/>
      <c r="T1467" s="398"/>
      <c r="U1467" s="398"/>
      <c r="V1467" s="34"/>
    </row>
    <row r="1468" spans="1:22" ht="19.350000000000001" customHeight="1" x14ac:dyDescent="0.3">
      <c r="A1468" s="33"/>
      <c r="B1468" s="396"/>
      <c r="C1468" s="396"/>
      <c r="D1468" s="397" t="s">
        <v>55</v>
      </c>
      <c r="E1468" s="397"/>
      <c r="F1468" s="398"/>
      <c r="G1468" s="398"/>
      <c r="H1468" s="398"/>
      <c r="I1468" s="398"/>
      <c r="J1468" s="34"/>
      <c r="K1468" s="1"/>
      <c r="L1468" s="32"/>
      <c r="M1468" s="33"/>
      <c r="N1468" s="396"/>
      <c r="O1468" s="396"/>
      <c r="P1468" s="397" t="s">
        <v>55</v>
      </c>
      <c r="Q1468" s="397"/>
      <c r="R1468" s="398"/>
      <c r="S1468" s="398"/>
      <c r="T1468" s="398"/>
      <c r="U1468" s="398"/>
      <c r="V1468" s="34"/>
    </row>
    <row r="1469" spans="1:22" ht="19.350000000000001" customHeight="1" x14ac:dyDescent="0.35">
      <c r="A1469" s="33"/>
      <c r="B1469" s="396"/>
      <c r="C1469" s="396"/>
      <c r="D1469" s="397" t="s">
        <v>9</v>
      </c>
      <c r="E1469" s="397"/>
      <c r="F1469" s="399"/>
      <c r="G1469" s="399"/>
      <c r="H1469" s="399"/>
      <c r="I1469" s="399"/>
      <c r="J1469" s="34"/>
      <c r="K1469" s="1"/>
      <c r="L1469" s="32"/>
      <c r="M1469" s="33"/>
      <c r="N1469" s="396"/>
      <c r="O1469" s="396"/>
      <c r="P1469" s="397" t="s">
        <v>9</v>
      </c>
      <c r="Q1469" s="397"/>
      <c r="R1469" s="399"/>
      <c r="S1469" s="399"/>
      <c r="T1469" s="399"/>
      <c r="U1469" s="399"/>
      <c r="V1469" s="34"/>
    </row>
    <row r="1470" spans="1:22" ht="19.350000000000001" customHeight="1" x14ac:dyDescent="0.35">
      <c r="A1470" s="33"/>
      <c r="B1470" s="356" t="s">
        <v>44</v>
      </c>
      <c r="C1470" s="356"/>
      <c r="D1470" s="357" t="s">
        <v>90</v>
      </c>
      <c r="E1470" s="357"/>
      <c r="F1470" s="37"/>
      <c r="G1470" s="65"/>
      <c r="H1470" s="39"/>
      <c r="I1470" s="65"/>
      <c r="J1470" s="34"/>
      <c r="K1470" s="1"/>
      <c r="L1470" s="32"/>
      <c r="M1470" s="33"/>
      <c r="N1470" s="356" t="s">
        <v>44</v>
      </c>
      <c r="O1470" s="356"/>
      <c r="P1470" s="357" t="s">
        <v>90</v>
      </c>
      <c r="Q1470" s="357"/>
      <c r="R1470" s="37"/>
      <c r="S1470" s="65"/>
      <c r="T1470" s="39"/>
      <c r="U1470" s="65"/>
      <c r="V1470" s="34"/>
    </row>
    <row r="1471" spans="1:22" ht="19.350000000000001" customHeight="1" x14ac:dyDescent="0.3">
      <c r="A1471" s="33"/>
      <c r="B1471" s="356"/>
      <c r="C1471" s="356"/>
      <c r="D1471" s="359" t="s">
        <v>56</v>
      </c>
      <c r="E1471" s="63" t="s">
        <v>57</v>
      </c>
      <c r="F1471" s="41"/>
      <c r="G1471" s="66"/>
      <c r="H1471" s="41"/>
      <c r="I1471" s="66"/>
      <c r="J1471" s="34"/>
      <c r="K1471" s="1"/>
      <c r="L1471" s="32"/>
      <c r="M1471" s="33"/>
      <c r="N1471" s="356"/>
      <c r="O1471" s="356"/>
      <c r="P1471" s="359" t="s">
        <v>56</v>
      </c>
      <c r="Q1471" s="63" t="s">
        <v>57</v>
      </c>
      <c r="R1471" s="41"/>
      <c r="S1471" s="66"/>
      <c r="T1471" s="41"/>
      <c r="U1471" s="66"/>
      <c r="V1471" s="34"/>
    </row>
    <row r="1472" spans="1:22" ht="19.350000000000001" customHeight="1" x14ac:dyDescent="0.3">
      <c r="A1472" s="33"/>
      <c r="B1472" s="356"/>
      <c r="C1472" s="356"/>
      <c r="D1472" s="359"/>
      <c r="E1472" s="63" t="s">
        <v>58</v>
      </c>
      <c r="F1472" s="41"/>
      <c r="G1472" s="66"/>
      <c r="H1472" s="41"/>
      <c r="I1472" s="66"/>
      <c r="J1472" s="34"/>
      <c r="K1472" s="1"/>
      <c r="L1472" s="32"/>
      <c r="M1472" s="33"/>
      <c r="N1472" s="356"/>
      <c r="O1472" s="356"/>
      <c r="P1472" s="359"/>
      <c r="Q1472" s="63" t="s">
        <v>58</v>
      </c>
      <c r="R1472" s="41"/>
      <c r="S1472" s="66"/>
      <c r="T1472" s="41"/>
      <c r="U1472" s="66"/>
      <c r="V1472" s="34"/>
    </row>
    <row r="1473" spans="1:22" ht="19.350000000000001" customHeight="1" x14ac:dyDescent="0.25">
      <c r="A1473" s="33"/>
      <c r="B1473" s="358"/>
      <c r="C1473" s="358"/>
      <c r="D1473" s="358"/>
      <c r="E1473" s="358"/>
      <c r="F1473" s="358"/>
      <c r="G1473" s="358"/>
      <c r="H1473" s="358"/>
      <c r="I1473" s="358"/>
      <c r="J1473" s="34"/>
      <c r="K1473" s="1"/>
      <c r="L1473" s="32"/>
      <c r="M1473" s="33"/>
      <c r="N1473" s="358"/>
      <c r="O1473" s="358"/>
      <c r="P1473" s="358"/>
      <c r="Q1473" s="358"/>
      <c r="R1473" s="358"/>
      <c r="S1473" s="358"/>
      <c r="T1473" s="358"/>
      <c r="U1473" s="358"/>
      <c r="V1473" s="34"/>
    </row>
    <row r="1474" spans="1:22" ht="19.350000000000001" customHeight="1" x14ac:dyDescent="0.3">
      <c r="A1474" s="33"/>
      <c r="B1474" s="395" t="s">
        <v>59</v>
      </c>
      <c r="C1474" s="395"/>
      <c r="D1474" s="395"/>
      <c r="E1474" s="395"/>
      <c r="F1474" s="395"/>
      <c r="G1474" s="395"/>
      <c r="H1474" s="395"/>
      <c r="I1474" s="395"/>
      <c r="J1474" s="34"/>
      <c r="K1474" s="1"/>
      <c r="L1474" s="32"/>
      <c r="M1474" s="33"/>
      <c r="N1474" s="395" t="s">
        <v>59</v>
      </c>
      <c r="O1474" s="395"/>
      <c r="P1474" s="395"/>
      <c r="Q1474" s="395"/>
      <c r="R1474" s="395"/>
      <c r="S1474" s="395"/>
      <c r="T1474" s="395"/>
      <c r="U1474" s="395"/>
      <c r="V1474" s="34"/>
    </row>
    <row r="1475" spans="1:22" ht="19.350000000000001" customHeight="1" thickBot="1" x14ac:dyDescent="0.3">
      <c r="A1475" s="33"/>
      <c r="B1475" s="358"/>
      <c r="C1475" s="358"/>
      <c r="D1475" s="358"/>
      <c r="E1475" s="358"/>
      <c r="F1475" s="358"/>
      <c r="G1475" s="358"/>
      <c r="H1475" s="358"/>
      <c r="I1475" s="358"/>
      <c r="J1475" s="34"/>
      <c r="K1475" s="1"/>
      <c r="L1475" s="32"/>
      <c r="M1475" s="33"/>
      <c r="N1475" s="358"/>
      <c r="O1475" s="358"/>
      <c r="P1475" s="358"/>
      <c r="Q1475" s="358"/>
      <c r="R1475" s="358"/>
      <c r="S1475" s="358"/>
      <c r="T1475" s="358"/>
      <c r="U1475" s="358"/>
      <c r="V1475" s="34"/>
    </row>
    <row r="1476" spans="1:22" ht="19.350000000000001" customHeight="1" thickBot="1" x14ac:dyDescent="0.3">
      <c r="A1476" s="33"/>
      <c r="B1476" s="359" t="s">
        <v>138</v>
      </c>
      <c r="C1476" s="360"/>
      <c r="D1476" s="43" t="str">
        <f>CONCATENATE(G1470-1,"'",IF(MROUND(I1470,30)=0,"0",IF(MROUND(I1470,30)&gt;30,"30",IF(I1470&lt;30,"0","30"))),"''")</f>
        <v>-1'0''</v>
      </c>
      <c r="E1476" s="44" t="str">
        <f>CONCATENATE(QUOTIENT(G1470*60+I1470-30,60),"'",MOD(G1470*60+IF(MROUND(I1470,30)=0,"0",IF(MROUND(I1470,30)&gt;30,"30",IF(I1470&lt;30,"0","30")))-30,60),"''")</f>
        <v>0'30''</v>
      </c>
      <c r="F1476" s="44" t="str">
        <f>CONCATENATE(G1470,"'",IF(MROUND(I1470,30)=0,"0",IF(MROUND(I1470,30)&gt;30,"30",IF(I1470&lt;30,"0","30"))),"''")</f>
        <v>'0''</v>
      </c>
      <c r="G1476" s="44" t="str">
        <f>CONCATENATE(QUOTIENT(G1470*60+I1470+15,60),"'",MOD(G1470*60+IF(MROUND(I1470,30)=0,"0",IF(MROUND(I1470,30)&gt;30,"30",IF(I1470&lt;30,"0","30")))+15,60),"''")</f>
        <v>0'15''</v>
      </c>
      <c r="H1476" s="44" t="str">
        <f>CONCATENATE(QUOTIENT(G1470*60+I1470+30,60),"'",MOD(G1470*60+IF(MROUND(I1470,30)=0,"0",IF(MROUND(I1470,30)&gt;30,"30",IF(I1470&lt;30,"0","30")))+30,60),"''")</f>
        <v>0'30''</v>
      </c>
      <c r="I1476" s="45" t="str">
        <f>CONCATENATE(QUOTIENT(G1470*60+IF(MROUND(I1470,30)=0,"0",IF(MROUND(I1470,30)&gt;30,"30",IF(I1470&lt;30,"0","30")))+45,60),"'",MOD(G1470*60+IF(MROUND(I1470,30)=0,"0",IF(MROUND(I1470,30)&gt;30,"30",IF(I1470&lt;30,"0","30")))+45,60),"''")</f>
        <v>0'45''</v>
      </c>
      <c r="J1476" s="34"/>
      <c r="K1476" s="1"/>
      <c r="L1476" s="32"/>
      <c r="M1476" s="33"/>
      <c r="N1476" s="359" t="s">
        <v>138</v>
      </c>
      <c r="O1476" s="360"/>
      <c r="P1476" s="43" t="str">
        <f>CONCATENATE(S1470-1,"'",IF(MROUND(U1470,30)=0,"0",IF(MROUND(U1470,30)&gt;30,"30",IF(U1470&lt;30,"0","30"))),"''")</f>
        <v>-1'0''</v>
      </c>
      <c r="Q1476" s="44" t="str">
        <f>CONCATENATE(QUOTIENT(S1470*60+U1470-30,60),"'",MOD(S1470*60+IF(MROUND(U1470,30)=0,"0",IF(MROUND(U1470,30)&gt;30,"30",IF(U1470&lt;30,"0","30")))-30,60),"''")</f>
        <v>0'30''</v>
      </c>
      <c r="R1476" s="44" t="str">
        <f>CONCATENATE(S1470,"'",IF(MROUND(U1470,30)=0,"0",IF(MROUND(U1470,30)&gt;30,"30",IF(U1470&lt;30,"0","30"))),"''")</f>
        <v>'0''</v>
      </c>
      <c r="S1476" s="44" t="str">
        <f>CONCATENATE(QUOTIENT(S1470*60+U1470+15,60),"'",MOD(S1470*60+IF(MROUND(U1470,30)=0,"0",IF(MROUND(U1470,30)&gt;30,"30",IF(U1470&lt;30,"0","30")))+15,60),"''")</f>
        <v>0'15''</v>
      </c>
      <c r="T1476" s="44" t="str">
        <f>CONCATENATE(QUOTIENT(S1470*60+U1470+30,60),"'",MOD(S1470*60+IF(MROUND(U1470,30)=0,"0",IF(MROUND(U1470,30)&gt;30,"30",IF(U1470&lt;30,"0","30")))+30,60),"''")</f>
        <v>0'30''</v>
      </c>
      <c r="U1476" s="45" t="str">
        <f>CONCATENATE(QUOTIENT(S1470*60+IF(MROUND(U1470,30)=0,"0",IF(MROUND(U1470,30)&gt;30,"30",IF(U1470&lt;30,"0","30")))+45,60),"'",MOD(S1470*60+IF(MROUND(U1470,30)=0,"0",IF(MROUND(U1470,30)&gt;30,"30",IF(U1470&lt;30,"0","30")))+45,60),"''")</f>
        <v>0'45''</v>
      </c>
      <c r="V1476" s="34"/>
    </row>
    <row r="1477" spans="1:22" ht="19.350000000000001" customHeight="1" thickBot="1" x14ac:dyDescent="0.3">
      <c r="A1477" s="33"/>
      <c r="B1477" s="62"/>
      <c r="C1477" s="62"/>
      <c r="D1477" s="30"/>
      <c r="E1477" s="30"/>
      <c r="F1477" s="30"/>
      <c r="G1477" s="30"/>
      <c r="H1477" s="30"/>
      <c r="I1477" s="30"/>
      <c r="J1477" s="34"/>
      <c r="K1477" s="1"/>
      <c r="L1477" s="32"/>
      <c r="M1477" s="33"/>
      <c r="N1477" s="62"/>
      <c r="O1477" s="62"/>
      <c r="P1477" s="30"/>
      <c r="Q1477" s="30"/>
      <c r="R1477" s="30"/>
      <c r="S1477" s="30"/>
      <c r="T1477" s="30"/>
      <c r="U1477" s="30"/>
      <c r="V1477" s="34"/>
    </row>
    <row r="1478" spans="1:22" ht="19.350000000000001" customHeight="1" x14ac:dyDescent="0.25">
      <c r="A1478" s="33"/>
      <c r="B1478" s="409" t="s">
        <v>136</v>
      </c>
      <c r="C1478" s="410"/>
      <c r="D1478" s="352"/>
      <c r="E1478" s="352"/>
      <c r="F1478" s="352"/>
      <c r="G1478" s="352"/>
      <c r="H1478" s="352"/>
      <c r="I1478" s="353"/>
      <c r="J1478" s="34"/>
      <c r="K1478" s="1"/>
      <c r="L1478" s="32"/>
      <c r="M1478" s="33"/>
      <c r="N1478" s="409" t="s">
        <v>136</v>
      </c>
      <c r="O1478" s="410"/>
      <c r="P1478" s="352"/>
      <c r="Q1478" s="352"/>
      <c r="R1478" s="352"/>
      <c r="S1478" s="352"/>
      <c r="T1478" s="352"/>
      <c r="U1478" s="353"/>
      <c r="V1478" s="34"/>
    </row>
    <row r="1479" spans="1:22" ht="19.350000000000001" customHeight="1" x14ac:dyDescent="0.25">
      <c r="A1479" s="33"/>
      <c r="B1479" s="405"/>
      <c r="C1479" s="406"/>
      <c r="D1479" s="336"/>
      <c r="E1479" s="336"/>
      <c r="F1479" s="336"/>
      <c r="G1479" s="336"/>
      <c r="H1479" s="336"/>
      <c r="I1479" s="337"/>
      <c r="J1479" s="34"/>
      <c r="K1479" s="1"/>
      <c r="L1479" s="32"/>
      <c r="M1479" s="33"/>
      <c r="N1479" s="405"/>
      <c r="O1479" s="406"/>
      <c r="P1479" s="336"/>
      <c r="Q1479" s="336"/>
      <c r="R1479" s="336"/>
      <c r="S1479" s="336"/>
      <c r="T1479" s="336"/>
      <c r="U1479" s="337"/>
      <c r="V1479" s="34"/>
    </row>
    <row r="1480" spans="1:22" ht="19.350000000000001" customHeight="1" x14ac:dyDescent="0.25">
      <c r="A1480" s="33"/>
      <c r="B1480" s="405" t="s">
        <v>137</v>
      </c>
      <c r="C1480" s="406"/>
      <c r="D1480" s="336"/>
      <c r="E1480" s="336"/>
      <c r="F1480" s="336"/>
      <c r="G1480" s="336"/>
      <c r="H1480" s="336"/>
      <c r="I1480" s="337"/>
      <c r="J1480" s="34"/>
      <c r="K1480" s="1"/>
      <c r="L1480" s="32"/>
      <c r="M1480" s="33"/>
      <c r="N1480" s="405" t="s">
        <v>137</v>
      </c>
      <c r="O1480" s="406"/>
      <c r="P1480" s="336"/>
      <c r="Q1480" s="336"/>
      <c r="R1480" s="336"/>
      <c r="S1480" s="336"/>
      <c r="T1480" s="336"/>
      <c r="U1480" s="337"/>
      <c r="V1480" s="34"/>
    </row>
    <row r="1481" spans="1:22" ht="19.350000000000001" customHeight="1" thickBot="1" x14ac:dyDescent="0.3">
      <c r="A1481" s="33"/>
      <c r="B1481" s="407"/>
      <c r="C1481" s="408"/>
      <c r="D1481" s="369"/>
      <c r="E1481" s="369"/>
      <c r="F1481" s="369"/>
      <c r="G1481" s="369"/>
      <c r="H1481" s="369"/>
      <c r="I1481" s="370"/>
      <c r="J1481" s="34"/>
      <c r="K1481" s="1"/>
      <c r="L1481" s="32"/>
      <c r="M1481" s="33"/>
      <c r="N1481" s="407"/>
      <c r="O1481" s="408"/>
      <c r="P1481" s="369"/>
      <c r="Q1481" s="369"/>
      <c r="R1481" s="369"/>
      <c r="S1481" s="369"/>
      <c r="T1481" s="369"/>
      <c r="U1481" s="370"/>
      <c r="V1481" s="34"/>
    </row>
    <row r="1482" spans="1:22" ht="19.350000000000001" customHeight="1" thickBot="1" x14ac:dyDescent="0.3">
      <c r="A1482" s="33"/>
      <c r="B1482" s="25"/>
      <c r="C1482" s="25"/>
      <c r="D1482" s="25"/>
      <c r="E1482" s="25"/>
      <c r="F1482" s="25"/>
      <c r="G1482" s="25"/>
      <c r="H1482" s="25"/>
      <c r="I1482" s="25"/>
      <c r="J1482" s="34"/>
      <c r="K1482" s="1"/>
      <c r="L1482" s="32"/>
      <c r="M1482" s="33"/>
      <c r="N1482" s="25"/>
      <c r="O1482" s="25"/>
      <c r="P1482" s="25"/>
      <c r="Q1482" s="25"/>
      <c r="R1482" s="25"/>
      <c r="S1482" s="25"/>
      <c r="T1482" s="25"/>
      <c r="U1482" s="25"/>
      <c r="V1482" s="34"/>
    </row>
    <row r="1483" spans="1:22" ht="19.350000000000001" customHeight="1" x14ac:dyDescent="0.25">
      <c r="A1483" s="33"/>
      <c r="B1483" s="349" t="s">
        <v>63</v>
      </c>
      <c r="C1483" s="343" t="s">
        <v>64</v>
      </c>
      <c r="D1483" s="351"/>
      <c r="E1483" s="351"/>
      <c r="F1483" s="351"/>
      <c r="G1483" s="351"/>
      <c r="H1483" s="352"/>
      <c r="I1483" s="353"/>
      <c r="J1483" s="34"/>
      <c r="K1483" s="1"/>
      <c r="L1483" s="32"/>
      <c r="M1483" s="33"/>
      <c r="N1483" s="349" t="s">
        <v>63</v>
      </c>
      <c r="O1483" s="343" t="s">
        <v>64</v>
      </c>
      <c r="P1483" s="351"/>
      <c r="Q1483" s="351"/>
      <c r="R1483" s="351"/>
      <c r="S1483" s="351"/>
      <c r="T1483" s="352"/>
      <c r="U1483" s="353"/>
      <c r="V1483" s="34"/>
    </row>
    <row r="1484" spans="1:22" ht="19.350000000000001" customHeight="1" x14ac:dyDescent="0.25">
      <c r="A1484" s="33"/>
      <c r="B1484" s="334"/>
      <c r="C1484" s="340" t="s">
        <v>65</v>
      </c>
      <c r="D1484" s="348"/>
      <c r="E1484" s="348"/>
      <c r="F1484" s="348"/>
      <c r="G1484" s="348"/>
      <c r="H1484" s="336"/>
      <c r="I1484" s="337"/>
      <c r="J1484" s="34"/>
      <c r="K1484" s="1"/>
      <c r="L1484" s="32"/>
      <c r="M1484" s="33"/>
      <c r="N1484" s="334"/>
      <c r="O1484" s="340" t="s">
        <v>65</v>
      </c>
      <c r="P1484" s="348"/>
      <c r="Q1484" s="348"/>
      <c r="R1484" s="348"/>
      <c r="S1484" s="348"/>
      <c r="T1484" s="336"/>
      <c r="U1484" s="337"/>
      <c r="V1484" s="34"/>
    </row>
    <row r="1485" spans="1:22" ht="19.350000000000001" customHeight="1" x14ac:dyDescent="0.25">
      <c r="A1485" s="33"/>
      <c r="B1485" s="334"/>
      <c r="C1485" s="340" t="s">
        <v>66</v>
      </c>
      <c r="D1485" s="348"/>
      <c r="E1485" s="348"/>
      <c r="F1485" s="348"/>
      <c r="G1485" s="348"/>
      <c r="H1485" s="336"/>
      <c r="I1485" s="337"/>
      <c r="J1485" s="34"/>
      <c r="K1485" s="1"/>
      <c r="L1485" s="32"/>
      <c r="M1485" s="33"/>
      <c r="N1485" s="334"/>
      <c r="O1485" s="340" t="s">
        <v>66</v>
      </c>
      <c r="P1485" s="348"/>
      <c r="Q1485" s="348"/>
      <c r="R1485" s="348"/>
      <c r="S1485" s="348"/>
      <c r="T1485" s="336"/>
      <c r="U1485" s="337"/>
      <c r="V1485" s="34"/>
    </row>
    <row r="1486" spans="1:22" ht="19.350000000000001" customHeight="1" x14ac:dyDescent="0.25">
      <c r="A1486" s="33"/>
      <c r="B1486" s="334"/>
      <c r="C1486" s="340" t="s">
        <v>67</v>
      </c>
      <c r="D1486" s="348"/>
      <c r="E1486" s="348"/>
      <c r="F1486" s="348"/>
      <c r="G1486" s="348"/>
      <c r="H1486" s="336"/>
      <c r="I1486" s="337"/>
      <c r="J1486" s="34"/>
      <c r="K1486" s="1"/>
      <c r="L1486" s="32"/>
      <c r="M1486" s="33"/>
      <c r="N1486" s="334"/>
      <c r="O1486" s="340" t="s">
        <v>67</v>
      </c>
      <c r="P1486" s="348"/>
      <c r="Q1486" s="348"/>
      <c r="R1486" s="348"/>
      <c r="S1486" s="348"/>
      <c r="T1486" s="336"/>
      <c r="U1486" s="337"/>
      <c r="V1486" s="34"/>
    </row>
    <row r="1487" spans="1:22" ht="19.350000000000001" customHeight="1" x14ac:dyDescent="0.25">
      <c r="A1487" s="33"/>
      <c r="B1487" s="334"/>
      <c r="C1487" s="340" t="s">
        <v>68</v>
      </c>
      <c r="D1487" s="348"/>
      <c r="E1487" s="348"/>
      <c r="F1487" s="348"/>
      <c r="G1487" s="348"/>
      <c r="H1487" s="336"/>
      <c r="I1487" s="337"/>
      <c r="J1487" s="34"/>
      <c r="K1487" s="1"/>
      <c r="L1487" s="32"/>
      <c r="M1487" s="33"/>
      <c r="N1487" s="334"/>
      <c r="O1487" s="340" t="s">
        <v>68</v>
      </c>
      <c r="P1487" s="348"/>
      <c r="Q1487" s="348"/>
      <c r="R1487" s="348"/>
      <c r="S1487" s="348"/>
      <c r="T1487" s="336"/>
      <c r="U1487" s="337"/>
      <c r="V1487" s="34"/>
    </row>
    <row r="1488" spans="1:22" ht="19.350000000000001" customHeight="1" thickBot="1" x14ac:dyDescent="0.3">
      <c r="A1488" s="33"/>
      <c r="B1488" s="350"/>
      <c r="C1488" s="371" t="s">
        <v>69</v>
      </c>
      <c r="D1488" s="372"/>
      <c r="E1488" s="372"/>
      <c r="F1488" s="372"/>
      <c r="G1488" s="372"/>
      <c r="H1488" s="369"/>
      <c r="I1488" s="370"/>
      <c r="J1488" s="34"/>
      <c r="K1488" s="1"/>
      <c r="L1488" s="32"/>
      <c r="M1488" s="33"/>
      <c r="N1488" s="350"/>
      <c r="O1488" s="371" t="s">
        <v>69</v>
      </c>
      <c r="P1488" s="372"/>
      <c r="Q1488" s="372"/>
      <c r="R1488" s="372"/>
      <c r="S1488" s="372"/>
      <c r="T1488" s="369"/>
      <c r="U1488" s="370"/>
      <c r="V1488" s="34"/>
    </row>
    <row r="1489" spans="1:22" ht="19.350000000000001" customHeight="1" x14ac:dyDescent="0.25">
      <c r="A1489" s="33"/>
      <c r="B1489" s="333" t="s">
        <v>70</v>
      </c>
      <c r="C1489" s="346" t="s">
        <v>71</v>
      </c>
      <c r="D1489" s="347"/>
      <c r="E1489" s="347"/>
      <c r="F1489" s="347"/>
      <c r="G1489" s="347"/>
      <c r="H1489" s="344"/>
      <c r="I1489" s="345"/>
      <c r="J1489" s="34"/>
      <c r="K1489" s="1"/>
      <c r="L1489" s="32"/>
      <c r="M1489" s="33"/>
      <c r="N1489" s="333" t="s">
        <v>70</v>
      </c>
      <c r="O1489" s="346" t="s">
        <v>71</v>
      </c>
      <c r="P1489" s="347"/>
      <c r="Q1489" s="347"/>
      <c r="R1489" s="347"/>
      <c r="S1489" s="347"/>
      <c r="T1489" s="344"/>
      <c r="U1489" s="345"/>
      <c r="V1489" s="34"/>
    </row>
    <row r="1490" spans="1:22" ht="19.350000000000001" customHeight="1" x14ac:dyDescent="0.25">
      <c r="A1490" s="33"/>
      <c r="B1490" s="334"/>
      <c r="C1490" s="340" t="s">
        <v>72</v>
      </c>
      <c r="D1490" s="348"/>
      <c r="E1490" s="348"/>
      <c r="F1490" s="348"/>
      <c r="G1490" s="348"/>
      <c r="H1490" s="336"/>
      <c r="I1490" s="337"/>
      <c r="J1490" s="34"/>
      <c r="K1490" s="1"/>
      <c r="L1490" s="32"/>
      <c r="M1490" s="33"/>
      <c r="N1490" s="334"/>
      <c r="O1490" s="340" t="s">
        <v>72</v>
      </c>
      <c r="P1490" s="348"/>
      <c r="Q1490" s="348"/>
      <c r="R1490" s="348"/>
      <c r="S1490" s="348"/>
      <c r="T1490" s="336"/>
      <c r="U1490" s="337"/>
      <c r="V1490" s="34"/>
    </row>
    <row r="1491" spans="1:22" ht="19.350000000000001" customHeight="1" x14ac:dyDescent="0.25">
      <c r="A1491" s="33"/>
      <c r="B1491" s="334"/>
      <c r="C1491" s="340" t="s">
        <v>73</v>
      </c>
      <c r="D1491" s="348"/>
      <c r="E1491" s="348"/>
      <c r="F1491" s="348"/>
      <c r="G1491" s="348"/>
      <c r="H1491" s="336"/>
      <c r="I1491" s="337"/>
      <c r="J1491" s="34"/>
      <c r="K1491" s="1"/>
      <c r="L1491" s="32"/>
      <c r="M1491" s="33"/>
      <c r="N1491" s="334"/>
      <c r="O1491" s="340" t="s">
        <v>73</v>
      </c>
      <c r="P1491" s="348"/>
      <c r="Q1491" s="348"/>
      <c r="R1491" s="348"/>
      <c r="S1491" s="348"/>
      <c r="T1491" s="336"/>
      <c r="U1491" s="337"/>
      <c r="V1491" s="34"/>
    </row>
    <row r="1492" spans="1:22" ht="19.350000000000001" customHeight="1" x14ac:dyDescent="0.25">
      <c r="A1492" s="33"/>
      <c r="B1492" s="334"/>
      <c r="C1492" s="340" t="s">
        <v>74</v>
      </c>
      <c r="D1492" s="348"/>
      <c r="E1492" s="348"/>
      <c r="F1492" s="348"/>
      <c r="G1492" s="348"/>
      <c r="H1492" s="336"/>
      <c r="I1492" s="337"/>
      <c r="J1492" s="34"/>
      <c r="K1492" s="1"/>
      <c r="L1492" s="32"/>
      <c r="M1492" s="33"/>
      <c r="N1492" s="334"/>
      <c r="O1492" s="340" t="s">
        <v>74</v>
      </c>
      <c r="P1492" s="348"/>
      <c r="Q1492" s="348"/>
      <c r="R1492" s="348"/>
      <c r="S1492" s="348"/>
      <c r="T1492" s="336"/>
      <c r="U1492" s="337"/>
      <c r="V1492" s="34"/>
    </row>
    <row r="1493" spans="1:22" ht="19.350000000000001" customHeight="1" x14ac:dyDescent="0.25">
      <c r="A1493" s="33"/>
      <c r="B1493" s="334"/>
      <c r="C1493" s="340" t="s">
        <v>75</v>
      </c>
      <c r="D1493" s="348"/>
      <c r="E1493" s="348"/>
      <c r="F1493" s="348"/>
      <c r="G1493" s="348"/>
      <c r="H1493" s="336"/>
      <c r="I1493" s="337"/>
      <c r="J1493" s="34"/>
      <c r="K1493" s="1"/>
      <c r="L1493" s="32"/>
      <c r="M1493" s="33"/>
      <c r="N1493" s="334"/>
      <c r="O1493" s="340" t="s">
        <v>75</v>
      </c>
      <c r="P1493" s="348"/>
      <c r="Q1493" s="348"/>
      <c r="R1493" s="348"/>
      <c r="S1493" s="348"/>
      <c r="T1493" s="336"/>
      <c r="U1493" s="337"/>
      <c r="V1493" s="34"/>
    </row>
    <row r="1494" spans="1:22" ht="19.350000000000001" customHeight="1" x14ac:dyDescent="0.25">
      <c r="A1494" s="33"/>
      <c r="B1494" s="334"/>
      <c r="C1494" s="340" t="s">
        <v>76</v>
      </c>
      <c r="D1494" s="348"/>
      <c r="E1494" s="348"/>
      <c r="F1494" s="348"/>
      <c r="G1494" s="348"/>
      <c r="H1494" s="336"/>
      <c r="I1494" s="337"/>
      <c r="J1494" s="34"/>
      <c r="K1494" s="1"/>
      <c r="L1494" s="32"/>
      <c r="M1494" s="33"/>
      <c r="N1494" s="334"/>
      <c r="O1494" s="340" t="s">
        <v>76</v>
      </c>
      <c r="P1494" s="348"/>
      <c r="Q1494" s="348"/>
      <c r="R1494" s="348"/>
      <c r="S1494" s="348"/>
      <c r="T1494" s="336"/>
      <c r="U1494" s="337"/>
      <c r="V1494" s="34"/>
    </row>
    <row r="1495" spans="1:22" ht="19.350000000000001" customHeight="1" thickBot="1" x14ac:dyDescent="0.3">
      <c r="A1495" s="33"/>
      <c r="B1495" s="335"/>
      <c r="C1495" s="385" t="s">
        <v>77</v>
      </c>
      <c r="D1495" s="386"/>
      <c r="E1495" s="386"/>
      <c r="F1495" s="386"/>
      <c r="G1495" s="386"/>
      <c r="H1495" s="387"/>
      <c r="I1495" s="388"/>
      <c r="J1495" s="34"/>
      <c r="K1495" s="1"/>
      <c r="L1495" s="32"/>
      <c r="M1495" s="33"/>
      <c r="N1495" s="335"/>
      <c r="O1495" s="385" t="s">
        <v>77</v>
      </c>
      <c r="P1495" s="386"/>
      <c r="Q1495" s="386"/>
      <c r="R1495" s="386"/>
      <c r="S1495" s="386"/>
      <c r="T1495" s="387"/>
      <c r="U1495" s="388"/>
      <c r="V1495" s="34"/>
    </row>
    <row r="1496" spans="1:22" ht="19.350000000000001" customHeight="1" x14ac:dyDescent="0.25">
      <c r="A1496" s="33"/>
      <c r="B1496" s="349" t="s">
        <v>78</v>
      </c>
      <c r="C1496" s="389" t="s">
        <v>79</v>
      </c>
      <c r="D1496" s="390"/>
      <c r="E1496" s="391"/>
      <c r="F1496" s="47" t="s">
        <v>80</v>
      </c>
      <c r="G1496" s="47"/>
      <c r="H1496" s="352"/>
      <c r="I1496" s="353"/>
      <c r="J1496" s="34"/>
      <c r="K1496" s="1"/>
      <c r="L1496" s="32"/>
      <c r="M1496" s="33"/>
      <c r="N1496" s="349" t="s">
        <v>78</v>
      </c>
      <c r="O1496" s="389" t="s">
        <v>79</v>
      </c>
      <c r="P1496" s="390"/>
      <c r="Q1496" s="391"/>
      <c r="R1496" s="47" t="s">
        <v>80</v>
      </c>
      <c r="S1496" s="47"/>
      <c r="T1496" s="352"/>
      <c r="U1496" s="353"/>
      <c r="V1496" s="34"/>
    </row>
    <row r="1497" spans="1:22" ht="19.350000000000001" customHeight="1" x14ac:dyDescent="0.25">
      <c r="A1497" s="33"/>
      <c r="B1497" s="334"/>
      <c r="C1497" s="392" t="s">
        <v>81</v>
      </c>
      <c r="D1497" s="393"/>
      <c r="E1497" s="394"/>
      <c r="F1497" s="10" t="s">
        <v>82</v>
      </c>
      <c r="G1497" s="10"/>
      <c r="H1497" s="336"/>
      <c r="I1497" s="337"/>
      <c r="J1497" s="34"/>
      <c r="K1497" s="1"/>
      <c r="L1497" s="32"/>
      <c r="M1497" s="33"/>
      <c r="N1497" s="334"/>
      <c r="O1497" s="392" t="s">
        <v>81</v>
      </c>
      <c r="P1497" s="393"/>
      <c r="Q1497" s="394"/>
      <c r="R1497" s="10" t="s">
        <v>82</v>
      </c>
      <c r="S1497" s="10"/>
      <c r="T1497" s="336"/>
      <c r="U1497" s="337"/>
      <c r="V1497" s="34"/>
    </row>
    <row r="1498" spans="1:22" ht="19.350000000000001" customHeight="1" x14ac:dyDescent="0.25">
      <c r="A1498" s="33"/>
      <c r="B1498" s="334"/>
      <c r="C1498" s="392" t="s">
        <v>83</v>
      </c>
      <c r="D1498" s="393"/>
      <c r="E1498" s="394"/>
      <c r="F1498" s="10" t="s">
        <v>84</v>
      </c>
      <c r="G1498" s="10"/>
      <c r="H1498" s="336"/>
      <c r="I1498" s="337"/>
      <c r="J1498" s="34"/>
      <c r="K1498" s="1"/>
      <c r="L1498" s="32"/>
      <c r="M1498" s="33"/>
      <c r="N1498" s="334"/>
      <c r="O1498" s="392" t="s">
        <v>83</v>
      </c>
      <c r="P1498" s="393"/>
      <c r="Q1498" s="394"/>
      <c r="R1498" s="10" t="s">
        <v>84</v>
      </c>
      <c r="S1498" s="10"/>
      <c r="T1498" s="336"/>
      <c r="U1498" s="337"/>
      <c r="V1498" s="34"/>
    </row>
    <row r="1499" spans="1:22" ht="19.350000000000001" customHeight="1" x14ac:dyDescent="0.25">
      <c r="A1499" s="33"/>
      <c r="B1499" s="334"/>
      <c r="C1499" s="48" t="s">
        <v>85</v>
      </c>
      <c r="D1499" s="49"/>
      <c r="E1499" s="49"/>
      <c r="F1499" s="10" t="s">
        <v>86</v>
      </c>
      <c r="G1499" s="10"/>
      <c r="H1499" s="336"/>
      <c r="I1499" s="337"/>
      <c r="J1499" s="34"/>
      <c r="K1499" s="1"/>
      <c r="L1499" s="32"/>
      <c r="M1499" s="33"/>
      <c r="N1499" s="334"/>
      <c r="O1499" s="48" t="s">
        <v>85</v>
      </c>
      <c r="P1499" s="49"/>
      <c r="Q1499" s="49"/>
      <c r="R1499" s="10" t="s">
        <v>86</v>
      </c>
      <c r="S1499" s="10"/>
      <c r="T1499" s="336"/>
      <c r="U1499" s="337"/>
      <c r="V1499" s="34"/>
    </row>
    <row r="1500" spans="1:22" ht="19.350000000000001" customHeight="1" thickBot="1" x14ac:dyDescent="0.3">
      <c r="A1500" s="33"/>
      <c r="B1500" s="350"/>
      <c r="C1500" s="50" t="s">
        <v>87</v>
      </c>
      <c r="D1500" s="51"/>
      <c r="E1500" s="51"/>
      <c r="F1500" s="52" t="s">
        <v>86</v>
      </c>
      <c r="G1500" s="52"/>
      <c r="H1500" s="369"/>
      <c r="I1500" s="370"/>
      <c r="J1500" s="34"/>
      <c r="K1500" s="1"/>
      <c r="L1500" s="32"/>
      <c r="M1500" s="33"/>
      <c r="N1500" s="350"/>
      <c r="O1500" s="50" t="s">
        <v>87</v>
      </c>
      <c r="P1500" s="51"/>
      <c r="Q1500" s="51"/>
      <c r="R1500" s="52" t="s">
        <v>86</v>
      </c>
      <c r="S1500" s="52"/>
      <c r="T1500" s="369"/>
      <c r="U1500" s="370"/>
      <c r="V1500" s="34"/>
    </row>
    <row r="1501" spans="1:22" ht="19.350000000000001" customHeight="1" thickBot="1" x14ac:dyDescent="0.3">
      <c r="A1501" s="33"/>
      <c r="B1501" s="25"/>
      <c r="C1501" s="25"/>
      <c r="D1501" s="25"/>
      <c r="E1501" s="25"/>
      <c r="F1501" s="25"/>
      <c r="G1501" s="25"/>
      <c r="H1501" s="25"/>
      <c r="I1501" s="25"/>
      <c r="J1501" s="34"/>
      <c r="K1501" s="1"/>
      <c r="L1501" s="32"/>
      <c r="M1501" s="33"/>
      <c r="N1501" s="25"/>
      <c r="O1501" s="25"/>
      <c r="P1501" s="25"/>
      <c r="Q1501" s="25"/>
      <c r="R1501" s="25"/>
      <c r="S1501" s="25"/>
      <c r="T1501" s="25"/>
      <c r="U1501" s="25"/>
      <c r="V1501" s="34"/>
    </row>
    <row r="1502" spans="1:22" ht="19.350000000000001" customHeight="1" x14ac:dyDescent="0.3">
      <c r="A1502" s="33"/>
      <c r="B1502" s="373" t="s">
        <v>88</v>
      </c>
      <c r="C1502" s="374"/>
      <c r="D1502" s="374"/>
      <c r="E1502" s="374"/>
      <c r="F1502" s="374"/>
      <c r="G1502" s="374"/>
      <c r="H1502" s="374"/>
      <c r="I1502" s="375"/>
      <c r="J1502" s="34"/>
      <c r="K1502" s="1"/>
      <c r="L1502" s="32"/>
      <c r="M1502" s="33"/>
      <c r="N1502" s="373" t="s">
        <v>88</v>
      </c>
      <c r="O1502" s="374"/>
      <c r="P1502" s="374"/>
      <c r="Q1502" s="374"/>
      <c r="R1502" s="374"/>
      <c r="S1502" s="374"/>
      <c r="T1502" s="374"/>
      <c r="U1502" s="375"/>
      <c r="V1502" s="34"/>
    </row>
    <row r="1503" spans="1:22" ht="19.350000000000001" customHeight="1" x14ac:dyDescent="0.25">
      <c r="A1503" s="33"/>
      <c r="B1503" s="376"/>
      <c r="C1503" s="377"/>
      <c r="D1503" s="377"/>
      <c r="E1503" s="377"/>
      <c r="F1503" s="377"/>
      <c r="G1503" s="377"/>
      <c r="H1503" s="377"/>
      <c r="I1503" s="378"/>
      <c r="J1503" s="34"/>
      <c r="K1503" s="1"/>
      <c r="L1503" s="32"/>
      <c r="M1503" s="33"/>
      <c r="N1503" s="376"/>
      <c r="O1503" s="377"/>
      <c r="P1503" s="377"/>
      <c r="Q1503" s="377"/>
      <c r="R1503" s="377"/>
      <c r="S1503" s="377"/>
      <c r="T1503" s="377"/>
      <c r="U1503" s="378"/>
      <c r="V1503" s="34"/>
    </row>
    <row r="1504" spans="1:22" ht="19.350000000000001" customHeight="1" x14ac:dyDescent="0.25">
      <c r="A1504" s="33"/>
      <c r="B1504" s="379"/>
      <c r="C1504" s="380"/>
      <c r="D1504" s="380"/>
      <c r="E1504" s="380"/>
      <c r="F1504" s="380"/>
      <c r="G1504" s="380"/>
      <c r="H1504" s="380"/>
      <c r="I1504" s="381"/>
      <c r="J1504" s="34"/>
      <c r="K1504" s="1"/>
      <c r="L1504" s="32"/>
      <c r="M1504" s="33"/>
      <c r="N1504" s="379"/>
      <c r="O1504" s="380"/>
      <c r="P1504" s="380"/>
      <c r="Q1504" s="380"/>
      <c r="R1504" s="380"/>
      <c r="S1504" s="380"/>
      <c r="T1504" s="380"/>
      <c r="U1504" s="381"/>
      <c r="V1504" s="34"/>
    </row>
    <row r="1505" spans="1:22" ht="19.350000000000001" customHeight="1" x14ac:dyDescent="0.25">
      <c r="A1505" s="33"/>
      <c r="B1505" s="379"/>
      <c r="C1505" s="380"/>
      <c r="D1505" s="380"/>
      <c r="E1505" s="380"/>
      <c r="F1505" s="380"/>
      <c r="G1505" s="380"/>
      <c r="H1505" s="380"/>
      <c r="I1505" s="381"/>
      <c r="J1505" s="34"/>
      <c r="K1505" s="1"/>
      <c r="L1505" s="32"/>
      <c r="M1505" s="33"/>
      <c r="N1505" s="379"/>
      <c r="O1505" s="380"/>
      <c r="P1505" s="380"/>
      <c r="Q1505" s="380"/>
      <c r="R1505" s="380"/>
      <c r="S1505" s="380"/>
      <c r="T1505" s="380"/>
      <c r="U1505" s="381"/>
      <c r="V1505" s="34"/>
    </row>
    <row r="1506" spans="1:22" ht="19.350000000000001" customHeight="1" thickBot="1" x14ac:dyDescent="0.3">
      <c r="A1506" s="33"/>
      <c r="B1506" s="382"/>
      <c r="C1506" s="383"/>
      <c r="D1506" s="383"/>
      <c r="E1506" s="383"/>
      <c r="F1506" s="383"/>
      <c r="G1506" s="383"/>
      <c r="H1506" s="383"/>
      <c r="I1506" s="384"/>
      <c r="J1506" s="34"/>
      <c r="K1506" s="1"/>
      <c r="L1506" s="32"/>
      <c r="M1506" s="33"/>
      <c r="N1506" s="382"/>
      <c r="O1506" s="383"/>
      <c r="P1506" s="383"/>
      <c r="Q1506" s="383"/>
      <c r="R1506" s="383"/>
      <c r="S1506" s="383"/>
      <c r="T1506" s="383"/>
      <c r="U1506" s="384"/>
      <c r="V1506" s="34"/>
    </row>
    <row r="1507" spans="1:22" ht="19.350000000000001" customHeight="1" thickBot="1" x14ac:dyDescent="0.3">
      <c r="A1507" s="53"/>
      <c r="B1507" s="54"/>
      <c r="C1507" s="54"/>
      <c r="D1507" s="54"/>
      <c r="E1507" s="54"/>
      <c r="F1507" s="54"/>
      <c r="G1507" s="54"/>
      <c r="H1507" s="54"/>
      <c r="I1507" s="54"/>
      <c r="J1507" s="55"/>
      <c r="K1507" s="1"/>
      <c r="L1507" s="32"/>
      <c r="M1507" s="53"/>
      <c r="N1507" s="54"/>
      <c r="O1507" s="54"/>
      <c r="P1507" s="54"/>
      <c r="Q1507" s="54"/>
      <c r="R1507" s="54"/>
      <c r="S1507" s="54"/>
      <c r="T1507" s="54"/>
      <c r="U1507" s="54"/>
      <c r="V1507" s="55"/>
    </row>
    <row r="1508" spans="1:22" ht="19.350000000000001" customHeight="1" x14ac:dyDescent="0.25">
      <c r="A1508" s="67"/>
      <c r="B1508" s="67"/>
      <c r="C1508" s="67"/>
      <c r="D1508" s="67"/>
      <c r="E1508" s="67"/>
      <c r="F1508" s="67"/>
      <c r="G1508" s="67"/>
      <c r="H1508" s="67"/>
      <c r="I1508" s="67"/>
      <c r="J1508" s="67"/>
      <c r="K1508" s="56"/>
      <c r="L1508" s="57"/>
      <c r="M1508" s="67"/>
      <c r="N1508" s="67"/>
      <c r="O1508" s="67"/>
      <c r="P1508" s="67"/>
      <c r="Q1508" s="67"/>
      <c r="R1508" s="67"/>
      <c r="S1508" s="67"/>
      <c r="T1508" s="67"/>
      <c r="U1508" s="67"/>
      <c r="V1508" s="67"/>
    </row>
    <row r="1509" spans="1:22" ht="19.350000000000001" customHeight="1" thickBot="1" x14ac:dyDescent="0.3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32"/>
      <c r="M1509" s="1"/>
      <c r="N1509" s="1"/>
      <c r="O1509" s="1"/>
      <c r="P1509" s="1"/>
      <c r="Q1509" s="1"/>
      <c r="R1509" s="1"/>
      <c r="S1509" s="1"/>
      <c r="T1509" s="1"/>
      <c r="U1509" s="1"/>
      <c r="V1509" s="1"/>
    </row>
    <row r="1510" spans="1:22" ht="19.350000000000001" customHeight="1" x14ac:dyDescent="0.25">
      <c r="A1510" s="29" t="e">
        <f>#REF!+1</f>
        <v>#REF!</v>
      </c>
      <c r="B1510" s="30"/>
      <c r="C1510" s="30"/>
      <c r="D1510" s="30"/>
      <c r="E1510" s="30"/>
      <c r="F1510" s="30"/>
      <c r="G1510" s="30"/>
      <c r="H1510" s="30"/>
      <c r="I1510" s="30"/>
      <c r="J1510" s="31"/>
      <c r="K1510" s="1"/>
      <c r="L1510" s="32"/>
      <c r="M1510" s="29" t="e">
        <f t="shared" ref="M1510" si="30">A1510+1</f>
        <v>#REF!</v>
      </c>
      <c r="N1510" s="30"/>
      <c r="O1510" s="30"/>
      <c r="P1510" s="30"/>
      <c r="Q1510" s="30"/>
      <c r="R1510" s="30"/>
      <c r="S1510" s="30"/>
      <c r="T1510" s="30"/>
      <c r="U1510" s="30"/>
      <c r="V1510" s="31"/>
    </row>
    <row r="1511" spans="1:22" ht="19.350000000000001" customHeight="1" x14ac:dyDescent="0.35">
      <c r="A1511" s="33"/>
      <c r="B1511" s="356" t="s">
        <v>42</v>
      </c>
      <c r="C1511" s="356"/>
      <c r="D1511" s="404" t="s">
        <v>89</v>
      </c>
      <c r="E1511" s="404"/>
      <c r="F1511" s="404"/>
      <c r="G1511" s="404"/>
      <c r="H1511" s="404"/>
      <c r="I1511" s="404"/>
      <c r="J1511" s="75"/>
      <c r="K1511" s="1"/>
      <c r="L1511" s="32"/>
      <c r="M1511" s="33"/>
      <c r="N1511" s="356" t="s">
        <v>42</v>
      </c>
      <c r="O1511" s="356"/>
      <c r="P1511" s="404" t="s">
        <v>89</v>
      </c>
      <c r="Q1511" s="404"/>
      <c r="R1511" s="404"/>
      <c r="S1511" s="404"/>
      <c r="T1511" s="404"/>
      <c r="U1511" s="404"/>
      <c r="V1511" s="75"/>
    </row>
    <row r="1512" spans="1:22" ht="19.350000000000001" customHeight="1" x14ac:dyDescent="0.25">
      <c r="A1512" s="33"/>
      <c r="B1512" s="358"/>
      <c r="C1512" s="358"/>
      <c r="D1512" s="358"/>
      <c r="E1512" s="358"/>
      <c r="F1512" s="358"/>
      <c r="G1512" s="358"/>
      <c r="H1512" s="358"/>
      <c r="I1512" s="358"/>
      <c r="J1512" s="34"/>
      <c r="K1512" s="1"/>
      <c r="L1512" s="32"/>
      <c r="M1512" s="33"/>
      <c r="N1512" s="358"/>
      <c r="O1512" s="358"/>
      <c r="P1512" s="358"/>
      <c r="Q1512" s="358"/>
      <c r="R1512" s="358"/>
      <c r="S1512" s="358"/>
      <c r="T1512" s="358"/>
      <c r="U1512" s="358"/>
      <c r="V1512" s="34"/>
    </row>
    <row r="1513" spans="1:22" ht="19.350000000000001" customHeight="1" x14ac:dyDescent="0.35">
      <c r="A1513" s="33"/>
      <c r="B1513" s="356" t="s">
        <v>0</v>
      </c>
      <c r="C1513" s="356"/>
      <c r="D1513" s="403"/>
      <c r="E1513" s="403"/>
      <c r="F1513" s="357" t="s">
        <v>41</v>
      </c>
      <c r="G1513" s="357"/>
      <c r="H1513" s="403"/>
      <c r="I1513" s="403"/>
      <c r="J1513" s="34"/>
      <c r="K1513" s="1"/>
      <c r="L1513" s="32"/>
      <c r="M1513" s="33"/>
      <c r="N1513" s="356" t="s">
        <v>0</v>
      </c>
      <c r="O1513" s="356"/>
      <c r="P1513" s="403"/>
      <c r="Q1513" s="403"/>
      <c r="R1513" s="357" t="s">
        <v>41</v>
      </c>
      <c r="S1513" s="357"/>
      <c r="T1513" s="403"/>
      <c r="U1513" s="403"/>
      <c r="V1513" s="34"/>
    </row>
    <row r="1514" spans="1:22" ht="19.350000000000001" customHeight="1" x14ac:dyDescent="0.35">
      <c r="A1514" s="33"/>
      <c r="B1514" s="356" t="s">
        <v>14</v>
      </c>
      <c r="C1514" s="356"/>
      <c r="D1514" s="400"/>
      <c r="E1514" s="400"/>
      <c r="F1514" s="357" t="s">
        <v>15</v>
      </c>
      <c r="G1514" s="357"/>
      <c r="H1514" s="401"/>
      <c r="I1514" s="401"/>
      <c r="J1514" s="34"/>
      <c r="K1514" s="1"/>
      <c r="L1514" s="32"/>
      <c r="M1514" s="33"/>
      <c r="N1514" s="356" t="s">
        <v>14</v>
      </c>
      <c r="O1514" s="356"/>
      <c r="P1514" s="413"/>
      <c r="Q1514" s="413"/>
      <c r="R1514" s="357" t="s">
        <v>15</v>
      </c>
      <c r="S1514" s="357"/>
      <c r="T1514" s="401"/>
      <c r="U1514" s="401"/>
      <c r="V1514" s="34"/>
    </row>
    <row r="1515" spans="1:22" ht="19.350000000000001" customHeight="1" x14ac:dyDescent="0.3">
      <c r="A1515" s="33"/>
      <c r="B1515" s="64" t="s">
        <v>53</v>
      </c>
      <c r="C1515" s="64"/>
      <c r="D1515" s="411"/>
      <c r="E1515" s="411"/>
      <c r="F1515" s="397" t="s">
        <v>54</v>
      </c>
      <c r="G1515" s="397"/>
      <c r="H1515" s="402"/>
      <c r="I1515" s="402"/>
      <c r="J1515" s="34"/>
      <c r="K1515" s="1"/>
      <c r="L1515" s="32"/>
      <c r="M1515" s="33"/>
      <c r="N1515" s="64" t="s">
        <v>53</v>
      </c>
      <c r="O1515" s="64"/>
      <c r="P1515" s="412"/>
      <c r="Q1515" s="412"/>
      <c r="R1515" s="397" t="s">
        <v>54</v>
      </c>
      <c r="S1515" s="397"/>
      <c r="T1515" s="402"/>
      <c r="U1515" s="402"/>
      <c r="V1515" s="34"/>
    </row>
    <row r="1516" spans="1:22" ht="19.350000000000001" customHeight="1" x14ac:dyDescent="0.3">
      <c r="A1516" s="33"/>
      <c r="B1516" s="396" t="s">
        <v>1</v>
      </c>
      <c r="C1516" s="396"/>
      <c r="D1516" s="397"/>
      <c r="E1516" s="397"/>
      <c r="F1516" s="398"/>
      <c r="G1516" s="398"/>
      <c r="H1516" s="398"/>
      <c r="I1516" s="398"/>
      <c r="J1516" s="34"/>
      <c r="K1516" s="1"/>
      <c r="L1516" s="32"/>
      <c r="M1516" s="33"/>
      <c r="N1516" s="396" t="s">
        <v>1</v>
      </c>
      <c r="O1516" s="396"/>
      <c r="P1516" s="397"/>
      <c r="Q1516" s="397"/>
      <c r="R1516" s="398"/>
      <c r="S1516" s="398"/>
      <c r="T1516" s="398"/>
      <c r="U1516" s="398"/>
      <c r="V1516" s="34"/>
    </row>
    <row r="1517" spans="1:22" ht="19.350000000000001" customHeight="1" x14ac:dyDescent="0.3">
      <c r="A1517" s="33"/>
      <c r="B1517" s="396"/>
      <c r="C1517" s="396"/>
      <c r="D1517" s="397" t="s">
        <v>11</v>
      </c>
      <c r="E1517" s="397"/>
      <c r="F1517" s="398"/>
      <c r="G1517" s="398"/>
      <c r="H1517" s="398"/>
      <c r="I1517" s="398"/>
      <c r="J1517" s="34"/>
      <c r="K1517" s="1"/>
      <c r="L1517" s="32"/>
      <c r="M1517" s="33"/>
      <c r="N1517" s="396"/>
      <c r="O1517" s="396"/>
      <c r="P1517" s="397" t="s">
        <v>11</v>
      </c>
      <c r="Q1517" s="397"/>
      <c r="R1517" s="398"/>
      <c r="S1517" s="398"/>
      <c r="T1517" s="398"/>
      <c r="U1517" s="398"/>
      <c r="V1517" s="34"/>
    </row>
    <row r="1518" spans="1:22" ht="19.350000000000001" customHeight="1" x14ac:dyDescent="0.3">
      <c r="A1518" s="33"/>
      <c r="B1518" s="396"/>
      <c r="C1518" s="396"/>
      <c r="D1518" s="397" t="s">
        <v>55</v>
      </c>
      <c r="E1518" s="397"/>
      <c r="F1518" s="398"/>
      <c r="G1518" s="398"/>
      <c r="H1518" s="398"/>
      <c r="I1518" s="398"/>
      <c r="J1518" s="34"/>
      <c r="K1518" s="1"/>
      <c r="L1518" s="32"/>
      <c r="M1518" s="33"/>
      <c r="N1518" s="396"/>
      <c r="O1518" s="396"/>
      <c r="P1518" s="397" t="s">
        <v>55</v>
      </c>
      <c r="Q1518" s="397"/>
      <c r="R1518" s="398"/>
      <c r="S1518" s="398"/>
      <c r="T1518" s="398"/>
      <c r="U1518" s="398"/>
      <c r="V1518" s="34"/>
    </row>
    <row r="1519" spans="1:22" ht="19.350000000000001" customHeight="1" x14ac:dyDescent="0.35">
      <c r="A1519" s="33"/>
      <c r="B1519" s="396"/>
      <c r="C1519" s="396"/>
      <c r="D1519" s="397" t="s">
        <v>9</v>
      </c>
      <c r="E1519" s="397"/>
      <c r="F1519" s="399"/>
      <c r="G1519" s="399"/>
      <c r="H1519" s="399"/>
      <c r="I1519" s="399"/>
      <c r="J1519" s="34"/>
      <c r="K1519" s="1"/>
      <c r="L1519" s="32"/>
      <c r="M1519" s="33"/>
      <c r="N1519" s="396"/>
      <c r="O1519" s="396"/>
      <c r="P1519" s="397" t="s">
        <v>9</v>
      </c>
      <c r="Q1519" s="397"/>
      <c r="R1519" s="399"/>
      <c r="S1519" s="399"/>
      <c r="T1519" s="399"/>
      <c r="U1519" s="399"/>
      <c r="V1519" s="34"/>
    </row>
    <row r="1520" spans="1:22" ht="19.350000000000001" customHeight="1" x14ac:dyDescent="0.35">
      <c r="A1520" s="33"/>
      <c r="B1520" s="356" t="s">
        <v>44</v>
      </c>
      <c r="C1520" s="356"/>
      <c r="D1520" s="357" t="s">
        <v>90</v>
      </c>
      <c r="E1520" s="357"/>
      <c r="F1520" s="37"/>
      <c r="G1520" s="65"/>
      <c r="H1520" s="39"/>
      <c r="I1520" s="65"/>
      <c r="J1520" s="34"/>
      <c r="K1520" s="1"/>
      <c r="L1520" s="32"/>
      <c r="M1520" s="33"/>
      <c r="N1520" s="356" t="s">
        <v>44</v>
      </c>
      <c r="O1520" s="356"/>
      <c r="P1520" s="357" t="s">
        <v>90</v>
      </c>
      <c r="Q1520" s="357"/>
      <c r="R1520" s="37"/>
      <c r="S1520" s="65"/>
      <c r="T1520" s="39"/>
      <c r="U1520" s="65"/>
      <c r="V1520" s="34"/>
    </row>
    <row r="1521" spans="1:22" ht="19.350000000000001" customHeight="1" x14ac:dyDescent="0.3">
      <c r="A1521" s="33"/>
      <c r="B1521" s="356"/>
      <c r="C1521" s="356"/>
      <c r="D1521" s="359" t="s">
        <v>56</v>
      </c>
      <c r="E1521" s="63" t="s">
        <v>57</v>
      </c>
      <c r="F1521" s="41"/>
      <c r="G1521" s="66"/>
      <c r="H1521" s="41"/>
      <c r="I1521" s="66"/>
      <c r="J1521" s="34"/>
      <c r="K1521" s="1"/>
      <c r="L1521" s="32"/>
      <c r="M1521" s="33"/>
      <c r="N1521" s="356"/>
      <c r="O1521" s="356"/>
      <c r="P1521" s="359" t="s">
        <v>56</v>
      </c>
      <c r="Q1521" s="63" t="s">
        <v>57</v>
      </c>
      <c r="R1521" s="41"/>
      <c r="S1521" s="66"/>
      <c r="T1521" s="41"/>
      <c r="U1521" s="66"/>
      <c r="V1521" s="34"/>
    </row>
    <row r="1522" spans="1:22" ht="19.350000000000001" customHeight="1" x14ac:dyDescent="0.3">
      <c r="A1522" s="33"/>
      <c r="B1522" s="356"/>
      <c r="C1522" s="356"/>
      <c r="D1522" s="359"/>
      <c r="E1522" s="63" t="s">
        <v>58</v>
      </c>
      <c r="F1522" s="41"/>
      <c r="G1522" s="66"/>
      <c r="H1522" s="41"/>
      <c r="I1522" s="66"/>
      <c r="J1522" s="34"/>
      <c r="K1522" s="1"/>
      <c r="L1522" s="32"/>
      <c r="M1522" s="33"/>
      <c r="N1522" s="356"/>
      <c r="O1522" s="356"/>
      <c r="P1522" s="359"/>
      <c r="Q1522" s="63" t="s">
        <v>58</v>
      </c>
      <c r="R1522" s="41"/>
      <c r="S1522" s="66"/>
      <c r="T1522" s="41"/>
      <c r="U1522" s="66"/>
      <c r="V1522" s="34"/>
    </row>
    <row r="1523" spans="1:22" ht="19.350000000000001" customHeight="1" x14ac:dyDescent="0.25">
      <c r="A1523" s="33"/>
      <c r="B1523" s="358"/>
      <c r="C1523" s="358"/>
      <c r="D1523" s="358"/>
      <c r="E1523" s="358"/>
      <c r="F1523" s="358"/>
      <c r="G1523" s="358"/>
      <c r="H1523" s="358"/>
      <c r="I1523" s="358"/>
      <c r="J1523" s="34"/>
      <c r="K1523" s="1"/>
      <c r="L1523" s="32"/>
      <c r="M1523" s="33"/>
      <c r="N1523" s="358"/>
      <c r="O1523" s="358"/>
      <c r="P1523" s="358"/>
      <c r="Q1523" s="358"/>
      <c r="R1523" s="358"/>
      <c r="S1523" s="358"/>
      <c r="T1523" s="358"/>
      <c r="U1523" s="358"/>
      <c r="V1523" s="34"/>
    </row>
    <row r="1524" spans="1:22" ht="19.350000000000001" customHeight="1" x14ac:dyDescent="0.3">
      <c r="A1524" s="33"/>
      <c r="B1524" s="395" t="s">
        <v>59</v>
      </c>
      <c r="C1524" s="395"/>
      <c r="D1524" s="395"/>
      <c r="E1524" s="395"/>
      <c r="F1524" s="395"/>
      <c r="G1524" s="395"/>
      <c r="H1524" s="395"/>
      <c r="I1524" s="395"/>
      <c r="J1524" s="34"/>
      <c r="K1524" s="1"/>
      <c r="L1524" s="32"/>
      <c r="M1524" s="33"/>
      <c r="N1524" s="395" t="s">
        <v>59</v>
      </c>
      <c r="O1524" s="395"/>
      <c r="P1524" s="395"/>
      <c r="Q1524" s="395"/>
      <c r="R1524" s="395"/>
      <c r="S1524" s="395"/>
      <c r="T1524" s="395"/>
      <c r="U1524" s="395"/>
      <c r="V1524" s="34"/>
    </row>
    <row r="1525" spans="1:22" ht="19.350000000000001" customHeight="1" thickBot="1" x14ac:dyDescent="0.3">
      <c r="A1525" s="33"/>
      <c r="B1525" s="358"/>
      <c r="C1525" s="358"/>
      <c r="D1525" s="358"/>
      <c r="E1525" s="358"/>
      <c r="F1525" s="358"/>
      <c r="G1525" s="358"/>
      <c r="H1525" s="358"/>
      <c r="I1525" s="358"/>
      <c r="J1525" s="34"/>
      <c r="K1525" s="1"/>
      <c r="L1525" s="32"/>
      <c r="M1525" s="33"/>
      <c r="N1525" s="358"/>
      <c r="O1525" s="358"/>
      <c r="P1525" s="358"/>
      <c r="Q1525" s="358"/>
      <c r="R1525" s="358"/>
      <c r="S1525" s="358"/>
      <c r="T1525" s="358"/>
      <c r="U1525" s="358"/>
      <c r="V1525" s="34"/>
    </row>
    <row r="1526" spans="1:22" ht="19.350000000000001" customHeight="1" thickBot="1" x14ac:dyDescent="0.3">
      <c r="A1526" s="33"/>
      <c r="B1526" s="359" t="s">
        <v>138</v>
      </c>
      <c r="C1526" s="360"/>
      <c r="D1526" s="43" t="str">
        <f>CONCATENATE(G1520-1,"'",IF(MROUND(I1520,30)=0,"0",IF(MROUND(I1520,30)&gt;30,"30",IF(I1520&lt;30,"0","30"))),"''")</f>
        <v>-1'0''</v>
      </c>
      <c r="E1526" s="44" t="str">
        <f>CONCATENATE(QUOTIENT(G1520*60+I1520-30,60),"'",MOD(G1520*60+IF(MROUND(I1520,30)=0,"0",IF(MROUND(I1520,30)&gt;30,"30",IF(I1520&lt;30,"0","30")))-30,60),"''")</f>
        <v>0'30''</v>
      </c>
      <c r="F1526" s="44" t="str">
        <f>CONCATENATE(G1520,"'",IF(MROUND(I1520,30)=0,"0",IF(MROUND(I1520,30)&gt;30,"30",IF(I1520&lt;30,"0","30"))),"''")</f>
        <v>'0''</v>
      </c>
      <c r="G1526" s="44" t="str">
        <f>CONCATENATE(QUOTIENT(G1520*60+I1520+15,60),"'",MOD(G1520*60+IF(MROUND(I1520,30)=0,"0",IF(MROUND(I1520,30)&gt;30,"30",IF(I1520&lt;30,"0","30")))+15,60),"''")</f>
        <v>0'15''</v>
      </c>
      <c r="H1526" s="44" t="str">
        <f>CONCATENATE(QUOTIENT(G1520*60+I1520+30,60),"'",MOD(G1520*60+IF(MROUND(I1520,30)=0,"0",IF(MROUND(I1520,30)&gt;30,"30",IF(I1520&lt;30,"0","30")))+30,60),"''")</f>
        <v>0'30''</v>
      </c>
      <c r="I1526" s="45" t="str">
        <f>CONCATENATE(QUOTIENT(G1520*60+IF(MROUND(I1520,30)=0,"0",IF(MROUND(I1520,30)&gt;30,"30",IF(I1520&lt;30,"0","30")))+45,60),"'",MOD(G1520*60+IF(MROUND(I1520,30)=0,"0",IF(MROUND(I1520,30)&gt;30,"30",IF(I1520&lt;30,"0","30")))+45,60),"''")</f>
        <v>0'45''</v>
      </c>
      <c r="J1526" s="34"/>
      <c r="K1526" s="1"/>
      <c r="L1526" s="32"/>
      <c r="M1526" s="33"/>
      <c r="N1526" s="359" t="s">
        <v>138</v>
      </c>
      <c r="O1526" s="360"/>
      <c r="P1526" s="43" t="str">
        <f>CONCATENATE(S1520-1,"'",IF(MROUND(U1520,30)=0,"0",IF(MROUND(U1520,30)&gt;30,"30",IF(U1520&lt;30,"0","30"))),"''")</f>
        <v>-1'0''</v>
      </c>
      <c r="Q1526" s="44" t="str">
        <f>CONCATENATE(QUOTIENT(S1520*60+U1520-30,60),"'",MOD(S1520*60+IF(MROUND(U1520,30)=0,"0",IF(MROUND(U1520,30)&gt;30,"30",IF(U1520&lt;30,"0","30")))-30,60),"''")</f>
        <v>0'30''</v>
      </c>
      <c r="R1526" s="44" t="str">
        <f>CONCATENATE(S1520,"'",IF(MROUND(U1520,30)=0,"0",IF(MROUND(U1520,30)&gt;30,"30",IF(U1520&lt;30,"0","30"))),"''")</f>
        <v>'0''</v>
      </c>
      <c r="S1526" s="44" t="str">
        <f>CONCATENATE(QUOTIENT(S1520*60+U1520+15,60),"'",MOD(S1520*60+IF(MROUND(U1520,30)=0,"0",IF(MROUND(U1520,30)&gt;30,"30",IF(U1520&lt;30,"0","30")))+15,60),"''")</f>
        <v>0'15''</v>
      </c>
      <c r="T1526" s="44" t="str">
        <f>CONCATENATE(QUOTIENT(S1520*60+U1520+30,60),"'",MOD(S1520*60+IF(MROUND(U1520,30)=0,"0",IF(MROUND(U1520,30)&gt;30,"30",IF(U1520&lt;30,"0","30")))+30,60),"''")</f>
        <v>0'30''</v>
      </c>
      <c r="U1526" s="45" t="str">
        <f>CONCATENATE(QUOTIENT(S1520*60+IF(MROUND(U1520,30)=0,"0",IF(MROUND(U1520,30)&gt;30,"30",IF(U1520&lt;30,"0","30")))+45,60),"'",MOD(S1520*60+IF(MROUND(U1520,30)=0,"0",IF(MROUND(U1520,30)&gt;30,"30",IF(U1520&lt;30,"0","30")))+45,60),"''")</f>
        <v>0'45''</v>
      </c>
      <c r="V1526" s="34"/>
    </row>
    <row r="1527" spans="1:22" ht="19.350000000000001" customHeight="1" thickBot="1" x14ac:dyDescent="0.3">
      <c r="A1527" s="33"/>
      <c r="B1527" s="62"/>
      <c r="C1527" s="62"/>
      <c r="D1527" s="30"/>
      <c r="E1527" s="30"/>
      <c r="F1527" s="30"/>
      <c r="G1527" s="30"/>
      <c r="H1527" s="30"/>
      <c r="I1527" s="30"/>
      <c r="J1527" s="34"/>
      <c r="K1527" s="1"/>
      <c r="L1527" s="32"/>
      <c r="M1527" s="33"/>
      <c r="N1527" s="62"/>
      <c r="O1527" s="62"/>
      <c r="P1527" s="30"/>
      <c r="Q1527" s="30"/>
      <c r="R1527" s="30"/>
      <c r="S1527" s="30"/>
      <c r="T1527" s="30"/>
      <c r="U1527" s="30"/>
      <c r="V1527" s="34"/>
    </row>
    <row r="1528" spans="1:22" ht="19.350000000000001" customHeight="1" x14ac:dyDescent="0.25">
      <c r="A1528" s="33"/>
      <c r="B1528" s="409" t="s">
        <v>136</v>
      </c>
      <c r="C1528" s="410"/>
      <c r="D1528" s="352"/>
      <c r="E1528" s="352"/>
      <c r="F1528" s="352"/>
      <c r="G1528" s="352"/>
      <c r="H1528" s="352"/>
      <c r="I1528" s="353"/>
      <c r="J1528" s="34"/>
      <c r="K1528" s="1"/>
      <c r="L1528" s="32"/>
      <c r="M1528" s="33"/>
      <c r="N1528" s="409" t="s">
        <v>136</v>
      </c>
      <c r="O1528" s="410"/>
      <c r="P1528" s="352"/>
      <c r="Q1528" s="352"/>
      <c r="R1528" s="352"/>
      <c r="S1528" s="352"/>
      <c r="T1528" s="352"/>
      <c r="U1528" s="353"/>
      <c r="V1528" s="34"/>
    </row>
    <row r="1529" spans="1:22" ht="19.350000000000001" customHeight="1" x14ac:dyDescent="0.25">
      <c r="A1529" s="33"/>
      <c r="B1529" s="405"/>
      <c r="C1529" s="406"/>
      <c r="D1529" s="336"/>
      <c r="E1529" s="336"/>
      <c r="F1529" s="336"/>
      <c r="G1529" s="336"/>
      <c r="H1529" s="336"/>
      <c r="I1529" s="337"/>
      <c r="J1529" s="34"/>
      <c r="K1529" s="1"/>
      <c r="L1529" s="32"/>
      <c r="M1529" s="33"/>
      <c r="N1529" s="405"/>
      <c r="O1529" s="406"/>
      <c r="P1529" s="336"/>
      <c r="Q1529" s="336"/>
      <c r="R1529" s="336"/>
      <c r="S1529" s="336"/>
      <c r="T1529" s="336"/>
      <c r="U1529" s="337"/>
      <c r="V1529" s="34"/>
    </row>
    <row r="1530" spans="1:22" ht="19.350000000000001" customHeight="1" x14ac:dyDescent="0.25">
      <c r="A1530" s="33"/>
      <c r="B1530" s="405" t="s">
        <v>137</v>
      </c>
      <c r="C1530" s="406"/>
      <c r="D1530" s="336"/>
      <c r="E1530" s="336"/>
      <c r="F1530" s="336"/>
      <c r="G1530" s="336"/>
      <c r="H1530" s="336"/>
      <c r="I1530" s="337"/>
      <c r="J1530" s="34"/>
      <c r="K1530" s="1"/>
      <c r="L1530" s="32"/>
      <c r="M1530" s="33"/>
      <c r="N1530" s="405" t="s">
        <v>137</v>
      </c>
      <c r="O1530" s="406"/>
      <c r="P1530" s="336"/>
      <c r="Q1530" s="336"/>
      <c r="R1530" s="336"/>
      <c r="S1530" s="336"/>
      <c r="T1530" s="336"/>
      <c r="U1530" s="337"/>
      <c r="V1530" s="34"/>
    </row>
    <row r="1531" spans="1:22" ht="19.350000000000001" customHeight="1" thickBot="1" x14ac:dyDescent="0.3">
      <c r="A1531" s="33"/>
      <c r="B1531" s="407"/>
      <c r="C1531" s="408"/>
      <c r="D1531" s="369"/>
      <c r="E1531" s="369"/>
      <c r="F1531" s="369"/>
      <c r="G1531" s="369"/>
      <c r="H1531" s="369"/>
      <c r="I1531" s="370"/>
      <c r="J1531" s="34"/>
      <c r="K1531" s="1"/>
      <c r="L1531" s="32"/>
      <c r="M1531" s="33"/>
      <c r="N1531" s="407"/>
      <c r="O1531" s="408"/>
      <c r="P1531" s="369"/>
      <c r="Q1531" s="369"/>
      <c r="R1531" s="369"/>
      <c r="S1531" s="369"/>
      <c r="T1531" s="369"/>
      <c r="U1531" s="370"/>
      <c r="V1531" s="34"/>
    </row>
    <row r="1532" spans="1:22" ht="19.350000000000001" customHeight="1" thickBot="1" x14ac:dyDescent="0.3">
      <c r="A1532" s="33"/>
      <c r="B1532" s="25"/>
      <c r="C1532" s="25"/>
      <c r="D1532" s="25"/>
      <c r="E1532" s="25"/>
      <c r="F1532" s="25"/>
      <c r="G1532" s="25"/>
      <c r="H1532" s="25"/>
      <c r="I1532" s="25"/>
      <c r="J1532" s="34"/>
      <c r="K1532" s="1"/>
      <c r="L1532" s="32"/>
      <c r="M1532" s="33"/>
      <c r="N1532" s="25"/>
      <c r="O1532" s="25"/>
      <c r="P1532" s="25"/>
      <c r="Q1532" s="25"/>
      <c r="R1532" s="25"/>
      <c r="S1532" s="25"/>
      <c r="T1532" s="25"/>
      <c r="U1532" s="25"/>
      <c r="V1532" s="34"/>
    </row>
    <row r="1533" spans="1:22" ht="19.350000000000001" customHeight="1" x14ac:dyDescent="0.25">
      <c r="A1533" s="33"/>
      <c r="B1533" s="349" t="s">
        <v>63</v>
      </c>
      <c r="C1533" s="343" t="s">
        <v>64</v>
      </c>
      <c r="D1533" s="351"/>
      <c r="E1533" s="351"/>
      <c r="F1533" s="351"/>
      <c r="G1533" s="351"/>
      <c r="H1533" s="352"/>
      <c r="I1533" s="353"/>
      <c r="J1533" s="34"/>
      <c r="K1533" s="1"/>
      <c r="L1533" s="32"/>
      <c r="M1533" s="33"/>
      <c r="N1533" s="349" t="s">
        <v>63</v>
      </c>
      <c r="O1533" s="343" t="s">
        <v>64</v>
      </c>
      <c r="P1533" s="351"/>
      <c r="Q1533" s="351"/>
      <c r="R1533" s="351"/>
      <c r="S1533" s="351"/>
      <c r="T1533" s="352"/>
      <c r="U1533" s="353"/>
      <c r="V1533" s="34"/>
    </row>
    <row r="1534" spans="1:22" ht="19.350000000000001" customHeight="1" x14ac:dyDescent="0.25">
      <c r="A1534" s="33"/>
      <c r="B1534" s="334"/>
      <c r="C1534" s="340" t="s">
        <v>65</v>
      </c>
      <c r="D1534" s="348"/>
      <c r="E1534" s="348"/>
      <c r="F1534" s="348"/>
      <c r="G1534" s="348"/>
      <c r="H1534" s="336"/>
      <c r="I1534" s="337"/>
      <c r="J1534" s="34"/>
      <c r="K1534" s="1"/>
      <c r="L1534" s="32"/>
      <c r="M1534" s="33"/>
      <c r="N1534" s="334"/>
      <c r="O1534" s="340" t="s">
        <v>65</v>
      </c>
      <c r="P1534" s="348"/>
      <c r="Q1534" s="348"/>
      <c r="R1534" s="348"/>
      <c r="S1534" s="348"/>
      <c r="T1534" s="336"/>
      <c r="U1534" s="337"/>
      <c r="V1534" s="34"/>
    </row>
    <row r="1535" spans="1:22" ht="19.350000000000001" customHeight="1" x14ac:dyDescent="0.25">
      <c r="A1535" s="33"/>
      <c r="B1535" s="334"/>
      <c r="C1535" s="340" t="s">
        <v>66</v>
      </c>
      <c r="D1535" s="348"/>
      <c r="E1535" s="348"/>
      <c r="F1535" s="348"/>
      <c r="G1535" s="348"/>
      <c r="H1535" s="336"/>
      <c r="I1535" s="337"/>
      <c r="J1535" s="34"/>
      <c r="K1535" s="1"/>
      <c r="L1535" s="32"/>
      <c r="M1535" s="33"/>
      <c r="N1535" s="334"/>
      <c r="O1535" s="340" t="s">
        <v>66</v>
      </c>
      <c r="P1535" s="348"/>
      <c r="Q1535" s="348"/>
      <c r="R1535" s="348"/>
      <c r="S1535" s="348"/>
      <c r="T1535" s="336"/>
      <c r="U1535" s="337"/>
      <c r="V1535" s="34"/>
    </row>
    <row r="1536" spans="1:22" ht="19.350000000000001" customHeight="1" x14ac:dyDescent="0.25">
      <c r="A1536" s="33"/>
      <c r="B1536" s="334"/>
      <c r="C1536" s="340" t="s">
        <v>67</v>
      </c>
      <c r="D1536" s="348"/>
      <c r="E1536" s="348"/>
      <c r="F1536" s="348"/>
      <c r="G1536" s="348"/>
      <c r="H1536" s="336"/>
      <c r="I1536" s="337"/>
      <c r="J1536" s="34"/>
      <c r="K1536" s="1"/>
      <c r="L1536" s="32"/>
      <c r="M1536" s="33"/>
      <c r="N1536" s="334"/>
      <c r="O1536" s="340" t="s">
        <v>67</v>
      </c>
      <c r="P1536" s="348"/>
      <c r="Q1536" s="348"/>
      <c r="R1536" s="348"/>
      <c r="S1536" s="348"/>
      <c r="T1536" s="336"/>
      <c r="U1536" s="337"/>
      <c r="V1536" s="34"/>
    </row>
    <row r="1537" spans="1:22" ht="19.350000000000001" customHeight="1" x14ac:dyDescent="0.25">
      <c r="A1537" s="33"/>
      <c r="B1537" s="334"/>
      <c r="C1537" s="340" t="s">
        <v>68</v>
      </c>
      <c r="D1537" s="348"/>
      <c r="E1537" s="348"/>
      <c r="F1537" s="348"/>
      <c r="G1537" s="348"/>
      <c r="H1537" s="336"/>
      <c r="I1537" s="337"/>
      <c r="J1537" s="34"/>
      <c r="K1537" s="1"/>
      <c r="L1537" s="32"/>
      <c r="M1537" s="33"/>
      <c r="N1537" s="334"/>
      <c r="O1537" s="340" t="s">
        <v>68</v>
      </c>
      <c r="P1537" s="348"/>
      <c r="Q1537" s="348"/>
      <c r="R1537" s="348"/>
      <c r="S1537" s="348"/>
      <c r="T1537" s="336"/>
      <c r="U1537" s="337"/>
      <c r="V1537" s="34"/>
    </row>
    <row r="1538" spans="1:22" ht="19.350000000000001" customHeight="1" thickBot="1" x14ac:dyDescent="0.3">
      <c r="A1538" s="33"/>
      <c r="B1538" s="350"/>
      <c r="C1538" s="371" t="s">
        <v>69</v>
      </c>
      <c r="D1538" s="372"/>
      <c r="E1538" s="372"/>
      <c r="F1538" s="372"/>
      <c r="G1538" s="372"/>
      <c r="H1538" s="369"/>
      <c r="I1538" s="370"/>
      <c r="J1538" s="34"/>
      <c r="K1538" s="1"/>
      <c r="L1538" s="32"/>
      <c r="M1538" s="33"/>
      <c r="N1538" s="350"/>
      <c r="O1538" s="371" t="s">
        <v>69</v>
      </c>
      <c r="P1538" s="372"/>
      <c r="Q1538" s="372"/>
      <c r="R1538" s="372"/>
      <c r="S1538" s="372"/>
      <c r="T1538" s="369"/>
      <c r="U1538" s="370"/>
      <c r="V1538" s="34"/>
    </row>
    <row r="1539" spans="1:22" ht="19.350000000000001" customHeight="1" x14ac:dyDescent="0.25">
      <c r="A1539" s="33"/>
      <c r="B1539" s="333" t="s">
        <v>70</v>
      </c>
      <c r="C1539" s="346" t="s">
        <v>71</v>
      </c>
      <c r="D1539" s="347"/>
      <c r="E1539" s="347"/>
      <c r="F1539" s="347"/>
      <c r="G1539" s="347"/>
      <c r="H1539" s="344"/>
      <c r="I1539" s="345"/>
      <c r="J1539" s="34"/>
      <c r="K1539" s="1"/>
      <c r="L1539" s="32"/>
      <c r="M1539" s="33"/>
      <c r="N1539" s="333" t="s">
        <v>70</v>
      </c>
      <c r="O1539" s="346" t="s">
        <v>71</v>
      </c>
      <c r="P1539" s="347"/>
      <c r="Q1539" s="347"/>
      <c r="R1539" s="347"/>
      <c r="S1539" s="347"/>
      <c r="T1539" s="344"/>
      <c r="U1539" s="345"/>
      <c r="V1539" s="34"/>
    </row>
    <row r="1540" spans="1:22" ht="19.350000000000001" customHeight="1" x14ac:dyDescent="0.25">
      <c r="A1540" s="33"/>
      <c r="B1540" s="334"/>
      <c r="C1540" s="340" t="s">
        <v>72</v>
      </c>
      <c r="D1540" s="348"/>
      <c r="E1540" s="348"/>
      <c r="F1540" s="348"/>
      <c r="G1540" s="348"/>
      <c r="H1540" s="336"/>
      <c r="I1540" s="337"/>
      <c r="J1540" s="34"/>
      <c r="K1540" s="1"/>
      <c r="L1540" s="32"/>
      <c r="M1540" s="33"/>
      <c r="N1540" s="334"/>
      <c r="O1540" s="340" t="s">
        <v>72</v>
      </c>
      <c r="P1540" s="348"/>
      <c r="Q1540" s="348"/>
      <c r="R1540" s="348"/>
      <c r="S1540" s="348"/>
      <c r="T1540" s="336"/>
      <c r="U1540" s="337"/>
      <c r="V1540" s="34"/>
    </row>
    <row r="1541" spans="1:22" ht="19.350000000000001" customHeight="1" x14ac:dyDescent="0.25">
      <c r="A1541" s="33"/>
      <c r="B1541" s="334"/>
      <c r="C1541" s="340" t="s">
        <v>73</v>
      </c>
      <c r="D1541" s="348"/>
      <c r="E1541" s="348"/>
      <c r="F1541" s="348"/>
      <c r="G1541" s="348"/>
      <c r="H1541" s="336"/>
      <c r="I1541" s="337"/>
      <c r="J1541" s="34"/>
      <c r="K1541" s="1"/>
      <c r="L1541" s="32"/>
      <c r="M1541" s="33"/>
      <c r="N1541" s="334"/>
      <c r="O1541" s="340" t="s">
        <v>73</v>
      </c>
      <c r="P1541" s="348"/>
      <c r="Q1541" s="348"/>
      <c r="R1541" s="348"/>
      <c r="S1541" s="348"/>
      <c r="T1541" s="336"/>
      <c r="U1541" s="337"/>
      <c r="V1541" s="34"/>
    </row>
    <row r="1542" spans="1:22" ht="19.350000000000001" customHeight="1" x14ac:dyDescent="0.25">
      <c r="A1542" s="33"/>
      <c r="B1542" s="334"/>
      <c r="C1542" s="340" t="s">
        <v>74</v>
      </c>
      <c r="D1542" s="348"/>
      <c r="E1542" s="348"/>
      <c r="F1542" s="348"/>
      <c r="G1542" s="348"/>
      <c r="H1542" s="336"/>
      <c r="I1542" s="337"/>
      <c r="J1542" s="34"/>
      <c r="K1542" s="1"/>
      <c r="L1542" s="32"/>
      <c r="M1542" s="33"/>
      <c r="N1542" s="334"/>
      <c r="O1542" s="340" t="s">
        <v>74</v>
      </c>
      <c r="P1542" s="348"/>
      <c r="Q1542" s="348"/>
      <c r="R1542" s="348"/>
      <c r="S1542" s="348"/>
      <c r="T1542" s="336"/>
      <c r="U1542" s="337"/>
      <c r="V1542" s="34"/>
    </row>
    <row r="1543" spans="1:22" ht="19.350000000000001" customHeight="1" x14ac:dyDescent="0.25">
      <c r="A1543" s="33"/>
      <c r="B1543" s="334"/>
      <c r="C1543" s="340" t="s">
        <v>75</v>
      </c>
      <c r="D1543" s="348"/>
      <c r="E1543" s="348"/>
      <c r="F1543" s="348"/>
      <c r="G1543" s="348"/>
      <c r="H1543" s="336"/>
      <c r="I1543" s="337"/>
      <c r="J1543" s="34"/>
      <c r="K1543" s="1"/>
      <c r="L1543" s="32"/>
      <c r="M1543" s="33"/>
      <c r="N1543" s="334"/>
      <c r="O1543" s="340" t="s">
        <v>75</v>
      </c>
      <c r="P1543" s="348"/>
      <c r="Q1543" s="348"/>
      <c r="R1543" s="348"/>
      <c r="S1543" s="348"/>
      <c r="T1543" s="336"/>
      <c r="U1543" s="337"/>
      <c r="V1543" s="34"/>
    </row>
    <row r="1544" spans="1:22" ht="19.350000000000001" customHeight="1" x14ac:dyDescent="0.25">
      <c r="A1544" s="33"/>
      <c r="B1544" s="334"/>
      <c r="C1544" s="340" t="s">
        <v>76</v>
      </c>
      <c r="D1544" s="348"/>
      <c r="E1544" s="348"/>
      <c r="F1544" s="348"/>
      <c r="G1544" s="348"/>
      <c r="H1544" s="336"/>
      <c r="I1544" s="337"/>
      <c r="J1544" s="34"/>
      <c r="K1544" s="1"/>
      <c r="L1544" s="32"/>
      <c r="M1544" s="33"/>
      <c r="N1544" s="334"/>
      <c r="O1544" s="340" t="s">
        <v>76</v>
      </c>
      <c r="P1544" s="348"/>
      <c r="Q1544" s="348"/>
      <c r="R1544" s="348"/>
      <c r="S1544" s="348"/>
      <c r="T1544" s="336"/>
      <c r="U1544" s="337"/>
      <c r="V1544" s="34"/>
    </row>
    <row r="1545" spans="1:22" ht="19.350000000000001" customHeight="1" thickBot="1" x14ac:dyDescent="0.3">
      <c r="A1545" s="33"/>
      <c r="B1545" s="335"/>
      <c r="C1545" s="385" t="s">
        <v>77</v>
      </c>
      <c r="D1545" s="386"/>
      <c r="E1545" s="386"/>
      <c r="F1545" s="386"/>
      <c r="G1545" s="386"/>
      <c r="H1545" s="387"/>
      <c r="I1545" s="388"/>
      <c r="J1545" s="34"/>
      <c r="K1545" s="1"/>
      <c r="L1545" s="32"/>
      <c r="M1545" s="33"/>
      <c r="N1545" s="335"/>
      <c r="O1545" s="385" t="s">
        <v>77</v>
      </c>
      <c r="P1545" s="386"/>
      <c r="Q1545" s="386"/>
      <c r="R1545" s="386"/>
      <c r="S1545" s="386"/>
      <c r="T1545" s="387"/>
      <c r="U1545" s="388"/>
      <c r="V1545" s="34"/>
    </row>
    <row r="1546" spans="1:22" ht="19.350000000000001" customHeight="1" x14ac:dyDescent="0.25">
      <c r="A1546" s="33"/>
      <c r="B1546" s="349" t="s">
        <v>78</v>
      </c>
      <c r="C1546" s="389" t="s">
        <v>79</v>
      </c>
      <c r="D1546" s="390"/>
      <c r="E1546" s="391"/>
      <c r="F1546" s="47" t="s">
        <v>80</v>
      </c>
      <c r="G1546" s="47"/>
      <c r="H1546" s="352"/>
      <c r="I1546" s="353"/>
      <c r="J1546" s="34"/>
      <c r="K1546" s="1"/>
      <c r="L1546" s="32"/>
      <c r="M1546" s="33"/>
      <c r="N1546" s="349" t="s">
        <v>78</v>
      </c>
      <c r="O1546" s="389" t="s">
        <v>79</v>
      </c>
      <c r="P1546" s="390"/>
      <c r="Q1546" s="391"/>
      <c r="R1546" s="47" t="s">
        <v>80</v>
      </c>
      <c r="S1546" s="47"/>
      <c r="T1546" s="352"/>
      <c r="U1546" s="353"/>
      <c r="V1546" s="34"/>
    </row>
    <row r="1547" spans="1:22" ht="19.350000000000001" customHeight="1" x14ac:dyDescent="0.25">
      <c r="A1547" s="33"/>
      <c r="B1547" s="334"/>
      <c r="C1547" s="392" t="s">
        <v>81</v>
      </c>
      <c r="D1547" s="393"/>
      <c r="E1547" s="394"/>
      <c r="F1547" s="10" t="s">
        <v>82</v>
      </c>
      <c r="G1547" s="10"/>
      <c r="H1547" s="336"/>
      <c r="I1547" s="337"/>
      <c r="J1547" s="34"/>
      <c r="K1547" s="1"/>
      <c r="L1547" s="32"/>
      <c r="M1547" s="33"/>
      <c r="N1547" s="334"/>
      <c r="O1547" s="392" t="s">
        <v>81</v>
      </c>
      <c r="P1547" s="393"/>
      <c r="Q1547" s="394"/>
      <c r="R1547" s="10" t="s">
        <v>82</v>
      </c>
      <c r="S1547" s="10"/>
      <c r="T1547" s="336"/>
      <c r="U1547" s="337"/>
      <c r="V1547" s="34"/>
    </row>
    <row r="1548" spans="1:22" ht="19.350000000000001" customHeight="1" x14ac:dyDescent="0.25">
      <c r="A1548" s="33"/>
      <c r="B1548" s="334"/>
      <c r="C1548" s="392" t="s">
        <v>83</v>
      </c>
      <c r="D1548" s="393"/>
      <c r="E1548" s="394"/>
      <c r="F1548" s="10" t="s">
        <v>84</v>
      </c>
      <c r="G1548" s="10"/>
      <c r="H1548" s="336"/>
      <c r="I1548" s="337"/>
      <c r="J1548" s="34"/>
      <c r="K1548" s="1"/>
      <c r="L1548" s="32"/>
      <c r="M1548" s="33"/>
      <c r="N1548" s="334"/>
      <c r="O1548" s="392" t="s">
        <v>83</v>
      </c>
      <c r="P1548" s="393"/>
      <c r="Q1548" s="394"/>
      <c r="R1548" s="10" t="s">
        <v>84</v>
      </c>
      <c r="S1548" s="10"/>
      <c r="T1548" s="336"/>
      <c r="U1548" s="337"/>
      <c r="V1548" s="34"/>
    </row>
    <row r="1549" spans="1:22" ht="19.350000000000001" customHeight="1" x14ac:dyDescent="0.25">
      <c r="A1549" s="33"/>
      <c r="B1549" s="334"/>
      <c r="C1549" s="48" t="s">
        <v>85</v>
      </c>
      <c r="D1549" s="49"/>
      <c r="E1549" s="49"/>
      <c r="F1549" s="10" t="s">
        <v>86</v>
      </c>
      <c r="G1549" s="10"/>
      <c r="H1549" s="336"/>
      <c r="I1549" s="337"/>
      <c r="J1549" s="34"/>
      <c r="K1549" s="1"/>
      <c r="L1549" s="32"/>
      <c r="M1549" s="33"/>
      <c r="N1549" s="334"/>
      <c r="O1549" s="48" t="s">
        <v>85</v>
      </c>
      <c r="P1549" s="49"/>
      <c r="Q1549" s="49"/>
      <c r="R1549" s="10" t="s">
        <v>86</v>
      </c>
      <c r="S1549" s="10"/>
      <c r="T1549" s="336"/>
      <c r="U1549" s="337"/>
      <c r="V1549" s="34"/>
    </row>
    <row r="1550" spans="1:22" ht="19.350000000000001" customHeight="1" thickBot="1" x14ac:dyDescent="0.3">
      <c r="A1550" s="33"/>
      <c r="B1550" s="350"/>
      <c r="C1550" s="50" t="s">
        <v>87</v>
      </c>
      <c r="D1550" s="51"/>
      <c r="E1550" s="51"/>
      <c r="F1550" s="52" t="s">
        <v>86</v>
      </c>
      <c r="G1550" s="52"/>
      <c r="H1550" s="369"/>
      <c r="I1550" s="370"/>
      <c r="J1550" s="34"/>
      <c r="K1550" s="1"/>
      <c r="L1550" s="32"/>
      <c r="M1550" s="33"/>
      <c r="N1550" s="350"/>
      <c r="O1550" s="50" t="s">
        <v>87</v>
      </c>
      <c r="P1550" s="51"/>
      <c r="Q1550" s="51"/>
      <c r="R1550" s="52" t="s">
        <v>86</v>
      </c>
      <c r="S1550" s="52"/>
      <c r="T1550" s="369"/>
      <c r="U1550" s="370"/>
      <c r="V1550" s="34"/>
    </row>
    <row r="1551" spans="1:22" ht="19.350000000000001" customHeight="1" thickBot="1" x14ac:dyDescent="0.3">
      <c r="A1551" s="33"/>
      <c r="B1551" s="25"/>
      <c r="C1551" s="25"/>
      <c r="D1551" s="25"/>
      <c r="E1551" s="25"/>
      <c r="F1551" s="25"/>
      <c r="G1551" s="25"/>
      <c r="H1551" s="25"/>
      <c r="I1551" s="25"/>
      <c r="J1551" s="34"/>
      <c r="K1551" s="1"/>
      <c r="L1551" s="32"/>
      <c r="M1551" s="33"/>
      <c r="N1551" s="25"/>
      <c r="O1551" s="25"/>
      <c r="P1551" s="25"/>
      <c r="Q1551" s="25"/>
      <c r="R1551" s="25"/>
      <c r="S1551" s="25"/>
      <c r="T1551" s="25"/>
      <c r="U1551" s="25"/>
      <c r="V1551" s="34"/>
    </row>
    <row r="1552" spans="1:22" ht="19.350000000000001" customHeight="1" x14ac:dyDescent="0.3">
      <c r="A1552" s="33"/>
      <c r="B1552" s="373" t="s">
        <v>88</v>
      </c>
      <c r="C1552" s="374"/>
      <c r="D1552" s="374"/>
      <c r="E1552" s="374"/>
      <c r="F1552" s="374"/>
      <c r="G1552" s="374"/>
      <c r="H1552" s="374"/>
      <c r="I1552" s="375"/>
      <c r="J1552" s="34"/>
      <c r="K1552" s="1"/>
      <c r="L1552" s="32"/>
      <c r="M1552" s="33"/>
      <c r="N1552" s="373" t="s">
        <v>88</v>
      </c>
      <c r="O1552" s="374"/>
      <c r="P1552" s="374"/>
      <c r="Q1552" s="374"/>
      <c r="R1552" s="374"/>
      <c r="S1552" s="374"/>
      <c r="T1552" s="374"/>
      <c r="U1552" s="375"/>
      <c r="V1552" s="34"/>
    </row>
    <row r="1553" spans="1:22" ht="19.350000000000001" customHeight="1" x14ac:dyDescent="0.25">
      <c r="A1553" s="33"/>
      <c r="B1553" s="376"/>
      <c r="C1553" s="377"/>
      <c r="D1553" s="377"/>
      <c r="E1553" s="377"/>
      <c r="F1553" s="377"/>
      <c r="G1553" s="377"/>
      <c r="H1553" s="377"/>
      <c r="I1553" s="378"/>
      <c r="J1553" s="34"/>
      <c r="K1553" s="1"/>
      <c r="L1553" s="32"/>
      <c r="M1553" s="33"/>
      <c r="N1553" s="376"/>
      <c r="O1553" s="377"/>
      <c r="P1553" s="377"/>
      <c r="Q1553" s="377"/>
      <c r="R1553" s="377"/>
      <c r="S1553" s="377"/>
      <c r="T1553" s="377"/>
      <c r="U1553" s="378"/>
      <c r="V1553" s="34"/>
    </row>
    <row r="1554" spans="1:22" ht="19.350000000000001" customHeight="1" x14ac:dyDescent="0.25">
      <c r="A1554" s="33"/>
      <c r="B1554" s="379"/>
      <c r="C1554" s="380"/>
      <c r="D1554" s="380"/>
      <c r="E1554" s="380"/>
      <c r="F1554" s="380"/>
      <c r="G1554" s="380"/>
      <c r="H1554" s="380"/>
      <c r="I1554" s="381"/>
      <c r="J1554" s="34"/>
      <c r="K1554" s="1"/>
      <c r="L1554" s="32"/>
      <c r="M1554" s="33"/>
      <c r="N1554" s="379"/>
      <c r="O1554" s="380"/>
      <c r="P1554" s="380"/>
      <c r="Q1554" s="380"/>
      <c r="R1554" s="380"/>
      <c r="S1554" s="380"/>
      <c r="T1554" s="380"/>
      <c r="U1554" s="381"/>
      <c r="V1554" s="34"/>
    </row>
    <row r="1555" spans="1:22" ht="19.350000000000001" customHeight="1" x14ac:dyDescent="0.25">
      <c r="A1555" s="33"/>
      <c r="B1555" s="379"/>
      <c r="C1555" s="380"/>
      <c r="D1555" s="380"/>
      <c r="E1555" s="380"/>
      <c r="F1555" s="380"/>
      <c r="G1555" s="380"/>
      <c r="H1555" s="380"/>
      <c r="I1555" s="381"/>
      <c r="J1555" s="34"/>
      <c r="K1555" s="1"/>
      <c r="L1555" s="32"/>
      <c r="M1555" s="33"/>
      <c r="N1555" s="379"/>
      <c r="O1555" s="380"/>
      <c r="P1555" s="380"/>
      <c r="Q1555" s="380"/>
      <c r="R1555" s="380"/>
      <c r="S1555" s="380"/>
      <c r="T1555" s="380"/>
      <c r="U1555" s="381"/>
      <c r="V1555" s="34"/>
    </row>
    <row r="1556" spans="1:22" ht="19.350000000000001" customHeight="1" thickBot="1" x14ac:dyDescent="0.3">
      <c r="A1556" s="33"/>
      <c r="B1556" s="382"/>
      <c r="C1556" s="383"/>
      <c r="D1556" s="383"/>
      <c r="E1556" s="383"/>
      <c r="F1556" s="383"/>
      <c r="G1556" s="383"/>
      <c r="H1556" s="383"/>
      <c r="I1556" s="384"/>
      <c r="J1556" s="34"/>
      <c r="K1556" s="1"/>
      <c r="L1556" s="32"/>
      <c r="M1556" s="33"/>
      <c r="N1556" s="382"/>
      <c r="O1556" s="383"/>
      <c r="P1556" s="383"/>
      <c r="Q1556" s="383"/>
      <c r="R1556" s="383"/>
      <c r="S1556" s="383"/>
      <c r="T1556" s="383"/>
      <c r="U1556" s="384"/>
      <c r="V1556" s="34"/>
    </row>
    <row r="1557" spans="1:22" ht="19.350000000000001" customHeight="1" thickBot="1" x14ac:dyDescent="0.3">
      <c r="A1557" s="53"/>
      <c r="B1557" s="54"/>
      <c r="C1557" s="54"/>
      <c r="D1557" s="54"/>
      <c r="E1557" s="54"/>
      <c r="F1557" s="54"/>
      <c r="G1557" s="54"/>
      <c r="H1557" s="54"/>
      <c r="I1557" s="54"/>
      <c r="J1557" s="55"/>
      <c r="K1557" s="1"/>
      <c r="L1557" s="32"/>
      <c r="M1557" s="53"/>
      <c r="N1557" s="54"/>
      <c r="O1557" s="54"/>
      <c r="P1557" s="54"/>
      <c r="Q1557" s="54"/>
      <c r="R1557" s="54"/>
      <c r="S1557" s="54"/>
      <c r="T1557" s="54"/>
      <c r="U1557" s="54"/>
      <c r="V1557" s="55"/>
    </row>
    <row r="1558" spans="1:22" ht="19.350000000000001" customHeight="1" x14ac:dyDescent="0.25">
      <c r="A1558" s="67"/>
      <c r="B1558" s="67"/>
      <c r="C1558" s="67"/>
      <c r="D1558" s="67"/>
      <c r="E1558" s="67"/>
      <c r="F1558" s="67"/>
      <c r="G1558" s="67"/>
      <c r="H1558" s="67"/>
      <c r="I1558" s="67"/>
      <c r="J1558" s="67"/>
      <c r="K1558" s="56"/>
      <c r="L1558" s="57"/>
      <c r="M1558" s="67"/>
      <c r="N1558" s="67"/>
      <c r="O1558" s="67"/>
      <c r="P1558" s="67"/>
      <c r="Q1558" s="67"/>
      <c r="R1558" s="67"/>
      <c r="S1558" s="67"/>
      <c r="T1558" s="67"/>
      <c r="U1558" s="67"/>
      <c r="V1558" s="67"/>
    </row>
    <row r="1559" spans="1:22" ht="19.350000000000001" customHeight="1" thickBot="1" x14ac:dyDescent="0.3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32"/>
      <c r="M1559" s="1"/>
      <c r="N1559" s="1"/>
      <c r="O1559" s="1"/>
      <c r="P1559" s="1"/>
      <c r="Q1559" s="1"/>
      <c r="R1559" s="1"/>
      <c r="S1559" s="1"/>
      <c r="T1559" s="1"/>
      <c r="U1559" s="1"/>
      <c r="V1559" s="1"/>
    </row>
    <row r="1560" spans="1:22" ht="19.350000000000001" customHeight="1" x14ac:dyDescent="0.25">
      <c r="A1560" s="29" t="e">
        <f>#REF!+1</f>
        <v>#REF!</v>
      </c>
      <c r="B1560" s="30"/>
      <c r="C1560" s="30"/>
      <c r="D1560" s="30"/>
      <c r="E1560" s="30"/>
      <c r="F1560" s="30"/>
      <c r="G1560" s="30"/>
      <c r="H1560" s="30"/>
      <c r="I1560" s="30"/>
      <c r="J1560" s="31"/>
      <c r="K1560" s="1"/>
      <c r="L1560" s="32"/>
      <c r="M1560" s="29" t="e">
        <f t="shared" ref="M1560" si="31">A1560+1</f>
        <v>#REF!</v>
      </c>
      <c r="N1560" s="30"/>
      <c r="O1560" s="30"/>
      <c r="P1560" s="30"/>
      <c r="Q1560" s="30"/>
      <c r="R1560" s="30"/>
      <c r="S1560" s="30"/>
      <c r="T1560" s="30"/>
      <c r="U1560" s="30"/>
      <c r="V1560" s="31"/>
    </row>
    <row r="1561" spans="1:22" ht="19.350000000000001" customHeight="1" x14ac:dyDescent="0.35">
      <c r="A1561" s="33"/>
      <c r="B1561" s="356" t="s">
        <v>42</v>
      </c>
      <c r="C1561" s="356"/>
      <c r="D1561" s="404" t="s">
        <v>89</v>
      </c>
      <c r="E1561" s="404"/>
      <c r="F1561" s="404"/>
      <c r="G1561" s="404"/>
      <c r="H1561" s="404"/>
      <c r="I1561" s="404"/>
      <c r="J1561" s="75"/>
      <c r="K1561" s="1"/>
      <c r="L1561" s="32"/>
      <c r="M1561" s="33"/>
      <c r="N1561" s="356" t="s">
        <v>42</v>
      </c>
      <c r="O1561" s="356"/>
      <c r="P1561" s="404" t="s">
        <v>89</v>
      </c>
      <c r="Q1561" s="404"/>
      <c r="R1561" s="404"/>
      <c r="S1561" s="404"/>
      <c r="T1561" s="404"/>
      <c r="U1561" s="404"/>
      <c r="V1561" s="75"/>
    </row>
    <row r="1562" spans="1:22" ht="19.350000000000001" customHeight="1" x14ac:dyDescent="0.25">
      <c r="A1562" s="33"/>
      <c r="B1562" s="358"/>
      <c r="C1562" s="358"/>
      <c r="D1562" s="358"/>
      <c r="E1562" s="358"/>
      <c r="F1562" s="358"/>
      <c r="G1562" s="358"/>
      <c r="H1562" s="358"/>
      <c r="I1562" s="358"/>
      <c r="J1562" s="34"/>
      <c r="K1562" s="1"/>
      <c r="L1562" s="32"/>
      <c r="M1562" s="33"/>
      <c r="N1562" s="358"/>
      <c r="O1562" s="358"/>
      <c r="P1562" s="358"/>
      <c r="Q1562" s="358"/>
      <c r="R1562" s="358"/>
      <c r="S1562" s="358"/>
      <c r="T1562" s="358"/>
      <c r="U1562" s="358"/>
      <c r="V1562" s="34"/>
    </row>
    <row r="1563" spans="1:22" ht="19.350000000000001" customHeight="1" x14ac:dyDescent="0.35">
      <c r="A1563" s="33"/>
      <c r="B1563" s="356" t="s">
        <v>0</v>
      </c>
      <c r="C1563" s="356"/>
      <c r="D1563" s="403"/>
      <c r="E1563" s="403"/>
      <c r="F1563" s="357" t="s">
        <v>41</v>
      </c>
      <c r="G1563" s="357"/>
      <c r="H1563" s="403"/>
      <c r="I1563" s="403"/>
      <c r="J1563" s="34"/>
      <c r="K1563" s="1"/>
      <c r="L1563" s="32"/>
      <c r="M1563" s="33"/>
      <c r="N1563" s="356" t="s">
        <v>0</v>
      </c>
      <c r="O1563" s="356"/>
      <c r="P1563" s="403"/>
      <c r="Q1563" s="403"/>
      <c r="R1563" s="357" t="s">
        <v>41</v>
      </c>
      <c r="S1563" s="357"/>
      <c r="T1563" s="403"/>
      <c r="U1563" s="403"/>
      <c r="V1563" s="34"/>
    </row>
    <row r="1564" spans="1:22" ht="19.350000000000001" customHeight="1" x14ac:dyDescent="0.35">
      <c r="A1564" s="33"/>
      <c r="B1564" s="356" t="s">
        <v>14</v>
      </c>
      <c r="C1564" s="356"/>
      <c r="D1564" s="400"/>
      <c r="E1564" s="400"/>
      <c r="F1564" s="357" t="s">
        <v>15</v>
      </c>
      <c r="G1564" s="357"/>
      <c r="H1564" s="401"/>
      <c r="I1564" s="401"/>
      <c r="J1564" s="34"/>
      <c r="K1564" s="1"/>
      <c r="L1564" s="32"/>
      <c r="M1564" s="33"/>
      <c r="N1564" s="356" t="s">
        <v>14</v>
      </c>
      <c r="O1564" s="356"/>
      <c r="P1564" s="413"/>
      <c r="Q1564" s="413"/>
      <c r="R1564" s="357" t="s">
        <v>15</v>
      </c>
      <c r="S1564" s="357"/>
      <c r="T1564" s="401"/>
      <c r="U1564" s="401"/>
      <c r="V1564" s="34"/>
    </row>
    <row r="1565" spans="1:22" ht="19.350000000000001" customHeight="1" x14ac:dyDescent="0.3">
      <c r="A1565" s="33"/>
      <c r="B1565" s="64" t="s">
        <v>53</v>
      </c>
      <c r="C1565" s="64"/>
      <c r="D1565" s="411"/>
      <c r="E1565" s="411"/>
      <c r="F1565" s="397" t="s">
        <v>54</v>
      </c>
      <c r="G1565" s="397"/>
      <c r="H1565" s="402"/>
      <c r="I1565" s="402"/>
      <c r="J1565" s="34"/>
      <c r="K1565" s="1"/>
      <c r="L1565" s="32"/>
      <c r="M1565" s="33"/>
      <c r="N1565" s="64" t="s">
        <v>53</v>
      </c>
      <c r="O1565" s="64"/>
      <c r="P1565" s="412"/>
      <c r="Q1565" s="412"/>
      <c r="R1565" s="397" t="s">
        <v>54</v>
      </c>
      <c r="S1565" s="397"/>
      <c r="T1565" s="402"/>
      <c r="U1565" s="402"/>
      <c r="V1565" s="34"/>
    </row>
    <row r="1566" spans="1:22" ht="19.350000000000001" customHeight="1" x14ac:dyDescent="0.3">
      <c r="A1566" s="33"/>
      <c r="B1566" s="396" t="s">
        <v>1</v>
      </c>
      <c r="C1566" s="396"/>
      <c r="D1566" s="397"/>
      <c r="E1566" s="397"/>
      <c r="F1566" s="398"/>
      <c r="G1566" s="398"/>
      <c r="H1566" s="398"/>
      <c r="I1566" s="398"/>
      <c r="J1566" s="34"/>
      <c r="K1566" s="1"/>
      <c r="L1566" s="32"/>
      <c r="M1566" s="33"/>
      <c r="N1566" s="396" t="s">
        <v>1</v>
      </c>
      <c r="O1566" s="396"/>
      <c r="P1566" s="397"/>
      <c r="Q1566" s="397"/>
      <c r="R1566" s="398"/>
      <c r="S1566" s="398"/>
      <c r="T1566" s="398"/>
      <c r="U1566" s="398"/>
      <c r="V1566" s="34"/>
    </row>
    <row r="1567" spans="1:22" ht="19.350000000000001" customHeight="1" x14ac:dyDescent="0.3">
      <c r="A1567" s="33"/>
      <c r="B1567" s="396"/>
      <c r="C1567" s="396"/>
      <c r="D1567" s="397" t="s">
        <v>11</v>
      </c>
      <c r="E1567" s="397"/>
      <c r="F1567" s="398"/>
      <c r="G1567" s="398"/>
      <c r="H1567" s="398"/>
      <c r="I1567" s="398"/>
      <c r="J1567" s="34"/>
      <c r="K1567" s="1"/>
      <c r="L1567" s="32"/>
      <c r="M1567" s="33"/>
      <c r="N1567" s="396"/>
      <c r="O1567" s="396"/>
      <c r="P1567" s="397" t="s">
        <v>11</v>
      </c>
      <c r="Q1567" s="397"/>
      <c r="R1567" s="398"/>
      <c r="S1567" s="398"/>
      <c r="T1567" s="398"/>
      <c r="U1567" s="398"/>
      <c r="V1567" s="34"/>
    </row>
    <row r="1568" spans="1:22" ht="19.350000000000001" customHeight="1" x14ac:dyDescent="0.3">
      <c r="A1568" s="33"/>
      <c r="B1568" s="396"/>
      <c r="C1568" s="396"/>
      <c r="D1568" s="397" t="s">
        <v>55</v>
      </c>
      <c r="E1568" s="397"/>
      <c r="F1568" s="398"/>
      <c r="G1568" s="398"/>
      <c r="H1568" s="398"/>
      <c r="I1568" s="398"/>
      <c r="J1568" s="34"/>
      <c r="K1568" s="1"/>
      <c r="L1568" s="32"/>
      <c r="M1568" s="33"/>
      <c r="N1568" s="396"/>
      <c r="O1568" s="396"/>
      <c r="P1568" s="397" t="s">
        <v>55</v>
      </c>
      <c r="Q1568" s="397"/>
      <c r="R1568" s="398"/>
      <c r="S1568" s="398"/>
      <c r="T1568" s="398"/>
      <c r="U1568" s="398"/>
      <c r="V1568" s="34"/>
    </row>
    <row r="1569" spans="1:22" ht="19.350000000000001" customHeight="1" x14ac:dyDescent="0.35">
      <c r="A1569" s="33"/>
      <c r="B1569" s="396"/>
      <c r="C1569" s="396"/>
      <c r="D1569" s="397" t="s">
        <v>9</v>
      </c>
      <c r="E1569" s="397"/>
      <c r="F1569" s="399"/>
      <c r="G1569" s="399"/>
      <c r="H1569" s="399"/>
      <c r="I1569" s="399"/>
      <c r="J1569" s="34"/>
      <c r="K1569" s="1"/>
      <c r="L1569" s="32"/>
      <c r="M1569" s="33"/>
      <c r="N1569" s="396"/>
      <c r="O1569" s="396"/>
      <c r="P1569" s="397" t="s">
        <v>9</v>
      </c>
      <c r="Q1569" s="397"/>
      <c r="R1569" s="399"/>
      <c r="S1569" s="399"/>
      <c r="T1569" s="399"/>
      <c r="U1569" s="399"/>
      <c r="V1569" s="34"/>
    </row>
    <row r="1570" spans="1:22" ht="19.350000000000001" customHeight="1" x14ac:dyDescent="0.35">
      <c r="A1570" s="33"/>
      <c r="B1570" s="356" t="s">
        <v>44</v>
      </c>
      <c r="C1570" s="356"/>
      <c r="D1570" s="357" t="s">
        <v>90</v>
      </c>
      <c r="E1570" s="357"/>
      <c r="F1570" s="37"/>
      <c r="G1570" s="65"/>
      <c r="H1570" s="39"/>
      <c r="I1570" s="65"/>
      <c r="J1570" s="34"/>
      <c r="K1570" s="1"/>
      <c r="L1570" s="32"/>
      <c r="M1570" s="33"/>
      <c r="N1570" s="356" t="s">
        <v>44</v>
      </c>
      <c r="O1570" s="356"/>
      <c r="P1570" s="357" t="s">
        <v>90</v>
      </c>
      <c r="Q1570" s="357"/>
      <c r="R1570" s="37"/>
      <c r="S1570" s="65"/>
      <c r="T1570" s="39"/>
      <c r="U1570" s="65"/>
      <c r="V1570" s="34"/>
    </row>
    <row r="1571" spans="1:22" ht="19.350000000000001" customHeight="1" x14ac:dyDescent="0.3">
      <c r="A1571" s="33"/>
      <c r="B1571" s="356"/>
      <c r="C1571" s="356"/>
      <c r="D1571" s="359" t="s">
        <v>56</v>
      </c>
      <c r="E1571" s="63" t="s">
        <v>57</v>
      </c>
      <c r="F1571" s="41"/>
      <c r="G1571" s="66"/>
      <c r="H1571" s="41"/>
      <c r="I1571" s="66"/>
      <c r="J1571" s="34"/>
      <c r="K1571" s="1"/>
      <c r="L1571" s="32"/>
      <c r="M1571" s="33"/>
      <c r="N1571" s="356"/>
      <c r="O1571" s="356"/>
      <c r="P1571" s="359" t="s">
        <v>56</v>
      </c>
      <c r="Q1571" s="63" t="s">
        <v>57</v>
      </c>
      <c r="R1571" s="41"/>
      <c r="S1571" s="66"/>
      <c r="T1571" s="41"/>
      <c r="U1571" s="66"/>
      <c r="V1571" s="34"/>
    </row>
    <row r="1572" spans="1:22" ht="19.350000000000001" customHeight="1" x14ac:dyDescent="0.3">
      <c r="A1572" s="33"/>
      <c r="B1572" s="356"/>
      <c r="C1572" s="356"/>
      <c r="D1572" s="359"/>
      <c r="E1572" s="63" t="s">
        <v>58</v>
      </c>
      <c r="F1572" s="41"/>
      <c r="G1572" s="66"/>
      <c r="H1572" s="41"/>
      <c r="I1572" s="66"/>
      <c r="J1572" s="34"/>
      <c r="K1572" s="1"/>
      <c r="L1572" s="32"/>
      <c r="M1572" s="33"/>
      <c r="N1572" s="356"/>
      <c r="O1572" s="356"/>
      <c r="P1572" s="359"/>
      <c r="Q1572" s="63" t="s">
        <v>58</v>
      </c>
      <c r="R1572" s="41"/>
      <c r="S1572" s="66"/>
      <c r="T1572" s="41"/>
      <c r="U1572" s="66"/>
      <c r="V1572" s="34"/>
    </row>
    <row r="1573" spans="1:22" ht="19.350000000000001" customHeight="1" x14ac:dyDescent="0.25">
      <c r="A1573" s="33"/>
      <c r="B1573" s="358"/>
      <c r="C1573" s="358"/>
      <c r="D1573" s="358"/>
      <c r="E1573" s="358"/>
      <c r="F1573" s="358"/>
      <c r="G1573" s="358"/>
      <c r="H1573" s="358"/>
      <c r="I1573" s="358"/>
      <c r="J1573" s="34"/>
      <c r="K1573" s="1"/>
      <c r="L1573" s="32"/>
      <c r="M1573" s="33"/>
      <c r="N1573" s="358"/>
      <c r="O1573" s="358"/>
      <c r="P1573" s="358"/>
      <c r="Q1573" s="358"/>
      <c r="R1573" s="358"/>
      <c r="S1573" s="358"/>
      <c r="T1573" s="358"/>
      <c r="U1573" s="358"/>
      <c r="V1573" s="34"/>
    </row>
    <row r="1574" spans="1:22" ht="19.350000000000001" customHeight="1" x14ac:dyDescent="0.3">
      <c r="A1574" s="33"/>
      <c r="B1574" s="395" t="s">
        <v>59</v>
      </c>
      <c r="C1574" s="395"/>
      <c r="D1574" s="395"/>
      <c r="E1574" s="395"/>
      <c r="F1574" s="395"/>
      <c r="G1574" s="395"/>
      <c r="H1574" s="395"/>
      <c r="I1574" s="395"/>
      <c r="J1574" s="34"/>
      <c r="K1574" s="1"/>
      <c r="L1574" s="32"/>
      <c r="M1574" s="33"/>
      <c r="N1574" s="395" t="s">
        <v>59</v>
      </c>
      <c r="O1574" s="395"/>
      <c r="P1574" s="395"/>
      <c r="Q1574" s="395"/>
      <c r="R1574" s="395"/>
      <c r="S1574" s="395"/>
      <c r="T1574" s="395"/>
      <c r="U1574" s="395"/>
      <c r="V1574" s="34"/>
    </row>
    <row r="1575" spans="1:22" ht="19.350000000000001" customHeight="1" thickBot="1" x14ac:dyDescent="0.3">
      <c r="A1575" s="33"/>
      <c r="B1575" s="358"/>
      <c r="C1575" s="358"/>
      <c r="D1575" s="358"/>
      <c r="E1575" s="358"/>
      <c r="F1575" s="358"/>
      <c r="G1575" s="358"/>
      <c r="H1575" s="358"/>
      <c r="I1575" s="358"/>
      <c r="J1575" s="34"/>
      <c r="K1575" s="1"/>
      <c r="L1575" s="32"/>
      <c r="M1575" s="33"/>
      <c r="N1575" s="358"/>
      <c r="O1575" s="358"/>
      <c r="P1575" s="358"/>
      <c r="Q1575" s="358"/>
      <c r="R1575" s="358"/>
      <c r="S1575" s="358"/>
      <c r="T1575" s="358"/>
      <c r="U1575" s="358"/>
      <c r="V1575" s="34"/>
    </row>
    <row r="1576" spans="1:22" ht="19.350000000000001" customHeight="1" thickBot="1" x14ac:dyDescent="0.3">
      <c r="A1576" s="33"/>
      <c r="B1576" s="359" t="s">
        <v>138</v>
      </c>
      <c r="C1576" s="360"/>
      <c r="D1576" s="43" t="str">
        <f>CONCATENATE(G1570-1,"'",IF(MROUND(I1570,30)=0,"0",IF(MROUND(I1570,30)&gt;30,"30",IF(I1570&lt;30,"0","30"))),"''")</f>
        <v>-1'0''</v>
      </c>
      <c r="E1576" s="44" t="str">
        <f>CONCATENATE(QUOTIENT(G1570*60+I1570-30,60),"'",MOD(G1570*60+IF(MROUND(I1570,30)=0,"0",IF(MROUND(I1570,30)&gt;30,"30",IF(I1570&lt;30,"0","30")))-30,60),"''")</f>
        <v>0'30''</v>
      </c>
      <c r="F1576" s="44" t="str">
        <f>CONCATENATE(G1570,"'",IF(MROUND(I1570,30)=0,"0",IF(MROUND(I1570,30)&gt;30,"30",IF(I1570&lt;30,"0","30"))),"''")</f>
        <v>'0''</v>
      </c>
      <c r="G1576" s="44" t="str">
        <f>CONCATENATE(QUOTIENT(G1570*60+I1570+15,60),"'",MOD(G1570*60+IF(MROUND(I1570,30)=0,"0",IF(MROUND(I1570,30)&gt;30,"30",IF(I1570&lt;30,"0","30")))+15,60),"''")</f>
        <v>0'15''</v>
      </c>
      <c r="H1576" s="44" t="str">
        <f>CONCATENATE(QUOTIENT(G1570*60+I1570+30,60),"'",MOD(G1570*60+IF(MROUND(I1570,30)=0,"0",IF(MROUND(I1570,30)&gt;30,"30",IF(I1570&lt;30,"0","30")))+30,60),"''")</f>
        <v>0'30''</v>
      </c>
      <c r="I1576" s="45" t="str">
        <f>CONCATENATE(QUOTIENT(G1570*60+IF(MROUND(I1570,30)=0,"0",IF(MROUND(I1570,30)&gt;30,"30",IF(I1570&lt;30,"0","30")))+45,60),"'",MOD(G1570*60+IF(MROUND(I1570,30)=0,"0",IF(MROUND(I1570,30)&gt;30,"30",IF(I1570&lt;30,"0","30")))+45,60),"''")</f>
        <v>0'45''</v>
      </c>
      <c r="J1576" s="34"/>
      <c r="K1576" s="1"/>
      <c r="L1576" s="32"/>
      <c r="M1576" s="33"/>
      <c r="N1576" s="359" t="s">
        <v>138</v>
      </c>
      <c r="O1576" s="360"/>
      <c r="P1576" s="43" t="str">
        <f>CONCATENATE(S1570-1,"'",IF(MROUND(U1570,30)=0,"0",IF(MROUND(U1570,30)&gt;30,"30",IF(U1570&lt;30,"0","30"))),"''")</f>
        <v>-1'0''</v>
      </c>
      <c r="Q1576" s="44" t="str">
        <f>CONCATENATE(QUOTIENT(S1570*60+U1570-30,60),"'",MOD(S1570*60+IF(MROUND(U1570,30)=0,"0",IF(MROUND(U1570,30)&gt;30,"30",IF(U1570&lt;30,"0","30")))-30,60),"''")</f>
        <v>0'30''</v>
      </c>
      <c r="R1576" s="44" t="str">
        <f>CONCATENATE(S1570,"'",IF(MROUND(U1570,30)=0,"0",IF(MROUND(U1570,30)&gt;30,"30",IF(U1570&lt;30,"0","30"))),"''")</f>
        <v>'0''</v>
      </c>
      <c r="S1576" s="44" t="str">
        <f>CONCATENATE(QUOTIENT(S1570*60+U1570+15,60),"'",MOD(S1570*60+IF(MROUND(U1570,30)=0,"0",IF(MROUND(U1570,30)&gt;30,"30",IF(U1570&lt;30,"0","30")))+15,60),"''")</f>
        <v>0'15''</v>
      </c>
      <c r="T1576" s="44" t="str">
        <f>CONCATENATE(QUOTIENT(S1570*60+U1570+30,60),"'",MOD(S1570*60+IF(MROUND(U1570,30)=0,"0",IF(MROUND(U1570,30)&gt;30,"30",IF(U1570&lt;30,"0","30")))+30,60),"''")</f>
        <v>0'30''</v>
      </c>
      <c r="U1576" s="45" t="str">
        <f>CONCATENATE(QUOTIENT(S1570*60+IF(MROUND(U1570,30)=0,"0",IF(MROUND(U1570,30)&gt;30,"30",IF(U1570&lt;30,"0","30")))+45,60),"'",MOD(S1570*60+IF(MROUND(U1570,30)=0,"0",IF(MROUND(U1570,30)&gt;30,"30",IF(U1570&lt;30,"0","30")))+45,60),"''")</f>
        <v>0'45''</v>
      </c>
      <c r="V1576" s="34"/>
    </row>
    <row r="1577" spans="1:22" ht="19.350000000000001" customHeight="1" thickBot="1" x14ac:dyDescent="0.3">
      <c r="A1577" s="33"/>
      <c r="B1577" s="62"/>
      <c r="C1577" s="62"/>
      <c r="D1577" s="30"/>
      <c r="E1577" s="30"/>
      <c r="F1577" s="30"/>
      <c r="G1577" s="30"/>
      <c r="H1577" s="30"/>
      <c r="I1577" s="30"/>
      <c r="J1577" s="34"/>
      <c r="K1577" s="1"/>
      <c r="L1577" s="32"/>
      <c r="M1577" s="33"/>
      <c r="N1577" s="62"/>
      <c r="O1577" s="62"/>
      <c r="P1577" s="30"/>
      <c r="Q1577" s="30"/>
      <c r="R1577" s="30"/>
      <c r="S1577" s="30"/>
      <c r="T1577" s="30"/>
      <c r="U1577" s="30"/>
      <c r="V1577" s="34"/>
    </row>
    <row r="1578" spans="1:22" ht="19.350000000000001" customHeight="1" x14ac:dyDescent="0.25">
      <c r="A1578" s="33"/>
      <c r="B1578" s="409" t="s">
        <v>136</v>
      </c>
      <c r="C1578" s="410"/>
      <c r="D1578" s="352"/>
      <c r="E1578" s="352"/>
      <c r="F1578" s="352"/>
      <c r="G1578" s="352"/>
      <c r="H1578" s="352"/>
      <c r="I1578" s="353"/>
      <c r="J1578" s="34"/>
      <c r="K1578" s="1"/>
      <c r="L1578" s="32"/>
      <c r="M1578" s="33"/>
      <c r="N1578" s="409" t="s">
        <v>136</v>
      </c>
      <c r="O1578" s="410"/>
      <c r="P1578" s="352"/>
      <c r="Q1578" s="352"/>
      <c r="R1578" s="352"/>
      <c r="S1578" s="352"/>
      <c r="T1578" s="352"/>
      <c r="U1578" s="353"/>
      <c r="V1578" s="34"/>
    </row>
    <row r="1579" spans="1:22" ht="19.350000000000001" customHeight="1" x14ac:dyDescent="0.25">
      <c r="A1579" s="33"/>
      <c r="B1579" s="405"/>
      <c r="C1579" s="406"/>
      <c r="D1579" s="336"/>
      <c r="E1579" s="336"/>
      <c r="F1579" s="336"/>
      <c r="G1579" s="336"/>
      <c r="H1579" s="336"/>
      <c r="I1579" s="337"/>
      <c r="J1579" s="34"/>
      <c r="K1579" s="1"/>
      <c r="L1579" s="32"/>
      <c r="M1579" s="33"/>
      <c r="N1579" s="405"/>
      <c r="O1579" s="406"/>
      <c r="P1579" s="336"/>
      <c r="Q1579" s="336"/>
      <c r="R1579" s="336"/>
      <c r="S1579" s="336"/>
      <c r="T1579" s="336"/>
      <c r="U1579" s="337"/>
      <c r="V1579" s="34"/>
    </row>
    <row r="1580" spans="1:22" ht="19.350000000000001" customHeight="1" x14ac:dyDescent="0.25">
      <c r="A1580" s="33"/>
      <c r="B1580" s="405" t="s">
        <v>137</v>
      </c>
      <c r="C1580" s="406"/>
      <c r="D1580" s="336"/>
      <c r="E1580" s="336"/>
      <c r="F1580" s="336"/>
      <c r="G1580" s="336"/>
      <c r="H1580" s="336"/>
      <c r="I1580" s="337"/>
      <c r="J1580" s="34"/>
      <c r="K1580" s="1"/>
      <c r="L1580" s="32"/>
      <c r="M1580" s="33"/>
      <c r="N1580" s="405" t="s">
        <v>137</v>
      </c>
      <c r="O1580" s="406"/>
      <c r="P1580" s="336"/>
      <c r="Q1580" s="336"/>
      <c r="R1580" s="336"/>
      <c r="S1580" s="336"/>
      <c r="T1580" s="336"/>
      <c r="U1580" s="337"/>
      <c r="V1580" s="34"/>
    </row>
    <row r="1581" spans="1:22" ht="19.350000000000001" customHeight="1" thickBot="1" x14ac:dyDescent="0.3">
      <c r="A1581" s="33"/>
      <c r="B1581" s="407"/>
      <c r="C1581" s="408"/>
      <c r="D1581" s="369"/>
      <c r="E1581" s="369"/>
      <c r="F1581" s="369"/>
      <c r="G1581" s="369"/>
      <c r="H1581" s="369"/>
      <c r="I1581" s="370"/>
      <c r="J1581" s="34"/>
      <c r="K1581" s="1"/>
      <c r="L1581" s="32"/>
      <c r="M1581" s="33"/>
      <c r="N1581" s="407"/>
      <c r="O1581" s="408"/>
      <c r="P1581" s="369"/>
      <c r="Q1581" s="369"/>
      <c r="R1581" s="369"/>
      <c r="S1581" s="369"/>
      <c r="T1581" s="369"/>
      <c r="U1581" s="370"/>
      <c r="V1581" s="34"/>
    </row>
    <row r="1582" spans="1:22" ht="19.350000000000001" customHeight="1" thickBot="1" x14ac:dyDescent="0.3">
      <c r="A1582" s="33"/>
      <c r="B1582" s="25"/>
      <c r="C1582" s="25"/>
      <c r="D1582" s="25"/>
      <c r="E1582" s="25"/>
      <c r="F1582" s="25"/>
      <c r="G1582" s="25"/>
      <c r="H1582" s="25"/>
      <c r="I1582" s="25"/>
      <c r="J1582" s="34"/>
      <c r="K1582" s="1"/>
      <c r="L1582" s="32"/>
      <c r="M1582" s="33"/>
      <c r="N1582" s="25"/>
      <c r="O1582" s="25"/>
      <c r="P1582" s="25"/>
      <c r="Q1582" s="25"/>
      <c r="R1582" s="25"/>
      <c r="S1582" s="25"/>
      <c r="T1582" s="25"/>
      <c r="U1582" s="25"/>
      <c r="V1582" s="34"/>
    </row>
    <row r="1583" spans="1:22" ht="19.350000000000001" customHeight="1" x14ac:dyDescent="0.25">
      <c r="A1583" s="33"/>
      <c r="B1583" s="349" t="s">
        <v>63</v>
      </c>
      <c r="C1583" s="343" t="s">
        <v>64</v>
      </c>
      <c r="D1583" s="351"/>
      <c r="E1583" s="351"/>
      <c r="F1583" s="351"/>
      <c r="G1583" s="351"/>
      <c r="H1583" s="352"/>
      <c r="I1583" s="353"/>
      <c r="J1583" s="34"/>
      <c r="K1583" s="1"/>
      <c r="L1583" s="32"/>
      <c r="M1583" s="33"/>
      <c r="N1583" s="349" t="s">
        <v>63</v>
      </c>
      <c r="O1583" s="343" t="s">
        <v>64</v>
      </c>
      <c r="P1583" s="351"/>
      <c r="Q1583" s="351"/>
      <c r="R1583" s="351"/>
      <c r="S1583" s="351"/>
      <c r="T1583" s="352"/>
      <c r="U1583" s="353"/>
      <c r="V1583" s="34"/>
    </row>
    <row r="1584" spans="1:22" ht="19.350000000000001" customHeight="1" x14ac:dyDescent="0.25">
      <c r="A1584" s="33"/>
      <c r="B1584" s="334"/>
      <c r="C1584" s="340" t="s">
        <v>65</v>
      </c>
      <c r="D1584" s="348"/>
      <c r="E1584" s="348"/>
      <c r="F1584" s="348"/>
      <c r="G1584" s="348"/>
      <c r="H1584" s="336"/>
      <c r="I1584" s="337"/>
      <c r="J1584" s="34"/>
      <c r="K1584" s="1"/>
      <c r="L1584" s="32"/>
      <c r="M1584" s="33"/>
      <c r="N1584" s="334"/>
      <c r="O1584" s="340" t="s">
        <v>65</v>
      </c>
      <c r="P1584" s="348"/>
      <c r="Q1584" s="348"/>
      <c r="R1584" s="348"/>
      <c r="S1584" s="348"/>
      <c r="T1584" s="336"/>
      <c r="U1584" s="337"/>
      <c r="V1584" s="34"/>
    </row>
    <row r="1585" spans="1:22" ht="19.350000000000001" customHeight="1" x14ac:dyDescent="0.25">
      <c r="A1585" s="33"/>
      <c r="B1585" s="334"/>
      <c r="C1585" s="340" t="s">
        <v>66</v>
      </c>
      <c r="D1585" s="348"/>
      <c r="E1585" s="348"/>
      <c r="F1585" s="348"/>
      <c r="G1585" s="348"/>
      <c r="H1585" s="336"/>
      <c r="I1585" s="337"/>
      <c r="J1585" s="34"/>
      <c r="K1585" s="1"/>
      <c r="L1585" s="32"/>
      <c r="M1585" s="33"/>
      <c r="N1585" s="334"/>
      <c r="O1585" s="340" t="s">
        <v>66</v>
      </c>
      <c r="P1585" s="348"/>
      <c r="Q1585" s="348"/>
      <c r="R1585" s="348"/>
      <c r="S1585" s="348"/>
      <c r="T1585" s="336"/>
      <c r="U1585" s="337"/>
      <c r="V1585" s="34"/>
    </row>
    <row r="1586" spans="1:22" ht="19.350000000000001" customHeight="1" x14ac:dyDescent="0.25">
      <c r="A1586" s="33"/>
      <c r="B1586" s="334"/>
      <c r="C1586" s="340" t="s">
        <v>67</v>
      </c>
      <c r="D1586" s="348"/>
      <c r="E1586" s="348"/>
      <c r="F1586" s="348"/>
      <c r="G1586" s="348"/>
      <c r="H1586" s="336"/>
      <c r="I1586" s="337"/>
      <c r="J1586" s="34"/>
      <c r="K1586" s="1"/>
      <c r="L1586" s="32"/>
      <c r="M1586" s="33"/>
      <c r="N1586" s="334"/>
      <c r="O1586" s="340" t="s">
        <v>67</v>
      </c>
      <c r="P1586" s="348"/>
      <c r="Q1586" s="348"/>
      <c r="R1586" s="348"/>
      <c r="S1586" s="348"/>
      <c r="T1586" s="336"/>
      <c r="U1586" s="337"/>
      <c r="V1586" s="34"/>
    </row>
    <row r="1587" spans="1:22" ht="19.350000000000001" customHeight="1" x14ac:dyDescent="0.25">
      <c r="A1587" s="33"/>
      <c r="B1587" s="334"/>
      <c r="C1587" s="340" t="s">
        <v>68</v>
      </c>
      <c r="D1587" s="348"/>
      <c r="E1587" s="348"/>
      <c r="F1587" s="348"/>
      <c r="G1587" s="348"/>
      <c r="H1587" s="336"/>
      <c r="I1587" s="337"/>
      <c r="J1587" s="34"/>
      <c r="K1587" s="1"/>
      <c r="L1587" s="32"/>
      <c r="M1587" s="33"/>
      <c r="N1587" s="334"/>
      <c r="O1587" s="340" t="s">
        <v>68</v>
      </c>
      <c r="P1587" s="348"/>
      <c r="Q1587" s="348"/>
      <c r="R1587" s="348"/>
      <c r="S1587" s="348"/>
      <c r="T1587" s="336"/>
      <c r="U1587" s="337"/>
      <c r="V1587" s="34"/>
    </row>
    <row r="1588" spans="1:22" ht="19.350000000000001" customHeight="1" thickBot="1" x14ac:dyDescent="0.3">
      <c r="A1588" s="33"/>
      <c r="B1588" s="350"/>
      <c r="C1588" s="371" t="s">
        <v>69</v>
      </c>
      <c r="D1588" s="372"/>
      <c r="E1588" s="372"/>
      <c r="F1588" s="372"/>
      <c r="G1588" s="372"/>
      <c r="H1588" s="369"/>
      <c r="I1588" s="370"/>
      <c r="J1588" s="34"/>
      <c r="K1588" s="1"/>
      <c r="L1588" s="32"/>
      <c r="M1588" s="33"/>
      <c r="N1588" s="350"/>
      <c r="O1588" s="371" t="s">
        <v>69</v>
      </c>
      <c r="P1588" s="372"/>
      <c r="Q1588" s="372"/>
      <c r="R1588" s="372"/>
      <c r="S1588" s="372"/>
      <c r="T1588" s="369"/>
      <c r="U1588" s="370"/>
      <c r="V1588" s="34"/>
    </row>
    <row r="1589" spans="1:22" ht="19.350000000000001" customHeight="1" x14ac:dyDescent="0.25">
      <c r="A1589" s="33"/>
      <c r="B1589" s="333" t="s">
        <v>70</v>
      </c>
      <c r="C1589" s="346" t="s">
        <v>71</v>
      </c>
      <c r="D1589" s="347"/>
      <c r="E1589" s="347"/>
      <c r="F1589" s="347"/>
      <c r="G1589" s="347"/>
      <c r="H1589" s="344"/>
      <c r="I1589" s="345"/>
      <c r="J1589" s="34"/>
      <c r="K1589" s="1"/>
      <c r="L1589" s="32"/>
      <c r="M1589" s="33"/>
      <c r="N1589" s="333" t="s">
        <v>70</v>
      </c>
      <c r="O1589" s="346" t="s">
        <v>71</v>
      </c>
      <c r="P1589" s="347"/>
      <c r="Q1589" s="347"/>
      <c r="R1589" s="347"/>
      <c r="S1589" s="347"/>
      <c r="T1589" s="344"/>
      <c r="U1589" s="345"/>
      <c r="V1589" s="34"/>
    </row>
    <row r="1590" spans="1:22" ht="19.350000000000001" customHeight="1" x14ac:dyDescent="0.25">
      <c r="A1590" s="33"/>
      <c r="B1590" s="334"/>
      <c r="C1590" s="340" t="s">
        <v>72</v>
      </c>
      <c r="D1590" s="348"/>
      <c r="E1590" s="348"/>
      <c r="F1590" s="348"/>
      <c r="G1590" s="348"/>
      <c r="H1590" s="336"/>
      <c r="I1590" s="337"/>
      <c r="J1590" s="34"/>
      <c r="K1590" s="1"/>
      <c r="L1590" s="32"/>
      <c r="M1590" s="33"/>
      <c r="N1590" s="334"/>
      <c r="O1590" s="340" t="s">
        <v>72</v>
      </c>
      <c r="P1590" s="348"/>
      <c r="Q1590" s="348"/>
      <c r="R1590" s="348"/>
      <c r="S1590" s="348"/>
      <c r="T1590" s="336"/>
      <c r="U1590" s="337"/>
      <c r="V1590" s="34"/>
    </row>
    <row r="1591" spans="1:22" ht="19.350000000000001" customHeight="1" x14ac:dyDescent="0.25">
      <c r="A1591" s="33"/>
      <c r="B1591" s="334"/>
      <c r="C1591" s="340" t="s">
        <v>73</v>
      </c>
      <c r="D1591" s="348"/>
      <c r="E1591" s="348"/>
      <c r="F1591" s="348"/>
      <c r="G1591" s="348"/>
      <c r="H1591" s="336"/>
      <c r="I1591" s="337"/>
      <c r="J1591" s="34"/>
      <c r="K1591" s="1"/>
      <c r="L1591" s="32"/>
      <c r="M1591" s="33"/>
      <c r="N1591" s="334"/>
      <c r="O1591" s="340" t="s">
        <v>73</v>
      </c>
      <c r="P1591" s="348"/>
      <c r="Q1591" s="348"/>
      <c r="R1591" s="348"/>
      <c r="S1591" s="348"/>
      <c r="T1591" s="336"/>
      <c r="U1591" s="337"/>
      <c r="V1591" s="34"/>
    </row>
    <row r="1592" spans="1:22" ht="19.350000000000001" customHeight="1" x14ac:dyDescent="0.25">
      <c r="A1592" s="33"/>
      <c r="B1592" s="334"/>
      <c r="C1592" s="340" t="s">
        <v>74</v>
      </c>
      <c r="D1592" s="348"/>
      <c r="E1592" s="348"/>
      <c r="F1592" s="348"/>
      <c r="G1592" s="348"/>
      <c r="H1592" s="336"/>
      <c r="I1592" s="337"/>
      <c r="J1592" s="34"/>
      <c r="K1592" s="1"/>
      <c r="L1592" s="32"/>
      <c r="M1592" s="33"/>
      <c r="N1592" s="334"/>
      <c r="O1592" s="340" t="s">
        <v>74</v>
      </c>
      <c r="P1592" s="348"/>
      <c r="Q1592" s="348"/>
      <c r="R1592" s="348"/>
      <c r="S1592" s="348"/>
      <c r="T1592" s="336"/>
      <c r="U1592" s="337"/>
      <c r="V1592" s="34"/>
    </row>
    <row r="1593" spans="1:22" ht="19.350000000000001" customHeight="1" x14ac:dyDescent="0.25">
      <c r="A1593" s="33"/>
      <c r="B1593" s="334"/>
      <c r="C1593" s="340" t="s">
        <v>75</v>
      </c>
      <c r="D1593" s="348"/>
      <c r="E1593" s="348"/>
      <c r="F1593" s="348"/>
      <c r="G1593" s="348"/>
      <c r="H1593" s="336"/>
      <c r="I1593" s="337"/>
      <c r="J1593" s="34"/>
      <c r="K1593" s="1"/>
      <c r="L1593" s="32"/>
      <c r="M1593" s="33"/>
      <c r="N1593" s="334"/>
      <c r="O1593" s="340" t="s">
        <v>75</v>
      </c>
      <c r="P1593" s="348"/>
      <c r="Q1593" s="348"/>
      <c r="R1593" s="348"/>
      <c r="S1593" s="348"/>
      <c r="T1593" s="336"/>
      <c r="U1593" s="337"/>
      <c r="V1593" s="34"/>
    </row>
    <row r="1594" spans="1:22" ht="19.350000000000001" customHeight="1" x14ac:dyDescent="0.25">
      <c r="A1594" s="33"/>
      <c r="B1594" s="334"/>
      <c r="C1594" s="340" t="s">
        <v>76</v>
      </c>
      <c r="D1594" s="348"/>
      <c r="E1594" s="348"/>
      <c r="F1594" s="348"/>
      <c r="G1594" s="348"/>
      <c r="H1594" s="336"/>
      <c r="I1594" s="337"/>
      <c r="J1594" s="34"/>
      <c r="K1594" s="1"/>
      <c r="L1594" s="32"/>
      <c r="M1594" s="33"/>
      <c r="N1594" s="334"/>
      <c r="O1594" s="340" t="s">
        <v>76</v>
      </c>
      <c r="P1594" s="348"/>
      <c r="Q1594" s="348"/>
      <c r="R1594" s="348"/>
      <c r="S1594" s="348"/>
      <c r="T1594" s="336"/>
      <c r="U1594" s="337"/>
      <c r="V1594" s="34"/>
    </row>
    <row r="1595" spans="1:22" ht="19.350000000000001" customHeight="1" thickBot="1" x14ac:dyDescent="0.3">
      <c r="A1595" s="33"/>
      <c r="B1595" s="335"/>
      <c r="C1595" s="385" t="s">
        <v>77</v>
      </c>
      <c r="D1595" s="386"/>
      <c r="E1595" s="386"/>
      <c r="F1595" s="386"/>
      <c r="G1595" s="386"/>
      <c r="H1595" s="387"/>
      <c r="I1595" s="388"/>
      <c r="J1595" s="34"/>
      <c r="K1595" s="1"/>
      <c r="L1595" s="32"/>
      <c r="M1595" s="33"/>
      <c r="N1595" s="335"/>
      <c r="O1595" s="385" t="s">
        <v>77</v>
      </c>
      <c r="P1595" s="386"/>
      <c r="Q1595" s="386"/>
      <c r="R1595" s="386"/>
      <c r="S1595" s="386"/>
      <c r="T1595" s="387"/>
      <c r="U1595" s="388"/>
      <c r="V1595" s="34"/>
    </row>
    <row r="1596" spans="1:22" ht="19.350000000000001" customHeight="1" x14ac:dyDescent="0.25">
      <c r="A1596" s="33"/>
      <c r="B1596" s="349" t="s">
        <v>78</v>
      </c>
      <c r="C1596" s="389" t="s">
        <v>79</v>
      </c>
      <c r="D1596" s="390"/>
      <c r="E1596" s="391"/>
      <c r="F1596" s="47" t="s">
        <v>80</v>
      </c>
      <c r="G1596" s="47"/>
      <c r="H1596" s="352"/>
      <c r="I1596" s="353"/>
      <c r="J1596" s="34"/>
      <c r="K1596" s="1"/>
      <c r="L1596" s="32"/>
      <c r="M1596" s="33"/>
      <c r="N1596" s="349" t="s">
        <v>78</v>
      </c>
      <c r="O1596" s="389" t="s">
        <v>79</v>
      </c>
      <c r="P1596" s="390"/>
      <c r="Q1596" s="391"/>
      <c r="R1596" s="47" t="s">
        <v>80</v>
      </c>
      <c r="S1596" s="47"/>
      <c r="T1596" s="352"/>
      <c r="U1596" s="353"/>
      <c r="V1596" s="34"/>
    </row>
    <row r="1597" spans="1:22" ht="19.350000000000001" customHeight="1" x14ac:dyDescent="0.25">
      <c r="A1597" s="33"/>
      <c r="B1597" s="334"/>
      <c r="C1597" s="392" t="s">
        <v>81</v>
      </c>
      <c r="D1597" s="393"/>
      <c r="E1597" s="394"/>
      <c r="F1597" s="10" t="s">
        <v>82</v>
      </c>
      <c r="G1597" s="10"/>
      <c r="H1597" s="336"/>
      <c r="I1597" s="337"/>
      <c r="J1597" s="34"/>
      <c r="K1597" s="1"/>
      <c r="L1597" s="32"/>
      <c r="M1597" s="33"/>
      <c r="N1597" s="334"/>
      <c r="O1597" s="392" t="s">
        <v>81</v>
      </c>
      <c r="P1597" s="393"/>
      <c r="Q1597" s="394"/>
      <c r="R1597" s="10" t="s">
        <v>82</v>
      </c>
      <c r="S1597" s="10"/>
      <c r="T1597" s="336"/>
      <c r="U1597" s="337"/>
      <c r="V1597" s="34"/>
    </row>
    <row r="1598" spans="1:22" ht="19.350000000000001" customHeight="1" x14ac:dyDescent="0.25">
      <c r="A1598" s="33"/>
      <c r="B1598" s="334"/>
      <c r="C1598" s="392" t="s">
        <v>83</v>
      </c>
      <c r="D1598" s="393"/>
      <c r="E1598" s="394"/>
      <c r="F1598" s="10" t="s">
        <v>84</v>
      </c>
      <c r="G1598" s="10"/>
      <c r="H1598" s="336"/>
      <c r="I1598" s="337"/>
      <c r="J1598" s="34"/>
      <c r="K1598" s="1"/>
      <c r="L1598" s="32"/>
      <c r="M1598" s="33"/>
      <c r="N1598" s="334"/>
      <c r="O1598" s="392" t="s">
        <v>83</v>
      </c>
      <c r="P1598" s="393"/>
      <c r="Q1598" s="394"/>
      <c r="R1598" s="10" t="s">
        <v>84</v>
      </c>
      <c r="S1598" s="10"/>
      <c r="T1598" s="336"/>
      <c r="U1598" s="337"/>
      <c r="V1598" s="34"/>
    </row>
    <row r="1599" spans="1:22" ht="19.350000000000001" customHeight="1" x14ac:dyDescent="0.25">
      <c r="A1599" s="33"/>
      <c r="B1599" s="334"/>
      <c r="C1599" s="48" t="s">
        <v>85</v>
      </c>
      <c r="D1599" s="49"/>
      <c r="E1599" s="49"/>
      <c r="F1599" s="10" t="s">
        <v>86</v>
      </c>
      <c r="G1599" s="10"/>
      <c r="H1599" s="336"/>
      <c r="I1599" s="337"/>
      <c r="J1599" s="34"/>
      <c r="K1599" s="1"/>
      <c r="L1599" s="32"/>
      <c r="M1599" s="33"/>
      <c r="N1599" s="334"/>
      <c r="O1599" s="48" t="s">
        <v>85</v>
      </c>
      <c r="P1599" s="49"/>
      <c r="Q1599" s="49"/>
      <c r="R1599" s="10" t="s">
        <v>86</v>
      </c>
      <c r="S1599" s="10"/>
      <c r="T1599" s="336"/>
      <c r="U1599" s="337"/>
      <c r="V1599" s="34"/>
    </row>
    <row r="1600" spans="1:22" ht="19.350000000000001" customHeight="1" thickBot="1" x14ac:dyDescent="0.3">
      <c r="A1600" s="33"/>
      <c r="B1600" s="350"/>
      <c r="C1600" s="50" t="s">
        <v>87</v>
      </c>
      <c r="D1600" s="51"/>
      <c r="E1600" s="51"/>
      <c r="F1600" s="52" t="s">
        <v>86</v>
      </c>
      <c r="G1600" s="52"/>
      <c r="H1600" s="369"/>
      <c r="I1600" s="370"/>
      <c r="J1600" s="34"/>
      <c r="K1600" s="1"/>
      <c r="L1600" s="32"/>
      <c r="M1600" s="33"/>
      <c r="N1600" s="350"/>
      <c r="O1600" s="50" t="s">
        <v>87</v>
      </c>
      <c r="P1600" s="51"/>
      <c r="Q1600" s="51"/>
      <c r="R1600" s="52" t="s">
        <v>86</v>
      </c>
      <c r="S1600" s="52"/>
      <c r="T1600" s="369"/>
      <c r="U1600" s="370"/>
      <c r="V1600" s="34"/>
    </row>
    <row r="1601" spans="1:22" ht="19.350000000000001" customHeight="1" thickBot="1" x14ac:dyDescent="0.3">
      <c r="A1601" s="33"/>
      <c r="B1601" s="25"/>
      <c r="C1601" s="25"/>
      <c r="D1601" s="25"/>
      <c r="E1601" s="25"/>
      <c r="F1601" s="25"/>
      <c r="G1601" s="25"/>
      <c r="H1601" s="25"/>
      <c r="I1601" s="25"/>
      <c r="J1601" s="34"/>
      <c r="K1601" s="1"/>
      <c r="L1601" s="32"/>
      <c r="M1601" s="33"/>
      <c r="N1601" s="25"/>
      <c r="O1601" s="25"/>
      <c r="P1601" s="25"/>
      <c r="Q1601" s="25"/>
      <c r="R1601" s="25"/>
      <c r="S1601" s="25"/>
      <c r="T1601" s="25"/>
      <c r="U1601" s="25"/>
      <c r="V1601" s="34"/>
    </row>
    <row r="1602" spans="1:22" ht="19.350000000000001" customHeight="1" x14ac:dyDescent="0.3">
      <c r="A1602" s="33"/>
      <c r="B1602" s="373" t="s">
        <v>88</v>
      </c>
      <c r="C1602" s="374"/>
      <c r="D1602" s="374"/>
      <c r="E1602" s="374"/>
      <c r="F1602" s="374"/>
      <c r="G1602" s="374"/>
      <c r="H1602" s="374"/>
      <c r="I1602" s="375"/>
      <c r="J1602" s="34"/>
      <c r="K1602" s="1"/>
      <c r="L1602" s="32"/>
      <c r="M1602" s="33"/>
      <c r="N1602" s="373" t="s">
        <v>88</v>
      </c>
      <c r="O1602" s="374"/>
      <c r="P1602" s="374"/>
      <c r="Q1602" s="374"/>
      <c r="R1602" s="374"/>
      <c r="S1602" s="374"/>
      <c r="T1602" s="374"/>
      <c r="U1602" s="375"/>
      <c r="V1602" s="34"/>
    </row>
    <row r="1603" spans="1:22" ht="19.350000000000001" customHeight="1" x14ac:dyDescent="0.25">
      <c r="A1603" s="33"/>
      <c r="B1603" s="376"/>
      <c r="C1603" s="377"/>
      <c r="D1603" s="377"/>
      <c r="E1603" s="377"/>
      <c r="F1603" s="377"/>
      <c r="G1603" s="377"/>
      <c r="H1603" s="377"/>
      <c r="I1603" s="378"/>
      <c r="J1603" s="34"/>
      <c r="K1603" s="1"/>
      <c r="L1603" s="32"/>
      <c r="M1603" s="33"/>
      <c r="N1603" s="376"/>
      <c r="O1603" s="377"/>
      <c r="P1603" s="377"/>
      <c r="Q1603" s="377"/>
      <c r="R1603" s="377"/>
      <c r="S1603" s="377"/>
      <c r="T1603" s="377"/>
      <c r="U1603" s="378"/>
      <c r="V1603" s="34"/>
    </row>
    <row r="1604" spans="1:22" ht="19.350000000000001" customHeight="1" x14ac:dyDescent="0.25">
      <c r="A1604" s="33"/>
      <c r="B1604" s="379"/>
      <c r="C1604" s="380"/>
      <c r="D1604" s="380"/>
      <c r="E1604" s="380"/>
      <c r="F1604" s="380"/>
      <c r="G1604" s="380"/>
      <c r="H1604" s="380"/>
      <c r="I1604" s="381"/>
      <c r="J1604" s="34"/>
      <c r="K1604" s="1"/>
      <c r="L1604" s="32"/>
      <c r="M1604" s="33"/>
      <c r="N1604" s="379"/>
      <c r="O1604" s="380"/>
      <c r="P1604" s="380"/>
      <c r="Q1604" s="380"/>
      <c r="R1604" s="380"/>
      <c r="S1604" s="380"/>
      <c r="T1604" s="380"/>
      <c r="U1604" s="381"/>
      <c r="V1604" s="34"/>
    </row>
    <row r="1605" spans="1:22" ht="19.350000000000001" customHeight="1" x14ac:dyDescent="0.25">
      <c r="A1605" s="33"/>
      <c r="B1605" s="379"/>
      <c r="C1605" s="380"/>
      <c r="D1605" s="380"/>
      <c r="E1605" s="380"/>
      <c r="F1605" s="380"/>
      <c r="G1605" s="380"/>
      <c r="H1605" s="380"/>
      <c r="I1605" s="381"/>
      <c r="J1605" s="34"/>
      <c r="K1605" s="1"/>
      <c r="L1605" s="32"/>
      <c r="M1605" s="33"/>
      <c r="N1605" s="379"/>
      <c r="O1605" s="380"/>
      <c r="P1605" s="380"/>
      <c r="Q1605" s="380"/>
      <c r="R1605" s="380"/>
      <c r="S1605" s="380"/>
      <c r="T1605" s="380"/>
      <c r="U1605" s="381"/>
      <c r="V1605" s="34"/>
    </row>
    <row r="1606" spans="1:22" ht="19.350000000000001" customHeight="1" thickBot="1" x14ac:dyDescent="0.3">
      <c r="A1606" s="33"/>
      <c r="B1606" s="382"/>
      <c r="C1606" s="383"/>
      <c r="D1606" s="383"/>
      <c r="E1606" s="383"/>
      <c r="F1606" s="383"/>
      <c r="G1606" s="383"/>
      <c r="H1606" s="383"/>
      <c r="I1606" s="384"/>
      <c r="J1606" s="34"/>
      <c r="K1606" s="1"/>
      <c r="L1606" s="32"/>
      <c r="M1606" s="33"/>
      <c r="N1606" s="382"/>
      <c r="O1606" s="383"/>
      <c r="P1606" s="383"/>
      <c r="Q1606" s="383"/>
      <c r="R1606" s="383"/>
      <c r="S1606" s="383"/>
      <c r="T1606" s="383"/>
      <c r="U1606" s="384"/>
      <c r="V1606" s="34"/>
    </row>
    <row r="1607" spans="1:22" ht="19.350000000000001" customHeight="1" thickBot="1" x14ac:dyDescent="0.3">
      <c r="A1607" s="53"/>
      <c r="B1607" s="54"/>
      <c r="C1607" s="54"/>
      <c r="D1607" s="54"/>
      <c r="E1607" s="54"/>
      <c r="F1607" s="54"/>
      <c r="G1607" s="54"/>
      <c r="H1607" s="54"/>
      <c r="I1607" s="54"/>
      <c r="J1607" s="55"/>
      <c r="K1607" s="1"/>
      <c r="L1607" s="32"/>
      <c r="M1607" s="53"/>
      <c r="N1607" s="54"/>
      <c r="O1607" s="54"/>
      <c r="P1607" s="54"/>
      <c r="Q1607" s="54"/>
      <c r="R1607" s="54"/>
      <c r="S1607" s="54"/>
      <c r="T1607" s="54"/>
      <c r="U1607" s="54"/>
      <c r="V1607" s="55"/>
    </row>
    <row r="1608" spans="1:22" ht="19.350000000000001" customHeight="1" x14ac:dyDescent="0.25">
      <c r="A1608" s="67"/>
      <c r="B1608" s="67"/>
      <c r="C1608" s="67"/>
      <c r="D1608" s="67"/>
      <c r="E1608" s="67"/>
      <c r="F1608" s="67"/>
      <c r="G1608" s="67"/>
      <c r="H1608" s="67"/>
      <c r="I1608" s="67"/>
      <c r="J1608" s="67"/>
      <c r="K1608" s="56"/>
      <c r="L1608" s="57"/>
      <c r="M1608" s="67"/>
      <c r="N1608" s="67"/>
      <c r="O1608" s="67"/>
      <c r="P1608" s="67"/>
      <c r="Q1608" s="67"/>
      <c r="R1608" s="67"/>
      <c r="S1608" s="67"/>
      <c r="T1608" s="67"/>
      <c r="U1608" s="67"/>
      <c r="V1608" s="67"/>
    </row>
    <row r="1609" spans="1:22" ht="19.350000000000001" customHeight="1" thickBot="1" x14ac:dyDescent="0.3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32"/>
      <c r="M1609" s="1"/>
      <c r="N1609" s="1"/>
      <c r="O1609" s="1"/>
      <c r="P1609" s="1"/>
      <c r="Q1609" s="1"/>
      <c r="R1609" s="1"/>
      <c r="S1609" s="1"/>
      <c r="T1609" s="1"/>
      <c r="U1609" s="1"/>
      <c r="V1609" s="1"/>
    </row>
    <row r="1610" spans="1:22" ht="19.350000000000001" customHeight="1" x14ac:dyDescent="0.25">
      <c r="A1610" s="29" t="e">
        <f>#REF!+1</f>
        <v>#REF!</v>
      </c>
      <c r="B1610" s="30"/>
      <c r="C1610" s="30"/>
      <c r="D1610" s="30"/>
      <c r="E1610" s="30"/>
      <c r="F1610" s="30"/>
      <c r="G1610" s="30"/>
      <c r="H1610" s="30"/>
      <c r="I1610" s="30"/>
      <c r="J1610" s="31"/>
      <c r="K1610" s="1"/>
      <c r="L1610" s="32"/>
      <c r="M1610" s="29" t="e">
        <f t="shared" ref="M1610" si="32">A1610+1</f>
        <v>#REF!</v>
      </c>
      <c r="N1610" s="30"/>
      <c r="O1610" s="30"/>
      <c r="P1610" s="30"/>
      <c r="Q1610" s="30"/>
      <c r="R1610" s="30"/>
      <c r="S1610" s="30"/>
      <c r="T1610" s="30"/>
      <c r="U1610" s="30"/>
      <c r="V1610" s="31"/>
    </row>
    <row r="1611" spans="1:22" ht="19.350000000000001" customHeight="1" x14ac:dyDescent="0.35">
      <c r="A1611" s="33"/>
      <c r="B1611" s="356" t="s">
        <v>42</v>
      </c>
      <c r="C1611" s="356"/>
      <c r="D1611" s="404" t="s">
        <v>89</v>
      </c>
      <c r="E1611" s="404"/>
      <c r="F1611" s="404"/>
      <c r="G1611" s="404"/>
      <c r="H1611" s="404"/>
      <c r="I1611" s="404"/>
      <c r="J1611" s="75"/>
      <c r="K1611" s="1"/>
      <c r="L1611" s="32"/>
      <c r="M1611" s="33"/>
      <c r="N1611" s="356" t="s">
        <v>42</v>
      </c>
      <c r="O1611" s="356"/>
      <c r="P1611" s="404" t="s">
        <v>89</v>
      </c>
      <c r="Q1611" s="404"/>
      <c r="R1611" s="404"/>
      <c r="S1611" s="404"/>
      <c r="T1611" s="404"/>
      <c r="U1611" s="404"/>
      <c r="V1611" s="75"/>
    </row>
    <row r="1612" spans="1:22" ht="19.350000000000001" customHeight="1" x14ac:dyDescent="0.25">
      <c r="A1612" s="33"/>
      <c r="B1612" s="358"/>
      <c r="C1612" s="358"/>
      <c r="D1612" s="358"/>
      <c r="E1612" s="358"/>
      <c r="F1612" s="358"/>
      <c r="G1612" s="358"/>
      <c r="H1612" s="358"/>
      <c r="I1612" s="358"/>
      <c r="J1612" s="34"/>
      <c r="K1612" s="1"/>
      <c r="L1612" s="32"/>
      <c r="M1612" s="33"/>
      <c r="N1612" s="358"/>
      <c r="O1612" s="358"/>
      <c r="P1612" s="358"/>
      <c r="Q1612" s="358"/>
      <c r="R1612" s="358"/>
      <c r="S1612" s="358"/>
      <c r="T1612" s="358"/>
      <c r="U1612" s="358"/>
      <c r="V1612" s="34"/>
    </row>
    <row r="1613" spans="1:22" ht="19.350000000000001" customHeight="1" x14ac:dyDescent="0.35">
      <c r="A1613" s="33"/>
      <c r="B1613" s="356" t="s">
        <v>0</v>
      </c>
      <c r="C1613" s="356"/>
      <c r="D1613" s="403"/>
      <c r="E1613" s="403"/>
      <c r="F1613" s="357" t="s">
        <v>41</v>
      </c>
      <c r="G1613" s="357"/>
      <c r="H1613" s="403"/>
      <c r="I1613" s="403"/>
      <c r="J1613" s="34"/>
      <c r="K1613" s="1"/>
      <c r="L1613" s="32"/>
      <c r="M1613" s="33"/>
      <c r="N1613" s="356" t="s">
        <v>0</v>
      </c>
      <c r="O1613" s="356"/>
      <c r="P1613" s="403"/>
      <c r="Q1613" s="403"/>
      <c r="R1613" s="357" t="s">
        <v>41</v>
      </c>
      <c r="S1613" s="357"/>
      <c r="T1613" s="403"/>
      <c r="U1613" s="403"/>
      <c r="V1613" s="34"/>
    </row>
    <row r="1614" spans="1:22" ht="19.350000000000001" customHeight="1" x14ac:dyDescent="0.35">
      <c r="A1614" s="33"/>
      <c r="B1614" s="356" t="s">
        <v>14</v>
      </c>
      <c r="C1614" s="356"/>
      <c r="D1614" s="400"/>
      <c r="E1614" s="400"/>
      <c r="F1614" s="357" t="s">
        <v>15</v>
      </c>
      <c r="G1614" s="357"/>
      <c r="H1614" s="401"/>
      <c r="I1614" s="401"/>
      <c r="J1614" s="34"/>
      <c r="K1614" s="1"/>
      <c r="L1614" s="32"/>
      <c r="M1614" s="33"/>
      <c r="N1614" s="356" t="s">
        <v>14</v>
      </c>
      <c r="O1614" s="356"/>
      <c r="P1614" s="413"/>
      <c r="Q1614" s="413"/>
      <c r="R1614" s="357" t="s">
        <v>15</v>
      </c>
      <c r="S1614" s="357"/>
      <c r="T1614" s="401"/>
      <c r="U1614" s="401"/>
      <c r="V1614" s="34"/>
    </row>
    <row r="1615" spans="1:22" ht="19.350000000000001" customHeight="1" x14ac:dyDescent="0.3">
      <c r="A1615" s="33"/>
      <c r="B1615" s="64" t="s">
        <v>53</v>
      </c>
      <c r="C1615" s="64"/>
      <c r="D1615" s="411"/>
      <c r="E1615" s="411"/>
      <c r="F1615" s="397" t="s">
        <v>54</v>
      </c>
      <c r="G1615" s="397"/>
      <c r="H1615" s="402"/>
      <c r="I1615" s="402"/>
      <c r="J1615" s="34"/>
      <c r="K1615" s="1"/>
      <c r="L1615" s="32"/>
      <c r="M1615" s="33"/>
      <c r="N1615" s="64" t="s">
        <v>53</v>
      </c>
      <c r="O1615" s="64"/>
      <c r="P1615" s="412"/>
      <c r="Q1615" s="412"/>
      <c r="R1615" s="397" t="s">
        <v>54</v>
      </c>
      <c r="S1615" s="397"/>
      <c r="T1615" s="402"/>
      <c r="U1615" s="402"/>
      <c r="V1615" s="34"/>
    </row>
    <row r="1616" spans="1:22" ht="19.350000000000001" customHeight="1" x14ac:dyDescent="0.3">
      <c r="A1616" s="33"/>
      <c r="B1616" s="396" t="s">
        <v>1</v>
      </c>
      <c r="C1616" s="396"/>
      <c r="D1616" s="397"/>
      <c r="E1616" s="397"/>
      <c r="F1616" s="398"/>
      <c r="G1616" s="398"/>
      <c r="H1616" s="398"/>
      <c r="I1616" s="398"/>
      <c r="J1616" s="34"/>
      <c r="K1616" s="1"/>
      <c r="L1616" s="32"/>
      <c r="M1616" s="33"/>
      <c r="N1616" s="396" t="s">
        <v>1</v>
      </c>
      <c r="O1616" s="396"/>
      <c r="P1616" s="397"/>
      <c r="Q1616" s="397"/>
      <c r="R1616" s="398"/>
      <c r="S1616" s="398"/>
      <c r="T1616" s="398"/>
      <c r="U1616" s="398"/>
      <c r="V1616" s="34"/>
    </row>
    <row r="1617" spans="1:22" ht="19.350000000000001" customHeight="1" x14ac:dyDescent="0.3">
      <c r="A1617" s="33"/>
      <c r="B1617" s="396"/>
      <c r="C1617" s="396"/>
      <c r="D1617" s="397" t="s">
        <v>11</v>
      </c>
      <c r="E1617" s="397"/>
      <c r="F1617" s="398"/>
      <c r="G1617" s="398"/>
      <c r="H1617" s="398"/>
      <c r="I1617" s="398"/>
      <c r="J1617" s="34"/>
      <c r="K1617" s="1"/>
      <c r="L1617" s="32"/>
      <c r="M1617" s="33"/>
      <c r="N1617" s="396"/>
      <c r="O1617" s="396"/>
      <c r="P1617" s="397" t="s">
        <v>11</v>
      </c>
      <c r="Q1617" s="397"/>
      <c r="R1617" s="398"/>
      <c r="S1617" s="398"/>
      <c r="T1617" s="398"/>
      <c r="U1617" s="398"/>
      <c r="V1617" s="34"/>
    </row>
    <row r="1618" spans="1:22" ht="19.350000000000001" customHeight="1" x14ac:dyDescent="0.3">
      <c r="A1618" s="33"/>
      <c r="B1618" s="396"/>
      <c r="C1618" s="396"/>
      <c r="D1618" s="397" t="s">
        <v>55</v>
      </c>
      <c r="E1618" s="397"/>
      <c r="F1618" s="398"/>
      <c r="G1618" s="398"/>
      <c r="H1618" s="398"/>
      <c r="I1618" s="398"/>
      <c r="J1618" s="34"/>
      <c r="K1618" s="1"/>
      <c r="L1618" s="32"/>
      <c r="M1618" s="33"/>
      <c r="N1618" s="396"/>
      <c r="O1618" s="396"/>
      <c r="P1618" s="397" t="s">
        <v>55</v>
      </c>
      <c r="Q1618" s="397"/>
      <c r="R1618" s="398"/>
      <c r="S1618" s="398"/>
      <c r="T1618" s="398"/>
      <c r="U1618" s="398"/>
      <c r="V1618" s="34"/>
    </row>
    <row r="1619" spans="1:22" ht="19.350000000000001" customHeight="1" x14ac:dyDescent="0.35">
      <c r="A1619" s="33"/>
      <c r="B1619" s="396"/>
      <c r="C1619" s="396"/>
      <c r="D1619" s="397" t="s">
        <v>9</v>
      </c>
      <c r="E1619" s="397"/>
      <c r="F1619" s="399"/>
      <c r="G1619" s="399"/>
      <c r="H1619" s="399"/>
      <c r="I1619" s="399"/>
      <c r="J1619" s="34"/>
      <c r="K1619" s="1"/>
      <c r="L1619" s="32"/>
      <c r="M1619" s="33"/>
      <c r="N1619" s="396"/>
      <c r="O1619" s="396"/>
      <c r="P1619" s="397" t="s">
        <v>9</v>
      </c>
      <c r="Q1619" s="397"/>
      <c r="R1619" s="399"/>
      <c r="S1619" s="399"/>
      <c r="T1619" s="399"/>
      <c r="U1619" s="399"/>
      <c r="V1619" s="34"/>
    </row>
    <row r="1620" spans="1:22" ht="19.350000000000001" customHeight="1" x14ac:dyDescent="0.35">
      <c r="A1620" s="33"/>
      <c r="B1620" s="356" t="s">
        <v>44</v>
      </c>
      <c r="C1620" s="356"/>
      <c r="D1620" s="357" t="s">
        <v>90</v>
      </c>
      <c r="E1620" s="357"/>
      <c r="F1620" s="37"/>
      <c r="G1620" s="65"/>
      <c r="H1620" s="39"/>
      <c r="I1620" s="65"/>
      <c r="J1620" s="34"/>
      <c r="K1620" s="1"/>
      <c r="L1620" s="32"/>
      <c r="M1620" s="33"/>
      <c r="N1620" s="356" t="s">
        <v>44</v>
      </c>
      <c r="O1620" s="356"/>
      <c r="P1620" s="357" t="s">
        <v>90</v>
      </c>
      <c r="Q1620" s="357"/>
      <c r="R1620" s="37"/>
      <c r="S1620" s="65"/>
      <c r="T1620" s="39"/>
      <c r="U1620" s="65"/>
      <c r="V1620" s="34"/>
    </row>
    <row r="1621" spans="1:22" ht="19.350000000000001" customHeight="1" x14ac:dyDescent="0.3">
      <c r="A1621" s="33"/>
      <c r="B1621" s="356"/>
      <c r="C1621" s="356"/>
      <c r="D1621" s="359" t="s">
        <v>56</v>
      </c>
      <c r="E1621" s="63" t="s">
        <v>57</v>
      </c>
      <c r="F1621" s="41"/>
      <c r="G1621" s="66"/>
      <c r="H1621" s="41"/>
      <c r="I1621" s="66"/>
      <c r="J1621" s="34"/>
      <c r="K1621" s="1"/>
      <c r="L1621" s="32"/>
      <c r="M1621" s="33"/>
      <c r="N1621" s="356"/>
      <c r="O1621" s="356"/>
      <c r="P1621" s="359" t="s">
        <v>56</v>
      </c>
      <c r="Q1621" s="63" t="s">
        <v>57</v>
      </c>
      <c r="R1621" s="41"/>
      <c r="S1621" s="66"/>
      <c r="T1621" s="41"/>
      <c r="U1621" s="66"/>
      <c r="V1621" s="34"/>
    </row>
    <row r="1622" spans="1:22" ht="19.350000000000001" customHeight="1" x14ac:dyDescent="0.3">
      <c r="A1622" s="33"/>
      <c r="B1622" s="356"/>
      <c r="C1622" s="356"/>
      <c r="D1622" s="359"/>
      <c r="E1622" s="63" t="s">
        <v>58</v>
      </c>
      <c r="F1622" s="41"/>
      <c r="G1622" s="66"/>
      <c r="H1622" s="41"/>
      <c r="I1622" s="66"/>
      <c r="J1622" s="34"/>
      <c r="K1622" s="1"/>
      <c r="L1622" s="32"/>
      <c r="M1622" s="33"/>
      <c r="N1622" s="356"/>
      <c r="O1622" s="356"/>
      <c r="P1622" s="359"/>
      <c r="Q1622" s="63" t="s">
        <v>58</v>
      </c>
      <c r="R1622" s="41"/>
      <c r="S1622" s="66"/>
      <c r="T1622" s="41"/>
      <c r="U1622" s="66"/>
      <c r="V1622" s="34"/>
    </row>
    <row r="1623" spans="1:22" ht="19.350000000000001" customHeight="1" x14ac:dyDescent="0.25">
      <c r="A1623" s="33"/>
      <c r="B1623" s="358"/>
      <c r="C1623" s="358"/>
      <c r="D1623" s="358"/>
      <c r="E1623" s="358"/>
      <c r="F1623" s="358"/>
      <c r="G1623" s="358"/>
      <c r="H1623" s="358"/>
      <c r="I1623" s="358"/>
      <c r="J1623" s="34"/>
      <c r="K1623" s="1"/>
      <c r="L1623" s="32"/>
      <c r="M1623" s="33"/>
      <c r="N1623" s="358"/>
      <c r="O1623" s="358"/>
      <c r="P1623" s="358"/>
      <c r="Q1623" s="358"/>
      <c r="R1623" s="358"/>
      <c r="S1623" s="358"/>
      <c r="T1623" s="358"/>
      <c r="U1623" s="358"/>
      <c r="V1623" s="34"/>
    </row>
    <row r="1624" spans="1:22" ht="19.350000000000001" customHeight="1" x14ac:dyDescent="0.3">
      <c r="A1624" s="33"/>
      <c r="B1624" s="395" t="s">
        <v>59</v>
      </c>
      <c r="C1624" s="395"/>
      <c r="D1624" s="395"/>
      <c r="E1624" s="395"/>
      <c r="F1624" s="395"/>
      <c r="G1624" s="395"/>
      <c r="H1624" s="395"/>
      <c r="I1624" s="395"/>
      <c r="J1624" s="34"/>
      <c r="K1624" s="1"/>
      <c r="L1624" s="32"/>
      <c r="M1624" s="33"/>
      <c r="N1624" s="395" t="s">
        <v>59</v>
      </c>
      <c r="O1624" s="395"/>
      <c r="P1624" s="395"/>
      <c r="Q1624" s="395"/>
      <c r="R1624" s="395"/>
      <c r="S1624" s="395"/>
      <c r="T1624" s="395"/>
      <c r="U1624" s="395"/>
      <c r="V1624" s="34"/>
    </row>
    <row r="1625" spans="1:22" ht="19.350000000000001" customHeight="1" thickBot="1" x14ac:dyDescent="0.3">
      <c r="A1625" s="33"/>
      <c r="B1625" s="358"/>
      <c r="C1625" s="358"/>
      <c r="D1625" s="358"/>
      <c r="E1625" s="358"/>
      <c r="F1625" s="358"/>
      <c r="G1625" s="358"/>
      <c r="H1625" s="358"/>
      <c r="I1625" s="358"/>
      <c r="J1625" s="34"/>
      <c r="K1625" s="1"/>
      <c r="L1625" s="32"/>
      <c r="M1625" s="33"/>
      <c r="N1625" s="358"/>
      <c r="O1625" s="358"/>
      <c r="P1625" s="358"/>
      <c r="Q1625" s="358"/>
      <c r="R1625" s="358"/>
      <c r="S1625" s="358"/>
      <c r="T1625" s="358"/>
      <c r="U1625" s="358"/>
      <c r="V1625" s="34"/>
    </row>
    <row r="1626" spans="1:22" ht="19.350000000000001" customHeight="1" thickBot="1" x14ac:dyDescent="0.3">
      <c r="A1626" s="33"/>
      <c r="B1626" s="359" t="s">
        <v>138</v>
      </c>
      <c r="C1626" s="360"/>
      <c r="D1626" s="43" t="str">
        <f>CONCATENATE(G1620-1,"'",IF(MROUND(I1620,30)=0,"0",IF(MROUND(I1620,30)&gt;30,"30",IF(I1620&lt;30,"0","30"))),"''")</f>
        <v>-1'0''</v>
      </c>
      <c r="E1626" s="44" t="str">
        <f>CONCATENATE(QUOTIENT(G1620*60+I1620-30,60),"'",MOD(G1620*60+IF(MROUND(I1620,30)=0,"0",IF(MROUND(I1620,30)&gt;30,"30",IF(I1620&lt;30,"0","30")))-30,60),"''")</f>
        <v>0'30''</v>
      </c>
      <c r="F1626" s="44" t="str">
        <f>CONCATENATE(G1620,"'",IF(MROUND(I1620,30)=0,"0",IF(MROUND(I1620,30)&gt;30,"30",IF(I1620&lt;30,"0","30"))),"''")</f>
        <v>'0''</v>
      </c>
      <c r="G1626" s="44" t="str">
        <f>CONCATENATE(QUOTIENT(G1620*60+I1620+15,60),"'",MOD(G1620*60+IF(MROUND(I1620,30)=0,"0",IF(MROUND(I1620,30)&gt;30,"30",IF(I1620&lt;30,"0","30")))+15,60),"''")</f>
        <v>0'15''</v>
      </c>
      <c r="H1626" s="44" t="str">
        <f>CONCATENATE(QUOTIENT(G1620*60+I1620+30,60),"'",MOD(G1620*60+IF(MROUND(I1620,30)=0,"0",IF(MROUND(I1620,30)&gt;30,"30",IF(I1620&lt;30,"0","30")))+30,60),"''")</f>
        <v>0'30''</v>
      </c>
      <c r="I1626" s="45" t="str">
        <f>CONCATENATE(QUOTIENT(G1620*60+IF(MROUND(I1620,30)=0,"0",IF(MROUND(I1620,30)&gt;30,"30",IF(I1620&lt;30,"0","30")))+45,60),"'",MOD(G1620*60+IF(MROUND(I1620,30)=0,"0",IF(MROUND(I1620,30)&gt;30,"30",IF(I1620&lt;30,"0","30")))+45,60),"''")</f>
        <v>0'45''</v>
      </c>
      <c r="J1626" s="34"/>
      <c r="K1626" s="1"/>
      <c r="L1626" s="32"/>
      <c r="M1626" s="33"/>
      <c r="N1626" s="359" t="s">
        <v>138</v>
      </c>
      <c r="O1626" s="360"/>
      <c r="P1626" s="43" t="str">
        <f>CONCATENATE(S1620-1,"'",IF(MROUND(U1620,30)=0,"0",IF(MROUND(U1620,30)&gt;30,"30",IF(U1620&lt;30,"0","30"))),"''")</f>
        <v>-1'0''</v>
      </c>
      <c r="Q1626" s="44" t="str">
        <f>CONCATENATE(QUOTIENT(S1620*60+U1620-30,60),"'",MOD(S1620*60+IF(MROUND(U1620,30)=0,"0",IF(MROUND(U1620,30)&gt;30,"30",IF(U1620&lt;30,"0","30")))-30,60),"''")</f>
        <v>0'30''</v>
      </c>
      <c r="R1626" s="44" t="str">
        <f>CONCATENATE(S1620,"'",IF(MROUND(U1620,30)=0,"0",IF(MROUND(U1620,30)&gt;30,"30",IF(U1620&lt;30,"0","30"))),"''")</f>
        <v>'0''</v>
      </c>
      <c r="S1626" s="44" t="str">
        <f>CONCATENATE(QUOTIENT(S1620*60+U1620+15,60),"'",MOD(S1620*60+IF(MROUND(U1620,30)=0,"0",IF(MROUND(U1620,30)&gt;30,"30",IF(U1620&lt;30,"0","30")))+15,60),"''")</f>
        <v>0'15''</v>
      </c>
      <c r="T1626" s="44" t="str">
        <f>CONCATENATE(QUOTIENT(S1620*60+U1620+30,60),"'",MOD(S1620*60+IF(MROUND(U1620,30)=0,"0",IF(MROUND(U1620,30)&gt;30,"30",IF(U1620&lt;30,"0","30")))+30,60),"''")</f>
        <v>0'30''</v>
      </c>
      <c r="U1626" s="45" t="str">
        <f>CONCATENATE(QUOTIENT(S1620*60+IF(MROUND(U1620,30)=0,"0",IF(MROUND(U1620,30)&gt;30,"30",IF(U1620&lt;30,"0","30")))+45,60),"'",MOD(S1620*60+IF(MROUND(U1620,30)=0,"0",IF(MROUND(U1620,30)&gt;30,"30",IF(U1620&lt;30,"0","30")))+45,60),"''")</f>
        <v>0'45''</v>
      </c>
      <c r="V1626" s="34"/>
    </row>
    <row r="1627" spans="1:22" ht="19.350000000000001" customHeight="1" thickBot="1" x14ac:dyDescent="0.3">
      <c r="A1627" s="33"/>
      <c r="B1627" s="62"/>
      <c r="C1627" s="62"/>
      <c r="D1627" s="30"/>
      <c r="E1627" s="30"/>
      <c r="F1627" s="30"/>
      <c r="G1627" s="30"/>
      <c r="H1627" s="30"/>
      <c r="I1627" s="30"/>
      <c r="J1627" s="34"/>
      <c r="K1627" s="1"/>
      <c r="L1627" s="32"/>
      <c r="M1627" s="33"/>
      <c r="N1627" s="62"/>
      <c r="O1627" s="62"/>
      <c r="P1627" s="30"/>
      <c r="Q1627" s="30"/>
      <c r="R1627" s="30"/>
      <c r="S1627" s="30"/>
      <c r="T1627" s="30"/>
      <c r="U1627" s="30"/>
      <c r="V1627" s="34"/>
    </row>
    <row r="1628" spans="1:22" ht="19.350000000000001" customHeight="1" x14ac:dyDescent="0.25">
      <c r="A1628" s="33"/>
      <c r="B1628" s="409" t="s">
        <v>136</v>
      </c>
      <c r="C1628" s="410"/>
      <c r="D1628" s="352"/>
      <c r="E1628" s="352"/>
      <c r="F1628" s="352"/>
      <c r="G1628" s="352"/>
      <c r="H1628" s="352"/>
      <c r="I1628" s="353"/>
      <c r="J1628" s="34"/>
      <c r="K1628" s="1"/>
      <c r="L1628" s="32"/>
      <c r="M1628" s="33"/>
      <c r="N1628" s="409" t="s">
        <v>136</v>
      </c>
      <c r="O1628" s="410"/>
      <c r="P1628" s="352"/>
      <c r="Q1628" s="352"/>
      <c r="R1628" s="352"/>
      <c r="S1628" s="352"/>
      <c r="T1628" s="352"/>
      <c r="U1628" s="353"/>
      <c r="V1628" s="34"/>
    </row>
    <row r="1629" spans="1:22" ht="19.350000000000001" customHeight="1" x14ac:dyDescent="0.25">
      <c r="A1629" s="33"/>
      <c r="B1629" s="405"/>
      <c r="C1629" s="406"/>
      <c r="D1629" s="336"/>
      <c r="E1629" s="336"/>
      <c r="F1629" s="336"/>
      <c r="G1629" s="336"/>
      <c r="H1629" s="336"/>
      <c r="I1629" s="337"/>
      <c r="J1629" s="34"/>
      <c r="K1629" s="1"/>
      <c r="L1629" s="32"/>
      <c r="M1629" s="33"/>
      <c r="N1629" s="405"/>
      <c r="O1629" s="406"/>
      <c r="P1629" s="336"/>
      <c r="Q1629" s="336"/>
      <c r="R1629" s="336"/>
      <c r="S1629" s="336"/>
      <c r="T1629" s="336"/>
      <c r="U1629" s="337"/>
      <c r="V1629" s="34"/>
    </row>
    <row r="1630" spans="1:22" ht="19.350000000000001" customHeight="1" x14ac:dyDescent="0.25">
      <c r="A1630" s="33"/>
      <c r="B1630" s="405" t="s">
        <v>137</v>
      </c>
      <c r="C1630" s="406"/>
      <c r="D1630" s="336"/>
      <c r="E1630" s="336"/>
      <c r="F1630" s="336"/>
      <c r="G1630" s="336"/>
      <c r="H1630" s="336"/>
      <c r="I1630" s="337"/>
      <c r="J1630" s="34"/>
      <c r="K1630" s="1"/>
      <c r="L1630" s="32"/>
      <c r="M1630" s="33"/>
      <c r="N1630" s="405" t="s">
        <v>137</v>
      </c>
      <c r="O1630" s="406"/>
      <c r="P1630" s="336"/>
      <c r="Q1630" s="336"/>
      <c r="R1630" s="336"/>
      <c r="S1630" s="336"/>
      <c r="T1630" s="336"/>
      <c r="U1630" s="337"/>
      <c r="V1630" s="34"/>
    </row>
    <row r="1631" spans="1:22" ht="19.350000000000001" customHeight="1" thickBot="1" x14ac:dyDescent="0.3">
      <c r="A1631" s="33"/>
      <c r="B1631" s="407"/>
      <c r="C1631" s="408"/>
      <c r="D1631" s="369"/>
      <c r="E1631" s="369"/>
      <c r="F1631" s="369"/>
      <c r="G1631" s="369"/>
      <c r="H1631" s="369"/>
      <c r="I1631" s="370"/>
      <c r="J1631" s="34"/>
      <c r="K1631" s="1"/>
      <c r="L1631" s="32"/>
      <c r="M1631" s="33"/>
      <c r="N1631" s="407"/>
      <c r="O1631" s="408"/>
      <c r="P1631" s="369"/>
      <c r="Q1631" s="369"/>
      <c r="R1631" s="369"/>
      <c r="S1631" s="369"/>
      <c r="T1631" s="369"/>
      <c r="U1631" s="370"/>
      <c r="V1631" s="34"/>
    </row>
    <row r="1632" spans="1:22" ht="19.350000000000001" customHeight="1" thickBot="1" x14ac:dyDescent="0.3">
      <c r="A1632" s="33"/>
      <c r="B1632" s="25"/>
      <c r="C1632" s="25"/>
      <c r="D1632" s="25"/>
      <c r="E1632" s="25"/>
      <c r="F1632" s="25"/>
      <c r="G1632" s="25"/>
      <c r="H1632" s="25"/>
      <c r="I1632" s="25"/>
      <c r="J1632" s="34"/>
      <c r="K1632" s="1"/>
      <c r="L1632" s="32"/>
      <c r="M1632" s="33"/>
      <c r="N1632" s="25"/>
      <c r="O1632" s="25"/>
      <c r="P1632" s="25"/>
      <c r="Q1632" s="25"/>
      <c r="R1632" s="25"/>
      <c r="S1632" s="25"/>
      <c r="T1632" s="25"/>
      <c r="U1632" s="25"/>
      <c r="V1632" s="34"/>
    </row>
    <row r="1633" spans="1:22" ht="19.350000000000001" customHeight="1" x14ac:dyDescent="0.25">
      <c r="A1633" s="33"/>
      <c r="B1633" s="349" t="s">
        <v>63</v>
      </c>
      <c r="C1633" s="343" t="s">
        <v>64</v>
      </c>
      <c r="D1633" s="351"/>
      <c r="E1633" s="351"/>
      <c r="F1633" s="351"/>
      <c r="G1633" s="351"/>
      <c r="H1633" s="352"/>
      <c r="I1633" s="353"/>
      <c r="J1633" s="34"/>
      <c r="K1633" s="1"/>
      <c r="L1633" s="32"/>
      <c r="M1633" s="33"/>
      <c r="N1633" s="349" t="s">
        <v>63</v>
      </c>
      <c r="O1633" s="343" t="s">
        <v>64</v>
      </c>
      <c r="P1633" s="351"/>
      <c r="Q1633" s="351"/>
      <c r="R1633" s="351"/>
      <c r="S1633" s="351"/>
      <c r="T1633" s="352"/>
      <c r="U1633" s="353"/>
      <c r="V1633" s="34"/>
    </row>
    <row r="1634" spans="1:22" ht="19.350000000000001" customHeight="1" x14ac:dyDescent="0.25">
      <c r="A1634" s="33"/>
      <c r="B1634" s="334"/>
      <c r="C1634" s="340" t="s">
        <v>65</v>
      </c>
      <c r="D1634" s="348"/>
      <c r="E1634" s="348"/>
      <c r="F1634" s="348"/>
      <c r="G1634" s="348"/>
      <c r="H1634" s="336"/>
      <c r="I1634" s="337"/>
      <c r="J1634" s="34"/>
      <c r="K1634" s="1"/>
      <c r="L1634" s="32"/>
      <c r="M1634" s="33"/>
      <c r="N1634" s="334"/>
      <c r="O1634" s="340" t="s">
        <v>65</v>
      </c>
      <c r="P1634" s="348"/>
      <c r="Q1634" s="348"/>
      <c r="R1634" s="348"/>
      <c r="S1634" s="348"/>
      <c r="T1634" s="336"/>
      <c r="U1634" s="337"/>
      <c r="V1634" s="34"/>
    </row>
    <row r="1635" spans="1:22" ht="19.350000000000001" customHeight="1" x14ac:dyDescent="0.25">
      <c r="A1635" s="33"/>
      <c r="B1635" s="334"/>
      <c r="C1635" s="340" t="s">
        <v>66</v>
      </c>
      <c r="D1635" s="348"/>
      <c r="E1635" s="348"/>
      <c r="F1635" s="348"/>
      <c r="G1635" s="348"/>
      <c r="H1635" s="336"/>
      <c r="I1635" s="337"/>
      <c r="J1635" s="34"/>
      <c r="K1635" s="1"/>
      <c r="L1635" s="32"/>
      <c r="M1635" s="33"/>
      <c r="N1635" s="334"/>
      <c r="O1635" s="340" t="s">
        <v>66</v>
      </c>
      <c r="P1635" s="348"/>
      <c r="Q1635" s="348"/>
      <c r="R1635" s="348"/>
      <c r="S1635" s="348"/>
      <c r="T1635" s="336"/>
      <c r="U1635" s="337"/>
      <c r="V1635" s="34"/>
    </row>
    <row r="1636" spans="1:22" ht="19.350000000000001" customHeight="1" x14ac:dyDescent="0.25">
      <c r="A1636" s="33"/>
      <c r="B1636" s="334"/>
      <c r="C1636" s="340" t="s">
        <v>67</v>
      </c>
      <c r="D1636" s="348"/>
      <c r="E1636" s="348"/>
      <c r="F1636" s="348"/>
      <c r="G1636" s="348"/>
      <c r="H1636" s="336"/>
      <c r="I1636" s="337"/>
      <c r="J1636" s="34"/>
      <c r="K1636" s="1"/>
      <c r="L1636" s="32"/>
      <c r="M1636" s="33"/>
      <c r="N1636" s="334"/>
      <c r="O1636" s="340" t="s">
        <v>67</v>
      </c>
      <c r="P1636" s="348"/>
      <c r="Q1636" s="348"/>
      <c r="R1636" s="348"/>
      <c r="S1636" s="348"/>
      <c r="T1636" s="336"/>
      <c r="U1636" s="337"/>
      <c r="V1636" s="34"/>
    </row>
    <row r="1637" spans="1:22" ht="19.350000000000001" customHeight="1" x14ac:dyDescent="0.25">
      <c r="A1637" s="33"/>
      <c r="B1637" s="334"/>
      <c r="C1637" s="340" t="s">
        <v>68</v>
      </c>
      <c r="D1637" s="348"/>
      <c r="E1637" s="348"/>
      <c r="F1637" s="348"/>
      <c r="G1637" s="348"/>
      <c r="H1637" s="336"/>
      <c r="I1637" s="337"/>
      <c r="J1637" s="34"/>
      <c r="K1637" s="1"/>
      <c r="L1637" s="32"/>
      <c r="M1637" s="33"/>
      <c r="N1637" s="334"/>
      <c r="O1637" s="340" t="s">
        <v>68</v>
      </c>
      <c r="P1637" s="348"/>
      <c r="Q1637" s="348"/>
      <c r="R1637" s="348"/>
      <c r="S1637" s="348"/>
      <c r="T1637" s="336"/>
      <c r="U1637" s="337"/>
      <c r="V1637" s="34"/>
    </row>
    <row r="1638" spans="1:22" ht="19.350000000000001" customHeight="1" thickBot="1" x14ac:dyDescent="0.3">
      <c r="A1638" s="33"/>
      <c r="B1638" s="350"/>
      <c r="C1638" s="371" t="s">
        <v>69</v>
      </c>
      <c r="D1638" s="372"/>
      <c r="E1638" s="372"/>
      <c r="F1638" s="372"/>
      <c r="G1638" s="372"/>
      <c r="H1638" s="369"/>
      <c r="I1638" s="370"/>
      <c r="J1638" s="34"/>
      <c r="K1638" s="1"/>
      <c r="L1638" s="32"/>
      <c r="M1638" s="33"/>
      <c r="N1638" s="350"/>
      <c r="O1638" s="371" t="s">
        <v>69</v>
      </c>
      <c r="P1638" s="372"/>
      <c r="Q1638" s="372"/>
      <c r="R1638" s="372"/>
      <c r="S1638" s="372"/>
      <c r="T1638" s="369"/>
      <c r="U1638" s="370"/>
      <c r="V1638" s="34"/>
    </row>
    <row r="1639" spans="1:22" ht="19.350000000000001" customHeight="1" x14ac:dyDescent="0.25">
      <c r="A1639" s="33"/>
      <c r="B1639" s="333" t="s">
        <v>70</v>
      </c>
      <c r="C1639" s="346" t="s">
        <v>71</v>
      </c>
      <c r="D1639" s="347"/>
      <c r="E1639" s="347"/>
      <c r="F1639" s="347"/>
      <c r="G1639" s="347"/>
      <c r="H1639" s="344"/>
      <c r="I1639" s="345"/>
      <c r="J1639" s="34"/>
      <c r="K1639" s="1"/>
      <c r="L1639" s="32"/>
      <c r="M1639" s="33"/>
      <c r="N1639" s="333" t="s">
        <v>70</v>
      </c>
      <c r="O1639" s="346" t="s">
        <v>71</v>
      </c>
      <c r="P1639" s="347"/>
      <c r="Q1639" s="347"/>
      <c r="R1639" s="347"/>
      <c r="S1639" s="347"/>
      <c r="T1639" s="344"/>
      <c r="U1639" s="345"/>
      <c r="V1639" s="34"/>
    </row>
    <row r="1640" spans="1:22" ht="19.350000000000001" customHeight="1" x14ac:dyDescent="0.25">
      <c r="A1640" s="33"/>
      <c r="B1640" s="334"/>
      <c r="C1640" s="340" t="s">
        <v>72</v>
      </c>
      <c r="D1640" s="348"/>
      <c r="E1640" s="348"/>
      <c r="F1640" s="348"/>
      <c r="G1640" s="348"/>
      <c r="H1640" s="336"/>
      <c r="I1640" s="337"/>
      <c r="J1640" s="34"/>
      <c r="K1640" s="1"/>
      <c r="L1640" s="32"/>
      <c r="M1640" s="33"/>
      <c r="N1640" s="334"/>
      <c r="O1640" s="340" t="s">
        <v>72</v>
      </c>
      <c r="P1640" s="348"/>
      <c r="Q1640" s="348"/>
      <c r="R1640" s="348"/>
      <c r="S1640" s="348"/>
      <c r="T1640" s="336"/>
      <c r="U1640" s="337"/>
      <c r="V1640" s="34"/>
    </row>
    <row r="1641" spans="1:22" ht="19.350000000000001" customHeight="1" x14ac:dyDescent="0.25">
      <c r="A1641" s="33"/>
      <c r="B1641" s="334"/>
      <c r="C1641" s="340" t="s">
        <v>73</v>
      </c>
      <c r="D1641" s="348"/>
      <c r="E1641" s="348"/>
      <c r="F1641" s="348"/>
      <c r="G1641" s="348"/>
      <c r="H1641" s="336"/>
      <c r="I1641" s="337"/>
      <c r="J1641" s="34"/>
      <c r="K1641" s="1"/>
      <c r="L1641" s="32"/>
      <c r="M1641" s="33"/>
      <c r="N1641" s="334"/>
      <c r="O1641" s="340" t="s">
        <v>73</v>
      </c>
      <c r="P1641" s="348"/>
      <c r="Q1641" s="348"/>
      <c r="R1641" s="348"/>
      <c r="S1641" s="348"/>
      <c r="T1641" s="336"/>
      <c r="U1641" s="337"/>
      <c r="V1641" s="34"/>
    </row>
    <row r="1642" spans="1:22" ht="19.350000000000001" customHeight="1" x14ac:dyDescent="0.25">
      <c r="A1642" s="33"/>
      <c r="B1642" s="334"/>
      <c r="C1642" s="340" t="s">
        <v>74</v>
      </c>
      <c r="D1642" s="348"/>
      <c r="E1642" s="348"/>
      <c r="F1642" s="348"/>
      <c r="G1642" s="348"/>
      <c r="H1642" s="336"/>
      <c r="I1642" s="337"/>
      <c r="J1642" s="34"/>
      <c r="K1642" s="1"/>
      <c r="L1642" s="32"/>
      <c r="M1642" s="33"/>
      <c r="N1642" s="334"/>
      <c r="O1642" s="340" t="s">
        <v>74</v>
      </c>
      <c r="P1642" s="348"/>
      <c r="Q1642" s="348"/>
      <c r="R1642" s="348"/>
      <c r="S1642" s="348"/>
      <c r="T1642" s="336"/>
      <c r="U1642" s="337"/>
      <c r="V1642" s="34"/>
    </row>
    <row r="1643" spans="1:22" ht="19.350000000000001" customHeight="1" x14ac:dyDescent="0.25">
      <c r="A1643" s="33"/>
      <c r="B1643" s="334"/>
      <c r="C1643" s="340" t="s">
        <v>75</v>
      </c>
      <c r="D1643" s="348"/>
      <c r="E1643" s="348"/>
      <c r="F1643" s="348"/>
      <c r="G1643" s="348"/>
      <c r="H1643" s="336"/>
      <c r="I1643" s="337"/>
      <c r="J1643" s="34"/>
      <c r="K1643" s="1"/>
      <c r="L1643" s="32"/>
      <c r="M1643" s="33"/>
      <c r="N1643" s="334"/>
      <c r="O1643" s="340" t="s">
        <v>75</v>
      </c>
      <c r="P1643" s="348"/>
      <c r="Q1643" s="348"/>
      <c r="R1643" s="348"/>
      <c r="S1643" s="348"/>
      <c r="T1643" s="336"/>
      <c r="U1643" s="337"/>
      <c r="V1643" s="34"/>
    </row>
    <row r="1644" spans="1:22" ht="19.350000000000001" customHeight="1" x14ac:dyDescent="0.25">
      <c r="A1644" s="33"/>
      <c r="B1644" s="334"/>
      <c r="C1644" s="340" t="s">
        <v>76</v>
      </c>
      <c r="D1644" s="348"/>
      <c r="E1644" s="348"/>
      <c r="F1644" s="348"/>
      <c r="G1644" s="348"/>
      <c r="H1644" s="336"/>
      <c r="I1644" s="337"/>
      <c r="J1644" s="34"/>
      <c r="K1644" s="1"/>
      <c r="L1644" s="32"/>
      <c r="M1644" s="33"/>
      <c r="N1644" s="334"/>
      <c r="O1644" s="340" t="s">
        <v>76</v>
      </c>
      <c r="P1644" s="348"/>
      <c r="Q1644" s="348"/>
      <c r="R1644" s="348"/>
      <c r="S1644" s="348"/>
      <c r="T1644" s="336"/>
      <c r="U1644" s="337"/>
      <c r="V1644" s="34"/>
    </row>
    <row r="1645" spans="1:22" ht="19.350000000000001" customHeight="1" thickBot="1" x14ac:dyDescent="0.3">
      <c r="A1645" s="33"/>
      <c r="B1645" s="335"/>
      <c r="C1645" s="385" t="s">
        <v>77</v>
      </c>
      <c r="D1645" s="386"/>
      <c r="E1645" s="386"/>
      <c r="F1645" s="386"/>
      <c r="G1645" s="386"/>
      <c r="H1645" s="387"/>
      <c r="I1645" s="388"/>
      <c r="J1645" s="34"/>
      <c r="K1645" s="1"/>
      <c r="L1645" s="32"/>
      <c r="M1645" s="33"/>
      <c r="N1645" s="335"/>
      <c r="O1645" s="385" t="s">
        <v>77</v>
      </c>
      <c r="P1645" s="386"/>
      <c r="Q1645" s="386"/>
      <c r="R1645" s="386"/>
      <c r="S1645" s="386"/>
      <c r="T1645" s="387"/>
      <c r="U1645" s="388"/>
      <c r="V1645" s="34"/>
    </row>
    <row r="1646" spans="1:22" ht="19.350000000000001" customHeight="1" x14ac:dyDescent="0.25">
      <c r="A1646" s="33"/>
      <c r="B1646" s="349" t="s">
        <v>78</v>
      </c>
      <c r="C1646" s="389" t="s">
        <v>79</v>
      </c>
      <c r="D1646" s="390"/>
      <c r="E1646" s="391"/>
      <c r="F1646" s="47" t="s">
        <v>80</v>
      </c>
      <c r="G1646" s="47"/>
      <c r="H1646" s="352"/>
      <c r="I1646" s="353"/>
      <c r="J1646" s="34"/>
      <c r="K1646" s="1"/>
      <c r="L1646" s="32"/>
      <c r="M1646" s="33"/>
      <c r="N1646" s="349" t="s">
        <v>78</v>
      </c>
      <c r="O1646" s="389" t="s">
        <v>79</v>
      </c>
      <c r="P1646" s="390"/>
      <c r="Q1646" s="391"/>
      <c r="R1646" s="47" t="s">
        <v>80</v>
      </c>
      <c r="S1646" s="47"/>
      <c r="T1646" s="352"/>
      <c r="U1646" s="353"/>
      <c r="V1646" s="34"/>
    </row>
    <row r="1647" spans="1:22" ht="19.350000000000001" customHeight="1" x14ac:dyDescent="0.25">
      <c r="A1647" s="33"/>
      <c r="B1647" s="334"/>
      <c r="C1647" s="392" t="s">
        <v>81</v>
      </c>
      <c r="D1647" s="393"/>
      <c r="E1647" s="394"/>
      <c r="F1647" s="10" t="s">
        <v>82</v>
      </c>
      <c r="G1647" s="10"/>
      <c r="H1647" s="336"/>
      <c r="I1647" s="337"/>
      <c r="J1647" s="34"/>
      <c r="K1647" s="1"/>
      <c r="L1647" s="32"/>
      <c r="M1647" s="33"/>
      <c r="N1647" s="334"/>
      <c r="O1647" s="392" t="s">
        <v>81</v>
      </c>
      <c r="P1647" s="393"/>
      <c r="Q1647" s="394"/>
      <c r="R1647" s="10" t="s">
        <v>82</v>
      </c>
      <c r="S1647" s="10"/>
      <c r="T1647" s="336"/>
      <c r="U1647" s="337"/>
      <c r="V1647" s="34"/>
    </row>
    <row r="1648" spans="1:22" ht="19.350000000000001" customHeight="1" x14ac:dyDescent="0.25">
      <c r="A1648" s="33"/>
      <c r="B1648" s="334"/>
      <c r="C1648" s="392" t="s">
        <v>83</v>
      </c>
      <c r="D1648" s="393"/>
      <c r="E1648" s="394"/>
      <c r="F1648" s="10" t="s">
        <v>84</v>
      </c>
      <c r="G1648" s="10"/>
      <c r="H1648" s="336"/>
      <c r="I1648" s="337"/>
      <c r="J1648" s="34"/>
      <c r="K1648" s="1"/>
      <c r="L1648" s="32"/>
      <c r="M1648" s="33"/>
      <c r="N1648" s="334"/>
      <c r="O1648" s="392" t="s">
        <v>83</v>
      </c>
      <c r="P1648" s="393"/>
      <c r="Q1648" s="394"/>
      <c r="R1648" s="10" t="s">
        <v>84</v>
      </c>
      <c r="S1648" s="10"/>
      <c r="T1648" s="336"/>
      <c r="U1648" s="337"/>
      <c r="V1648" s="34"/>
    </row>
    <row r="1649" spans="1:22" ht="19.350000000000001" customHeight="1" x14ac:dyDescent="0.25">
      <c r="A1649" s="33"/>
      <c r="B1649" s="334"/>
      <c r="C1649" s="48" t="s">
        <v>85</v>
      </c>
      <c r="D1649" s="49"/>
      <c r="E1649" s="49"/>
      <c r="F1649" s="10" t="s">
        <v>86</v>
      </c>
      <c r="G1649" s="10"/>
      <c r="H1649" s="336"/>
      <c r="I1649" s="337"/>
      <c r="J1649" s="34"/>
      <c r="K1649" s="1"/>
      <c r="L1649" s="32"/>
      <c r="M1649" s="33"/>
      <c r="N1649" s="334"/>
      <c r="O1649" s="48" t="s">
        <v>85</v>
      </c>
      <c r="P1649" s="49"/>
      <c r="Q1649" s="49"/>
      <c r="R1649" s="10" t="s">
        <v>86</v>
      </c>
      <c r="S1649" s="10"/>
      <c r="T1649" s="336"/>
      <c r="U1649" s="337"/>
      <c r="V1649" s="34"/>
    </row>
    <row r="1650" spans="1:22" ht="19.350000000000001" customHeight="1" thickBot="1" x14ac:dyDescent="0.3">
      <c r="A1650" s="33"/>
      <c r="B1650" s="350"/>
      <c r="C1650" s="50" t="s">
        <v>87</v>
      </c>
      <c r="D1650" s="51"/>
      <c r="E1650" s="51"/>
      <c r="F1650" s="52" t="s">
        <v>86</v>
      </c>
      <c r="G1650" s="52"/>
      <c r="H1650" s="369"/>
      <c r="I1650" s="370"/>
      <c r="J1650" s="34"/>
      <c r="K1650" s="1"/>
      <c r="L1650" s="32"/>
      <c r="M1650" s="33"/>
      <c r="N1650" s="350"/>
      <c r="O1650" s="50" t="s">
        <v>87</v>
      </c>
      <c r="P1650" s="51"/>
      <c r="Q1650" s="51"/>
      <c r="R1650" s="52" t="s">
        <v>86</v>
      </c>
      <c r="S1650" s="52"/>
      <c r="T1650" s="369"/>
      <c r="U1650" s="370"/>
      <c r="V1650" s="34"/>
    </row>
    <row r="1651" spans="1:22" ht="19.350000000000001" customHeight="1" thickBot="1" x14ac:dyDescent="0.3">
      <c r="A1651" s="33"/>
      <c r="B1651" s="25"/>
      <c r="C1651" s="25"/>
      <c r="D1651" s="25"/>
      <c r="E1651" s="25"/>
      <c r="F1651" s="25"/>
      <c r="G1651" s="25"/>
      <c r="H1651" s="25"/>
      <c r="I1651" s="25"/>
      <c r="J1651" s="34"/>
      <c r="K1651" s="1"/>
      <c r="L1651" s="32"/>
      <c r="M1651" s="33"/>
      <c r="N1651" s="25"/>
      <c r="O1651" s="25"/>
      <c r="P1651" s="25"/>
      <c r="Q1651" s="25"/>
      <c r="R1651" s="25"/>
      <c r="S1651" s="25"/>
      <c r="T1651" s="25"/>
      <c r="U1651" s="25"/>
      <c r="V1651" s="34"/>
    </row>
    <row r="1652" spans="1:22" ht="19.350000000000001" customHeight="1" x14ac:dyDescent="0.3">
      <c r="A1652" s="33"/>
      <c r="B1652" s="373" t="s">
        <v>88</v>
      </c>
      <c r="C1652" s="374"/>
      <c r="D1652" s="374"/>
      <c r="E1652" s="374"/>
      <c r="F1652" s="374"/>
      <c r="G1652" s="374"/>
      <c r="H1652" s="374"/>
      <c r="I1652" s="375"/>
      <c r="J1652" s="34"/>
      <c r="K1652" s="1"/>
      <c r="L1652" s="32"/>
      <c r="M1652" s="33"/>
      <c r="N1652" s="373" t="s">
        <v>88</v>
      </c>
      <c r="O1652" s="374"/>
      <c r="P1652" s="374"/>
      <c r="Q1652" s="374"/>
      <c r="R1652" s="374"/>
      <c r="S1652" s="374"/>
      <c r="T1652" s="374"/>
      <c r="U1652" s="375"/>
      <c r="V1652" s="34"/>
    </row>
    <row r="1653" spans="1:22" ht="19.350000000000001" customHeight="1" x14ac:dyDescent="0.25">
      <c r="A1653" s="33"/>
      <c r="B1653" s="376"/>
      <c r="C1653" s="377"/>
      <c r="D1653" s="377"/>
      <c r="E1653" s="377"/>
      <c r="F1653" s="377"/>
      <c r="G1653" s="377"/>
      <c r="H1653" s="377"/>
      <c r="I1653" s="378"/>
      <c r="J1653" s="34"/>
      <c r="K1653" s="1"/>
      <c r="L1653" s="32"/>
      <c r="M1653" s="33"/>
      <c r="N1653" s="376"/>
      <c r="O1653" s="377"/>
      <c r="P1653" s="377"/>
      <c r="Q1653" s="377"/>
      <c r="R1653" s="377"/>
      <c r="S1653" s="377"/>
      <c r="T1653" s="377"/>
      <c r="U1653" s="378"/>
      <c r="V1653" s="34"/>
    </row>
    <row r="1654" spans="1:22" ht="19.350000000000001" customHeight="1" x14ac:dyDescent="0.25">
      <c r="A1654" s="33"/>
      <c r="B1654" s="379"/>
      <c r="C1654" s="380"/>
      <c r="D1654" s="380"/>
      <c r="E1654" s="380"/>
      <c r="F1654" s="380"/>
      <c r="G1654" s="380"/>
      <c r="H1654" s="380"/>
      <c r="I1654" s="381"/>
      <c r="J1654" s="34"/>
      <c r="K1654" s="1"/>
      <c r="L1654" s="32"/>
      <c r="M1654" s="33"/>
      <c r="N1654" s="379"/>
      <c r="O1654" s="380"/>
      <c r="P1654" s="380"/>
      <c r="Q1654" s="380"/>
      <c r="R1654" s="380"/>
      <c r="S1654" s="380"/>
      <c r="T1654" s="380"/>
      <c r="U1654" s="381"/>
      <c r="V1654" s="34"/>
    </row>
    <row r="1655" spans="1:22" ht="19.350000000000001" customHeight="1" x14ac:dyDescent="0.25">
      <c r="A1655" s="33"/>
      <c r="B1655" s="379"/>
      <c r="C1655" s="380"/>
      <c r="D1655" s="380"/>
      <c r="E1655" s="380"/>
      <c r="F1655" s="380"/>
      <c r="G1655" s="380"/>
      <c r="H1655" s="380"/>
      <c r="I1655" s="381"/>
      <c r="J1655" s="34"/>
      <c r="K1655" s="1"/>
      <c r="L1655" s="32"/>
      <c r="M1655" s="33"/>
      <c r="N1655" s="379"/>
      <c r="O1655" s="380"/>
      <c r="P1655" s="380"/>
      <c r="Q1655" s="380"/>
      <c r="R1655" s="380"/>
      <c r="S1655" s="380"/>
      <c r="T1655" s="380"/>
      <c r="U1655" s="381"/>
      <c r="V1655" s="34"/>
    </row>
    <row r="1656" spans="1:22" ht="19.350000000000001" customHeight="1" thickBot="1" x14ac:dyDescent="0.3">
      <c r="A1656" s="33"/>
      <c r="B1656" s="382"/>
      <c r="C1656" s="383"/>
      <c r="D1656" s="383"/>
      <c r="E1656" s="383"/>
      <c r="F1656" s="383"/>
      <c r="G1656" s="383"/>
      <c r="H1656" s="383"/>
      <c r="I1656" s="384"/>
      <c r="J1656" s="34"/>
      <c r="K1656" s="1"/>
      <c r="L1656" s="32"/>
      <c r="M1656" s="33"/>
      <c r="N1656" s="382"/>
      <c r="O1656" s="383"/>
      <c r="P1656" s="383"/>
      <c r="Q1656" s="383"/>
      <c r="R1656" s="383"/>
      <c r="S1656" s="383"/>
      <c r="T1656" s="383"/>
      <c r="U1656" s="384"/>
      <c r="V1656" s="34"/>
    </row>
    <row r="1657" spans="1:22" ht="19.350000000000001" customHeight="1" thickBot="1" x14ac:dyDescent="0.3">
      <c r="A1657" s="53"/>
      <c r="B1657" s="54"/>
      <c r="C1657" s="54"/>
      <c r="D1657" s="54"/>
      <c r="E1657" s="54"/>
      <c r="F1657" s="54"/>
      <c r="G1657" s="54"/>
      <c r="H1657" s="54"/>
      <c r="I1657" s="54"/>
      <c r="J1657" s="55"/>
      <c r="K1657" s="1"/>
      <c r="L1657" s="32"/>
      <c r="M1657" s="53"/>
      <c r="N1657" s="54"/>
      <c r="O1657" s="54"/>
      <c r="P1657" s="54"/>
      <c r="Q1657" s="54"/>
      <c r="R1657" s="54"/>
      <c r="S1657" s="54"/>
      <c r="T1657" s="54"/>
      <c r="U1657" s="54"/>
      <c r="V1657" s="55"/>
    </row>
    <row r="1658" spans="1:22" ht="19.350000000000001" customHeight="1" x14ac:dyDescent="0.25">
      <c r="A1658" s="67"/>
      <c r="B1658" s="67"/>
      <c r="C1658" s="67"/>
      <c r="D1658" s="67"/>
      <c r="E1658" s="67"/>
      <c r="F1658" s="67"/>
      <c r="G1658" s="67"/>
      <c r="H1658" s="67"/>
      <c r="I1658" s="67"/>
      <c r="J1658" s="67"/>
      <c r="K1658" s="56"/>
      <c r="L1658" s="57"/>
      <c r="M1658" s="67"/>
      <c r="N1658" s="67"/>
      <c r="O1658" s="67"/>
      <c r="P1658" s="67"/>
      <c r="Q1658" s="67"/>
      <c r="R1658" s="67"/>
      <c r="S1658" s="67"/>
      <c r="T1658" s="67"/>
      <c r="U1658" s="67"/>
      <c r="V1658" s="67"/>
    </row>
    <row r="1659" spans="1:22" ht="19.350000000000001" customHeight="1" thickBot="1" x14ac:dyDescent="0.3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32"/>
      <c r="M1659" s="1"/>
      <c r="N1659" s="1"/>
      <c r="O1659" s="1"/>
      <c r="P1659" s="1"/>
      <c r="Q1659" s="1"/>
      <c r="R1659" s="1"/>
      <c r="S1659" s="1"/>
      <c r="T1659" s="1"/>
      <c r="U1659" s="1"/>
      <c r="V1659" s="1"/>
    </row>
    <row r="1660" spans="1:22" ht="19.350000000000001" customHeight="1" x14ac:dyDescent="0.25">
      <c r="A1660" s="29" t="e">
        <f>#REF!+1</f>
        <v>#REF!</v>
      </c>
      <c r="B1660" s="30"/>
      <c r="C1660" s="30"/>
      <c r="D1660" s="30"/>
      <c r="E1660" s="30"/>
      <c r="F1660" s="30"/>
      <c r="G1660" s="30"/>
      <c r="H1660" s="30"/>
      <c r="I1660" s="30"/>
      <c r="J1660" s="31"/>
      <c r="K1660" s="1"/>
      <c r="L1660" s="32"/>
      <c r="M1660" s="29" t="e">
        <f t="shared" ref="M1660" si="33">A1660+1</f>
        <v>#REF!</v>
      </c>
      <c r="N1660" s="30"/>
      <c r="O1660" s="30"/>
      <c r="P1660" s="30"/>
      <c r="Q1660" s="30"/>
      <c r="R1660" s="30"/>
      <c r="S1660" s="30"/>
      <c r="T1660" s="30"/>
      <c r="U1660" s="30"/>
      <c r="V1660" s="31"/>
    </row>
    <row r="1661" spans="1:22" ht="19.350000000000001" customHeight="1" x14ac:dyDescent="0.35">
      <c r="A1661" s="33"/>
      <c r="B1661" s="356" t="s">
        <v>42</v>
      </c>
      <c r="C1661" s="356"/>
      <c r="D1661" s="404" t="s">
        <v>89</v>
      </c>
      <c r="E1661" s="404"/>
      <c r="F1661" s="404"/>
      <c r="G1661" s="404"/>
      <c r="H1661" s="404"/>
      <c r="I1661" s="404"/>
      <c r="J1661" s="75"/>
      <c r="K1661" s="1"/>
      <c r="L1661" s="32"/>
      <c r="M1661" s="33"/>
      <c r="N1661" s="356" t="s">
        <v>42</v>
      </c>
      <c r="O1661" s="356"/>
      <c r="P1661" s="404" t="s">
        <v>89</v>
      </c>
      <c r="Q1661" s="404"/>
      <c r="R1661" s="404"/>
      <c r="S1661" s="404"/>
      <c r="T1661" s="404"/>
      <c r="U1661" s="404"/>
      <c r="V1661" s="75"/>
    </row>
    <row r="1662" spans="1:22" ht="19.350000000000001" customHeight="1" x14ac:dyDescent="0.25">
      <c r="A1662" s="33"/>
      <c r="B1662" s="358"/>
      <c r="C1662" s="358"/>
      <c r="D1662" s="358"/>
      <c r="E1662" s="358"/>
      <c r="F1662" s="358"/>
      <c r="G1662" s="358"/>
      <c r="H1662" s="358"/>
      <c r="I1662" s="358"/>
      <c r="J1662" s="34"/>
      <c r="K1662" s="1"/>
      <c r="L1662" s="32"/>
      <c r="M1662" s="33"/>
      <c r="N1662" s="358"/>
      <c r="O1662" s="358"/>
      <c r="P1662" s="358"/>
      <c r="Q1662" s="358"/>
      <c r="R1662" s="358"/>
      <c r="S1662" s="358"/>
      <c r="T1662" s="358"/>
      <c r="U1662" s="358"/>
      <c r="V1662" s="34"/>
    </row>
    <row r="1663" spans="1:22" ht="19.350000000000001" customHeight="1" x14ac:dyDescent="0.35">
      <c r="A1663" s="33"/>
      <c r="B1663" s="356" t="s">
        <v>0</v>
      </c>
      <c r="C1663" s="356"/>
      <c r="D1663" s="403"/>
      <c r="E1663" s="403"/>
      <c r="F1663" s="357" t="s">
        <v>41</v>
      </c>
      <c r="G1663" s="357"/>
      <c r="H1663" s="403"/>
      <c r="I1663" s="403"/>
      <c r="J1663" s="34"/>
      <c r="K1663" s="1"/>
      <c r="L1663" s="32"/>
      <c r="M1663" s="33"/>
      <c r="N1663" s="356" t="s">
        <v>0</v>
      </c>
      <c r="O1663" s="356"/>
      <c r="P1663" s="403"/>
      <c r="Q1663" s="403"/>
      <c r="R1663" s="357" t="s">
        <v>41</v>
      </c>
      <c r="S1663" s="357"/>
      <c r="T1663" s="403"/>
      <c r="U1663" s="403"/>
      <c r="V1663" s="34"/>
    </row>
    <row r="1664" spans="1:22" ht="19.350000000000001" customHeight="1" x14ac:dyDescent="0.35">
      <c r="A1664" s="33"/>
      <c r="B1664" s="356" t="s">
        <v>14</v>
      </c>
      <c r="C1664" s="356"/>
      <c r="D1664" s="400"/>
      <c r="E1664" s="400"/>
      <c r="F1664" s="357" t="s">
        <v>15</v>
      </c>
      <c r="G1664" s="357"/>
      <c r="H1664" s="401"/>
      <c r="I1664" s="401"/>
      <c r="J1664" s="34"/>
      <c r="K1664" s="1"/>
      <c r="L1664" s="32"/>
      <c r="M1664" s="33"/>
      <c r="N1664" s="356" t="s">
        <v>14</v>
      </c>
      <c r="O1664" s="356"/>
      <c r="P1664" s="413"/>
      <c r="Q1664" s="413"/>
      <c r="R1664" s="357" t="s">
        <v>15</v>
      </c>
      <c r="S1664" s="357"/>
      <c r="T1664" s="401"/>
      <c r="U1664" s="401"/>
      <c r="V1664" s="34"/>
    </row>
    <row r="1665" spans="1:22" ht="19.350000000000001" customHeight="1" x14ac:dyDescent="0.3">
      <c r="A1665" s="33"/>
      <c r="B1665" s="64" t="s">
        <v>53</v>
      </c>
      <c r="C1665" s="64"/>
      <c r="D1665" s="411"/>
      <c r="E1665" s="411"/>
      <c r="F1665" s="397" t="s">
        <v>54</v>
      </c>
      <c r="G1665" s="397"/>
      <c r="H1665" s="402"/>
      <c r="I1665" s="402"/>
      <c r="J1665" s="34"/>
      <c r="K1665" s="1"/>
      <c r="L1665" s="32"/>
      <c r="M1665" s="33"/>
      <c r="N1665" s="64" t="s">
        <v>53</v>
      </c>
      <c r="O1665" s="64"/>
      <c r="P1665" s="412"/>
      <c r="Q1665" s="412"/>
      <c r="R1665" s="397" t="s">
        <v>54</v>
      </c>
      <c r="S1665" s="397"/>
      <c r="T1665" s="402"/>
      <c r="U1665" s="402"/>
      <c r="V1665" s="34"/>
    </row>
    <row r="1666" spans="1:22" ht="19.350000000000001" customHeight="1" x14ac:dyDescent="0.3">
      <c r="A1666" s="33"/>
      <c r="B1666" s="396" t="s">
        <v>1</v>
      </c>
      <c r="C1666" s="396"/>
      <c r="D1666" s="397"/>
      <c r="E1666" s="397"/>
      <c r="F1666" s="398"/>
      <c r="G1666" s="398"/>
      <c r="H1666" s="398"/>
      <c r="I1666" s="398"/>
      <c r="J1666" s="34"/>
      <c r="K1666" s="1"/>
      <c r="L1666" s="32"/>
      <c r="M1666" s="33"/>
      <c r="N1666" s="396" t="s">
        <v>1</v>
      </c>
      <c r="O1666" s="396"/>
      <c r="P1666" s="397"/>
      <c r="Q1666" s="397"/>
      <c r="R1666" s="398"/>
      <c r="S1666" s="398"/>
      <c r="T1666" s="398"/>
      <c r="U1666" s="398"/>
      <c r="V1666" s="34"/>
    </row>
    <row r="1667" spans="1:22" ht="19.350000000000001" customHeight="1" x14ac:dyDescent="0.3">
      <c r="A1667" s="33"/>
      <c r="B1667" s="396"/>
      <c r="C1667" s="396"/>
      <c r="D1667" s="397" t="s">
        <v>11</v>
      </c>
      <c r="E1667" s="397"/>
      <c r="F1667" s="398"/>
      <c r="G1667" s="398"/>
      <c r="H1667" s="398"/>
      <c r="I1667" s="398"/>
      <c r="J1667" s="34"/>
      <c r="K1667" s="1"/>
      <c r="L1667" s="32"/>
      <c r="M1667" s="33"/>
      <c r="N1667" s="396"/>
      <c r="O1667" s="396"/>
      <c r="P1667" s="397" t="s">
        <v>11</v>
      </c>
      <c r="Q1667" s="397"/>
      <c r="R1667" s="398"/>
      <c r="S1667" s="398"/>
      <c r="T1667" s="398"/>
      <c r="U1667" s="398"/>
      <c r="V1667" s="34"/>
    </row>
    <row r="1668" spans="1:22" ht="19.350000000000001" customHeight="1" x14ac:dyDescent="0.3">
      <c r="A1668" s="33"/>
      <c r="B1668" s="396"/>
      <c r="C1668" s="396"/>
      <c r="D1668" s="397" t="s">
        <v>55</v>
      </c>
      <c r="E1668" s="397"/>
      <c r="F1668" s="398"/>
      <c r="G1668" s="398"/>
      <c r="H1668" s="398"/>
      <c r="I1668" s="398"/>
      <c r="J1668" s="34"/>
      <c r="K1668" s="1"/>
      <c r="L1668" s="32"/>
      <c r="M1668" s="33"/>
      <c r="N1668" s="396"/>
      <c r="O1668" s="396"/>
      <c r="P1668" s="397" t="s">
        <v>55</v>
      </c>
      <c r="Q1668" s="397"/>
      <c r="R1668" s="398"/>
      <c r="S1668" s="398"/>
      <c r="T1668" s="398"/>
      <c r="U1668" s="398"/>
      <c r="V1668" s="34"/>
    </row>
    <row r="1669" spans="1:22" ht="19.350000000000001" customHeight="1" x14ac:dyDescent="0.35">
      <c r="A1669" s="33"/>
      <c r="B1669" s="396"/>
      <c r="C1669" s="396"/>
      <c r="D1669" s="397" t="s">
        <v>9</v>
      </c>
      <c r="E1669" s="397"/>
      <c r="F1669" s="399"/>
      <c r="G1669" s="399"/>
      <c r="H1669" s="399"/>
      <c r="I1669" s="399"/>
      <c r="J1669" s="34"/>
      <c r="K1669" s="1"/>
      <c r="L1669" s="32"/>
      <c r="M1669" s="33"/>
      <c r="N1669" s="396"/>
      <c r="O1669" s="396"/>
      <c r="P1669" s="397" t="s">
        <v>9</v>
      </c>
      <c r="Q1669" s="397"/>
      <c r="R1669" s="399"/>
      <c r="S1669" s="399"/>
      <c r="T1669" s="399"/>
      <c r="U1669" s="399"/>
      <c r="V1669" s="34"/>
    </row>
    <row r="1670" spans="1:22" ht="19.350000000000001" customHeight="1" x14ac:dyDescent="0.35">
      <c r="A1670" s="33"/>
      <c r="B1670" s="356" t="s">
        <v>44</v>
      </c>
      <c r="C1670" s="356"/>
      <c r="D1670" s="357" t="s">
        <v>90</v>
      </c>
      <c r="E1670" s="357"/>
      <c r="F1670" s="37"/>
      <c r="G1670" s="65"/>
      <c r="H1670" s="39"/>
      <c r="I1670" s="65"/>
      <c r="J1670" s="34"/>
      <c r="K1670" s="1"/>
      <c r="L1670" s="32"/>
      <c r="M1670" s="33"/>
      <c r="N1670" s="356" t="s">
        <v>44</v>
      </c>
      <c r="O1670" s="356"/>
      <c r="P1670" s="357" t="s">
        <v>90</v>
      </c>
      <c r="Q1670" s="357"/>
      <c r="R1670" s="37"/>
      <c r="S1670" s="65"/>
      <c r="T1670" s="39"/>
      <c r="U1670" s="65"/>
      <c r="V1670" s="34"/>
    </row>
    <row r="1671" spans="1:22" ht="19.350000000000001" customHeight="1" x14ac:dyDescent="0.3">
      <c r="A1671" s="33"/>
      <c r="B1671" s="356"/>
      <c r="C1671" s="356"/>
      <c r="D1671" s="359" t="s">
        <v>56</v>
      </c>
      <c r="E1671" s="63" t="s">
        <v>57</v>
      </c>
      <c r="F1671" s="41"/>
      <c r="G1671" s="66"/>
      <c r="H1671" s="41"/>
      <c r="I1671" s="66"/>
      <c r="J1671" s="34"/>
      <c r="K1671" s="1"/>
      <c r="L1671" s="32"/>
      <c r="M1671" s="33"/>
      <c r="N1671" s="356"/>
      <c r="O1671" s="356"/>
      <c r="P1671" s="359" t="s">
        <v>56</v>
      </c>
      <c r="Q1671" s="63" t="s">
        <v>57</v>
      </c>
      <c r="R1671" s="41"/>
      <c r="S1671" s="66"/>
      <c r="T1671" s="41"/>
      <c r="U1671" s="66"/>
      <c r="V1671" s="34"/>
    </row>
    <row r="1672" spans="1:22" ht="19.350000000000001" customHeight="1" x14ac:dyDescent="0.3">
      <c r="A1672" s="33"/>
      <c r="B1672" s="356"/>
      <c r="C1672" s="356"/>
      <c r="D1672" s="359"/>
      <c r="E1672" s="63" t="s">
        <v>58</v>
      </c>
      <c r="F1672" s="41"/>
      <c r="G1672" s="66"/>
      <c r="H1672" s="41"/>
      <c r="I1672" s="66"/>
      <c r="J1672" s="34"/>
      <c r="K1672" s="1"/>
      <c r="L1672" s="32"/>
      <c r="M1672" s="33"/>
      <c r="N1672" s="356"/>
      <c r="O1672" s="356"/>
      <c r="P1672" s="359"/>
      <c r="Q1672" s="63" t="s">
        <v>58</v>
      </c>
      <c r="R1672" s="41"/>
      <c r="S1672" s="66"/>
      <c r="T1672" s="41"/>
      <c r="U1672" s="66"/>
      <c r="V1672" s="34"/>
    </row>
    <row r="1673" spans="1:22" ht="19.350000000000001" customHeight="1" x14ac:dyDescent="0.25">
      <c r="A1673" s="33"/>
      <c r="B1673" s="358"/>
      <c r="C1673" s="358"/>
      <c r="D1673" s="358"/>
      <c r="E1673" s="358"/>
      <c r="F1673" s="358"/>
      <c r="G1673" s="358"/>
      <c r="H1673" s="358"/>
      <c r="I1673" s="358"/>
      <c r="J1673" s="34"/>
      <c r="K1673" s="1"/>
      <c r="L1673" s="32"/>
      <c r="M1673" s="33"/>
      <c r="N1673" s="358"/>
      <c r="O1673" s="358"/>
      <c r="P1673" s="358"/>
      <c r="Q1673" s="358"/>
      <c r="R1673" s="358"/>
      <c r="S1673" s="358"/>
      <c r="T1673" s="358"/>
      <c r="U1673" s="358"/>
      <c r="V1673" s="34"/>
    </row>
    <row r="1674" spans="1:22" ht="19.350000000000001" customHeight="1" x14ac:dyDescent="0.3">
      <c r="A1674" s="33"/>
      <c r="B1674" s="395" t="s">
        <v>59</v>
      </c>
      <c r="C1674" s="395"/>
      <c r="D1674" s="395"/>
      <c r="E1674" s="395"/>
      <c r="F1674" s="395"/>
      <c r="G1674" s="395"/>
      <c r="H1674" s="395"/>
      <c r="I1674" s="395"/>
      <c r="J1674" s="34"/>
      <c r="K1674" s="1"/>
      <c r="L1674" s="32"/>
      <c r="M1674" s="33"/>
      <c r="N1674" s="395" t="s">
        <v>59</v>
      </c>
      <c r="O1674" s="395"/>
      <c r="P1674" s="395"/>
      <c r="Q1674" s="395"/>
      <c r="R1674" s="395"/>
      <c r="S1674" s="395"/>
      <c r="T1674" s="395"/>
      <c r="U1674" s="395"/>
      <c r="V1674" s="34"/>
    </row>
    <row r="1675" spans="1:22" ht="19.350000000000001" customHeight="1" thickBot="1" x14ac:dyDescent="0.3">
      <c r="A1675" s="33"/>
      <c r="B1675" s="358"/>
      <c r="C1675" s="358"/>
      <c r="D1675" s="358"/>
      <c r="E1675" s="358"/>
      <c r="F1675" s="358"/>
      <c r="G1675" s="358"/>
      <c r="H1675" s="358"/>
      <c r="I1675" s="358"/>
      <c r="J1675" s="34"/>
      <c r="K1675" s="1"/>
      <c r="L1675" s="32"/>
      <c r="M1675" s="33"/>
      <c r="N1675" s="358"/>
      <c r="O1675" s="358"/>
      <c r="P1675" s="358"/>
      <c r="Q1675" s="358"/>
      <c r="R1675" s="358"/>
      <c r="S1675" s="358"/>
      <c r="T1675" s="358"/>
      <c r="U1675" s="358"/>
      <c r="V1675" s="34"/>
    </row>
    <row r="1676" spans="1:22" ht="19.350000000000001" customHeight="1" thickBot="1" x14ac:dyDescent="0.3">
      <c r="A1676" s="33"/>
      <c r="B1676" s="359" t="s">
        <v>138</v>
      </c>
      <c r="C1676" s="360"/>
      <c r="D1676" s="43" t="str">
        <f>CONCATENATE(G1670-1,"'",IF(MROUND(I1670,30)=0,"0",IF(MROUND(I1670,30)&gt;30,"30",IF(I1670&lt;30,"0","30"))),"''")</f>
        <v>-1'0''</v>
      </c>
      <c r="E1676" s="44" t="str">
        <f>CONCATENATE(QUOTIENT(G1670*60+I1670-30,60),"'",MOD(G1670*60+IF(MROUND(I1670,30)=0,"0",IF(MROUND(I1670,30)&gt;30,"30",IF(I1670&lt;30,"0","30")))-30,60),"''")</f>
        <v>0'30''</v>
      </c>
      <c r="F1676" s="44" t="str">
        <f>CONCATENATE(G1670,"'",IF(MROUND(I1670,30)=0,"0",IF(MROUND(I1670,30)&gt;30,"30",IF(I1670&lt;30,"0","30"))),"''")</f>
        <v>'0''</v>
      </c>
      <c r="G1676" s="44" t="str">
        <f>CONCATENATE(QUOTIENT(G1670*60+I1670+15,60),"'",MOD(G1670*60+IF(MROUND(I1670,30)=0,"0",IF(MROUND(I1670,30)&gt;30,"30",IF(I1670&lt;30,"0","30")))+15,60),"''")</f>
        <v>0'15''</v>
      </c>
      <c r="H1676" s="44" t="str">
        <f>CONCATENATE(QUOTIENT(G1670*60+I1670+30,60),"'",MOD(G1670*60+IF(MROUND(I1670,30)=0,"0",IF(MROUND(I1670,30)&gt;30,"30",IF(I1670&lt;30,"0","30")))+30,60),"''")</f>
        <v>0'30''</v>
      </c>
      <c r="I1676" s="45" t="str">
        <f>CONCATENATE(QUOTIENT(G1670*60+IF(MROUND(I1670,30)=0,"0",IF(MROUND(I1670,30)&gt;30,"30",IF(I1670&lt;30,"0","30")))+45,60),"'",MOD(G1670*60+IF(MROUND(I1670,30)=0,"0",IF(MROUND(I1670,30)&gt;30,"30",IF(I1670&lt;30,"0","30")))+45,60),"''")</f>
        <v>0'45''</v>
      </c>
      <c r="J1676" s="34"/>
      <c r="K1676" s="1"/>
      <c r="L1676" s="32"/>
      <c r="M1676" s="33"/>
      <c r="N1676" s="359" t="s">
        <v>138</v>
      </c>
      <c r="O1676" s="360"/>
      <c r="P1676" s="43" t="str">
        <f>CONCATENATE(S1670-1,"'",IF(MROUND(U1670,30)=0,"0",IF(MROUND(U1670,30)&gt;30,"30",IF(U1670&lt;30,"0","30"))),"''")</f>
        <v>-1'0''</v>
      </c>
      <c r="Q1676" s="44" t="str">
        <f>CONCATENATE(QUOTIENT(S1670*60+U1670-30,60),"'",MOD(S1670*60+IF(MROUND(U1670,30)=0,"0",IF(MROUND(U1670,30)&gt;30,"30",IF(U1670&lt;30,"0","30")))-30,60),"''")</f>
        <v>0'30''</v>
      </c>
      <c r="R1676" s="44" t="str">
        <f>CONCATENATE(S1670,"'",IF(MROUND(U1670,30)=0,"0",IF(MROUND(U1670,30)&gt;30,"30",IF(U1670&lt;30,"0","30"))),"''")</f>
        <v>'0''</v>
      </c>
      <c r="S1676" s="44" t="str">
        <f>CONCATENATE(QUOTIENT(S1670*60+U1670+15,60),"'",MOD(S1670*60+IF(MROUND(U1670,30)=0,"0",IF(MROUND(U1670,30)&gt;30,"30",IF(U1670&lt;30,"0","30")))+15,60),"''")</f>
        <v>0'15''</v>
      </c>
      <c r="T1676" s="44" t="str">
        <f>CONCATENATE(QUOTIENT(S1670*60+U1670+30,60),"'",MOD(S1670*60+IF(MROUND(U1670,30)=0,"0",IF(MROUND(U1670,30)&gt;30,"30",IF(U1670&lt;30,"0","30")))+30,60),"''")</f>
        <v>0'30''</v>
      </c>
      <c r="U1676" s="45" t="str">
        <f>CONCATENATE(QUOTIENT(S1670*60+IF(MROUND(U1670,30)=0,"0",IF(MROUND(U1670,30)&gt;30,"30",IF(U1670&lt;30,"0","30")))+45,60),"'",MOD(S1670*60+IF(MROUND(U1670,30)=0,"0",IF(MROUND(U1670,30)&gt;30,"30",IF(U1670&lt;30,"0","30")))+45,60),"''")</f>
        <v>0'45''</v>
      </c>
      <c r="V1676" s="34"/>
    </row>
    <row r="1677" spans="1:22" ht="19.350000000000001" customHeight="1" thickBot="1" x14ac:dyDescent="0.3">
      <c r="A1677" s="33"/>
      <c r="B1677" s="62"/>
      <c r="C1677" s="62"/>
      <c r="D1677" s="30"/>
      <c r="E1677" s="30"/>
      <c r="F1677" s="30"/>
      <c r="G1677" s="30"/>
      <c r="H1677" s="30"/>
      <c r="I1677" s="30"/>
      <c r="J1677" s="34"/>
      <c r="K1677" s="1"/>
      <c r="L1677" s="32"/>
      <c r="M1677" s="33"/>
      <c r="N1677" s="62"/>
      <c r="O1677" s="62"/>
      <c r="P1677" s="30"/>
      <c r="Q1677" s="30"/>
      <c r="R1677" s="30"/>
      <c r="S1677" s="30"/>
      <c r="T1677" s="30"/>
      <c r="U1677" s="30"/>
      <c r="V1677" s="34"/>
    </row>
    <row r="1678" spans="1:22" ht="19.350000000000001" customHeight="1" x14ac:dyDescent="0.25">
      <c r="A1678" s="33"/>
      <c r="B1678" s="409" t="s">
        <v>136</v>
      </c>
      <c r="C1678" s="410"/>
      <c r="D1678" s="352"/>
      <c r="E1678" s="352"/>
      <c r="F1678" s="352"/>
      <c r="G1678" s="352"/>
      <c r="H1678" s="352"/>
      <c r="I1678" s="353"/>
      <c r="J1678" s="34"/>
      <c r="K1678" s="1"/>
      <c r="L1678" s="32"/>
      <c r="M1678" s="33"/>
      <c r="N1678" s="409" t="s">
        <v>136</v>
      </c>
      <c r="O1678" s="410"/>
      <c r="P1678" s="352"/>
      <c r="Q1678" s="352"/>
      <c r="R1678" s="352"/>
      <c r="S1678" s="352"/>
      <c r="T1678" s="352"/>
      <c r="U1678" s="353"/>
      <c r="V1678" s="34"/>
    </row>
    <row r="1679" spans="1:22" ht="19.350000000000001" customHeight="1" x14ac:dyDescent="0.25">
      <c r="A1679" s="33"/>
      <c r="B1679" s="405"/>
      <c r="C1679" s="406"/>
      <c r="D1679" s="336"/>
      <c r="E1679" s="336"/>
      <c r="F1679" s="336"/>
      <c r="G1679" s="336"/>
      <c r="H1679" s="336"/>
      <c r="I1679" s="337"/>
      <c r="J1679" s="34"/>
      <c r="K1679" s="1"/>
      <c r="L1679" s="32"/>
      <c r="M1679" s="33"/>
      <c r="N1679" s="405"/>
      <c r="O1679" s="406"/>
      <c r="P1679" s="336"/>
      <c r="Q1679" s="336"/>
      <c r="R1679" s="336"/>
      <c r="S1679" s="336"/>
      <c r="T1679" s="336"/>
      <c r="U1679" s="337"/>
      <c r="V1679" s="34"/>
    </row>
    <row r="1680" spans="1:22" ht="19.350000000000001" customHeight="1" x14ac:dyDescent="0.25">
      <c r="A1680" s="33"/>
      <c r="B1680" s="405" t="s">
        <v>137</v>
      </c>
      <c r="C1680" s="406"/>
      <c r="D1680" s="336"/>
      <c r="E1680" s="336"/>
      <c r="F1680" s="336"/>
      <c r="G1680" s="336"/>
      <c r="H1680" s="336"/>
      <c r="I1680" s="337"/>
      <c r="J1680" s="34"/>
      <c r="K1680" s="1"/>
      <c r="L1680" s="32"/>
      <c r="M1680" s="33"/>
      <c r="N1680" s="405" t="s">
        <v>137</v>
      </c>
      <c r="O1680" s="406"/>
      <c r="P1680" s="336"/>
      <c r="Q1680" s="336"/>
      <c r="R1680" s="336"/>
      <c r="S1680" s="336"/>
      <c r="T1680" s="336"/>
      <c r="U1680" s="337"/>
      <c r="V1680" s="34"/>
    </row>
    <row r="1681" spans="1:22" ht="19.350000000000001" customHeight="1" thickBot="1" x14ac:dyDescent="0.3">
      <c r="A1681" s="33"/>
      <c r="B1681" s="407"/>
      <c r="C1681" s="408"/>
      <c r="D1681" s="369"/>
      <c r="E1681" s="369"/>
      <c r="F1681" s="369"/>
      <c r="G1681" s="369"/>
      <c r="H1681" s="369"/>
      <c r="I1681" s="370"/>
      <c r="J1681" s="34"/>
      <c r="K1681" s="1"/>
      <c r="L1681" s="32"/>
      <c r="M1681" s="33"/>
      <c r="N1681" s="407"/>
      <c r="O1681" s="408"/>
      <c r="P1681" s="369"/>
      <c r="Q1681" s="369"/>
      <c r="R1681" s="369"/>
      <c r="S1681" s="369"/>
      <c r="T1681" s="369"/>
      <c r="U1681" s="370"/>
      <c r="V1681" s="34"/>
    </row>
    <row r="1682" spans="1:22" ht="19.350000000000001" customHeight="1" thickBot="1" x14ac:dyDescent="0.3">
      <c r="A1682" s="33"/>
      <c r="B1682" s="25"/>
      <c r="C1682" s="25"/>
      <c r="D1682" s="25"/>
      <c r="E1682" s="25"/>
      <c r="F1682" s="25"/>
      <c r="G1682" s="25"/>
      <c r="H1682" s="25"/>
      <c r="I1682" s="25"/>
      <c r="J1682" s="34"/>
      <c r="K1682" s="1"/>
      <c r="L1682" s="32"/>
      <c r="M1682" s="33"/>
      <c r="N1682" s="25"/>
      <c r="O1682" s="25"/>
      <c r="P1682" s="25"/>
      <c r="Q1682" s="25"/>
      <c r="R1682" s="25"/>
      <c r="S1682" s="25"/>
      <c r="T1682" s="25"/>
      <c r="U1682" s="25"/>
      <c r="V1682" s="34"/>
    </row>
    <row r="1683" spans="1:22" ht="19.350000000000001" customHeight="1" x14ac:dyDescent="0.25">
      <c r="A1683" s="33"/>
      <c r="B1683" s="349" t="s">
        <v>63</v>
      </c>
      <c r="C1683" s="343" t="s">
        <v>64</v>
      </c>
      <c r="D1683" s="351"/>
      <c r="E1683" s="351"/>
      <c r="F1683" s="351"/>
      <c r="G1683" s="351"/>
      <c r="H1683" s="352"/>
      <c r="I1683" s="353"/>
      <c r="J1683" s="34"/>
      <c r="K1683" s="1"/>
      <c r="L1683" s="32"/>
      <c r="M1683" s="33"/>
      <c r="N1683" s="349" t="s">
        <v>63</v>
      </c>
      <c r="O1683" s="343" t="s">
        <v>64</v>
      </c>
      <c r="P1683" s="351"/>
      <c r="Q1683" s="351"/>
      <c r="R1683" s="351"/>
      <c r="S1683" s="351"/>
      <c r="T1683" s="352"/>
      <c r="U1683" s="353"/>
      <c r="V1683" s="34"/>
    </row>
    <row r="1684" spans="1:22" ht="19.350000000000001" customHeight="1" x14ac:dyDescent="0.25">
      <c r="A1684" s="33"/>
      <c r="B1684" s="334"/>
      <c r="C1684" s="340" t="s">
        <v>65</v>
      </c>
      <c r="D1684" s="348"/>
      <c r="E1684" s="348"/>
      <c r="F1684" s="348"/>
      <c r="G1684" s="348"/>
      <c r="H1684" s="336"/>
      <c r="I1684" s="337"/>
      <c r="J1684" s="34"/>
      <c r="K1684" s="1"/>
      <c r="L1684" s="32"/>
      <c r="M1684" s="33"/>
      <c r="N1684" s="334"/>
      <c r="O1684" s="340" t="s">
        <v>65</v>
      </c>
      <c r="P1684" s="348"/>
      <c r="Q1684" s="348"/>
      <c r="R1684" s="348"/>
      <c r="S1684" s="348"/>
      <c r="T1684" s="336"/>
      <c r="U1684" s="337"/>
      <c r="V1684" s="34"/>
    </row>
    <row r="1685" spans="1:22" ht="19.350000000000001" customHeight="1" x14ac:dyDescent="0.25">
      <c r="A1685" s="33"/>
      <c r="B1685" s="334"/>
      <c r="C1685" s="340" t="s">
        <v>66</v>
      </c>
      <c r="D1685" s="348"/>
      <c r="E1685" s="348"/>
      <c r="F1685" s="348"/>
      <c r="G1685" s="348"/>
      <c r="H1685" s="336"/>
      <c r="I1685" s="337"/>
      <c r="J1685" s="34"/>
      <c r="K1685" s="1"/>
      <c r="L1685" s="32"/>
      <c r="M1685" s="33"/>
      <c r="N1685" s="334"/>
      <c r="O1685" s="340" t="s">
        <v>66</v>
      </c>
      <c r="P1685" s="348"/>
      <c r="Q1685" s="348"/>
      <c r="R1685" s="348"/>
      <c r="S1685" s="348"/>
      <c r="T1685" s="336"/>
      <c r="U1685" s="337"/>
      <c r="V1685" s="34"/>
    </row>
    <row r="1686" spans="1:22" ht="19.350000000000001" customHeight="1" x14ac:dyDescent="0.25">
      <c r="A1686" s="33"/>
      <c r="B1686" s="334"/>
      <c r="C1686" s="340" t="s">
        <v>67</v>
      </c>
      <c r="D1686" s="348"/>
      <c r="E1686" s="348"/>
      <c r="F1686" s="348"/>
      <c r="G1686" s="348"/>
      <c r="H1686" s="336"/>
      <c r="I1686" s="337"/>
      <c r="J1686" s="34"/>
      <c r="K1686" s="1"/>
      <c r="L1686" s="32"/>
      <c r="M1686" s="33"/>
      <c r="N1686" s="334"/>
      <c r="O1686" s="340" t="s">
        <v>67</v>
      </c>
      <c r="P1686" s="348"/>
      <c r="Q1686" s="348"/>
      <c r="R1686" s="348"/>
      <c r="S1686" s="348"/>
      <c r="T1686" s="336"/>
      <c r="U1686" s="337"/>
      <c r="V1686" s="34"/>
    </row>
    <row r="1687" spans="1:22" ht="19.350000000000001" customHeight="1" x14ac:dyDescent="0.25">
      <c r="A1687" s="33"/>
      <c r="B1687" s="334"/>
      <c r="C1687" s="340" t="s">
        <v>68</v>
      </c>
      <c r="D1687" s="348"/>
      <c r="E1687" s="348"/>
      <c r="F1687" s="348"/>
      <c r="G1687" s="348"/>
      <c r="H1687" s="336"/>
      <c r="I1687" s="337"/>
      <c r="J1687" s="34"/>
      <c r="K1687" s="1"/>
      <c r="L1687" s="32"/>
      <c r="M1687" s="33"/>
      <c r="N1687" s="334"/>
      <c r="O1687" s="340" t="s">
        <v>68</v>
      </c>
      <c r="P1687" s="348"/>
      <c r="Q1687" s="348"/>
      <c r="R1687" s="348"/>
      <c r="S1687" s="348"/>
      <c r="T1687" s="336"/>
      <c r="U1687" s="337"/>
      <c r="V1687" s="34"/>
    </row>
    <row r="1688" spans="1:22" ht="19.350000000000001" customHeight="1" thickBot="1" x14ac:dyDescent="0.3">
      <c r="A1688" s="33"/>
      <c r="B1688" s="350"/>
      <c r="C1688" s="371" t="s">
        <v>69</v>
      </c>
      <c r="D1688" s="372"/>
      <c r="E1688" s="372"/>
      <c r="F1688" s="372"/>
      <c r="G1688" s="372"/>
      <c r="H1688" s="369"/>
      <c r="I1688" s="370"/>
      <c r="J1688" s="34"/>
      <c r="K1688" s="1"/>
      <c r="L1688" s="32"/>
      <c r="M1688" s="33"/>
      <c r="N1688" s="350"/>
      <c r="O1688" s="371" t="s">
        <v>69</v>
      </c>
      <c r="P1688" s="372"/>
      <c r="Q1688" s="372"/>
      <c r="R1688" s="372"/>
      <c r="S1688" s="372"/>
      <c r="T1688" s="369"/>
      <c r="U1688" s="370"/>
      <c r="V1688" s="34"/>
    </row>
    <row r="1689" spans="1:22" ht="19.350000000000001" customHeight="1" x14ac:dyDescent="0.25">
      <c r="A1689" s="33"/>
      <c r="B1689" s="333" t="s">
        <v>70</v>
      </c>
      <c r="C1689" s="346" t="s">
        <v>71</v>
      </c>
      <c r="D1689" s="347"/>
      <c r="E1689" s="347"/>
      <c r="F1689" s="347"/>
      <c r="G1689" s="347"/>
      <c r="H1689" s="344"/>
      <c r="I1689" s="345"/>
      <c r="J1689" s="34"/>
      <c r="K1689" s="1"/>
      <c r="L1689" s="32"/>
      <c r="M1689" s="33"/>
      <c r="N1689" s="333" t="s">
        <v>70</v>
      </c>
      <c r="O1689" s="346" t="s">
        <v>71</v>
      </c>
      <c r="P1689" s="347"/>
      <c r="Q1689" s="347"/>
      <c r="R1689" s="347"/>
      <c r="S1689" s="347"/>
      <c r="T1689" s="344"/>
      <c r="U1689" s="345"/>
      <c r="V1689" s="34"/>
    </row>
    <row r="1690" spans="1:22" ht="19.350000000000001" customHeight="1" x14ac:dyDescent="0.25">
      <c r="A1690" s="33"/>
      <c r="B1690" s="334"/>
      <c r="C1690" s="340" t="s">
        <v>72</v>
      </c>
      <c r="D1690" s="348"/>
      <c r="E1690" s="348"/>
      <c r="F1690" s="348"/>
      <c r="G1690" s="348"/>
      <c r="H1690" s="336"/>
      <c r="I1690" s="337"/>
      <c r="J1690" s="34"/>
      <c r="K1690" s="1"/>
      <c r="L1690" s="32"/>
      <c r="M1690" s="33"/>
      <c r="N1690" s="334"/>
      <c r="O1690" s="340" t="s">
        <v>72</v>
      </c>
      <c r="P1690" s="348"/>
      <c r="Q1690" s="348"/>
      <c r="R1690" s="348"/>
      <c r="S1690" s="348"/>
      <c r="T1690" s="336"/>
      <c r="U1690" s="337"/>
      <c r="V1690" s="34"/>
    </row>
    <row r="1691" spans="1:22" ht="19.350000000000001" customHeight="1" x14ac:dyDescent="0.25">
      <c r="A1691" s="33"/>
      <c r="B1691" s="334"/>
      <c r="C1691" s="340" t="s">
        <v>73</v>
      </c>
      <c r="D1691" s="348"/>
      <c r="E1691" s="348"/>
      <c r="F1691" s="348"/>
      <c r="G1691" s="348"/>
      <c r="H1691" s="336"/>
      <c r="I1691" s="337"/>
      <c r="J1691" s="34"/>
      <c r="K1691" s="1"/>
      <c r="L1691" s="32"/>
      <c r="M1691" s="33"/>
      <c r="N1691" s="334"/>
      <c r="O1691" s="340" t="s">
        <v>73</v>
      </c>
      <c r="P1691" s="348"/>
      <c r="Q1691" s="348"/>
      <c r="R1691" s="348"/>
      <c r="S1691" s="348"/>
      <c r="T1691" s="336"/>
      <c r="U1691" s="337"/>
      <c r="V1691" s="34"/>
    </row>
    <row r="1692" spans="1:22" ht="19.350000000000001" customHeight="1" x14ac:dyDescent="0.25">
      <c r="A1692" s="33"/>
      <c r="B1692" s="334"/>
      <c r="C1692" s="340" t="s">
        <v>74</v>
      </c>
      <c r="D1692" s="348"/>
      <c r="E1692" s="348"/>
      <c r="F1692" s="348"/>
      <c r="G1692" s="348"/>
      <c r="H1692" s="336"/>
      <c r="I1692" s="337"/>
      <c r="J1692" s="34"/>
      <c r="K1692" s="1"/>
      <c r="L1692" s="32"/>
      <c r="M1692" s="33"/>
      <c r="N1692" s="334"/>
      <c r="O1692" s="340" t="s">
        <v>74</v>
      </c>
      <c r="P1692" s="348"/>
      <c r="Q1692" s="348"/>
      <c r="R1692" s="348"/>
      <c r="S1692" s="348"/>
      <c r="T1692" s="336"/>
      <c r="U1692" s="337"/>
      <c r="V1692" s="34"/>
    </row>
    <row r="1693" spans="1:22" ht="19.350000000000001" customHeight="1" x14ac:dyDescent="0.25">
      <c r="A1693" s="33"/>
      <c r="B1693" s="334"/>
      <c r="C1693" s="340" t="s">
        <v>75</v>
      </c>
      <c r="D1693" s="348"/>
      <c r="E1693" s="348"/>
      <c r="F1693" s="348"/>
      <c r="G1693" s="348"/>
      <c r="H1693" s="336"/>
      <c r="I1693" s="337"/>
      <c r="J1693" s="34"/>
      <c r="K1693" s="1"/>
      <c r="L1693" s="32"/>
      <c r="M1693" s="33"/>
      <c r="N1693" s="334"/>
      <c r="O1693" s="340" t="s">
        <v>75</v>
      </c>
      <c r="P1693" s="348"/>
      <c r="Q1693" s="348"/>
      <c r="R1693" s="348"/>
      <c r="S1693" s="348"/>
      <c r="T1693" s="336"/>
      <c r="U1693" s="337"/>
      <c r="V1693" s="34"/>
    </row>
    <row r="1694" spans="1:22" ht="19.350000000000001" customHeight="1" x14ac:dyDescent="0.25">
      <c r="A1694" s="33"/>
      <c r="B1694" s="334"/>
      <c r="C1694" s="340" t="s">
        <v>76</v>
      </c>
      <c r="D1694" s="348"/>
      <c r="E1694" s="348"/>
      <c r="F1694" s="348"/>
      <c r="G1694" s="348"/>
      <c r="H1694" s="336"/>
      <c r="I1694" s="337"/>
      <c r="J1694" s="34"/>
      <c r="K1694" s="1"/>
      <c r="L1694" s="32"/>
      <c r="M1694" s="33"/>
      <c r="N1694" s="334"/>
      <c r="O1694" s="340" t="s">
        <v>76</v>
      </c>
      <c r="P1694" s="348"/>
      <c r="Q1694" s="348"/>
      <c r="R1694" s="348"/>
      <c r="S1694" s="348"/>
      <c r="T1694" s="336"/>
      <c r="U1694" s="337"/>
      <c r="V1694" s="34"/>
    </row>
    <row r="1695" spans="1:22" ht="19.350000000000001" customHeight="1" thickBot="1" x14ac:dyDescent="0.3">
      <c r="A1695" s="33"/>
      <c r="B1695" s="335"/>
      <c r="C1695" s="385" t="s">
        <v>77</v>
      </c>
      <c r="D1695" s="386"/>
      <c r="E1695" s="386"/>
      <c r="F1695" s="386"/>
      <c r="G1695" s="386"/>
      <c r="H1695" s="387"/>
      <c r="I1695" s="388"/>
      <c r="J1695" s="34"/>
      <c r="K1695" s="1"/>
      <c r="L1695" s="32"/>
      <c r="M1695" s="33"/>
      <c r="N1695" s="335"/>
      <c r="O1695" s="385" t="s">
        <v>77</v>
      </c>
      <c r="P1695" s="386"/>
      <c r="Q1695" s="386"/>
      <c r="R1695" s="386"/>
      <c r="S1695" s="386"/>
      <c r="T1695" s="387"/>
      <c r="U1695" s="388"/>
      <c r="V1695" s="34"/>
    </row>
    <row r="1696" spans="1:22" ht="19.350000000000001" customHeight="1" x14ac:dyDescent="0.25">
      <c r="A1696" s="33"/>
      <c r="B1696" s="349" t="s">
        <v>78</v>
      </c>
      <c r="C1696" s="389" t="s">
        <v>79</v>
      </c>
      <c r="D1696" s="390"/>
      <c r="E1696" s="391"/>
      <c r="F1696" s="47" t="s">
        <v>80</v>
      </c>
      <c r="G1696" s="47"/>
      <c r="H1696" s="352"/>
      <c r="I1696" s="353"/>
      <c r="J1696" s="34"/>
      <c r="K1696" s="1"/>
      <c r="L1696" s="32"/>
      <c r="M1696" s="33"/>
      <c r="N1696" s="349" t="s">
        <v>78</v>
      </c>
      <c r="O1696" s="389" t="s">
        <v>79</v>
      </c>
      <c r="P1696" s="390"/>
      <c r="Q1696" s="391"/>
      <c r="R1696" s="47" t="s">
        <v>80</v>
      </c>
      <c r="S1696" s="47"/>
      <c r="T1696" s="352"/>
      <c r="U1696" s="353"/>
      <c r="V1696" s="34"/>
    </row>
    <row r="1697" spans="1:22" ht="19.350000000000001" customHeight="1" x14ac:dyDescent="0.25">
      <c r="A1697" s="33"/>
      <c r="B1697" s="334"/>
      <c r="C1697" s="392" t="s">
        <v>81</v>
      </c>
      <c r="D1697" s="393"/>
      <c r="E1697" s="394"/>
      <c r="F1697" s="10" t="s">
        <v>82</v>
      </c>
      <c r="G1697" s="10"/>
      <c r="H1697" s="336"/>
      <c r="I1697" s="337"/>
      <c r="J1697" s="34"/>
      <c r="K1697" s="1"/>
      <c r="L1697" s="32"/>
      <c r="M1697" s="33"/>
      <c r="N1697" s="334"/>
      <c r="O1697" s="392" t="s">
        <v>81</v>
      </c>
      <c r="P1697" s="393"/>
      <c r="Q1697" s="394"/>
      <c r="R1697" s="10" t="s">
        <v>82</v>
      </c>
      <c r="S1697" s="10"/>
      <c r="T1697" s="336"/>
      <c r="U1697" s="337"/>
      <c r="V1697" s="34"/>
    </row>
    <row r="1698" spans="1:22" ht="19.350000000000001" customHeight="1" x14ac:dyDescent="0.25">
      <c r="A1698" s="33"/>
      <c r="B1698" s="334"/>
      <c r="C1698" s="392" t="s">
        <v>83</v>
      </c>
      <c r="D1698" s="393"/>
      <c r="E1698" s="394"/>
      <c r="F1698" s="10" t="s">
        <v>84</v>
      </c>
      <c r="G1698" s="10"/>
      <c r="H1698" s="336"/>
      <c r="I1698" s="337"/>
      <c r="J1698" s="34"/>
      <c r="K1698" s="1"/>
      <c r="L1698" s="32"/>
      <c r="M1698" s="33"/>
      <c r="N1698" s="334"/>
      <c r="O1698" s="392" t="s">
        <v>83</v>
      </c>
      <c r="P1698" s="393"/>
      <c r="Q1698" s="394"/>
      <c r="R1698" s="10" t="s">
        <v>84</v>
      </c>
      <c r="S1698" s="10"/>
      <c r="T1698" s="336"/>
      <c r="U1698" s="337"/>
      <c r="V1698" s="34"/>
    </row>
    <row r="1699" spans="1:22" ht="19.350000000000001" customHeight="1" x14ac:dyDescent="0.25">
      <c r="A1699" s="33"/>
      <c r="B1699" s="334"/>
      <c r="C1699" s="48" t="s">
        <v>85</v>
      </c>
      <c r="D1699" s="49"/>
      <c r="E1699" s="49"/>
      <c r="F1699" s="10" t="s">
        <v>86</v>
      </c>
      <c r="G1699" s="10"/>
      <c r="H1699" s="336"/>
      <c r="I1699" s="337"/>
      <c r="J1699" s="34"/>
      <c r="K1699" s="1"/>
      <c r="L1699" s="32"/>
      <c r="M1699" s="33"/>
      <c r="N1699" s="334"/>
      <c r="O1699" s="48" t="s">
        <v>85</v>
      </c>
      <c r="P1699" s="49"/>
      <c r="Q1699" s="49"/>
      <c r="R1699" s="10" t="s">
        <v>86</v>
      </c>
      <c r="S1699" s="10"/>
      <c r="T1699" s="336"/>
      <c r="U1699" s="337"/>
      <c r="V1699" s="34"/>
    </row>
    <row r="1700" spans="1:22" ht="19.350000000000001" customHeight="1" thickBot="1" x14ac:dyDescent="0.3">
      <c r="A1700" s="33"/>
      <c r="B1700" s="350"/>
      <c r="C1700" s="50" t="s">
        <v>87</v>
      </c>
      <c r="D1700" s="51"/>
      <c r="E1700" s="51"/>
      <c r="F1700" s="52" t="s">
        <v>86</v>
      </c>
      <c r="G1700" s="52"/>
      <c r="H1700" s="369"/>
      <c r="I1700" s="370"/>
      <c r="J1700" s="34"/>
      <c r="K1700" s="1"/>
      <c r="L1700" s="32"/>
      <c r="M1700" s="33"/>
      <c r="N1700" s="350"/>
      <c r="O1700" s="50" t="s">
        <v>87</v>
      </c>
      <c r="P1700" s="51"/>
      <c r="Q1700" s="51"/>
      <c r="R1700" s="52" t="s">
        <v>86</v>
      </c>
      <c r="S1700" s="52"/>
      <c r="T1700" s="369"/>
      <c r="U1700" s="370"/>
      <c r="V1700" s="34"/>
    </row>
    <row r="1701" spans="1:22" ht="19.350000000000001" customHeight="1" thickBot="1" x14ac:dyDescent="0.3">
      <c r="A1701" s="33"/>
      <c r="B1701" s="25"/>
      <c r="C1701" s="25"/>
      <c r="D1701" s="25"/>
      <c r="E1701" s="25"/>
      <c r="F1701" s="25"/>
      <c r="G1701" s="25"/>
      <c r="H1701" s="25"/>
      <c r="I1701" s="25"/>
      <c r="J1701" s="34"/>
      <c r="K1701" s="1"/>
      <c r="L1701" s="32"/>
      <c r="M1701" s="33"/>
      <c r="N1701" s="25"/>
      <c r="O1701" s="25"/>
      <c r="P1701" s="25"/>
      <c r="Q1701" s="25"/>
      <c r="R1701" s="25"/>
      <c r="S1701" s="25"/>
      <c r="T1701" s="25"/>
      <c r="U1701" s="25"/>
      <c r="V1701" s="34"/>
    </row>
    <row r="1702" spans="1:22" ht="19.350000000000001" customHeight="1" x14ac:dyDescent="0.3">
      <c r="A1702" s="33"/>
      <c r="B1702" s="373" t="s">
        <v>88</v>
      </c>
      <c r="C1702" s="374"/>
      <c r="D1702" s="374"/>
      <c r="E1702" s="374"/>
      <c r="F1702" s="374"/>
      <c r="G1702" s="374"/>
      <c r="H1702" s="374"/>
      <c r="I1702" s="375"/>
      <c r="J1702" s="34"/>
      <c r="K1702" s="1"/>
      <c r="L1702" s="32"/>
      <c r="M1702" s="33"/>
      <c r="N1702" s="373" t="s">
        <v>88</v>
      </c>
      <c r="O1702" s="374"/>
      <c r="P1702" s="374"/>
      <c r="Q1702" s="374"/>
      <c r="R1702" s="374"/>
      <c r="S1702" s="374"/>
      <c r="T1702" s="374"/>
      <c r="U1702" s="375"/>
      <c r="V1702" s="34"/>
    </row>
    <row r="1703" spans="1:22" ht="19.350000000000001" customHeight="1" x14ac:dyDescent="0.25">
      <c r="A1703" s="33"/>
      <c r="B1703" s="376"/>
      <c r="C1703" s="377"/>
      <c r="D1703" s="377"/>
      <c r="E1703" s="377"/>
      <c r="F1703" s="377"/>
      <c r="G1703" s="377"/>
      <c r="H1703" s="377"/>
      <c r="I1703" s="378"/>
      <c r="J1703" s="34"/>
      <c r="K1703" s="1"/>
      <c r="L1703" s="32"/>
      <c r="M1703" s="33"/>
      <c r="N1703" s="376"/>
      <c r="O1703" s="377"/>
      <c r="P1703" s="377"/>
      <c r="Q1703" s="377"/>
      <c r="R1703" s="377"/>
      <c r="S1703" s="377"/>
      <c r="T1703" s="377"/>
      <c r="U1703" s="378"/>
      <c r="V1703" s="34"/>
    </row>
    <row r="1704" spans="1:22" ht="19.350000000000001" customHeight="1" x14ac:dyDescent="0.25">
      <c r="A1704" s="33"/>
      <c r="B1704" s="379"/>
      <c r="C1704" s="380"/>
      <c r="D1704" s="380"/>
      <c r="E1704" s="380"/>
      <c r="F1704" s="380"/>
      <c r="G1704" s="380"/>
      <c r="H1704" s="380"/>
      <c r="I1704" s="381"/>
      <c r="J1704" s="34"/>
      <c r="K1704" s="1"/>
      <c r="L1704" s="32"/>
      <c r="M1704" s="33"/>
      <c r="N1704" s="379"/>
      <c r="O1704" s="380"/>
      <c r="P1704" s="380"/>
      <c r="Q1704" s="380"/>
      <c r="R1704" s="380"/>
      <c r="S1704" s="380"/>
      <c r="T1704" s="380"/>
      <c r="U1704" s="381"/>
      <c r="V1704" s="34"/>
    </row>
    <row r="1705" spans="1:22" ht="19.350000000000001" customHeight="1" x14ac:dyDescent="0.25">
      <c r="A1705" s="33"/>
      <c r="B1705" s="379"/>
      <c r="C1705" s="380"/>
      <c r="D1705" s="380"/>
      <c r="E1705" s="380"/>
      <c r="F1705" s="380"/>
      <c r="G1705" s="380"/>
      <c r="H1705" s="380"/>
      <c r="I1705" s="381"/>
      <c r="J1705" s="34"/>
      <c r="K1705" s="1"/>
      <c r="L1705" s="32"/>
      <c r="M1705" s="33"/>
      <c r="N1705" s="379"/>
      <c r="O1705" s="380"/>
      <c r="P1705" s="380"/>
      <c r="Q1705" s="380"/>
      <c r="R1705" s="380"/>
      <c r="S1705" s="380"/>
      <c r="T1705" s="380"/>
      <c r="U1705" s="381"/>
      <c r="V1705" s="34"/>
    </row>
    <row r="1706" spans="1:22" ht="19.350000000000001" customHeight="1" thickBot="1" x14ac:dyDescent="0.3">
      <c r="A1706" s="33"/>
      <c r="B1706" s="382"/>
      <c r="C1706" s="383"/>
      <c r="D1706" s="383"/>
      <c r="E1706" s="383"/>
      <c r="F1706" s="383"/>
      <c r="G1706" s="383"/>
      <c r="H1706" s="383"/>
      <c r="I1706" s="384"/>
      <c r="J1706" s="34"/>
      <c r="K1706" s="1"/>
      <c r="L1706" s="32"/>
      <c r="M1706" s="33"/>
      <c r="N1706" s="382"/>
      <c r="O1706" s="383"/>
      <c r="P1706" s="383"/>
      <c r="Q1706" s="383"/>
      <c r="R1706" s="383"/>
      <c r="S1706" s="383"/>
      <c r="T1706" s="383"/>
      <c r="U1706" s="384"/>
      <c r="V1706" s="34"/>
    </row>
    <row r="1707" spans="1:22" ht="19.350000000000001" customHeight="1" thickBot="1" x14ac:dyDescent="0.3">
      <c r="A1707" s="53"/>
      <c r="B1707" s="54"/>
      <c r="C1707" s="54"/>
      <c r="D1707" s="54"/>
      <c r="E1707" s="54"/>
      <c r="F1707" s="54"/>
      <c r="G1707" s="54"/>
      <c r="H1707" s="54"/>
      <c r="I1707" s="54"/>
      <c r="J1707" s="55"/>
      <c r="K1707" s="1"/>
      <c r="L1707" s="32"/>
      <c r="M1707" s="53"/>
      <c r="N1707" s="54"/>
      <c r="O1707" s="54"/>
      <c r="P1707" s="54"/>
      <c r="Q1707" s="54"/>
      <c r="R1707" s="54"/>
      <c r="S1707" s="54"/>
      <c r="T1707" s="54"/>
      <c r="U1707" s="54"/>
      <c r="V1707" s="55"/>
    </row>
    <row r="1708" spans="1:22" ht="19.350000000000001" customHeight="1" x14ac:dyDescent="0.25">
      <c r="A1708" s="67"/>
      <c r="B1708" s="67"/>
      <c r="C1708" s="67"/>
      <c r="D1708" s="67"/>
      <c r="E1708" s="67"/>
      <c r="F1708" s="67"/>
      <c r="G1708" s="67"/>
      <c r="H1708" s="67"/>
      <c r="I1708" s="67"/>
      <c r="J1708" s="67"/>
      <c r="K1708" s="56"/>
      <c r="L1708" s="57"/>
      <c r="M1708" s="67"/>
      <c r="N1708" s="67"/>
      <c r="O1708" s="67"/>
      <c r="P1708" s="67"/>
      <c r="Q1708" s="67"/>
      <c r="R1708" s="67"/>
      <c r="S1708" s="67"/>
      <c r="T1708" s="67"/>
      <c r="U1708" s="67"/>
      <c r="V1708" s="67"/>
    </row>
    <row r="1711" spans="1:22" ht="19.350000000000001" customHeight="1" x14ac:dyDescent="0.35">
      <c r="J1711" s="77"/>
      <c r="V1711" s="77"/>
    </row>
  </sheetData>
  <mergeCells count="4826">
    <mergeCell ref="B2:C2"/>
    <mergeCell ref="D2:I2"/>
    <mergeCell ref="B3:I3"/>
    <mergeCell ref="B4:C4"/>
    <mergeCell ref="D4:E4"/>
    <mergeCell ref="F4:G4"/>
    <mergeCell ref="H4:I4"/>
    <mergeCell ref="B50:C50"/>
    <mergeCell ref="D50:I50"/>
    <mergeCell ref="N50:O50"/>
    <mergeCell ref="P50:U50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  <mergeCell ref="F36:G39"/>
    <mergeCell ref="H36:I39"/>
    <mergeCell ref="H6:I6"/>
    <mergeCell ref="H31:I31"/>
    <mergeCell ref="C32:G32"/>
    <mergeCell ref="C26:G26"/>
    <mergeCell ref="H26:I26"/>
    <mergeCell ref="C27:G27"/>
    <mergeCell ref="H27:I27"/>
    <mergeCell ref="B17:C17"/>
    <mergeCell ref="B19:C20"/>
    <mergeCell ref="D19:I20"/>
    <mergeCell ref="B21:C22"/>
    <mergeCell ref="D21:I22"/>
    <mergeCell ref="C24:G24"/>
    <mergeCell ref="H24:I24"/>
    <mergeCell ref="C25:G25"/>
    <mergeCell ref="H25:I25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B36:B39"/>
    <mergeCell ref="H32:I32"/>
    <mergeCell ref="C33:G33"/>
    <mergeCell ref="H33:I33"/>
    <mergeCell ref="C34:G34"/>
    <mergeCell ref="H34:I34"/>
    <mergeCell ref="C35:G35"/>
    <mergeCell ref="H35:I35"/>
    <mergeCell ref="C28:G28"/>
    <mergeCell ref="H28:I28"/>
    <mergeCell ref="C29:G29"/>
    <mergeCell ref="H29:I29"/>
    <mergeCell ref="C30:G30"/>
    <mergeCell ref="H30:I30"/>
    <mergeCell ref="C31:G31"/>
    <mergeCell ref="B24:B29"/>
    <mergeCell ref="B30:B35"/>
    <mergeCell ref="C36:E39"/>
    <mergeCell ref="N17:O17"/>
    <mergeCell ref="N19:O20"/>
    <mergeCell ref="P19:U20"/>
    <mergeCell ref="N21:O22"/>
    <mergeCell ref="P21:U22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N36:N39"/>
    <mergeCell ref="T32:U32"/>
    <mergeCell ref="O33:S33"/>
    <mergeCell ref="T33:U33"/>
    <mergeCell ref="O34:S34"/>
    <mergeCell ref="T34:U34"/>
    <mergeCell ref="O35:S35"/>
    <mergeCell ref="T35:U35"/>
    <mergeCell ref="O28:S28"/>
    <mergeCell ref="T28:U28"/>
    <mergeCell ref="O29:S29"/>
    <mergeCell ref="T29:U29"/>
    <mergeCell ref="O30:S30"/>
    <mergeCell ref="T30:U30"/>
    <mergeCell ref="O31:S31"/>
    <mergeCell ref="T31:U31"/>
    <mergeCell ref="O32:S32"/>
    <mergeCell ref="N24:N29"/>
    <mergeCell ref="N30:N35"/>
    <mergeCell ref="O36:Q39"/>
    <mergeCell ref="R36:S39"/>
    <mergeCell ref="T36:U39"/>
    <mergeCell ref="O26:S26"/>
    <mergeCell ref="T26:U26"/>
    <mergeCell ref="O27:S27"/>
    <mergeCell ref="T27:U27"/>
    <mergeCell ref="B41:I41"/>
    <mergeCell ref="B42:I45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N41:U41"/>
    <mergeCell ref="N42:U45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P56:Q56"/>
    <mergeCell ref="R56:U56"/>
    <mergeCell ref="B65:C65"/>
    <mergeCell ref="N65:O65"/>
    <mergeCell ref="B67:C68"/>
    <mergeCell ref="D67:I68"/>
    <mergeCell ref="N67:O68"/>
    <mergeCell ref="P67:U68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B69:C70"/>
    <mergeCell ref="D69:I70"/>
    <mergeCell ref="N69:O70"/>
    <mergeCell ref="P69:U70"/>
    <mergeCell ref="B72:B77"/>
    <mergeCell ref="C72:G72"/>
    <mergeCell ref="H72:I72"/>
    <mergeCell ref="N72:N77"/>
    <mergeCell ref="O72:S72"/>
    <mergeCell ref="T72:U72"/>
    <mergeCell ref="C77:G77"/>
    <mergeCell ref="H77:I77"/>
    <mergeCell ref="O77:S77"/>
    <mergeCell ref="T77:U77"/>
    <mergeCell ref="C75:G75"/>
    <mergeCell ref="H75:I75"/>
    <mergeCell ref="O75:S75"/>
    <mergeCell ref="T75:U75"/>
    <mergeCell ref="C76:G76"/>
    <mergeCell ref="H76:I76"/>
    <mergeCell ref="O76:S76"/>
    <mergeCell ref="T76:U76"/>
    <mergeCell ref="C84:E87"/>
    <mergeCell ref="F84:G87"/>
    <mergeCell ref="H84:I87"/>
    <mergeCell ref="O84:Q87"/>
    <mergeCell ref="R84:S87"/>
    <mergeCell ref="T84:U87"/>
    <mergeCell ref="O79:S79"/>
    <mergeCell ref="T79:U79"/>
    <mergeCell ref="C80:G80"/>
    <mergeCell ref="H80:I80"/>
    <mergeCell ref="O80:S80"/>
    <mergeCell ref="T80:U80"/>
    <mergeCell ref="C73:G73"/>
    <mergeCell ref="H73:I73"/>
    <mergeCell ref="O73:S73"/>
    <mergeCell ref="T73:U73"/>
    <mergeCell ref="C74:G74"/>
    <mergeCell ref="H74:I74"/>
    <mergeCell ref="O74:S74"/>
    <mergeCell ref="T74:U74"/>
    <mergeCell ref="B98:C98"/>
    <mergeCell ref="D98:I98"/>
    <mergeCell ref="N98:O98"/>
    <mergeCell ref="P98:U98"/>
    <mergeCell ref="B99:I99"/>
    <mergeCell ref="N99:U99"/>
    <mergeCell ref="B89:I89"/>
    <mergeCell ref="N89:U89"/>
    <mergeCell ref="B90:I93"/>
    <mergeCell ref="N90:U93"/>
    <mergeCell ref="B84:B87"/>
    <mergeCell ref="N84:N87"/>
    <mergeCell ref="B78:B83"/>
    <mergeCell ref="C78:G78"/>
    <mergeCell ref="H78:I78"/>
    <mergeCell ref="N78:N83"/>
    <mergeCell ref="O78:S78"/>
    <mergeCell ref="T78:U78"/>
    <mergeCell ref="C82:G82"/>
    <mergeCell ref="H82:I82"/>
    <mergeCell ref="O82:S82"/>
    <mergeCell ref="T82:U82"/>
    <mergeCell ref="C83:G83"/>
    <mergeCell ref="H83:I83"/>
    <mergeCell ref="O83:S83"/>
    <mergeCell ref="T83:U83"/>
    <mergeCell ref="C81:G81"/>
    <mergeCell ref="H81:I81"/>
    <mergeCell ref="O81:S81"/>
    <mergeCell ref="T81:U81"/>
    <mergeCell ref="C79:G79"/>
    <mergeCell ref="H79:I79"/>
    <mergeCell ref="D102:E102"/>
    <mergeCell ref="F102:G102"/>
    <mergeCell ref="H102:I102"/>
    <mergeCell ref="P102:Q102"/>
    <mergeCell ref="R102:S102"/>
    <mergeCell ref="T102:U102"/>
    <mergeCell ref="R100:S100"/>
    <mergeCell ref="T100:U100"/>
    <mergeCell ref="B101:C101"/>
    <mergeCell ref="D101:E101"/>
    <mergeCell ref="F101:G101"/>
    <mergeCell ref="H101:I101"/>
    <mergeCell ref="N101:O101"/>
    <mergeCell ref="P101:Q101"/>
    <mergeCell ref="R101:S101"/>
    <mergeCell ref="T101:U101"/>
    <mergeCell ref="B100:C100"/>
    <mergeCell ref="D100:E100"/>
    <mergeCell ref="F100:G100"/>
    <mergeCell ref="H100:I100"/>
    <mergeCell ref="N100:O100"/>
    <mergeCell ref="P100:Q100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P104:Q104"/>
    <mergeCell ref="R104:U104"/>
    <mergeCell ref="B113:C113"/>
    <mergeCell ref="N113:O113"/>
    <mergeCell ref="B115:C116"/>
    <mergeCell ref="D115:I116"/>
    <mergeCell ref="N115:O116"/>
    <mergeCell ref="P115:U116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B117:C118"/>
    <mergeCell ref="D117:I118"/>
    <mergeCell ref="N117:O118"/>
    <mergeCell ref="P117:U118"/>
    <mergeCell ref="B120:B125"/>
    <mergeCell ref="C120:G120"/>
    <mergeCell ref="H120:I120"/>
    <mergeCell ref="N120:N125"/>
    <mergeCell ref="O120:S120"/>
    <mergeCell ref="T120:U120"/>
    <mergeCell ref="C125:G125"/>
    <mergeCell ref="H125:I125"/>
    <mergeCell ref="O125:S125"/>
    <mergeCell ref="T125:U125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O132:Q135"/>
    <mergeCell ref="R132:S135"/>
    <mergeCell ref="T132:U135"/>
    <mergeCell ref="C132:E135"/>
    <mergeCell ref="F132:G135"/>
    <mergeCell ref="H132:I135"/>
    <mergeCell ref="O127:S127"/>
    <mergeCell ref="T127:U127"/>
    <mergeCell ref="C128:G128"/>
    <mergeCell ref="H128:I128"/>
    <mergeCell ref="O128:S128"/>
    <mergeCell ref="T128:U128"/>
    <mergeCell ref="C121:G121"/>
    <mergeCell ref="H121:I121"/>
    <mergeCell ref="O121:S121"/>
    <mergeCell ref="T121:U121"/>
    <mergeCell ref="C122:G122"/>
    <mergeCell ref="H122:I122"/>
    <mergeCell ref="O122:S122"/>
    <mergeCell ref="T122:U122"/>
    <mergeCell ref="B146:C146"/>
    <mergeCell ref="D146:I146"/>
    <mergeCell ref="N146:O146"/>
    <mergeCell ref="P146:U146"/>
    <mergeCell ref="B147:I147"/>
    <mergeCell ref="N147:U147"/>
    <mergeCell ref="B137:I137"/>
    <mergeCell ref="N137:U137"/>
    <mergeCell ref="B138:I141"/>
    <mergeCell ref="N138:U141"/>
    <mergeCell ref="B132:B135"/>
    <mergeCell ref="N132:N135"/>
    <mergeCell ref="B126:B131"/>
    <mergeCell ref="C126:G126"/>
    <mergeCell ref="H126:I126"/>
    <mergeCell ref="N126:N131"/>
    <mergeCell ref="O126:S126"/>
    <mergeCell ref="T126:U126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9:G129"/>
    <mergeCell ref="H129:I129"/>
    <mergeCell ref="O129:S129"/>
    <mergeCell ref="T129:U129"/>
    <mergeCell ref="C127:G127"/>
    <mergeCell ref="H127:I127"/>
    <mergeCell ref="D150:E150"/>
    <mergeCell ref="F150:G150"/>
    <mergeCell ref="H150:I150"/>
    <mergeCell ref="P150:Q150"/>
    <mergeCell ref="R150:S150"/>
    <mergeCell ref="T150:U150"/>
    <mergeCell ref="R148:S148"/>
    <mergeCell ref="T148:U148"/>
    <mergeCell ref="B149:C149"/>
    <mergeCell ref="D149:E149"/>
    <mergeCell ref="F149:G149"/>
    <mergeCell ref="H149:I149"/>
    <mergeCell ref="N149:O149"/>
    <mergeCell ref="P149:Q149"/>
    <mergeCell ref="R149:S149"/>
    <mergeCell ref="T149:U149"/>
    <mergeCell ref="B148:C148"/>
    <mergeCell ref="D148:E148"/>
    <mergeCell ref="F148:G148"/>
    <mergeCell ref="H148:I148"/>
    <mergeCell ref="N148:O148"/>
    <mergeCell ref="P148:Q148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P152:Q152"/>
    <mergeCell ref="R152:U152"/>
    <mergeCell ref="B161:C161"/>
    <mergeCell ref="N161:O161"/>
    <mergeCell ref="B163:C164"/>
    <mergeCell ref="D163:I164"/>
    <mergeCell ref="N163:O164"/>
    <mergeCell ref="P163:U164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B165:C166"/>
    <mergeCell ref="D165:I166"/>
    <mergeCell ref="N165:O166"/>
    <mergeCell ref="P165:U166"/>
    <mergeCell ref="B168:B173"/>
    <mergeCell ref="C168:G168"/>
    <mergeCell ref="H168:I168"/>
    <mergeCell ref="N168:N173"/>
    <mergeCell ref="O168:S168"/>
    <mergeCell ref="T168:U168"/>
    <mergeCell ref="C173:G173"/>
    <mergeCell ref="H173:I173"/>
    <mergeCell ref="O173:S173"/>
    <mergeCell ref="T173:U173"/>
    <mergeCell ref="C171:G171"/>
    <mergeCell ref="H171:I171"/>
    <mergeCell ref="O171:S171"/>
    <mergeCell ref="T171:U171"/>
    <mergeCell ref="C172:G172"/>
    <mergeCell ref="H172:I172"/>
    <mergeCell ref="O172:S172"/>
    <mergeCell ref="T172:U172"/>
    <mergeCell ref="C180:E183"/>
    <mergeCell ref="F180:G183"/>
    <mergeCell ref="H180:I183"/>
    <mergeCell ref="O180:Q183"/>
    <mergeCell ref="R180:S183"/>
    <mergeCell ref="T180:U183"/>
    <mergeCell ref="O175:S175"/>
    <mergeCell ref="T175:U175"/>
    <mergeCell ref="C176:G176"/>
    <mergeCell ref="H176:I176"/>
    <mergeCell ref="O176:S176"/>
    <mergeCell ref="T176:U176"/>
    <mergeCell ref="C169:G169"/>
    <mergeCell ref="H169:I169"/>
    <mergeCell ref="O169:S169"/>
    <mergeCell ref="T169:U169"/>
    <mergeCell ref="C170:G170"/>
    <mergeCell ref="H170:I170"/>
    <mergeCell ref="O170:S170"/>
    <mergeCell ref="T170:U170"/>
    <mergeCell ref="B194:C194"/>
    <mergeCell ref="D194:I194"/>
    <mergeCell ref="N194:O194"/>
    <mergeCell ref="P194:U194"/>
    <mergeCell ref="B195:I195"/>
    <mergeCell ref="N195:U195"/>
    <mergeCell ref="B185:I185"/>
    <mergeCell ref="N185:U185"/>
    <mergeCell ref="B186:I189"/>
    <mergeCell ref="N186:U189"/>
    <mergeCell ref="B180:B183"/>
    <mergeCell ref="N180:N183"/>
    <mergeCell ref="B174:B179"/>
    <mergeCell ref="C174:G174"/>
    <mergeCell ref="H174:I174"/>
    <mergeCell ref="N174:N179"/>
    <mergeCell ref="O174:S174"/>
    <mergeCell ref="T174:U174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7:G177"/>
    <mergeCell ref="H177:I177"/>
    <mergeCell ref="O177:S177"/>
    <mergeCell ref="T177:U177"/>
    <mergeCell ref="C175:G175"/>
    <mergeCell ref="H175:I175"/>
    <mergeCell ref="D198:E198"/>
    <mergeCell ref="F198:G198"/>
    <mergeCell ref="H198:I198"/>
    <mergeCell ref="P198:Q198"/>
    <mergeCell ref="R198:S198"/>
    <mergeCell ref="T198:U198"/>
    <mergeCell ref="R196:S196"/>
    <mergeCell ref="T196:U196"/>
    <mergeCell ref="B197:C197"/>
    <mergeCell ref="D197:E197"/>
    <mergeCell ref="F197:G197"/>
    <mergeCell ref="H197:I197"/>
    <mergeCell ref="N197:O197"/>
    <mergeCell ref="P197:Q197"/>
    <mergeCell ref="R197:S197"/>
    <mergeCell ref="T197:U197"/>
    <mergeCell ref="B196:C196"/>
    <mergeCell ref="D196:E196"/>
    <mergeCell ref="F196:G196"/>
    <mergeCell ref="H196:I196"/>
    <mergeCell ref="N196:O196"/>
    <mergeCell ref="P196:Q196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P200:Q200"/>
    <mergeCell ref="R200:U200"/>
    <mergeCell ref="B209:C209"/>
    <mergeCell ref="N209:O209"/>
    <mergeCell ref="B211:C212"/>
    <mergeCell ref="D211:I212"/>
    <mergeCell ref="N211:O212"/>
    <mergeCell ref="P211:U212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B213:C214"/>
    <mergeCell ref="D213:I214"/>
    <mergeCell ref="N213:O214"/>
    <mergeCell ref="P213:U214"/>
    <mergeCell ref="B216:B221"/>
    <mergeCell ref="C216:G216"/>
    <mergeCell ref="H216:I216"/>
    <mergeCell ref="N216:N221"/>
    <mergeCell ref="O216:S216"/>
    <mergeCell ref="T216:U216"/>
    <mergeCell ref="C221:G221"/>
    <mergeCell ref="H221:I221"/>
    <mergeCell ref="O221:S221"/>
    <mergeCell ref="T221:U221"/>
    <mergeCell ref="C219:G219"/>
    <mergeCell ref="H219:I219"/>
    <mergeCell ref="O219:S219"/>
    <mergeCell ref="T219:U219"/>
    <mergeCell ref="C220:G220"/>
    <mergeCell ref="H220:I220"/>
    <mergeCell ref="O220:S220"/>
    <mergeCell ref="T220:U220"/>
    <mergeCell ref="C228:E231"/>
    <mergeCell ref="F228:G231"/>
    <mergeCell ref="H228:I231"/>
    <mergeCell ref="O228:Q231"/>
    <mergeCell ref="R228:S231"/>
    <mergeCell ref="T228:U231"/>
    <mergeCell ref="O223:S223"/>
    <mergeCell ref="T223:U223"/>
    <mergeCell ref="C224:G224"/>
    <mergeCell ref="H224:I224"/>
    <mergeCell ref="O224:S224"/>
    <mergeCell ref="T224:U224"/>
    <mergeCell ref="C217:G217"/>
    <mergeCell ref="H217:I217"/>
    <mergeCell ref="O217:S217"/>
    <mergeCell ref="T217:U217"/>
    <mergeCell ref="C218:G218"/>
    <mergeCell ref="H218:I218"/>
    <mergeCell ref="O218:S218"/>
    <mergeCell ref="T218:U218"/>
    <mergeCell ref="B242:C242"/>
    <mergeCell ref="D242:I242"/>
    <mergeCell ref="N242:O242"/>
    <mergeCell ref="P242:U242"/>
    <mergeCell ref="B243:I243"/>
    <mergeCell ref="N243:U243"/>
    <mergeCell ref="B233:I233"/>
    <mergeCell ref="N233:U233"/>
    <mergeCell ref="B234:I237"/>
    <mergeCell ref="N234:U237"/>
    <mergeCell ref="B228:B231"/>
    <mergeCell ref="N228:N231"/>
    <mergeCell ref="B222:B227"/>
    <mergeCell ref="C222:G222"/>
    <mergeCell ref="H222:I222"/>
    <mergeCell ref="N222:N227"/>
    <mergeCell ref="O222:S222"/>
    <mergeCell ref="T222:U222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5:G225"/>
    <mergeCell ref="H225:I225"/>
    <mergeCell ref="O225:S225"/>
    <mergeCell ref="T225:U225"/>
    <mergeCell ref="C223:G223"/>
    <mergeCell ref="H223:I223"/>
    <mergeCell ref="D246:E246"/>
    <mergeCell ref="F246:G246"/>
    <mergeCell ref="H246:I246"/>
    <mergeCell ref="P246:Q246"/>
    <mergeCell ref="R246:S246"/>
    <mergeCell ref="T246:U246"/>
    <mergeCell ref="R244:S244"/>
    <mergeCell ref="T244:U244"/>
    <mergeCell ref="B245:C245"/>
    <mergeCell ref="D245:E245"/>
    <mergeCell ref="F245:G245"/>
    <mergeCell ref="H245:I245"/>
    <mergeCell ref="N245:O245"/>
    <mergeCell ref="P245:Q245"/>
    <mergeCell ref="R245:S245"/>
    <mergeCell ref="T245:U245"/>
    <mergeCell ref="B244:C244"/>
    <mergeCell ref="D244:E244"/>
    <mergeCell ref="F244:G244"/>
    <mergeCell ref="H244:I244"/>
    <mergeCell ref="N244:O244"/>
    <mergeCell ref="P244:Q244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P248:Q248"/>
    <mergeCell ref="R248:U248"/>
    <mergeCell ref="B257:C257"/>
    <mergeCell ref="N257:O257"/>
    <mergeCell ref="B259:C260"/>
    <mergeCell ref="D259:I260"/>
    <mergeCell ref="N259:O260"/>
    <mergeCell ref="P259:U260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B261:C262"/>
    <mergeCell ref="D261:I262"/>
    <mergeCell ref="N261:O262"/>
    <mergeCell ref="P261:U262"/>
    <mergeCell ref="B264:B269"/>
    <mergeCell ref="C264:G264"/>
    <mergeCell ref="H264:I264"/>
    <mergeCell ref="N264:N269"/>
    <mergeCell ref="O264:S264"/>
    <mergeCell ref="T264:U264"/>
    <mergeCell ref="C269:G269"/>
    <mergeCell ref="H269:I269"/>
    <mergeCell ref="O269:S269"/>
    <mergeCell ref="T269:U269"/>
    <mergeCell ref="C267:G267"/>
    <mergeCell ref="H267:I267"/>
    <mergeCell ref="O267:S267"/>
    <mergeCell ref="T267:U267"/>
    <mergeCell ref="C268:G268"/>
    <mergeCell ref="H268:I268"/>
    <mergeCell ref="O268:S268"/>
    <mergeCell ref="T268:U268"/>
    <mergeCell ref="O276:Q279"/>
    <mergeCell ref="R276:S279"/>
    <mergeCell ref="T276:U279"/>
    <mergeCell ref="C276:E279"/>
    <mergeCell ref="F276:G279"/>
    <mergeCell ref="H276:I279"/>
    <mergeCell ref="O271:S271"/>
    <mergeCell ref="T271:U271"/>
    <mergeCell ref="C272:G272"/>
    <mergeCell ref="H272:I272"/>
    <mergeCell ref="O272:S272"/>
    <mergeCell ref="T272:U272"/>
    <mergeCell ref="C265:G265"/>
    <mergeCell ref="H265:I265"/>
    <mergeCell ref="O265:S265"/>
    <mergeCell ref="T265:U265"/>
    <mergeCell ref="C266:G266"/>
    <mergeCell ref="H266:I266"/>
    <mergeCell ref="O266:S266"/>
    <mergeCell ref="T266:U266"/>
    <mergeCell ref="B290:C290"/>
    <mergeCell ref="D290:I290"/>
    <mergeCell ref="N290:O290"/>
    <mergeCell ref="P290:U290"/>
    <mergeCell ref="B291:I291"/>
    <mergeCell ref="N291:U291"/>
    <mergeCell ref="B281:I281"/>
    <mergeCell ref="N281:U281"/>
    <mergeCell ref="B282:I285"/>
    <mergeCell ref="N282:U285"/>
    <mergeCell ref="B276:B279"/>
    <mergeCell ref="N276:N279"/>
    <mergeCell ref="B270:B275"/>
    <mergeCell ref="C270:G270"/>
    <mergeCell ref="H270:I270"/>
    <mergeCell ref="N270:N275"/>
    <mergeCell ref="O270:S270"/>
    <mergeCell ref="T270:U270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3:G273"/>
    <mergeCell ref="H273:I273"/>
    <mergeCell ref="O273:S273"/>
    <mergeCell ref="T273:U273"/>
    <mergeCell ref="C271:G271"/>
    <mergeCell ref="H271:I271"/>
    <mergeCell ref="D294:E294"/>
    <mergeCell ref="F294:G294"/>
    <mergeCell ref="H294:I294"/>
    <mergeCell ref="P294:Q294"/>
    <mergeCell ref="R294:S294"/>
    <mergeCell ref="T294:U294"/>
    <mergeCell ref="R292:S292"/>
    <mergeCell ref="T292:U292"/>
    <mergeCell ref="B293:C293"/>
    <mergeCell ref="D293:E293"/>
    <mergeCell ref="F293:G293"/>
    <mergeCell ref="H293:I293"/>
    <mergeCell ref="N293:O293"/>
    <mergeCell ref="P293:Q293"/>
    <mergeCell ref="R293:S293"/>
    <mergeCell ref="T293:U293"/>
    <mergeCell ref="B292:C292"/>
    <mergeCell ref="D292:E292"/>
    <mergeCell ref="F292:G292"/>
    <mergeCell ref="H292:I292"/>
    <mergeCell ref="N292:O292"/>
    <mergeCell ref="P292:Q292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P296:Q296"/>
    <mergeCell ref="R296:U296"/>
    <mergeCell ref="B305:C305"/>
    <mergeCell ref="N305:O305"/>
    <mergeCell ref="B307:C308"/>
    <mergeCell ref="D307:I308"/>
    <mergeCell ref="N307:O308"/>
    <mergeCell ref="P307:U308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B309:C310"/>
    <mergeCell ref="D309:I310"/>
    <mergeCell ref="N309:O310"/>
    <mergeCell ref="P309:U310"/>
    <mergeCell ref="B312:B317"/>
    <mergeCell ref="C312:G312"/>
    <mergeCell ref="H312:I312"/>
    <mergeCell ref="N312:N317"/>
    <mergeCell ref="O312:S312"/>
    <mergeCell ref="T312:U312"/>
    <mergeCell ref="C317:G317"/>
    <mergeCell ref="H317:I317"/>
    <mergeCell ref="O317:S317"/>
    <mergeCell ref="T317:U317"/>
    <mergeCell ref="C315:G315"/>
    <mergeCell ref="H315:I315"/>
    <mergeCell ref="O315:S315"/>
    <mergeCell ref="T315:U315"/>
    <mergeCell ref="C316:G316"/>
    <mergeCell ref="H316:I316"/>
    <mergeCell ref="O316:S316"/>
    <mergeCell ref="T316:U316"/>
    <mergeCell ref="C324:E327"/>
    <mergeCell ref="F324:G327"/>
    <mergeCell ref="H324:I327"/>
    <mergeCell ref="O324:Q327"/>
    <mergeCell ref="R324:S327"/>
    <mergeCell ref="T324:U327"/>
    <mergeCell ref="O319:S319"/>
    <mergeCell ref="T319:U319"/>
    <mergeCell ref="C320:G320"/>
    <mergeCell ref="H320:I320"/>
    <mergeCell ref="O320:S320"/>
    <mergeCell ref="T320:U320"/>
    <mergeCell ref="C313:G313"/>
    <mergeCell ref="H313:I313"/>
    <mergeCell ref="O313:S313"/>
    <mergeCell ref="T313:U313"/>
    <mergeCell ref="C314:G314"/>
    <mergeCell ref="H314:I314"/>
    <mergeCell ref="O314:S314"/>
    <mergeCell ref="T314:U314"/>
    <mergeCell ref="B338:C338"/>
    <mergeCell ref="D338:I338"/>
    <mergeCell ref="N338:O338"/>
    <mergeCell ref="P338:U338"/>
    <mergeCell ref="B339:I339"/>
    <mergeCell ref="N339:U339"/>
    <mergeCell ref="B329:I329"/>
    <mergeCell ref="N329:U329"/>
    <mergeCell ref="B330:I333"/>
    <mergeCell ref="N330:U333"/>
    <mergeCell ref="B324:B327"/>
    <mergeCell ref="N324:N327"/>
    <mergeCell ref="B318:B323"/>
    <mergeCell ref="C318:G318"/>
    <mergeCell ref="H318:I318"/>
    <mergeCell ref="N318:N323"/>
    <mergeCell ref="O318:S318"/>
    <mergeCell ref="T318:U318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1:G321"/>
    <mergeCell ref="H321:I321"/>
    <mergeCell ref="O321:S321"/>
    <mergeCell ref="T321:U321"/>
    <mergeCell ref="C319:G319"/>
    <mergeCell ref="H319:I319"/>
    <mergeCell ref="D342:E342"/>
    <mergeCell ref="F342:G342"/>
    <mergeCell ref="H342:I342"/>
    <mergeCell ref="P342:Q342"/>
    <mergeCell ref="R342:S342"/>
    <mergeCell ref="T342:U342"/>
    <mergeCell ref="R340:S340"/>
    <mergeCell ref="T340:U340"/>
    <mergeCell ref="B341:C341"/>
    <mergeCell ref="D341:E341"/>
    <mergeCell ref="F341:G341"/>
    <mergeCell ref="H341:I341"/>
    <mergeCell ref="N341:O341"/>
    <mergeCell ref="P341:Q341"/>
    <mergeCell ref="R341:S341"/>
    <mergeCell ref="T341:U341"/>
    <mergeCell ref="B340:C340"/>
    <mergeCell ref="D340:E340"/>
    <mergeCell ref="F340:G340"/>
    <mergeCell ref="H340:I340"/>
    <mergeCell ref="N340:O340"/>
    <mergeCell ref="P340:Q340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P344:Q344"/>
    <mergeCell ref="R344:U344"/>
    <mergeCell ref="B353:C353"/>
    <mergeCell ref="N353:O353"/>
    <mergeCell ref="B355:C356"/>
    <mergeCell ref="D355:I356"/>
    <mergeCell ref="N355:O356"/>
    <mergeCell ref="P355:U356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B357:C358"/>
    <mergeCell ref="D357:I358"/>
    <mergeCell ref="N357:O358"/>
    <mergeCell ref="P357:U358"/>
    <mergeCell ref="B360:B365"/>
    <mergeCell ref="C360:G360"/>
    <mergeCell ref="H360:I360"/>
    <mergeCell ref="N360:N365"/>
    <mergeCell ref="O360:S360"/>
    <mergeCell ref="T360:U360"/>
    <mergeCell ref="C365:G365"/>
    <mergeCell ref="H365:I365"/>
    <mergeCell ref="O365:S365"/>
    <mergeCell ref="T365:U365"/>
    <mergeCell ref="C363:G363"/>
    <mergeCell ref="H363:I363"/>
    <mergeCell ref="O363:S363"/>
    <mergeCell ref="T363:U363"/>
    <mergeCell ref="C364:G364"/>
    <mergeCell ref="H364:I364"/>
    <mergeCell ref="O364:S364"/>
    <mergeCell ref="T364:U364"/>
    <mergeCell ref="O372:Q375"/>
    <mergeCell ref="R372:S375"/>
    <mergeCell ref="T372:U375"/>
    <mergeCell ref="C372:E375"/>
    <mergeCell ref="F372:G375"/>
    <mergeCell ref="H372:I375"/>
    <mergeCell ref="O367:S367"/>
    <mergeCell ref="T367:U367"/>
    <mergeCell ref="C368:G368"/>
    <mergeCell ref="H368:I368"/>
    <mergeCell ref="O368:S368"/>
    <mergeCell ref="T368:U368"/>
    <mergeCell ref="C361:G361"/>
    <mergeCell ref="H361:I361"/>
    <mergeCell ref="O361:S361"/>
    <mergeCell ref="T361:U361"/>
    <mergeCell ref="C362:G362"/>
    <mergeCell ref="H362:I362"/>
    <mergeCell ref="O362:S362"/>
    <mergeCell ref="T362:U362"/>
    <mergeCell ref="B386:C386"/>
    <mergeCell ref="D386:I386"/>
    <mergeCell ref="N386:O386"/>
    <mergeCell ref="P386:U386"/>
    <mergeCell ref="B387:I387"/>
    <mergeCell ref="N387:U387"/>
    <mergeCell ref="B377:I377"/>
    <mergeCell ref="N377:U377"/>
    <mergeCell ref="B378:I381"/>
    <mergeCell ref="N378:U381"/>
    <mergeCell ref="B372:B375"/>
    <mergeCell ref="N372:N375"/>
    <mergeCell ref="B366:B371"/>
    <mergeCell ref="C366:G366"/>
    <mergeCell ref="H366:I366"/>
    <mergeCell ref="N366:N371"/>
    <mergeCell ref="O366:S366"/>
    <mergeCell ref="T366:U366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9:G369"/>
    <mergeCell ref="H369:I369"/>
    <mergeCell ref="O369:S369"/>
    <mergeCell ref="T369:U369"/>
    <mergeCell ref="C367:G367"/>
    <mergeCell ref="H367:I367"/>
    <mergeCell ref="D390:E390"/>
    <mergeCell ref="F390:G390"/>
    <mergeCell ref="H390:I390"/>
    <mergeCell ref="P390:Q390"/>
    <mergeCell ref="R390:S390"/>
    <mergeCell ref="T390:U390"/>
    <mergeCell ref="R388:S388"/>
    <mergeCell ref="T388:U388"/>
    <mergeCell ref="B389:C389"/>
    <mergeCell ref="D389:E389"/>
    <mergeCell ref="F389:G389"/>
    <mergeCell ref="H389:I389"/>
    <mergeCell ref="N389:O389"/>
    <mergeCell ref="P389:Q389"/>
    <mergeCell ref="R389:S389"/>
    <mergeCell ref="T389:U389"/>
    <mergeCell ref="B388:C388"/>
    <mergeCell ref="D388:E388"/>
    <mergeCell ref="F388:G388"/>
    <mergeCell ref="H388:I388"/>
    <mergeCell ref="N388:O388"/>
    <mergeCell ref="P388:Q388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P392:Q392"/>
    <mergeCell ref="R392:U392"/>
    <mergeCell ref="B401:C401"/>
    <mergeCell ref="N401:O401"/>
    <mergeCell ref="B403:C404"/>
    <mergeCell ref="D403:I404"/>
    <mergeCell ref="N403:O404"/>
    <mergeCell ref="P403:U404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B405:C406"/>
    <mergeCell ref="D405:I406"/>
    <mergeCell ref="N405:O406"/>
    <mergeCell ref="P405:U406"/>
    <mergeCell ref="B408:B413"/>
    <mergeCell ref="C408:G408"/>
    <mergeCell ref="H408:I408"/>
    <mergeCell ref="N408:N413"/>
    <mergeCell ref="O408:S408"/>
    <mergeCell ref="T408:U408"/>
    <mergeCell ref="C413:G413"/>
    <mergeCell ref="H413:I413"/>
    <mergeCell ref="O413:S413"/>
    <mergeCell ref="T413:U413"/>
    <mergeCell ref="C411:G411"/>
    <mergeCell ref="H411:I411"/>
    <mergeCell ref="O411:S411"/>
    <mergeCell ref="T411:U411"/>
    <mergeCell ref="C412:G412"/>
    <mergeCell ref="H412:I412"/>
    <mergeCell ref="O412:S412"/>
    <mergeCell ref="T412:U412"/>
    <mergeCell ref="C420:E423"/>
    <mergeCell ref="F420:G423"/>
    <mergeCell ref="H420:I423"/>
    <mergeCell ref="O420:Q423"/>
    <mergeCell ref="R420:S423"/>
    <mergeCell ref="T420:U423"/>
    <mergeCell ref="O415:S415"/>
    <mergeCell ref="T415:U415"/>
    <mergeCell ref="C416:G416"/>
    <mergeCell ref="H416:I416"/>
    <mergeCell ref="O416:S416"/>
    <mergeCell ref="T416:U416"/>
    <mergeCell ref="C409:G409"/>
    <mergeCell ref="H409:I409"/>
    <mergeCell ref="O409:S409"/>
    <mergeCell ref="T409:U409"/>
    <mergeCell ref="C410:G410"/>
    <mergeCell ref="H410:I410"/>
    <mergeCell ref="O410:S410"/>
    <mergeCell ref="T410:U410"/>
    <mergeCell ref="B434:C434"/>
    <mergeCell ref="D434:I434"/>
    <mergeCell ref="N434:O434"/>
    <mergeCell ref="P434:U434"/>
    <mergeCell ref="B435:I435"/>
    <mergeCell ref="N435:U435"/>
    <mergeCell ref="B425:I425"/>
    <mergeCell ref="N425:U425"/>
    <mergeCell ref="B426:I429"/>
    <mergeCell ref="N426:U429"/>
    <mergeCell ref="B420:B423"/>
    <mergeCell ref="N420:N423"/>
    <mergeCell ref="B414:B419"/>
    <mergeCell ref="C414:G414"/>
    <mergeCell ref="H414:I414"/>
    <mergeCell ref="N414:N419"/>
    <mergeCell ref="O414:S414"/>
    <mergeCell ref="T414:U414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7:G417"/>
    <mergeCell ref="H417:I417"/>
    <mergeCell ref="O417:S417"/>
    <mergeCell ref="T417:U417"/>
    <mergeCell ref="C415:G415"/>
    <mergeCell ref="H415:I415"/>
    <mergeCell ref="D438:E438"/>
    <mergeCell ref="F438:G438"/>
    <mergeCell ref="H438:I438"/>
    <mergeCell ref="P438:Q438"/>
    <mergeCell ref="R438:S438"/>
    <mergeCell ref="T438:U438"/>
    <mergeCell ref="R436:S436"/>
    <mergeCell ref="T436:U436"/>
    <mergeCell ref="B437:C437"/>
    <mergeCell ref="D437:E437"/>
    <mergeCell ref="F437:G437"/>
    <mergeCell ref="H437:I437"/>
    <mergeCell ref="N437:O437"/>
    <mergeCell ref="P437:Q437"/>
    <mergeCell ref="R437:S437"/>
    <mergeCell ref="T437:U437"/>
    <mergeCell ref="B436:C436"/>
    <mergeCell ref="D436:E436"/>
    <mergeCell ref="F436:G436"/>
    <mergeCell ref="H436:I436"/>
    <mergeCell ref="N436:O436"/>
    <mergeCell ref="P436:Q436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P440:Q440"/>
    <mergeCell ref="R440:U440"/>
    <mergeCell ref="B449:C449"/>
    <mergeCell ref="N449:O449"/>
    <mergeCell ref="B451:C452"/>
    <mergeCell ref="D451:I452"/>
    <mergeCell ref="N451:O452"/>
    <mergeCell ref="P451:U452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B453:C454"/>
    <mergeCell ref="D453:I454"/>
    <mergeCell ref="N453:O454"/>
    <mergeCell ref="P453:U454"/>
    <mergeCell ref="B456:B461"/>
    <mergeCell ref="C456:G456"/>
    <mergeCell ref="H456:I456"/>
    <mergeCell ref="N456:N461"/>
    <mergeCell ref="O456:S456"/>
    <mergeCell ref="T456:U456"/>
    <mergeCell ref="C461:G461"/>
    <mergeCell ref="H461:I461"/>
    <mergeCell ref="O461:S461"/>
    <mergeCell ref="T461:U461"/>
    <mergeCell ref="C459:G459"/>
    <mergeCell ref="H459:I459"/>
    <mergeCell ref="O459:S459"/>
    <mergeCell ref="T459:U459"/>
    <mergeCell ref="C460:G460"/>
    <mergeCell ref="H460:I460"/>
    <mergeCell ref="O460:S460"/>
    <mergeCell ref="T460:U460"/>
    <mergeCell ref="O468:Q471"/>
    <mergeCell ref="R468:S471"/>
    <mergeCell ref="T468:U471"/>
    <mergeCell ref="C468:E471"/>
    <mergeCell ref="F468:G471"/>
    <mergeCell ref="H468:I471"/>
    <mergeCell ref="O463:S463"/>
    <mergeCell ref="T463:U463"/>
    <mergeCell ref="C464:G464"/>
    <mergeCell ref="H464:I464"/>
    <mergeCell ref="O464:S464"/>
    <mergeCell ref="T464:U464"/>
    <mergeCell ref="C457:G457"/>
    <mergeCell ref="H457:I457"/>
    <mergeCell ref="O457:S457"/>
    <mergeCell ref="T457:U457"/>
    <mergeCell ref="C458:G458"/>
    <mergeCell ref="H458:I458"/>
    <mergeCell ref="O458:S458"/>
    <mergeCell ref="T458:U458"/>
    <mergeCell ref="B482:C482"/>
    <mergeCell ref="D482:I482"/>
    <mergeCell ref="N482:O482"/>
    <mergeCell ref="P482:U482"/>
    <mergeCell ref="B483:I483"/>
    <mergeCell ref="N483:U483"/>
    <mergeCell ref="B473:I473"/>
    <mergeCell ref="N473:U473"/>
    <mergeCell ref="B474:I477"/>
    <mergeCell ref="N474:U477"/>
    <mergeCell ref="B468:B471"/>
    <mergeCell ref="N468:N471"/>
    <mergeCell ref="B462:B467"/>
    <mergeCell ref="C462:G462"/>
    <mergeCell ref="H462:I462"/>
    <mergeCell ref="N462:N467"/>
    <mergeCell ref="O462:S462"/>
    <mergeCell ref="T462:U462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5:G465"/>
    <mergeCell ref="H465:I465"/>
    <mergeCell ref="O465:S465"/>
    <mergeCell ref="T465:U465"/>
    <mergeCell ref="C463:G463"/>
    <mergeCell ref="H463:I463"/>
    <mergeCell ref="D486:E486"/>
    <mergeCell ref="F486:G486"/>
    <mergeCell ref="H486:I486"/>
    <mergeCell ref="P486:Q486"/>
    <mergeCell ref="R486:S486"/>
    <mergeCell ref="T486:U486"/>
    <mergeCell ref="R484:S484"/>
    <mergeCell ref="T484:U484"/>
    <mergeCell ref="B485:C485"/>
    <mergeCell ref="D485:E485"/>
    <mergeCell ref="F485:G485"/>
    <mergeCell ref="H485:I485"/>
    <mergeCell ref="N485:O485"/>
    <mergeCell ref="P485:Q485"/>
    <mergeCell ref="R485:S485"/>
    <mergeCell ref="T485:U485"/>
    <mergeCell ref="B484:C484"/>
    <mergeCell ref="D484:E484"/>
    <mergeCell ref="F484:G484"/>
    <mergeCell ref="H484:I484"/>
    <mergeCell ref="N484:O484"/>
    <mergeCell ref="P484:Q484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P488:Q488"/>
    <mergeCell ref="R488:U488"/>
    <mergeCell ref="B497:C497"/>
    <mergeCell ref="N497:O497"/>
    <mergeCell ref="B499:C500"/>
    <mergeCell ref="D499:I500"/>
    <mergeCell ref="N499:O500"/>
    <mergeCell ref="P499:U500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B501:C502"/>
    <mergeCell ref="D501:I502"/>
    <mergeCell ref="N501:O502"/>
    <mergeCell ref="P501:U502"/>
    <mergeCell ref="B504:B509"/>
    <mergeCell ref="C504:G504"/>
    <mergeCell ref="H504:I504"/>
    <mergeCell ref="N504:N509"/>
    <mergeCell ref="O504:S504"/>
    <mergeCell ref="T504:U504"/>
    <mergeCell ref="C509:G509"/>
    <mergeCell ref="H509:I509"/>
    <mergeCell ref="O509:S509"/>
    <mergeCell ref="T509:U509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16:E519"/>
    <mergeCell ref="F516:G519"/>
    <mergeCell ref="H516:I519"/>
    <mergeCell ref="O516:Q519"/>
    <mergeCell ref="R516:S519"/>
    <mergeCell ref="T516:U519"/>
    <mergeCell ref="O511:S511"/>
    <mergeCell ref="T511:U511"/>
    <mergeCell ref="C512:G512"/>
    <mergeCell ref="H512:I512"/>
    <mergeCell ref="O512:S512"/>
    <mergeCell ref="T512:U512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B530:C530"/>
    <mergeCell ref="D530:I530"/>
    <mergeCell ref="N530:O530"/>
    <mergeCell ref="P530:U530"/>
    <mergeCell ref="B531:I531"/>
    <mergeCell ref="N531:U531"/>
    <mergeCell ref="B521:I521"/>
    <mergeCell ref="N521:U521"/>
    <mergeCell ref="B522:I525"/>
    <mergeCell ref="N522:U525"/>
    <mergeCell ref="B516:B519"/>
    <mergeCell ref="N516:N519"/>
    <mergeCell ref="B510:B515"/>
    <mergeCell ref="C510:G510"/>
    <mergeCell ref="H510:I510"/>
    <mergeCell ref="N510:N515"/>
    <mergeCell ref="O510:S510"/>
    <mergeCell ref="T510:U510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3:G513"/>
    <mergeCell ref="H513:I513"/>
    <mergeCell ref="O513:S513"/>
    <mergeCell ref="T513:U513"/>
    <mergeCell ref="C511:G511"/>
    <mergeCell ref="H511:I511"/>
    <mergeCell ref="D534:E534"/>
    <mergeCell ref="F534:G534"/>
    <mergeCell ref="H534:I534"/>
    <mergeCell ref="P534:Q534"/>
    <mergeCell ref="R534:S534"/>
    <mergeCell ref="T534:U534"/>
    <mergeCell ref="R532:S532"/>
    <mergeCell ref="T532:U532"/>
    <mergeCell ref="B533:C533"/>
    <mergeCell ref="D533:E533"/>
    <mergeCell ref="F533:G533"/>
    <mergeCell ref="H533:I533"/>
    <mergeCell ref="N533:O533"/>
    <mergeCell ref="P533:Q533"/>
    <mergeCell ref="R533:S533"/>
    <mergeCell ref="T533:U533"/>
    <mergeCell ref="B532:C532"/>
    <mergeCell ref="D532:E532"/>
    <mergeCell ref="F532:G532"/>
    <mergeCell ref="H532:I532"/>
    <mergeCell ref="N532:O532"/>
    <mergeCell ref="P532:Q53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B545:C545"/>
    <mergeCell ref="N545:O545"/>
    <mergeCell ref="B547:C548"/>
    <mergeCell ref="D547:I548"/>
    <mergeCell ref="N547:O548"/>
    <mergeCell ref="P547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B549:C550"/>
    <mergeCell ref="D549:I550"/>
    <mergeCell ref="N549:O550"/>
    <mergeCell ref="P549:U550"/>
    <mergeCell ref="B552:B557"/>
    <mergeCell ref="C552:G552"/>
    <mergeCell ref="H552:I552"/>
    <mergeCell ref="N552:N557"/>
    <mergeCell ref="O552:S552"/>
    <mergeCell ref="T552:U552"/>
    <mergeCell ref="C557:G557"/>
    <mergeCell ref="H557:I557"/>
    <mergeCell ref="O557:S557"/>
    <mergeCell ref="T557:U557"/>
    <mergeCell ref="C555:G555"/>
    <mergeCell ref="H555:I555"/>
    <mergeCell ref="O555:S555"/>
    <mergeCell ref="T555:U555"/>
    <mergeCell ref="C556:G556"/>
    <mergeCell ref="H556:I556"/>
    <mergeCell ref="O556:S556"/>
    <mergeCell ref="T556:U556"/>
    <mergeCell ref="O564:Q567"/>
    <mergeCell ref="R564:S567"/>
    <mergeCell ref="T564:U567"/>
    <mergeCell ref="C564:E567"/>
    <mergeCell ref="F564:G567"/>
    <mergeCell ref="H564:I567"/>
    <mergeCell ref="O559:S559"/>
    <mergeCell ref="T559:U559"/>
    <mergeCell ref="C560:G560"/>
    <mergeCell ref="H560:I560"/>
    <mergeCell ref="O560:S560"/>
    <mergeCell ref="T560:U560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B578:C578"/>
    <mergeCell ref="D578:I578"/>
    <mergeCell ref="N578:O578"/>
    <mergeCell ref="P578:U578"/>
    <mergeCell ref="B579:I579"/>
    <mergeCell ref="N579:U579"/>
    <mergeCell ref="B569:I569"/>
    <mergeCell ref="N569:U569"/>
    <mergeCell ref="B570:I573"/>
    <mergeCell ref="N570:U573"/>
    <mergeCell ref="B564:B567"/>
    <mergeCell ref="N564:N567"/>
    <mergeCell ref="B558:B563"/>
    <mergeCell ref="C558:G558"/>
    <mergeCell ref="H558:I558"/>
    <mergeCell ref="N558:N563"/>
    <mergeCell ref="O558:S558"/>
    <mergeCell ref="T558:U558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1:G561"/>
    <mergeCell ref="H561:I561"/>
    <mergeCell ref="O561:S561"/>
    <mergeCell ref="T561:U561"/>
    <mergeCell ref="C559:G559"/>
    <mergeCell ref="H559:I559"/>
    <mergeCell ref="D582:E582"/>
    <mergeCell ref="F582:G582"/>
    <mergeCell ref="H582:I582"/>
    <mergeCell ref="P582:Q582"/>
    <mergeCell ref="R582:S582"/>
    <mergeCell ref="T582:U582"/>
    <mergeCell ref="R580:S580"/>
    <mergeCell ref="T580:U580"/>
    <mergeCell ref="B581:C581"/>
    <mergeCell ref="D581:E581"/>
    <mergeCell ref="F581:G581"/>
    <mergeCell ref="H581:I581"/>
    <mergeCell ref="N581:O581"/>
    <mergeCell ref="P581:Q581"/>
    <mergeCell ref="R581:S581"/>
    <mergeCell ref="T581:U581"/>
    <mergeCell ref="B580:C580"/>
    <mergeCell ref="D580:E580"/>
    <mergeCell ref="F580:G580"/>
    <mergeCell ref="H580:I580"/>
    <mergeCell ref="N580:O580"/>
    <mergeCell ref="P580:Q580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P584:Q584"/>
    <mergeCell ref="R584:U584"/>
    <mergeCell ref="B593:C593"/>
    <mergeCell ref="N593:O593"/>
    <mergeCell ref="B595:C596"/>
    <mergeCell ref="D595:I596"/>
    <mergeCell ref="N595:O596"/>
    <mergeCell ref="P595:U596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B597:C598"/>
    <mergeCell ref="D597:I598"/>
    <mergeCell ref="N597:O598"/>
    <mergeCell ref="P597:U598"/>
    <mergeCell ref="B600:B605"/>
    <mergeCell ref="C600:G600"/>
    <mergeCell ref="H600:I600"/>
    <mergeCell ref="N600:N605"/>
    <mergeCell ref="O600:S600"/>
    <mergeCell ref="T600:U600"/>
    <mergeCell ref="C605:G605"/>
    <mergeCell ref="H605:I605"/>
    <mergeCell ref="O605:S605"/>
    <mergeCell ref="T605:U605"/>
    <mergeCell ref="C603:G603"/>
    <mergeCell ref="H603:I603"/>
    <mergeCell ref="O603:S603"/>
    <mergeCell ref="T603:U603"/>
    <mergeCell ref="C604:G604"/>
    <mergeCell ref="H604:I604"/>
    <mergeCell ref="O604:S604"/>
    <mergeCell ref="T604:U604"/>
    <mergeCell ref="C612:E615"/>
    <mergeCell ref="F612:G615"/>
    <mergeCell ref="H612:I615"/>
    <mergeCell ref="O612:Q615"/>
    <mergeCell ref="R612:S615"/>
    <mergeCell ref="T612:U615"/>
    <mergeCell ref="O607:S607"/>
    <mergeCell ref="T607:U607"/>
    <mergeCell ref="C608:G608"/>
    <mergeCell ref="H608:I608"/>
    <mergeCell ref="O608:S608"/>
    <mergeCell ref="T608:U608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626:C626"/>
    <mergeCell ref="D626:I626"/>
    <mergeCell ref="N626:O626"/>
    <mergeCell ref="P626:U626"/>
    <mergeCell ref="B627:I627"/>
    <mergeCell ref="N627:U627"/>
    <mergeCell ref="B617:I617"/>
    <mergeCell ref="N617:U617"/>
    <mergeCell ref="B618:I621"/>
    <mergeCell ref="N618:U621"/>
    <mergeCell ref="B612:B615"/>
    <mergeCell ref="N612:N615"/>
    <mergeCell ref="B606:B611"/>
    <mergeCell ref="C606:G606"/>
    <mergeCell ref="H606:I606"/>
    <mergeCell ref="N606:N611"/>
    <mergeCell ref="O606:S606"/>
    <mergeCell ref="T606:U606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9:G609"/>
    <mergeCell ref="H609:I609"/>
    <mergeCell ref="O609:S609"/>
    <mergeCell ref="T609:U609"/>
    <mergeCell ref="C607:G607"/>
    <mergeCell ref="H607:I607"/>
    <mergeCell ref="D630:E630"/>
    <mergeCell ref="F630:G630"/>
    <mergeCell ref="H630:I630"/>
    <mergeCell ref="P630:Q630"/>
    <mergeCell ref="R630:S630"/>
    <mergeCell ref="T630:U630"/>
    <mergeCell ref="R628:S628"/>
    <mergeCell ref="T628:U628"/>
    <mergeCell ref="B629:C629"/>
    <mergeCell ref="D629:E629"/>
    <mergeCell ref="F629:G629"/>
    <mergeCell ref="H629:I629"/>
    <mergeCell ref="N629:O629"/>
    <mergeCell ref="P629:Q629"/>
    <mergeCell ref="R629:S629"/>
    <mergeCell ref="T629:U629"/>
    <mergeCell ref="B628:C628"/>
    <mergeCell ref="D628:E628"/>
    <mergeCell ref="F628:G628"/>
    <mergeCell ref="H628:I628"/>
    <mergeCell ref="N628:O628"/>
    <mergeCell ref="P628:Q628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P632:Q632"/>
    <mergeCell ref="R632:U632"/>
    <mergeCell ref="B641:C641"/>
    <mergeCell ref="N641:O641"/>
    <mergeCell ref="B643:C644"/>
    <mergeCell ref="D643:I644"/>
    <mergeCell ref="N643:O644"/>
    <mergeCell ref="P643:U644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B645:C646"/>
    <mergeCell ref="D645:I646"/>
    <mergeCell ref="N645:O646"/>
    <mergeCell ref="P645:U646"/>
    <mergeCell ref="B648:B653"/>
    <mergeCell ref="C648:G648"/>
    <mergeCell ref="H648:I648"/>
    <mergeCell ref="N648:N653"/>
    <mergeCell ref="O648:S648"/>
    <mergeCell ref="T648:U648"/>
    <mergeCell ref="C653:G653"/>
    <mergeCell ref="H653:I653"/>
    <mergeCell ref="O653:S653"/>
    <mergeCell ref="T653:U653"/>
    <mergeCell ref="C651:G651"/>
    <mergeCell ref="H651:I651"/>
    <mergeCell ref="O651:S651"/>
    <mergeCell ref="T651:U651"/>
    <mergeCell ref="C652:G652"/>
    <mergeCell ref="H652:I652"/>
    <mergeCell ref="O652:S652"/>
    <mergeCell ref="T652:U652"/>
    <mergeCell ref="O660:Q663"/>
    <mergeCell ref="R660:S663"/>
    <mergeCell ref="T660:U663"/>
    <mergeCell ref="C660:E663"/>
    <mergeCell ref="F660:G663"/>
    <mergeCell ref="H660:I663"/>
    <mergeCell ref="O655:S655"/>
    <mergeCell ref="T655:U655"/>
    <mergeCell ref="C656:G656"/>
    <mergeCell ref="H656:I656"/>
    <mergeCell ref="O656:S656"/>
    <mergeCell ref="T656:U656"/>
    <mergeCell ref="C649:G649"/>
    <mergeCell ref="H649:I649"/>
    <mergeCell ref="O649:S649"/>
    <mergeCell ref="T649:U649"/>
    <mergeCell ref="C650:G650"/>
    <mergeCell ref="H650:I650"/>
    <mergeCell ref="O650:S650"/>
    <mergeCell ref="T650:U650"/>
    <mergeCell ref="B674:C674"/>
    <mergeCell ref="D674:I674"/>
    <mergeCell ref="N674:O674"/>
    <mergeCell ref="P674:U674"/>
    <mergeCell ref="B675:I675"/>
    <mergeCell ref="N675:U675"/>
    <mergeCell ref="B665:I665"/>
    <mergeCell ref="N665:U665"/>
    <mergeCell ref="B666:I669"/>
    <mergeCell ref="N666:U669"/>
    <mergeCell ref="B660:B663"/>
    <mergeCell ref="N660:N663"/>
    <mergeCell ref="B654:B659"/>
    <mergeCell ref="C654:G654"/>
    <mergeCell ref="H654:I654"/>
    <mergeCell ref="N654:N659"/>
    <mergeCell ref="O654:S654"/>
    <mergeCell ref="T654:U654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7:G657"/>
    <mergeCell ref="H657:I657"/>
    <mergeCell ref="O657:S657"/>
    <mergeCell ref="T657:U657"/>
    <mergeCell ref="C655:G655"/>
    <mergeCell ref="H655:I655"/>
    <mergeCell ref="D678:E678"/>
    <mergeCell ref="F678:G678"/>
    <mergeCell ref="H678:I678"/>
    <mergeCell ref="P678:Q678"/>
    <mergeCell ref="R678:S678"/>
    <mergeCell ref="T678:U678"/>
    <mergeCell ref="R676:S676"/>
    <mergeCell ref="T676:U676"/>
    <mergeCell ref="B677:C677"/>
    <mergeCell ref="D677:E677"/>
    <mergeCell ref="F677:G677"/>
    <mergeCell ref="H677:I677"/>
    <mergeCell ref="N677:O677"/>
    <mergeCell ref="P677:Q677"/>
    <mergeCell ref="R677:S677"/>
    <mergeCell ref="T677:U677"/>
    <mergeCell ref="B676:C676"/>
    <mergeCell ref="D676:E676"/>
    <mergeCell ref="F676:G676"/>
    <mergeCell ref="H676:I676"/>
    <mergeCell ref="N676:O676"/>
    <mergeCell ref="P676:Q676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P680:Q680"/>
    <mergeCell ref="R680:U680"/>
    <mergeCell ref="B689:C689"/>
    <mergeCell ref="N689:O689"/>
    <mergeCell ref="B691:C692"/>
    <mergeCell ref="D691:I692"/>
    <mergeCell ref="N691:O692"/>
    <mergeCell ref="P691:U692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B693:C694"/>
    <mergeCell ref="D693:I694"/>
    <mergeCell ref="N693:O694"/>
    <mergeCell ref="P693:U694"/>
    <mergeCell ref="B696:B701"/>
    <mergeCell ref="C696:G696"/>
    <mergeCell ref="H696:I696"/>
    <mergeCell ref="N696:N701"/>
    <mergeCell ref="O696:S696"/>
    <mergeCell ref="T696:U696"/>
    <mergeCell ref="C701:G701"/>
    <mergeCell ref="H701:I701"/>
    <mergeCell ref="O701:S701"/>
    <mergeCell ref="T701:U701"/>
    <mergeCell ref="C699:G699"/>
    <mergeCell ref="H699:I699"/>
    <mergeCell ref="O699:S699"/>
    <mergeCell ref="T699:U699"/>
    <mergeCell ref="C700:G700"/>
    <mergeCell ref="H700:I700"/>
    <mergeCell ref="O700:S700"/>
    <mergeCell ref="T700:U700"/>
    <mergeCell ref="C708:E711"/>
    <mergeCell ref="F708:G711"/>
    <mergeCell ref="H708:I711"/>
    <mergeCell ref="O708:Q711"/>
    <mergeCell ref="R708:S711"/>
    <mergeCell ref="T708:U711"/>
    <mergeCell ref="O703:S703"/>
    <mergeCell ref="T703:U703"/>
    <mergeCell ref="C704:G704"/>
    <mergeCell ref="H704:I704"/>
    <mergeCell ref="O704:S704"/>
    <mergeCell ref="T704:U704"/>
    <mergeCell ref="C697:G697"/>
    <mergeCell ref="H697:I697"/>
    <mergeCell ref="O697:S697"/>
    <mergeCell ref="T697:U697"/>
    <mergeCell ref="C698:G698"/>
    <mergeCell ref="H698:I698"/>
    <mergeCell ref="O698:S698"/>
    <mergeCell ref="T698:U698"/>
    <mergeCell ref="B722:C722"/>
    <mergeCell ref="D722:I722"/>
    <mergeCell ref="N722:O722"/>
    <mergeCell ref="P722:U722"/>
    <mergeCell ref="B723:I723"/>
    <mergeCell ref="N723:U723"/>
    <mergeCell ref="B713:I713"/>
    <mergeCell ref="N713:U713"/>
    <mergeCell ref="B714:I717"/>
    <mergeCell ref="N714:U717"/>
    <mergeCell ref="B708:B711"/>
    <mergeCell ref="N708:N711"/>
    <mergeCell ref="B702:B707"/>
    <mergeCell ref="C702:G702"/>
    <mergeCell ref="H702:I702"/>
    <mergeCell ref="N702:N707"/>
    <mergeCell ref="O702:S702"/>
    <mergeCell ref="T702:U702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5:G705"/>
    <mergeCell ref="H705:I705"/>
    <mergeCell ref="O705:S705"/>
    <mergeCell ref="T705:U705"/>
    <mergeCell ref="C703:G703"/>
    <mergeCell ref="H703:I703"/>
    <mergeCell ref="D726:E726"/>
    <mergeCell ref="F726:G726"/>
    <mergeCell ref="H726:I726"/>
    <mergeCell ref="P726:Q726"/>
    <mergeCell ref="R726:S726"/>
    <mergeCell ref="T726:U726"/>
    <mergeCell ref="R724:S724"/>
    <mergeCell ref="T724:U724"/>
    <mergeCell ref="B725:C725"/>
    <mergeCell ref="D725:E725"/>
    <mergeCell ref="F725:G725"/>
    <mergeCell ref="H725:I725"/>
    <mergeCell ref="N725:O725"/>
    <mergeCell ref="P725:Q725"/>
    <mergeCell ref="R725:S725"/>
    <mergeCell ref="T725:U725"/>
    <mergeCell ref="B724:C724"/>
    <mergeCell ref="D724:E724"/>
    <mergeCell ref="F724:G724"/>
    <mergeCell ref="H724:I724"/>
    <mergeCell ref="N724:O724"/>
    <mergeCell ref="P724:Q724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P728:Q728"/>
    <mergeCell ref="R728:U728"/>
    <mergeCell ref="B737:C737"/>
    <mergeCell ref="N737:O737"/>
    <mergeCell ref="B739:C740"/>
    <mergeCell ref="D739:I740"/>
    <mergeCell ref="N739:O740"/>
    <mergeCell ref="P739:U740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B741:C742"/>
    <mergeCell ref="D741:I742"/>
    <mergeCell ref="N741:O742"/>
    <mergeCell ref="P741:U742"/>
    <mergeCell ref="B744:B749"/>
    <mergeCell ref="C744:G744"/>
    <mergeCell ref="H744:I744"/>
    <mergeCell ref="N744:N749"/>
    <mergeCell ref="O744:S744"/>
    <mergeCell ref="T744:U744"/>
    <mergeCell ref="C749:G749"/>
    <mergeCell ref="H749:I749"/>
    <mergeCell ref="O749:S749"/>
    <mergeCell ref="T749:U749"/>
    <mergeCell ref="C747:G747"/>
    <mergeCell ref="H747:I747"/>
    <mergeCell ref="O747:S747"/>
    <mergeCell ref="T747:U747"/>
    <mergeCell ref="C748:G748"/>
    <mergeCell ref="H748:I748"/>
    <mergeCell ref="O748:S748"/>
    <mergeCell ref="T748:U748"/>
    <mergeCell ref="O756:Q759"/>
    <mergeCell ref="R756:S759"/>
    <mergeCell ref="T756:U759"/>
    <mergeCell ref="C756:E759"/>
    <mergeCell ref="F756:G759"/>
    <mergeCell ref="H756:I759"/>
    <mergeCell ref="O751:S751"/>
    <mergeCell ref="T751:U751"/>
    <mergeCell ref="C752:G752"/>
    <mergeCell ref="H752:I752"/>
    <mergeCell ref="O752:S752"/>
    <mergeCell ref="T752:U752"/>
    <mergeCell ref="C745:G745"/>
    <mergeCell ref="H745:I745"/>
    <mergeCell ref="O745:S745"/>
    <mergeCell ref="T745:U745"/>
    <mergeCell ref="C746:G746"/>
    <mergeCell ref="H746:I746"/>
    <mergeCell ref="O746:S746"/>
    <mergeCell ref="T746:U746"/>
    <mergeCell ref="B770:C770"/>
    <mergeCell ref="D770:I770"/>
    <mergeCell ref="N770:O770"/>
    <mergeCell ref="P770:U770"/>
    <mergeCell ref="B771:I771"/>
    <mergeCell ref="N771:U771"/>
    <mergeCell ref="B761:I761"/>
    <mergeCell ref="N761:U761"/>
    <mergeCell ref="B762:I765"/>
    <mergeCell ref="N762:U765"/>
    <mergeCell ref="B756:B759"/>
    <mergeCell ref="N756:N759"/>
    <mergeCell ref="B750:B755"/>
    <mergeCell ref="C750:G750"/>
    <mergeCell ref="H750:I750"/>
    <mergeCell ref="N750:N755"/>
    <mergeCell ref="O750:S750"/>
    <mergeCell ref="T750:U750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3:G753"/>
    <mergeCell ref="H753:I753"/>
    <mergeCell ref="O753:S753"/>
    <mergeCell ref="T753:U753"/>
    <mergeCell ref="C751:G751"/>
    <mergeCell ref="H751:I751"/>
    <mergeCell ref="D774:E774"/>
    <mergeCell ref="F774:G774"/>
    <mergeCell ref="H774:I774"/>
    <mergeCell ref="P774:Q774"/>
    <mergeCell ref="R774:S774"/>
    <mergeCell ref="T774:U774"/>
    <mergeCell ref="R772:S772"/>
    <mergeCell ref="T772:U772"/>
    <mergeCell ref="B773:C773"/>
    <mergeCell ref="D773:E773"/>
    <mergeCell ref="F773:G773"/>
    <mergeCell ref="H773:I773"/>
    <mergeCell ref="N773:O773"/>
    <mergeCell ref="P773:Q773"/>
    <mergeCell ref="R773:S773"/>
    <mergeCell ref="T773:U773"/>
    <mergeCell ref="B772:C772"/>
    <mergeCell ref="D772:E772"/>
    <mergeCell ref="F772:G772"/>
    <mergeCell ref="H772:I772"/>
    <mergeCell ref="N772:O772"/>
    <mergeCell ref="P772:Q772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P776:Q776"/>
    <mergeCell ref="R776:U776"/>
    <mergeCell ref="B785:C785"/>
    <mergeCell ref="N785:O785"/>
    <mergeCell ref="B787:C788"/>
    <mergeCell ref="D787:I788"/>
    <mergeCell ref="N787:O788"/>
    <mergeCell ref="P787:U788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B789:C790"/>
    <mergeCell ref="D789:I790"/>
    <mergeCell ref="N789:O790"/>
    <mergeCell ref="P789:U790"/>
    <mergeCell ref="B792:B797"/>
    <mergeCell ref="C792:G792"/>
    <mergeCell ref="H792:I792"/>
    <mergeCell ref="N792:N797"/>
    <mergeCell ref="O792:S792"/>
    <mergeCell ref="T792:U792"/>
    <mergeCell ref="C797:G797"/>
    <mergeCell ref="H797:I797"/>
    <mergeCell ref="O797:S797"/>
    <mergeCell ref="T797:U797"/>
    <mergeCell ref="C795:G795"/>
    <mergeCell ref="H795:I795"/>
    <mergeCell ref="O795:S795"/>
    <mergeCell ref="T795:U795"/>
    <mergeCell ref="C796:G796"/>
    <mergeCell ref="H796:I796"/>
    <mergeCell ref="O796:S796"/>
    <mergeCell ref="T796:U796"/>
    <mergeCell ref="C804:E807"/>
    <mergeCell ref="F804:G807"/>
    <mergeCell ref="H804:I807"/>
    <mergeCell ref="O804:Q807"/>
    <mergeCell ref="R804:S807"/>
    <mergeCell ref="T804:U807"/>
    <mergeCell ref="O799:S799"/>
    <mergeCell ref="T799:U799"/>
    <mergeCell ref="C800:G800"/>
    <mergeCell ref="H800:I800"/>
    <mergeCell ref="O800:S800"/>
    <mergeCell ref="T800:U800"/>
    <mergeCell ref="C793:G793"/>
    <mergeCell ref="H793:I793"/>
    <mergeCell ref="O793:S793"/>
    <mergeCell ref="T793:U793"/>
    <mergeCell ref="C794:G794"/>
    <mergeCell ref="H794:I794"/>
    <mergeCell ref="O794:S794"/>
    <mergeCell ref="T794:U794"/>
    <mergeCell ref="B818:C818"/>
    <mergeCell ref="D818:I818"/>
    <mergeCell ref="N818:O818"/>
    <mergeCell ref="P818:U818"/>
    <mergeCell ref="B819:I819"/>
    <mergeCell ref="N819:U819"/>
    <mergeCell ref="B809:I809"/>
    <mergeCell ref="N809:U809"/>
    <mergeCell ref="B810:I813"/>
    <mergeCell ref="N810:U813"/>
    <mergeCell ref="B804:B807"/>
    <mergeCell ref="N804:N807"/>
    <mergeCell ref="B798:B803"/>
    <mergeCell ref="C798:G798"/>
    <mergeCell ref="H798:I798"/>
    <mergeCell ref="N798:N803"/>
    <mergeCell ref="O798:S798"/>
    <mergeCell ref="T798:U798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1:G801"/>
    <mergeCell ref="H801:I801"/>
    <mergeCell ref="O801:S801"/>
    <mergeCell ref="T801:U801"/>
    <mergeCell ref="C799:G799"/>
    <mergeCell ref="H799:I799"/>
    <mergeCell ref="D822:E822"/>
    <mergeCell ref="F822:G822"/>
    <mergeCell ref="H822:I822"/>
    <mergeCell ref="P822:Q822"/>
    <mergeCell ref="R822:S822"/>
    <mergeCell ref="T822:U822"/>
    <mergeCell ref="R820:S820"/>
    <mergeCell ref="T820:U820"/>
    <mergeCell ref="B821:C821"/>
    <mergeCell ref="D821:E821"/>
    <mergeCell ref="F821:G821"/>
    <mergeCell ref="H821:I821"/>
    <mergeCell ref="N821:O821"/>
    <mergeCell ref="P821:Q821"/>
    <mergeCell ref="R821:S821"/>
    <mergeCell ref="T821:U821"/>
    <mergeCell ref="B820:C820"/>
    <mergeCell ref="D820:E820"/>
    <mergeCell ref="F820:G820"/>
    <mergeCell ref="H820:I820"/>
    <mergeCell ref="N820:O820"/>
    <mergeCell ref="P820:Q820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P824:Q824"/>
    <mergeCell ref="R824:U824"/>
    <mergeCell ref="B833:C833"/>
    <mergeCell ref="N833:O833"/>
    <mergeCell ref="B835:C836"/>
    <mergeCell ref="D835:I836"/>
    <mergeCell ref="N835:O836"/>
    <mergeCell ref="P835:U836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B837:C838"/>
    <mergeCell ref="D837:I838"/>
    <mergeCell ref="N837:O838"/>
    <mergeCell ref="P837:U838"/>
    <mergeCell ref="B840:B845"/>
    <mergeCell ref="C840:G840"/>
    <mergeCell ref="H840:I840"/>
    <mergeCell ref="N840:N845"/>
    <mergeCell ref="O840:S840"/>
    <mergeCell ref="T840:U840"/>
    <mergeCell ref="C845:G845"/>
    <mergeCell ref="H845:I845"/>
    <mergeCell ref="O845:S845"/>
    <mergeCell ref="T845:U845"/>
    <mergeCell ref="C843:G843"/>
    <mergeCell ref="H843:I843"/>
    <mergeCell ref="O843:S843"/>
    <mergeCell ref="T843:U843"/>
    <mergeCell ref="C844:G844"/>
    <mergeCell ref="H844:I844"/>
    <mergeCell ref="O844:S844"/>
    <mergeCell ref="T844:U844"/>
    <mergeCell ref="O852:Q855"/>
    <mergeCell ref="R852:S855"/>
    <mergeCell ref="T852:U855"/>
    <mergeCell ref="C852:E855"/>
    <mergeCell ref="F852:G855"/>
    <mergeCell ref="H852:I855"/>
    <mergeCell ref="O847:S847"/>
    <mergeCell ref="T847:U847"/>
    <mergeCell ref="C848:G848"/>
    <mergeCell ref="H848:I848"/>
    <mergeCell ref="O848:S848"/>
    <mergeCell ref="T848:U848"/>
    <mergeCell ref="C841:G841"/>
    <mergeCell ref="H841:I841"/>
    <mergeCell ref="O841:S841"/>
    <mergeCell ref="T841:U841"/>
    <mergeCell ref="C842:G842"/>
    <mergeCell ref="H842:I842"/>
    <mergeCell ref="O842:S842"/>
    <mergeCell ref="T842:U842"/>
    <mergeCell ref="B866:C866"/>
    <mergeCell ref="D866:I866"/>
    <mergeCell ref="N866:O866"/>
    <mergeCell ref="P866:U866"/>
    <mergeCell ref="B867:I867"/>
    <mergeCell ref="N867:U867"/>
    <mergeCell ref="B857:I857"/>
    <mergeCell ref="N857:U857"/>
    <mergeCell ref="B858:I861"/>
    <mergeCell ref="N858:U861"/>
    <mergeCell ref="B852:B855"/>
    <mergeCell ref="N852:N855"/>
    <mergeCell ref="B846:B851"/>
    <mergeCell ref="C846:G846"/>
    <mergeCell ref="H846:I846"/>
    <mergeCell ref="N846:N851"/>
    <mergeCell ref="O846:S846"/>
    <mergeCell ref="T846:U846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9:G849"/>
    <mergeCell ref="H849:I849"/>
    <mergeCell ref="O849:S849"/>
    <mergeCell ref="T849:U849"/>
    <mergeCell ref="C847:G847"/>
    <mergeCell ref="H847:I847"/>
    <mergeCell ref="D870:E870"/>
    <mergeCell ref="F870:G870"/>
    <mergeCell ref="H870:I870"/>
    <mergeCell ref="P870:Q870"/>
    <mergeCell ref="R870:S870"/>
    <mergeCell ref="T870:U870"/>
    <mergeCell ref="R868:S868"/>
    <mergeCell ref="T868:U868"/>
    <mergeCell ref="B869:C869"/>
    <mergeCell ref="D869:E869"/>
    <mergeCell ref="F869:G869"/>
    <mergeCell ref="H869:I869"/>
    <mergeCell ref="N869:O869"/>
    <mergeCell ref="P869:Q869"/>
    <mergeCell ref="R869:S869"/>
    <mergeCell ref="T869:U869"/>
    <mergeCell ref="B868:C868"/>
    <mergeCell ref="D868:E868"/>
    <mergeCell ref="F868:G868"/>
    <mergeCell ref="H868:I868"/>
    <mergeCell ref="N868:O868"/>
    <mergeCell ref="P868:Q868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P872:Q872"/>
    <mergeCell ref="R872:U872"/>
    <mergeCell ref="B881:C881"/>
    <mergeCell ref="N881:O881"/>
    <mergeCell ref="B883:C884"/>
    <mergeCell ref="D883:I884"/>
    <mergeCell ref="N883:O884"/>
    <mergeCell ref="P883:U884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B885:C886"/>
    <mergeCell ref="D885:I886"/>
    <mergeCell ref="N885:O886"/>
    <mergeCell ref="P885:U886"/>
    <mergeCell ref="B888:B893"/>
    <mergeCell ref="C888:G888"/>
    <mergeCell ref="H888:I888"/>
    <mergeCell ref="N888:N893"/>
    <mergeCell ref="O888:S888"/>
    <mergeCell ref="T888:U888"/>
    <mergeCell ref="C893:G893"/>
    <mergeCell ref="H893:I893"/>
    <mergeCell ref="O893:S893"/>
    <mergeCell ref="T893:U893"/>
    <mergeCell ref="C891:G891"/>
    <mergeCell ref="H891:I891"/>
    <mergeCell ref="O891:S891"/>
    <mergeCell ref="T891:U891"/>
    <mergeCell ref="C892:G892"/>
    <mergeCell ref="H892:I892"/>
    <mergeCell ref="O892:S892"/>
    <mergeCell ref="T892:U892"/>
    <mergeCell ref="C900:E903"/>
    <mergeCell ref="F900:G903"/>
    <mergeCell ref="H900:I903"/>
    <mergeCell ref="O900:Q903"/>
    <mergeCell ref="R900:S903"/>
    <mergeCell ref="T900:U903"/>
    <mergeCell ref="O895:S895"/>
    <mergeCell ref="T895:U895"/>
    <mergeCell ref="C896:G896"/>
    <mergeCell ref="H896:I896"/>
    <mergeCell ref="O896:S896"/>
    <mergeCell ref="T896:U896"/>
    <mergeCell ref="C889:G889"/>
    <mergeCell ref="H889:I889"/>
    <mergeCell ref="O889:S889"/>
    <mergeCell ref="T889:U889"/>
    <mergeCell ref="C890:G890"/>
    <mergeCell ref="H890:I890"/>
    <mergeCell ref="O890:S890"/>
    <mergeCell ref="T890:U890"/>
    <mergeCell ref="B914:C914"/>
    <mergeCell ref="D914:I914"/>
    <mergeCell ref="N914:O914"/>
    <mergeCell ref="P914:U914"/>
    <mergeCell ref="B915:I915"/>
    <mergeCell ref="N915:U915"/>
    <mergeCell ref="B905:I905"/>
    <mergeCell ref="N905:U905"/>
    <mergeCell ref="B906:I909"/>
    <mergeCell ref="N906:U909"/>
    <mergeCell ref="B900:B903"/>
    <mergeCell ref="N900:N903"/>
    <mergeCell ref="B894:B899"/>
    <mergeCell ref="C894:G894"/>
    <mergeCell ref="H894:I894"/>
    <mergeCell ref="N894:N899"/>
    <mergeCell ref="O894:S894"/>
    <mergeCell ref="T894:U894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7:G897"/>
    <mergeCell ref="H897:I897"/>
    <mergeCell ref="O897:S897"/>
    <mergeCell ref="T897:U897"/>
    <mergeCell ref="C895:G895"/>
    <mergeCell ref="H895:I895"/>
    <mergeCell ref="D918:E918"/>
    <mergeCell ref="F918:G918"/>
    <mergeCell ref="H918:I918"/>
    <mergeCell ref="P918:Q918"/>
    <mergeCell ref="R918:S918"/>
    <mergeCell ref="T918:U918"/>
    <mergeCell ref="R916:S916"/>
    <mergeCell ref="T916:U916"/>
    <mergeCell ref="B917:C917"/>
    <mergeCell ref="D917:E917"/>
    <mergeCell ref="F917:G917"/>
    <mergeCell ref="H917:I917"/>
    <mergeCell ref="N917:O917"/>
    <mergeCell ref="P917:Q917"/>
    <mergeCell ref="R917:S917"/>
    <mergeCell ref="T917:U917"/>
    <mergeCell ref="B916:C916"/>
    <mergeCell ref="D916:E916"/>
    <mergeCell ref="F916:G916"/>
    <mergeCell ref="H916:I916"/>
    <mergeCell ref="N916:O916"/>
    <mergeCell ref="P916:Q916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P920:Q920"/>
    <mergeCell ref="R920:U920"/>
    <mergeCell ref="B929:C929"/>
    <mergeCell ref="N929:O929"/>
    <mergeCell ref="B931:C932"/>
    <mergeCell ref="D931:I932"/>
    <mergeCell ref="N931:O932"/>
    <mergeCell ref="P931:U932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B933:C934"/>
    <mergeCell ref="D933:I934"/>
    <mergeCell ref="N933:O934"/>
    <mergeCell ref="P933:U934"/>
    <mergeCell ref="B936:B941"/>
    <mergeCell ref="C936:G936"/>
    <mergeCell ref="H936:I936"/>
    <mergeCell ref="N936:N941"/>
    <mergeCell ref="O936:S936"/>
    <mergeCell ref="T936:U936"/>
    <mergeCell ref="C941:G941"/>
    <mergeCell ref="H941:I941"/>
    <mergeCell ref="O941:S941"/>
    <mergeCell ref="T941:U941"/>
    <mergeCell ref="C939:G939"/>
    <mergeCell ref="H939:I939"/>
    <mergeCell ref="O939:S939"/>
    <mergeCell ref="T939:U939"/>
    <mergeCell ref="C940:G940"/>
    <mergeCell ref="H940:I940"/>
    <mergeCell ref="O940:S940"/>
    <mergeCell ref="T940:U940"/>
    <mergeCell ref="O948:Q951"/>
    <mergeCell ref="R948:S951"/>
    <mergeCell ref="T948:U951"/>
    <mergeCell ref="C948:E951"/>
    <mergeCell ref="F948:G951"/>
    <mergeCell ref="H948:I951"/>
    <mergeCell ref="O943:S943"/>
    <mergeCell ref="T943:U943"/>
    <mergeCell ref="C944:G944"/>
    <mergeCell ref="H944:I944"/>
    <mergeCell ref="O944:S944"/>
    <mergeCell ref="T944:U944"/>
    <mergeCell ref="C937:G937"/>
    <mergeCell ref="H937:I937"/>
    <mergeCell ref="O937:S937"/>
    <mergeCell ref="T937:U937"/>
    <mergeCell ref="C938:G938"/>
    <mergeCell ref="H938:I938"/>
    <mergeCell ref="O938:S938"/>
    <mergeCell ref="T938:U938"/>
    <mergeCell ref="B962:C962"/>
    <mergeCell ref="D962:I962"/>
    <mergeCell ref="N962:O962"/>
    <mergeCell ref="P962:U962"/>
    <mergeCell ref="B963:I963"/>
    <mergeCell ref="N963:U963"/>
    <mergeCell ref="B953:I953"/>
    <mergeCell ref="N953:U953"/>
    <mergeCell ref="B954:I957"/>
    <mergeCell ref="N954:U957"/>
    <mergeCell ref="B948:B951"/>
    <mergeCell ref="N948:N951"/>
    <mergeCell ref="B942:B947"/>
    <mergeCell ref="C942:G942"/>
    <mergeCell ref="H942:I942"/>
    <mergeCell ref="N942:N947"/>
    <mergeCell ref="O942:S942"/>
    <mergeCell ref="T942:U942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5:G945"/>
    <mergeCell ref="H945:I945"/>
    <mergeCell ref="O945:S945"/>
    <mergeCell ref="T945:U945"/>
    <mergeCell ref="C943:G943"/>
    <mergeCell ref="H943:I943"/>
    <mergeCell ref="D966:E966"/>
    <mergeCell ref="F966:G966"/>
    <mergeCell ref="H966:I966"/>
    <mergeCell ref="P966:Q966"/>
    <mergeCell ref="R966:S966"/>
    <mergeCell ref="T966:U966"/>
    <mergeCell ref="R964:S964"/>
    <mergeCell ref="T964:U964"/>
    <mergeCell ref="B965:C965"/>
    <mergeCell ref="D965:E965"/>
    <mergeCell ref="F965:G965"/>
    <mergeCell ref="H965:I965"/>
    <mergeCell ref="N965:O965"/>
    <mergeCell ref="P965:Q965"/>
    <mergeCell ref="R965:S965"/>
    <mergeCell ref="T965:U965"/>
    <mergeCell ref="B964:C964"/>
    <mergeCell ref="D964:E964"/>
    <mergeCell ref="F964:G964"/>
    <mergeCell ref="H964:I964"/>
    <mergeCell ref="N964:O964"/>
    <mergeCell ref="P964:Q964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P968:Q968"/>
    <mergeCell ref="R968:U968"/>
    <mergeCell ref="B977:C977"/>
    <mergeCell ref="N977:O977"/>
    <mergeCell ref="B979:C980"/>
    <mergeCell ref="D979:I980"/>
    <mergeCell ref="N979:O980"/>
    <mergeCell ref="P979:U980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B981:C982"/>
    <mergeCell ref="D981:I982"/>
    <mergeCell ref="N981:O982"/>
    <mergeCell ref="P981:U982"/>
    <mergeCell ref="B984:B989"/>
    <mergeCell ref="C984:G984"/>
    <mergeCell ref="H984:I984"/>
    <mergeCell ref="N984:N989"/>
    <mergeCell ref="O984:S984"/>
    <mergeCell ref="T984:U984"/>
    <mergeCell ref="C989:G989"/>
    <mergeCell ref="H989:I989"/>
    <mergeCell ref="O989:S989"/>
    <mergeCell ref="T989:U989"/>
    <mergeCell ref="H990:I990"/>
    <mergeCell ref="N990:N995"/>
    <mergeCell ref="O990:S990"/>
    <mergeCell ref="T990:U990"/>
    <mergeCell ref="C987:G987"/>
    <mergeCell ref="H987:I987"/>
    <mergeCell ref="O987:S987"/>
    <mergeCell ref="T987:U987"/>
    <mergeCell ref="C988:G988"/>
    <mergeCell ref="H988:I988"/>
    <mergeCell ref="O988:S988"/>
    <mergeCell ref="T988:U988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3:G993"/>
    <mergeCell ref="H993:I993"/>
    <mergeCell ref="O993:S993"/>
    <mergeCell ref="T993:U993"/>
    <mergeCell ref="C991:G991"/>
    <mergeCell ref="H991:I991"/>
    <mergeCell ref="O991:S991"/>
    <mergeCell ref="T991:U991"/>
    <mergeCell ref="C992:G992"/>
    <mergeCell ref="H992:I992"/>
    <mergeCell ref="O992:S992"/>
    <mergeCell ref="T992:U992"/>
    <mergeCell ref="B1002:I1002"/>
    <mergeCell ref="N1002:U1002"/>
    <mergeCell ref="B1003:I1006"/>
    <mergeCell ref="N1003:U1006"/>
    <mergeCell ref="C998:E998"/>
    <mergeCell ref="H998:I998"/>
    <mergeCell ref="O998:Q998"/>
    <mergeCell ref="T998:U998"/>
    <mergeCell ref="H999:I999"/>
    <mergeCell ref="T999:U999"/>
    <mergeCell ref="B996:B1000"/>
    <mergeCell ref="C996:E996"/>
    <mergeCell ref="H996:I996"/>
    <mergeCell ref="N996:N1000"/>
    <mergeCell ref="O996:Q996"/>
    <mergeCell ref="T996:U996"/>
    <mergeCell ref="C997:E997"/>
    <mergeCell ref="H997:I997"/>
    <mergeCell ref="O997:Q997"/>
    <mergeCell ref="T997:U997"/>
    <mergeCell ref="B990:B995"/>
    <mergeCell ref="C990:G990"/>
    <mergeCell ref="D1015:E1015"/>
    <mergeCell ref="F1015:G1015"/>
    <mergeCell ref="H1015:I1015"/>
    <mergeCell ref="P1015:Q1015"/>
    <mergeCell ref="R1015:S1015"/>
    <mergeCell ref="T1015:U1015"/>
    <mergeCell ref="R1013:S1013"/>
    <mergeCell ref="T1013:U1013"/>
    <mergeCell ref="B1014:C1014"/>
    <mergeCell ref="D1014:E1014"/>
    <mergeCell ref="F1014:G1014"/>
    <mergeCell ref="H1014:I1014"/>
    <mergeCell ref="N1014:O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C1011"/>
    <mergeCell ref="D1011:I1011"/>
    <mergeCell ref="N1011:O1011"/>
    <mergeCell ref="P1011:U1011"/>
    <mergeCell ref="B1012:I1012"/>
    <mergeCell ref="N1012:U1012"/>
    <mergeCell ref="H1000:I1000"/>
    <mergeCell ref="T1000:U1000"/>
    <mergeCell ref="D1018:E1018"/>
    <mergeCell ref="F1018:I1018"/>
    <mergeCell ref="P1018:Q1018"/>
    <mergeCell ref="R1018:U1018"/>
    <mergeCell ref="D1019:E1019"/>
    <mergeCell ref="F1019:I1019"/>
    <mergeCell ref="P1019:Q1019"/>
    <mergeCell ref="R1019:U1019"/>
    <mergeCell ref="B1016:C1019"/>
    <mergeCell ref="D1016:E1016"/>
    <mergeCell ref="F1016:I1016"/>
    <mergeCell ref="N1016:O1019"/>
    <mergeCell ref="P1016:Q1016"/>
    <mergeCell ref="R1016:U1016"/>
    <mergeCell ref="D1017:E1017"/>
    <mergeCell ref="F1017:I1017"/>
    <mergeCell ref="P1017:Q1017"/>
    <mergeCell ref="R1017:U1017"/>
    <mergeCell ref="B1026:C1026"/>
    <mergeCell ref="N1026:O1026"/>
    <mergeCell ref="B1028:C1029"/>
    <mergeCell ref="D1028:I1029"/>
    <mergeCell ref="N1028:O1029"/>
    <mergeCell ref="P1028:U1029"/>
    <mergeCell ref="B1023:I1023"/>
    <mergeCell ref="N1023:U1023"/>
    <mergeCell ref="B1024:I1024"/>
    <mergeCell ref="N1024:U1024"/>
    <mergeCell ref="B1025:I1025"/>
    <mergeCell ref="N1025:U1025"/>
    <mergeCell ref="B1020:C1022"/>
    <mergeCell ref="D1020:E1020"/>
    <mergeCell ref="N1020:O1022"/>
    <mergeCell ref="P1020:Q1020"/>
    <mergeCell ref="D1021:D1022"/>
    <mergeCell ref="P1021:P1022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0:C1031"/>
    <mergeCell ref="D1030:I1031"/>
    <mergeCell ref="N1030:O1031"/>
    <mergeCell ref="P1030:U1031"/>
    <mergeCell ref="B1033:B1038"/>
    <mergeCell ref="C1033:G1033"/>
    <mergeCell ref="H1033:I1033"/>
    <mergeCell ref="N1033:N1038"/>
    <mergeCell ref="O1033:S1033"/>
    <mergeCell ref="T1033:U1033"/>
    <mergeCell ref="C1038:G1038"/>
    <mergeCell ref="H1038:I1038"/>
    <mergeCell ref="O1038:S1038"/>
    <mergeCell ref="T1038:U1038"/>
    <mergeCell ref="B1039:B1045"/>
    <mergeCell ref="C1039:G1039"/>
    <mergeCell ref="H1039:I1039"/>
    <mergeCell ref="N1039:N1045"/>
    <mergeCell ref="O1039:S1039"/>
    <mergeCell ref="T1039:U1039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B1061:C1061"/>
    <mergeCell ref="D1061:I1061"/>
    <mergeCell ref="N1061:O1061"/>
    <mergeCell ref="P1061:U1061"/>
    <mergeCell ref="B1062:I1062"/>
    <mergeCell ref="N1062:U1062"/>
    <mergeCell ref="H1050:I1050"/>
    <mergeCell ref="T1050:U1050"/>
    <mergeCell ref="B1052:I1052"/>
    <mergeCell ref="N1052:U1052"/>
    <mergeCell ref="B1053:I1056"/>
    <mergeCell ref="N1053:U1056"/>
    <mergeCell ref="C1048:E1048"/>
    <mergeCell ref="H1048:I1048"/>
    <mergeCell ref="O1048:Q1048"/>
    <mergeCell ref="T1048:U1048"/>
    <mergeCell ref="H1049:I1049"/>
    <mergeCell ref="T1049:U1049"/>
    <mergeCell ref="B1046:B1050"/>
    <mergeCell ref="C1046:E1046"/>
    <mergeCell ref="H1046:I1046"/>
    <mergeCell ref="N1046:N1050"/>
    <mergeCell ref="O1046:Q1046"/>
    <mergeCell ref="T1046:U1046"/>
    <mergeCell ref="C1047:E1047"/>
    <mergeCell ref="H1047:I1047"/>
    <mergeCell ref="O1047:Q1047"/>
    <mergeCell ref="T1047:U1047"/>
    <mergeCell ref="D1065:E1065"/>
    <mergeCell ref="F1065:G1065"/>
    <mergeCell ref="H1065:I1065"/>
    <mergeCell ref="P1065:Q1065"/>
    <mergeCell ref="R1065:S1065"/>
    <mergeCell ref="T1065:U1065"/>
    <mergeCell ref="R1063:S1063"/>
    <mergeCell ref="T1063:U1063"/>
    <mergeCell ref="B1064:C1064"/>
    <mergeCell ref="D1064:E1064"/>
    <mergeCell ref="F1064:G1064"/>
    <mergeCell ref="H1064:I1064"/>
    <mergeCell ref="N1064:O1064"/>
    <mergeCell ref="P1064:Q1064"/>
    <mergeCell ref="R1064:S1064"/>
    <mergeCell ref="T1064:U1064"/>
    <mergeCell ref="B1063:C1063"/>
    <mergeCell ref="D1063:E1063"/>
    <mergeCell ref="F1063:G1063"/>
    <mergeCell ref="H1063:I1063"/>
    <mergeCell ref="N1063:O1063"/>
    <mergeCell ref="P1063:Q1063"/>
    <mergeCell ref="D1068:E1068"/>
    <mergeCell ref="F1068:I1068"/>
    <mergeCell ref="P1068:Q1068"/>
    <mergeCell ref="R1068:U1068"/>
    <mergeCell ref="D1069:E1069"/>
    <mergeCell ref="F1069:I1069"/>
    <mergeCell ref="P1069:Q1069"/>
    <mergeCell ref="R1069:U1069"/>
    <mergeCell ref="B1066:C1069"/>
    <mergeCell ref="D1066:E1066"/>
    <mergeCell ref="F1066:I1066"/>
    <mergeCell ref="N1066:O1069"/>
    <mergeCell ref="P1066:Q1066"/>
    <mergeCell ref="R1066:U1066"/>
    <mergeCell ref="D1067:E1067"/>
    <mergeCell ref="F1067:I1067"/>
    <mergeCell ref="P1067:Q1067"/>
    <mergeCell ref="R1067:U1067"/>
    <mergeCell ref="B1076:C1076"/>
    <mergeCell ref="N1076:O1076"/>
    <mergeCell ref="B1078:C1079"/>
    <mergeCell ref="D1078:I1079"/>
    <mergeCell ref="N1078:O1079"/>
    <mergeCell ref="P1078:U1079"/>
    <mergeCell ref="B1073:I1073"/>
    <mergeCell ref="N1073:U1073"/>
    <mergeCell ref="B1074:I1074"/>
    <mergeCell ref="N1074:U1074"/>
    <mergeCell ref="B1075:I1075"/>
    <mergeCell ref="N1075:U1075"/>
    <mergeCell ref="B1070:C1072"/>
    <mergeCell ref="D1070:E1070"/>
    <mergeCell ref="N1070:O1072"/>
    <mergeCell ref="P1070:Q1070"/>
    <mergeCell ref="D1071:D1072"/>
    <mergeCell ref="P1071:P1072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B1080:C1081"/>
    <mergeCell ref="D1080:I1081"/>
    <mergeCell ref="N1080:O1081"/>
    <mergeCell ref="P1080:U1081"/>
    <mergeCell ref="B1083:B1088"/>
    <mergeCell ref="C1083:G1083"/>
    <mergeCell ref="H1083:I1083"/>
    <mergeCell ref="N1083:N1088"/>
    <mergeCell ref="O1083:S1083"/>
    <mergeCell ref="T1083:U1083"/>
    <mergeCell ref="C1088:G1088"/>
    <mergeCell ref="H1088:I1088"/>
    <mergeCell ref="O1088:S1088"/>
    <mergeCell ref="T1088:U1088"/>
    <mergeCell ref="B1089:B1095"/>
    <mergeCell ref="C1089:G1089"/>
    <mergeCell ref="H1089:I1089"/>
    <mergeCell ref="N1089:N1095"/>
    <mergeCell ref="O1089:S1089"/>
    <mergeCell ref="T1089:U1089"/>
    <mergeCell ref="C1086:G1086"/>
    <mergeCell ref="H1086:I1086"/>
    <mergeCell ref="O1086:S1086"/>
    <mergeCell ref="T1086:U1086"/>
    <mergeCell ref="C1087:G1087"/>
    <mergeCell ref="H1087:I1087"/>
    <mergeCell ref="O1087:S1087"/>
    <mergeCell ref="T1087:U1087"/>
    <mergeCell ref="C1094:G1094"/>
    <mergeCell ref="H1094:I1094"/>
    <mergeCell ref="O1094:S1094"/>
    <mergeCell ref="T1094:U1094"/>
    <mergeCell ref="C1095:G1095"/>
    <mergeCell ref="H1095:I1095"/>
    <mergeCell ref="O1095:S1095"/>
    <mergeCell ref="T1095:U1095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B1111:C1111"/>
    <mergeCell ref="D1111:I1111"/>
    <mergeCell ref="N1111:O1111"/>
    <mergeCell ref="P1111:U1111"/>
    <mergeCell ref="B1112:I1112"/>
    <mergeCell ref="N1112:U1112"/>
    <mergeCell ref="H1100:I1100"/>
    <mergeCell ref="T1100:U1100"/>
    <mergeCell ref="B1102:I1102"/>
    <mergeCell ref="N1102:U1102"/>
    <mergeCell ref="B1103:I1106"/>
    <mergeCell ref="N1103:U1106"/>
    <mergeCell ref="C1098:E1098"/>
    <mergeCell ref="H1098:I1098"/>
    <mergeCell ref="O1098:Q1098"/>
    <mergeCell ref="T1098:U1098"/>
    <mergeCell ref="H1099:I1099"/>
    <mergeCell ref="T1099:U1099"/>
    <mergeCell ref="B1096:B1100"/>
    <mergeCell ref="C1096:E1096"/>
    <mergeCell ref="H1096:I1096"/>
    <mergeCell ref="N1096:N1100"/>
    <mergeCell ref="O1096:Q1096"/>
    <mergeCell ref="T1096:U1096"/>
    <mergeCell ref="C1097:E1097"/>
    <mergeCell ref="H1097:I1097"/>
    <mergeCell ref="O1097:Q1097"/>
    <mergeCell ref="T1097:U1097"/>
    <mergeCell ref="D1115:E1115"/>
    <mergeCell ref="F1115:G1115"/>
    <mergeCell ref="H1115:I1115"/>
    <mergeCell ref="P1115:Q1115"/>
    <mergeCell ref="R1115:S1115"/>
    <mergeCell ref="T1115:U1115"/>
    <mergeCell ref="R1113:S1113"/>
    <mergeCell ref="T1113:U1113"/>
    <mergeCell ref="B1114:C1114"/>
    <mergeCell ref="D1114:E1114"/>
    <mergeCell ref="F1114:G1114"/>
    <mergeCell ref="H1114:I1114"/>
    <mergeCell ref="N1114:O1114"/>
    <mergeCell ref="P1114:Q1114"/>
    <mergeCell ref="R1114:S1114"/>
    <mergeCell ref="T1114:U1114"/>
    <mergeCell ref="B1113:C1113"/>
    <mergeCell ref="D1113:E1113"/>
    <mergeCell ref="F1113:G1113"/>
    <mergeCell ref="H1113:I1113"/>
    <mergeCell ref="N1113:O1113"/>
    <mergeCell ref="P1113:Q1113"/>
    <mergeCell ref="D1118:E1118"/>
    <mergeCell ref="F1118:I1118"/>
    <mergeCell ref="P1118:Q1118"/>
    <mergeCell ref="R1118:U1118"/>
    <mergeCell ref="D1119:E1119"/>
    <mergeCell ref="F1119:I1119"/>
    <mergeCell ref="P1119:Q1119"/>
    <mergeCell ref="R1119:U1119"/>
    <mergeCell ref="B1116:C1119"/>
    <mergeCell ref="D1116:E1116"/>
    <mergeCell ref="F1116:I1116"/>
    <mergeCell ref="N1116:O1119"/>
    <mergeCell ref="P1116:Q1116"/>
    <mergeCell ref="R1116:U1116"/>
    <mergeCell ref="D1117:E1117"/>
    <mergeCell ref="F1117:I1117"/>
    <mergeCell ref="P1117:Q1117"/>
    <mergeCell ref="R1117:U1117"/>
    <mergeCell ref="B1126:C1126"/>
    <mergeCell ref="N1126:O1126"/>
    <mergeCell ref="B1128:C1129"/>
    <mergeCell ref="D1128:I1129"/>
    <mergeCell ref="N1128:O1129"/>
    <mergeCell ref="P1128:U1129"/>
    <mergeCell ref="B1123:I1123"/>
    <mergeCell ref="N1123:U1123"/>
    <mergeCell ref="B1124:I1124"/>
    <mergeCell ref="N1124:U1124"/>
    <mergeCell ref="B1125:I1125"/>
    <mergeCell ref="N1125:U1125"/>
    <mergeCell ref="B1120:C1122"/>
    <mergeCell ref="D1120:E1120"/>
    <mergeCell ref="N1120:O1122"/>
    <mergeCell ref="P1120:Q1120"/>
    <mergeCell ref="D1121:D1122"/>
    <mergeCell ref="P1121:P1122"/>
    <mergeCell ref="C1134:G1134"/>
    <mergeCell ref="H1134:I1134"/>
    <mergeCell ref="O1134:S1134"/>
    <mergeCell ref="T1134:U1134"/>
    <mergeCell ref="C1135:G1135"/>
    <mergeCell ref="H1135:I1135"/>
    <mergeCell ref="O1135:S1135"/>
    <mergeCell ref="T1135:U1135"/>
    <mergeCell ref="B1130:C1131"/>
    <mergeCell ref="D1130:I1131"/>
    <mergeCell ref="N1130:O1131"/>
    <mergeCell ref="P1130:U1131"/>
    <mergeCell ref="B1133:B1138"/>
    <mergeCell ref="C1133:G1133"/>
    <mergeCell ref="H1133:I1133"/>
    <mergeCell ref="N1133:N1138"/>
    <mergeCell ref="O1133:S1133"/>
    <mergeCell ref="T1133:U1133"/>
    <mergeCell ref="C1138:G1138"/>
    <mergeCell ref="H1138:I1138"/>
    <mergeCell ref="O1138:S1138"/>
    <mergeCell ref="T1138:U1138"/>
    <mergeCell ref="B1139:B1145"/>
    <mergeCell ref="C1139:G1139"/>
    <mergeCell ref="H1139:I1139"/>
    <mergeCell ref="N1139:N1145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C1144:G1144"/>
    <mergeCell ref="H1144:I1144"/>
    <mergeCell ref="O1144:S1144"/>
    <mergeCell ref="T1144:U1144"/>
    <mergeCell ref="C1145:G1145"/>
    <mergeCell ref="H1145:I1145"/>
    <mergeCell ref="O1145:S1145"/>
    <mergeCell ref="T1145:U1145"/>
    <mergeCell ref="C1142:G1142"/>
    <mergeCell ref="H1142:I1142"/>
    <mergeCell ref="O1142:S1142"/>
    <mergeCell ref="T1142:U1142"/>
    <mergeCell ref="C1143:G1143"/>
    <mergeCell ref="H1143:I1143"/>
    <mergeCell ref="O1143:S1143"/>
    <mergeCell ref="T1143:U1143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B1161:C1161"/>
    <mergeCell ref="D1161:I1161"/>
    <mergeCell ref="N1161:O1161"/>
    <mergeCell ref="P1161:U1161"/>
    <mergeCell ref="B1162:I1162"/>
    <mergeCell ref="N1162:U1162"/>
    <mergeCell ref="H1150:I1150"/>
    <mergeCell ref="T1150:U1150"/>
    <mergeCell ref="B1152:I1152"/>
    <mergeCell ref="N1152:U1152"/>
    <mergeCell ref="B1153:I1156"/>
    <mergeCell ref="N1153:U1156"/>
    <mergeCell ref="C1148:E1148"/>
    <mergeCell ref="H1148:I1148"/>
    <mergeCell ref="O1148:Q1148"/>
    <mergeCell ref="T1148:U1148"/>
    <mergeCell ref="H1149:I1149"/>
    <mergeCell ref="T1149:U1149"/>
    <mergeCell ref="B1146:B1150"/>
    <mergeCell ref="C1146:E1146"/>
    <mergeCell ref="H1146:I1146"/>
    <mergeCell ref="N1146:N1150"/>
    <mergeCell ref="O1146:Q1146"/>
    <mergeCell ref="T1146:U1146"/>
    <mergeCell ref="C1147:E1147"/>
    <mergeCell ref="H1147:I1147"/>
    <mergeCell ref="O1147:Q1147"/>
    <mergeCell ref="T1147:U1147"/>
    <mergeCell ref="D1165:E1165"/>
    <mergeCell ref="F1165:G1165"/>
    <mergeCell ref="H1165:I1165"/>
    <mergeCell ref="P1165:Q1165"/>
    <mergeCell ref="R1165:S1165"/>
    <mergeCell ref="T1165:U1165"/>
    <mergeCell ref="R1163:S1163"/>
    <mergeCell ref="T1163:U1163"/>
    <mergeCell ref="B1164:C1164"/>
    <mergeCell ref="D1164:E1164"/>
    <mergeCell ref="F1164:G1164"/>
    <mergeCell ref="H1164:I1164"/>
    <mergeCell ref="N1164:O1164"/>
    <mergeCell ref="P1164:Q1164"/>
    <mergeCell ref="R1164:S1164"/>
    <mergeCell ref="T1164:U1164"/>
    <mergeCell ref="B1163:C1163"/>
    <mergeCell ref="D1163:E1163"/>
    <mergeCell ref="F1163:G1163"/>
    <mergeCell ref="H1163:I1163"/>
    <mergeCell ref="N1163:O1163"/>
    <mergeCell ref="P1163:Q1163"/>
    <mergeCell ref="D1168:E1168"/>
    <mergeCell ref="F1168:I1168"/>
    <mergeCell ref="P1168:Q1168"/>
    <mergeCell ref="R1168:U1168"/>
    <mergeCell ref="D1169:E1169"/>
    <mergeCell ref="F1169:I1169"/>
    <mergeCell ref="P1169:Q1169"/>
    <mergeCell ref="R1169:U1169"/>
    <mergeCell ref="B1166:C1169"/>
    <mergeCell ref="D1166:E1166"/>
    <mergeCell ref="F1166:I1166"/>
    <mergeCell ref="N1166:O1169"/>
    <mergeCell ref="P1166:Q1166"/>
    <mergeCell ref="R1166:U1166"/>
    <mergeCell ref="D1167:E1167"/>
    <mergeCell ref="F1167:I1167"/>
    <mergeCell ref="P1167:Q1167"/>
    <mergeCell ref="R1167:U1167"/>
    <mergeCell ref="B1176:C1176"/>
    <mergeCell ref="N1176:O1176"/>
    <mergeCell ref="B1178:C1179"/>
    <mergeCell ref="D1178:I1179"/>
    <mergeCell ref="N1178:O1179"/>
    <mergeCell ref="P1178:U1179"/>
    <mergeCell ref="B1173:I1173"/>
    <mergeCell ref="N1173:U1173"/>
    <mergeCell ref="B1174:I1174"/>
    <mergeCell ref="N1174:U1174"/>
    <mergeCell ref="B1175:I1175"/>
    <mergeCell ref="N1175:U1175"/>
    <mergeCell ref="B1170:C1172"/>
    <mergeCell ref="D1170:E1170"/>
    <mergeCell ref="N1170:O1172"/>
    <mergeCell ref="P1170:Q1170"/>
    <mergeCell ref="D1171:D1172"/>
    <mergeCell ref="P1171:P1172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B1180:C1181"/>
    <mergeCell ref="D1180:I1181"/>
    <mergeCell ref="N1180:O1181"/>
    <mergeCell ref="P1180:U1181"/>
    <mergeCell ref="B1183:B1188"/>
    <mergeCell ref="C1183:G1183"/>
    <mergeCell ref="H1183:I1183"/>
    <mergeCell ref="N1183:N1188"/>
    <mergeCell ref="O1183:S1183"/>
    <mergeCell ref="T1183:U1183"/>
    <mergeCell ref="C1188:G1188"/>
    <mergeCell ref="H1188:I1188"/>
    <mergeCell ref="O1188:S1188"/>
    <mergeCell ref="T1188:U1188"/>
    <mergeCell ref="B1189:B1195"/>
    <mergeCell ref="C1189:G1189"/>
    <mergeCell ref="H1189:I1189"/>
    <mergeCell ref="N1189:N1195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94:G1194"/>
    <mergeCell ref="H1194:I1194"/>
    <mergeCell ref="O1194:S1194"/>
    <mergeCell ref="T1194:U1194"/>
    <mergeCell ref="C1195:G1195"/>
    <mergeCell ref="H1195:I1195"/>
    <mergeCell ref="O1195:S1195"/>
    <mergeCell ref="T1195:U1195"/>
    <mergeCell ref="C1192:G1192"/>
    <mergeCell ref="H1192:I1192"/>
    <mergeCell ref="O1192:S1192"/>
    <mergeCell ref="T1192:U1192"/>
    <mergeCell ref="C1193:G1193"/>
    <mergeCell ref="H1193:I1193"/>
    <mergeCell ref="O1193:S1193"/>
    <mergeCell ref="T1193:U1193"/>
    <mergeCell ref="C1190:G1190"/>
    <mergeCell ref="H1190:I1190"/>
    <mergeCell ref="O1190:S1190"/>
    <mergeCell ref="T1190:U1190"/>
    <mergeCell ref="C1191:G1191"/>
    <mergeCell ref="H1191:I1191"/>
    <mergeCell ref="O1191:S1191"/>
    <mergeCell ref="T1191:U1191"/>
    <mergeCell ref="B1211:C1211"/>
    <mergeCell ref="D1211:I1211"/>
    <mergeCell ref="N1211:O1211"/>
    <mergeCell ref="P1211:U1211"/>
    <mergeCell ref="B1212:I1212"/>
    <mergeCell ref="N1212:U1212"/>
    <mergeCell ref="H1200:I1200"/>
    <mergeCell ref="T1200:U1200"/>
    <mergeCell ref="B1202:I1202"/>
    <mergeCell ref="N1202:U1202"/>
    <mergeCell ref="B1203:I1206"/>
    <mergeCell ref="N1203:U1206"/>
    <mergeCell ref="C1198:E1198"/>
    <mergeCell ref="H1198:I1198"/>
    <mergeCell ref="O1198:Q1198"/>
    <mergeCell ref="T1198:U1198"/>
    <mergeCell ref="H1199:I1199"/>
    <mergeCell ref="T1199:U1199"/>
    <mergeCell ref="B1196:B1200"/>
    <mergeCell ref="C1196:E1196"/>
    <mergeCell ref="H1196:I1196"/>
    <mergeCell ref="N1196:N1200"/>
    <mergeCell ref="O1196:Q1196"/>
    <mergeCell ref="T1196:U1196"/>
    <mergeCell ref="C1197:E1197"/>
    <mergeCell ref="H1197:I1197"/>
    <mergeCell ref="O1197:Q1197"/>
    <mergeCell ref="T1197:U1197"/>
    <mergeCell ref="D1215:E1215"/>
    <mergeCell ref="F1215:G1215"/>
    <mergeCell ref="H1215:I1215"/>
    <mergeCell ref="P1215:Q1215"/>
    <mergeCell ref="R1215:S1215"/>
    <mergeCell ref="T1215:U1215"/>
    <mergeCell ref="R1213:S1213"/>
    <mergeCell ref="T1213:U1213"/>
    <mergeCell ref="B1214:C1214"/>
    <mergeCell ref="D1214:E1214"/>
    <mergeCell ref="F1214:G1214"/>
    <mergeCell ref="H1214:I1214"/>
    <mergeCell ref="N1214:O1214"/>
    <mergeCell ref="P1214:Q1214"/>
    <mergeCell ref="R1214:S1214"/>
    <mergeCell ref="T1214:U1214"/>
    <mergeCell ref="B1213:C1213"/>
    <mergeCell ref="D1213:E1213"/>
    <mergeCell ref="F1213:G1213"/>
    <mergeCell ref="H1213:I1213"/>
    <mergeCell ref="N1213:O1213"/>
    <mergeCell ref="P1213:Q1213"/>
    <mergeCell ref="D1218:E1218"/>
    <mergeCell ref="F1218:I1218"/>
    <mergeCell ref="P1218:Q1218"/>
    <mergeCell ref="R1218:U1218"/>
    <mergeCell ref="D1219:E1219"/>
    <mergeCell ref="F1219:I1219"/>
    <mergeCell ref="P1219:Q1219"/>
    <mergeCell ref="R1219:U1219"/>
    <mergeCell ref="B1216:C1219"/>
    <mergeCell ref="D1216:E1216"/>
    <mergeCell ref="F1216:I1216"/>
    <mergeCell ref="N1216:O1219"/>
    <mergeCell ref="P1216:Q1216"/>
    <mergeCell ref="R1216:U1216"/>
    <mergeCell ref="D1217:E1217"/>
    <mergeCell ref="F1217:I1217"/>
    <mergeCell ref="P1217:Q1217"/>
    <mergeCell ref="R1217:U1217"/>
    <mergeCell ref="B1226:C1226"/>
    <mergeCell ref="N1226:O1226"/>
    <mergeCell ref="B1228:C1229"/>
    <mergeCell ref="D1228:I1229"/>
    <mergeCell ref="N1228:O1229"/>
    <mergeCell ref="P1228:U1229"/>
    <mergeCell ref="B1223:I1223"/>
    <mergeCell ref="N1223:U1223"/>
    <mergeCell ref="B1224:I1224"/>
    <mergeCell ref="N1224:U1224"/>
    <mergeCell ref="B1225:I1225"/>
    <mergeCell ref="N1225:U1225"/>
    <mergeCell ref="B1220:C1222"/>
    <mergeCell ref="D1220:E1220"/>
    <mergeCell ref="N1220:O1222"/>
    <mergeCell ref="P1220:Q1220"/>
    <mergeCell ref="D1221:D1222"/>
    <mergeCell ref="P1221:P1222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B1230:C1231"/>
    <mergeCell ref="D1230:I1231"/>
    <mergeCell ref="N1230:O1231"/>
    <mergeCell ref="P1230:U1231"/>
    <mergeCell ref="B1233:B1238"/>
    <mergeCell ref="C1233:G1233"/>
    <mergeCell ref="H1233:I1233"/>
    <mergeCell ref="N1233:N1238"/>
    <mergeCell ref="O1233:S1233"/>
    <mergeCell ref="T1233:U1233"/>
    <mergeCell ref="C1238:G1238"/>
    <mergeCell ref="H1238:I1238"/>
    <mergeCell ref="O1238:S1238"/>
    <mergeCell ref="T1238:U1238"/>
    <mergeCell ref="B1239:B1245"/>
    <mergeCell ref="C1239:G1239"/>
    <mergeCell ref="H1239:I1239"/>
    <mergeCell ref="N1239:N1245"/>
    <mergeCell ref="O1239:S1239"/>
    <mergeCell ref="T1239:U1239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44:G1244"/>
    <mergeCell ref="H1244:I1244"/>
    <mergeCell ref="O1244:S1244"/>
    <mergeCell ref="T1244:U1244"/>
    <mergeCell ref="C1245:G1245"/>
    <mergeCell ref="H1245:I1245"/>
    <mergeCell ref="O1245:S1245"/>
    <mergeCell ref="T1245:U1245"/>
    <mergeCell ref="C1242:G1242"/>
    <mergeCell ref="H1242:I1242"/>
    <mergeCell ref="O1242:S1242"/>
    <mergeCell ref="T1242:U1242"/>
    <mergeCell ref="C1243:G1243"/>
    <mergeCell ref="H1243:I1243"/>
    <mergeCell ref="O1243:S1243"/>
    <mergeCell ref="T1243:U1243"/>
    <mergeCell ref="C1240:G1240"/>
    <mergeCell ref="H1240:I1240"/>
    <mergeCell ref="O1240:S1240"/>
    <mergeCell ref="T1240:U1240"/>
    <mergeCell ref="C1241:G1241"/>
    <mergeCell ref="H1241:I1241"/>
    <mergeCell ref="O1241:S1241"/>
    <mergeCell ref="T1241:U1241"/>
    <mergeCell ref="B1261:C1261"/>
    <mergeCell ref="D1261:I1261"/>
    <mergeCell ref="N1261:O1261"/>
    <mergeCell ref="P1261:U1261"/>
    <mergeCell ref="B1262:I1262"/>
    <mergeCell ref="N1262:U1262"/>
    <mergeCell ref="H1250:I1250"/>
    <mergeCell ref="T1250:U1250"/>
    <mergeCell ref="B1252:I1252"/>
    <mergeCell ref="N1252:U1252"/>
    <mergeCell ref="B1253:I1256"/>
    <mergeCell ref="N1253:U1256"/>
    <mergeCell ref="C1248:E1248"/>
    <mergeCell ref="H1248:I1248"/>
    <mergeCell ref="O1248:Q1248"/>
    <mergeCell ref="T1248:U1248"/>
    <mergeCell ref="H1249:I1249"/>
    <mergeCell ref="T1249:U1249"/>
    <mergeCell ref="B1246:B1250"/>
    <mergeCell ref="C1246:E1246"/>
    <mergeCell ref="H1246:I1246"/>
    <mergeCell ref="N1246:N1250"/>
    <mergeCell ref="O1246:Q1246"/>
    <mergeCell ref="T1246:U1246"/>
    <mergeCell ref="C1247:E1247"/>
    <mergeCell ref="H1247:I1247"/>
    <mergeCell ref="O1247:Q1247"/>
    <mergeCell ref="T1247:U1247"/>
    <mergeCell ref="D1265:E1265"/>
    <mergeCell ref="F1265:G1265"/>
    <mergeCell ref="H1265:I1265"/>
    <mergeCell ref="P1265:Q1265"/>
    <mergeCell ref="R1265:S1265"/>
    <mergeCell ref="T1265:U1265"/>
    <mergeCell ref="R1263:S1263"/>
    <mergeCell ref="T1263:U1263"/>
    <mergeCell ref="B1264:C1264"/>
    <mergeCell ref="D1264:E1264"/>
    <mergeCell ref="F1264:G1264"/>
    <mergeCell ref="H1264:I1264"/>
    <mergeCell ref="N1264:O1264"/>
    <mergeCell ref="P1264:Q1264"/>
    <mergeCell ref="R1264:S1264"/>
    <mergeCell ref="T1264:U1264"/>
    <mergeCell ref="B1263:C1263"/>
    <mergeCell ref="D1263:E1263"/>
    <mergeCell ref="F1263:G1263"/>
    <mergeCell ref="H1263:I1263"/>
    <mergeCell ref="N1263:O1263"/>
    <mergeCell ref="P1263:Q1263"/>
    <mergeCell ref="D1268:E1268"/>
    <mergeCell ref="F1268:I1268"/>
    <mergeCell ref="P1268:Q1268"/>
    <mergeCell ref="R1268:U1268"/>
    <mergeCell ref="D1269:E1269"/>
    <mergeCell ref="F1269:I1269"/>
    <mergeCell ref="P1269:Q1269"/>
    <mergeCell ref="R1269:U1269"/>
    <mergeCell ref="B1266:C1269"/>
    <mergeCell ref="D1266:E1266"/>
    <mergeCell ref="F1266:I1266"/>
    <mergeCell ref="N1266:O1269"/>
    <mergeCell ref="P1266:Q1266"/>
    <mergeCell ref="R1266:U1266"/>
    <mergeCell ref="D1267:E1267"/>
    <mergeCell ref="F1267:I1267"/>
    <mergeCell ref="P1267:Q1267"/>
    <mergeCell ref="R1267:U1267"/>
    <mergeCell ref="B1276:C1276"/>
    <mergeCell ref="N1276:O1276"/>
    <mergeCell ref="B1278:C1279"/>
    <mergeCell ref="D1278:I1279"/>
    <mergeCell ref="N1278:O1279"/>
    <mergeCell ref="P1278:U1279"/>
    <mergeCell ref="B1273:I1273"/>
    <mergeCell ref="N1273:U1273"/>
    <mergeCell ref="B1274:I1274"/>
    <mergeCell ref="N1274:U1274"/>
    <mergeCell ref="B1275:I1275"/>
    <mergeCell ref="N1275:U1275"/>
    <mergeCell ref="B1270:C1272"/>
    <mergeCell ref="D1270:E1270"/>
    <mergeCell ref="N1270:O1272"/>
    <mergeCell ref="P1270:Q1270"/>
    <mergeCell ref="D1271:D1272"/>
    <mergeCell ref="P1271:P1272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B1280:C1281"/>
    <mergeCell ref="D1280:I1281"/>
    <mergeCell ref="N1280:O1281"/>
    <mergeCell ref="P1280:U1281"/>
    <mergeCell ref="B1283:B1288"/>
    <mergeCell ref="C1283:G1283"/>
    <mergeCell ref="H1283:I1283"/>
    <mergeCell ref="N1283:N1288"/>
    <mergeCell ref="O1283:S1283"/>
    <mergeCell ref="T1283:U1283"/>
    <mergeCell ref="C1288:G1288"/>
    <mergeCell ref="H1288:I1288"/>
    <mergeCell ref="O1288:S1288"/>
    <mergeCell ref="T1288:U1288"/>
    <mergeCell ref="B1289:B1295"/>
    <mergeCell ref="C1289:G1289"/>
    <mergeCell ref="H1289:I1289"/>
    <mergeCell ref="N1289:N1295"/>
    <mergeCell ref="O1289:S1289"/>
    <mergeCell ref="T1289:U1289"/>
    <mergeCell ref="C1286:G1286"/>
    <mergeCell ref="H1286:I1286"/>
    <mergeCell ref="O1286:S1286"/>
    <mergeCell ref="T1286:U1286"/>
    <mergeCell ref="C1287:G1287"/>
    <mergeCell ref="H1287:I1287"/>
    <mergeCell ref="O1287:S1287"/>
    <mergeCell ref="T1287:U1287"/>
    <mergeCell ref="C1294:G1294"/>
    <mergeCell ref="H1294:I1294"/>
    <mergeCell ref="O1294:S1294"/>
    <mergeCell ref="T1294:U1294"/>
    <mergeCell ref="C1295:G1295"/>
    <mergeCell ref="H1295:I1295"/>
    <mergeCell ref="O1295:S1295"/>
    <mergeCell ref="T1295:U1295"/>
    <mergeCell ref="C1292:G1292"/>
    <mergeCell ref="H1292:I1292"/>
    <mergeCell ref="O1292:S1292"/>
    <mergeCell ref="T1292:U1292"/>
    <mergeCell ref="C1293:G1293"/>
    <mergeCell ref="H1293:I1293"/>
    <mergeCell ref="O1293:S1293"/>
    <mergeCell ref="T1293:U1293"/>
    <mergeCell ref="C1290:G1290"/>
    <mergeCell ref="H1290:I1290"/>
    <mergeCell ref="O1290:S1290"/>
    <mergeCell ref="T1290:U1290"/>
    <mergeCell ref="C1291:G1291"/>
    <mergeCell ref="H1291:I1291"/>
    <mergeCell ref="O1291:S1291"/>
    <mergeCell ref="T1291:U1291"/>
    <mergeCell ref="B1311:C1311"/>
    <mergeCell ref="D1311:I1311"/>
    <mergeCell ref="N1311:O1311"/>
    <mergeCell ref="P1311:U1311"/>
    <mergeCell ref="B1312:I1312"/>
    <mergeCell ref="N1312:U1312"/>
    <mergeCell ref="H1300:I1300"/>
    <mergeCell ref="T1300:U1300"/>
    <mergeCell ref="B1302:I1302"/>
    <mergeCell ref="N1302:U1302"/>
    <mergeCell ref="B1303:I1306"/>
    <mergeCell ref="N1303:U1306"/>
    <mergeCell ref="C1298:E1298"/>
    <mergeCell ref="H1298:I1298"/>
    <mergeCell ref="O1298:Q1298"/>
    <mergeCell ref="T1298:U1298"/>
    <mergeCell ref="H1299:I1299"/>
    <mergeCell ref="T1299:U1299"/>
    <mergeCell ref="B1296:B1300"/>
    <mergeCell ref="C1296:E1296"/>
    <mergeCell ref="H1296:I1296"/>
    <mergeCell ref="N1296:N1300"/>
    <mergeCell ref="O1296:Q1296"/>
    <mergeCell ref="T1296:U1296"/>
    <mergeCell ref="C1297:E1297"/>
    <mergeCell ref="H1297:I1297"/>
    <mergeCell ref="O1297:Q1297"/>
    <mergeCell ref="T1297:U1297"/>
    <mergeCell ref="D1315:E1315"/>
    <mergeCell ref="F1315:G1315"/>
    <mergeCell ref="H1315:I1315"/>
    <mergeCell ref="P1315:Q1315"/>
    <mergeCell ref="R1315:S1315"/>
    <mergeCell ref="T1315:U1315"/>
    <mergeCell ref="R1313:S1313"/>
    <mergeCell ref="T1313:U1313"/>
    <mergeCell ref="B1314:C1314"/>
    <mergeCell ref="D1314:E1314"/>
    <mergeCell ref="F1314:G1314"/>
    <mergeCell ref="H1314:I1314"/>
    <mergeCell ref="N1314:O1314"/>
    <mergeCell ref="P1314:Q1314"/>
    <mergeCell ref="R1314:S1314"/>
    <mergeCell ref="T1314:U1314"/>
    <mergeCell ref="B1313:C1313"/>
    <mergeCell ref="D1313:E1313"/>
    <mergeCell ref="F1313:G1313"/>
    <mergeCell ref="H1313:I1313"/>
    <mergeCell ref="N1313:O1313"/>
    <mergeCell ref="P1313:Q1313"/>
    <mergeCell ref="D1318:E1318"/>
    <mergeCell ref="F1318:I1318"/>
    <mergeCell ref="P1318:Q1318"/>
    <mergeCell ref="R1318:U1318"/>
    <mergeCell ref="D1319:E1319"/>
    <mergeCell ref="F1319:I1319"/>
    <mergeCell ref="P1319:Q1319"/>
    <mergeCell ref="R1319:U1319"/>
    <mergeCell ref="B1316:C1319"/>
    <mergeCell ref="D1316:E1316"/>
    <mergeCell ref="F1316:I1316"/>
    <mergeCell ref="N1316:O1319"/>
    <mergeCell ref="P1316:Q1316"/>
    <mergeCell ref="R1316:U1316"/>
    <mergeCell ref="D1317:E1317"/>
    <mergeCell ref="F1317:I1317"/>
    <mergeCell ref="P1317:Q1317"/>
    <mergeCell ref="R1317:U1317"/>
    <mergeCell ref="B1326:C1326"/>
    <mergeCell ref="N1326:O1326"/>
    <mergeCell ref="B1328:C1329"/>
    <mergeCell ref="D1328:I1329"/>
    <mergeCell ref="N1328:O1329"/>
    <mergeCell ref="P1328:U1329"/>
    <mergeCell ref="B1323:I1323"/>
    <mergeCell ref="N1323:U1323"/>
    <mergeCell ref="B1324:I1324"/>
    <mergeCell ref="N1324:U1324"/>
    <mergeCell ref="B1325:I1325"/>
    <mergeCell ref="N1325:U1325"/>
    <mergeCell ref="B1320:C1322"/>
    <mergeCell ref="D1320:E1320"/>
    <mergeCell ref="N1320:O1322"/>
    <mergeCell ref="P1320:Q1320"/>
    <mergeCell ref="D1321:D1322"/>
    <mergeCell ref="P1321:P1322"/>
    <mergeCell ref="C1334:G1334"/>
    <mergeCell ref="H1334:I1334"/>
    <mergeCell ref="O1334:S1334"/>
    <mergeCell ref="T1334:U1334"/>
    <mergeCell ref="C1335:G1335"/>
    <mergeCell ref="H1335:I1335"/>
    <mergeCell ref="O1335:S1335"/>
    <mergeCell ref="T1335:U1335"/>
    <mergeCell ref="B1330:C1331"/>
    <mergeCell ref="D1330:I1331"/>
    <mergeCell ref="N1330:O1331"/>
    <mergeCell ref="P1330:U1331"/>
    <mergeCell ref="B1333:B1338"/>
    <mergeCell ref="C1333:G1333"/>
    <mergeCell ref="H1333:I1333"/>
    <mergeCell ref="N1333:N1338"/>
    <mergeCell ref="O1333:S1333"/>
    <mergeCell ref="T1333:U1333"/>
    <mergeCell ref="C1338:G1338"/>
    <mergeCell ref="H1338:I1338"/>
    <mergeCell ref="O1338:S1338"/>
    <mergeCell ref="T1338:U1338"/>
    <mergeCell ref="B1339:B1345"/>
    <mergeCell ref="C1339:G1339"/>
    <mergeCell ref="H1339:I1339"/>
    <mergeCell ref="N1339:N1345"/>
    <mergeCell ref="O1339:S1339"/>
    <mergeCell ref="T1339:U1339"/>
    <mergeCell ref="C1336:G1336"/>
    <mergeCell ref="H1336:I1336"/>
    <mergeCell ref="O1336:S1336"/>
    <mergeCell ref="T1336:U1336"/>
    <mergeCell ref="C1337:G1337"/>
    <mergeCell ref="H1337:I1337"/>
    <mergeCell ref="O1337:S1337"/>
    <mergeCell ref="T1337:U1337"/>
    <mergeCell ref="C1344:G1344"/>
    <mergeCell ref="H1344:I1344"/>
    <mergeCell ref="O1344:S1344"/>
    <mergeCell ref="T1344:U1344"/>
    <mergeCell ref="C1345:G1345"/>
    <mergeCell ref="H1345:I1345"/>
    <mergeCell ref="O1345:S1345"/>
    <mergeCell ref="T1345:U1345"/>
    <mergeCell ref="C1342:G1342"/>
    <mergeCell ref="H1342:I1342"/>
    <mergeCell ref="O1342:S1342"/>
    <mergeCell ref="T1342:U1342"/>
    <mergeCell ref="C1343:G1343"/>
    <mergeCell ref="H1343:I1343"/>
    <mergeCell ref="O1343:S1343"/>
    <mergeCell ref="T1343:U1343"/>
    <mergeCell ref="C1340:G1340"/>
    <mergeCell ref="H1340:I1340"/>
    <mergeCell ref="O1340:S1340"/>
    <mergeCell ref="T1340:U1340"/>
    <mergeCell ref="C1341:G1341"/>
    <mergeCell ref="H1341:I1341"/>
    <mergeCell ref="O1341:S1341"/>
    <mergeCell ref="T1341:U1341"/>
    <mergeCell ref="B1361:C1361"/>
    <mergeCell ref="D1361:I1361"/>
    <mergeCell ref="N1361:O1361"/>
    <mergeCell ref="P1361:U1361"/>
    <mergeCell ref="B1362:I1362"/>
    <mergeCell ref="N1362:U1362"/>
    <mergeCell ref="H1350:I1350"/>
    <mergeCell ref="T1350:U1350"/>
    <mergeCell ref="B1352:I1352"/>
    <mergeCell ref="N1352:U1352"/>
    <mergeCell ref="B1353:I1356"/>
    <mergeCell ref="N1353:U1356"/>
    <mergeCell ref="C1348:E1348"/>
    <mergeCell ref="H1348:I1348"/>
    <mergeCell ref="O1348:Q1348"/>
    <mergeCell ref="T1348:U1348"/>
    <mergeCell ref="H1349:I1349"/>
    <mergeCell ref="T1349:U1349"/>
    <mergeCell ref="B1346:B1350"/>
    <mergeCell ref="C1346:E1346"/>
    <mergeCell ref="H1346:I1346"/>
    <mergeCell ref="N1346:N1350"/>
    <mergeCell ref="O1346:Q1346"/>
    <mergeCell ref="T1346:U1346"/>
    <mergeCell ref="C1347:E1347"/>
    <mergeCell ref="H1347:I1347"/>
    <mergeCell ref="O1347:Q1347"/>
    <mergeCell ref="T1347:U1347"/>
    <mergeCell ref="D1365:E1365"/>
    <mergeCell ref="F1365:G1365"/>
    <mergeCell ref="H1365:I1365"/>
    <mergeCell ref="P1365:Q1365"/>
    <mergeCell ref="R1365:S1365"/>
    <mergeCell ref="T1365:U1365"/>
    <mergeCell ref="R1363:S1363"/>
    <mergeCell ref="T1363:U1363"/>
    <mergeCell ref="B1364:C1364"/>
    <mergeCell ref="D1364:E1364"/>
    <mergeCell ref="F1364:G1364"/>
    <mergeCell ref="H1364:I1364"/>
    <mergeCell ref="N1364:O1364"/>
    <mergeCell ref="P1364:Q1364"/>
    <mergeCell ref="R1364:S1364"/>
    <mergeCell ref="T1364:U1364"/>
    <mergeCell ref="B1363:C1363"/>
    <mergeCell ref="D1363:E1363"/>
    <mergeCell ref="F1363:G1363"/>
    <mergeCell ref="H1363:I1363"/>
    <mergeCell ref="N1363:O1363"/>
    <mergeCell ref="P1363:Q1363"/>
    <mergeCell ref="D1368:E1368"/>
    <mergeCell ref="F1368:I1368"/>
    <mergeCell ref="P1368:Q1368"/>
    <mergeCell ref="R1368:U1368"/>
    <mergeCell ref="D1369:E1369"/>
    <mergeCell ref="F1369:I1369"/>
    <mergeCell ref="P1369:Q1369"/>
    <mergeCell ref="R1369:U1369"/>
    <mergeCell ref="B1366:C1369"/>
    <mergeCell ref="D1366:E1366"/>
    <mergeCell ref="F1366:I1366"/>
    <mergeCell ref="N1366:O1369"/>
    <mergeCell ref="P1366:Q1366"/>
    <mergeCell ref="R1366:U1366"/>
    <mergeCell ref="D1367:E1367"/>
    <mergeCell ref="F1367:I1367"/>
    <mergeCell ref="P1367:Q1367"/>
    <mergeCell ref="R1367:U1367"/>
    <mergeCell ref="B1376:C1376"/>
    <mergeCell ref="N1376:O1376"/>
    <mergeCell ref="B1378:C1379"/>
    <mergeCell ref="D1378:I1379"/>
    <mergeCell ref="N1378:O1379"/>
    <mergeCell ref="P1378:U1379"/>
    <mergeCell ref="B1373:I1373"/>
    <mergeCell ref="N1373:U1373"/>
    <mergeCell ref="B1374:I1374"/>
    <mergeCell ref="N1374:U1374"/>
    <mergeCell ref="B1375:I1375"/>
    <mergeCell ref="N1375:U1375"/>
    <mergeCell ref="B1370:C1372"/>
    <mergeCell ref="D1370:E1370"/>
    <mergeCell ref="N1370:O1372"/>
    <mergeCell ref="P1370:Q1370"/>
    <mergeCell ref="D1371:D1372"/>
    <mergeCell ref="P1371:P1372"/>
    <mergeCell ref="C1384:G1384"/>
    <mergeCell ref="H1384:I1384"/>
    <mergeCell ref="O1384:S1384"/>
    <mergeCell ref="T1384:U1384"/>
    <mergeCell ref="C1385:G1385"/>
    <mergeCell ref="H1385:I1385"/>
    <mergeCell ref="O1385:S1385"/>
    <mergeCell ref="T1385:U1385"/>
    <mergeCell ref="B1380:C1381"/>
    <mergeCell ref="D1380:I1381"/>
    <mergeCell ref="N1380:O1381"/>
    <mergeCell ref="P1380:U1381"/>
    <mergeCell ref="B1383:B1388"/>
    <mergeCell ref="C1383:G1383"/>
    <mergeCell ref="H1383:I1383"/>
    <mergeCell ref="N1383:N1388"/>
    <mergeCell ref="O1383:S1383"/>
    <mergeCell ref="T1383:U1383"/>
    <mergeCell ref="C1388:G1388"/>
    <mergeCell ref="H1388:I1388"/>
    <mergeCell ref="O1388:S1388"/>
    <mergeCell ref="T1388:U1388"/>
    <mergeCell ref="B1389:B1395"/>
    <mergeCell ref="C1389:G1389"/>
    <mergeCell ref="H1389:I1389"/>
    <mergeCell ref="N1389:N1395"/>
    <mergeCell ref="O1389:S1389"/>
    <mergeCell ref="T1389:U1389"/>
    <mergeCell ref="C1386:G1386"/>
    <mergeCell ref="H1386:I1386"/>
    <mergeCell ref="O1386:S1386"/>
    <mergeCell ref="T1386:U1386"/>
    <mergeCell ref="C1387:G1387"/>
    <mergeCell ref="H1387:I1387"/>
    <mergeCell ref="O1387:S1387"/>
    <mergeCell ref="T1387:U1387"/>
    <mergeCell ref="C1394:G1394"/>
    <mergeCell ref="H1394:I1394"/>
    <mergeCell ref="O1394:S1394"/>
    <mergeCell ref="T1394:U1394"/>
    <mergeCell ref="C1395:G1395"/>
    <mergeCell ref="H1395:I1395"/>
    <mergeCell ref="O1395:S1395"/>
    <mergeCell ref="T1395:U1395"/>
    <mergeCell ref="C1392:G1392"/>
    <mergeCell ref="H1392:I1392"/>
    <mergeCell ref="O1392:S1392"/>
    <mergeCell ref="T1392:U1392"/>
    <mergeCell ref="C1393:G1393"/>
    <mergeCell ref="H1393:I1393"/>
    <mergeCell ref="O1393:S1393"/>
    <mergeCell ref="T1393:U1393"/>
    <mergeCell ref="C1390:G1390"/>
    <mergeCell ref="H1390:I1390"/>
    <mergeCell ref="O1390:S1390"/>
    <mergeCell ref="T1390:U1390"/>
    <mergeCell ref="C1391:G1391"/>
    <mergeCell ref="H1391:I1391"/>
    <mergeCell ref="O1391:S1391"/>
    <mergeCell ref="T1391:U1391"/>
    <mergeCell ref="B1411:C1411"/>
    <mergeCell ref="D1411:I1411"/>
    <mergeCell ref="N1411:O1411"/>
    <mergeCell ref="P1411:U1411"/>
    <mergeCell ref="B1412:I1412"/>
    <mergeCell ref="N1412:U1412"/>
    <mergeCell ref="H1400:I1400"/>
    <mergeCell ref="T1400:U1400"/>
    <mergeCell ref="B1402:I1402"/>
    <mergeCell ref="N1402:U1402"/>
    <mergeCell ref="B1403:I1406"/>
    <mergeCell ref="N1403:U1406"/>
    <mergeCell ref="C1398:E1398"/>
    <mergeCell ref="H1398:I1398"/>
    <mergeCell ref="O1398:Q1398"/>
    <mergeCell ref="T1398:U1398"/>
    <mergeCell ref="H1399:I1399"/>
    <mergeCell ref="T1399:U1399"/>
    <mergeCell ref="B1396:B1400"/>
    <mergeCell ref="C1396:E1396"/>
    <mergeCell ref="H1396:I1396"/>
    <mergeCell ref="N1396:N1400"/>
    <mergeCell ref="O1396:Q1396"/>
    <mergeCell ref="T1396:U1396"/>
    <mergeCell ref="C1397:E1397"/>
    <mergeCell ref="H1397:I1397"/>
    <mergeCell ref="O1397:Q1397"/>
    <mergeCell ref="T1397:U1397"/>
    <mergeCell ref="D1415:E1415"/>
    <mergeCell ref="F1415:G1415"/>
    <mergeCell ref="H1415:I1415"/>
    <mergeCell ref="P1415:Q1415"/>
    <mergeCell ref="R1415:S1415"/>
    <mergeCell ref="T1415:U1415"/>
    <mergeCell ref="R1413:S1413"/>
    <mergeCell ref="T1413:U1413"/>
    <mergeCell ref="B1414:C1414"/>
    <mergeCell ref="D1414:E1414"/>
    <mergeCell ref="F1414:G1414"/>
    <mergeCell ref="H1414:I1414"/>
    <mergeCell ref="N1414:O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D1418:E1418"/>
    <mergeCell ref="F1418:I1418"/>
    <mergeCell ref="P1418:Q1418"/>
    <mergeCell ref="R1418:U1418"/>
    <mergeCell ref="D1419:E1419"/>
    <mergeCell ref="F1419:I1419"/>
    <mergeCell ref="P1419:Q1419"/>
    <mergeCell ref="R1419:U1419"/>
    <mergeCell ref="B1416:C1419"/>
    <mergeCell ref="D1416:E1416"/>
    <mergeCell ref="F1416:I1416"/>
    <mergeCell ref="N1416:O1419"/>
    <mergeCell ref="P1416:Q1416"/>
    <mergeCell ref="R1416:U1416"/>
    <mergeCell ref="D1417:E1417"/>
    <mergeCell ref="F1417:I1417"/>
    <mergeCell ref="P1417:Q1417"/>
    <mergeCell ref="R1417:U1417"/>
    <mergeCell ref="B1426:C1426"/>
    <mergeCell ref="N1426:O1426"/>
    <mergeCell ref="B1428:C1429"/>
    <mergeCell ref="D1428:I1429"/>
    <mergeCell ref="N1428:O1429"/>
    <mergeCell ref="P1428:U1429"/>
    <mergeCell ref="B1423:I1423"/>
    <mergeCell ref="N1423:U1423"/>
    <mergeCell ref="B1424:I1424"/>
    <mergeCell ref="N1424:U1424"/>
    <mergeCell ref="B1425:I1425"/>
    <mergeCell ref="N1425:U1425"/>
    <mergeCell ref="B1420:C1422"/>
    <mergeCell ref="D1420:E1420"/>
    <mergeCell ref="N1420:O1422"/>
    <mergeCell ref="P1420:Q1420"/>
    <mergeCell ref="D1421:D1422"/>
    <mergeCell ref="P1421:P1422"/>
    <mergeCell ref="C1434:G1434"/>
    <mergeCell ref="H1434:I1434"/>
    <mergeCell ref="O1434:S1434"/>
    <mergeCell ref="T1434:U1434"/>
    <mergeCell ref="C1435:G1435"/>
    <mergeCell ref="H1435:I1435"/>
    <mergeCell ref="O1435:S1435"/>
    <mergeCell ref="T1435:U1435"/>
    <mergeCell ref="B1430:C1431"/>
    <mergeCell ref="D1430:I1431"/>
    <mergeCell ref="N1430:O1431"/>
    <mergeCell ref="P1430:U1431"/>
    <mergeCell ref="B1433:B1438"/>
    <mergeCell ref="C1433:G1433"/>
    <mergeCell ref="H1433:I1433"/>
    <mergeCell ref="N1433:N1438"/>
    <mergeCell ref="O1433:S1433"/>
    <mergeCell ref="T1433:U1433"/>
    <mergeCell ref="C1438:G1438"/>
    <mergeCell ref="H1438:I1438"/>
    <mergeCell ref="O1438:S1438"/>
    <mergeCell ref="T1438:U1438"/>
    <mergeCell ref="B1439:B1445"/>
    <mergeCell ref="C1439:G1439"/>
    <mergeCell ref="H1439:I1439"/>
    <mergeCell ref="N1439:N1445"/>
    <mergeCell ref="O1439:S1439"/>
    <mergeCell ref="T1439:U1439"/>
    <mergeCell ref="C1436:G1436"/>
    <mergeCell ref="H1436:I1436"/>
    <mergeCell ref="O1436:S1436"/>
    <mergeCell ref="T1436:U1436"/>
    <mergeCell ref="C1437:G1437"/>
    <mergeCell ref="H1437:I1437"/>
    <mergeCell ref="O1437:S1437"/>
    <mergeCell ref="T1437:U1437"/>
    <mergeCell ref="C1444:G1444"/>
    <mergeCell ref="H1444:I1444"/>
    <mergeCell ref="O1444:S1444"/>
    <mergeCell ref="T1444:U1444"/>
    <mergeCell ref="C1445:G1445"/>
    <mergeCell ref="H1445:I1445"/>
    <mergeCell ref="O1445:S1445"/>
    <mergeCell ref="T1445:U1445"/>
    <mergeCell ref="C1442:G1442"/>
    <mergeCell ref="H1442:I1442"/>
    <mergeCell ref="O1442:S1442"/>
    <mergeCell ref="T1442:U1442"/>
    <mergeCell ref="C1443:G1443"/>
    <mergeCell ref="H1443:I1443"/>
    <mergeCell ref="O1443:S1443"/>
    <mergeCell ref="T1443:U1443"/>
    <mergeCell ref="C1440:G1440"/>
    <mergeCell ref="H1440:I1440"/>
    <mergeCell ref="O1440:S1440"/>
    <mergeCell ref="T1440:U1440"/>
    <mergeCell ref="C1441:G1441"/>
    <mergeCell ref="H1441:I1441"/>
    <mergeCell ref="O1441:S1441"/>
    <mergeCell ref="T1441:U1441"/>
    <mergeCell ref="B1461:C1461"/>
    <mergeCell ref="D1461:I1461"/>
    <mergeCell ref="N1461:O1461"/>
    <mergeCell ref="P1461:U1461"/>
    <mergeCell ref="B1462:I1462"/>
    <mergeCell ref="N1462:U1462"/>
    <mergeCell ref="H1450:I1450"/>
    <mergeCell ref="T1450:U1450"/>
    <mergeCell ref="B1452:I1452"/>
    <mergeCell ref="N1452:U1452"/>
    <mergeCell ref="B1453:I1456"/>
    <mergeCell ref="N1453:U1456"/>
    <mergeCell ref="C1448:E1448"/>
    <mergeCell ref="H1448:I1448"/>
    <mergeCell ref="O1448:Q1448"/>
    <mergeCell ref="T1448:U1448"/>
    <mergeCell ref="H1449:I1449"/>
    <mergeCell ref="T1449:U1449"/>
    <mergeCell ref="B1446:B1450"/>
    <mergeCell ref="C1446:E1446"/>
    <mergeCell ref="H1446:I1446"/>
    <mergeCell ref="N1446:N1450"/>
    <mergeCell ref="O1446:Q1446"/>
    <mergeCell ref="T1446:U1446"/>
    <mergeCell ref="C1447:E1447"/>
    <mergeCell ref="H1447:I1447"/>
    <mergeCell ref="O1447:Q1447"/>
    <mergeCell ref="T1447:U1447"/>
    <mergeCell ref="D1465:E1465"/>
    <mergeCell ref="F1465:G1465"/>
    <mergeCell ref="H1465:I1465"/>
    <mergeCell ref="P1465:Q1465"/>
    <mergeCell ref="R1465:S1465"/>
    <mergeCell ref="T1465:U1465"/>
    <mergeCell ref="R1463:S1463"/>
    <mergeCell ref="T1463:U1463"/>
    <mergeCell ref="B1464:C1464"/>
    <mergeCell ref="D1464:E1464"/>
    <mergeCell ref="F1464:G1464"/>
    <mergeCell ref="H1464:I1464"/>
    <mergeCell ref="N1464:O1464"/>
    <mergeCell ref="P1464:Q1464"/>
    <mergeCell ref="R1464:S1464"/>
    <mergeCell ref="T1464:U1464"/>
    <mergeCell ref="B1463:C1463"/>
    <mergeCell ref="D1463:E1463"/>
    <mergeCell ref="F1463:G1463"/>
    <mergeCell ref="H1463:I1463"/>
    <mergeCell ref="N1463:O1463"/>
    <mergeCell ref="P1463:Q1463"/>
    <mergeCell ref="D1468:E1468"/>
    <mergeCell ref="F1468:I1468"/>
    <mergeCell ref="P1468:Q1468"/>
    <mergeCell ref="R1468:U1468"/>
    <mergeCell ref="D1469:E1469"/>
    <mergeCell ref="F1469:I1469"/>
    <mergeCell ref="P1469:Q1469"/>
    <mergeCell ref="R1469:U1469"/>
    <mergeCell ref="B1466:C1469"/>
    <mergeCell ref="D1466:E1466"/>
    <mergeCell ref="F1466:I1466"/>
    <mergeCell ref="N1466:O1469"/>
    <mergeCell ref="P1466:Q1466"/>
    <mergeCell ref="R1466:U1466"/>
    <mergeCell ref="D1467:E1467"/>
    <mergeCell ref="F1467:I1467"/>
    <mergeCell ref="P1467:Q1467"/>
    <mergeCell ref="R1467:U1467"/>
    <mergeCell ref="B1476:C1476"/>
    <mergeCell ref="N1476:O1476"/>
    <mergeCell ref="B1478:C1479"/>
    <mergeCell ref="D1478:I1479"/>
    <mergeCell ref="N1478:O1479"/>
    <mergeCell ref="P1478:U1479"/>
    <mergeCell ref="B1473:I1473"/>
    <mergeCell ref="N1473:U1473"/>
    <mergeCell ref="B1474:I1474"/>
    <mergeCell ref="N1474:U1474"/>
    <mergeCell ref="B1475:I1475"/>
    <mergeCell ref="N1475:U1475"/>
    <mergeCell ref="B1470:C1472"/>
    <mergeCell ref="D1470:E1470"/>
    <mergeCell ref="N1470:O1472"/>
    <mergeCell ref="P1470:Q1470"/>
    <mergeCell ref="D1471:D1472"/>
    <mergeCell ref="P1471:P1472"/>
    <mergeCell ref="C1484:G1484"/>
    <mergeCell ref="H1484:I1484"/>
    <mergeCell ref="O1484:S1484"/>
    <mergeCell ref="T1484:U1484"/>
    <mergeCell ref="C1485:G1485"/>
    <mergeCell ref="H1485:I1485"/>
    <mergeCell ref="O1485:S1485"/>
    <mergeCell ref="T1485:U1485"/>
    <mergeCell ref="B1480:C1481"/>
    <mergeCell ref="D1480:I1481"/>
    <mergeCell ref="N1480:O1481"/>
    <mergeCell ref="P1480:U1481"/>
    <mergeCell ref="B1483:B1488"/>
    <mergeCell ref="C1483:G1483"/>
    <mergeCell ref="H1483:I1483"/>
    <mergeCell ref="N1483:N1488"/>
    <mergeCell ref="O1483:S1483"/>
    <mergeCell ref="T1483:U1483"/>
    <mergeCell ref="C1488:G1488"/>
    <mergeCell ref="H1488:I1488"/>
    <mergeCell ref="O1488:S1488"/>
    <mergeCell ref="T1488:U1488"/>
    <mergeCell ref="B1489:B1495"/>
    <mergeCell ref="C1489:G1489"/>
    <mergeCell ref="H1489:I1489"/>
    <mergeCell ref="N1489:N1495"/>
    <mergeCell ref="O1489:S1489"/>
    <mergeCell ref="T1489:U1489"/>
    <mergeCell ref="C1486:G1486"/>
    <mergeCell ref="H1486:I1486"/>
    <mergeCell ref="O1486:S1486"/>
    <mergeCell ref="T1486:U1486"/>
    <mergeCell ref="C1487:G1487"/>
    <mergeCell ref="H1487:I1487"/>
    <mergeCell ref="O1487:S1487"/>
    <mergeCell ref="T1487:U1487"/>
    <mergeCell ref="C1494:G1494"/>
    <mergeCell ref="H1494:I1494"/>
    <mergeCell ref="O1494:S1494"/>
    <mergeCell ref="T1494:U1494"/>
    <mergeCell ref="C1495:G1495"/>
    <mergeCell ref="H1495:I1495"/>
    <mergeCell ref="O1495:S1495"/>
    <mergeCell ref="T1495:U1495"/>
    <mergeCell ref="C1492:G1492"/>
    <mergeCell ref="H1492:I1492"/>
    <mergeCell ref="O1492:S1492"/>
    <mergeCell ref="T1492:U1492"/>
    <mergeCell ref="C1493:G1493"/>
    <mergeCell ref="H1493:I1493"/>
    <mergeCell ref="O1493:S1493"/>
    <mergeCell ref="T1493:U1493"/>
    <mergeCell ref="C1490:G1490"/>
    <mergeCell ref="H1490:I1490"/>
    <mergeCell ref="O1490:S1490"/>
    <mergeCell ref="T1490:U1490"/>
    <mergeCell ref="C1491:G1491"/>
    <mergeCell ref="H1491:I1491"/>
    <mergeCell ref="O1491:S1491"/>
    <mergeCell ref="T1491:U1491"/>
    <mergeCell ref="B1511:C1511"/>
    <mergeCell ref="D1511:I1511"/>
    <mergeCell ref="N1511:O1511"/>
    <mergeCell ref="P1511:U1511"/>
    <mergeCell ref="B1512:I1512"/>
    <mergeCell ref="N1512:U1512"/>
    <mergeCell ref="H1500:I1500"/>
    <mergeCell ref="T1500:U1500"/>
    <mergeCell ref="B1502:I1502"/>
    <mergeCell ref="N1502:U1502"/>
    <mergeCell ref="B1503:I1506"/>
    <mergeCell ref="N1503:U1506"/>
    <mergeCell ref="C1498:E1498"/>
    <mergeCell ref="H1498:I1498"/>
    <mergeCell ref="O1498:Q1498"/>
    <mergeCell ref="T1498:U1498"/>
    <mergeCell ref="H1499:I1499"/>
    <mergeCell ref="T1499:U1499"/>
    <mergeCell ref="B1496:B1500"/>
    <mergeCell ref="C1496:E1496"/>
    <mergeCell ref="H1496:I1496"/>
    <mergeCell ref="N1496:N1500"/>
    <mergeCell ref="O1496:Q1496"/>
    <mergeCell ref="T1496:U1496"/>
    <mergeCell ref="C1497:E1497"/>
    <mergeCell ref="H1497:I1497"/>
    <mergeCell ref="O1497:Q1497"/>
    <mergeCell ref="T1497:U1497"/>
    <mergeCell ref="D1515:E1515"/>
    <mergeCell ref="F1515:G1515"/>
    <mergeCell ref="H1515:I1515"/>
    <mergeCell ref="P1515:Q1515"/>
    <mergeCell ref="R1515:S1515"/>
    <mergeCell ref="T1515:U1515"/>
    <mergeCell ref="R1513:S1513"/>
    <mergeCell ref="T1513:U1513"/>
    <mergeCell ref="B1514:C1514"/>
    <mergeCell ref="D1514:E1514"/>
    <mergeCell ref="F1514:G1514"/>
    <mergeCell ref="H1514:I1514"/>
    <mergeCell ref="N1514:O1514"/>
    <mergeCell ref="P1514:Q1514"/>
    <mergeCell ref="R1514:S1514"/>
    <mergeCell ref="T1514:U1514"/>
    <mergeCell ref="B1513:C1513"/>
    <mergeCell ref="D1513:E1513"/>
    <mergeCell ref="F1513:G1513"/>
    <mergeCell ref="H1513:I1513"/>
    <mergeCell ref="N1513:O1513"/>
    <mergeCell ref="P1513:Q1513"/>
    <mergeCell ref="D1518:E1518"/>
    <mergeCell ref="F1518:I1518"/>
    <mergeCell ref="P1518:Q1518"/>
    <mergeCell ref="R1518:U1518"/>
    <mergeCell ref="D1519:E1519"/>
    <mergeCell ref="F1519:I1519"/>
    <mergeCell ref="P1519:Q1519"/>
    <mergeCell ref="R1519:U1519"/>
    <mergeCell ref="B1516:C1519"/>
    <mergeCell ref="D1516:E1516"/>
    <mergeCell ref="F1516:I1516"/>
    <mergeCell ref="N1516:O1519"/>
    <mergeCell ref="P1516:Q1516"/>
    <mergeCell ref="R1516:U1516"/>
    <mergeCell ref="D1517:E1517"/>
    <mergeCell ref="F1517:I1517"/>
    <mergeCell ref="P1517:Q1517"/>
    <mergeCell ref="R1517:U1517"/>
    <mergeCell ref="B1526:C1526"/>
    <mergeCell ref="N1526:O1526"/>
    <mergeCell ref="B1528:C1529"/>
    <mergeCell ref="D1528:I1529"/>
    <mergeCell ref="N1528:O1529"/>
    <mergeCell ref="P1528:U1529"/>
    <mergeCell ref="B1523:I1523"/>
    <mergeCell ref="N1523:U1523"/>
    <mergeCell ref="B1524:I1524"/>
    <mergeCell ref="N1524:U1524"/>
    <mergeCell ref="B1525:I1525"/>
    <mergeCell ref="N1525:U1525"/>
    <mergeCell ref="B1520:C1522"/>
    <mergeCell ref="D1520:E1520"/>
    <mergeCell ref="N1520:O1522"/>
    <mergeCell ref="P1520:Q1520"/>
    <mergeCell ref="D1521:D1522"/>
    <mergeCell ref="P1521:P1522"/>
    <mergeCell ref="C1534:G1534"/>
    <mergeCell ref="H1534:I1534"/>
    <mergeCell ref="O1534:S1534"/>
    <mergeCell ref="T1534:U1534"/>
    <mergeCell ref="C1535:G1535"/>
    <mergeCell ref="H1535:I1535"/>
    <mergeCell ref="O1535:S1535"/>
    <mergeCell ref="T1535:U1535"/>
    <mergeCell ref="B1530:C1531"/>
    <mergeCell ref="D1530:I1531"/>
    <mergeCell ref="N1530:O1531"/>
    <mergeCell ref="P1530:U1531"/>
    <mergeCell ref="B1533:B1538"/>
    <mergeCell ref="C1533:G1533"/>
    <mergeCell ref="H1533:I1533"/>
    <mergeCell ref="N1533:N1538"/>
    <mergeCell ref="O1533:S1533"/>
    <mergeCell ref="T1533:U1533"/>
    <mergeCell ref="C1538:G1538"/>
    <mergeCell ref="H1538:I1538"/>
    <mergeCell ref="O1538:S1538"/>
    <mergeCell ref="T1538:U1538"/>
    <mergeCell ref="B1539:B1545"/>
    <mergeCell ref="C1539:G1539"/>
    <mergeCell ref="H1539:I1539"/>
    <mergeCell ref="N1539:N1545"/>
    <mergeCell ref="O1539:S1539"/>
    <mergeCell ref="T1539:U1539"/>
    <mergeCell ref="C1536:G1536"/>
    <mergeCell ref="H1536:I1536"/>
    <mergeCell ref="O1536:S1536"/>
    <mergeCell ref="T1536:U1536"/>
    <mergeCell ref="C1537:G1537"/>
    <mergeCell ref="H1537:I1537"/>
    <mergeCell ref="O1537:S1537"/>
    <mergeCell ref="T1537:U1537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2:G1542"/>
    <mergeCell ref="H1542:I1542"/>
    <mergeCell ref="O1542:S1542"/>
    <mergeCell ref="T1542:U1542"/>
    <mergeCell ref="C1543:G1543"/>
    <mergeCell ref="H1543:I1543"/>
    <mergeCell ref="O1543:S1543"/>
    <mergeCell ref="T1543:U1543"/>
    <mergeCell ref="C1540:G1540"/>
    <mergeCell ref="H1540:I1540"/>
    <mergeCell ref="O1540:S1540"/>
    <mergeCell ref="T1540:U1540"/>
    <mergeCell ref="C1541:G1541"/>
    <mergeCell ref="H1541:I1541"/>
    <mergeCell ref="O1541:S1541"/>
    <mergeCell ref="T1541:U1541"/>
    <mergeCell ref="B1561:C1561"/>
    <mergeCell ref="D1561:I1561"/>
    <mergeCell ref="N1561:O1561"/>
    <mergeCell ref="P1561:U1561"/>
    <mergeCell ref="B1562:I1562"/>
    <mergeCell ref="N1562:U1562"/>
    <mergeCell ref="H1550:I1550"/>
    <mergeCell ref="T1550:U1550"/>
    <mergeCell ref="B1552:I1552"/>
    <mergeCell ref="N1552:U1552"/>
    <mergeCell ref="B1553:I1556"/>
    <mergeCell ref="N1553:U1556"/>
    <mergeCell ref="C1548:E1548"/>
    <mergeCell ref="H1548:I1548"/>
    <mergeCell ref="O1548:Q1548"/>
    <mergeCell ref="T1548:U1548"/>
    <mergeCell ref="H1549:I1549"/>
    <mergeCell ref="T1549:U1549"/>
    <mergeCell ref="B1546:B1550"/>
    <mergeCell ref="C1546:E1546"/>
    <mergeCell ref="H1546:I1546"/>
    <mergeCell ref="N1546:N1550"/>
    <mergeCell ref="O1546:Q1546"/>
    <mergeCell ref="T1546:U1546"/>
    <mergeCell ref="C1547:E1547"/>
    <mergeCell ref="H1547:I1547"/>
    <mergeCell ref="O1547:Q1547"/>
    <mergeCell ref="T1547:U1547"/>
    <mergeCell ref="D1565:E1565"/>
    <mergeCell ref="F1565:G1565"/>
    <mergeCell ref="H1565:I1565"/>
    <mergeCell ref="P1565:Q1565"/>
    <mergeCell ref="R1565:S1565"/>
    <mergeCell ref="T1565:U1565"/>
    <mergeCell ref="R1563:S1563"/>
    <mergeCell ref="T1563:U1563"/>
    <mergeCell ref="B1564:C1564"/>
    <mergeCell ref="D1564:E1564"/>
    <mergeCell ref="F1564:G1564"/>
    <mergeCell ref="H1564:I1564"/>
    <mergeCell ref="N1564:O1564"/>
    <mergeCell ref="P1564:Q1564"/>
    <mergeCell ref="R1564:S1564"/>
    <mergeCell ref="T1564:U1564"/>
    <mergeCell ref="B1563:C1563"/>
    <mergeCell ref="D1563:E1563"/>
    <mergeCell ref="F1563:G1563"/>
    <mergeCell ref="H1563:I1563"/>
    <mergeCell ref="N1563:O1563"/>
    <mergeCell ref="P1563:Q1563"/>
    <mergeCell ref="D1568:E1568"/>
    <mergeCell ref="F1568:I1568"/>
    <mergeCell ref="P1568:Q1568"/>
    <mergeCell ref="R1568:U1568"/>
    <mergeCell ref="D1569:E1569"/>
    <mergeCell ref="F1569:I1569"/>
    <mergeCell ref="P1569:Q1569"/>
    <mergeCell ref="R1569:U1569"/>
    <mergeCell ref="B1566:C1569"/>
    <mergeCell ref="D1566:E1566"/>
    <mergeCell ref="F1566:I1566"/>
    <mergeCell ref="N1566:O1569"/>
    <mergeCell ref="P1566:Q1566"/>
    <mergeCell ref="R1566:U1566"/>
    <mergeCell ref="D1567:E1567"/>
    <mergeCell ref="F1567:I1567"/>
    <mergeCell ref="P1567:Q1567"/>
    <mergeCell ref="R1567:U1567"/>
    <mergeCell ref="B1576:C1576"/>
    <mergeCell ref="N1576:O1576"/>
    <mergeCell ref="B1578:C1579"/>
    <mergeCell ref="D1578:I1579"/>
    <mergeCell ref="N1578:O1579"/>
    <mergeCell ref="P1578:U1579"/>
    <mergeCell ref="B1573:I1573"/>
    <mergeCell ref="N1573:U1573"/>
    <mergeCell ref="B1574:I1574"/>
    <mergeCell ref="N1574:U1574"/>
    <mergeCell ref="B1575:I1575"/>
    <mergeCell ref="N1575:U1575"/>
    <mergeCell ref="B1570:C1572"/>
    <mergeCell ref="D1570:E1570"/>
    <mergeCell ref="N1570:O1572"/>
    <mergeCell ref="P1570:Q1570"/>
    <mergeCell ref="D1571:D1572"/>
    <mergeCell ref="P1571:P1572"/>
    <mergeCell ref="C1584:G1584"/>
    <mergeCell ref="H1584:I1584"/>
    <mergeCell ref="O1584:S1584"/>
    <mergeCell ref="T1584:U1584"/>
    <mergeCell ref="C1585:G1585"/>
    <mergeCell ref="H1585:I1585"/>
    <mergeCell ref="O1585:S1585"/>
    <mergeCell ref="T1585:U1585"/>
    <mergeCell ref="B1580:C1581"/>
    <mergeCell ref="D1580:I1581"/>
    <mergeCell ref="N1580:O1581"/>
    <mergeCell ref="P1580:U1581"/>
    <mergeCell ref="B1583:B1588"/>
    <mergeCell ref="C1583:G1583"/>
    <mergeCell ref="H1583:I1583"/>
    <mergeCell ref="N1583:N1588"/>
    <mergeCell ref="O1583:S1583"/>
    <mergeCell ref="T1583:U1583"/>
    <mergeCell ref="C1588:G1588"/>
    <mergeCell ref="H1588:I1588"/>
    <mergeCell ref="O1588:S1588"/>
    <mergeCell ref="T1588:U1588"/>
    <mergeCell ref="B1589:B1595"/>
    <mergeCell ref="C1589:G1589"/>
    <mergeCell ref="H1589:I1589"/>
    <mergeCell ref="N1589:N1595"/>
    <mergeCell ref="O1589:S1589"/>
    <mergeCell ref="T1589:U1589"/>
    <mergeCell ref="C1586:G1586"/>
    <mergeCell ref="H1586:I1586"/>
    <mergeCell ref="O1586:S1586"/>
    <mergeCell ref="T1586:U1586"/>
    <mergeCell ref="C1587:G1587"/>
    <mergeCell ref="H1587:I1587"/>
    <mergeCell ref="O1587:S1587"/>
    <mergeCell ref="T1587:U1587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2:G1592"/>
    <mergeCell ref="H1592:I1592"/>
    <mergeCell ref="O1592:S1592"/>
    <mergeCell ref="T1592:U1592"/>
    <mergeCell ref="C1593:G1593"/>
    <mergeCell ref="H1593:I1593"/>
    <mergeCell ref="O1593:S1593"/>
    <mergeCell ref="T1593:U1593"/>
    <mergeCell ref="C1590:G1590"/>
    <mergeCell ref="H1590:I1590"/>
    <mergeCell ref="O1590:S1590"/>
    <mergeCell ref="T1590:U1590"/>
    <mergeCell ref="C1591:G1591"/>
    <mergeCell ref="H1591:I1591"/>
    <mergeCell ref="O1591:S1591"/>
    <mergeCell ref="T1591:U1591"/>
    <mergeCell ref="B1611:C1611"/>
    <mergeCell ref="D1611:I1611"/>
    <mergeCell ref="N1611:O1611"/>
    <mergeCell ref="P1611:U1611"/>
    <mergeCell ref="B1612:I1612"/>
    <mergeCell ref="N1612:U1612"/>
    <mergeCell ref="H1600:I1600"/>
    <mergeCell ref="T1600:U1600"/>
    <mergeCell ref="B1602:I1602"/>
    <mergeCell ref="N1602:U1602"/>
    <mergeCell ref="B1603:I1606"/>
    <mergeCell ref="N1603:U1606"/>
    <mergeCell ref="C1598:E1598"/>
    <mergeCell ref="H1598:I1598"/>
    <mergeCell ref="O1598:Q1598"/>
    <mergeCell ref="T1598:U1598"/>
    <mergeCell ref="H1599:I1599"/>
    <mergeCell ref="T1599:U1599"/>
    <mergeCell ref="B1596:B1600"/>
    <mergeCell ref="C1596:E1596"/>
    <mergeCell ref="H1596:I1596"/>
    <mergeCell ref="N1596:N1600"/>
    <mergeCell ref="O1596:Q1596"/>
    <mergeCell ref="T1596:U1596"/>
    <mergeCell ref="C1597:E1597"/>
    <mergeCell ref="H1597:I1597"/>
    <mergeCell ref="O1597:Q1597"/>
    <mergeCell ref="T1597:U1597"/>
    <mergeCell ref="D1615:E1615"/>
    <mergeCell ref="F1615:G1615"/>
    <mergeCell ref="H1615:I1615"/>
    <mergeCell ref="P1615:Q1615"/>
    <mergeCell ref="R1615:S1615"/>
    <mergeCell ref="T1615:U1615"/>
    <mergeCell ref="R1613:S1613"/>
    <mergeCell ref="T1613:U1613"/>
    <mergeCell ref="B1614:C1614"/>
    <mergeCell ref="D1614:E1614"/>
    <mergeCell ref="F1614:G1614"/>
    <mergeCell ref="H1614:I1614"/>
    <mergeCell ref="N1614:O1614"/>
    <mergeCell ref="P1614:Q1614"/>
    <mergeCell ref="R1614:S1614"/>
    <mergeCell ref="T1614:U1614"/>
    <mergeCell ref="B1613:C1613"/>
    <mergeCell ref="D1613:E1613"/>
    <mergeCell ref="F1613:G1613"/>
    <mergeCell ref="H1613:I1613"/>
    <mergeCell ref="N1613:O1613"/>
    <mergeCell ref="P1613:Q1613"/>
    <mergeCell ref="D1618:E1618"/>
    <mergeCell ref="F1618:I1618"/>
    <mergeCell ref="P1618:Q1618"/>
    <mergeCell ref="R1618:U1618"/>
    <mergeCell ref="D1619:E1619"/>
    <mergeCell ref="F1619:I1619"/>
    <mergeCell ref="P1619:Q1619"/>
    <mergeCell ref="R1619:U1619"/>
    <mergeCell ref="B1616:C1619"/>
    <mergeCell ref="D1616:E1616"/>
    <mergeCell ref="F1616:I1616"/>
    <mergeCell ref="N1616:O1619"/>
    <mergeCell ref="P1616:Q1616"/>
    <mergeCell ref="R1616:U1616"/>
    <mergeCell ref="D1617:E1617"/>
    <mergeCell ref="F1617:I1617"/>
    <mergeCell ref="P1617:Q1617"/>
    <mergeCell ref="R1617:U1617"/>
    <mergeCell ref="B1626:C1626"/>
    <mergeCell ref="N1626:O1626"/>
    <mergeCell ref="B1628:C1629"/>
    <mergeCell ref="D1628:I1629"/>
    <mergeCell ref="N1628:O1629"/>
    <mergeCell ref="P1628:U1629"/>
    <mergeCell ref="B1623:I1623"/>
    <mergeCell ref="N1623:U1623"/>
    <mergeCell ref="B1624:I1624"/>
    <mergeCell ref="N1624:U1624"/>
    <mergeCell ref="B1625:I1625"/>
    <mergeCell ref="N1625:U1625"/>
    <mergeCell ref="B1620:C1622"/>
    <mergeCell ref="D1620:E1620"/>
    <mergeCell ref="N1620:O1622"/>
    <mergeCell ref="P1620:Q1620"/>
    <mergeCell ref="D1621:D1622"/>
    <mergeCell ref="P1621:P1622"/>
    <mergeCell ref="C1634:G1634"/>
    <mergeCell ref="H1634:I1634"/>
    <mergeCell ref="O1634:S1634"/>
    <mergeCell ref="T1634:U1634"/>
    <mergeCell ref="C1635:G1635"/>
    <mergeCell ref="H1635:I1635"/>
    <mergeCell ref="O1635:S1635"/>
    <mergeCell ref="T1635:U1635"/>
    <mergeCell ref="B1630:C1631"/>
    <mergeCell ref="D1630:I1631"/>
    <mergeCell ref="N1630:O1631"/>
    <mergeCell ref="P1630:U1631"/>
    <mergeCell ref="B1633:B1638"/>
    <mergeCell ref="C1633:G1633"/>
    <mergeCell ref="H1633:I1633"/>
    <mergeCell ref="N1633:N1638"/>
    <mergeCell ref="O1633:S1633"/>
    <mergeCell ref="T1633:U1633"/>
    <mergeCell ref="C1638:G1638"/>
    <mergeCell ref="H1638:I1638"/>
    <mergeCell ref="O1638:S1638"/>
    <mergeCell ref="T1638:U1638"/>
    <mergeCell ref="B1639:B1645"/>
    <mergeCell ref="C1639:G1639"/>
    <mergeCell ref="H1639:I1639"/>
    <mergeCell ref="N1639:N1645"/>
    <mergeCell ref="O1639:S1639"/>
    <mergeCell ref="T1639:U1639"/>
    <mergeCell ref="C1636:G1636"/>
    <mergeCell ref="H1636:I1636"/>
    <mergeCell ref="O1636:S1636"/>
    <mergeCell ref="T1636:U1636"/>
    <mergeCell ref="C1637:G1637"/>
    <mergeCell ref="H1637:I1637"/>
    <mergeCell ref="O1637:S1637"/>
    <mergeCell ref="T1637:U1637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0:G1640"/>
    <mergeCell ref="H1640:I1640"/>
    <mergeCell ref="O1640:S1640"/>
    <mergeCell ref="T1640:U1640"/>
    <mergeCell ref="C1641:G1641"/>
    <mergeCell ref="H1641:I1641"/>
    <mergeCell ref="O1641:S1641"/>
    <mergeCell ref="T1641:U1641"/>
    <mergeCell ref="B1661:C1661"/>
    <mergeCell ref="D1661:I1661"/>
    <mergeCell ref="N1661:O1661"/>
    <mergeCell ref="P1661:U1661"/>
    <mergeCell ref="B1662:I1662"/>
    <mergeCell ref="N1662:U1662"/>
    <mergeCell ref="H1650:I1650"/>
    <mergeCell ref="T1650:U1650"/>
    <mergeCell ref="B1652:I1652"/>
    <mergeCell ref="N1652:U1652"/>
    <mergeCell ref="B1653:I1656"/>
    <mergeCell ref="N1653:U1656"/>
    <mergeCell ref="C1648:E1648"/>
    <mergeCell ref="H1648:I1648"/>
    <mergeCell ref="O1648:Q1648"/>
    <mergeCell ref="T1648:U1648"/>
    <mergeCell ref="H1649:I1649"/>
    <mergeCell ref="T1649:U1649"/>
    <mergeCell ref="B1646:B1650"/>
    <mergeCell ref="C1646:E1646"/>
    <mergeCell ref="H1646:I1646"/>
    <mergeCell ref="N1646:N1650"/>
    <mergeCell ref="O1646:Q1646"/>
    <mergeCell ref="T1646:U1646"/>
    <mergeCell ref="C1647:E1647"/>
    <mergeCell ref="H1647:I1647"/>
    <mergeCell ref="O1647:Q1647"/>
    <mergeCell ref="T1647:U1647"/>
    <mergeCell ref="D1665:E1665"/>
    <mergeCell ref="F1665:G1665"/>
    <mergeCell ref="H1665:I1665"/>
    <mergeCell ref="P1665:Q1665"/>
    <mergeCell ref="R1665:S1665"/>
    <mergeCell ref="T1665:U1665"/>
    <mergeCell ref="R1663:S1663"/>
    <mergeCell ref="T1663:U1663"/>
    <mergeCell ref="B1664:C1664"/>
    <mergeCell ref="D1664:E1664"/>
    <mergeCell ref="F1664:G1664"/>
    <mergeCell ref="H1664:I1664"/>
    <mergeCell ref="N1664:O1664"/>
    <mergeCell ref="P1664:Q1664"/>
    <mergeCell ref="R1664:S1664"/>
    <mergeCell ref="T1664:U1664"/>
    <mergeCell ref="B1663:C1663"/>
    <mergeCell ref="D1663:E1663"/>
    <mergeCell ref="F1663:G1663"/>
    <mergeCell ref="H1663:I1663"/>
    <mergeCell ref="N1663:O1663"/>
    <mergeCell ref="P1663:Q1663"/>
    <mergeCell ref="D1668:E1668"/>
    <mergeCell ref="F1668:I1668"/>
    <mergeCell ref="P1668:Q1668"/>
    <mergeCell ref="R1668:U1668"/>
    <mergeCell ref="D1669:E1669"/>
    <mergeCell ref="F1669:I1669"/>
    <mergeCell ref="P1669:Q1669"/>
    <mergeCell ref="R1669:U1669"/>
    <mergeCell ref="B1666:C1669"/>
    <mergeCell ref="D1666:E1666"/>
    <mergeCell ref="F1666:I1666"/>
    <mergeCell ref="N1666:O1669"/>
    <mergeCell ref="P1666:Q1666"/>
    <mergeCell ref="R1666:U1666"/>
    <mergeCell ref="D1667:E1667"/>
    <mergeCell ref="F1667:I1667"/>
    <mergeCell ref="P1667:Q1667"/>
    <mergeCell ref="R1667:U1667"/>
    <mergeCell ref="B1676:C1676"/>
    <mergeCell ref="N1676:O1676"/>
    <mergeCell ref="B1678:C1679"/>
    <mergeCell ref="D1678:I1679"/>
    <mergeCell ref="N1678:O1679"/>
    <mergeCell ref="P1678:U1679"/>
    <mergeCell ref="B1673:I1673"/>
    <mergeCell ref="N1673:U1673"/>
    <mergeCell ref="B1674:I1674"/>
    <mergeCell ref="N1674:U1674"/>
    <mergeCell ref="B1675:I1675"/>
    <mergeCell ref="N1675:U1675"/>
    <mergeCell ref="B1670:C1672"/>
    <mergeCell ref="D1670:E1670"/>
    <mergeCell ref="N1670:O1672"/>
    <mergeCell ref="P1670:Q1670"/>
    <mergeCell ref="D1671:D1672"/>
    <mergeCell ref="P1671:P1672"/>
    <mergeCell ref="C1684:G1684"/>
    <mergeCell ref="H1684:I1684"/>
    <mergeCell ref="O1684:S1684"/>
    <mergeCell ref="T1684:U1684"/>
    <mergeCell ref="C1685:G1685"/>
    <mergeCell ref="H1685:I1685"/>
    <mergeCell ref="O1685:S1685"/>
    <mergeCell ref="T1685:U1685"/>
    <mergeCell ref="B1680:C1681"/>
    <mergeCell ref="D1680:I1681"/>
    <mergeCell ref="N1680:O1681"/>
    <mergeCell ref="P1680:U1681"/>
    <mergeCell ref="B1683:B1688"/>
    <mergeCell ref="C1683:G1683"/>
    <mergeCell ref="H1683:I1683"/>
    <mergeCell ref="N1683:N1688"/>
    <mergeCell ref="O1683:S1683"/>
    <mergeCell ref="T1683:U1683"/>
    <mergeCell ref="C1688:G1688"/>
    <mergeCell ref="H1688:I1688"/>
    <mergeCell ref="O1688:S1688"/>
    <mergeCell ref="T1688:U1688"/>
    <mergeCell ref="C1686:G1686"/>
    <mergeCell ref="H1686:I1686"/>
    <mergeCell ref="O1686:S1686"/>
    <mergeCell ref="T1686:U1686"/>
    <mergeCell ref="C1687:G1687"/>
    <mergeCell ref="H1687:I1687"/>
    <mergeCell ref="O1687:S1687"/>
    <mergeCell ref="T1687:U1687"/>
    <mergeCell ref="C1695:G1695"/>
    <mergeCell ref="H1695:I1695"/>
    <mergeCell ref="O1695:S1695"/>
    <mergeCell ref="T1695:U1695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0:G1690"/>
    <mergeCell ref="H1690:I1690"/>
    <mergeCell ref="O1690:S1690"/>
    <mergeCell ref="T1690:U1690"/>
    <mergeCell ref="C1691:G1691"/>
    <mergeCell ref="H1691:I1691"/>
    <mergeCell ref="O1691:S1691"/>
    <mergeCell ref="T1691:U1691"/>
    <mergeCell ref="B1689:B1695"/>
    <mergeCell ref="C1689:G1689"/>
    <mergeCell ref="H1689:I1689"/>
    <mergeCell ref="N1689:N1695"/>
    <mergeCell ref="O1689:S1689"/>
    <mergeCell ref="T1689:U1689"/>
    <mergeCell ref="H1700:I1700"/>
    <mergeCell ref="T1700:U1700"/>
    <mergeCell ref="B1702:I1702"/>
    <mergeCell ref="N1702:U1702"/>
    <mergeCell ref="B1703:I1706"/>
    <mergeCell ref="N1703:U1706"/>
    <mergeCell ref="C1698:E1698"/>
    <mergeCell ref="H1698:I1698"/>
    <mergeCell ref="O1698:Q1698"/>
    <mergeCell ref="T1698:U1698"/>
    <mergeCell ref="H1699:I1699"/>
    <mergeCell ref="T1699:U1699"/>
    <mergeCell ref="B1696:B1700"/>
    <mergeCell ref="C1696:E1696"/>
    <mergeCell ref="H1696:I1696"/>
    <mergeCell ref="N1696:N1700"/>
    <mergeCell ref="O1696:Q1696"/>
    <mergeCell ref="T1696:U1696"/>
    <mergeCell ref="C1697:E1697"/>
    <mergeCell ref="H1697:I1697"/>
    <mergeCell ref="O1697:Q1697"/>
    <mergeCell ref="T1697:U1697"/>
    <mergeCell ref="C1694:G1694"/>
    <mergeCell ref="H1694:I1694"/>
    <mergeCell ref="O1694:S1694"/>
    <mergeCell ref="T1694:U1694"/>
  </mergeCells>
  <pageMargins left="0.7" right="0.7" top="0.75" bottom="0.75" header="0.3" footer="0.3"/>
  <pageSetup paperSize="9" scale="52" fitToHeight="0" orientation="landscape" r:id="rId1"/>
  <rowBreaks count="14" manualBreakCount="14">
    <brk id="47" max="16383" man="1"/>
    <brk id="95" max="16383" man="1"/>
    <brk id="143" max="16383" man="1"/>
    <brk id="191" max="16383" man="1"/>
    <brk id="239" max="16383" man="1"/>
    <brk id="287" max="16383" man="1"/>
    <brk id="335" max="16383" man="1"/>
    <brk id="383" max="16383" man="1"/>
    <brk id="431" max="16383" man="1"/>
    <brk id="479" max="16383" man="1"/>
    <brk id="527" max="16383" man="1"/>
    <brk id="575" max="16383" man="1"/>
    <brk id="623" max="16383" man="1"/>
    <brk id="671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44"/>
  <sheetViews>
    <sheetView view="pageBreakPreview" topLeftCell="A628" zoomScale="70" zoomScaleNormal="70" zoomScaleSheetLayoutView="70" workbookViewId="0">
      <selection activeCell="K335" sqref="K335"/>
    </sheetView>
  </sheetViews>
  <sheetFormatPr baseColWidth="10" defaultRowHeight="19.5" customHeight="1" x14ac:dyDescent="0.25"/>
  <sheetData>
    <row r="1" spans="1:22" ht="19.5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56" t="s">
        <v>42</v>
      </c>
      <c r="C2" s="356"/>
      <c r="D2" s="404" t="s">
        <v>132</v>
      </c>
      <c r="E2" s="404"/>
      <c r="F2" s="404"/>
      <c r="G2" s="404"/>
      <c r="H2" s="404"/>
      <c r="I2" s="404"/>
      <c r="J2" s="75">
        <v>56</v>
      </c>
      <c r="K2" s="1"/>
      <c r="L2" s="32"/>
      <c r="M2" s="33"/>
      <c r="N2" s="356" t="s">
        <v>42</v>
      </c>
      <c r="O2" s="356"/>
      <c r="P2" s="404" t="s">
        <v>132</v>
      </c>
      <c r="Q2" s="404"/>
      <c r="R2" s="404"/>
      <c r="S2" s="404"/>
      <c r="T2" s="404"/>
      <c r="U2" s="404"/>
      <c r="V2" s="75">
        <v>57</v>
      </c>
    </row>
    <row r="3" spans="1:22" ht="19.5" customHeight="1" x14ac:dyDescent="0.25">
      <c r="A3" s="33"/>
      <c r="B3" s="358"/>
      <c r="C3" s="358"/>
      <c r="D3" s="358"/>
      <c r="E3" s="358"/>
      <c r="F3" s="358"/>
      <c r="G3" s="358"/>
      <c r="H3" s="358"/>
      <c r="I3" s="358"/>
      <c r="J3" s="34"/>
      <c r="K3" s="1"/>
      <c r="L3" s="32"/>
      <c r="M3" s="33"/>
      <c r="N3" s="358"/>
      <c r="O3" s="358"/>
      <c r="P3" s="358"/>
      <c r="Q3" s="358"/>
      <c r="R3" s="358"/>
      <c r="S3" s="358"/>
      <c r="T3" s="358"/>
      <c r="U3" s="358"/>
      <c r="V3" s="34"/>
    </row>
    <row r="4" spans="1:22" ht="19.5" customHeight="1" x14ac:dyDescent="0.35">
      <c r="A4" s="33"/>
      <c r="B4" s="356" t="s">
        <v>0</v>
      </c>
      <c r="C4" s="356"/>
      <c r="D4" s="403">
        <v>1</v>
      </c>
      <c r="E4" s="403"/>
      <c r="F4" s="357" t="s">
        <v>41</v>
      </c>
      <c r="G4" s="357"/>
      <c r="H4" s="403">
        <v>1</v>
      </c>
      <c r="I4" s="403"/>
      <c r="J4" s="34"/>
      <c r="K4" s="1"/>
      <c r="L4" s="32"/>
      <c r="M4" s="33"/>
      <c r="N4" s="356" t="s">
        <v>0</v>
      </c>
      <c r="O4" s="356"/>
      <c r="P4" s="403">
        <v>1</v>
      </c>
      <c r="Q4" s="403"/>
      <c r="R4" s="357" t="s">
        <v>41</v>
      </c>
      <c r="S4" s="357"/>
      <c r="T4" s="403">
        <v>2</v>
      </c>
      <c r="U4" s="403"/>
      <c r="V4" s="34"/>
    </row>
    <row r="5" spans="1:22" ht="19.5" customHeight="1" x14ac:dyDescent="0.35">
      <c r="A5" s="33"/>
      <c r="B5" s="356" t="s">
        <v>14</v>
      </c>
      <c r="C5" s="356"/>
      <c r="D5" s="400" t="s">
        <v>140</v>
      </c>
      <c r="E5" s="400"/>
      <c r="F5" s="357" t="s">
        <v>15</v>
      </c>
      <c r="G5" s="357"/>
      <c r="H5" s="401" t="s">
        <v>181</v>
      </c>
      <c r="I5" s="401"/>
      <c r="J5" s="34"/>
      <c r="K5" s="1"/>
      <c r="L5" s="32"/>
      <c r="M5" s="33"/>
      <c r="N5" s="356" t="s">
        <v>14</v>
      </c>
      <c r="O5" s="356"/>
      <c r="P5" s="400" t="s">
        <v>140</v>
      </c>
      <c r="Q5" s="400"/>
      <c r="R5" s="357" t="s">
        <v>15</v>
      </c>
      <c r="S5" s="357"/>
      <c r="T5" s="401" t="s">
        <v>182</v>
      </c>
      <c r="U5" s="401"/>
      <c r="V5" s="34"/>
    </row>
    <row r="6" spans="1:22" ht="19.5" customHeight="1" x14ac:dyDescent="0.3">
      <c r="A6" s="33"/>
      <c r="B6" s="64" t="s">
        <v>53</v>
      </c>
      <c r="C6" s="64"/>
      <c r="D6" s="402" t="s">
        <v>95</v>
      </c>
      <c r="E6" s="402"/>
      <c r="F6" s="397" t="s">
        <v>54</v>
      </c>
      <c r="G6" s="397"/>
      <c r="H6" s="402" t="s">
        <v>141</v>
      </c>
      <c r="I6" s="402"/>
      <c r="J6" s="34"/>
      <c r="K6" s="1"/>
      <c r="L6" s="32"/>
      <c r="M6" s="33"/>
      <c r="N6" s="64" t="s">
        <v>53</v>
      </c>
      <c r="O6" s="64"/>
      <c r="P6" s="402" t="s">
        <v>95</v>
      </c>
      <c r="Q6" s="402"/>
      <c r="R6" s="397" t="s">
        <v>54</v>
      </c>
      <c r="S6" s="397"/>
      <c r="T6" s="402" t="s">
        <v>141</v>
      </c>
      <c r="U6" s="402"/>
      <c r="V6" s="34"/>
    </row>
    <row r="7" spans="1:22" ht="19.5" customHeight="1" x14ac:dyDescent="0.3">
      <c r="A7" s="33"/>
      <c r="B7" s="396" t="s">
        <v>1</v>
      </c>
      <c r="C7" s="396"/>
      <c r="D7" s="397"/>
      <c r="E7" s="397"/>
      <c r="F7" s="398"/>
      <c r="G7" s="398"/>
      <c r="H7" s="398"/>
      <c r="I7" s="398"/>
      <c r="J7" s="34"/>
      <c r="K7" s="1"/>
      <c r="L7" s="32"/>
      <c r="M7" s="33"/>
      <c r="N7" s="396" t="s">
        <v>1</v>
      </c>
      <c r="O7" s="396"/>
      <c r="P7" s="397"/>
      <c r="Q7" s="397"/>
      <c r="R7" s="398"/>
      <c r="S7" s="398"/>
      <c r="T7" s="398"/>
      <c r="U7" s="398"/>
      <c r="V7" s="34"/>
    </row>
    <row r="8" spans="1:22" ht="19.5" customHeight="1" x14ac:dyDescent="0.3">
      <c r="A8" s="33"/>
      <c r="B8" s="396"/>
      <c r="C8" s="396"/>
      <c r="D8" s="397" t="s">
        <v>11</v>
      </c>
      <c r="E8" s="397"/>
      <c r="F8" s="398">
        <v>0.63263888888888886</v>
      </c>
      <c r="G8" s="398"/>
      <c r="H8" s="398"/>
      <c r="I8" s="398"/>
      <c r="J8" s="34"/>
      <c r="K8" s="1"/>
      <c r="L8" s="32"/>
      <c r="M8" s="33"/>
      <c r="N8" s="396"/>
      <c r="O8" s="396"/>
      <c r="P8" s="397" t="s">
        <v>11</v>
      </c>
      <c r="Q8" s="397"/>
      <c r="R8" s="398">
        <v>0.63263888888888886</v>
      </c>
      <c r="S8" s="398"/>
      <c r="T8" s="398"/>
      <c r="U8" s="398"/>
      <c r="V8" s="34"/>
    </row>
    <row r="9" spans="1:22" ht="19.5" customHeight="1" x14ac:dyDescent="0.3">
      <c r="A9" s="33"/>
      <c r="B9" s="396"/>
      <c r="C9" s="396"/>
      <c r="D9" s="397" t="s">
        <v>55</v>
      </c>
      <c r="E9" s="397"/>
      <c r="F9" s="398">
        <v>0.6333333333333333</v>
      </c>
      <c r="G9" s="398"/>
      <c r="H9" s="398"/>
      <c r="I9" s="398"/>
      <c r="J9" s="34"/>
      <c r="K9" s="1"/>
      <c r="L9" s="32"/>
      <c r="M9" s="33"/>
      <c r="N9" s="396"/>
      <c r="O9" s="396"/>
      <c r="P9" s="397" t="s">
        <v>55</v>
      </c>
      <c r="Q9" s="397"/>
      <c r="R9" s="398">
        <v>0.6333333333333333</v>
      </c>
      <c r="S9" s="398"/>
      <c r="T9" s="398"/>
      <c r="U9" s="398"/>
      <c r="V9" s="34"/>
    </row>
    <row r="10" spans="1:22" ht="19.5" customHeight="1" x14ac:dyDescent="0.35">
      <c r="A10" s="33"/>
      <c r="B10" s="396"/>
      <c r="C10" s="396"/>
      <c r="D10" s="397" t="s">
        <v>9</v>
      </c>
      <c r="E10" s="397"/>
      <c r="F10" s="399">
        <v>0.63541666666666663</v>
      </c>
      <c r="G10" s="399"/>
      <c r="H10" s="399"/>
      <c r="I10" s="399"/>
      <c r="J10" s="34"/>
      <c r="K10" s="1"/>
      <c r="L10" s="32"/>
      <c r="M10" s="33"/>
      <c r="N10" s="396"/>
      <c r="O10" s="396"/>
      <c r="P10" s="397" t="s">
        <v>9</v>
      </c>
      <c r="Q10" s="397"/>
      <c r="R10" s="399">
        <v>0.63541666666666663</v>
      </c>
      <c r="S10" s="399"/>
      <c r="T10" s="399"/>
      <c r="U10" s="399"/>
      <c r="V10" s="34"/>
    </row>
    <row r="11" spans="1:22" ht="19.5" customHeight="1" x14ac:dyDescent="0.35">
      <c r="A11" s="33"/>
      <c r="B11" s="356" t="s">
        <v>44</v>
      </c>
      <c r="C11" s="356"/>
      <c r="D11" s="357" t="s">
        <v>91</v>
      </c>
      <c r="E11" s="357"/>
      <c r="F11" s="37"/>
      <c r="G11" s="65"/>
      <c r="H11" s="39">
        <v>10</v>
      </c>
      <c r="I11" s="65" t="s">
        <v>47</v>
      </c>
      <c r="J11" s="34"/>
      <c r="K11" s="1"/>
      <c r="L11" s="32"/>
      <c r="M11" s="33"/>
      <c r="N11" s="356" t="s">
        <v>44</v>
      </c>
      <c r="O11" s="356"/>
      <c r="P11" s="357" t="s">
        <v>91</v>
      </c>
      <c r="Q11" s="357"/>
      <c r="R11" s="37"/>
      <c r="S11" s="65"/>
      <c r="T11" s="39">
        <v>10</v>
      </c>
      <c r="U11" s="65" t="s">
        <v>47</v>
      </c>
      <c r="V11" s="34"/>
    </row>
    <row r="12" spans="1:22" ht="19.5" customHeight="1" x14ac:dyDescent="0.3">
      <c r="A12" s="33"/>
      <c r="B12" s="356"/>
      <c r="C12" s="356"/>
      <c r="D12" s="359" t="s">
        <v>56</v>
      </c>
      <c r="E12" s="63" t="s">
        <v>57</v>
      </c>
      <c r="F12" s="41"/>
      <c r="G12" s="66"/>
      <c r="H12" s="41">
        <v>-15</v>
      </c>
      <c r="I12" s="66" t="s">
        <v>47</v>
      </c>
      <c r="J12" s="34"/>
      <c r="K12" s="1"/>
      <c r="L12" s="32"/>
      <c r="M12" s="33"/>
      <c r="N12" s="356"/>
      <c r="O12" s="356"/>
      <c r="P12" s="359" t="s">
        <v>56</v>
      </c>
      <c r="Q12" s="63" t="s">
        <v>57</v>
      </c>
      <c r="R12" s="41"/>
      <c r="S12" s="66"/>
      <c r="T12" s="41">
        <v>-15</v>
      </c>
      <c r="U12" s="66" t="s">
        <v>47</v>
      </c>
      <c r="V12" s="34"/>
    </row>
    <row r="13" spans="1:22" ht="19.5" customHeight="1" x14ac:dyDescent="0.3">
      <c r="A13" s="33"/>
      <c r="B13" s="356"/>
      <c r="C13" s="356"/>
      <c r="D13" s="359"/>
      <c r="E13" s="63" t="s">
        <v>58</v>
      </c>
      <c r="F13" s="41"/>
      <c r="G13" s="66"/>
      <c r="H13" s="41">
        <v>35</v>
      </c>
      <c r="I13" s="66" t="s">
        <v>47</v>
      </c>
      <c r="J13" s="34"/>
      <c r="K13" s="1"/>
      <c r="L13" s="32"/>
      <c r="M13" s="33"/>
      <c r="N13" s="356"/>
      <c r="O13" s="356"/>
      <c r="P13" s="359"/>
      <c r="Q13" s="63" t="s">
        <v>58</v>
      </c>
      <c r="R13" s="41"/>
      <c r="S13" s="66"/>
      <c r="T13" s="41">
        <v>35</v>
      </c>
      <c r="U13" s="66" t="s">
        <v>47</v>
      </c>
      <c r="V13" s="34"/>
    </row>
    <row r="14" spans="1:22" ht="19.5" customHeight="1" x14ac:dyDescent="0.25">
      <c r="A14" s="33"/>
      <c r="B14" s="358"/>
      <c r="C14" s="358"/>
      <c r="D14" s="358"/>
      <c r="E14" s="358"/>
      <c r="F14" s="358"/>
      <c r="G14" s="358"/>
      <c r="H14" s="358"/>
      <c r="I14" s="358"/>
      <c r="J14" s="34"/>
      <c r="K14" s="1"/>
      <c r="L14" s="32"/>
      <c r="M14" s="33"/>
      <c r="N14" s="358"/>
      <c r="O14" s="358"/>
      <c r="P14" s="358"/>
      <c r="Q14" s="358"/>
      <c r="R14" s="358"/>
      <c r="S14" s="358"/>
      <c r="T14" s="358"/>
      <c r="U14" s="358"/>
      <c r="V14" s="34"/>
    </row>
    <row r="15" spans="1:22" ht="19.5" customHeight="1" x14ac:dyDescent="0.3">
      <c r="A15" s="33"/>
      <c r="B15" s="395" t="s">
        <v>59</v>
      </c>
      <c r="C15" s="395"/>
      <c r="D15" s="395"/>
      <c r="E15" s="395"/>
      <c r="F15" s="395"/>
      <c r="G15" s="395"/>
      <c r="H15" s="395"/>
      <c r="I15" s="395"/>
      <c r="J15" s="34"/>
      <c r="K15" s="1"/>
      <c r="L15" s="32"/>
      <c r="M15" s="33"/>
      <c r="N15" s="395" t="s">
        <v>59</v>
      </c>
      <c r="O15" s="395"/>
      <c r="P15" s="395"/>
      <c r="Q15" s="395"/>
      <c r="R15" s="395"/>
      <c r="S15" s="395"/>
      <c r="T15" s="395"/>
      <c r="U15" s="395"/>
      <c r="V15" s="34"/>
    </row>
    <row r="16" spans="1:22" ht="19.5" customHeight="1" thickBot="1" x14ac:dyDescent="0.3">
      <c r="A16" s="33"/>
      <c r="B16" s="358"/>
      <c r="C16" s="358"/>
      <c r="D16" s="358"/>
      <c r="E16" s="358"/>
      <c r="F16" s="358"/>
      <c r="G16" s="358"/>
      <c r="H16" s="358"/>
      <c r="I16" s="358"/>
      <c r="J16" s="34"/>
      <c r="K16" s="1"/>
      <c r="L16" s="32"/>
      <c r="M16" s="33"/>
      <c r="N16" s="358"/>
      <c r="O16" s="358"/>
      <c r="P16" s="358"/>
      <c r="Q16" s="358"/>
      <c r="R16" s="358"/>
      <c r="S16" s="358"/>
      <c r="T16" s="358"/>
      <c r="U16" s="358"/>
      <c r="V16" s="34"/>
    </row>
    <row r="17" spans="1:22" ht="19.5" customHeight="1" thickBot="1" x14ac:dyDescent="0.3">
      <c r="A17" s="33"/>
      <c r="B17" s="359" t="s">
        <v>60</v>
      </c>
      <c r="C17" s="360"/>
      <c r="D17" s="43"/>
      <c r="E17" s="44"/>
      <c r="F17" s="44"/>
      <c r="G17" s="44"/>
      <c r="H17" s="44"/>
      <c r="I17" s="45"/>
      <c r="J17" s="34"/>
      <c r="K17" s="1"/>
      <c r="L17" s="32"/>
      <c r="M17" s="33"/>
      <c r="N17" s="359" t="s">
        <v>60</v>
      </c>
      <c r="O17" s="360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3">
      <c r="A18" s="33"/>
      <c r="B18" s="62"/>
      <c r="C18" s="62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62"/>
      <c r="O18" s="62"/>
      <c r="P18" s="30"/>
      <c r="Q18" s="30"/>
      <c r="R18" s="30"/>
      <c r="S18" s="30"/>
      <c r="T18" s="30"/>
      <c r="U18" s="30"/>
      <c r="V18" s="34"/>
    </row>
    <row r="19" spans="1:22" ht="19.5" customHeight="1" x14ac:dyDescent="0.25">
      <c r="A19" s="33"/>
      <c r="B19" s="361" t="s">
        <v>62</v>
      </c>
      <c r="C19" s="362"/>
      <c r="D19" s="352"/>
      <c r="E19" s="352"/>
      <c r="F19" s="352"/>
      <c r="G19" s="352"/>
      <c r="H19" s="352"/>
      <c r="I19" s="353"/>
      <c r="J19" s="34"/>
      <c r="K19" s="1"/>
      <c r="L19" s="32"/>
      <c r="M19" s="33"/>
      <c r="N19" s="361" t="s">
        <v>62</v>
      </c>
      <c r="O19" s="362"/>
      <c r="P19" s="352"/>
      <c r="Q19" s="352"/>
      <c r="R19" s="352"/>
      <c r="S19" s="352"/>
      <c r="T19" s="352"/>
      <c r="U19" s="353"/>
      <c r="V19" s="34"/>
    </row>
    <row r="20" spans="1:22" ht="19.5" customHeight="1" x14ac:dyDescent="0.25">
      <c r="A20" s="33"/>
      <c r="B20" s="363"/>
      <c r="C20" s="364"/>
      <c r="D20" s="336"/>
      <c r="E20" s="336"/>
      <c r="F20" s="336"/>
      <c r="G20" s="336"/>
      <c r="H20" s="336"/>
      <c r="I20" s="337"/>
      <c r="J20" s="34"/>
      <c r="K20" s="1"/>
      <c r="L20" s="32"/>
      <c r="M20" s="33"/>
      <c r="N20" s="363"/>
      <c r="O20" s="364"/>
      <c r="P20" s="336"/>
      <c r="Q20" s="336"/>
      <c r="R20" s="336"/>
      <c r="S20" s="336"/>
      <c r="T20" s="336"/>
      <c r="U20" s="337"/>
      <c r="V20" s="34"/>
    </row>
    <row r="21" spans="1:22" ht="19.5" customHeight="1" x14ac:dyDescent="0.25">
      <c r="A21" s="33"/>
      <c r="B21" s="365" t="s">
        <v>61</v>
      </c>
      <c r="C21" s="366"/>
      <c r="D21" s="336"/>
      <c r="E21" s="336"/>
      <c r="F21" s="336"/>
      <c r="G21" s="336"/>
      <c r="H21" s="336"/>
      <c r="I21" s="337"/>
      <c r="J21" s="34"/>
      <c r="K21" s="1"/>
      <c r="L21" s="32"/>
      <c r="M21" s="33"/>
      <c r="N21" s="365" t="s">
        <v>61</v>
      </c>
      <c r="O21" s="366"/>
      <c r="P21" s="336"/>
      <c r="Q21" s="336"/>
      <c r="R21" s="336"/>
      <c r="S21" s="336"/>
      <c r="T21" s="336"/>
      <c r="U21" s="337"/>
      <c r="V21" s="34"/>
    </row>
    <row r="22" spans="1:22" ht="19.5" customHeight="1" thickBot="1" x14ac:dyDescent="0.3">
      <c r="A22" s="33"/>
      <c r="B22" s="367"/>
      <c r="C22" s="368"/>
      <c r="D22" s="369"/>
      <c r="E22" s="369"/>
      <c r="F22" s="369"/>
      <c r="G22" s="369"/>
      <c r="H22" s="369"/>
      <c r="I22" s="370"/>
      <c r="J22" s="34"/>
      <c r="K22" s="1"/>
      <c r="L22" s="32"/>
      <c r="M22" s="33"/>
      <c r="N22" s="367"/>
      <c r="O22" s="368"/>
      <c r="P22" s="369"/>
      <c r="Q22" s="369"/>
      <c r="R22" s="369"/>
      <c r="S22" s="369"/>
      <c r="T22" s="369"/>
      <c r="U22" s="370"/>
      <c r="V22" s="34"/>
    </row>
    <row r="23" spans="1:22" ht="19.5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25">
      <c r="A24" s="33"/>
      <c r="B24" s="349" t="s">
        <v>63</v>
      </c>
      <c r="C24" s="343" t="s">
        <v>64</v>
      </c>
      <c r="D24" s="351"/>
      <c r="E24" s="351"/>
      <c r="F24" s="351"/>
      <c r="G24" s="351"/>
      <c r="H24" s="352"/>
      <c r="I24" s="353"/>
      <c r="J24" s="34"/>
      <c r="K24" s="1"/>
      <c r="L24" s="32"/>
      <c r="M24" s="33"/>
      <c r="N24" s="349" t="s">
        <v>63</v>
      </c>
      <c r="O24" s="343" t="s">
        <v>64</v>
      </c>
      <c r="P24" s="351"/>
      <c r="Q24" s="351"/>
      <c r="R24" s="351"/>
      <c r="S24" s="351"/>
      <c r="T24" s="352"/>
      <c r="U24" s="353"/>
      <c r="V24" s="34"/>
    </row>
    <row r="25" spans="1:22" ht="19.5" customHeight="1" x14ac:dyDescent="0.25">
      <c r="A25" s="33"/>
      <c r="B25" s="334"/>
      <c r="C25" s="340" t="s">
        <v>234</v>
      </c>
      <c r="D25" s="348"/>
      <c r="E25" s="348"/>
      <c r="F25" s="348"/>
      <c r="G25" s="348"/>
      <c r="H25" s="336"/>
      <c r="I25" s="337"/>
      <c r="J25" s="34"/>
      <c r="K25" s="1"/>
      <c r="L25" s="32"/>
      <c r="M25" s="33"/>
      <c r="N25" s="334"/>
      <c r="O25" s="340" t="s">
        <v>234</v>
      </c>
      <c r="P25" s="348"/>
      <c r="Q25" s="348"/>
      <c r="R25" s="348"/>
      <c r="S25" s="348"/>
      <c r="T25" s="336"/>
      <c r="U25" s="337"/>
      <c r="V25" s="34"/>
    </row>
    <row r="26" spans="1:22" ht="19.5" customHeight="1" x14ac:dyDescent="0.25">
      <c r="A26" s="33"/>
      <c r="B26" s="334"/>
      <c r="C26" s="340" t="s">
        <v>66</v>
      </c>
      <c r="D26" s="348"/>
      <c r="E26" s="348"/>
      <c r="F26" s="348"/>
      <c r="G26" s="348"/>
      <c r="H26" s="336"/>
      <c r="I26" s="337"/>
      <c r="J26" s="34"/>
      <c r="K26" s="1"/>
      <c r="L26" s="32"/>
      <c r="M26" s="33"/>
      <c r="N26" s="334"/>
      <c r="O26" s="340" t="s">
        <v>66</v>
      </c>
      <c r="P26" s="348"/>
      <c r="Q26" s="348"/>
      <c r="R26" s="348"/>
      <c r="S26" s="348"/>
      <c r="T26" s="336"/>
      <c r="U26" s="337"/>
      <c r="V26" s="34"/>
    </row>
    <row r="27" spans="1:22" ht="19.5" customHeight="1" x14ac:dyDescent="0.25">
      <c r="A27" s="33"/>
      <c r="B27" s="334"/>
      <c r="C27" s="340" t="s">
        <v>67</v>
      </c>
      <c r="D27" s="348"/>
      <c r="E27" s="348"/>
      <c r="F27" s="348"/>
      <c r="G27" s="348"/>
      <c r="H27" s="336"/>
      <c r="I27" s="337"/>
      <c r="J27" s="34"/>
      <c r="K27" s="1"/>
      <c r="L27" s="32"/>
      <c r="M27" s="33"/>
      <c r="N27" s="334"/>
      <c r="O27" s="340" t="s">
        <v>67</v>
      </c>
      <c r="P27" s="348"/>
      <c r="Q27" s="348"/>
      <c r="R27" s="348"/>
      <c r="S27" s="348"/>
      <c r="T27" s="336"/>
      <c r="U27" s="337"/>
      <c r="V27" s="34"/>
    </row>
    <row r="28" spans="1:22" ht="19.5" customHeight="1" x14ac:dyDescent="0.25">
      <c r="A28" s="33"/>
      <c r="B28" s="334"/>
      <c r="C28" s="340" t="s">
        <v>235</v>
      </c>
      <c r="D28" s="348"/>
      <c r="E28" s="348"/>
      <c r="F28" s="348"/>
      <c r="G28" s="348"/>
      <c r="H28" s="336"/>
      <c r="I28" s="337"/>
      <c r="J28" s="34"/>
      <c r="K28" s="1"/>
      <c r="L28" s="32"/>
      <c r="M28" s="33"/>
      <c r="N28" s="334"/>
      <c r="O28" s="340" t="s">
        <v>235</v>
      </c>
      <c r="P28" s="348"/>
      <c r="Q28" s="348"/>
      <c r="R28" s="348"/>
      <c r="S28" s="348"/>
      <c r="T28" s="336"/>
      <c r="U28" s="337"/>
      <c r="V28" s="34"/>
    </row>
    <row r="29" spans="1:22" ht="19.5" customHeight="1" x14ac:dyDescent="0.25">
      <c r="A29" s="33"/>
      <c r="B29" s="335"/>
      <c r="C29" s="338" t="s">
        <v>236</v>
      </c>
      <c r="D29" s="339"/>
      <c r="E29" s="339"/>
      <c r="F29" s="339"/>
      <c r="G29" s="340"/>
      <c r="H29" s="354"/>
      <c r="I29" s="355"/>
      <c r="J29" s="34"/>
      <c r="K29" s="1"/>
      <c r="L29" s="32"/>
      <c r="M29" s="33"/>
      <c r="N29" s="335"/>
      <c r="O29" s="338" t="s">
        <v>236</v>
      </c>
      <c r="P29" s="339"/>
      <c r="Q29" s="339"/>
      <c r="R29" s="339"/>
      <c r="S29" s="340"/>
      <c r="T29" s="354"/>
      <c r="U29" s="355"/>
      <c r="V29" s="34"/>
    </row>
    <row r="30" spans="1:22" ht="19.5" customHeight="1" thickBot="1" x14ac:dyDescent="0.3">
      <c r="A30" s="33"/>
      <c r="B30" s="350"/>
      <c r="C30" s="371" t="s">
        <v>69</v>
      </c>
      <c r="D30" s="372"/>
      <c r="E30" s="372"/>
      <c r="F30" s="372"/>
      <c r="G30" s="372"/>
      <c r="H30" s="369"/>
      <c r="I30" s="370"/>
      <c r="J30" s="34"/>
      <c r="K30" s="1"/>
      <c r="L30" s="32"/>
      <c r="M30" s="33"/>
      <c r="N30" s="350"/>
      <c r="O30" s="371" t="s">
        <v>69</v>
      </c>
      <c r="P30" s="372"/>
      <c r="Q30" s="372"/>
      <c r="R30" s="372"/>
      <c r="S30" s="372"/>
      <c r="T30" s="369"/>
      <c r="U30" s="370"/>
      <c r="V30" s="34"/>
    </row>
    <row r="31" spans="1:22" ht="19.5" customHeight="1" x14ac:dyDescent="0.25">
      <c r="A31" s="33"/>
      <c r="B31" s="333" t="s">
        <v>70</v>
      </c>
      <c r="C31" s="346" t="s">
        <v>237</v>
      </c>
      <c r="D31" s="347"/>
      <c r="E31" s="347"/>
      <c r="F31" s="347"/>
      <c r="G31" s="347"/>
      <c r="H31" s="344"/>
      <c r="I31" s="345"/>
      <c r="J31" s="34"/>
      <c r="K31" s="1"/>
      <c r="L31" s="32"/>
      <c r="M31" s="33"/>
      <c r="N31" s="333" t="s">
        <v>70</v>
      </c>
      <c r="O31" s="346" t="s">
        <v>237</v>
      </c>
      <c r="P31" s="347"/>
      <c r="Q31" s="347"/>
      <c r="R31" s="347"/>
      <c r="S31" s="347"/>
      <c r="T31" s="344"/>
      <c r="U31" s="345"/>
      <c r="V31" s="34"/>
    </row>
    <row r="32" spans="1:22" ht="19.5" customHeight="1" x14ac:dyDescent="0.25">
      <c r="A32" s="33"/>
      <c r="B32" s="334"/>
      <c r="C32" s="340" t="s">
        <v>72</v>
      </c>
      <c r="D32" s="348"/>
      <c r="E32" s="348"/>
      <c r="F32" s="348"/>
      <c r="G32" s="348"/>
      <c r="H32" s="336"/>
      <c r="I32" s="337"/>
      <c r="J32" s="34"/>
      <c r="K32" s="1"/>
      <c r="L32" s="32"/>
      <c r="M32" s="33"/>
      <c r="N32" s="334"/>
      <c r="O32" s="340" t="s">
        <v>72</v>
      </c>
      <c r="P32" s="348"/>
      <c r="Q32" s="348"/>
      <c r="R32" s="348"/>
      <c r="S32" s="348"/>
      <c r="T32" s="336"/>
      <c r="U32" s="337"/>
      <c r="V32" s="34"/>
    </row>
    <row r="33" spans="1:22" ht="19.5" customHeight="1" x14ac:dyDescent="0.25">
      <c r="A33" s="33"/>
      <c r="B33" s="334"/>
      <c r="C33" s="340" t="s">
        <v>242</v>
      </c>
      <c r="D33" s="348"/>
      <c r="E33" s="348"/>
      <c r="F33" s="348"/>
      <c r="G33" s="348"/>
      <c r="H33" s="336"/>
      <c r="I33" s="337"/>
      <c r="J33" s="34"/>
      <c r="K33" s="1"/>
      <c r="L33" s="32"/>
      <c r="M33" s="33"/>
      <c r="N33" s="334"/>
      <c r="O33" s="340" t="s">
        <v>242</v>
      </c>
      <c r="P33" s="348"/>
      <c r="Q33" s="348"/>
      <c r="R33" s="348"/>
      <c r="S33" s="348"/>
      <c r="T33" s="336"/>
      <c r="U33" s="337"/>
      <c r="V33" s="34"/>
    </row>
    <row r="34" spans="1:22" ht="19.5" customHeight="1" x14ac:dyDescent="0.25">
      <c r="A34" s="33"/>
      <c r="B34" s="334"/>
      <c r="C34" s="340" t="s">
        <v>75</v>
      </c>
      <c r="D34" s="348"/>
      <c r="E34" s="348"/>
      <c r="F34" s="348"/>
      <c r="G34" s="348"/>
      <c r="H34" s="336"/>
      <c r="I34" s="337"/>
      <c r="J34" s="34"/>
      <c r="K34" s="1"/>
      <c r="L34" s="32"/>
      <c r="M34" s="33"/>
      <c r="N34" s="334"/>
      <c r="O34" s="340" t="s">
        <v>75</v>
      </c>
      <c r="P34" s="348"/>
      <c r="Q34" s="348"/>
      <c r="R34" s="348"/>
      <c r="S34" s="348"/>
      <c r="T34" s="336"/>
      <c r="U34" s="337"/>
      <c r="V34" s="34"/>
    </row>
    <row r="35" spans="1:22" ht="19.5" customHeight="1" x14ac:dyDescent="0.25">
      <c r="A35" s="33"/>
      <c r="B35" s="334"/>
      <c r="C35" s="340" t="s">
        <v>76</v>
      </c>
      <c r="D35" s="348"/>
      <c r="E35" s="348"/>
      <c r="F35" s="348"/>
      <c r="G35" s="348"/>
      <c r="H35" s="336"/>
      <c r="I35" s="337"/>
      <c r="J35" s="34"/>
      <c r="K35" s="1"/>
      <c r="L35" s="32"/>
      <c r="M35" s="33"/>
      <c r="N35" s="334"/>
      <c r="O35" s="340" t="s">
        <v>76</v>
      </c>
      <c r="P35" s="348"/>
      <c r="Q35" s="348"/>
      <c r="R35" s="348"/>
      <c r="S35" s="348"/>
      <c r="T35" s="336"/>
      <c r="U35" s="337"/>
      <c r="V35" s="34"/>
    </row>
    <row r="36" spans="1:22" ht="19.5" customHeight="1" thickBot="1" x14ac:dyDescent="0.3">
      <c r="A36" s="33"/>
      <c r="B36" s="335"/>
      <c r="C36" s="385" t="s">
        <v>77</v>
      </c>
      <c r="D36" s="386"/>
      <c r="E36" s="386"/>
      <c r="F36" s="386"/>
      <c r="G36" s="386"/>
      <c r="H36" s="387"/>
      <c r="I36" s="388"/>
      <c r="J36" s="34"/>
      <c r="K36" s="1"/>
      <c r="L36" s="32"/>
      <c r="M36" s="33"/>
      <c r="N36" s="335"/>
      <c r="O36" s="385" t="s">
        <v>77</v>
      </c>
      <c r="P36" s="386"/>
      <c r="Q36" s="386"/>
      <c r="R36" s="386"/>
      <c r="S36" s="386"/>
      <c r="T36" s="387"/>
      <c r="U36" s="388"/>
      <c r="V36" s="34"/>
    </row>
    <row r="37" spans="1:22" ht="19.5" customHeight="1" x14ac:dyDescent="0.25">
      <c r="A37" s="33"/>
      <c r="B37" s="349" t="s">
        <v>78</v>
      </c>
      <c r="C37" s="341" t="s">
        <v>233</v>
      </c>
      <c r="D37" s="342"/>
      <c r="E37" s="343"/>
      <c r="F37" s="47" t="s">
        <v>80</v>
      </c>
      <c r="G37" s="47"/>
      <c r="H37" s="352"/>
      <c r="I37" s="353"/>
      <c r="J37" s="34"/>
      <c r="K37" s="1"/>
      <c r="L37" s="32"/>
      <c r="M37" s="33"/>
      <c r="N37" s="349" t="s">
        <v>78</v>
      </c>
      <c r="O37" s="341" t="s">
        <v>233</v>
      </c>
      <c r="P37" s="342"/>
      <c r="Q37" s="343"/>
      <c r="R37" s="47" t="s">
        <v>80</v>
      </c>
      <c r="S37" s="47"/>
      <c r="T37" s="352"/>
      <c r="U37" s="353"/>
      <c r="V37" s="34"/>
    </row>
    <row r="38" spans="1:22" ht="19.5" customHeight="1" x14ac:dyDescent="0.25">
      <c r="A38" s="33"/>
      <c r="B38" s="334"/>
      <c r="C38" s="338" t="s">
        <v>240</v>
      </c>
      <c r="D38" s="339"/>
      <c r="E38" s="340"/>
      <c r="F38" s="10" t="s">
        <v>82</v>
      </c>
      <c r="G38" s="10"/>
      <c r="H38" s="336"/>
      <c r="I38" s="337"/>
      <c r="J38" s="34"/>
      <c r="K38" s="1"/>
      <c r="L38" s="32"/>
      <c r="M38" s="33"/>
      <c r="N38" s="334"/>
      <c r="O38" s="338" t="s">
        <v>240</v>
      </c>
      <c r="P38" s="339"/>
      <c r="Q38" s="340"/>
      <c r="R38" s="10" t="s">
        <v>82</v>
      </c>
      <c r="S38" s="10"/>
      <c r="T38" s="336"/>
      <c r="U38" s="337"/>
      <c r="V38" s="34"/>
    </row>
    <row r="39" spans="1:22" ht="19.5" customHeight="1" x14ac:dyDescent="0.25">
      <c r="A39" s="33"/>
      <c r="B39" s="334"/>
      <c r="C39" s="338" t="s">
        <v>241</v>
      </c>
      <c r="D39" s="339"/>
      <c r="E39" s="340"/>
      <c r="F39" s="10" t="s">
        <v>84</v>
      </c>
      <c r="G39" s="10"/>
      <c r="H39" s="336"/>
      <c r="I39" s="337"/>
      <c r="J39" s="34"/>
      <c r="K39" s="1"/>
      <c r="L39" s="32"/>
      <c r="M39" s="33"/>
      <c r="N39" s="334"/>
      <c r="O39" s="338" t="s">
        <v>241</v>
      </c>
      <c r="P39" s="339"/>
      <c r="Q39" s="340"/>
      <c r="R39" s="10" t="s">
        <v>84</v>
      </c>
      <c r="S39" s="10"/>
      <c r="T39" s="336"/>
      <c r="U39" s="337"/>
      <c r="V39" s="34"/>
    </row>
    <row r="40" spans="1:22" ht="19.5" customHeight="1" x14ac:dyDescent="0.25">
      <c r="A40" s="33"/>
      <c r="B40" s="334"/>
      <c r="C40" s="338" t="s">
        <v>85</v>
      </c>
      <c r="D40" s="339"/>
      <c r="E40" s="340"/>
      <c r="F40" s="10" t="s">
        <v>86</v>
      </c>
      <c r="G40" s="10"/>
      <c r="H40" s="336"/>
      <c r="I40" s="337"/>
      <c r="J40" s="34"/>
      <c r="K40" s="1"/>
      <c r="L40" s="32"/>
      <c r="M40" s="33"/>
      <c r="N40" s="334"/>
      <c r="O40" s="338" t="s">
        <v>85</v>
      </c>
      <c r="P40" s="339"/>
      <c r="Q40" s="340"/>
      <c r="R40" s="10" t="s">
        <v>86</v>
      </c>
      <c r="S40" s="10"/>
      <c r="T40" s="336"/>
      <c r="U40" s="337"/>
      <c r="V40" s="34"/>
    </row>
    <row r="41" spans="1:22" ht="19.5" customHeight="1" thickBot="1" x14ac:dyDescent="0.3">
      <c r="A41" s="33"/>
      <c r="B41" s="25"/>
      <c r="C41" s="25"/>
      <c r="D41" s="25"/>
      <c r="E41" s="25"/>
      <c r="F41" s="25"/>
      <c r="G41" s="25"/>
      <c r="H41" s="25"/>
      <c r="I41" s="25"/>
      <c r="J41" s="34"/>
      <c r="K41" s="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2" ht="19.5" customHeight="1" x14ac:dyDescent="0.3">
      <c r="A42" s="33"/>
      <c r="B42" s="373" t="s">
        <v>88</v>
      </c>
      <c r="C42" s="374"/>
      <c r="D42" s="374"/>
      <c r="E42" s="374"/>
      <c r="F42" s="374"/>
      <c r="G42" s="374"/>
      <c r="H42" s="374"/>
      <c r="I42" s="375"/>
      <c r="J42" s="34"/>
      <c r="K42" s="1"/>
      <c r="L42" s="32"/>
      <c r="M42" s="33"/>
      <c r="N42" s="373" t="s">
        <v>88</v>
      </c>
      <c r="O42" s="374"/>
      <c r="P42" s="374"/>
      <c r="Q42" s="374"/>
      <c r="R42" s="374"/>
      <c r="S42" s="374"/>
      <c r="T42" s="374"/>
      <c r="U42" s="375"/>
      <c r="V42" s="34"/>
    </row>
    <row r="43" spans="1:22" ht="19.5" customHeight="1" x14ac:dyDescent="0.25">
      <c r="A43" s="33"/>
      <c r="B43" s="376"/>
      <c r="C43" s="377"/>
      <c r="D43" s="377"/>
      <c r="E43" s="377"/>
      <c r="F43" s="377"/>
      <c r="G43" s="377"/>
      <c r="H43" s="377"/>
      <c r="I43" s="378"/>
      <c r="J43" s="34"/>
      <c r="K43" s="1"/>
      <c r="L43" s="32"/>
      <c r="M43" s="33"/>
      <c r="N43" s="376"/>
      <c r="O43" s="377"/>
      <c r="P43" s="377"/>
      <c r="Q43" s="377"/>
      <c r="R43" s="377"/>
      <c r="S43" s="377"/>
      <c r="T43" s="377"/>
      <c r="U43" s="378"/>
      <c r="V43" s="34"/>
    </row>
    <row r="44" spans="1:22" ht="19.5" customHeight="1" x14ac:dyDescent="0.25">
      <c r="A44" s="33"/>
      <c r="B44" s="379"/>
      <c r="C44" s="380"/>
      <c r="D44" s="380"/>
      <c r="E44" s="380"/>
      <c r="F44" s="380"/>
      <c r="G44" s="380"/>
      <c r="H44" s="380"/>
      <c r="I44" s="381"/>
      <c r="J44" s="34"/>
      <c r="K44" s="1"/>
      <c r="L44" s="32"/>
      <c r="M44" s="33"/>
      <c r="N44" s="379"/>
      <c r="O44" s="380"/>
      <c r="P44" s="380"/>
      <c r="Q44" s="380"/>
      <c r="R44" s="380"/>
      <c r="S44" s="380"/>
      <c r="T44" s="380"/>
      <c r="U44" s="381"/>
      <c r="V44" s="34"/>
    </row>
    <row r="45" spans="1:22" ht="19.5" customHeight="1" x14ac:dyDescent="0.25">
      <c r="A45" s="33"/>
      <c r="B45" s="379"/>
      <c r="C45" s="380"/>
      <c r="D45" s="380"/>
      <c r="E45" s="380"/>
      <c r="F45" s="380"/>
      <c r="G45" s="380"/>
      <c r="H45" s="380"/>
      <c r="I45" s="381"/>
      <c r="J45" s="34"/>
      <c r="K45" s="1"/>
      <c r="L45" s="32"/>
      <c r="M45" s="33"/>
      <c r="N45" s="379"/>
      <c r="O45" s="380"/>
      <c r="P45" s="380"/>
      <c r="Q45" s="380"/>
      <c r="R45" s="380"/>
      <c r="S45" s="380"/>
      <c r="T45" s="380"/>
      <c r="U45" s="381"/>
      <c r="V45" s="34"/>
    </row>
    <row r="46" spans="1:22" ht="19.5" customHeight="1" thickBot="1" x14ac:dyDescent="0.3">
      <c r="A46" s="33"/>
      <c r="B46" s="382"/>
      <c r="C46" s="383"/>
      <c r="D46" s="383"/>
      <c r="E46" s="383"/>
      <c r="F46" s="383"/>
      <c r="G46" s="383"/>
      <c r="H46" s="383"/>
      <c r="I46" s="384"/>
      <c r="J46" s="34"/>
      <c r="K46" s="1"/>
      <c r="L46" s="32"/>
      <c r="M46" s="33"/>
      <c r="N46" s="382"/>
      <c r="O46" s="383"/>
      <c r="P46" s="383"/>
      <c r="Q46" s="383"/>
      <c r="R46" s="383"/>
      <c r="S46" s="383"/>
      <c r="T46" s="383"/>
      <c r="U46" s="384"/>
      <c r="V46" s="34"/>
    </row>
    <row r="47" spans="1:22" ht="19.5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5"/>
      <c r="K47" s="1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2" ht="19.5" customHeight="1" thickBot="1" x14ac:dyDescent="0.3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7"/>
      <c r="M48" s="56"/>
      <c r="N48" s="56"/>
      <c r="O48" s="56"/>
      <c r="P48" s="56"/>
      <c r="Q48" s="56"/>
      <c r="R48" s="56"/>
      <c r="S48" s="56"/>
      <c r="T48" s="56"/>
      <c r="U48" s="56"/>
      <c r="V48" s="56"/>
    </row>
    <row r="49" spans="1:22" ht="19.5" customHeight="1" x14ac:dyDescent="0.25">
      <c r="A49" s="29">
        <v>1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>
        <f t="shared" ref="M49" si="0">A49+1</f>
        <v>2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19.5" customHeight="1" x14ac:dyDescent="0.35">
      <c r="A50" s="33"/>
      <c r="B50" s="356" t="s">
        <v>42</v>
      </c>
      <c r="C50" s="356"/>
      <c r="D50" s="404" t="s">
        <v>132</v>
      </c>
      <c r="E50" s="404"/>
      <c r="F50" s="404"/>
      <c r="G50" s="404"/>
      <c r="H50" s="404"/>
      <c r="I50" s="404"/>
      <c r="J50" s="75">
        <v>22</v>
      </c>
      <c r="K50" s="1"/>
      <c r="L50" s="32"/>
      <c r="M50" s="33"/>
      <c r="N50" s="356" t="s">
        <v>42</v>
      </c>
      <c r="O50" s="356"/>
      <c r="P50" s="404" t="s">
        <v>132</v>
      </c>
      <c r="Q50" s="404"/>
      <c r="R50" s="404"/>
      <c r="S50" s="404"/>
      <c r="T50" s="404"/>
      <c r="U50" s="404"/>
      <c r="V50" s="75">
        <v>36</v>
      </c>
    </row>
    <row r="51" spans="1:22" ht="19.5" customHeight="1" x14ac:dyDescent="0.25">
      <c r="A51" s="33"/>
      <c r="B51" s="358"/>
      <c r="C51" s="358"/>
      <c r="D51" s="358"/>
      <c r="E51" s="358"/>
      <c r="F51" s="358"/>
      <c r="G51" s="358"/>
      <c r="H51" s="358"/>
      <c r="I51" s="358"/>
      <c r="J51" s="34"/>
      <c r="K51" s="1"/>
      <c r="L51" s="32"/>
      <c r="M51" s="33"/>
      <c r="N51" s="358"/>
      <c r="O51" s="358"/>
      <c r="P51" s="358"/>
      <c r="Q51" s="358"/>
      <c r="R51" s="358"/>
      <c r="S51" s="358"/>
      <c r="T51" s="358"/>
      <c r="U51" s="358"/>
      <c r="V51" s="34"/>
    </row>
    <row r="52" spans="1:22" ht="19.5" customHeight="1" x14ac:dyDescent="0.35">
      <c r="A52" s="33"/>
      <c r="B52" s="356" t="s">
        <v>0</v>
      </c>
      <c r="C52" s="356"/>
      <c r="D52" s="403">
        <v>1</v>
      </c>
      <c r="E52" s="403"/>
      <c r="F52" s="357" t="s">
        <v>41</v>
      </c>
      <c r="G52" s="357"/>
      <c r="H52" s="403">
        <v>3</v>
      </c>
      <c r="I52" s="403"/>
      <c r="J52" s="34"/>
      <c r="K52" s="1"/>
      <c r="L52" s="32"/>
      <c r="M52" s="33"/>
      <c r="N52" s="356" t="s">
        <v>0</v>
      </c>
      <c r="O52" s="356"/>
      <c r="P52" s="403">
        <v>2</v>
      </c>
      <c r="Q52" s="403"/>
      <c r="R52" s="357" t="s">
        <v>41</v>
      </c>
      <c r="S52" s="357"/>
      <c r="T52" s="403">
        <v>1</v>
      </c>
      <c r="U52" s="403"/>
      <c r="V52" s="34"/>
    </row>
    <row r="53" spans="1:22" ht="19.5" customHeight="1" x14ac:dyDescent="0.35">
      <c r="A53" s="33"/>
      <c r="B53" s="356" t="s">
        <v>14</v>
      </c>
      <c r="C53" s="356"/>
      <c r="D53" s="400" t="s">
        <v>186</v>
      </c>
      <c r="E53" s="400"/>
      <c r="F53" s="357" t="s">
        <v>15</v>
      </c>
      <c r="G53" s="357"/>
      <c r="H53" s="401" t="s">
        <v>185</v>
      </c>
      <c r="I53" s="401"/>
      <c r="J53" s="34"/>
      <c r="K53" s="1"/>
      <c r="L53" s="32"/>
      <c r="M53" s="33"/>
      <c r="N53" s="356" t="s">
        <v>14</v>
      </c>
      <c r="O53" s="356"/>
      <c r="P53" s="400" t="s">
        <v>157</v>
      </c>
      <c r="Q53" s="400"/>
      <c r="R53" s="357" t="s">
        <v>15</v>
      </c>
      <c r="S53" s="357"/>
      <c r="T53" s="401" t="s">
        <v>156</v>
      </c>
      <c r="U53" s="401"/>
      <c r="V53" s="34"/>
    </row>
    <row r="54" spans="1:22" ht="19.5" customHeight="1" x14ac:dyDescent="0.3">
      <c r="A54" s="33"/>
      <c r="B54" s="64" t="s">
        <v>53</v>
      </c>
      <c r="C54" s="64"/>
      <c r="D54" s="402" t="s">
        <v>94</v>
      </c>
      <c r="E54" s="402"/>
      <c r="F54" s="397" t="s">
        <v>54</v>
      </c>
      <c r="G54" s="397"/>
      <c r="H54" s="402" t="s">
        <v>162</v>
      </c>
      <c r="I54" s="402"/>
      <c r="J54" s="34"/>
      <c r="K54" s="1"/>
      <c r="L54" s="32"/>
      <c r="M54" s="33"/>
      <c r="N54" s="64" t="s">
        <v>53</v>
      </c>
      <c r="O54" s="64"/>
      <c r="P54" s="402" t="s">
        <v>95</v>
      </c>
      <c r="Q54" s="402"/>
      <c r="R54" s="397" t="s">
        <v>54</v>
      </c>
      <c r="S54" s="397"/>
      <c r="T54" s="402" t="s">
        <v>158</v>
      </c>
      <c r="U54" s="402"/>
      <c r="V54" s="34"/>
    </row>
    <row r="55" spans="1:22" ht="19.5" customHeight="1" x14ac:dyDescent="0.3">
      <c r="A55" s="33"/>
      <c r="B55" s="396" t="s">
        <v>1</v>
      </c>
      <c r="C55" s="396"/>
      <c r="D55" s="397"/>
      <c r="E55" s="397"/>
      <c r="F55" s="398"/>
      <c r="G55" s="398"/>
      <c r="H55" s="398"/>
      <c r="I55" s="398"/>
      <c r="J55" s="34"/>
      <c r="K55" s="1"/>
      <c r="L55" s="32"/>
      <c r="M55" s="33"/>
      <c r="N55" s="396" t="s">
        <v>1</v>
      </c>
      <c r="O55" s="396"/>
      <c r="P55" s="397"/>
      <c r="Q55" s="397"/>
      <c r="R55" s="398"/>
      <c r="S55" s="398"/>
      <c r="T55" s="398"/>
      <c r="U55" s="398"/>
      <c r="V55" s="34"/>
    </row>
    <row r="56" spans="1:22" ht="19.5" customHeight="1" x14ac:dyDescent="0.3">
      <c r="A56" s="33"/>
      <c r="B56" s="396"/>
      <c r="C56" s="396"/>
      <c r="D56" s="397" t="s">
        <v>11</v>
      </c>
      <c r="E56" s="397"/>
      <c r="F56" s="398">
        <v>0.63263888888888886</v>
      </c>
      <c r="G56" s="398"/>
      <c r="H56" s="398"/>
      <c r="I56" s="398"/>
      <c r="J56" s="34"/>
      <c r="K56" s="1"/>
      <c r="L56" s="32"/>
      <c r="M56" s="33"/>
      <c r="N56" s="396"/>
      <c r="O56" s="396"/>
      <c r="P56" s="397" t="s">
        <v>11</v>
      </c>
      <c r="Q56" s="397"/>
      <c r="R56" s="398">
        <v>0.63958333333333328</v>
      </c>
      <c r="S56" s="398"/>
      <c r="T56" s="398"/>
      <c r="U56" s="398"/>
      <c r="V56" s="34"/>
    </row>
    <row r="57" spans="1:22" ht="19.5" customHeight="1" x14ac:dyDescent="0.3">
      <c r="A57" s="33"/>
      <c r="B57" s="396"/>
      <c r="C57" s="396"/>
      <c r="D57" s="397" t="s">
        <v>55</v>
      </c>
      <c r="E57" s="397"/>
      <c r="F57" s="398">
        <v>0.6333333333333333</v>
      </c>
      <c r="G57" s="398"/>
      <c r="H57" s="398"/>
      <c r="I57" s="398"/>
      <c r="J57" s="34"/>
      <c r="K57" s="1"/>
      <c r="L57" s="32"/>
      <c r="M57" s="33"/>
      <c r="N57" s="396"/>
      <c r="O57" s="396"/>
      <c r="P57" s="397" t="s">
        <v>55</v>
      </c>
      <c r="Q57" s="397"/>
      <c r="R57" s="398">
        <v>0.64027777777777772</v>
      </c>
      <c r="S57" s="398"/>
      <c r="T57" s="398"/>
      <c r="U57" s="398"/>
      <c r="V57" s="34"/>
    </row>
    <row r="58" spans="1:22" ht="19.5" customHeight="1" x14ac:dyDescent="0.35">
      <c r="A58" s="33"/>
      <c r="B58" s="396"/>
      <c r="C58" s="396"/>
      <c r="D58" s="397" t="s">
        <v>9</v>
      </c>
      <c r="E58" s="397"/>
      <c r="F58" s="399">
        <v>0.63541666666666663</v>
      </c>
      <c r="G58" s="399"/>
      <c r="H58" s="399"/>
      <c r="I58" s="399"/>
      <c r="J58" s="34"/>
      <c r="K58" s="1"/>
      <c r="L58" s="32"/>
      <c r="M58" s="33"/>
      <c r="N58" s="396"/>
      <c r="O58" s="396"/>
      <c r="P58" s="397" t="s">
        <v>9</v>
      </c>
      <c r="Q58" s="397"/>
      <c r="R58" s="399">
        <v>0.64236111111111105</v>
      </c>
      <c r="S58" s="399"/>
      <c r="T58" s="399"/>
      <c r="U58" s="399"/>
      <c r="V58" s="34"/>
    </row>
    <row r="59" spans="1:22" ht="19.5" customHeight="1" x14ac:dyDescent="0.35">
      <c r="A59" s="33"/>
      <c r="B59" s="356" t="s">
        <v>44</v>
      </c>
      <c r="C59" s="356"/>
      <c r="D59" s="357" t="s">
        <v>91</v>
      </c>
      <c r="E59" s="357"/>
      <c r="F59" s="37"/>
      <c r="G59" s="65"/>
      <c r="H59" s="39">
        <v>25</v>
      </c>
      <c r="I59" s="65" t="s">
        <v>47</v>
      </c>
      <c r="J59" s="34"/>
      <c r="K59" s="1"/>
      <c r="L59" s="32"/>
      <c r="M59" s="33"/>
      <c r="N59" s="356" t="s">
        <v>44</v>
      </c>
      <c r="O59" s="356"/>
      <c r="P59" s="357" t="s">
        <v>91</v>
      </c>
      <c r="Q59" s="357"/>
      <c r="R59" s="37"/>
      <c r="S59" s="65"/>
      <c r="T59" s="39">
        <v>30</v>
      </c>
      <c r="U59" s="65" t="s">
        <v>47</v>
      </c>
      <c r="V59" s="34"/>
    </row>
    <row r="60" spans="1:22" ht="19.5" customHeight="1" x14ac:dyDescent="0.3">
      <c r="A60" s="33"/>
      <c r="B60" s="356"/>
      <c r="C60" s="356"/>
      <c r="D60" s="359" t="s">
        <v>56</v>
      </c>
      <c r="E60" s="63" t="s">
        <v>57</v>
      </c>
      <c r="F60" s="41"/>
      <c r="G60" s="66"/>
      <c r="H60" s="41">
        <v>0</v>
      </c>
      <c r="I60" s="66" t="s">
        <v>47</v>
      </c>
      <c r="J60" s="34"/>
      <c r="K60" s="1"/>
      <c r="L60" s="32"/>
      <c r="M60" s="33"/>
      <c r="N60" s="356"/>
      <c r="O60" s="356"/>
      <c r="P60" s="359" t="s">
        <v>56</v>
      </c>
      <c r="Q60" s="63" t="s">
        <v>57</v>
      </c>
      <c r="R60" s="41"/>
      <c r="S60" s="66"/>
      <c r="T60" s="41">
        <v>5</v>
      </c>
      <c r="U60" s="66" t="s">
        <v>47</v>
      </c>
      <c r="V60" s="34"/>
    </row>
    <row r="61" spans="1:22" ht="19.5" customHeight="1" x14ac:dyDescent="0.3">
      <c r="A61" s="33"/>
      <c r="B61" s="356"/>
      <c r="C61" s="356"/>
      <c r="D61" s="359"/>
      <c r="E61" s="63" t="s">
        <v>58</v>
      </c>
      <c r="F61" s="41"/>
      <c r="G61" s="66"/>
      <c r="H61" s="41">
        <v>50</v>
      </c>
      <c r="I61" s="66" t="s">
        <v>47</v>
      </c>
      <c r="J61" s="34"/>
      <c r="K61" s="1"/>
      <c r="L61" s="32"/>
      <c r="M61" s="33"/>
      <c r="N61" s="356"/>
      <c r="O61" s="356"/>
      <c r="P61" s="359"/>
      <c r="Q61" s="63" t="s">
        <v>58</v>
      </c>
      <c r="R61" s="41"/>
      <c r="S61" s="66"/>
      <c r="T61" s="41">
        <v>55</v>
      </c>
      <c r="U61" s="66" t="s">
        <v>47</v>
      </c>
      <c r="V61" s="34"/>
    </row>
    <row r="62" spans="1:22" ht="19.5" customHeight="1" x14ac:dyDescent="0.25">
      <c r="A62" s="33"/>
      <c r="B62" s="358"/>
      <c r="C62" s="358"/>
      <c r="D62" s="358"/>
      <c r="E62" s="358"/>
      <c r="F62" s="358"/>
      <c r="G62" s="358"/>
      <c r="H62" s="358"/>
      <c r="I62" s="358"/>
      <c r="J62" s="34"/>
      <c r="K62" s="1"/>
      <c r="L62" s="32"/>
      <c r="M62" s="33"/>
      <c r="N62" s="358"/>
      <c r="O62" s="358"/>
      <c r="P62" s="358"/>
      <c r="Q62" s="358"/>
      <c r="R62" s="358"/>
      <c r="S62" s="358"/>
      <c r="T62" s="358"/>
      <c r="U62" s="358"/>
      <c r="V62" s="34"/>
    </row>
    <row r="63" spans="1:22" ht="19.5" customHeight="1" x14ac:dyDescent="0.3">
      <c r="A63" s="33"/>
      <c r="B63" s="395" t="s">
        <v>59</v>
      </c>
      <c r="C63" s="395"/>
      <c r="D63" s="395"/>
      <c r="E63" s="395"/>
      <c r="F63" s="395"/>
      <c r="G63" s="395"/>
      <c r="H63" s="395"/>
      <c r="I63" s="395"/>
      <c r="J63" s="34"/>
      <c r="K63" s="1"/>
      <c r="L63" s="32"/>
      <c r="M63" s="33"/>
      <c r="N63" s="395" t="s">
        <v>59</v>
      </c>
      <c r="O63" s="395"/>
      <c r="P63" s="395"/>
      <c r="Q63" s="395"/>
      <c r="R63" s="395"/>
      <c r="S63" s="395"/>
      <c r="T63" s="395"/>
      <c r="U63" s="395"/>
      <c r="V63" s="34"/>
    </row>
    <row r="64" spans="1:22" ht="19.5" customHeight="1" thickBot="1" x14ac:dyDescent="0.3">
      <c r="A64" s="33"/>
      <c r="B64" s="358"/>
      <c r="C64" s="358"/>
      <c r="D64" s="358"/>
      <c r="E64" s="358"/>
      <c r="F64" s="358"/>
      <c r="G64" s="358"/>
      <c r="H64" s="358"/>
      <c r="I64" s="358"/>
      <c r="J64" s="34"/>
      <c r="K64" s="1"/>
      <c r="L64" s="32"/>
      <c r="M64" s="33"/>
      <c r="N64" s="358"/>
      <c r="O64" s="358"/>
      <c r="P64" s="358"/>
      <c r="Q64" s="358"/>
      <c r="R64" s="358"/>
      <c r="S64" s="358"/>
      <c r="T64" s="358"/>
      <c r="U64" s="358"/>
      <c r="V64" s="34"/>
    </row>
    <row r="65" spans="1:22" ht="19.5" customHeight="1" thickBot="1" x14ac:dyDescent="0.3">
      <c r="A65" s="33"/>
      <c r="B65" s="359" t="s">
        <v>60</v>
      </c>
      <c r="C65" s="360"/>
      <c r="D65" s="43"/>
      <c r="E65" s="44"/>
      <c r="F65" s="44"/>
      <c r="G65" s="44"/>
      <c r="H65" s="44"/>
      <c r="I65" s="45"/>
      <c r="J65" s="34"/>
      <c r="K65" s="1"/>
      <c r="L65" s="32"/>
      <c r="M65" s="33"/>
      <c r="N65" s="359" t="s">
        <v>60</v>
      </c>
      <c r="O65" s="360"/>
      <c r="P65" s="43"/>
      <c r="Q65" s="44"/>
      <c r="R65" s="44"/>
      <c r="S65" s="44"/>
      <c r="T65" s="44"/>
      <c r="U65" s="45"/>
      <c r="V65" s="34"/>
    </row>
    <row r="66" spans="1:22" ht="19.5" customHeight="1" thickBot="1" x14ac:dyDescent="0.3">
      <c r="A66" s="33"/>
      <c r="B66" s="62"/>
      <c r="C66" s="62"/>
      <c r="D66" s="30"/>
      <c r="E66" s="30"/>
      <c r="F66" s="30"/>
      <c r="G66" s="30"/>
      <c r="H66" s="30"/>
      <c r="I66" s="30"/>
      <c r="J66" s="34"/>
      <c r="K66" s="1"/>
      <c r="L66" s="32"/>
      <c r="M66" s="33"/>
      <c r="N66" s="62"/>
      <c r="O66" s="62"/>
      <c r="P66" s="30"/>
      <c r="Q66" s="30"/>
      <c r="R66" s="30"/>
      <c r="S66" s="30"/>
      <c r="T66" s="30"/>
      <c r="U66" s="30"/>
      <c r="V66" s="34"/>
    </row>
    <row r="67" spans="1:22" ht="19.5" customHeight="1" x14ac:dyDescent="0.25">
      <c r="A67" s="33"/>
      <c r="B67" s="361" t="s">
        <v>62</v>
      </c>
      <c r="C67" s="362"/>
      <c r="D67" s="352"/>
      <c r="E67" s="352"/>
      <c r="F67" s="352"/>
      <c r="G67" s="352"/>
      <c r="H67" s="352"/>
      <c r="I67" s="353"/>
      <c r="J67" s="34"/>
      <c r="K67" s="1"/>
      <c r="L67" s="32"/>
      <c r="M67" s="33"/>
      <c r="N67" s="361" t="s">
        <v>62</v>
      </c>
      <c r="O67" s="362"/>
      <c r="P67" s="352"/>
      <c r="Q67" s="352"/>
      <c r="R67" s="352"/>
      <c r="S67" s="352"/>
      <c r="T67" s="352"/>
      <c r="U67" s="353"/>
      <c r="V67" s="34"/>
    </row>
    <row r="68" spans="1:22" ht="19.5" customHeight="1" x14ac:dyDescent="0.25">
      <c r="A68" s="33"/>
      <c r="B68" s="363"/>
      <c r="C68" s="364"/>
      <c r="D68" s="336"/>
      <c r="E68" s="336"/>
      <c r="F68" s="336"/>
      <c r="G68" s="336"/>
      <c r="H68" s="336"/>
      <c r="I68" s="337"/>
      <c r="J68" s="34"/>
      <c r="K68" s="1"/>
      <c r="L68" s="32"/>
      <c r="M68" s="33"/>
      <c r="N68" s="363"/>
      <c r="O68" s="364"/>
      <c r="P68" s="336"/>
      <c r="Q68" s="336"/>
      <c r="R68" s="336"/>
      <c r="S68" s="336"/>
      <c r="T68" s="336"/>
      <c r="U68" s="337"/>
      <c r="V68" s="34"/>
    </row>
    <row r="69" spans="1:22" ht="19.5" customHeight="1" x14ac:dyDescent="0.25">
      <c r="A69" s="33"/>
      <c r="B69" s="365" t="s">
        <v>61</v>
      </c>
      <c r="C69" s="366"/>
      <c r="D69" s="336"/>
      <c r="E69" s="336"/>
      <c r="F69" s="336"/>
      <c r="G69" s="336"/>
      <c r="H69" s="336"/>
      <c r="I69" s="337"/>
      <c r="J69" s="34"/>
      <c r="K69" s="1"/>
      <c r="L69" s="32"/>
      <c r="M69" s="33"/>
      <c r="N69" s="365" t="s">
        <v>61</v>
      </c>
      <c r="O69" s="366"/>
      <c r="P69" s="336"/>
      <c r="Q69" s="336"/>
      <c r="R69" s="336"/>
      <c r="S69" s="336"/>
      <c r="T69" s="336"/>
      <c r="U69" s="337"/>
      <c r="V69" s="34"/>
    </row>
    <row r="70" spans="1:22" ht="19.5" customHeight="1" thickBot="1" x14ac:dyDescent="0.3">
      <c r="A70" s="33"/>
      <c r="B70" s="367"/>
      <c r="C70" s="368"/>
      <c r="D70" s="369"/>
      <c r="E70" s="369"/>
      <c r="F70" s="369"/>
      <c r="G70" s="369"/>
      <c r="H70" s="369"/>
      <c r="I70" s="370"/>
      <c r="J70" s="34"/>
      <c r="K70" s="1"/>
      <c r="L70" s="32"/>
      <c r="M70" s="33"/>
      <c r="N70" s="367"/>
      <c r="O70" s="368"/>
      <c r="P70" s="369"/>
      <c r="Q70" s="369"/>
      <c r="R70" s="369"/>
      <c r="S70" s="369"/>
      <c r="T70" s="369"/>
      <c r="U70" s="370"/>
      <c r="V70" s="34"/>
    </row>
    <row r="71" spans="1:22" ht="19.5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19.5" customHeight="1" x14ac:dyDescent="0.25">
      <c r="A72" s="33"/>
      <c r="B72" s="349" t="s">
        <v>63</v>
      </c>
      <c r="C72" s="343" t="s">
        <v>64</v>
      </c>
      <c r="D72" s="351"/>
      <c r="E72" s="351"/>
      <c r="F72" s="351"/>
      <c r="G72" s="351"/>
      <c r="H72" s="352"/>
      <c r="I72" s="353"/>
      <c r="J72" s="34"/>
      <c r="K72" s="1"/>
      <c r="L72" s="32"/>
      <c r="M72" s="33"/>
      <c r="N72" s="349" t="s">
        <v>63</v>
      </c>
      <c r="O72" s="343" t="s">
        <v>64</v>
      </c>
      <c r="P72" s="351"/>
      <c r="Q72" s="351"/>
      <c r="R72" s="351"/>
      <c r="S72" s="351"/>
      <c r="T72" s="352"/>
      <c r="U72" s="353"/>
      <c r="V72" s="34"/>
    </row>
    <row r="73" spans="1:22" ht="19.5" customHeight="1" x14ac:dyDescent="0.25">
      <c r="A73" s="33"/>
      <c r="B73" s="334"/>
      <c r="C73" s="340" t="s">
        <v>234</v>
      </c>
      <c r="D73" s="348"/>
      <c r="E73" s="348"/>
      <c r="F73" s="348"/>
      <c r="G73" s="348"/>
      <c r="H73" s="336"/>
      <c r="I73" s="337"/>
      <c r="J73" s="34"/>
      <c r="K73" s="1"/>
      <c r="L73" s="32"/>
      <c r="M73" s="33"/>
      <c r="N73" s="334"/>
      <c r="O73" s="340" t="s">
        <v>234</v>
      </c>
      <c r="P73" s="348"/>
      <c r="Q73" s="348"/>
      <c r="R73" s="348"/>
      <c r="S73" s="348"/>
      <c r="T73" s="336"/>
      <c r="U73" s="337"/>
      <c r="V73" s="34"/>
    </row>
    <row r="74" spans="1:22" ht="19.5" customHeight="1" x14ac:dyDescent="0.25">
      <c r="A74" s="33"/>
      <c r="B74" s="334"/>
      <c r="C74" s="340" t="s">
        <v>66</v>
      </c>
      <c r="D74" s="348"/>
      <c r="E74" s="348"/>
      <c r="F74" s="348"/>
      <c r="G74" s="348"/>
      <c r="H74" s="336"/>
      <c r="I74" s="337"/>
      <c r="J74" s="34"/>
      <c r="K74" s="1"/>
      <c r="L74" s="32"/>
      <c r="M74" s="33"/>
      <c r="N74" s="334"/>
      <c r="O74" s="340" t="s">
        <v>66</v>
      </c>
      <c r="P74" s="348"/>
      <c r="Q74" s="348"/>
      <c r="R74" s="348"/>
      <c r="S74" s="348"/>
      <c r="T74" s="336"/>
      <c r="U74" s="337"/>
      <c r="V74" s="34"/>
    </row>
    <row r="75" spans="1:22" ht="19.5" customHeight="1" x14ac:dyDescent="0.25">
      <c r="A75" s="33"/>
      <c r="B75" s="334"/>
      <c r="C75" s="340" t="s">
        <v>67</v>
      </c>
      <c r="D75" s="348"/>
      <c r="E75" s="348"/>
      <c r="F75" s="348"/>
      <c r="G75" s="348"/>
      <c r="H75" s="336"/>
      <c r="I75" s="337"/>
      <c r="J75" s="34"/>
      <c r="K75" s="1"/>
      <c r="L75" s="32"/>
      <c r="M75" s="33"/>
      <c r="N75" s="334"/>
      <c r="O75" s="340" t="s">
        <v>67</v>
      </c>
      <c r="P75" s="348"/>
      <c r="Q75" s="348"/>
      <c r="R75" s="348"/>
      <c r="S75" s="348"/>
      <c r="T75" s="336"/>
      <c r="U75" s="337"/>
      <c r="V75" s="34"/>
    </row>
    <row r="76" spans="1:22" ht="19.5" customHeight="1" x14ac:dyDescent="0.25">
      <c r="A76" s="33"/>
      <c r="B76" s="334"/>
      <c r="C76" s="340" t="s">
        <v>235</v>
      </c>
      <c r="D76" s="348"/>
      <c r="E76" s="348"/>
      <c r="F76" s="348"/>
      <c r="G76" s="348"/>
      <c r="H76" s="336"/>
      <c r="I76" s="337"/>
      <c r="J76" s="34"/>
      <c r="K76" s="1"/>
      <c r="L76" s="32"/>
      <c r="M76" s="33"/>
      <c r="N76" s="334"/>
      <c r="O76" s="340" t="s">
        <v>235</v>
      </c>
      <c r="P76" s="348"/>
      <c r="Q76" s="348"/>
      <c r="R76" s="348"/>
      <c r="S76" s="348"/>
      <c r="T76" s="336"/>
      <c r="U76" s="337"/>
      <c r="V76" s="34"/>
    </row>
    <row r="77" spans="1:22" ht="19.5" customHeight="1" x14ac:dyDescent="0.25">
      <c r="A77" s="33"/>
      <c r="B77" s="335"/>
      <c r="C77" s="338" t="s">
        <v>236</v>
      </c>
      <c r="D77" s="339"/>
      <c r="E77" s="339"/>
      <c r="F77" s="339"/>
      <c r="G77" s="340"/>
      <c r="H77" s="354"/>
      <c r="I77" s="355"/>
      <c r="J77" s="34"/>
      <c r="K77" s="1"/>
      <c r="L77" s="32"/>
      <c r="M77" s="33"/>
      <c r="N77" s="335"/>
      <c r="O77" s="338" t="s">
        <v>236</v>
      </c>
      <c r="P77" s="339"/>
      <c r="Q77" s="339"/>
      <c r="R77" s="339"/>
      <c r="S77" s="340"/>
      <c r="T77" s="354"/>
      <c r="U77" s="355"/>
      <c r="V77" s="34"/>
    </row>
    <row r="78" spans="1:22" ht="19.5" customHeight="1" thickBot="1" x14ac:dyDescent="0.3">
      <c r="A78" s="33"/>
      <c r="B78" s="350"/>
      <c r="C78" s="371" t="s">
        <v>69</v>
      </c>
      <c r="D78" s="372"/>
      <c r="E78" s="372"/>
      <c r="F78" s="372"/>
      <c r="G78" s="372"/>
      <c r="H78" s="369"/>
      <c r="I78" s="370"/>
      <c r="J78" s="34"/>
      <c r="K78" s="1"/>
      <c r="L78" s="32"/>
      <c r="M78" s="33"/>
      <c r="N78" s="350"/>
      <c r="O78" s="371" t="s">
        <v>69</v>
      </c>
      <c r="P78" s="372"/>
      <c r="Q78" s="372"/>
      <c r="R78" s="372"/>
      <c r="S78" s="372"/>
      <c r="T78" s="369"/>
      <c r="U78" s="370"/>
      <c r="V78" s="34"/>
    </row>
    <row r="79" spans="1:22" ht="19.5" customHeight="1" x14ac:dyDescent="0.25">
      <c r="A79" s="33"/>
      <c r="B79" s="333" t="s">
        <v>70</v>
      </c>
      <c r="C79" s="346" t="s">
        <v>237</v>
      </c>
      <c r="D79" s="347"/>
      <c r="E79" s="347"/>
      <c r="F79" s="347"/>
      <c r="G79" s="347"/>
      <c r="H79" s="344"/>
      <c r="I79" s="345"/>
      <c r="J79" s="34"/>
      <c r="K79" s="1"/>
      <c r="L79" s="32"/>
      <c r="M79" s="33"/>
      <c r="N79" s="333" t="s">
        <v>70</v>
      </c>
      <c r="O79" s="346" t="s">
        <v>237</v>
      </c>
      <c r="P79" s="347"/>
      <c r="Q79" s="347"/>
      <c r="R79" s="347"/>
      <c r="S79" s="347"/>
      <c r="T79" s="344"/>
      <c r="U79" s="345"/>
      <c r="V79" s="34"/>
    </row>
    <row r="80" spans="1:22" ht="19.5" customHeight="1" x14ac:dyDescent="0.25">
      <c r="A80" s="33"/>
      <c r="B80" s="334"/>
      <c r="C80" s="340" t="s">
        <v>72</v>
      </c>
      <c r="D80" s="348"/>
      <c r="E80" s="348"/>
      <c r="F80" s="348"/>
      <c r="G80" s="348"/>
      <c r="H80" s="336"/>
      <c r="I80" s="337"/>
      <c r="J80" s="34"/>
      <c r="K80" s="1"/>
      <c r="L80" s="32"/>
      <c r="M80" s="33"/>
      <c r="N80" s="334"/>
      <c r="O80" s="340" t="s">
        <v>72</v>
      </c>
      <c r="P80" s="348"/>
      <c r="Q80" s="348"/>
      <c r="R80" s="348"/>
      <c r="S80" s="348"/>
      <c r="T80" s="336"/>
      <c r="U80" s="337"/>
      <c r="V80" s="34"/>
    </row>
    <row r="81" spans="1:22" ht="19.5" customHeight="1" x14ac:dyDescent="0.25">
      <c r="A81" s="33"/>
      <c r="B81" s="334"/>
      <c r="C81" s="340" t="s">
        <v>242</v>
      </c>
      <c r="D81" s="348"/>
      <c r="E81" s="348"/>
      <c r="F81" s="348"/>
      <c r="G81" s="348"/>
      <c r="H81" s="336"/>
      <c r="I81" s="337"/>
      <c r="J81" s="34"/>
      <c r="K81" s="1"/>
      <c r="L81" s="32"/>
      <c r="M81" s="33"/>
      <c r="N81" s="334"/>
      <c r="O81" s="340" t="s">
        <v>242</v>
      </c>
      <c r="P81" s="348"/>
      <c r="Q81" s="348"/>
      <c r="R81" s="348"/>
      <c r="S81" s="348"/>
      <c r="T81" s="336"/>
      <c r="U81" s="337"/>
      <c r="V81" s="34"/>
    </row>
    <row r="82" spans="1:22" ht="19.5" customHeight="1" x14ac:dyDescent="0.25">
      <c r="A82" s="33"/>
      <c r="B82" s="334"/>
      <c r="C82" s="340" t="s">
        <v>75</v>
      </c>
      <c r="D82" s="348"/>
      <c r="E82" s="348"/>
      <c r="F82" s="348"/>
      <c r="G82" s="348"/>
      <c r="H82" s="336"/>
      <c r="I82" s="337"/>
      <c r="J82" s="34"/>
      <c r="K82" s="1"/>
      <c r="L82" s="32"/>
      <c r="M82" s="33"/>
      <c r="N82" s="334"/>
      <c r="O82" s="340" t="s">
        <v>75</v>
      </c>
      <c r="P82" s="348"/>
      <c r="Q82" s="348"/>
      <c r="R82" s="348"/>
      <c r="S82" s="348"/>
      <c r="T82" s="336"/>
      <c r="U82" s="337"/>
      <c r="V82" s="34"/>
    </row>
    <row r="83" spans="1:22" ht="19.5" customHeight="1" x14ac:dyDescent="0.25">
      <c r="A83" s="33"/>
      <c r="B83" s="334"/>
      <c r="C83" s="340" t="s">
        <v>76</v>
      </c>
      <c r="D83" s="348"/>
      <c r="E83" s="348"/>
      <c r="F83" s="348"/>
      <c r="G83" s="348"/>
      <c r="H83" s="336"/>
      <c r="I83" s="337"/>
      <c r="J83" s="34"/>
      <c r="K83" s="1"/>
      <c r="L83" s="32"/>
      <c r="M83" s="33"/>
      <c r="N83" s="334"/>
      <c r="O83" s="340" t="s">
        <v>76</v>
      </c>
      <c r="P83" s="348"/>
      <c r="Q83" s="348"/>
      <c r="R83" s="348"/>
      <c r="S83" s="348"/>
      <c r="T83" s="336"/>
      <c r="U83" s="337"/>
      <c r="V83" s="34"/>
    </row>
    <row r="84" spans="1:22" ht="19.5" customHeight="1" thickBot="1" x14ac:dyDescent="0.3">
      <c r="A84" s="33"/>
      <c r="B84" s="335"/>
      <c r="C84" s="385" t="s">
        <v>77</v>
      </c>
      <c r="D84" s="386"/>
      <c r="E84" s="386"/>
      <c r="F84" s="386"/>
      <c r="G84" s="386"/>
      <c r="H84" s="387"/>
      <c r="I84" s="388"/>
      <c r="J84" s="34"/>
      <c r="K84" s="1"/>
      <c r="L84" s="32"/>
      <c r="M84" s="33"/>
      <c r="N84" s="335"/>
      <c r="O84" s="385" t="s">
        <v>77</v>
      </c>
      <c r="P84" s="386"/>
      <c r="Q84" s="386"/>
      <c r="R84" s="386"/>
      <c r="S84" s="386"/>
      <c r="T84" s="387"/>
      <c r="U84" s="388"/>
      <c r="V84" s="34"/>
    </row>
    <row r="85" spans="1:22" ht="19.5" customHeight="1" x14ac:dyDescent="0.25">
      <c r="A85" s="33"/>
      <c r="B85" s="349" t="s">
        <v>78</v>
      </c>
      <c r="C85" s="341" t="s">
        <v>233</v>
      </c>
      <c r="D85" s="342"/>
      <c r="E85" s="343"/>
      <c r="F85" s="47" t="s">
        <v>80</v>
      </c>
      <c r="G85" s="47"/>
      <c r="H85" s="352"/>
      <c r="I85" s="353"/>
      <c r="J85" s="34"/>
      <c r="K85" s="1"/>
      <c r="L85" s="32"/>
      <c r="M85" s="33"/>
      <c r="N85" s="349" t="s">
        <v>78</v>
      </c>
      <c r="O85" s="341" t="s">
        <v>233</v>
      </c>
      <c r="P85" s="342"/>
      <c r="Q85" s="343"/>
      <c r="R85" s="47" t="s">
        <v>80</v>
      </c>
      <c r="S85" s="47"/>
      <c r="T85" s="352"/>
      <c r="U85" s="353"/>
      <c r="V85" s="34"/>
    </row>
    <row r="86" spans="1:22" ht="19.5" customHeight="1" x14ac:dyDescent="0.25">
      <c r="A86" s="33"/>
      <c r="B86" s="334"/>
      <c r="C86" s="338" t="s">
        <v>240</v>
      </c>
      <c r="D86" s="339"/>
      <c r="E86" s="340"/>
      <c r="F86" s="10" t="s">
        <v>82</v>
      </c>
      <c r="G86" s="10"/>
      <c r="H86" s="336"/>
      <c r="I86" s="337"/>
      <c r="J86" s="34"/>
      <c r="K86" s="1"/>
      <c r="L86" s="32"/>
      <c r="M86" s="33"/>
      <c r="N86" s="334"/>
      <c r="O86" s="338" t="s">
        <v>240</v>
      </c>
      <c r="P86" s="339"/>
      <c r="Q86" s="340"/>
      <c r="R86" s="10" t="s">
        <v>82</v>
      </c>
      <c r="S86" s="10"/>
      <c r="T86" s="336"/>
      <c r="U86" s="337"/>
      <c r="V86" s="34"/>
    </row>
    <row r="87" spans="1:22" ht="19.5" customHeight="1" x14ac:dyDescent="0.25">
      <c r="A87" s="33"/>
      <c r="B87" s="334"/>
      <c r="C87" s="338" t="s">
        <v>241</v>
      </c>
      <c r="D87" s="339"/>
      <c r="E87" s="340"/>
      <c r="F87" s="10" t="s">
        <v>84</v>
      </c>
      <c r="G87" s="10"/>
      <c r="H87" s="336"/>
      <c r="I87" s="337"/>
      <c r="J87" s="34"/>
      <c r="K87" s="1"/>
      <c r="L87" s="32"/>
      <c r="M87" s="33"/>
      <c r="N87" s="334"/>
      <c r="O87" s="338" t="s">
        <v>241</v>
      </c>
      <c r="P87" s="339"/>
      <c r="Q87" s="340"/>
      <c r="R87" s="10" t="s">
        <v>84</v>
      </c>
      <c r="S87" s="10"/>
      <c r="T87" s="336"/>
      <c r="U87" s="337"/>
      <c r="V87" s="34"/>
    </row>
    <row r="88" spans="1:22" ht="19.5" customHeight="1" x14ac:dyDescent="0.25">
      <c r="A88" s="33"/>
      <c r="B88" s="334"/>
      <c r="C88" s="338" t="s">
        <v>85</v>
      </c>
      <c r="D88" s="339"/>
      <c r="E88" s="340"/>
      <c r="F88" s="10" t="s">
        <v>86</v>
      </c>
      <c r="G88" s="10"/>
      <c r="H88" s="336"/>
      <c r="I88" s="337"/>
      <c r="J88" s="34"/>
      <c r="K88" s="1"/>
      <c r="L88" s="32"/>
      <c r="M88" s="33"/>
      <c r="N88" s="334"/>
      <c r="O88" s="338" t="s">
        <v>85</v>
      </c>
      <c r="P88" s="339"/>
      <c r="Q88" s="340"/>
      <c r="R88" s="10" t="s">
        <v>86</v>
      </c>
      <c r="S88" s="10"/>
      <c r="T88" s="336"/>
      <c r="U88" s="337"/>
      <c r="V88" s="34"/>
    </row>
    <row r="89" spans="1:22" ht="19.5" customHeight="1" thickBot="1" x14ac:dyDescent="0.3">
      <c r="A89" s="33"/>
      <c r="B89" s="25"/>
      <c r="C89" s="25"/>
      <c r="D89" s="25"/>
      <c r="E89" s="25"/>
      <c r="F89" s="25"/>
      <c r="G89" s="25"/>
      <c r="H89" s="25"/>
      <c r="I89" s="25"/>
      <c r="J89" s="34"/>
      <c r="K89" s="1"/>
      <c r="L89" s="32"/>
      <c r="M89" s="33"/>
      <c r="N89" s="25"/>
      <c r="O89" s="25"/>
      <c r="P89" s="25"/>
      <c r="Q89" s="25"/>
      <c r="R89" s="25"/>
      <c r="S89" s="25"/>
      <c r="T89" s="25"/>
      <c r="U89" s="25"/>
      <c r="V89" s="34"/>
    </row>
    <row r="90" spans="1:22" ht="19.5" customHeight="1" x14ac:dyDescent="0.3">
      <c r="A90" s="33"/>
      <c r="B90" s="373" t="s">
        <v>88</v>
      </c>
      <c r="C90" s="374"/>
      <c r="D90" s="374"/>
      <c r="E90" s="374"/>
      <c r="F90" s="374"/>
      <c r="G90" s="374"/>
      <c r="H90" s="374"/>
      <c r="I90" s="375"/>
      <c r="J90" s="34"/>
      <c r="K90" s="1"/>
      <c r="L90" s="32"/>
      <c r="M90" s="33"/>
      <c r="N90" s="373" t="s">
        <v>88</v>
      </c>
      <c r="O90" s="374"/>
      <c r="P90" s="374"/>
      <c r="Q90" s="374"/>
      <c r="R90" s="374"/>
      <c r="S90" s="374"/>
      <c r="T90" s="374"/>
      <c r="U90" s="375"/>
      <c r="V90" s="34"/>
    </row>
    <row r="91" spans="1:22" ht="19.5" customHeight="1" x14ac:dyDescent="0.25">
      <c r="A91" s="33"/>
      <c r="B91" s="376"/>
      <c r="C91" s="377"/>
      <c r="D91" s="377"/>
      <c r="E91" s="377"/>
      <c r="F91" s="377"/>
      <c r="G91" s="377"/>
      <c r="H91" s="377"/>
      <c r="I91" s="378"/>
      <c r="J91" s="34"/>
      <c r="K91" s="1"/>
      <c r="L91" s="32"/>
      <c r="M91" s="33"/>
      <c r="N91" s="376"/>
      <c r="O91" s="377"/>
      <c r="P91" s="377"/>
      <c r="Q91" s="377"/>
      <c r="R91" s="377"/>
      <c r="S91" s="377"/>
      <c r="T91" s="377"/>
      <c r="U91" s="378"/>
      <c r="V91" s="34"/>
    </row>
    <row r="92" spans="1:22" ht="19.5" customHeight="1" x14ac:dyDescent="0.25">
      <c r="A92" s="33"/>
      <c r="B92" s="379"/>
      <c r="C92" s="380"/>
      <c r="D92" s="380"/>
      <c r="E92" s="380"/>
      <c r="F92" s="380"/>
      <c r="G92" s="380"/>
      <c r="H92" s="380"/>
      <c r="I92" s="381"/>
      <c r="J92" s="34"/>
      <c r="K92" s="1"/>
      <c r="L92" s="32"/>
      <c r="M92" s="33"/>
      <c r="N92" s="379"/>
      <c r="O92" s="380"/>
      <c r="P92" s="380"/>
      <c r="Q92" s="380"/>
      <c r="R92" s="380"/>
      <c r="S92" s="380"/>
      <c r="T92" s="380"/>
      <c r="U92" s="381"/>
      <c r="V92" s="34"/>
    </row>
    <row r="93" spans="1:22" ht="19.5" customHeight="1" x14ac:dyDescent="0.25">
      <c r="A93" s="33"/>
      <c r="B93" s="379"/>
      <c r="C93" s="380"/>
      <c r="D93" s="380"/>
      <c r="E93" s="380"/>
      <c r="F93" s="380"/>
      <c r="G93" s="380"/>
      <c r="H93" s="380"/>
      <c r="I93" s="381"/>
      <c r="J93" s="34"/>
      <c r="K93" s="1"/>
      <c r="L93" s="32"/>
      <c r="M93" s="33"/>
      <c r="N93" s="379"/>
      <c r="O93" s="380"/>
      <c r="P93" s="380"/>
      <c r="Q93" s="380"/>
      <c r="R93" s="380"/>
      <c r="S93" s="380"/>
      <c r="T93" s="380"/>
      <c r="U93" s="381"/>
      <c r="V93" s="34"/>
    </row>
    <row r="94" spans="1:22" ht="19.5" customHeight="1" thickBot="1" x14ac:dyDescent="0.3">
      <c r="A94" s="33"/>
      <c r="B94" s="382"/>
      <c r="C94" s="383"/>
      <c r="D94" s="383"/>
      <c r="E94" s="383"/>
      <c r="F94" s="383"/>
      <c r="G94" s="383"/>
      <c r="H94" s="383"/>
      <c r="I94" s="384"/>
      <c r="J94" s="34"/>
      <c r="K94" s="1"/>
      <c r="L94" s="32"/>
      <c r="M94" s="33"/>
      <c r="N94" s="382"/>
      <c r="O94" s="383"/>
      <c r="P94" s="383"/>
      <c r="Q94" s="383"/>
      <c r="R94" s="383"/>
      <c r="S94" s="383"/>
      <c r="T94" s="383"/>
      <c r="U94" s="384"/>
      <c r="V94" s="34"/>
    </row>
    <row r="95" spans="1:22" ht="19.5" customHeight="1" thickBot="1" x14ac:dyDescent="0.3">
      <c r="A95" s="53"/>
      <c r="B95" s="54"/>
      <c r="C95" s="54"/>
      <c r="D95" s="54"/>
      <c r="E95" s="54"/>
      <c r="F95" s="54"/>
      <c r="G95" s="54"/>
      <c r="H95" s="54"/>
      <c r="I95" s="54"/>
      <c r="J95" s="55"/>
      <c r="K95" s="1"/>
      <c r="L95" s="32"/>
      <c r="M95" s="53"/>
      <c r="N95" s="54"/>
      <c r="O95" s="54"/>
      <c r="P95" s="54"/>
      <c r="Q95" s="54"/>
      <c r="R95" s="54"/>
      <c r="S95" s="54"/>
      <c r="T95" s="54"/>
      <c r="U95" s="54"/>
      <c r="V95" s="55"/>
    </row>
    <row r="96" spans="1:22" ht="19.5" customHeight="1" thickBot="1" x14ac:dyDescent="0.3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7"/>
      <c r="M96" s="56"/>
      <c r="N96" s="56"/>
      <c r="O96" s="56"/>
      <c r="P96" s="56"/>
      <c r="Q96" s="56"/>
      <c r="R96" s="56"/>
      <c r="S96" s="56"/>
      <c r="T96" s="56"/>
      <c r="U96" s="56"/>
      <c r="V96" s="56"/>
    </row>
    <row r="97" spans="1:22" ht="19.5" customHeight="1" x14ac:dyDescent="0.25">
      <c r="A97" s="29">
        <v>2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>
        <f t="shared" ref="M97" si="1">A97+1</f>
        <v>3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19.5" customHeight="1" x14ac:dyDescent="0.35">
      <c r="A98" s="33"/>
      <c r="B98" s="356" t="s">
        <v>42</v>
      </c>
      <c r="C98" s="356"/>
      <c r="D98" s="404" t="s">
        <v>132</v>
      </c>
      <c r="E98" s="404"/>
      <c r="F98" s="404"/>
      <c r="G98" s="404"/>
      <c r="H98" s="404"/>
      <c r="I98" s="404"/>
      <c r="J98" s="75">
        <v>35</v>
      </c>
      <c r="K98" s="1"/>
      <c r="L98" s="32"/>
      <c r="M98" s="33"/>
      <c r="N98" s="356" t="s">
        <v>42</v>
      </c>
      <c r="O98" s="356"/>
      <c r="P98" s="404" t="s">
        <v>132</v>
      </c>
      <c r="Q98" s="404"/>
      <c r="R98" s="404"/>
      <c r="S98" s="404"/>
      <c r="T98" s="404"/>
      <c r="U98" s="404"/>
      <c r="V98" s="75">
        <v>45</v>
      </c>
    </row>
    <row r="99" spans="1:22" ht="19.5" customHeight="1" x14ac:dyDescent="0.25">
      <c r="A99" s="33"/>
      <c r="B99" s="358"/>
      <c r="C99" s="358"/>
      <c r="D99" s="358"/>
      <c r="E99" s="358"/>
      <c r="F99" s="358"/>
      <c r="G99" s="358"/>
      <c r="H99" s="358"/>
      <c r="I99" s="358"/>
      <c r="J99" s="34"/>
      <c r="K99" s="1"/>
      <c r="L99" s="32"/>
      <c r="M99" s="33"/>
      <c r="N99" s="358"/>
      <c r="O99" s="358"/>
      <c r="P99" s="358"/>
      <c r="Q99" s="358"/>
      <c r="R99" s="358"/>
      <c r="S99" s="358"/>
      <c r="T99" s="358"/>
      <c r="U99" s="358"/>
      <c r="V99" s="34"/>
    </row>
    <row r="100" spans="1:22" ht="19.5" customHeight="1" x14ac:dyDescent="0.35">
      <c r="A100" s="33"/>
      <c r="B100" s="356" t="s">
        <v>0</v>
      </c>
      <c r="C100" s="356"/>
      <c r="D100" s="403">
        <v>2</v>
      </c>
      <c r="E100" s="403"/>
      <c r="F100" s="357" t="s">
        <v>41</v>
      </c>
      <c r="G100" s="357"/>
      <c r="H100" s="403">
        <v>2</v>
      </c>
      <c r="I100" s="403"/>
      <c r="J100" s="34"/>
      <c r="K100" s="1"/>
      <c r="L100" s="32"/>
      <c r="M100" s="33"/>
      <c r="N100" s="356" t="s">
        <v>0</v>
      </c>
      <c r="O100" s="356"/>
      <c r="P100" s="403">
        <v>2</v>
      </c>
      <c r="Q100" s="403"/>
      <c r="R100" s="357" t="s">
        <v>41</v>
      </c>
      <c r="S100" s="357"/>
      <c r="T100" s="403">
        <v>3</v>
      </c>
      <c r="U100" s="403"/>
      <c r="V100" s="34"/>
    </row>
    <row r="101" spans="1:22" ht="19.5" customHeight="1" x14ac:dyDescent="0.35">
      <c r="A101" s="33"/>
      <c r="B101" s="356" t="s">
        <v>14</v>
      </c>
      <c r="C101" s="356"/>
      <c r="D101" s="400" t="s">
        <v>144</v>
      </c>
      <c r="E101" s="400"/>
      <c r="F101" s="357" t="s">
        <v>15</v>
      </c>
      <c r="G101" s="357"/>
      <c r="H101" s="401" t="s">
        <v>105</v>
      </c>
      <c r="I101" s="401"/>
      <c r="J101" s="34"/>
      <c r="K101" s="1"/>
      <c r="L101" s="32"/>
      <c r="M101" s="33"/>
      <c r="N101" s="356" t="s">
        <v>14</v>
      </c>
      <c r="O101" s="356"/>
      <c r="P101" s="400" t="s">
        <v>169</v>
      </c>
      <c r="Q101" s="400"/>
      <c r="R101" s="357" t="s">
        <v>15</v>
      </c>
      <c r="S101" s="357"/>
      <c r="T101" s="401" t="s">
        <v>37</v>
      </c>
      <c r="U101" s="401"/>
      <c r="V101" s="34"/>
    </row>
    <row r="102" spans="1:22" ht="19.5" customHeight="1" x14ac:dyDescent="0.3">
      <c r="A102" s="33"/>
      <c r="B102" s="64" t="s">
        <v>53</v>
      </c>
      <c r="C102" s="64"/>
      <c r="D102" s="402" t="s">
        <v>94</v>
      </c>
      <c r="E102" s="402"/>
      <c r="F102" s="397" t="s">
        <v>54</v>
      </c>
      <c r="G102" s="397"/>
      <c r="H102" s="402" t="s">
        <v>145</v>
      </c>
      <c r="I102" s="402"/>
      <c r="J102" s="34"/>
      <c r="K102" s="1"/>
      <c r="L102" s="32"/>
      <c r="M102" s="33"/>
      <c r="N102" s="64" t="s">
        <v>53</v>
      </c>
      <c r="O102" s="64"/>
      <c r="P102" s="402" t="s">
        <v>95</v>
      </c>
      <c r="Q102" s="402"/>
      <c r="R102" s="397" t="s">
        <v>54</v>
      </c>
      <c r="S102" s="397"/>
      <c r="T102" s="402" t="s">
        <v>148</v>
      </c>
      <c r="U102" s="402"/>
      <c r="V102" s="34"/>
    </row>
    <row r="103" spans="1:22" ht="19.5" customHeight="1" x14ac:dyDescent="0.3">
      <c r="A103" s="33"/>
      <c r="B103" s="396" t="s">
        <v>1</v>
      </c>
      <c r="C103" s="396"/>
      <c r="D103" s="397"/>
      <c r="E103" s="397"/>
      <c r="F103" s="398"/>
      <c r="G103" s="398"/>
      <c r="H103" s="398"/>
      <c r="I103" s="398"/>
      <c r="J103" s="34"/>
      <c r="K103" s="1"/>
      <c r="L103" s="32"/>
      <c r="M103" s="33"/>
      <c r="N103" s="396" t="s">
        <v>1</v>
      </c>
      <c r="O103" s="396"/>
      <c r="P103" s="397"/>
      <c r="Q103" s="397"/>
      <c r="R103" s="398"/>
      <c r="S103" s="398"/>
      <c r="T103" s="398"/>
      <c r="U103" s="398"/>
      <c r="V103" s="34"/>
    </row>
    <row r="104" spans="1:22" ht="19.5" customHeight="1" x14ac:dyDescent="0.3">
      <c r="A104" s="33"/>
      <c r="B104" s="396"/>
      <c r="C104" s="396"/>
      <c r="D104" s="397" t="s">
        <v>11</v>
      </c>
      <c r="E104" s="397"/>
      <c r="F104" s="398">
        <v>0.63958333333333328</v>
      </c>
      <c r="G104" s="398"/>
      <c r="H104" s="398"/>
      <c r="I104" s="398"/>
      <c r="J104" s="34"/>
      <c r="K104" s="1"/>
      <c r="L104" s="32"/>
      <c r="M104" s="33"/>
      <c r="N104" s="396"/>
      <c r="O104" s="396"/>
      <c r="P104" s="397" t="s">
        <v>11</v>
      </c>
      <c r="Q104" s="397"/>
      <c r="R104" s="398">
        <v>0.63958333333333328</v>
      </c>
      <c r="S104" s="398"/>
      <c r="T104" s="398"/>
      <c r="U104" s="398"/>
      <c r="V104" s="34"/>
    </row>
    <row r="105" spans="1:22" ht="19.5" customHeight="1" x14ac:dyDescent="0.3">
      <c r="A105" s="33"/>
      <c r="B105" s="396"/>
      <c r="C105" s="396"/>
      <c r="D105" s="397" t="s">
        <v>55</v>
      </c>
      <c r="E105" s="397"/>
      <c r="F105" s="398">
        <v>0.64027777777777772</v>
      </c>
      <c r="G105" s="398"/>
      <c r="H105" s="398"/>
      <c r="I105" s="398"/>
      <c r="J105" s="34"/>
      <c r="K105" s="1"/>
      <c r="L105" s="32"/>
      <c r="M105" s="33"/>
      <c r="N105" s="396"/>
      <c r="O105" s="396"/>
      <c r="P105" s="397" t="s">
        <v>55</v>
      </c>
      <c r="Q105" s="397"/>
      <c r="R105" s="398">
        <v>0.64027777777777772</v>
      </c>
      <c r="S105" s="398"/>
      <c r="T105" s="398"/>
      <c r="U105" s="398"/>
      <c r="V105" s="34"/>
    </row>
    <row r="106" spans="1:22" ht="19.5" customHeight="1" x14ac:dyDescent="0.35">
      <c r="A106" s="33"/>
      <c r="B106" s="396"/>
      <c r="C106" s="396"/>
      <c r="D106" s="397" t="s">
        <v>9</v>
      </c>
      <c r="E106" s="397"/>
      <c r="F106" s="399">
        <v>0.64236111111111105</v>
      </c>
      <c r="G106" s="399"/>
      <c r="H106" s="399"/>
      <c r="I106" s="399"/>
      <c r="J106" s="34"/>
      <c r="K106" s="1"/>
      <c r="L106" s="32"/>
      <c r="M106" s="33"/>
      <c r="N106" s="396"/>
      <c r="O106" s="396"/>
      <c r="P106" s="397" t="s">
        <v>9</v>
      </c>
      <c r="Q106" s="397"/>
      <c r="R106" s="399">
        <v>0.64236111111111105</v>
      </c>
      <c r="S106" s="399"/>
      <c r="T106" s="399"/>
      <c r="U106" s="399"/>
      <c r="V106" s="34"/>
    </row>
    <row r="107" spans="1:22" ht="19.5" customHeight="1" x14ac:dyDescent="0.35">
      <c r="A107" s="33"/>
      <c r="B107" s="356" t="s">
        <v>44</v>
      </c>
      <c r="C107" s="356"/>
      <c r="D107" s="357" t="s">
        <v>91</v>
      </c>
      <c r="E107" s="357"/>
      <c r="F107" s="37"/>
      <c r="G107" s="65"/>
      <c r="H107" s="39">
        <v>30</v>
      </c>
      <c r="I107" s="65" t="s">
        <v>47</v>
      </c>
      <c r="J107" s="34"/>
      <c r="K107" s="1"/>
      <c r="L107" s="32"/>
      <c r="M107" s="33"/>
      <c r="N107" s="356" t="s">
        <v>44</v>
      </c>
      <c r="O107" s="356"/>
      <c r="P107" s="357" t="s">
        <v>91</v>
      </c>
      <c r="Q107" s="357"/>
      <c r="R107" s="37"/>
      <c r="S107" s="65"/>
      <c r="T107" s="39">
        <v>40</v>
      </c>
      <c r="U107" s="65" t="s">
        <v>47</v>
      </c>
      <c r="V107" s="34"/>
    </row>
    <row r="108" spans="1:22" ht="19.5" customHeight="1" x14ac:dyDescent="0.3">
      <c r="A108" s="33"/>
      <c r="B108" s="356"/>
      <c r="C108" s="356"/>
      <c r="D108" s="359" t="s">
        <v>56</v>
      </c>
      <c r="E108" s="63" t="s">
        <v>57</v>
      </c>
      <c r="F108" s="41"/>
      <c r="G108" s="66"/>
      <c r="H108" s="41">
        <v>5</v>
      </c>
      <c r="I108" s="66" t="s">
        <v>47</v>
      </c>
      <c r="J108" s="34"/>
      <c r="K108" s="1"/>
      <c r="L108" s="32"/>
      <c r="M108" s="33"/>
      <c r="N108" s="356"/>
      <c r="O108" s="356"/>
      <c r="P108" s="359" t="s">
        <v>56</v>
      </c>
      <c r="Q108" s="63" t="s">
        <v>57</v>
      </c>
      <c r="R108" s="41"/>
      <c r="S108" s="66"/>
      <c r="T108" s="41">
        <v>15</v>
      </c>
      <c r="U108" s="66" t="s">
        <v>47</v>
      </c>
      <c r="V108" s="34"/>
    </row>
    <row r="109" spans="1:22" ht="19.5" customHeight="1" x14ac:dyDescent="0.3">
      <c r="A109" s="33"/>
      <c r="B109" s="356"/>
      <c r="C109" s="356"/>
      <c r="D109" s="359"/>
      <c r="E109" s="63" t="s">
        <v>58</v>
      </c>
      <c r="F109" s="41"/>
      <c r="G109" s="66"/>
      <c r="H109" s="41">
        <v>55</v>
      </c>
      <c r="I109" s="66" t="s">
        <v>47</v>
      </c>
      <c r="J109" s="34"/>
      <c r="K109" s="1"/>
      <c r="L109" s="32"/>
      <c r="M109" s="33"/>
      <c r="N109" s="356"/>
      <c r="O109" s="356"/>
      <c r="P109" s="359"/>
      <c r="Q109" s="63" t="s">
        <v>58</v>
      </c>
      <c r="R109" s="41"/>
      <c r="S109" s="66"/>
      <c r="T109" s="41">
        <v>65</v>
      </c>
      <c r="U109" s="66" t="s">
        <v>47</v>
      </c>
      <c r="V109" s="34"/>
    </row>
    <row r="110" spans="1:22" ht="19.5" customHeight="1" x14ac:dyDescent="0.25">
      <c r="A110" s="33"/>
      <c r="B110" s="358"/>
      <c r="C110" s="358"/>
      <c r="D110" s="358"/>
      <c r="E110" s="358"/>
      <c r="F110" s="358"/>
      <c r="G110" s="358"/>
      <c r="H110" s="358"/>
      <c r="I110" s="358"/>
      <c r="J110" s="34"/>
      <c r="K110" s="1"/>
      <c r="L110" s="32"/>
      <c r="M110" s="33"/>
      <c r="N110" s="358"/>
      <c r="O110" s="358"/>
      <c r="P110" s="358"/>
      <c r="Q110" s="358"/>
      <c r="R110" s="358"/>
      <c r="S110" s="358"/>
      <c r="T110" s="358"/>
      <c r="U110" s="358"/>
      <c r="V110" s="34"/>
    </row>
    <row r="111" spans="1:22" ht="19.5" customHeight="1" x14ac:dyDescent="0.3">
      <c r="A111" s="33"/>
      <c r="B111" s="395" t="s">
        <v>59</v>
      </c>
      <c r="C111" s="395"/>
      <c r="D111" s="395"/>
      <c r="E111" s="395"/>
      <c r="F111" s="395"/>
      <c r="G111" s="395"/>
      <c r="H111" s="395"/>
      <c r="I111" s="395"/>
      <c r="J111" s="34"/>
      <c r="K111" s="1"/>
      <c r="L111" s="32"/>
      <c r="M111" s="33"/>
      <c r="N111" s="395" t="s">
        <v>59</v>
      </c>
      <c r="O111" s="395"/>
      <c r="P111" s="395"/>
      <c r="Q111" s="395"/>
      <c r="R111" s="395"/>
      <c r="S111" s="395"/>
      <c r="T111" s="395"/>
      <c r="U111" s="395"/>
      <c r="V111" s="34"/>
    </row>
    <row r="112" spans="1:22" ht="19.5" customHeight="1" thickBot="1" x14ac:dyDescent="0.3">
      <c r="A112" s="33"/>
      <c r="B112" s="358"/>
      <c r="C112" s="358"/>
      <c r="D112" s="358"/>
      <c r="E112" s="358"/>
      <c r="F112" s="358"/>
      <c r="G112" s="358"/>
      <c r="H112" s="358"/>
      <c r="I112" s="358"/>
      <c r="J112" s="34"/>
      <c r="K112" s="1"/>
      <c r="L112" s="32"/>
      <c r="M112" s="33"/>
      <c r="N112" s="358"/>
      <c r="O112" s="358"/>
      <c r="P112" s="358"/>
      <c r="Q112" s="358"/>
      <c r="R112" s="358"/>
      <c r="S112" s="358"/>
      <c r="T112" s="358"/>
      <c r="U112" s="358"/>
      <c r="V112" s="34"/>
    </row>
    <row r="113" spans="1:22" ht="19.5" customHeight="1" thickBot="1" x14ac:dyDescent="0.3">
      <c r="A113" s="33"/>
      <c r="B113" s="359" t="s">
        <v>60</v>
      </c>
      <c r="C113" s="360"/>
      <c r="D113" s="43"/>
      <c r="E113" s="44"/>
      <c r="F113" s="44"/>
      <c r="G113" s="44"/>
      <c r="H113" s="44"/>
      <c r="I113" s="45"/>
      <c r="J113" s="34"/>
      <c r="K113" s="1"/>
      <c r="L113" s="32"/>
      <c r="M113" s="33"/>
      <c r="N113" s="359" t="s">
        <v>60</v>
      </c>
      <c r="O113" s="360"/>
      <c r="P113" s="43"/>
      <c r="Q113" s="44"/>
      <c r="R113" s="44"/>
      <c r="S113" s="44"/>
      <c r="T113" s="44"/>
      <c r="U113" s="45"/>
      <c r="V113" s="34"/>
    </row>
    <row r="114" spans="1:22" ht="19.5" customHeight="1" thickBot="1" x14ac:dyDescent="0.3">
      <c r="A114" s="33"/>
      <c r="B114" s="62"/>
      <c r="C114" s="62"/>
      <c r="D114" s="30"/>
      <c r="E114" s="30"/>
      <c r="F114" s="30"/>
      <c r="G114" s="30"/>
      <c r="H114" s="30"/>
      <c r="I114" s="30"/>
      <c r="J114" s="34"/>
      <c r="K114" s="1"/>
      <c r="L114" s="32"/>
      <c r="M114" s="33"/>
      <c r="N114" s="62"/>
      <c r="O114" s="62"/>
      <c r="P114" s="30"/>
      <c r="Q114" s="30"/>
      <c r="R114" s="30"/>
      <c r="S114" s="30"/>
      <c r="T114" s="30"/>
      <c r="U114" s="30"/>
      <c r="V114" s="34"/>
    </row>
    <row r="115" spans="1:22" ht="19.5" customHeight="1" x14ac:dyDescent="0.25">
      <c r="A115" s="33"/>
      <c r="B115" s="361" t="s">
        <v>62</v>
      </c>
      <c r="C115" s="362"/>
      <c r="D115" s="352"/>
      <c r="E115" s="352"/>
      <c r="F115" s="352"/>
      <c r="G115" s="352"/>
      <c r="H115" s="352"/>
      <c r="I115" s="353"/>
      <c r="J115" s="34"/>
      <c r="K115" s="1"/>
      <c r="L115" s="32"/>
      <c r="M115" s="33"/>
      <c r="N115" s="361" t="s">
        <v>62</v>
      </c>
      <c r="O115" s="362"/>
      <c r="P115" s="352"/>
      <c r="Q115" s="352"/>
      <c r="R115" s="352"/>
      <c r="S115" s="352"/>
      <c r="T115" s="352"/>
      <c r="U115" s="353"/>
      <c r="V115" s="34"/>
    </row>
    <row r="116" spans="1:22" ht="19.5" customHeight="1" x14ac:dyDescent="0.25">
      <c r="A116" s="33"/>
      <c r="B116" s="363"/>
      <c r="C116" s="364"/>
      <c r="D116" s="336"/>
      <c r="E116" s="336"/>
      <c r="F116" s="336"/>
      <c r="G116" s="336"/>
      <c r="H116" s="336"/>
      <c r="I116" s="337"/>
      <c r="J116" s="34"/>
      <c r="K116" s="1"/>
      <c r="L116" s="32"/>
      <c r="M116" s="33"/>
      <c r="N116" s="363"/>
      <c r="O116" s="364"/>
      <c r="P116" s="336"/>
      <c r="Q116" s="336"/>
      <c r="R116" s="336"/>
      <c r="S116" s="336"/>
      <c r="T116" s="336"/>
      <c r="U116" s="337"/>
      <c r="V116" s="34"/>
    </row>
    <row r="117" spans="1:22" ht="19.5" customHeight="1" x14ac:dyDescent="0.25">
      <c r="A117" s="33"/>
      <c r="B117" s="365" t="s">
        <v>61</v>
      </c>
      <c r="C117" s="366"/>
      <c r="D117" s="336"/>
      <c r="E117" s="336"/>
      <c r="F117" s="336"/>
      <c r="G117" s="336"/>
      <c r="H117" s="336"/>
      <c r="I117" s="337"/>
      <c r="J117" s="34"/>
      <c r="K117" s="1"/>
      <c r="L117" s="32"/>
      <c r="M117" s="33"/>
      <c r="N117" s="365" t="s">
        <v>61</v>
      </c>
      <c r="O117" s="366"/>
      <c r="P117" s="336"/>
      <c r="Q117" s="336"/>
      <c r="R117" s="336"/>
      <c r="S117" s="336"/>
      <c r="T117" s="336"/>
      <c r="U117" s="337"/>
      <c r="V117" s="34"/>
    </row>
    <row r="118" spans="1:22" ht="19.5" customHeight="1" thickBot="1" x14ac:dyDescent="0.3">
      <c r="A118" s="33"/>
      <c r="B118" s="367"/>
      <c r="C118" s="368"/>
      <c r="D118" s="369"/>
      <c r="E118" s="369"/>
      <c r="F118" s="369"/>
      <c r="G118" s="369"/>
      <c r="H118" s="369"/>
      <c r="I118" s="370"/>
      <c r="J118" s="34"/>
      <c r="K118" s="1"/>
      <c r="L118" s="32"/>
      <c r="M118" s="33"/>
      <c r="N118" s="367"/>
      <c r="O118" s="368"/>
      <c r="P118" s="369"/>
      <c r="Q118" s="369"/>
      <c r="R118" s="369"/>
      <c r="S118" s="369"/>
      <c r="T118" s="369"/>
      <c r="U118" s="370"/>
      <c r="V118" s="34"/>
    </row>
    <row r="119" spans="1:22" ht="19.5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19.5" customHeight="1" x14ac:dyDescent="0.25">
      <c r="A120" s="33"/>
      <c r="B120" s="349" t="s">
        <v>63</v>
      </c>
      <c r="C120" s="343" t="s">
        <v>64</v>
      </c>
      <c r="D120" s="351"/>
      <c r="E120" s="351"/>
      <c r="F120" s="351"/>
      <c r="G120" s="351"/>
      <c r="H120" s="352"/>
      <c r="I120" s="353"/>
      <c r="J120" s="34"/>
      <c r="K120" s="1"/>
      <c r="L120" s="32"/>
      <c r="M120" s="33"/>
      <c r="N120" s="349" t="s">
        <v>63</v>
      </c>
      <c r="O120" s="343" t="s">
        <v>64</v>
      </c>
      <c r="P120" s="351"/>
      <c r="Q120" s="351"/>
      <c r="R120" s="351"/>
      <c r="S120" s="351"/>
      <c r="T120" s="352"/>
      <c r="U120" s="353"/>
      <c r="V120" s="34"/>
    </row>
    <row r="121" spans="1:22" ht="19.5" customHeight="1" x14ac:dyDescent="0.25">
      <c r="A121" s="33"/>
      <c r="B121" s="334"/>
      <c r="C121" s="340" t="s">
        <v>234</v>
      </c>
      <c r="D121" s="348"/>
      <c r="E121" s="348"/>
      <c r="F121" s="348"/>
      <c r="G121" s="348"/>
      <c r="H121" s="336"/>
      <c r="I121" s="337"/>
      <c r="J121" s="34"/>
      <c r="K121" s="1"/>
      <c r="L121" s="32"/>
      <c r="M121" s="33"/>
      <c r="N121" s="334"/>
      <c r="O121" s="340" t="s">
        <v>234</v>
      </c>
      <c r="P121" s="348"/>
      <c r="Q121" s="348"/>
      <c r="R121" s="348"/>
      <c r="S121" s="348"/>
      <c r="T121" s="336"/>
      <c r="U121" s="337"/>
      <c r="V121" s="34"/>
    </row>
    <row r="122" spans="1:22" ht="19.5" customHeight="1" x14ac:dyDescent="0.25">
      <c r="A122" s="33"/>
      <c r="B122" s="334"/>
      <c r="C122" s="340" t="s">
        <v>66</v>
      </c>
      <c r="D122" s="348"/>
      <c r="E122" s="348"/>
      <c r="F122" s="348"/>
      <c r="G122" s="348"/>
      <c r="H122" s="336"/>
      <c r="I122" s="337"/>
      <c r="J122" s="34"/>
      <c r="K122" s="1"/>
      <c r="L122" s="32"/>
      <c r="M122" s="33"/>
      <c r="N122" s="334"/>
      <c r="O122" s="340" t="s">
        <v>66</v>
      </c>
      <c r="P122" s="348"/>
      <c r="Q122" s="348"/>
      <c r="R122" s="348"/>
      <c r="S122" s="348"/>
      <c r="T122" s="336"/>
      <c r="U122" s="337"/>
      <c r="V122" s="34"/>
    </row>
    <row r="123" spans="1:22" ht="19.5" customHeight="1" x14ac:dyDescent="0.25">
      <c r="A123" s="33"/>
      <c r="B123" s="334"/>
      <c r="C123" s="340" t="s">
        <v>67</v>
      </c>
      <c r="D123" s="348"/>
      <c r="E123" s="348"/>
      <c r="F123" s="348"/>
      <c r="G123" s="348"/>
      <c r="H123" s="336"/>
      <c r="I123" s="337"/>
      <c r="J123" s="34"/>
      <c r="K123" s="1"/>
      <c r="L123" s="32"/>
      <c r="M123" s="33"/>
      <c r="N123" s="334"/>
      <c r="O123" s="340" t="s">
        <v>67</v>
      </c>
      <c r="P123" s="348"/>
      <c r="Q123" s="348"/>
      <c r="R123" s="348"/>
      <c r="S123" s="348"/>
      <c r="T123" s="336"/>
      <c r="U123" s="337"/>
      <c r="V123" s="34"/>
    </row>
    <row r="124" spans="1:22" ht="19.5" customHeight="1" x14ac:dyDescent="0.25">
      <c r="A124" s="33"/>
      <c r="B124" s="334"/>
      <c r="C124" s="340" t="s">
        <v>235</v>
      </c>
      <c r="D124" s="348"/>
      <c r="E124" s="348"/>
      <c r="F124" s="348"/>
      <c r="G124" s="348"/>
      <c r="H124" s="336"/>
      <c r="I124" s="337"/>
      <c r="J124" s="34"/>
      <c r="K124" s="1"/>
      <c r="L124" s="32"/>
      <c r="M124" s="33"/>
      <c r="N124" s="334"/>
      <c r="O124" s="340" t="s">
        <v>235</v>
      </c>
      <c r="P124" s="348"/>
      <c r="Q124" s="348"/>
      <c r="R124" s="348"/>
      <c r="S124" s="348"/>
      <c r="T124" s="336"/>
      <c r="U124" s="337"/>
      <c r="V124" s="34"/>
    </row>
    <row r="125" spans="1:22" ht="19.5" customHeight="1" x14ac:dyDescent="0.25">
      <c r="A125" s="33"/>
      <c r="B125" s="335"/>
      <c r="C125" s="338" t="s">
        <v>236</v>
      </c>
      <c r="D125" s="339"/>
      <c r="E125" s="339"/>
      <c r="F125" s="339"/>
      <c r="G125" s="340"/>
      <c r="H125" s="354"/>
      <c r="I125" s="355"/>
      <c r="J125" s="34"/>
      <c r="K125" s="1"/>
      <c r="L125" s="32"/>
      <c r="M125" s="33"/>
      <c r="N125" s="335"/>
      <c r="O125" s="338" t="s">
        <v>236</v>
      </c>
      <c r="P125" s="339"/>
      <c r="Q125" s="339"/>
      <c r="R125" s="339"/>
      <c r="S125" s="340"/>
      <c r="T125" s="354"/>
      <c r="U125" s="355"/>
      <c r="V125" s="34"/>
    </row>
    <row r="126" spans="1:22" ht="19.5" customHeight="1" thickBot="1" x14ac:dyDescent="0.3">
      <c r="A126" s="33"/>
      <c r="B126" s="350"/>
      <c r="C126" s="371" t="s">
        <v>69</v>
      </c>
      <c r="D126" s="372"/>
      <c r="E126" s="372"/>
      <c r="F126" s="372"/>
      <c r="G126" s="372"/>
      <c r="H126" s="369"/>
      <c r="I126" s="370"/>
      <c r="J126" s="34"/>
      <c r="K126" s="1"/>
      <c r="L126" s="32"/>
      <c r="M126" s="33"/>
      <c r="N126" s="350"/>
      <c r="O126" s="371" t="s">
        <v>69</v>
      </c>
      <c r="P126" s="372"/>
      <c r="Q126" s="372"/>
      <c r="R126" s="372"/>
      <c r="S126" s="372"/>
      <c r="T126" s="369"/>
      <c r="U126" s="370"/>
      <c r="V126" s="34"/>
    </row>
    <row r="127" spans="1:22" ht="19.5" customHeight="1" x14ac:dyDescent="0.25">
      <c r="A127" s="33"/>
      <c r="B127" s="333" t="s">
        <v>70</v>
      </c>
      <c r="C127" s="346" t="s">
        <v>237</v>
      </c>
      <c r="D127" s="347"/>
      <c r="E127" s="347"/>
      <c r="F127" s="347"/>
      <c r="G127" s="347"/>
      <c r="H127" s="344"/>
      <c r="I127" s="345"/>
      <c r="J127" s="34"/>
      <c r="K127" s="1"/>
      <c r="L127" s="32"/>
      <c r="M127" s="33"/>
      <c r="N127" s="333" t="s">
        <v>70</v>
      </c>
      <c r="O127" s="346" t="s">
        <v>237</v>
      </c>
      <c r="P127" s="347"/>
      <c r="Q127" s="347"/>
      <c r="R127" s="347"/>
      <c r="S127" s="347"/>
      <c r="T127" s="344"/>
      <c r="U127" s="345"/>
      <c r="V127" s="34"/>
    </row>
    <row r="128" spans="1:22" ht="19.5" customHeight="1" x14ac:dyDescent="0.25">
      <c r="A128" s="33"/>
      <c r="B128" s="334"/>
      <c r="C128" s="340" t="s">
        <v>72</v>
      </c>
      <c r="D128" s="348"/>
      <c r="E128" s="348"/>
      <c r="F128" s="348"/>
      <c r="G128" s="348"/>
      <c r="H128" s="336"/>
      <c r="I128" s="337"/>
      <c r="J128" s="34"/>
      <c r="K128" s="1"/>
      <c r="L128" s="32"/>
      <c r="M128" s="33"/>
      <c r="N128" s="334"/>
      <c r="O128" s="340" t="s">
        <v>72</v>
      </c>
      <c r="P128" s="348"/>
      <c r="Q128" s="348"/>
      <c r="R128" s="348"/>
      <c r="S128" s="348"/>
      <c r="T128" s="336"/>
      <c r="U128" s="337"/>
      <c r="V128" s="34"/>
    </row>
    <row r="129" spans="1:22" ht="19.5" customHeight="1" x14ac:dyDescent="0.25">
      <c r="A129" s="33"/>
      <c r="B129" s="334"/>
      <c r="C129" s="340" t="s">
        <v>242</v>
      </c>
      <c r="D129" s="348"/>
      <c r="E129" s="348"/>
      <c r="F129" s="348"/>
      <c r="G129" s="348"/>
      <c r="H129" s="336"/>
      <c r="I129" s="337"/>
      <c r="J129" s="34"/>
      <c r="K129" s="1"/>
      <c r="L129" s="32"/>
      <c r="M129" s="33"/>
      <c r="N129" s="334"/>
      <c r="O129" s="340" t="s">
        <v>242</v>
      </c>
      <c r="P129" s="348"/>
      <c r="Q129" s="348"/>
      <c r="R129" s="348"/>
      <c r="S129" s="348"/>
      <c r="T129" s="336"/>
      <c r="U129" s="337"/>
      <c r="V129" s="34"/>
    </row>
    <row r="130" spans="1:22" ht="19.5" customHeight="1" x14ac:dyDescent="0.25">
      <c r="A130" s="33"/>
      <c r="B130" s="334"/>
      <c r="C130" s="340" t="s">
        <v>75</v>
      </c>
      <c r="D130" s="348"/>
      <c r="E130" s="348"/>
      <c r="F130" s="348"/>
      <c r="G130" s="348"/>
      <c r="H130" s="336"/>
      <c r="I130" s="337"/>
      <c r="J130" s="34"/>
      <c r="K130" s="1"/>
      <c r="L130" s="32"/>
      <c r="M130" s="33"/>
      <c r="N130" s="334"/>
      <c r="O130" s="340" t="s">
        <v>75</v>
      </c>
      <c r="P130" s="348"/>
      <c r="Q130" s="348"/>
      <c r="R130" s="348"/>
      <c r="S130" s="348"/>
      <c r="T130" s="336"/>
      <c r="U130" s="337"/>
      <c r="V130" s="34"/>
    </row>
    <row r="131" spans="1:22" ht="19.5" customHeight="1" x14ac:dyDescent="0.25">
      <c r="A131" s="33"/>
      <c r="B131" s="334"/>
      <c r="C131" s="340" t="s">
        <v>76</v>
      </c>
      <c r="D131" s="348"/>
      <c r="E131" s="348"/>
      <c r="F131" s="348"/>
      <c r="G131" s="348"/>
      <c r="H131" s="336"/>
      <c r="I131" s="337"/>
      <c r="J131" s="34"/>
      <c r="K131" s="1"/>
      <c r="L131" s="32"/>
      <c r="M131" s="33"/>
      <c r="N131" s="334"/>
      <c r="O131" s="340" t="s">
        <v>76</v>
      </c>
      <c r="P131" s="348"/>
      <c r="Q131" s="348"/>
      <c r="R131" s="348"/>
      <c r="S131" s="348"/>
      <c r="T131" s="336"/>
      <c r="U131" s="337"/>
      <c r="V131" s="34"/>
    </row>
    <row r="132" spans="1:22" ht="19.5" customHeight="1" thickBot="1" x14ac:dyDescent="0.3">
      <c r="A132" s="33"/>
      <c r="B132" s="335"/>
      <c r="C132" s="385" t="s">
        <v>77</v>
      </c>
      <c r="D132" s="386"/>
      <c r="E132" s="386"/>
      <c r="F132" s="386"/>
      <c r="G132" s="386"/>
      <c r="H132" s="387"/>
      <c r="I132" s="388"/>
      <c r="J132" s="34"/>
      <c r="K132" s="1"/>
      <c r="L132" s="32"/>
      <c r="M132" s="33"/>
      <c r="N132" s="335"/>
      <c r="O132" s="385" t="s">
        <v>77</v>
      </c>
      <c r="P132" s="386"/>
      <c r="Q132" s="386"/>
      <c r="R132" s="386"/>
      <c r="S132" s="386"/>
      <c r="T132" s="387"/>
      <c r="U132" s="388"/>
      <c r="V132" s="34"/>
    </row>
    <row r="133" spans="1:22" ht="19.5" customHeight="1" x14ac:dyDescent="0.25">
      <c r="A133" s="33"/>
      <c r="B133" s="349" t="s">
        <v>78</v>
      </c>
      <c r="C133" s="341" t="s">
        <v>233</v>
      </c>
      <c r="D133" s="342"/>
      <c r="E133" s="343"/>
      <c r="F133" s="47" t="s">
        <v>80</v>
      </c>
      <c r="G133" s="47"/>
      <c r="H133" s="352"/>
      <c r="I133" s="353"/>
      <c r="J133" s="34"/>
      <c r="K133" s="1"/>
      <c r="L133" s="32"/>
      <c r="M133" s="33"/>
      <c r="N133" s="349" t="s">
        <v>78</v>
      </c>
      <c r="O133" s="341" t="s">
        <v>233</v>
      </c>
      <c r="P133" s="342"/>
      <c r="Q133" s="343"/>
      <c r="R133" s="47" t="s">
        <v>80</v>
      </c>
      <c r="S133" s="47"/>
      <c r="T133" s="352"/>
      <c r="U133" s="353"/>
      <c r="V133" s="34"/>
    </row>
    <row r="134" spans="1:22" ht="19.5" customHeight="1" x14ac:dyDescent="0.25">
      <c r="A134" s="33"/>
      <c r="B134" s="334"/>
      <c r="C134" s="338" t="s">
        <v>240</v>
      </c>
      <c r="D134" s="339"/>
      <c r="E134" s="340"/>
      <c r="F134" s="10" t="s">
        <v>82</v>
      </c>
      <c r="G134" s="10"/>
      <c r="H134" s="336"/>
      <c r="I134" s="337"/>
      <c r="J134" s="34"/>
      <c r="K134" s="1"/>
      <c r="L134" s="32"/>
      <c r="M134" s="33"/>
      <c r="N134" s="334"/>
      <c r="O134" s="338" t="s">
        <v>240</v>
      </c>
      <c r="P134" s="339"/>
      <c r="Q134" s="340"/>
      <c r="R134" s="10" t="s">
        <v>82</v>
      </c>
      <c r="S134" s="10"/>
      <c r="T134" s="336"/>
      <c r="U134" s="337"/>
      <c r="V134" s="34"/>
    </row>
    <row r="135" spans="1:22" ht="19.5" customHeight="1" x14ac:dyDescent="0.25">
      <c r="A135" s="33"/>
      <c r="B135" s="334"/>
      <c r="C135" s="338" t="s">
        <v>241</v>
      </c>
      <c r="D135" s="339"/>
      <c r="E135" s="340"/>
      <c r="F135" s="10" t="s">
        <v>84</v>
      </c>
      <c r="G135" s="10"/>
      <c r="H135" s="336"/>
      <c r="I135" s="337"/>
      <c r="J135" s="34"/>
      <c r="K135" s="1"/>
      <c r="L135" s="32"/>
      <c r="M135" s="33"/>
      <c r="N135" s="334"/>
      <c r="O135" s="338" t="s">
        <v>241</v>
      </c>
      <c r="P135" s="339"/>
      <c r="Q135" s="340"/>
      <c r="R135" s="10" t="s">
        <v>84</v>
      </c>
      <c r="S135" s="10"/>
      <c r="T135" s="336"/>
      <c r="U135" s="337"/>
      <c r="V135" s="34"/>
    </row>
    <row r="136" spans="1:22" ht="19.5" customHeight="1" x14ac:dyDescent="0.25">
      <c r="A136" s="33"/>
      <c r="B136" s="334"/>
      <c r="C136" s="338" t="s">
        <v>85</v>
      </c>
      <c r="D136" s="339"/>
      <c r="E136" s="340"/>
      <c r="F136" s="10" t="s">
        <v>86</v>
      </c>
      <c r="G136" s="10"/>
      <c r="H136" s="336"/>
      <c r="I136" s="337"/>
      <c r="J136" s="34"/>
      <c r="K136" s="1"/>
      <c r="L136" s="32"/>
      <c r="M136" s="33"/>
      <c r="N136" s="334"/>
      <c r="O136" s="338" t="s">
        <v>85</v>
      </c>
      <c r="P136" s="339"/>
      <c r="Q136" s="340"/>
      <c r="R136" s="10" t="s">
        <v>86</v>
      </c>
      <c r="S136" s="10"/>
      <c r="T136" s="336"/>
      <c r="U136" s="337"/>
      <c r="V136" s="34"/>
    </row>
    <row r="137" spans="1:22" ht="19.5" customHeight="1" thickBot="1" x14ac:dyDescent="0.3">
      <c r="A137" s="33"/>
      <c r="B137" s="25"/>
      <c r="C137" s="25"/>
      <c r="D137" s="25"/>
      <c r="E137" s="25"/>
      <c r="F137" s="25"/>
      <c r="G137" s="25"/>
      <c r="H137" s="25"/>
      <c r="I137" s="25"/>
      <c r="J137" s="34"/>
      <c r="K137" s="1"/>
      <c r="L137" s="32"/>
      <c r="M137" s="33"/>
      <c r="N137" s="25"/>
      <c r="O137" s="25"/>
      <c r="P137" s="25"/>
      <c r="Q137" s="25"/>
      <c r="R137" s="25"/>
      <c r="S137" s="25"/>
      <c r="T137" s="25"/>
      <c r="U137" s="25"/>
      <c r="V137" s="34"/>
    </row>
    <row r="138" spans="1:22" ht="19.5" customHeight="1" x14ac:dyDescent="0.3">
      <c r="A138" s="33"/>
      <c r="B138" s="373" t="s">
        <v>88</v>
      </c>
      <c r="C138" s="374"/>
      <c r="D138" s="374"/>
      <c r="E138" s="374"/>
      <c r="F138" s="374"/>
      <c r="G138" s="374"/>
      <c r="H138" s="374"/>
      <c r="I138" s="375"/>
      <c r="J138" s="34"/>
      <c r="K138" s="1"/>
      <c r="L138" s="32"/>
      <c r="M138" s="33"/>
      <c r="N138" s="373" t="s">
        <v>88</v>
      </c>
      <c r="O138" s="374"/>
      <c r="P138" s="374"/>
      <c r="Q138" s="374"/>
      <c r="R138" s="374"/>
      <c r="S138" s="374"/>
      <c r="T138" s="374"/>
      <c r="U138" s="375"/>
      <c r="V138" s="34"/>
    </row>
    <row r="139" spans="1:22" ht="19.5" customHeight="1" x14ac:dyDescent="0.25">
      <c r="A139" s="33"/>
      <c r="B139" s="376"/>
      <c r="C139" s="377"/>
      <c r="D139" s="377"/>
      <c r="E139" s="377"/>
      <c r="F139" s="377"/>
      <c r="G139" s="377"/>
      <c r="H139" s="377"/>
      <c r="I139" s="378"/>
      <c r="J139" s="34"/>
      <c r="K139" s="1"/>
      <c r="L139" s="32"/>
      <c r="M139" s="33"/>
      <c r="N139" s="376"/>
      <c r="O139" s="377"/>
      <c r="P139" s="377"/>
      <c r="Q139" s="377"/>
      <c r="R139" s="377"/>
      <c r="S139" s="377"/>
      <c r="T139" s="377"/>
      <c r="U139" s="378"/>
      <c r="V139" s="34"/>
    </row>
    <row r="140" spans="1:22" ht="19.5" customHeight="1" x14ac:dyDescent="0.25">
      <c r="A140" s="33"/>
      <c r="B140" s="379"/>
      <c r="C140" s="380"/>
      <c r="D140" s="380"/>
      <c r="E140" s="380"/>
      <c r="F140" s="380"/>
      <c r="G140" s="380"/>
      <c r="H140" s="380"/>
      <c r="I140" s="381"/>
      <c r="J140" s="34"/>
      <c r="K140" s="1"/>
      <c r="L140" s="32"/>
      <c r="M140" s="33"/>
      <c r="N140" s="379"/>
      <c r="O140" s="380"/>
      <c r="P140" s="380"/>
      <c r="Q140" s="380"/>
      <c r="R140" s="380"/>
      <c r="S140" s="380"/>
      <c r="T140" s="380"/>
      <c r="U140" s="381"/>
      <c r="V140" s="34"/>
    </row>
    <row r="141" spans="1:22" ht="19.5" customHeight="1" x14ac:dyDescent="0.25">
      <c r="A141" s="33"/>
      <c r="B141" s="379"/>
      <c r="C141" s="380"/>
      <c r="D141" s="380"/>
      <c r="E141" s="380"/>
      <c r="F141" s="380"/>
      <c r="G141" s="380"/>
      <c r="H141" s="380"/>
      <c r="I141" s="381"/>
      <c r="J141" s="34"/>
      <c r="K141" s="1"/>
      <c r="L141" s="32"/>
      <c r="M141" s="33"/>
      <c r="N141" s="379"/>
      <c r="O141" s="380"/>
      <c r="P141" s="380"/>
      <c r="Q141" s="380"/>
      <c r="R141" s="380"/>
      <c r="S141" s="380"/>
      <c r="T141" s="380"/>
      <c r="U141" s="381"/>
      <c r="V141" s="34"/>
    </row>
    <row r="142" spans="1:22" ht="19.5" customHeight="1" thickBot="1" x14ac:dyDescent="0.3">
      <c r="A142" s="33"/>
      <c r="B142" s="382"/>
      <c r="C142" s="383"/>
      <c r="D142" s="383"/>
      <c r="E142" s="383"/>
      <c r="F142" s="383"/>
      <c r="G142" s="383"/>
      <c r="H142" s="383"/>
      <c r="I142" s="384"/>
      <c r="J142" s="34"/>
      <c r="K142" s="1"/>
      <c r="L142" s="32"/>
      <c r="M142" s="33"/>
      <c r="N142" s="382"/>
      <c r="O142" s="383"/>
      <c r="P142" s="383"/>
      <c r="Q142" s="383"/>
      <c r="R142" s="383"/>
      <c r="S142" s="383"/>
      <c r="T142" s="383"/>
      <c r="U142" s="384"/>
      <c r="V142" s="34"/>
    </row>
    <row r="143" spans="1:22" ht="19.5" customHeight="1" thickBot="1" x14ac:dyDescent="0.3">
      <c r="A143" s="53"/>
      <c r="B143" s="54"/>
      <c r="C143" s="54"/>
      <c r="D143" s="54"/>
      <c r="E143" s="54"/>
      <c r="F143" s="54"/>
      <c r="G143" s="54"/>
      <c r="H143" s="54"/>
      <c r="I143" s="54"/>
      <c r="J143" s="55"/>
      <c r="K143" s="1"/>
      <c r="L143" s="32"/>
      <c r="M143" s="53"/>
      <c r="N143" s="54"/>
      <c r="O143" s="54"/>
      <c r="P143" s="54"/>
      <c r="Q143" s="54"/>
      <c r="R143" s="54"/>
      <c r="S143" s="54"/>
      <c r="T143" s="54"/>
      <c r="U143" s="54"/>
      <c r="V143" s="55"/>
    </row>
    <row r="144" spans="1:22" ht="19.5" customHeight="1" thickBot="1" x14ac:dyDescent="0.3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56"/>
    </row>
    <row r="145" spans="1:22" ht="19.5" customHeight="1" x14ac:dyDescent="0.25">
      <c r="A145" s="29">
        <v>3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>
        <f t="shared" ref="M145" si="2">A145+1</f>
        <v>4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19.5" customHeight="1" x14ac:dyDescent="0.35">
      <c r="A146" s="33"/>
      <c r="B146" s="356" t="s">
        <v>42</v>
      </c>
      <c r="C146" s="356"/>
      <c r="D146" s="404" t="s">
        <v>132</v>
      </c>
      <c r="E146" s="404"/>
      <c r="F146" s="404"/>
      <c r="G146" s="404"/>
      <c r="H146" s="404"/>
      <c r="I146" s="404"/>
      <c r="J146" s="75">
        <v>39</v>
      </c>
      <c r="K146" s="1"/>
      <c r="L146" s="32"/>
      <c r="M146" s="33"/>
      <c r="N146" s="356" t="s">
        <v>42</v>
      </c>
      <c r="O146" s="356"/>
      <c r="P146" s="404" t="s">
        <v>132</v>
      </c>
      <c r="Q146" s="404"/>
      <c r="R146" s="404"/>
      <c r="S146" s="404"/>
      <c r="T146" s="404"/>
      <c r="U146" s="404"/>
      <c r="V146" s="75">
        <v>20</v>
      </c>
    </row>
    <row r="147" spans="1:22" ht="19.5" customHeight="1" x14ac:dyDescent="0.25">
      <c r="A147" s="33"/>
      <c r="B147" s="358"/>
      <c r="C147" s="358"/>
      <c r="D147" s="358"/>
      <c r="E147" s="358"/>
      <c r="F147" s="358"/>
      <c r="G147" s="358"/>
      <c r="H147" s="358"/>
      <c r="I147" s="358"/>
      <c r="J147" s="34"/>
      <c r="K147" s="1"/>
      <c r="L147" s="32"/>
      <c r="M147" s="33"/>
      <c r="N147" s="358"/>
      <c r="O147" s="358"/>
      <c r="P147" s="358"/>
      <c r="Q147" s="358"/>
      <c r="R147" s="358"/>
      <c r="S147" s="358"/>
      <c r="T147" s="358"/>
      <c r="U147" s="358"/>
      <c r="V147" s="34"/>
    </row>
    <row r="148" spans="1:22" ht="19.5" customHeight="1" x14ac:dyDescent="0.35">
      <c r="A148" s="33"/>
      <c r="B148" s="356" t="s">
        <v>0</v>
      </c>
      <c r="C148" s="356"/>
      <c r="D148" s="403">
        <v>3</v>
      </c>
      <c r="E148" s="403"/>
      <c r="F148" s="357" t="s">
        <v>41</v>
      </c>
      <c r="G148" s="357"/>
      <c r="H148" s="403">
        <v>1</v>
      </c>
      <c r="I148" s="403"/>
      <c r="J148" s="34"/>
      <c r="K148" s="1"/>
      <c r="L148" s="32"/>
      <c r="M148" s="33"/>
      <c r="N148" s="356" t="s">
        <v>0</v>
      </c>
      <c r="O148" s="356"/>
      <c r="P148" s="403">
        <v>3</v>
      </c>
      <c r="Q148" s="403"/>
      <c r="R148" s="357" t="s">
        <v>41</v>
      </c>
      <c r="S148" s="357"/>
      <c r="T148" s="403">
        <v>2</v>
      </c>
      <c r="U148" s="403"/>
      <c r="V148" s="34"/>
    </row>
    <row r="149" spans="1:22" ht="19.5" customHeight="1" x14ac:dyDescent="0.35">
      <c r="A149" s="33"/>
      <c r="B149" s="356" t="s">
        <v>14</v>
      </c>
      <c r="C149" s="356"/>
      <c r="D149" s="400" t="s">
        <v>192</v>
      </c>
      <c r="E149" s="400"/>
      <c r="F149" s="357" t="s">
        <v>15</v>
      </c>
      <c r="G149" s="357"/>
      <c r="H149" s="401" t="s">
        <v>191</v>
      </c>
      <c r="I149" s="401"/>
      <c r="J149" s="34"/>
      <c r="K149" s="1"/>
      <c r="L149" s="32"/>
      <c r="M149" s="33"/>
      <c r="N149" s="356" t="s">
        <v>14</v>
      </c>
      <c r="O149" s="356"/>
      <c r="P149" s="400" t="s">
        <v>196</v>
      </c>
      <c r="Q149" s="400"/>
      <c r="R149" s="357" t="s">
        <v>15</v>
      </c>
      <c r="S149" s="357"/>
      <c r="T149" s="401" t="s">
        <v>195</v>
      </c>
      <c r="U149" s="401"/>
      <c r="V149" s="34"/>
    </row>
    <row r="150" spans="1:22" ht="19.5" customHeight="1" x14ac:dyDescent="0.3">
      <c r="A150" s="33"/>
      <c r="B150" s="64" t="s">
        <v>53</v>
      </c>
      <c r="C150" s="64"/>
      <c r="D150" s="402" t="s">
        <v>95</v>
      </c>
      <c r="E150" s="402"/>
      <c r="F150" s="397" t="s">
        <v>54</v>
      </c>
      <c r="G150" s="397"/>
      <c r="H150" s="402" t="s">
        <v>158</v>
      </c>
      <c r="I150" s="402"/>
      <c r="J150" s="34"/>
      <c r="K150" s="1"/>
      <c r="L150" s="32"/>
      <c r="M150" s="33"/>
      <c r="N150" s="64" t="s">
        <v>53</v>
      </c>
      <c r="O150" s="64"/>
      <c r="P150" s="402" t="s">
        <v>95</v>
      </c>
      <c r="Q150" s="402"/>
      <c r="R150" s="397" t="s">
        <v>54</v>
      </c>
      <c r="S150" s="397"/>
      <c r="T150" s="402" t="s">
        <v>151</v>
      </c>
      <c r="U150" s="402"/>
      <c r="V150" s="34"/>
    </row>
    <row r="151" spans="1:22" ht="19.5" customHeight="1" x14ac:dyDescent="0.3">
      <c r="A151" s="33"/>
      <c r="B151" s="396" t="s">
        <v>1</v>
      </c>
      <c r="C151" s="396"/>
      <c r="D151" s="397"/>
      <c r="E151" s="397"/>
      <c r="F151" s="398"/>
      <c r="G151" s="398"/>
      <c r="H151" s="398"/>
      <c r="I151" s="398"/>
      <c r="J151" s="34"/>
      <c r="K151" s="1"/>
      <c r="L151" s="32"/>
      <c r="M151" s="33"/>
      <c r="N151" s="396" t="s">
        <v>1</v>
      </c>
      <c r="O151" s="396"/>
      <c r="P151" s="397"/>
      <c r="Q151" s="397"/>
      <c r="R151" s="398"/>
      <c r="S151" s="398"/>
      <c r="T151" s="398"/>
      <c r="U151" s="398"/>
      <c r="V151" s="34"/>
    </row>
    <row r="152" spans="1:22" ht="19.5" customHeight="1" x14ac:dyDescent="0.3">
      <c r="A152" s="33"/>
      <c r="B152" s="396"/>
      <c r="C152" s="396"/>
      <c r="D152" s="397" t="s">
        <v>11</v>
      </c>
      <c r="E152" s="397"/>
      <c r="F152" s="398">
        <v>0.64652777777777781</v>
      </c>
      <c r="G152" s="398"/>
      <c r="H152" s="398"/>
      <c r="I152" s="398"/>
      <c r="J152" s="34"/>
      <c r="K152" s="1"/>
      <c r="L152" s="32"/>
      <c r="M152" s="33"/>
      <c r="N152" s="396"/>
      <c r="O152" s="396"/>
      <c r="P152" s="397" t="s">
        <v>11</v>
      </c>
      <c r="Q152" s="397"/>
      <c r="R152" s="398">
        <v>0.64652777777777781</v>
      </c>
      <c r="S152" s="398"/>
      <c r="T152" s="398"/>
      <c r="U152" s="398"/>
      <c r="V152" s="34"/>
    </row>
    <row r="153" spans="1:22" ht="19.5" customHeight="1" x14ac:dyDescent="0.3">
      <c r="A153" s="33"/>
      <c r="B153" s="396"/>
      <c r="C153" s="396"/>
      <c r="D153" s="397" t="s">
        <v>55</v>
      </c>
      <c r="E153" s="397"/>
      <c r="F153" s="398">
        <v>0.64722222222222225</v>
      </c>
      <c r="G153" s="398"/>
      <c r="H153" s="398"/>
      <c r="I153" s="398"/>
      <c r="J153" s="34"/>
      <c r="K153" s="1"/>
      <c r="L153" s="32"/>
      <c r="M153" s="33"/>
      <c r="N153" s="396"/>
      <c r="O153" s="396"/>
      <c r="P153" s="397" t="s">
        <v>55</v>
      </c>
      <c r="Q153" s="397"/>
      <c r="R153" s="398">
        <v>0.64722222222222225</v>
      </c>
      <c r="S153" s="398"/>
      <c r="T153" s="398"/>
      <c r="U153" s="398"/>
      <c r="V153" s="34"/>
    </row>
    <row r="154" spans="1:22" ht="19.5" customHeight="1" x14ac:dyDescent="0.35">
      <c r="A154" s="33"/>
      <c r="B154" s="396"/>
      <c r="C154" s="396"/>
      <c r="D154" s="397" t="s">
        <v>9</v>
      </c>
      <c r="E154" s="397"/>
      <c r="F154" s="399">
        <v>0.64930555555555558</v>
      </c>
      <c r="G154" s="399"/>
      <c r="H154" s="399"/>
      <c r="I154" s="399"/>
      <c r="J154" s="34"/>
      <c r="K154" s="1"/>
      <c r="L154" s="32"/>
      <c r="M154" s="33"/>
      <c r="N154" s="396"/>
      <c r="O154" s="396"/>
      <c r="P154" s="397" t="s">
        <v>9</v>
      </c>
      <c r="Q154" s="397"/>
      <c r="R154" s="399">
        <v>0.64930555555555558</v>
      </c>
      <c r="S154" s="399"/>
      <c r="T154" s="399"/>
      <c r="U154" s="399"/>
      <c r="V154" s="34"/>
    </row>
    <row r="155" spans="1:22" ht="19.5" customHeight="1" x14ac:dyDescent="0.35">
      <c r="A155" s="33"/>
      <c r="B155" s="356" t="s">
        <v>44</v>
      </c>
      <c r="C155" s="356"/>
      <c r="D155" s="357" t="s">
        <v>91</v>
      </c>
      <c r="E155" s="357"/>
      <c r="F155" s="37"/>
      <c r="G155" s="65"/>
      <c r="H155" s="39">
        <v>40</v>
      </c>
      <c r="I155" s="65" t="s">
        <v>47</v>
      </c>
      <c r="J155" s="34"/>
      <c r="K155" s="1"/>
      <c r="L155" s="32"/>
      <c r="M155" s="33"/>
      <c r="N155" s="356" t="s">
        <v>44</v>
      </c>
      <c r="O155" s="356"/>
      <c r="P155" s="357" t="s">
        <v>91</v>
      </c>
      <c r="Q155" s="357"/>
      <c r="R155" s="37"/>
      <c r="S155" s="65"/>
      <c r="T155" s="39">
        <v>50</v>
      </c>
      <c r="U155" s="65" t="s">
        <v>47</v>
      </c>
      <c r="V155" s="34"/>
    </row>
    <row r="156" spans="1:22" ht="19.5" customHeight="1" x14ac:dyDescent="0.3">
      <c r="A156" s="33"/>
      <c r="B156" s="356"/>
      <c r="C156" s="356"/>
      <c r="D156" s="359" t="s">
        <v>56</v>
      </c>
      <c r="E156" s="63" t="s">
        <v>57</v>
      </c>
      <c r="F156" s="41"/>
      <c r="G156" s="66"/>
      <c r="H156" s="41">
        <v>15</v>
      </c>
      <c r="I156" s="66" t="s">
        <v>47</v>
      </c>
      <c r="J156" s="34"/>
      <c r="K156" s="1"/>
      <c r="L156" s="32"/>
      <c r="M156" s="33"/>
      <c r="N156" s="356"/>
      <c r="O156" s="356"/>
      <c r="P156" s="359" t="s">
        <v>56</v>
      </c>
      <c r="Q156" s="63" t="s">
        <v>57</v>
      </c>
      <c r="R156" s="41"/>
      <c r="S156" s="66"/>
      <c r="T156" s="41">
        <v>25</v>
      </c>
      <c r="U156" s="66" t="s">
        <v>47</v>
      </c>
      <c r="V156" s="34"/>
    </row>
    <row r="157" spans="1:22" ht="19.5" customHeight="1" x14ac:dyDescent="0.3">
      <c r="A157" s="33"/>
      <c r="B157" s="356"/>
      <c r="C157" s="356"/>
      <c r="D157" s="359"/>
      <c r="E157" s="63" t="s">
        <v>58</v>
      </c>
      <c r="F157" s="41"/>
      <c r="G157" s="66"/>
      <c r="H157" s="41">
        <v>65</v>
      </c>
      <c r="I157" s="66" t="s">
        <v>47</v>
      </c>
      <c r="J157" s="34"/>
      <c r="K157" s="1"/>
      <c r="L157" s="32"/>
      <c r="M157" s="33"/>
      <c r="N157" s="356"/>
      <c r="O157" s="356"/>
      <c r="P157" s="359"/>
      <c r="Q157" s="63" t="s">
        <v>58</v>
      </c>
      <c r="R157" s="41"/>
      <c r="S157" s="66"/>
      <c r="T157" s="41">
        <v>75</v>
      </c>
      <c r="U157" s="66" t="s">
        <v>47</v>
      </c>
      <c r="V157" s="34"/>
    </row>
    <row r="158" spans="1:22" ht="19.5" customHeight="1" x14ac:dyDescent="0.25">
      <c r="A158" s="33"/>
      <c r="B158" s="358"/>
      <c r="C158" s="358"/>
      <c r="D158" s="358"/>
      <c r="E158" s="358"/>
      <c r="F158" s="358"/>
      <c r="G158" s="358"/>
      <c r="H158" s="358"/>
      <c r="I158" s="358"/>
      <c r="J158" s="34"/>
      <c r="K158" s="1"/>
      <c r="L158" s="32"/>
      <c r="M158" s="33"/>
      <c r="N158" s="358"/>
      <c r="O158" s="358"/>
      <c r="P158" s="358"/>
      <c r="Q158" s="358"/>
      <c r="R158" s="358"/>
      <c r="S158" s="358"/>
      <c r="T158" s="358"/>
      <c r="U158" s="358"/>
      <c r="V158" s="34"/>
    </row>
    <row r="159" spans="1:22" ht="19.5" customHeight="1" x14ac:dyDescent="0.3">
      <c r="A159" s="33"/>
      <c r="B159" s="395" t="s">
        <v>59</v>
      </c>
      <c r="C159" s="395"/>
      <c r="D159" s="395"/>
      <c r="E159" s="395"/>
      <c r="F159" s="395"/>
      <c r="G159" s="395"/>
      <c r="H159" s="395"/>
      <c r="I159" s="395"/>
      <c r="J159" s="34"/>
      <c r="K159" s="1"/>
      <c r="L159" s="32"/>
      <c r="M159" s="33"/>
      <c r="N159" s="395" t="s">
        <v>59</v>
      </c>
      <c r="O159" s="395"/>
      <c r="P159" s="395"/>
      <c r="Q159" s="395"/>
      <c r="R159" s="395"/>
      <c r="S159" s="395"/>
      <c r="T159" s="395"/>
      <c r="U159" s="395"/>
      <c r="V159" s="34"/>
    </row>
    <row r="160" spans="1:22" ht="19.5" customHeight="1" thickBot="1" x14ac:dyDescent="0.3">
      <c r="A160" s="33"/>
      <c r="B160" s="358"/>
      <c r="C160" s="358"/>
      <c r="D160" s="358"/>
      <c r="E160" s="358"/>
      <c r="F160" s="358"/>
      <c r="G160" s="358"/>
      <c r="H160" s="358"/>
      <c r="I160" s="358"/>
      <c r="J160" s="34"/>
      <c r="K160" s="1"/>
      <c r="L160" s="32"/>
      <c r="M160" s="33"/>
      <c r="N160" s="358"/>
      <c r="O160" s="358"/>
      <c r="P160" s="358"/>
      <c r="Q160" s="358"/>
      <c r="R160" s="358"/>
      <c r="S160" s="358"/>
      <c r="T160" s="358"/>
      <c r="U160" s="358"/>
      <c r="V160" s="34"/>
    </row>
    <row r="161" spans="1:22" ht="19.5" customHeight="1" thickBot="1" x14ac:dyDescent="0.3">
      <c r="A161" s="33"/>
      <c r="B161" s="359" t="s">
        <v>60</v>
      </c>
      <c r="C161" s="360"/>
      <c r="D161" s="43"/>
      <c r="E161" s="44"/>
      <c r="F161" s="44"/>
      <c r="G161" s="44"/>
      <c r="H161" s="44"/>
      <c r="I161" s="45"/>
      <c r="J161" s="34"/>
      <c r="K161" s="1"/>
      <c r="L161" s="32"/>
      <c r="M161" s="33"/>
      <c r="N161" s="359" t="s">
        <v>60</v>
      </c>
      <c r="O161" s="360"/>
      <c r="P161" s="43"/>
      <c r="Q161" s="44"/>
      <c r="R161" s="44"/>
      <c r="S161" s="44"/>
      <c r="T161" s="44"/>
      <c r="U161" s="45"/>
      <c r="V161" s="34"/>
    </row>
    <row r="162" spans="1:22" ht="19.5" customHeight="1" thickBot="1" x14ac:dyDescent="0.3">
      <c r="A162" s="33"/>
      <c r="B162" s="62"/>
      <c r="C162" s="62"/>
      <c r="D162" s="30"/>
      <c r="E162" s="30"/>
      <c r="F162" s="30"/>
      <c r="G162" s="30"/>
      <c r="H162" s="30"/>
      <c r="I162" s="30"/>
      <c r="J162" s="34"/>
      <c r="K162" s="1"/>
      <c r="L162" s="32"/>
      <c r="M162" s="33"/>
      <c r="N162" s="62"/>
      <c r="O162" s="62"/>
      <c r="P162" s="30"/>
      <c r="Q162" s="30"/>
      <c r="R162" s="30"/>
      <c r="S162" s="30"/>
      <c r="T162" s="30"/>
      <c r="U162" s="30"/>
      <c r="V162" s="34"/>
    </row>
    <row r="163" spans="1:22" ht="19.5" customHeight="1" x14ac:dyDescent="0.25">
      <c r="A163" s="33"/>
      <c r="B163" s="361" t="s">
        <v>62</v>
      </c>
      <c r="C163" s="362"/>
      <c r="D163" s="352"/>
      <c r="E163" s="352"/>
      <c r="F163" s="352"/>
      <c r="G163" s="352"/>
      <c r="H163" s="352"/>
      <c r="I163" s="353"/>
      <c r="J163" s="34"/>
      <c r="K163" s="1"/>
      <c r="L163" s="32"/>
      <c r="M163" s="33"/>
      <c r="N163" s="361" t="s">
        <v>62</v>
      </c>
      <c r="O163" s="362"/>
      <c r="P163" s="352"/>
      <c r="Q163" s="352"/>
      <c r="R163" s="352"/>
      <c r="S163" s="352"/>
      <c r="T163" s="352"/>
      <c r="U163" s="353"/>
      <c r="V163" s="34"/>
    </row>
    <row r="164" spans="1:22" ht="19.5" customHeight="1" x14ac:dyDescent="0.25">
      <c r="A164" s="33"/>
      <c r="B164" s="363"/>
      <c r="C164" s="364"/>
      <c r="D164" s="336"/>
      <c r="E164" s="336"/>
      <c r="F164" s="336"/>
      <c r="G164" s="336"/>
      <c r="H164" s="336"/>
      <c r="I164" s="337"/>
      <c r="J164" s="34"/>
      <c r="K164" s="1"/>
      <c r="L164" s="32"/>
      <c r="M164" s="33"/>
      <c r="N164" s="363"/>
      <c r="O164" s="364"/>
      <c r="P164" s="336"/>
      <c r="Q164" s="336"/>
      <c r="R164" s="336"/>
      <c r="S164" s="336"/>
      <c r="T164" s="336"/>
      <c r="U164" s="337"/>
      <c r="V164" s="34"/>
    </row>
    <row r="165" spans="1:22" ht="19.5" customHeight="1" x14ac:dyDescent="0.25">
      <c r="A165" s="33"/>
      <c r="B165" s="365" t="s">
        <v>61</v>
      </c>
      <c r="C165" s="366"/>
      <c r="D165" s="336"/>
      <c r="E165" s="336"/>
      <c r="F165" s="336"/>
      <c r="G165" s="336"/>
      <c r="H165" s="336"/>
      <c r="I165" s="337"/>
      <c r="J165" s="34"/>
      <c r="K165" s="1"/>
      <c r="L165" s="32"/>
      <c r="M165" s="33"/>
      <c r="N165" s="365" t="s">
        <v>61</v>
      </c>
      <c r="O165" s="366"/>
      <c r="P165" s="336"/>
      <c r="Q165" s="336"/>
      <c r="R165" s="336"/>
      <c r="S165" s="336"/>
      <c r="T165" s="336"/>
      <c r="U165" s="337"/>
      <c r="V165" s="34"/>
    </row>
    <row r="166" spans="1:22" ht="19.5" customHeight="1" thickBot="1" x14ac:dyDescent="0.3">
      <c r="A166" s="33"/>
      <c r="B166" s="367"/>
      <c r="C166" s="368"/>
      <c r="D166" s="369"/>
      <c r="E166" s="369"/>
      <c r="F166" s="369"/>
      <c r="G166" s="369"/>
      <c r="H166" s="369"/>
      <c r="I166" s="370"/>
      <c r="J166" s="34"/>
      <c r="K166" s="1"/>
      <c r="L166" s="32"/>
      <c r="M166" s="33"/>
      <c r="N166" s="367"/>
      <c r="O166" s="368"/>
      <c r="P166" s="369"/>
      <c r="Q166" s="369"/>
      <c r="R166" s="369"/>
      <c r="S166" s="369"/>
      <c r="T166" s="369"/>
      <c r="U166" s="370"/>
      <c r="V166" s="34"/>
    </row>
    <row r="167" spans="1:22" ht="19.5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19.5" customHeight="1" x14ac:dyDescent="0.25">
      <c r="A168" s="33"/>
      <c r="B168" s="349" t="s">
        <v>63</v>
      </c>
      <c r="C168" s="343" t="s">
        <v>64</v>
      </c>
      <c r="D168" s="351"/>
      <c r="E168" s="351"/>
      <c r="F168" s="351"/>
      <c r="G168" s="351"/>
      <c r="H168" s="352"/>
      <c r="I168" s="353"/>
      <c r="J168" s="34"/>
      <c r="K168" s="1"/>
      <c r="L168" s="32"/>
      <c r="M168" s="33"/>
      <c r="N168" s="349" t="s">
        <v>63</v>
      </c>
      <c r="O168" s="343" t="s">
        <v>64</v>
      </c>
      <c r="P168" s="351"/>
      <c r="Q168" s="351"/>
      <c r="R168" s="351"/>
      <c r="S168" s="351"/>
      <c r="T168" s="352"/>
      <c r="U168" s="353"/>
      <c r="V168" s="34"/>
    </row>
    <row r="169" spans="1:22" ht="19.5" customHeight="1" x14ac:dyDescent="0.25">
      <c r="A169" s="33"/>
      <c r="B169" s="334"/>
      <c r="C169" s="340" t="s">
        <v>234</v>
      </c>
      <c r="D169" s="348"/>
      <c r="E169" s="348"/>
      <c r="F169" s="348"/>
      <c r="G169" s="348"/>
      <c r="H169" s="336"/>
      <c r="I169" s="337"/>
      <c r="J169" s="34"/>
      <c r="K169" s="1"/>
      <c r="L169" s="32"/>
      <c r="M169" s="33"/>
      <c r="N169" s="334"/>
      <c r="O169" s="340" t="s">
        <v>234</v>
      </c>
      <c r="P169" s="348"/>
      <c r="Q169" s="348"/>
      <c r="R169" s="348"/>
      <c r="S169" s="348"/>
      <c r="T169" s="336"/>
      <c r="U169" s="337"/>
      <c r="V169" s="34"/>
    </row>
    <row r="170" spans="1:22" ht="19.5" customHeight="1" x14ac:dyDescent="0.25">
      <c r="A170" s="33"/>
      <c r="B170" s="334"/>
      <c r="C170" s="340" t="s">
        <v>66</v>
      </c>
      <c r="D170" s="348"/>
      <c r="E170" s="348"/>
      <c r="F170" s="348"/>
      <c r="G170" s="348"/>
      <c r="H170" s="336"/>
      <c r="I170" s="337"/>
      <c r="J170" s="34"/>
      <c r="K170" s="1"/>
      <c r="L170" s="32"/>
      <c r="M170" s="33"/>
      <c r="N170" s="334"/>
      <c r="O170" s="340" t="s">
        <v>66</v>
      </c>
      <c r="P170" s="348"/>
      <c r="Q170" s="348"/>
      <c r="R170" s="348"/>
      <c r="S170" s="348"/>
      <c r="T170" s="336"/>
      <c r="U170" s="337"/>
      <c r="V170" s="34"/>
    </row>
    <row r="171" spans="1:22" ht="19.5" customHeight="1" x14ac:dyDescent="0.25">
      <c r="A171" s="33"/>
      <c r="B171" s="334"/>
      <c r="C171" s="340" t="s">
        <v>67</v>
      </c>
      <c r="D171" s="348"/>
      <c r="E171" s="348"/>
      <c r="F171" s="348"/>
      <c r="G171" s="348"/>
      <c r="H171" s="336"/>
      <c r="I171" s="337"/>
      <c r="J171" s="34"/>
      <c r="K171" s="1"/>
      <c r="L171" s="32"/>
      <c r="M171" s="33"/>
      <c r="N171" s="334"/>
      <c r="O171" s="340" t="s">
        <v>67</v>
      </c>
      <c r="P171" s="348"/>
      <c r="Q171" s="348"/>
      <c r="R171" s="348"/>
      <c r="S171" s="348"/>
      <c r="T171" s="336"/>
      <c r="U171" s="337"/>
      <c r="V171" s="34"/>
    </row>
    <row r="172" spans="1:22" ht="19.5" customHeight="1" x14ac:dyDescent="0.25">
      <c r="A172" s="33"/>
      <c r="B172" s="334"/>
      <c r="C172" s="340" t="s">
        <v>235</v>
      </c>
      <c r="D172" s="348"/>
      <c r="E172" s="348"/>
      <c r="F172" s="348"/>
      <c r="G172" s="348"/>
      <c r="H172" s="336"/>
      <c r="I172" s="337"/>
      <c r="J172" s="34"/>
      <c r="K172" s="1"/>
      <c r="L172" s="32"/>
      <c r="M172" s="33"/>
      <c r="N172" s="334"/>
      <c r="O172" s="340" t="s">
        <v>235</v>
      </c>
      <c r="P172" s="348"/>
      <c r="Q172" s="348"/>
      <c r="R172" s="348"/>
      <c r="S172" s="348"/>
      <c r="T172" s="336"/>
      <c r="U172" s="337"/>
      <c r="V172" s="34"/>
    </row>
    <row r="173" spans="1:22" ht="19.5" customHeight="1" x14ac:dyDescent="0.25">
      <c r="A173" s="33"/>
      <c r="B173" s="335"/>
      <c r="C173" s="338" t="s">
        <v>236</v>
      </c>
      <c r="D173" s="339"/>
      <c r="E173" s="339"/>
      <c r="F173" s="339"/>
      <c r="G173" s="340"/>
      <c r="H173" s="354"/>
      <c r="I173" s="355"/>
      <c r="J173" s="34"/>
      <c r="K173" s="1"/>
      <c r="L173" s="32"/>
      <c r="M173" s="33"/>
      <c r="N173" s="335"/>
      <c r="O173" s="338" t="s">
        <v>236</v>
      </c>
      <c r="P173" s="339"/>
      <c r="Q173" s="339"/>
      <c r="R173" s="339"/>
      <c r="S173" s="340"/>
      <c r="T173" s="354"/>
      <c r="U173" s="355"/>
      <c r="V173" s="34"/>
    </row>
    <row r="174" spans="1:22" ht="19.5" customHeight="1" thickBot="1" x14ac:dyDescent="0.3">
      <c r="A174" s="33"/>
      <c r="B174" s="350"/>
      <c r="C174" s="371" t="s">
        <v>69</v>
      </c>
      <c r="D174" s="372"/>
      <c r="E174" s="372"/>
      <c r="F174" s="372"/>
      <c r="G174" s="372"/>
      <c r="H174" s="369"/>
      <c r="I174" s="370"/>
      <c r="J174" s="34"/>
      <c r="K174" s="1"/>
      <c r="L174" s="32"/>
      <c r="M174" s="33"/>
      <c r="N174" s="350"/>
      <c r="O174" s="371" t="s">
        <v>69</v>
      </c>
      <c r="P174" s="372"/>
      <c r="Q174" s="372"/>
      <c r="R174" s="372"/>
      <c r="S174" s="372"/>
      <c r="T174" s="369"/>
      <c r="U174" s="370"/>
      <c r="V174" s="34"/>
    </row>
    <row r="175" spans="1:22" ht="19.5" customHeight="1" x14ac:dyDescent="0.25">
      <c r="A175" s="33"/>
      <c r="B175" s="333" t="s">
        <v>70</v>
      </c>
      <c r="C175" s="346" t="s">
        <v>237</v>
      </c>
      <c r="D175" s="347"/>
      <c r="E175" s="347"/>
      <c r="F175" s="347"/>
      <c r="G175" s="347"/>
      <c r="H175" s="344"/>
      <c r="I175" s="345"/>
      <c r="J175" s="34"/>
      <c r="K175" s="1"/>
      <c r="L175" s="32"/>
      <c r="M175" s="33"/>
      <c r="N175" s="333" t="s">
        <v>70</v>
      </c>
      <c r="O175" s="346" t="s">
        <v>237</v>
      </c>
      <c r="P175" s="347"/>
      <c r="Q175" s="347"/>
      <c r="R175" s="347"/>
      <c r="S175" s="347"/>
      <c r="T175" s="344"/>
      <c r="U175" s="345"/>
      <c r="V175" s="34"/>
    </row>
    <row r="176" spans="1:22" ht="19.5" customHeight="1" x14ac:dyDescent="0.25">
      <c r="A176" s="33"/>
      <c r="B176" s="334"/>
      <c r="C176" s="340" t="s">
        <v>72</v>
      </c>
      <c r="D176" s="348"/>
      <c r="E176" s="348"/>
      <c r="F176" s="348"/>
      <c r="G176" s="348"/>
      <c r="H176" s="336"/>
      <c r="I176" s="337"/>
      <c r="J176" s="34"/>
      <c r="K176" s="1"/>
      <c r="L176" s="32"/>
      <c r="M176" s="33"/>
      <c r="N176" s="334"/>
      <c r="O176" s="340" t="s">
        <v>72</v>
      </c>
      <c r="P176" s="348"/>
      <c r="Q176" s="348"/>
      <c r="R176" s="348"/>
      <c r="S176" s="348"/>
      <c r="T176" s="336"/>
      <c r="U176" s="337"/>
      <c r="V176" s="34"/>
    </row>
    <row r="177" spans="1:22" ht="19.5" customHeight="1" x14ac:dyDescent="0.25">
      <c r="A177" s="33"/>
      <c r="B177" s="334"/>
      <c r="C177" s="340" t="s">
        <v>242</v>
      </c>
      <c r="D177" s="348"/>
      <c r="E177" s="348"/>
      <c r="F177" s="348"/>
      <c r="G177" s="348"/>
      <c r="H177" s="336"/>
      <c r="I177" s="337"/>
      <c r="J177" s="34"/>
      <c r="K177" s="1"/>
      <c r="L177" s="32"/>
      <c r="M177" s="33"/>
      <c r="N177" s="334"/>
      <c r="O177" s="340" t="s">
        <v>242</v>
      </c>
      <c r="P177" s="348"/>
      <c r="Q177" s="348"/>
      <c r="R177" s="348"/>
      <c r="S177" s="348"/>
      <c r="T177" s="336"/>
      <c r="U177" s="337"/>
      <c r="V177" s="34"/>
    </row>
    <row r="178" spans="1:22" ht="19.5" customHeight="1" x14ac:dyDescent="0.25">
      <c r="A178" s="33"/>
      <c r="B178" s="334"/>
      <c r="C178" s="340" t="s">
        <v>75</v>
      </c>
      <c r="D178" s="348"/>
      <c r="E178" s="348"/>
      <c r="F178" s="348"/>
      <c r="G178" s="348"/>
      <c r="H178" s="336"/>
      <c r="I178" s="337"/>
      <c r="J178" s="34"/>
      <c r="K178" s="1"/>
      <c r="L178" s="32"/>
      <c r="M178" s="33"/>
      <c r="N178" s="334"/>
      <c r="O178" s="340" t="s">
        <v>75</v>
      </c>
      <c r="P178" s="348"/>
      <c r="Q178" s="348"/>
      <c r="R178" s="348"/>
      <c r="S178" s="348"/>
      <c r="T178" s="336"/>
      <c r="U178" s="337"/>
      <c r="V178" s="34"/>
    </row>
    <row r="179" spans="1:22" ht="19.5" customHeight="1" x14ac:dyDescent="0.25">
      <c r="A179" s="33"/>
      <c r="B179" s="334"/>
      <c r="C179" s="340" t="s">
        <v>76</v>
      </c>
      <c r="D179" s="348"/>
      <c r="E179" s="348"/>
      <c r="F179" s="348"/>
      <c r="G179" s="348"/>
      <c r="H179" s="336"/>
      <c r="I179" s="337"/>
      <c r="J179" s="34"/>
      <c r="K179" s="1"/>
      <c r="L179" s="32"/>
      <c r="M179" s="33"/>
      <c r="N179" s="334"/>
      <c r="O179" s="340" t="s">
        <v>76</v>
      </c>
      <c r="P179" s="348"/>
      <c r="Q179" s="348"/>
      <c r="R179" s="348"/>
      <c r="S179" s="348"/>
      <c r="T179" s="336"/>
      <c r="U179" s="337"/>
      <c r="V179" s="34"/>
    </row>
    <row r="180" spans="1:22" ht="19.5" customHeight="1" thickBot="1" x14ac:dyDescent="0.3">
      <c r="A180" s="33"/>
      <c r="B180" s="335"/>
      <c r="C180" s="385" t="s">
        <v>77</v>
      </c>
      <c r="D180" s="386"/>
      <c r="E180" s="386"/>
      <c r="F180" s="386"/>
      <c r="G180" s="386"/>
      <c r="H180" s="387"/>
      <c r="I180" s="388"/>
      <c r="J180" s="34"/>
      <c r="K180" s="1"/>
      <c r="L180" s="32"/>
      <c r="M180" s="33"/>
      <c r="N180" s="335"/>
      <c r="O180" s="385" t="s">
        <v>77</v>
      </c>
      <c r="P180" s="386"/>
      <c r="Q180" s="386"/>
      <c r="R180" s="386"/>
      <c r="S180" s="386"/>
      <c r="T180" s="387"/>
      <c r="U180" s="388"/>
      <c r="V180" s="34"/>
    </row>
    <row r="181" spans="1:22" ht="19.5" customHeight="1" x14ac:dyDescent="0.25">
      <c r="A181" s="33"/>
      <c r="B181" s="349" t="s">
        <v>78</v>
      </c>
      <c r="C181" s="341" t="s">
        <v>233</v>
      </c>
      <c r="D181" s="342"/>
      <c r="E181" s="343"/>
      <c r="F181" s="47" t="s">
        <v>80</v>
      </c>
      <c r="G181" s="47"/>
      <c r="H181" s="352"/>
      <c r="I181" s="353"/>
      <c r="J181" s="34"/>
      <c r="K181" s="1"/>
      <c r="L181" s="32"/>
      <c r="M181" s="33"/>
      <c r="N181" s="349" t="s">
        <v>78</v>
      </c>
      <c r="O181" s="341" t="s">
        <v>233</v>
      </c>
      <c r="P181" s="342"/>
      <c r="Q181" s="343"/>
      <c r="R181" s="47" t="s">
        <v>80</v>
      </c>
      <c r="S181" s="47"/>
      <c r="T181" s="352"/>
      <c r="U181" s="353"/>
      <c r="V181" s="34"/>
    </row>
    <row r="182" spans="1:22" ht="19.5" customHeight="1" x14ac:dyDescent="0.25">
      <c r="A182" s="33"/>
      <c r="B182" s="334"/>
      <c r="C182" s="338" t="s">
        <v>240</v>
      </c>
      <c r="D182" s="339"/>
      <c r="E182" s="340"/>
      <c r="F182" s="10" t="s">
        <v>82</v>
      </c>
      <c r="G182" s="10"/>
      <c r="H182" s="336"/>
      <c r="I182" s="337"/>
      <c r="J182" s="34"/>
      <c r="K182" s="1"/>
      <c r="L182" s="32"/>
      <c r="M182" s="33"/>
      <c r="N182" s="334"/>
      <c r="O182" s="338" t="s">
        <v>240</v>
      </c>
      <c r="P182" s="339"/>
      <c r="Q182" s="340"/>
      <c r="R182" s="10" t="s">
        <v>82</v>
      </c>
      <c r="S182" s="10"/>
      <c r="T182" s="336"/>
      <c r="U182" s="337"/>
      <c r="V182" s="34"/>
    </row>
    <row r="183" spans="1:22" ht="19.5" customHeight="1" x14ac:dyDescent="0.25">
      <c r="A183" s="33"/>
      <c r="B183" s="334"/>
      <c r="C183" s="338" t="s">
        <v>241</v>
      </c>
      <c r="D183" s="339"/>
      <c r="E183" s="340"/>
      <c r="F183" s="10" t="s">
        <v>84</v>
      </c>
      <c r="G183" s="10"/>
      <c r="H183" s="336"/>
      <c r="I183" s="337"/>
      <c r="J183" s="34"/>
      <c r="K183" s="1"/>
      <c r="L183" s="32"/>
      <c r="M183" s="33"/>
      <c r="N183" s="334"/>
      <c r="O183" s="338" t="s">
        <v>241</v>
      </c>
      <c r="P183" s="339"/>
      <c r="Q183" s="340"/>
      <c r="R183" s="10" t="s">
        <v>84</v>
      </c>
      <c r="S183" s="10"/>
      <c r="T183" s="336"/>
      <c r="U183" s="337"/>
      <c r="V183" s="34"/>
    </row>
    <row r="184" spans="1:22" ht="19.5" customHeight="1" x14ac:dyDescent="0.25">
      <c r="A184" s="33"/>
      <c r="B184" s="334"/>
      <c r="C184" s="338" t="s">
        <v>85</v>
      </c>
      <c r="D184" s="339"/>
      <c r="E184" s="340"/>
      <c r="F184" s="10" t="s">
        <v>86</v>
      </c>
      <c r="G184" s="10"/>
      <c r="H184" s="336"/>
      <c r="I184" s="337"/>
      <c r="J184" s="34"/>
      <c r="K184" s="1"/>
      <c r="L184" s="32"/>
      <c r="M184" s="33"/>
      <c r="N184" s="334"/>
      <c r="O184" s="338" t="s">
        <v>85</v>
      </c>
      <c r="P184" s="339"/>
      <c r="Q184" s="340"/>
      <c r="R184" s="10" t="s">
        <v>86</v>
      </c>
      <c r="S184" s="10"/>
      <c r="T184" s="336"/>
      <c r="U184" s="337"/>
      <c r="V184" s="34"/>
    </row>
    <row r="185" spans="1:22" ht="19.5" customHeight="1" thickBot="1" x14ac:dyDescent="0.3">
      <c r="A185" s="33"/>
      <c r="B185" s="25"/>
      <c r="C185" s="25"/>
      <c r="D185" s="25"/>
      <c r="E185" s="25"/>
      <c r="F185" s="25"/>
      <c r="G185" s="25"/>
      <c r="H185" s="25"/>
      <c r="I185" s="25"/>
      <c r="J185" s="34"/>
      <c r="K185" s="1"/>
      <c r="L185" s="32"/>
      <c r="M185" s="33"/>
      <c r="N185" s="25"/>
      <c r="O185" s="25"/>
      <c r="P185" s="25"/>
      <c r="Q185" s="25"/>
      <c r="R185" s="25"/>
      <c r="S185" s="25"/>
      <c r="T185" s="25"/>
      <c r="U185" s="25"/>
      <c r="V185" s="34"/>
    </row>
    <row r="186" spans="1:22" ht="19.5" customHeight="1" x14ac:dyDescent="0.3">
      <c r="A186" s="33"/>
      <c r="B186" s="373" t="s">
        <v>88</v>
      </c>
      <c r="C186" s="374"/>
      <c r="D186" s="374"/>
      <c r="E186" s="374"/>
      <c r="F186" s="374"/>
      <c r="G186" s="374"/>
      <c r="H186" s="374"/>
      <c r="I186" s="375"/>
      <c r="J186" s="34"/>
      <c r="K186" s="1"/>
      <c r="L186" s="32"/>
      <c r="M186" s="33"/>
      <c r="N186" s="373" t="s">
        <v>88</v>
      </c>
      <c r="O186" s="374"/>
      <c r="P186" s="374"/>
      <c r="Q186" s="374"/>
      <c r="R186" s="374"/>
      <c r="S186" s="374"/>
      <c r="T186" s="374"/>
      <c r="U186" s="375"/>
      <c r="V186" s="34"/>
    </row>
    <row r="187" spans="1:22" ht="19.5" customHeight="1" x14ac:dyDescent="0.25">
      <c r="A187" s="33"/>
      <c r="B187" s="376"/>
      <c r="C187" s="377"/>
      <c r="D187" s="377"/>
      <c r="E187" s="377"/>
      <c r="F187" s="377"/>
      <c r="G187" s="377"/>
      <c r="H187" s="377"/>
      <c r="I187" s="378"/>
      <c r="J187" s="34"/>
      <c r="K187" s="1"/>
      <c r="L187" s="32"/>
      <c r="M187" s="33"/>
      <c r="N187" s="376"/>
      <c r="O187" s="377"/>
      <c r="P187" s="377"/>
      <c r="Q187" s="377"/>
      <c r="R187" s="377"/>
      <c r="S187" s="377"/>
      <c r="T187" s="377"/>
      <c r="U187" s="378"/>
      <c r="V187" s="34"/>
    </row>
    <row r="188" spans="1:22" ht="19.5" customHeight="1" x14ac:dyDescent="0.25">
      <c r="A188" s="33"/>
      <c r="B188" s="379"/>
      <c r="C188" s="380"/>
      <c r="D188" s="380"/>
      <c r="E188" s="380"/>
      <c r="F188" s="380"/>
      <c r="G188" s="380"/>
      <c r="H188" s="380"/>
      <c r="I188" s="381"/>
      <c r="J188" s="34"/>
      <c r="K188" s="1"/>
      <c r="L188" s="32"/>
      <c r="M188" s="33"/>
      <c r="N188" s="379"/>
      <c r="O188" s="380"/>
      <c r="P188" s="380"/>
      <c r="Q188" s="380"/>
      <c r="R188" s="380"/>
      <c r="S188" s="380"/>
      <c r="T188" s="380"/>
      <c r="U188" s="381"/>
      <c r="V188" s="34"/>
    </row>
    <row r="189" spans="1:22" ht="19.5" customHeight="1" x14ac:dyDescent="0.25">
      <c r="A189" s="33"/>
      <c r="B189" s="379"/>
      <c r="C189" s="380"/>
      <c r="D189" s="380"/>
      <c r="E189" s="380"/>
      <c r="F189" s="380"/>
      <c r="G189" s="380"/>
      <c r="H189" s="380"/>
      <c r="I189" s="381"/>
      <c r="J189" s="34"/>
      <c r="K189" s="1"/>
      <c r="L189" s="32"/>
      <c r="M189" s="33"/>
      <c r="N189" s="379"/>
      <c r="O189" s="380"/>
      <c r="P189" s="380"/>
      <c r="Q189" s="380"/>
      <c r="R189" s="380"/>
      <c r="S189" s="380"/>
      <c r="T189" s="380"/>
      <c r="U189" s="381"/>
      <c r="V189" s="34"/>
    </row>
    <row r="190" spans="1:22" ht="19.5" customHeight="1" thickBot="1" x14ac:dyDescent="0.3">
      <c r="A190" s="33"/>
      <c r="B190" s="382"/>
      <c r="C190" s="383"/>
      <c r="D190" s="383"/>
      <c r="E190" s="383"/>
      <c r="F190" s="383"/>
      <c r="G190" s="383"/>
      <c r="H190" s="383"/>
      <c r="I190" s="384"/>
      <c r="J190" s="34"/>
      <c r="K190" s="1"/>
      <c r="L190" s="32"/>
      <c r="M190" s="33"/>
      <c r="N190" s="382"/>
      <c r="O190" s="383"/>
      <c r="P190" s="383"/>
      <c r="Q190" s="383"/>
      <c r="R190" s="383"/>
      <c r="S190" s="383"/>
      <c r="T190" s="383"/>
      <c r="U190" s="384"/>
      <c r="V190" s="34"/>
    </row>
    <row r="191" spans="1:22" ht="19.5" customHeight="1" thickBot="1" x14ac:dyDescent="0.3">
      <c r="A191" s="53"/>
      <c r="B191" s="54"/>
      <c r="C191" s="54"/>
      <c r="D191" s="54"/>
      <c r="E191" s="54"/>
      <c r="F191" s="54"/>
      <c r="G191" s="54"/>
      <c r="H191" s="54"/>
      <c r="I191" s="54"/>
      <c r="J191" s="55"/>
      <c r="K191" s="1"/>
      <c r="L191" s="32"/>
      <c r="M191" s="53"/>
      <c r="N191" s="54"/>
      <c r="O191" s="54"/>
      <c r="P191" s="54"/>
      <c r="Q191" s="54"/>
      <c r="R191" s="54"/>
      <c r="S191" s="54"/>
      <c r="T191" s="54"/>
      <c r="U191" s="54"/>
      <c r="V191" s="55"/>
    </row>
    <row r="192" spans="1:22" ht="19.5" customHeight="1" thickBot="1" x14ac:dyDescent="0.3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6"/>
    </row>
    <row r="193" spans="1:22" ht="19.5" customHeight="1" x14ac:dyDescent="0.25">
      <c r="A193" s="29">
        <v>4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>
        <f t="shared" ref="M193" si="3">A193+1</f>
        <v>5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19.5" customHeight="1" x14ac:dyDescent="0.35">
      <c r="A194" s="33"/>
      <c r="B194" s="356" t="s">
        <v>42</v>
      </c>
      <c r="C194" s="356"/>
      <c r="D194" s="404" t="s">
        <v>132</v>
      </c>
      <c r="E194" s="404"/>
      <c r="F194" s="404"/>
      <c r="G194" s="404"/>
      <c r="H194" s="404"/>
      <c r="I194" s="404"/>
      <c r="J194" s="75">
        <v>17</v>
      </c>
      <c r="K194" s="1"/>
      <c r="L194" s="32"/>
      <c r="M194" s="33"/>
      <c r="N194" s="356" t="s">
        <v>42</v>
      </c>
      <c r="O194" s="356"/>
      <c r="P194" s="404" t="s">
        <v>132</v>
      </c>
      <c r="Q194" s="404"/>
      <c r="R194" s="404"/>
      <c r="S194" s="404"/>
      <c r="T194" s="404"/>
      <c r="U194" s="404"/>
      <c r="V194" s="75">
        <v>3</v>
      </c>
    </row>
    <row r="195" spans="1:22" ht="19.5" customHeight="1" x14ac:dyDescent="0.25">
      <c r="A195" s="33"/>
      <c r="B195" s="358"/>
      <c r="C195" s="358"/>
      <c r="D195" s="358"/>
      <c r="E195" s="358"/>
      <c r="F195" s="358"/>
      <c r="G195" s="358"/>
      <c r="H195" s="358"/>
      <c r="I195" s="358"/>
      <c r="J195" s="34"/>
      <c r="K195" s="1"/>
      <c r="L195" s="32"/>
      <c r="M195" s="33"/>
      <c r="N195" s="358"/>
      <c r="O195" s="358"/>
      <c r="P195" s="358"/>
      <c r="Q195" s="358"/>
      <c r="R195" s="358"/>
      <c r="S195" s="358"/>
      <c r="T195" s="358"/>
      <c r="U195" s="358"/>
      <c r="V195" s="34"/>
    </row>
    <row r="196" spans="1:22" ht="19.5" customHeight="1" x14ac:dyDescent="0.35">
      <c r="A196" s="33"/>
      <c r="B196" s="356" t="s">
        <v>0</v>
      </c>
      <c r="C196" s="356"/>
      <c r="D196" s="403">
        <v>3</v>
      </c>
      <c r="E196" s="403"/>
      <c r="F196" s="357" t="s">
        <v>41</v>
      </c>
      <c r="G196" s="357"/>
      <c r="H196" s="403">
        <v>3</v>
      </c>
      <c r="I196" s="403"/>
      <c r="J196" s="34"/>
      <c r="K196" s="1"/>
      <c r="L196" s="32"/>
      <c r="M196" s="33"/>
      <c r="N196" s="356" t="s">
        <v>0</v>
      </c>
      <c r="O196" s="356"/>
      <c r="P196" s="403">
        <v>4</v>
      </c>
      <c r="Q196" s="403"/>
      <c r="R196" s="357" t="s">
        <v>41</v>
      </c>
      <c r="S196" s="357"/>
      <c r="T196" s="403">
        <v>1</v>
      </c>
      <c r="U196" s="403"/>
      <c r="V196" s="34"/>
    </row>
    <row r="197" spans="1:22" ht="19.5" customHeight="1" x14ac:dyDescent="0.35">
      <c r="A197" s="33"/>
      <c r="B197" s="356" t="s">
        <v>14</v>
      </c>
      <c r="C197" s="356"/>
      <c r="D197" s="400" t="s">
        <v>194</v>
      </c>
      <c r="E197" s="400"/>
      <c r="F197" s="357" t="s">
        <v>15</v>
      </c>
      <c r="G197" s="357"/>
      <c r="H197" s="401" t="s">
        <v>193</v>
      </c>
      <c r="I197" s="401"/>
      <c r="J197" s="34"/>
      <c r="K197" s="1"/>
      <c r="L197" s="32"/>
      <c r="M197" s="33"/>
      <c r="N197" s="356" t="s">
        <v>14</v>
      </c>
      <c r="O197" s="356"/>
      <c r="P197" s="400" t="s">
        <v>188</v>
      </c>
      <c r="Q197" s="400"/>
      <c r="R197" s="357" t="s">
        <v>15</v>
      </c>
      <c r="S197" s="357"/>
      <c r="T197" s="401" t="s">
        <v>187</v>
      </c>
      <c r="U197" s="401"/>
      <c r="V197" s="34"/>
    </row>
    <row r="198" spans="1:22" ht="19.5" customHeight="1" x14ac:dyDescent="0.3">
      <c r="A198" s="33"/>
      <c r="B198" s="64" t="s">
        <v>53</v>
      </c>
      <c r="C198" s="64"/>
      <c r="D198" s="402" t="s">
        <v>94</v>
      </c>
      <c r="E198" s="402"/>
      <c r="F198" s="397" t="s">
        <v>54</v>
      </c>
      <c r="G198" s="397"/>
      <c r="H198" s="402" t="s">
        <v>151</v>
      </c>
      <c r="I198" s="402"/>
      <c r="J198" s="34"/>
      <c r="K198" s="1"/>
      <c r="L198" s="32"/>
      <c r="M198" s="33"/>
      <c r="N198" s="64" t="s">
        <v>53</v>
      </c>
      <c r="O198" s="64"/>
      <c r="P198" s="402" t="s">
        <v>95</v>
      </c>
      <c r="Q198" s="402"/>
      <c r="R198" s="397" t="s">
        <v>54</v>
      </c>
      <c r="S198" s="397"/>
      <c r="T198" s="402" t="s">
        <v>168</v>
      </c>
      <c r="U198" s="402"/>
      <c r="V198" s="34"/>
    </row>
    <row r="199" spans="1:22" ht="19.5" customHeight="1" x14ac:dyDescent="0.3">
      <c r="A199" s="33"/>
      <c r="B199" s="396" t="s">
        <v>1</v>
      </c>
      <c r="C199" s="396"/>
      <c r="D199" s="397"/>
      <c r="E199" s="397"/>
      <c r="F199" s="398"/>
      <c r="G199" s="398"/>
      <c r="H199" s="398"/>
      <c r="I199" s="398"/>
      <c r="J199" s="34"/>
      <c r="K199" s="1"/>
      <c r="L199" s="32"/>
      <c r="M199" s="33"/>
      <c r="N199" s="396" t="s">
        <v>1</v>
      </c>
      <c r="O199" s="396"/>
      <c r="P199" s="397"/>
      <c r="Q199" s="397"/>
      <c r="R199" s="398"/>
      <c r="S199" s="398"/>
      <c r="T199" s="398"/>
      <c r="U199" s="398"/>
      <c r="V199" s="34"/>
    </row>
    <row r="200" spans="1:22" ht="19.5" customHeight="1" x14ac:dyDescent="0.3">
      <c r="A200" s="33"/>
      <c r="B200" s="396"/>
      <c r="C200" s="396"/>
      <c r="D200" s="397" t="s">
        <v>11</v>
      </c>
      <c r="E200" s="397"/>
      <c r="F200" s="398">
        <v>0.64652777777777781</v>
      </c>
      <c r="G200" s="398"/>
      <c r="H200" s="398"/>
      <c r="I200" s="398"/>
      <c r="J200" s="34"/>
      <c r="K200" s="1"/>
      <c r="L200" s="32"/>
      <c r="M200" s="33"/>
      <c r="N200" s="396"/>
      <c r="O200" s="396"/>
      <c r="P200" s="397" t="s">
        <v>11</v>
      </c>
      <c r="Q200" s="397"/>
      <c r="R200" s="398">
        <v>0.65347222222222223</v>
      </c>
      <c r="S200" s="398"/>
      <c r="T200" s="398"/>
      <c r="U200" s="398"/>
      <c r="V200" s="34"/>
    </row>
    <row r="201" spans="1:22" ht="19.5" customHeight="1" x14ac:dyDescent="0.3">
      <c r="A201" s="33"/>
      <c r="B201" s="396"/>
      <c r="C201" s="396"/>
      <c r="D201" s="397" t="s">
        <v>55</v>
      </c>
      <c r="E201" s="397"/>
      <c r="F201" s="398">
        <v>0.64722222222222225</v>
      </c>
      <c r="G201" s="398"/>
      <c r="H201" s="398"/>
      <c r="I201" s="398"/>
      <c r="J201" s="34"/>
      <c r="K201" s="1"/>
      <c r="L201" s="32"/>
      <c r="M201" s="33"/>
      <c r="N201" s="396"/>
      <c r="O201" s="396"/>
      <c r="P201" s="397" t="s">
        <v>55</v>
      </c>
      <c r="Q201" s="397"/>
      <c r="R201" s="398">
        <v>0.65416666666666667</v>
      </c>
      <c r="S201" s="398"/>
      <c r="T201" s="398"/>
      <c r="U201" s="398"/>
      <c r="V201" s="34"/>
    </row>
    <row r="202" spans="1:22" ht="19.5" customHeight="1" x14ac:dyDescent="0.35">
      <c r="A202" s="33"/>
      <c r="B202" s="396"/>
      <c r="C202" s="396"/>
      <c r="D202" s="397" t="s">
        <v>9</v>
      </c>
      <c r="E202" s="397"/>
      <c r="F202" s="399">
        <v>0.64930555555555558</v>
      </c>
      <c r="G202" s="399"/>
      <c r="H202" s="399"/>
      <c r="I202" s="399"/>
      <c r="J202" s="34"/>
      <c r="K202" s="1"/>
      <c r="L202" s="32"/>
      <c r="M202" s="33"/>
      <c r="N202" s="396"/>
      <c r="O202" s="396"/>
      <c r="P202" s="397" t="s">
        <v>9</v>
      </c>
      <c r="Q202" s="397"/>
      <c r="R202" s="399">
        <v>0.65625</v>
      </c>
      <c r="S202" s="399"/>
      <c r="T202" s="399"/>
      <c r="U202" s="399"/>
      <c r="V202" s="34"/>
    </row>
    <row r="203" spans="1:22" ht="19.5" customHeight="1" x14ac:dyDescent="0.35">
      <c r="A203" s="33"/>
      <c r="B203" s="356" t="s">
        <v>44</v>
      </c>
      <c r="C203" s="356"/>
      <c r="D203" s="357" t="s">
        <v>91</v>
      </c>
      <c r="E203" s="357"/>
      <c r="F203" s="37"/>
      <c r="G203" s="65"/>
      <c r="H203" s="39">
        <v>50</v>
      </c>
      <c r="I203" s="65" t="s">
        <v>47</v>
      </c>
      <c r="J203" s="34"/>
      <c r="K203" s="1"/>
      <c r="L203" s="32"/>
      <c r="M203" s="33"/>
      <c r="N203" s="356" t="s">
        <v>44</v>
      </c>
      <c r="O203" s="356"/>
      <c r="P203" s="357" t="s">
        <v>91</v>
      </c>
      <c r="Q203" s="357"/>
      <c r="R203" s="37"/>
      <c r="S203" s="65"/>
      <c r="T203" s="39">
        <v>50</v>
      </c>
      <c r="U203" s="65" t="s">
        <v>47</v>
      </c>
      <c r="V203" s="34"/>
    </row>
    <row r="204" spans="1:22" ht="19.5" customHeight="1" x14ac:dyDescent="0.3">
      <c r="A204" s="33"/>
      <c r="B204" s="356"/>
      <c r="C204" s="356"/>
      <c r="D204" s="359" t="s">
        <v>56</v>
      </c>
      <c r="E204" s="63" t="s">
        <v>57</v>
      </c>
      <c r="F204" s="41"/>
      <c r="G204" s="66"/>
      <c r="H204" s="41">
        <v>25</v>
      </c>
      <c r="I204" s="66" t="s">
        <v>47</v>
      </c>
      <c r="J204" s="34"/>
      <c r="K204" s="1"/>
      <c r="L204" s="32"/>
      <c r="M204" s="33"/>
      <c r="N204" s="356"/>
      <c r="O204" s="356"/>
      <c r="P204" s="359" t="s">
        <v>56</v>
      </c>
      <c r="Q204" s="63" t="s">
        <v>57</v>
      </c>
      <c r="R204" s="41"/>
      <c r="S204" s="66"/>
      <c r="T204" s="41">
        <v>25</v>
      </c>
      <c r="U204" s="66" t="s">
        <v>47</v>
      </c>
      <c r="V204" s="34"/>
    </row>
    <row r="205" spans="1:22" ht="19.5" customHeight="1" x14ac:dyDescent="0.3">
      <c r="A205" s="33"/>
      <c r="B205" s="356"/>
      <c r="C205" s="356"/>
      <c r="D205" s="359"/>
      <c r="E205" s="63" t="s">
        <v>58</v>
      </c>
      <c r="F205" s="41"/>
      <c r="G205" s="66"/>
      <c r="H205" s="41">
        <v>75</v>
      </c>
      <c r="I205" s="66" t="s">
        <v>47</v>
      </c>
      <c r="J205" s="34"/>
      <c r="K205" s="1"/>
      <c r="L205" s="32"/>
      <c r="M205" s="33"/>
      <c r="N205" s="356"/>
      <c r="O205" s="356"/>
      <c r="P205" s="359"/>
      <c r="Q205" s="63" t="s">
        <v>58</v>
      </c>
      <c r="R205" s="41"/>
      <c r="S205" s="66"/>
      <c r="T205" s="41">
        <v>75</v>
      </c>
      <c r="U205" s="66" t="s">
        <v>47</v>
      </c>
      <c r="V205" s="34"/>
    </row>
    <row r="206" spans="1:22" ht="19.5" customHeight="1" x14ac:dyDescent="0.25">
      <c r="A206" s="33"/>
      <c r="B206" s="358"/>
      <c r="C206" s="358"/>
      <c r="D206" s="358"/>
      <c r="E206" s="358"/>
      <c r="F206" s="358"/>
      <c r="G206" s="358"/>
      <c r="H206" s="358"/>
      <c r="I206" s="358"/>
      <c r="J206" s="34"/>
      <c r="K206" s="1"/>
      <c r="L206" s="32"/>
      <c r="M206" s="33"/>
      <c r="N206" s="358"/>
      <c r="O206" s="358"/>
      <c r="P206" s="358"/>
      <c r="Q206" s="358"/>
      <c r="R206" s="358"/>
      <c r="S206" s="358"/>
      <c r="T206" s="358"/>
      <c r="U206" s="358"/>
      <c r="V206" s="34"/>
    </row>
    <row r="207" spans="1:22" ht="19.5" customHeight="1" x14ac:dyDescent="0.3">
      <c r="A207" s="33"/>
      <c r="B207" s="395" t="s">
        <v>59</v>
      </c>
      <c r="C207" s="395"/>
      <c r="D207" s="395"/>
      <c r="E207" s="395"/>
      <c r="F207" s="395"/>
      <c r="G207" s="395"/>
      <c r="H207" s="395"/>
      <c r="I207" s="395"/>
      <c r="J207" s="34"/>
      <c r="K207" s="1"/>
      <c r="L207" s="32"/>
      <c r="M207" s="33"/>
      <c r="N207" s="395" t="s">
        <v>59</v>
      </c>
      <c r="O207" s="395"/>
      <c r="P207" s="395"/>
      <c r="Q207" s="395"/>
      <c r="R207" s="395"/>
      <c r="S207" s="395"/>
      <c r="T207" s="395"/>
      <c r="U207" s="395"/>
      <c r="V207" s="34"/>
    </row>
    <row r="208" spans="1:22" ht="19.5" customHeight="1" thickBot="1" x14ac:dyDescent="0.3">
      <c r="A208" s="33"/>
      <c r="B208" s="358"/>
      <c r="C208" s="358"/>
      <c r="D208" s="358"/>
      <c r="E208" s="358"/>
      <c r="F208" s="358"/>
      <c r="G208" s="358"/>
      <c r="H208" s="358"/>
      <c r="I208" s="358"/>
      <c r="J208" s="34"/>
      <c r="K208" s="1"/>
      <c r="L208" s="32"/>
      <c r="M208" s="33"/>
      <c r="N208" s="358"/>
      <c r="O208" s="358"/>
      <c r="P208" s="358"/>
      <c r="Q208" s="358"/>
      <c r="R208" s="358"/>
      <c r="S208" s="358"/>
      <c r="T208" s="358"/>
      <c r="U208" s="358"/>
      <c r="V208" s="34"/>
    </row>
    <row r="209" spans="1:22" ht="19.5" customHeight="1" thickBot="1" x14ac:dyDescent="0.3">
      <c r="A209" s="33"/>
      <c r="B209" s="359" t="s">
        <v>60</v>
      </c>
      <c r="C209" s="360"/>
      <c r="D209" s="43"/>
      <c r="E209" s="44"/>
      <c r="F209" s="44"/>
      <c r="G209" s="44"/>
      <c r="H209" s="44"/>
      <c r="I209" s="45"/>
      <c r="J209" s="34"/>
      <c r="K209" s="1"/>
      <c r="L209" s="32"/>
      <c r="M209" s="33"/>
      <c r="N209" s="359" t="s">
        <v>60</v>
      </c>
      <c r="O209" s="360"/>
      <c r="P209" s="43"/>
      <c r="Q209" s="44"/>
      <c r="R209" s="44"/>
      <c r="S209" s="44"/>
      <c r="T209" s="44"/>
      <c r="U209" s="45"/>
      <c r="V209" s="34"/>
    </row>
    <row r="210" spans="1:22" ht="19.5" customHeight="1" thickBot="1" x14ac:dyDescent="0.3">
      <c r="A210" s="33"/>
      <c r="B210" s="62"/>
      <c r="C210" s="62"/>
      <c r="D210" s="30"/>
      <c r="E210" s="30"/>
      <c r="F210" s="30"/>
      <c r="G210" s="30"/>
      <c r="H210" s="30"/>
      <c r="I210" s="30"/>
      <c r="J210" s="34"/>
      <c r="K210" s="1"/>
      <c r="L210" s="32"/>
      <c r="M210" s="33"/>
      <c r="N210" s="62"/>
      <c r="O210" s="62"/>
      <c r="P210" s="30"/>
      <c r="Q210" s="30"/>
      <c r="R210" s="30"/>
      <c r="S210" s="30"/>
      <c r="T210" s="30"/>
      <c r="U210" s="30"/>
      <c r="V210" s="34"/>
    </row>
    <row r="211" spans="1:22" ht="19.5" customHeight="1" x14ac:dyDescent="0.25">
      <c r="A211" s="33"/>
      <c r="B211" s="361" t="s">
        <v>62</v>
      </c>
      <c r="C211" s="362"/>
      <c r="D211" s="352"/>
      <c r="E211" s="352"/>
      <c r="F211" s="352"/>
      <c r="G211" s="352"/>
      <c r="H211" s="352"/>
      <c r="I211" s="353"/>
      <c r="J211" s="34"/>
      <c r="K211" s="1"/>
      <c r="L211" s="32"/>
      <c r="M211" s="33"/>
      <c r="N211" s="361" t="s">
        <v>62</v>
      </c>
      <c r="O211" s="362"/>
      <c r="P211" s="352"/>
      <c r="Q211" s="352"/>
      <c r="R211" s="352"/>
      <c r="S211" s="352"/>
      <c r="T211" s="352"/>
      <c r="U211" s="353"/>
      <c r="V211" s="34"/>
    </row>
    <row r="212" spans="1:22" ht="19.5" customHeight="1" x14ac:dyDescent="0.25">
      <c r="A212" s="33"/>
      <c r="B212" s="363"/>
      <c r="C212" s="364"/>
      <c r="D212" s="336"/>
      <c r="E212" s="336"/>
      <c r="F212" s="336"/>
      <c r="G212" s="336"/>
      <c r="H212" s="336"/>
      <c r="I212" s="337"/>
      <c r="J212" s="34"/>
      <c r="K212" s="1"/>
      <c r="L212" s="32"/>
      <c r="M212" s="33"/>
      <c r="N212" s="363"/>
      <c r="O212" s="364"/>
      <c r="P212" s="336"/>
      <c r="Q212" s="336"/>
      <c r="R212" s="336"/>
      <c r="S212" s="336"/>
      <c r="T212" s="336"/>
      <c r="U212" s="337"/>
      <c r="V212" s="34"/>
    </row>
    <row r="213" spans="1:22" ht="19.5" customHeight="1" x14ac:dyDescent="0.25">
      <c r="A213" s="33"/>
      <c r="B213" s="365" t="s">
        <v>61</v>
      </c>
      <c r="C213" s="366"/>
      <c r="D213" s="336"/>
      <c r="E213" s="336"/>
      <c r="F213" s="336"/>
      <c r="G213" s="336"/>
      <c r="H213" s="336"/>
      <c r="I213" s="337"/>
      <c r="J213" s="34"/>
      <c r="K213" s="1"/>
      <c r="L213" s="32"/>
      <c r="M213" s="33"/>
      <c r="N213" s="365" t="s">
        <v>61</v>
      </c>
      <c r="O213" s="366"/>
      <c r="P213" s="336"/>
      <c r="Q213" s="336"/>
      <c r="R213" s="336"/>
      <c r="S213" s="336"/>
      <c r="T213" s="336"/>
      <c r="U213" s="337"/>
      <c r="V213" s="34"/>
    </row>
    <row r="214" spans="1:22" ht="19.5" customHeight="1" thickBot="1" x14ac:dyDescent="0.3">
      <c r="A214" s="33"/>
      <c r="B214" s="367"/>
      <c r="C214" s="368"/>
      <c r="D214" s="369"/>
      <c r="E214" s="369"/>
      <c r="F214" s="369"/>
      <c r="G214" s="369"/>
      <c r="H214" s="369"/>
      <c r="I214" s="370"/>
      <c r="J214" s="34"/>
      <c r="K214" s="1"/>
      <c r="L214" s="32"/>
      <c r="M214" s="33"/>
      <c r="N214" s="367"/>
      <c r="O214" s="368"/>
      <c r="P214" s="369"/>
      <c r="Q214" s="369"/>
      <c r="R214" s="369"/>
      <c r="S214" s="369"/>
      <c r="T214" s="369"/>
      <c r="U214" s="370"/>
      <c r="V214" s="34"/>
    </row>
    <row r="215" spans="1:22" ht="19.5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19.5" customHeight="1" x14ac:dyDescent="0.25">
      <c r="A216" s="33"/>
      <c r="B216" s="349" t="s">
        <v>63</v>
      </c>
      <c r="C216" s="343" t="s">
        <v>64</v>
      </c>
      <c r="D216" s="351"/>
      <c r="E216" s="351"/>
      <c r="F216" s="351"/>
      <c r="G216" s="351"/>
      <c r="H216" s="352"/>
      <c r="I216" s="353"/>
      <c r="J216" s="34"/>
      <c r="K216" s="1"/>
      <c r="L216" s="32"/>
      <c r="M216" s="33"/>
      <c r="N216" s="349" t="s">
        <v>63</v>
      </c>
      <c r="O216" s="343" t="s">
        <v>64</v>
      </c>
      <c r="P216" s="351"/>
      <c r="Q216" s="351"/>
      <c r="R216" s="351"/>
      <c r="S216" s="351"/>
      <c r="T216" s="352"/>
      <c r="U216" s="353"/>
      <c r="V216" s="34"/>
    </row>
    <row r="217" spans="1:22" ht="19.5" customHeight="1" x14ac:dyDescent="0.25">
      <c r="A217" s="33"/>
      <c r="B217" s="334"/>
      <c r="C217" s="340" t="s">
        <v>234</v>
      </c>
      <c r="D217" s="348"/>
      <c r="E217" s="348"/>
      <c r="F217" s="348"/>
      <c r="G217" s="348"/>
      <c r="H217" s="336"/>
      <c r="I217" s="337"/>
      <c r="J217" s="34"/>
      <c r="K217" s="1"/>
      <c r="L217" s="32"/>
      <c r="M217" s="33"/>
      <c r="N217" s="334"/>
      <c r="O217" s="340" t="s">
        <v>234</v>
      </c>
      <c r="P217" s="348"/>
      <c r="Q217" s="348"/>
      <c r="R217" s="348"/>
      <c r="S217" s="348"/>
      <c r="T217" s="336"/>
      <c r="U217" s="337"/>
      <c r="V217" s="34"/>
    </row>
    <row r="218" spans="1:22" ht="19.5" customHeight="1" x14ac:dyDescent="0.25">
      <c r="A218" s="33"/>
      <c r="B218" s="334"/>
      <c r="C218" s="340" t="s">
        <v>66</v>
      </c>
      <c r="D218" s="348"/>
      <c r="E218" s="348"/>
      <c r="F218" s="348"/>
      <c r="G218" s="348"/>
      <c r="H218" s="336"/>
      <c r="I218" s="337"/>
      <c r="J218" s="34"/>
      <c r="K218" s="1"/>
      <c r="L218" s="32"/>
      <c r="M218" s="33"/>
      <c r="N218" s="334"/>
      <c r="O218" s="340" t="s">
        <v>66</v>
      </c>
      <c r="P218" s="348"/>
      <c r="Q218" s="348"/>
      <c r="R218" s="348"/>
      <c r="S218" s="348"/>
      <c r="T218" s="336"/>
      <c r="U218" s="337"/>
      <c r="V218" s="34"/>
    </row>
    <row r="219" spans="1:22" ht="19.5" customHeight="1" x14ac:dyDescent="0.25">
      <c r="A219" s="33"/>
      <c r="B219" s="334"/>
      <c r="C219" s="340" t="s">
        <v>67</v>
      </c>
      <c r="D219" s="348"/>
      <c r="E219" s="348"/>
      <c r="F219" s="348"/>
      <c r="G219" s="348"/>
      <c r="H219" s="336"/>
      <c r="I219" s="337"/>
      <c r="J219" s="34"/>
      <c r="K219" s="1"/>
      <c r="L219" s="32"/>
      <c r="M219" s="33"/>
      <c r="N219" s="334"/>
      <c r="O219" s="340" t="s">
        <v>67</v>
      </c>
      <c r="P219" s="348"/>
      <c r="Q219" s="348"/>
      <c r="R219" s="348"/>
      <c r="S219" s="348"/>
      <c r="T219" s="336"/>
      <c r="U219" s="337"/>
      <c r="V219" s="34"/>
    </row>
    <row r="220" spans="1:22" ht="19.5" customHeight="1" x14ac:dyDescent="0.25">
      <c r="A220" s="33"/>
      <c r="B220" s="334"/>
      <c r="C220" s="340" t="s">
        <v>235</v>
      </c>
      <c r="D220" s="348"/>
      <c r="E220" s="348"/>
      <c r="F220" s="348"/>
      <c r="G220" s="348"/>
      <c r="H220" s="336"/>
      <c r="I220" s="337"/>
      <c r="J220" s="34"/>
      <c r="K220" s="1"/>
      <c r="L220" s="32"/>
      <c r="M220" s="33"/>
      <c r="N220" s="334"/>
      <c r="O220" s="340" t="s">
        <v>235</v>
      </c>
      <c r="P220" s="348"/>
      <c r="Q220" s="348"/>
      <c r="R220" s="348"/>
      <c r="S220" s="348"/>
      <c r="T220" s="336"/>
      <c r="U220" s="337"/>
      <c r="V220" s="34"/>
    </row>
    <row r="221" spans="1:22" ht="19.5" customHeight="1" x14ac:dyDescent="0.25">
      <c r="A221" s="33"/>
      <c r="B221" s="335"/>
      <c r="C221" s="338" t="s">
        <v>236</v>
      </c>
      <c r="D221" s="339"/>
      <c r="E221" s="339"/>
      <c r="F221" s="339"/>
      <c r="G221" s="340"/>
      <c r="H221" s="354"/>
      <c r="I221" s="355"/>
      <c r="J221" s="34"/>
      <c r="K221" s="1"/>
      <c r="L221" s="32"/>
      <c r="M221" s="33"/>
      <c r="N221" s="335"/>
      <c r="O221" s="338" t="s">
        <v>236</v>
      </c>
      <c r="P221" s="339"/>
      <c r="Q221" s="339"/>
      <c r="R221" s="339"/>
      <c r="S221" s="340"/>
      <c r="T221" s="354"/>
      <c r="U221" s="355"/>
      <c r="V221" s="34"/>
    </row>
    <row r="222" spans="1:22" ht="19.5" customHeight="1" thickBot="1" x14ac:dyDescent="0.3">
      <c r="A222" s="33"/>
      <c r="B222" s="350"/>
      <c r="C222" s="371" t="s">
        <v>69</v>
      </c>
      <c r="D222" s="372"/>
      <c r="E222" s="372"/>
      <c r="F222" s="372"/>
      <c r="G222" s="372"/>
      <c r="H222" s="369"/>
      <c r="I222" s="370"/>
      <c r="J222" s="34"/>
      <c r="K222" s="1"/>
      <c r="L222" s="32"/>
      <c r="M222" s="33"/>
      <c r="N222" s="350"/>
      <c r="O222" s="371" t="s">
        <v>69</v>
      </c>
      <c r="P222" s="372"/>
      <c r="Q222" s="372"/>
      <c r="R222" s="372"/>
      <c r="S222" s="372"/>
      <c r="T222" s="369"/>
      <c r="U222" s="370"/>
      <c r="V222" s="34"/>
    </row>
    <row r="223" spans="1:22" ht="19.5" customHeight="1" x14ac:dyDescent="0.25">
      <c r="A223" s="33"/>
      <c r="B223" s="333" t="s">
        <v>70</v>
      </c>
      <c r="C223" s="346" t="s">
        <v>237</v>
      </c>
      <c r="D223" s="347"/>
      <c r="E223" s="347"/>
      <c r="F223" s="347"/>
      <c r="G223" s="347"/>
      <c r="H223" s="344"/>
      <c r="I223" s="345"/>
      <c r="J223" s="34"/>
      <c r="K223" s="1"/>
      <c r="L223" s="32"/>
      <c r="M223" s="33"/>
      <c r="N223" s="333" t="s">
        <v>70</v>
      </c>
      <c r="O223" s="346" t="s">
        <v>237</v>
      </c>
      <c r="P223" s="347"/>
      <c r="Q223" s="347"/>
      <c r="R223" s="347"/>
      <c r="S223" s="347"/>
      <c r="T223" s="344"/>
      <c r="U223" s="345"/>
      <c r="V223" s="34"/>
    </row>
    <row r="224" spans="1:22" ht="19.5" customHeight="1" x14ac:dyDescent="0.25">
      <c r="A224" s="33"/>
      <c r="B224" s="334"/>
      <c r="C224" s="340" t="s">
        <v>72</v>
      </c>
      <c r="D224" s="348"/>
      <c r="E224" s="348"/>
      <c r="F224" s="348"/>
      <c r="G224" s="348"/>
      <c r="H224" s="336"/>
      <c r="I224" s="337"/>
      <c r="J224" s="34"/>
      <c r="K224" s="1"/>
      <c r="L224" s="32"/>
      <c r="M224" s="33"/>
      <c r="N224" s="334"/>
      <c r="O224" s="340" t="s">
        <v>72</v>
      </c>
      <c r="P224" s="348"/>
      <c r="Q224" s="348"/>
      <c r="R224" s="348"/>
      <c r="S224" s="348"/>
      <c r="T224" s="336"/>
      <c r="U224" s="337"/>
      <c r="V224" s="34"/>
    </row>
    <row r="225" spans="1:22" ht="19.5" customHeight="1" x14ac:dyDescent="0.25">
      <c r="A225" s="33"/>
      <c r="B225" s="334"/>
      <c r="C225" s="340" t="s">
        <v>242</v>
      </c>
      <c r="D225" s="348"/>
      <c r="E225" s="348"/>
      <c r="F225" s="348"/>
      <c r="G225" s="348"/>
      <c r="H225" s="336"/>
      <c r="I225" s="337"/>
      <c r="J225" s="34"/>
      <c r="K225" s="1"/>
      <c r="L225" s="32"/>
      <c r="M225" s="33"/>
      <c r="N225" s="334"/>
      <c r="O225" s="340" t="s">
        <v>242</v>
      </c>
      <c r="P225" s="348"/>
      <c r="Q225" s="348"/>
      <c r="R225" s="348"/>
      <c r="S225" s="348"/>
      <c r="T225" s="336"/>
      <c r="U225" s="337"/>
      <c r="V225" s="34"/>
    </row>
    <row r="226" spans="1:22" ht="19.5" customHeight="1" x14ac:dyDescent="0.25">
      <c r="A226" s="33"/>
      <c r="B226" s="334"/>
      <c r="C226" s="340" t="s">
        <v>75</v>
      </c>
      <c r="D226" s="348"/>
      <c r="E226" s="348"/>
      <c r="F226" s="348"/>
      <c r="G226" s="348"/>
      <c r="H226" s="336"/>
      <c r="I226" s="337"/>
      <c r="J226" s="34"/>
      <c r="K226" s="1"/>
      <c r="L226" s="32"/>
      <c r="M226" s="33"/>
      <c r="N226" s="334"/>
      <c r="O226" s="340" t="s">
        <v>75</v>
      </c>
      <c r="P226" s="348"/>
      <c r="Q226" s="348"/>
      <c r="R226" s="348"/>
      <c r="S226" s="348"/>
      <c r="T226" s="336"/>
      <c r="U226" s="337"/>
      <c r="V226" s="34"/>
    </row>
    <row r="227" spans="1:22" ht="19.5" customHeight="1" x14ac:dyDescent="0.25">
      <c r="A227" s="33"/>
      <c r="B227" s="334"/>
      <c r="C227" s="340" t="s">
        <v>76</v>
      </c>
      <c r="D227" s="348"/>
      <c r="E227" s="348"/>
      <c r="F227" s="348"/>
      <c r="G227" s="348"/>
      <c r="H227" s="336"/>
      <c r="I227" s="337"/>
      <c r="J227" s="34"/>
      <c r="K227" s="1"/>
      <c r="L227" s="32"/>
      <c r="M227" s="33"/>
      <c r="N227" s="334"/>
      <c r="O227" s="340" t="s">
        <v>76</v>
      </c>
      <c r="P227" s="348"/>
      <c r="Q227" s="348"/>
      <c r="R227" s="348"/>
      <c r="S227" s="348"/>
      <c r="T227" s="336"/>
      <c r="U227" s="337"/>
      <c r="V227" s="34"/>
    </row>
    <row r="228" spans="1:22" ht="19.5" customHeight="1" thickBot="1" x14ac:dyDescent="0.3">
      <c r="A228" s="33"/>
      <c r="B228" s="335"/>
      <c r="C228" s="385" t="s">
        <v>77</v>
      </c>
      <c r="D228" s="386"/>
      <c r="E228" s="386"/>
      <c r="F228" s="386"/>
      <c r="G228" s="386"/>
      <c r="H228" s="387"/>
      <c r="I228" s="388"/>
      <c r="J228" s="34"/>
      <c r="K228" s="1"/>
      <c r="L228" s="32"/>
      <c r="M228" s="33"/>
      <c r="N228" s="335"/>
      <c r="O228" s="385" t="s">
        <v>77</v>
      </c>
      <c r="P228" s="386"/>
      <c r="Q228" s="386"/>
      <c r="R228" s="386"/>
      <c r="S228" s="386"/>
      <c r="T228" s="387"/>
      <c r="U228" s="388"/>
      <c r="V228" s="34"/>
    </row>
    <row r="229" spans="1:22" ht="19.5" customHeight="1" x14ac:dyDescent="0.25">
      <c r="A229" s="33"/>
      <c r="B229" s="349" t="s">
        <v>78</v>
      </c>
      <c r="C229" s="341" t="s">
        <v>233</v>
      </c>
      <c r="D229" s="342"/>
      <c r="E229" s="343"/>
      <c r="F229" s="47" t="s">
        <v>80</v>
      </c>
      <c r="G229" s="47"/>
      <c r="H229" s="352"/>
      <c r="I229" s="353"/>
      <c r="J229" s="34"/>
      <c r="K229" s="1"/>
      <c r="L229" s="32"/>
      <c r="M229" s="33"/>
      <c r="N229" s="349" t="s">
        <v>78</v>
      </c>
      <c r="O229" s="341" t="s">
        <v>233</v>
      </c>
      <c r="P229" s="342"/>
      <c r="Q229" s="343"/>
      <c r="R229" s="47" t="s">
        <v>80</v>
      </c>
      <c r="S229" s="47"/>
      <c r="T229" s="352"/>
      <c r="U229" s="353"/>
      <c r="V229" s="34"/>
    </row>
    <row r="230" spans="1:22" ht="19.5" customHeight="1" x14ac:dyDescent="0.25">
      <c r="A230" s="33"/>
      <c r="B230" s="334"/>
      <c r="C230" s="338" t="s">
        <v>240</v>
      </c>
      <c r="D230" s="339"/>
      <c r="E230" s="340"/>
      <c r="F230" s="10" t="s">
        <v>82</v>
      </c>
      <c r="G230" s="10"/>
      <c r="H230" s="336"/>
      <c r="I230" s="337"/>
      <c r="J230" s="34"/>
      <c r="K230" s="1"/>
      <c r="L230" s="32"/>
      <c r="M230" s="33"/>
      <c r="N230" s="334"/>
      <c r="O230" s="338" t="s">
        <v>240</v>
      </c>
      <c r="P230" s="339"/>
      <c r="Q230" s="340"/>
      <c r="R230" s="10" t="s">
        <v>82</v>
      </c>
      <c r="S230" s="10"/>
      <c r="T230" s="336"/>
      <c r="U230" s="337"/>
      <c r="V230" s="34"/>
    </row>
    <row r="231" spans="1:22" ht="19.5" customHeight="1" x14ac:dyDescent="0.25">
      <c r="A231" s="33"/>
      <c r="B231" s="334"/>
      <c r="C231" s="338" t="s">
        <v>241</v>
      </c>
      <c r="D231" s="339"/>
      <c r="E231" s="340"/>
      <c r="F231" s="10" t="s">
        <v>84</v>
      </c>
      <c r="G231" s="10"/>
      <c r="H231" s="336"/>
      <c r="I231" s="337"/>
      <c r="J231" s="34"/>
      <c r="K231" s="1"/>
      <c r="L231" s="32"/>
      <c r="M231" s="33"/>
      <c r="N231" s="334"/>
      <c r="O231" s="338" t="s">
        <v>241</v>
      </c>
      <c r="P231" s="339"/>
      <c r="Q231" s="340"/>
      <c r="R231" s="10" t="s">
        <v>84</v>
      </c>
      <c r="S231" s="10"/>
      <c r="T231" s="336"/>
      <c r="U231" s="337"/>
      <c r="V231" s="34"/>
    </row>
    <row r="232" spans="1:22" ht="19.5" customHeight="1" x14ac:dyDescent="0.25">
      <c r="A232" s="33"/>
      <c r="B232" s="334"/>
      <c r="C232" s="338" t="s">
        <v>85</v>
      </c>
      <c r="D232" s="339"/>
      <c r="E232" s="340"/>
      <c r="F232" s="10" t="s">
        <v>86</v>
      </c>
      <c r="G232" s="10"/>
      <c r="H232" s="336"/>
      <c r="I232" s="337"/>
      <c r="J232" s="34"/>
      <c r="K232" s="1"/>
      <c r="L232" s="32"/>
      <c r="M232" s="33"/>
      <c r="N232" s="334"/>
      <c r="O232" s="338" t="s">
        <v>85</v>
      </c>
      <c r="P232" s="339"/>
      <c r="Q232" s="340"/>
      <c r="R232" s="10" t="s">
        <v>86</v>
      </c>
      <c r="S232" s="10"/>
      <c r="T232" s="336"/>
      <c r="U232" s="337"/>
      <c r="V232" s="34"/>
    </row>
    <row r="233" spans="1:22" ht="19.5" customHeight="1" thickBot="1" x14ac:dyDescent="0.3">
      <c r="A233" s="33"/>
      <c r="B233" s="25"/>
      <c r="C233" s="25"/>
      <c r="D233" s="25"/>
      <c r="E233" s="25"/>
      <c r="F233" s="25"/>
      <c r="G233" s="25"/>
      <c r="H233" s="25"/>
      <c r="I233" s="25"/>
      <c r="J233" s="34"/>
      <c r="K233" s="1"/>
      <c r="L233" s="32"/>
      <c r="M233" s="33"/>
      <c r="N233" s="25"/>
      <c r="O233" s="25"/>
      <c r="P233" s="25"/>
      <c r="Q233" s="25"/>
      <c r="R233" s="25"/>
      <c r="S233" s="25"/>
      <c r="T233" s="25"/>
      <c r="U233" s="25"/>
      <c r="V233" s="34"/>
    </row>
    <row r="234" spans="1:22" ht="19.5" customHeight="1" x14ac:dyDescent="0.3">
      <c r="A234" s="33"/>
      <c r="B234" s="373" t="s">
        <v>88</v>
      </c>
      <c r="C234" s="374"/>
      <c r="D234" s="374"/>
      <c r="E234" s="374"/>
      <c r="F234" s="374"/>
      <c r="G234" s="374"/>
      <c r="H234" s="374"/>
      <c r="I234" s="375"/>
      <c r="J234" s="34"/>
      <c r="K234" s="1"/>
      <c r="L234" s="32"/>
      <c r="M234" s="33"/>
      <c r="N234" s="373" t="s">
        <v>88</v>
      </c>
      <c r="O234" s="374"/>
      <c r="P234" s="374"/>
      <c r="Q234" s="374"/>
      <c r="R234" s="374"/>
      <c r="S234" s="374"/>
      <c r="T234" s="374"/>
      <c r="U234" s="375"/>
      <c r="V234" s="34"/>
    </row>
    <row r="235" spans="1:22" ht="19.5" customHeight="1" x14ac:dyDescent="0.25">
      <c r="A235" s="33"/>
      <c r="B235" s="376"/>
      <c r="C235" s="377"/>
      <c r="D235" s="377"/>
      <c r="E235" s="377"/>
      <c r="F235" s="377"/>
      <c r="G235" s="377"/>
      <c r="H235" s="377"/>
      <c r="I235" s="378"/>
      <c r="J235" s="34"/>
      <c r="K235" s="1"/>
      <c r="L235" s="32"/>
      <c r="M235" s="33"/>
      <c r="N235" s="376"/>
      <c r="O235" s="377"/>
      <c r="P235" s="377"/>
      <c r="Q235" s="377"/>
      <c r="R235" s="377"/>
      <c r="S235" s="377"/>
      <c r="T235" s="377"/>
      <c r="U235" s="378"/>
      <c r="V235" s="34"/>
    </row>
    <row r="236" spans="1:22" ht="19.5" customHeight="1" x14ac:dyDescent="0.25">
      <c r="A236" s="33"/>
      <c r="B236" s="379"/>
      <c r="C236" s="380"/>
      <c r="D236" s="380"/>
      <c r="E236" s="380"/>
      <c r="F236" s="380"/>
      <c r="G236" s="380"/>
      <c r="H236" s="380"/>
      <c r="I236" s="381"/>
      <c r="J236" s="34"/>
      <c r="K236" s="1"/>
      <c r="L236" s="32"/>
      <c r="M236" s="33"/>
      <c r="N236" s="379"/>
      <c r="O236" s="380"/>
      <c r="P236" s="380"/>
      <c r="Q236" s="380"/>
      <c r="R236" s="380"/>
      <c r="S236" s="380"/>
      <c r="T236" s="380"/>
      <c r="U236" s="381"/>
      <c r="V236" s="34"/>
    </row>
    <row r="237" spans="1:22" ht="19.5" customHeight="1" x14ac:dyDescent="0.25">
      <c r="A237" s="33"/>
      <c r="B237" s="379"/>
      <c r="C237" s="380"/>
      <c r="D237" s="380"/>
      <c r="E237" s="380"/>
      <c r="F237" s="380"/>
      <c r="G237" s="380"/>
      <c r="H237" s="380"/>
      <c r="I237" s="381"/>
      <c r="J237" s="34"/>
      <c r="K237" s="1"/>
      <c r="L237" s="32"/>
      <c r="M237" s="33"/>
      <c r="N237" s="379"/>
      <c r="O237" s="380"/>
      <c r="P237" s="380"/>
      <c r="Q237" s="380"/>
      <c r="R237" s="380"/>
      <c r="S237" s="380"/>
      <c r="T237" s="380"/>
      <c r="U237" s="381"/>
      <c r="V237" s="34"/>
    </row>
    <row r="238" spans="1:22" ht="19.5" customHeight="1" thickBot="1" x14ac:dyDescent="0.3">
      <c r="A238" s="33"/>
      <c r="B238" s="382"/>
      <c r="C238" s="383"/>
      <c r="D238" s="383"/>
      <c r="E238" s="383"/>
      <c r="F238" s="383"/>
      <c r="G238" s="383"/>
      <c r="H238" s="383"/>
      <c r="I238" s="384"/>
      <c r="J238" s="34"/>
      <c r="K238" s="1"/>
      <c r="L238" s="32"/>
      <c r="M238" s="33"/>
      <c r="N238" s="382"/>
      <c r="O238" s="383"/>
      <c r="P238" s="383"/>
      <c r="Q238" s="383"/>
      <c r="R238" s="383"/>
      <c r="S238" s="383"/>
      <c r="T238" s="383"/>
      <c r="U238" s="384"/>
      <c r="V238" s="34"/>
    </row>
    <row r="239" spans="1:22" ht="19.5" customHeight="1" thickBot="1" x14ac:dyDescent="0.3">
      <c r="A239" s="53"/>
      <c r="B239" s="54"/>
      <c r="C239" s="54"/>
      <c r="D239" s="54"/>
      <c r="E239" s="54"/>
      <c r="F239" s="54"/>
      <c r="G239" s="54"/>
      <c r="H239" s="54"/>
      <c r="I239" s="54"/>
      <c r="J239" s="55"/>
      <c r="K239" s="1"/>
      <c r="L239" s="32"/>
      <c r="M239" s="53"/>
      <c r="N239" s="54"/>
      <c r="O239" s="54"/>
      <c r="P239" s="54"/>
      <c r="Q239" s="54"/>
      <c r="R239" s="54"/>
      <c r="S239" s="54"/>
      <c r="T239" s="54"/>
      <c r="U239" s="54"/>
      <c r="V239" s="55"/>
    </row>
    <row r="240" spans="1:22" ht="19.5" customHeight="1" thickBot="1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7"/>
      <c r="M240" s="56"/>
      <c r="N240" s="56"/>
      <c r="O240" s="56"/>
      <c r="P240" s="56"/>
      <c r="Q240" s="56"/>
      <c r="R240" s="56"/>
      <c r="S240" s="56"/>
      <c r="T240" s="56"/>
      <c r="U240" s="56"/>
      <c r="V240" s="56"/>
    </row>
    <row r="241" spans="1:22" ht="19.5" customHeight="1" x14ac:dyDescent="0.25">
      <c r="A241" s="29">
        <v>5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>
        <f t="shared" ref="M241" si="4">A241+1</f>
        <v>6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19.5" customHeight="1" x14ac:dyDescent="0.35">
      <c r="A242" s="33"/>
      <c r="B242" s="356" t="s">
        <v>42</v>
      </c>
      <c r="C242" s="356"/>
      <c r="D242" s="404" t="s">
        <v>132</v>
      </c>
      <c r="E242" s="404"/>
      <c r="F242" s="404"/>
      <c r="G242" s="404"/>
      <c r="H242" s="404"/>
      <c r="I242" s="404"/>
      <c r="J242" s="75">
        <v>41</v>
      </c>
      <c r="K242" s="1"/>
      <c r="L242" s="32"/>
      <c r="M242" s="33"/>
      <c r="N242" s="356" t="s">
        <v>42</v>
      </c>
      <c r="O242" s="356"/>
      <c r="P242" s="404" t="s">
        <v>132</v>
      </c>
      <c r="Q242" s="404"/>
      <c r="R242" s="404"/>
      <c r="S242" s="404"/>
      <c r="T242" s="404"/>
      <c r="U242" s="404"/>
      <c r="V242" s="75">
        <v>7</v>
      </c>
    </row>
    <row r="243" spans="1:22" ht="19.5" customHeight="1" x14ac:dyDescent="0.25">
      <c r="A243" s="33"/>
      <c r="B243" s="358"/>
      <c r="C243" s="358"/>
      <c r="D243" s="358"/>
      <c r="E243" s="358"/>
      <c r="F243" s="358"/>
      <c r="G243" s="358"/>
      <c r="H243" s="358"/>
      <c r="I243" s="358"/>
      <c r="J243" s="34"/>
      <c r="K243" s="1"/>
      <c r="L243" s="32"/>
      <c r="M243" s="33"/>
      <c r="N243" s="358"/>
      <c r="O243" s="358"/>
      <c r="P243" s="358"/>
      <c r="Q243" s="358"/>
      <c r="R243" s="358"/>
      <c r="S243" s="358"/>
      <c r="T243" s="358"/>
      <c r="U243" s="358"/>
      <c r="V243" s="34"/>
    </row>
    <row r="244" spans="1:22" ht="19.5" customHeight="1" x14ac:dyDescent="0.35">
      <c r="A244" s="33"/>
      <c r="B244" s="356" t="s">
        <v>0</v>
      </c>
      <c r="C244" s="356"/>
      <c r="D244" s="403">
        <v>4</v>
      </c>
      <c r="E244" s="403"/>
      <c r="F244" s="357" t="s">
        <v>41</v>
      </c>
      <c r="G244" s="357"/>
      <c r="H244" s="403">
        <v>2</v>
      </c>
      <c r="I244" s="403"/>
      <c r="J244" s="34"/>
      <c r="K244" s="1"/>
      <c r="L244" s="32"/>
      <c r="M244" s="33"/>
      <c r="N244" s="356" t="s">
        <v>0</v>
      </c>
      <c r="O244" s="356"/>
      <c r="P244" s="403">
        <v>4</v>
      </c>
      <c r="Q244" s="403"/>
      <c r="R244" s="357" t="s">
        <v>41</v>
      </c>
      <c r="S244" s="357"/>
      <c r="T244" s="403">
        <v>3</v>
      </c>
      <c r="U244" s="403"/>
      <c r="V244" s="34"/>
    </row>
    <row r="245" spans="1:22" ht="19.5" customHeight="1" x14ac:dyDescent="0.35">
      <c r="A245" s="33"/>
      <c r="B245" s="356" t="s">
        <v>14</v>
      </c>
      <c r="C245" s="356"/>
      <c r="D245" s="400" t="s">
        <v>202</v>
      </c>
      <c r="E245" s="400"/>
      <c r="F245" s="357" t="s">
        <v>15</v>
      </c>
      <c r="G245" s="357"/>
      <c r="H245" s="401" t="s">
        <v>201</v>
      </c>
      <c r="I245" s="401"/>
      <c r="J245" s="34"/>
      <c r="K245" s="1"/>
      <c r="L245" s="32"/>
      <c r="M245" s="33"/>
      <c r="N245" s="356" t="s">
        <v>14</v>
      </c>
      <c r="O245" s="356"/>
      <c r="P245" s="400" t="s">
        <v>164</v>
      </c>
      <c r="Q245" s="400"/>
      <c r="R245" s="357" t="s">
        <v>15</v>
      </c>
      <c r="S245" s="357"/>
      <c r="T245" s="401" t="s">
        <v>163</v>
      </c>
      <c r="U245" s="401"/>
      <c r="V245" s="34"/>
    </row>
    <row r="246" spans="1:22" ht="19.5" customHeight="1" x14ac:dyDescent="0.3">
      <c r="A246" s="33"/>
      <c r="B246" s="64" t="s">
        <v>53</v>
      </c>
      <c r="C246" s="64"/>
      <c r="D246" s="402" t="s">
        <v>94</v>
      </c>
      <c r="E246" s="402"/>
      <c r="F246" s="397" t="s">
        <v>54</v>
      </c>
      <c r="G246" s="397"/>
      <c r="H246" s="402" t="s">
        <v>148</v>
      </c>
      <c r="I246" s="402"/>
      <c r="J246" s="34"/>
      <c r="K246" s="1"/>
      <c r="L246" s="32"/>
      <c r="M246" s="33"/>
      <c r="N246" s="64" t="s">
        <v>53</v>
      </c>
      <c r="O246" s="64"/>
      <c r="P246" s="402" t="s">
        <v>94</v>
      </c>
      <c r="Q246" s="402"/>
      <c r="R246" s="397" t="s">
        <v>54</v>
      </c>
      <c r="S246" s="397"/>
      <c r="T246" s="402" t="s">
        <v>165</v>
      </c>
      <c r="U246" s="402"/>
      <c r="V246" s="34"/>
    </row>
    <row r="247" spans="1:22" ht="19.5" customHeight="1" x14ac:dyDescent="0.3">
      <c r="A247" s="33"/>
      <c r="B247" s="396" t="s">
        <v>1</v>
      </c>
      <c r="C247" s="396"/>
      <c r="D247" s="397"/>
      <c r="E247" s="397"/>
      <c r="F247" s="398"/>
      <c r="G247" s="398"/>
      <c r="H247" s="398"/>
      <c r="I247" s="398"/>
      <c r="J247" s="34"/>
      <c r="K247" s="1"/>
      <c r="L247" s="32"/>
      <c r="M247" s="33"/>
      <c r="N247" s="396" t="s">
        <v>1</v>
      </c>
      <c r="O247" s="396"/>
      <c r="P247" s="397"/>
      <c r="Q247" s="397"/>
      <c r="R247" s="398"/>
      <c r="S247" s="398"/>
      <c r="T247" s="398"/>
      <c r="U247" s="398"/>
      <c r="V247" s="34"/>
    </row>
    <row r="248" spans="1:22" ht="19.5" customHeight="1" x14ac:dyDescent="0.3">
      <c r="A248" s="33"/>
      <c r="B248" s="396"/>
      <c r="C248" s="396"/>
      <c r="D248" s="397" t="s">
        <v>11</v>
      </c>
      <c r="E248" s="397"/>
      <c r="F248" s="398">
        <v>0.65347222222222223</v>
      </c>
      <c r="G248" s="398"/>
      <c r="H248" s="398"/>
      <c r="I248" s="398"/>
      <c r="J248" s="34"/>
      <c r="K248" s="1"/>
      <c r="L248" s="32"/>
      <c r="M248" s="33"/>
      <c r="N248" s="396"/>
      <c r="O248" s="396"/>
      <c r="P248" s="397" t="s">
        <v>11</v>
      </c>
      <c r="Q248" s="397"/>
      <c r="R248" s="398">
        <v>0.65347222222222223</v>
      </c>
      <c r="S248" s="398"/>
      <c r="T248" s="398"/>
      <c r="U248" s="398"/>
      <c r="V248" s="34"/>
    </row>
    <row r="249" spans="1:22" ht="19.5" customHeight="1" x14ac:dyDescent="0.3">
      <c r="A249" s="33"/>
      <c r="B249" s="396"/>
      <c r="C249" s="396"/>
      <c r="D249" s="397" t="s">
        <v>55</v>
      </c>
      <c r="E249" s="397"/>
      <c r="F249" s="398">
        <v>0.65416666666666667</v>
      </c>
      <c r="G249" s="398"/>
      <c r="H249" s="398"/>
      <c r="I249" s="398"/>
      <c r="J249" s="34"/>
      <c r="K249" s="1"/>
      <c r="L249" s="32"/>
      <c r="M249" s="33"/>
      <c r="N249" s="396"/>
      <c r="O249" s="396"/>
      <c r="P249" s="397" t="s">
        <v>55</v>
      </c>
      <c r="Q249" s="397"/>
      <c r="R249" s="398">
        <v>0.65416666666666667</v>
      </c>
      <c r="S249" s="398"/>
      <c r="T249" s="398"/>
      <c r="U249" s="398"/>
      <c r="V249" s="34"/>
    </row>
    <row r="250" spans="1:22" ht="19.5" customHeight="1" x14ac:dyDescent="0.35">
      <c r="A250" s="33"/>
      <c r="B250" s="396"/>
      <c r="C250" s="396"/>
      <c r="D250" s="397" t="s">
        <v>9</v>
      </c>
      <c r="E250" s="397"/>
      <c r="F250" s="399">
        <v>0.65625</v>
      </c>
      <c r="G250" s="399"/>
      <c r="H250" s="399"/>
      <c r="I250" s="399"/>
      <c r="J250" s="34"/>
      <c r="K250" s="1"/>
      <c r="L250" s="32"/>
      <c r="M250" s="33"/>
      <c r="N250" s="396"/>
      <c r="O250" s="396"/>
      <c r="P250" s="397" t="s">
        <v>9</v>
      </c>
      <c r="Q250" s="397"/>
      <c r="R250" s="399">
        <v>0.65625</v>
      </c>
      <c r="S250" s="399"/>
      <c r="T250" s="399"/>
      <c r="U250" s="399"/>
      <c r="V250" s="34"/>
    </row>
    <row r="251" spans="1:22" ht="19.5" customHeight="1" x14ac:dyDescent="0.35">
      <c r="A251" s="33"/>
      <c r="B251" s="356" t="s">
        <v>44</v>
      </c>
      <c r="C251" s="356"/>
      <c r="D251" s="357" t="s">
        <v>91</v>
      </c>
      <c r="E251" s="357"/>
      <c r="F251" s="37"/>
      <c r="G251" s="65"/>
      <c r="H251" s="39">
        <v>55</v>
      </c>
      <c r="I251" s="65" t="s">
        <v>47</v>
      </c>
      <c r="J251" s="34"/>
      <c r="K251" s="1"/>
      <c r="L251" s="32"/>
      <c r="M251" s="33"/>
      <c r="N251" s="356" t="s">
        <v>44</v>
      </c>
      <c r="O251" s="356"/>
      <c r="P251" s="357" t="s">
        <v>91</v>
      </c>
      <c r="Q251" s="357"/>
      <c r="R251" s="37"/>
      <c r="S251" s="65"/>
      <c r="T251" s="39">
        <v>62</v>
      </c>
      <c r="U251" s="65" t="s">
        <v>47</v>
      </c>
      <c r="V251" s="34"/>
    </row>
    <row r="252" spans="1:22" ht="19.5" customHeight="1" x14ac:dyDescent="0.3">
      <c r="A252" s="33"/>
      <c r="B252" s="356"/>
      <c r="C252" s="356"/>
      <c r="D252" s="359" t="s">
        <v>56</v>
      </c>
      <c r="E252" s="63" t="s">
        <v>57</v>
      </c>
      <c r="F252" s="41"/>
      <c r="G252" s="66"/>
      <c r="H252" s="41">
        <v>30</v>
      </c>
      <c r="I252" s="66" t="s">
        <v>47</v>
      </c>
      <c r="J252" s="34"/>
      <c r="K252" s="1"/>
      <c r="L252" s="32"/>
      <c r="M252" s="33"/>
      <c r="N252" s="356"/>
      <c r="O252" s="356"/>
      <c r="P252" s="359" t="s">
        <v>56</v>
      </c>
      <c r="Q252" s="63" t="s">
        <v>57</v>
      </c>
      <c r="R252" s="41"/>
      <c r="S252" s="66"/>
      <c r="T252" s="41">
        <v>37</v>
      </c>
      <c r="U252" s="66" t="s">
        <v>47</v>
      </c>
      <c r="V252" s="34"/>
    </row>
    <row r="253" spans="1:22" ht="19.5" customHeight="1" x14ac:dyDescent="0.3">
      <c r="A253" s="33"/>
      <c r="B253" s="356"/>
      <c r="C253" s="356"/>
      <c r="D253" s="359"/>
      <c r="E253" s="63" t="s">
        <v>58</v>
      </c>
      <c r="F253" s="41"/>
      <c r="G253" s="66"/>
      <c r="H253" s="41">
        <v>80</v>
      </c>
      <c r="I253" s="66" t="s">
        <v>47</v>
      </c>
      <c r="J253" s="34"/>
      <c r="K253" s="1"/>
      <c r="L253" s="32"/>
      <c r="M253" s="33"/>
      <c r="N253" s="356"/>
      <c r="O253" s="356"/>
      <c r="P253" s="359"/>
      <c r="Q253" s="63" t="s">
        <v>58</v>
      </c>
      <c r="R253" s="41"/>
      <c r="S253" s="66"/>
      <c r="T253" s="41">
        <v>87</v>
      </c>
      <c r="U253" s="66" t="s">
        <v>47</v>
      </c>
      <c r="V253" s="34"/>
    </row>
    <row r="254" spans="1:22" ht="19.5" customHeight="1" x14ac:dyDescent="0.25">
      <c r="A254" s="33"/>
      <c r="B254" s="358"/>
      <c r="C254" s="358"/>
      <c r="D254" s="358"/>
      <c r="E254" s="358"/>
      <c r="F254" s="358"/>
      <c r="G254" s="358"/>
      <c r="H254" s="358"/>
      <c r="I254" s="358"/>
      <c r="J254" s="34"/>
      <c r="K254" s="1"/>
      <c r="L254" s="32"/>
      <c r="M254" s="33"/>
      <c r="N254" s="358"/>
      <c r="O254" s="358"/>
      <c r="P254" s="358"/>
      <c r="Q254" s="358"/>
      <c r="R254" s="358"/>
      <c r="S254" s="358"/>
      <c r="T254" s="358"/>
      <c r="U254" s="358"/>
      <c r="V254" s="34"/>
    </row>
    <row r="255" spans="1:22" ht="19.5" customHeight="1" x14ac:dyDescent="0.3">
      <c r="A255" s="33"/>
      <c r="B255" s="395" t="s">
        <v>59</v>
      </c>
      <c r="C255" s="395"/>
      <c r="D255" s="395"/>
      <c r="E255" s="395"/>
      <c r="F255" s="395"/>
      <c r="G255" s="395"/>
      <c r="H255" s="395"/>
      <c r="I255" s="395"/>
      <c r="J255" s="34"/>
      <c r="K255" s="1"/>
      <c r="L255" s="32"/>
      <c r="M255" s="33"/>
      <c r="N255" s="395" t="s">
        <v>59</v>
      </c>
      <c r="O255" s="395"/>
      <c r="P255" s="395"/>
      <c r="Q255" s="395"/>
      <c r="R255" s="395"/>
      <c r="S255" s="395"/>
      <c r="T255" s="395"/>
      <c r="U255" s="395"/>
      <c r="V255" s="34"/>
    </row>
    <row r="256" spans="1:22" ht="19.5" customHeight="1" thickBot="1" x14ac:dyDescent="0.3">
      <c r="A256" s="33"/>
      <c r="B256" s="358"/>
      <c r="C256" s="358"/>
      <c r="D256" s="358"/>
      <c r="E256" s="358"/>
      <c r="F256" s="358"/>
      <c r="G256" s="358"/>
      <c r="H256" s="358"/>
      <c r="I256" s="358"/>
      <c r="J256" s="34"/>
      <c r="K256" s="1"/>
      <c r="L256" s="32"/>
      <c r="M256" s="33"/>
      <c r="N256" s="358"/>
      <c r="O256" s="358"/>
      <c r="P256" s="358"/>
      <c r="Q256" s="358"/>
      <c r="R256" s="358"/>
      <c r="S256" s="358"/>
      <c r="T256" s="358"/>
      <c r="U256" s="358"/>
      <c r="V256" s="34"/>
    </row>
    <row r="257" spans="1:22" ht="19.5" customHeight="1" thickBot="1" x14ac:dyDescent="0.3">
      <c r="A257" s="33"/>
      <c r="B257" s="359" t="s">
        <v>60</v>
      </c>
      <c r="C257" s="360"/>
      <c r="D257" s="43"/>
      <c r="E257" s="44"/>
      <c r="F257" s="44"/>
      <c r="G257" s="44"/>
      <c r="H257" s="44"/>
      <c r="I257" s="45"/>
      <c r="J257" s="34"/>
      <c r="K257" s="1"/>
      <c r="L257" s="32"/>
      <c r="M257" s="33"/>
      <c r="N257" s="359" t="s">
        <v>60</v>
      </c>
      <c r="O257" s="360"/>
      <c r="P257" s="43"/>
      <c r="Q257" s="44"/>
      <c r="R257" s="44"/>
      <c r="S257" s="44"/>
      <c r="T257" s="44"/>
      <c r="U257" s="45"/>
      <c r="V257" s="34"/>
    </row>
    <row r="258" spans="1:22" ht="19.5" customHeight="1" thickBot="1" x14ac:dyDescent="0.3">
      <c r="A258" s="33"/>
      <c r="B258" s="62"/>
      <c r="C258" s="62"/>
      <c r="D258" s="30"/>
      <c r="E258" s="30"/>
      <c r="F258" s="30"/>
      <c r="G258" s="30"/>
      <c r="H258" s="30"/>
      <c r="I258" s="30"/>
      <c r="J258" s="34"/>
      <c r="K258" s="1"/>
      <c r="L258" s="32"/>
      <c r="M258" s="33"/>
      <c r="N258" s="62"/>
      <c r="O258" s="62"/>
      <c r="P258" s="30"/>
      <c r="Q258" s="30"/>
      <c r="R258" s="30"/>
      <c r="S258" s="30"/>
      <c r="T258" s="30"/>
      <c r="U258" s="30"/>
      <c r="V258" s="34"/>
    </row>
    <row r="259" spans="1:22" ht="19.5" customHeight="1" x14ac:dyDescent="0.25">
      <c r="A259" s="33"/>
      <c r="B259" s="361" t="s">
        <v>62</v>
      </c>
      <c r="C259" s="362"/>
      <c r="D259" s="352"/>
      <c r="E259" s="352"/>
      <c r="F259" s="352"/>
      <c r="G259" s="352"/>
      <c r="H259" s="352"/>
      <c r="I259" s="353"/>
      <c r="J259" s="34"/>
      <c r="K259" s="1"/>
      <c r="L259" s="32"/>
      <c r="M259" s="33"/>
      <c r="N259" s="361" t="s">
        <v>62</v>
      </c>
      <c r="O259" s="362"/>
      <c r="P259" s="352"/>
      <c r="Q259" s="352"/>
      <c r="R259" s="352"/>
      <c r="S259" s="352"/>
      <c r="T259" s="352"/>
      <c r="U259" s="353"/>
      <c r="V259" s="34"/>
    </row>
    <row r="260" spans="1:22" ht="19.5" customHeight="1" x14ac:dyDescent="0.25">
      <c r="A260" s="33"/>
      <c r="B260" s="363"/>
      <c r="C260" s="364"/>
      <c r="D260" s="336"/>
      <c r="E260" s="336"/>
      <c r="F260" s="336"/>
      <c r="G260" s="336"/>
      <c r="H260" s="336"/>
      <c r="I260" s="337"/>
      <c r="J260" s="34"/>
      <c r="K260" s="1"/>
      <c r="L260" s="32"/>
      <c r="M260" s="33"/>
      <c r="N260" s="363"/>
      <c r="O260" s="364"/>
      <c r="P260" s="336"/>
      <c r="Q260" s="336"/>
      <c r="R260" s="336"/>
      <c r="S260" s="336"/>
      <c r="T260" s="336"/>
      <c r="U260" s="337"/>
      <c r="V260" s="34"/>
    </row>
    <row r="261" spans="1:22" ht="19.5" customHeight="1" x14ac:dyDescent="0.25">
      <c r="A261" s="33"/>
      <c r="B261" s="365" t="s">
        <v>61</v>
      </c>
      <c r="C261" s="366"/>
      <c r="D261" s="336"/>
      <c r="E261" s="336"/>
      <c r="F261" s="336"/>
      <c r="G261" s="336"/>
      <c r="H261" s="336"/>
      <c r="I261" s="337"/>
      <c r="J261" s="34"/>
      <c r="K261" s="1"/>
      <c r="L261" s="32"/>
      <c r="M261" s="33"/>
      <c r="N261" s="365" t="s">
        <v>61</v>
      </c>
      <c r="O261" s="366"/>
      <c r="P261" s="336"/>
      <c r="Q261" s="336"/>
      <c r="R261" s="336"/>
      <c r="S261" s="336"/>
      <c r="T261" s="336"/>
      <c r="U261" s="337"/>
      <c r="V261" s="34"/>
    </row>
    <row r="262" spans="1:22" ht="19.5" customHeight="1" thickBot="1" x14ac:dyDescent="0.3">
      <c r="A262" s="33"/>
      <c r="B262" s="367"/>
      <c r="C262" s="368"/>
      <c r="D262" s="369"/>
      <c r="E262" s="369"/>
      <c r="F262" s="369"/>
      <c r="G262" s="369"/>
      <c r="H262" s="369"/>
      <c r="I262" s="370"/>
      <c r="J262" s="34"/>
      <c r="K262" s="1"/>
      <c r="L262" s="32"/>
      <c r="M262" s="33"/>
      <c r="N262" s="367"/>
      <c r="O262" s="368"/>
      <c r="P262" s="369"/>
      <c r="Q262" s="369"/>
      <c r="R262" s="369"/>
      <c r="S262" s="369"/>
      <c r="T262" s="369"/>
      <c r="U262" s="370"/>
      <c r="V262" s="34"/>
    </row>
    <row r="263" spans="1:22" ht="19.5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19.5" customHeight="1" x14ac:dyDescent="0.25">
      <c r="A264" s="33"/>
      <c r="B264" s="349" t="s">
        <v>63</v>
      </c>
      <c r="C264" s="343" t="s">
        <v>64</v>
      </c>
      <c r="D264" s="351"/>
      <c r="E264" s="351"/>
      <c r="F264" s="351"/>
      <c r="G264" s="351"/>
      <c r="H264" s="352"/>
      <c r="I264" s="353"/>
      <c r="J264" s="34"/>
      <c r="K264" s="1"/>
      <c r="L264" s="32"/>
      <c r="M264" s="33"/>
      <c r="N264" s="349" t="s">
        <v>63</v>
      </c>
      <c r="O264" s="343" t="s">
        <v>64</v>
      </c>
      <c r="P264" s="351"/>
      <c r="Q264" s="351"/>
      <c r="R264" s="351"/>
      <c r="S264" s="351"/>
      <c r="T264" s="352"/>
      <c r="U264" s="353"/>
      <c r="V264" s="34"/>
    </row>
    <row r="265" spans="1:22" ht="19.5" customHeight="1" x14ac:dyDescent="0.25">
      <c r="A265" s="33"/>
      <c r="B265" s="334"/>
      <c r="C265" s="340" t="s">
        <v>234</v>
      </c>
      <c r="D265" s="348"/>
      <c r="E265" s="348"/>
      <c r="F265" s="348"/>
      <c r="G265" s="348"/>
      <c r="H265" s="336"/>
      <c r="I265" s="337"/>
      <c r="J265" s="34"/>
      <c r="K265" s="1"/>
      <c r="L265" s="32"/>
      <c r="M265" s="33"/>
      <c r="N265" s="334"/>
      <c r="O265" s="340" t="s">
        <v>234</v>
      </c>
      <c r="P265" s="348"/>
      <c r="Q265" s="348"/>
      <c r="R265" s="348"/>
      <c r="S265" s="348"/>
      <c r="T265" s="336"/>
      <c r="U265" s="337"/>
      <c r="V265" s="34"/>
    </row>
    <row r="266" spans="1:22" ht="19.5" customHeight="1" x14ac:dyDescent="0.25">
      <c r="A266" s="33"/>
      <c r="B266" s="334"/>
      <c r="C266" s="340" t="s">
        <v>66</v>
      </c>
      <c r="D266" s="348"/>
      <c r="E266" s="348"/>
      <c r="F266" s="348"/>
      <c r="G266" s="348"/>
      <c r="H266" s="336"/>
      <c r="I266" s="337"/>
      <c r="J266" s="34"/>
      <c r="K266" s="1"/>
      <c r="L266" s="32"/>
      <c r="M266" s="33"/>
      <c r="N266" s="334"/>
      <c r="O266" s="340" t="s">
        <v>66</v>
      </c>
      <c r="P266" s="348"/>
      <c r="Q266" s="348"/>
      <c r="R266" s="348"/>
      <c r="S266" s="348"/>
      <c r="T266" s="336"/>
      <c r="U266" s="337"/>
      <c r="V266" s="34"/>
    </row>
    <row r="267" spans="1:22" ht="19.5" customHeight="1" x14ac:dyDescent="0.25">
      <c r="A267" s="33"/>
      <c r="B267" s="334"/>
      <c r="C267" s="340" t="s">
        <v>67</v>
      </c>
      <c r="D267" s="348"/>
      <c r="E267" s="348"/>
      <c r="F267" s="348"/>
      <c r="G267" s="348"/>
      <c r="H267" s="336"/>
      <c r="I267" s="337"/>
      <c r="J267" s="34"/>
      <c r="K267" s="1"/>
      <c r="L267" s="32"/>
      <c r="M267" s="33"/>
      <c r="N267" s="334"/>
      <c r="O267" s="340" t="s">
        <v>67</v>
      </c>
      <c r="P267" s="348"/>
      <c r="Q267" s="348"/>
      <c r="R267" s="348"/>
      <c r="S267" s="348"/>
      <c r="T267" s="336"/>
      <c r="U267" s="337"/>
      <c r="V267" s="34"/>
    </row>
    <row r="268" spans="1:22" ht="19.5" customHeight="1" x14ac:dyDescent="0.25">
      <c r="A268" s="33"/>
      <c r="B268" s="334"/>
      <c r="C268" s="340" t="s">
        <v>235</v>
      </c>
      <c r="D268" s="348"/>
      <c r="E268" s="348"/>
      <c r="F268" s="348"/>
      <c r="G268" s="348"/>
      <c r="H268" s="336"/>
      <c r="I268" s="337"/>
      <c r="J268" s="34"/>
      <c r="K268" s="1"/>
      <c r="L268" s="32"/>
      <c r="M268" s="33"/>
      <c r="N268" s="334"/>
      <c r="O268" s="340" t="s">
        <v>235</v>
      </c>
      <c r="P268" s="348"/>
      <c r="Q268" s="348"/>
      <c r="R268" s="348"/>
      <c r="S268" s="348"/>
      <c r="T268" s="336"/>
      <c r="U268" s="337"/>
      <c r="V268" s="34"/>
    </row>
    <row r="269" spans="1:22" ht="19.5" customHeight="1" x14ac:dyDescent="0.25">
      <c r="A269" s="33"/>
      <c r="B269" s="335"/>
      <c r="C269" s="338" t="s">
        <v>236</v>
      </c>
      <c r="D269" s="339"/>
      <c r="E269" s="339"/>
      <c r="F269" s="339"/>
      <c r="G269" s="340"/>
      <c r="H269" s="354"/>
      <c r="I269" s="355"/>
      <c r="J269" s="34"/>
      <c r="K269" s="1"/>
      <c r="L269" s="32"/>
      <c r="M269" s="33"/>
      <c r="N269" s="335"/>
      <c r="O269" s="338" t="s">
        <v>236</v>
      </c>
      <c r="P269" s="339"/>
      <c r="Q269" s="339"/>
      <c r="R269" s="339"/>
      <c r="S269" s="340"/>
      <c r="T269" s="354"/>
      <c r="U269" s="355"/>
      <c r="V269" s="34"/>
    </row>
    <row r="270" spans="1:22" ht="19.5" customHeight="1" thickBot="1" x14ac:dyDescent="0.3">
      <c r="A270" s="33"/>
      <c r="B270" s="350"/>
      <c r="C270" s="371" t="s">
        <v>69</v>
      </c>
      <c r="D270" s="372"/>
      <c r="E270" s="372"/>
      <c r="F270" s="372"/>
      <c r="G270" s="372"/>
      <c r="H270" s="369"/>
      <c r="I270" s="370"/>
      <c r="J270" s="34"/>
      <c r="K270" s="1"/>
      <c r="L270" s="32"/>
      <c r="M270" s="33"/>
      <c r="N270" s="350"/>
      <c r="O270" s="371" t="s">
        <v>69</v>
      </c>
      <c r="P270" s="372"/>
      <c r="Q270" s="372"/>
      <c r="R270" s="372"/>
      <c r="S270" s="372"/>
      <c r="T270" s="369"/>
      <c r="U270" s="370"/>
      <c r="V270" s="34"/>
    </row>
    <row r="271" spans="1:22" ht="19.5" customHeight="1" x14ac:dyDescent="0.25">
      <c r="A271" s="33"/>
      <c r="B271" s="333" t="s">
        <v>70</v>
      </c>
      <c r="C271" s="346" t="s">
        <v>237</v>
      </c>
      <c r="D271" s="347"/>
      <c r="E271" s="347"/>
      <c r="F271" s="347"/>
      <c r="G271" s="347"/>
      <c r="H271" s="344"/>
      <c r="I271" s="345"/>
      <c r="J271" s="34"/>
      <c r="K271" s="1"/>
      <c r="L271" s="32"/>
      <c r="M271" s="33"/>
      <c r="N271" s="333" t="s">
        <v>70</v>
      </c>
      <c r="O271" s="346" t="s">
        <v>237</v>
      </c>
      <c r="P271" s="347"/>
      <c r="Q271" s="347"/>
      <c r="R271" s="347"/>
      <c r="S271" s="347"/>
      <c r="T271" s="344"/>
      <c r="U271" s="345"/>
      <c r="V271" s="34"/>
    </row>
    <row r="272" spans="1:22" ht="19.5" customHeight="1" x14ac:dyDescent="0.25">
      <c r="A272" s="33"/>
      <c r="B272" s="334"/>
      <c r="C272" s="340" t="s">
        <v>72</v>
      </c>
      <c r="D272" s="348"/>
      <c r="E272" s="348"/>
      <c r="F272" s="348"/>
      <c r="G272" s="348"/>
      <c r="H272" s="336"/>
      <c r="I272" s="337"/>
      <c r="J272" s="34"/>
      <c r="K272" s="1"/>
      <c r="L272" s="32"/>
      <c r="M272" s="33"/>
      <c r="N272" s="334"/>
      <c r="O272" s="340" t="s">
        <v>72</v>
      </c>
      <c r="P272" s="348"/>
      <c r="Q272" s="348"/>
      <c r="R272" s="348"/>
      <c r="S272" s="348"/>
      <c r="T272" s="336"/>
      <c r="U272" s="337"/>
      <c r="V272" s="34"/>
    </row>
    <row r="273" spans="1:22" ht="19.5" customHeight="1" x14ac:dyDescent="0.25">
      <c r="A273" s="33"/>
      <c r="B273" s="334"/>
      <c r="C273" s="340" t="s">
        <v>242</v>
      </c>
      <c r="D273" s="348"/>
      <c r="E273" s="348"/>
      <c r="F273" s="348"/>
      <c r="G273" s="348"/>
      <c r="H273" s="336"/>
      <c r="I273" s="337"/>
      <c r="J273" s="34"/>
      <c r="K273" s="1"/>
      <c r="L273" s="32"/>
      <c r="M273" s="33"/>
      <c r="N273" s="334"/>
      <c r="O273" s="340" t="s">
        <v>242</v>
      </c>
      <c r="P273" s="348"/>
      <c r="Q273" s="348"/>
      <c r="R273" s="348"/>
      <c r="S273" s="348"/>
      <c r="T273" s="336"/>
      <c r="U273" s="337"/>
      <c r="V273" s="34"/>
    </row>
    <row r="274" spans="1:22" ht="19.5" customHeight="1" x14ac:dyDescent="0.25">
      <c r="A274" s="33"/>
      <c r="B274" s="334"/>
      <c r="C274" s="340" t="s">
        <v>75</v>
      </c>
      <c r="D274" s="348"/>
      <c r="E274" s="348"/>
      <c r="F274" s="348"/>
      <c r="G274" s="348"/>
      <c r="H274" s="336"/>
      <c r="I274" s="337"/>
      <c r="J274" s="34"/>
      <c r="K274" s="1"/>
      <c r="L274" s="32"/>
      <c r="M274" s="33"/>
      <c r="N274" s="334"/>
      <c r="O274" s="340" t="s">
        <v>75</v>
      </c>
      <c r="P274" s="348"/>
      <c r="Q274" s="348"/>
      <c r="R274" s="348"/>
      <c r="S274" s="348"/>
      <c r="T274" s="336"/>
      <c r="U274" s="337"/>
      <c r="V274" s="34"/>
    </row>
    <row r="275" spans="1:22" ht="19.5" customHeight="1" x14ac:dyDescent="0.25">
      <c r="A275" s="33"/>
      <c r="B275" s="334"/>
      <c r="C275" s="340" t="s">
        <v>76</v>
      </c>
      <c r="D275" s="348"/>
      <c r="E275" s="348"/>
      <c r="F275" s="348"/>
      <c r="G275" s="348"/>
      <c r="H275" s="336"/>
      <c r="I275" s="337"/>
      <c r="J275" s="34"/>
      <c r="K275" s="1"/>
      <c r="L275" s="32"/>
      <c r="M275" s="33"/>
      <c r="N275" s="334"/>
      <c r="O275" s="340" t="s">
        <v>76</v>
      </c>
      <c r="P275" s="348"/>
      <c r="Q275" s="348"/>
      <c r="R275" s="348"/>
      <c r="S275" s="348"/>
      <c r="T275" s="336"/>
      <c r="U275" s="337"/>
      <c r="V275" s="34"/>
    </row>
    <row r="276" spans="1:22" ht="19.5" customHeight="1" thickBot="1" x14ac:dyDescent="0.3">
      <c r="A276" s="33"/>
      <c r="B276" s="335"/>
      <c r="C276" s="385" t="s">
        <v>77</v>
      </c>
      <c r="D276" s="386"/>
      <c r="E276" s="386"/>
      <c r="F276" s="386"/>
      <c r="G276" s="386"/>
      <c r="H276" s="387"/>
      <c r="I276" s="388"/>
      <c r="J276" s="34"/>
      <c r="K276" s="1"/>
      <c r="L276" s="32"/>
      <c r="M276" s="33"/>
      <c r="N276" s="335"/>
      <c r="O276" s="385" t="s">
        <v>77</v>
      </c>
      <c r="P276" s="386"/>
      <c r="Q276" s="386"/>
      <c r="R276" s="386"/>
      <c r="S276" s="386"/>
      <c r="T276" s="387"/>
      <c r="U276" s="388"/>
      <c r="V276" s="34"/>
    </row>
    <row r="277" spans="1:22" ht="19.5" customHeight="1" x14ac:dyDescent="0.25">
      <c r="A277" s="33"/>
      <c r="B277" s="349" t="s">
        <v>78</v>
      </c>
      <c r="C277" s="341" t="s">
        <v>233</v>
      </c>
      <c r="D277" s="342"/>
      <c r="E277" s="343"/>
      <c r="F277" s="47" t="s">
        <v>80</v>
      </c>
      <c r="G277" s="47"/>
      <c r="H277" s="352"/>
      <c r="I277" s="353"/>
      <c r="J277" s="34"/>
      <c r="K277" s="1"/>
      <c r="L277" s="32"/>
      <c r="M277" s="33"/>
      <c r="N277" s="349" t="s">
        <v>78</v>
      </c>
      <c r="O277" s="341" t="s">
        <v>233</v>
      </c>
      <c r="P277" s="342"/>
      <c r="Q277" s="343"/>
      <c r="R277" s="47" t="s">
        <v>80</v>
      </c>
      <c r="S277" s="47"/>
      <c r="T277" s="352"/>
      <c r="U277" s="353"/>
      <c r="V277" s="34"/>
    </row>
    <row r="278" spans="1:22" ht="19.5" customHeight="1" x14ac:dyDescent="0.25">
      <c r="A278" s="33"/>
      <c r="B278" s="334"/>
      <c r="C278" s="338" t="s">
        <v>240</v>
      </c>
      <c r="D278" s="339"/>
      <c r="E278" s="340"/>
      <c r="F278" s="10" t="s">
        <v>82</v>
      </c>
      <c r="G278" s="10"/>
      <c r="H278" s="336"/>
      <c r="I278" s="337"/>
      <c r="J278" s="34"/>
      <c r="K278" s="1"/>
      <c r="L278" s="32"/>
      <c r="M278" s="33"/>
      <c r="N278" s="334"/>
      <c r="O278" s="338" t="s">
        <v>240</v>
      </c>
      <c r="P278" s="339"/>
      <c r="Q278" s="340"/>
      <c r="R278" s="10" t="s">
        <v>82</v>
      </c>
      <c r="S278" s="10"/>
      <c r="T278" s="336"/>
      <c r="U278" s="337"/>
      <c r="V278" s="34"/>
    </row>
    <row r="279" spans="1:22" ht="19.5" customHeight="1" x14ac:dyDescent="0.25">
      <c r="A279" s="33"/>
      <c r="B279" s="334"/>
      <c r="C279" s="338" t="s">
        <v>241</v>
      </c>
      <c r="D279" s="339"/>
      <c r="E279" s="340"/>
      <c r="F279" s="10" t="s">
        <v>84</v>
      </c>
      <c r="G279" s="10"/>
      <c r="H279" s="336"/>
      <c r="I279" s="337"/>
      <c r="J279" s="34"/>
      <c r="K279" s="1"/>
      <c r="L279" s="32"/>
      <c r="M279" s="33"/>
      <c r="N279" s="334"/>
      <c r="O279" s="338" t="s">
        <v>241</v>
      </c>
      <c r="P279" s="339"/>
      <c r="Q279" s="340"/>
      <c r="R279" s="10" t="s">
        <v>84</v>
      </c>
      <c r="S279" s="10"/>
      <c r="T279" s="336"/>
      <c r="U279" s="337"/>
      <c r="V279" s="34"/>
    </row>
    <row r="280" spans="1:22" ht="19.5" customHeight="1" x14ac:dyDescent="0.25">
      <c r="A280" s="33"/>
      <c r="B280" s="334"/>
      <c r="C280" s="338" t="s">
        <v>85</v>
      </c>
      <c r="D280" s="339"/>
      <c r="E280" s="340"/>
      <c r="F280" s="10" t="s">
        <v>86</v>
      </c>
      <c r="G280" s="10"/>
      <c r="H280" s="336"/>
      <c r="I280" s="337"/>
      <c r="J280" s="34"/>
      <c r="K280" s="1"/>
      <c r="L280" s="32"/>
      <c r="M280" s="33"/>
      <c r="N280" s="334"/>
      <c r="O280" s="338" t="s">
        <v>85</v>
      </c>
      <c r="P280" s="339"/>
      <c r="Q280" s="340"/>
      <c r="R280" s="10" t="s">
        <v>86</v>
      </c>
      <c r="S280" s="10"/>
      <c r="T280" s="336"/>
      <c r="U280" s="337"/>
      <c r="V280" s="34"/>
    </row>
    <row r="281" spans="1:22" ht="19.5" customHeight="1" thickBot="1" x14ac:dyDescent="0.3">
      <c r="A281" s="33"/>
      <c r="B281" s="25"/>
      <c r="C281" s="25"/>
      <c r="D281" s="25"/>
      <c r="E281" s="25"/>
      <c r="F281" s="25"/>
      <c r="G281" s="25"/>
      <c r="H281" s="25"/>
      <c r="I281" s="25"/>
      <c r="J281" s="34"/>
      <c r="K281" s="1"/>
      <c r="L281" s="32"/>
      <c r="M281" s="33"/>
      <c r="N281" s="25"/>
      <c r="O281" s="25"/>
      <c r="P281" s="25"/>
      <c r="Q281" s="25"/>
      <c r="R281" s="25"/>
      <c r="S281" s="25"/>
      <c r="T281" s="25"/>
      <c r="U281" s="25"/>
      <c r="V281" s="34"/>
    </row>
    <row r="282" spans="1:22" ht="19.5" customHeight="1" x14ac:dyDescent="0.3">
      <c r="A282" s="33"/>
      <c r="B282" s="373" t="s">
        <v>88</v>
      </c>
      <c r="C282" s="374"/>
      <c r="D282" s="374"/>
      <c r="E282" s="374"/>
      <c r="F282" s="374"/>
      <c r="G282" s="374"/>
      <c r="H282" s="374"/>
      <c r="I282" s="375"/>
      <c r="J282" s="34"/>
      <c r="K282" s="1"/>
      <c r="L282" s="32"/>
      <c r="M282" s="33"/>
      <c r="N282" s="373" t="s">
        <v>88</v>
      </c>
      <c r="O282" s="374"/>
      <c r="P282" s="374"/>
      <c r="Q282" s="374"/>
      <c r="R282" s="374"/>
      <c r="S282" s="374"/>
      <c r="T282" s="374"/>
      <c r="U282" s="375"/>
      <c r="V282" s="34"/>
    </row>
    <row r="283" spans="1:22" ht="19.5" customHeight="1" x14ac:dyDescent="0.25">
      <c r="A283" s="33"/>
      <c r="B283" s="376"/>
      <c r="C283" s="377"/>
      <c r="D283" s="377"/>
      <c r="E283" s="377"/>
      <c r="F283" s="377"/>
      <c r="G283" s="377"/>
      <c r="H283" s="377"/>
      <c r="I283" s="378"/>
      <c r="J283" s="34"/>
      <c r="K283" s="1"/>
      <c r="L283" s="32"/>
      <c r="M283" s="33"/>
      <c r="N283" s="376"/>
      <c r="O283" s="377"/>
      <c r="P283" s="377"/>
      <c r="Q283" s="377"/>
      <c r="R283" s="377"/>
      <c r="S283" s="377"/>
      <c r="T283" s="377"/>
      <c r="U283" s="378"/>
      <c r="V283" s="34"/>
    </row>
    <row r="284" spans="1:22" ht="19.5" customHeight="1" x14ac:dyDescent="0.25">
      <c r="A284" s="33"/>
      <c r="B284" s="379"/>
      <c r="C284" s="380"/>
      <c r="D284" s="380"/>
      <c r="E284" s="380"/>
      <c r="F284" s="380"/>
      <c r="G284" s="380"/>
      <c r="H284" s="380"/>
      <c r="I284" s="381"/>
      <c r="J284" s="34"/>
      <c r="K284" s="1"/>
      <c r="L284" s="32"/>
      <c r="M284" s="33"/>
      <c r="N284" s="379"/>
      <c r="O284" s="380"/>
      <c r="P284" s="380"/>
      <c r="Q284" s="380"/>
      <c r="R284" s="380"/>
      <c r="S284" s="380"/>
      <c r="T284" s="380"/>
      <c r="U284" s="381"/>
      <c r="V284" s="34"/>
    </row>
    <row r="285" spans="1:22" ht="19.5" customHeight="1" x14ac:dyDescent="0.25">
      <c r="A285" s="33"/>
      <c r="B285" s="379"/>
      <c r="C285" s="380"/>
      <c r="D285" s="380"/>
      <c r="E285" s="380"/>
      <c r="F285" s="380"/>
      <c r="G285" s="380"/>
      <c r="H285" s="380"/>
      <c r="I285" s="381"/>
      <c r="J285" s="34"/>
      <c r="K285" s="1"/>
      <c r="L285" s="32"/>
      <c r="M285" s="33"/>
      <c r="N285" s="379"/>
      <c r="O285" s="380"/>
      <c r="P285" s="380"/>
      <c r="Q285" s="380"/>
      <c r="R285" s="380"/>
      <c r="S285" s="380"/>
      <c r="T285" s="380"/>
      <c r="U285" s="381"/>
      <c r="V285" s="34"/>
    </row>
    <row r="286" spans="1:22" ht="19.5" customHeight="1" thickBot="1" x14ac:dyDescent="0.3">
      <c r="A286" s="33"/>
      <c r="B286" s="382"/>
      <c r="C286" s="383"/>
      <c r="D286" s="383"/>
      <c r="E286" s="383"/>
      <c r="F286" s="383"/>
      <c r="G286" s="383"/>
      <c r="H286" s="383"/>
      <c r="I286" s="384"/>
      <c r="J286" s="34"/>
      <c r="K286" s="1"/>
      <c r="L286" s="32"/>
      <c r="M286" s="33"/>
      <c r="N286" s="382"/>
      <c r="O286" s="383"/>
      <c r="P286" s="383"/>
      <c r="Q286" s="383"/>
      <c r="R286" s="383"/>
      <c r="S286" s="383"/>
      <c r="T286" s="383"/>
      <c r="U286" s="384"/>
      <c r="V286" s="34"/>
    </row>
    <row r="287" spans="1:22" ht="19.5" customHeight="1" thickBot="1" x14ac:dyDescent="0.3">
      <c r="A287" s="53"/>
      <c r="B287" s="54"/>
      <c r="C287" s="54"/>
      <c r="D287" s="54"/>
      <c r="E287" s="54"/>
      <c r="F287" s="54"/>
      <c r="G287" s="54"/>
      <c r="H287" s="54"/>
      <c r="I287" s="54"/>
      <c r="J287" s="55"/>
      <c r="K287" s="1"/>
      <c r="L287" s="32"/>
      <c r="M287" s="53"/>
      <c r="N287" s="54"/>
      <c r="O287" s="54"/>
      <c r="P287" s="54"/>
      <c r="Q287" s="54"/>
      <c r="R287" s="54"/>
      <c r="S287" s="54"/>
      <c r="T287" s="54"/>
      <c r="U287" s="54"/>
      <c r="V287" s="55"/>
    </row>
    <row r="288" spans="1:22" ht="19.5" customHeight="1" thickBot="1" x14ac:dyDescent="0.3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7"/>
      <c r="M288" s="56"/>
      <c r="N288" s="56"/>
      <c r="O288" s="56"/>
      <c r="P288" s="56"/>
      <c r="Q288" s="56"/>
      <c r="R288" s="56"/>
      <c r="S288" s="56"/>
      <c r="T288" s="56"/>
      <c r="U288" s="56"/>
      <c r="V288" s="56"/>
    </row>
    <row r="289" spans="1:22" ht="19.5" customHeight="1" x14ac:dyDescent="0.25">
      <c r="A289" s="29">
        <v>6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>
        <f t="shared" ref="M289" si="5">A289+1</f>
        <v>7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19.5" customHeight="1" x14ac:dyDescent="0.35">
      <c r="A290" s="33"/>
      <c r="B290" s="356" t="s">
        <v>42</v>
      </c>
      <c r="C290" s="356"/>
      <c r="D290" s="404" t="s">
        <v>132</v>
      </c>
      <c r="E290" s="404"/>
      <c r="F290" s="404"/>
      <c r="G290" s="404"/>
      <c r="H290" s="404"/>
      <c r="I290" s="404"/>
      <c r="J290" s="75">
        <v>48</v>
      </c>
      <c r="K290" s="1"/>
      <c r="L290" s="32"/>
      <c r="M290" s="33"/>
      <c r="N290" s="356" t="s">
        <v>42</v>
      </c>
      <c r="O290" s="356"/>
      <c r="P290" s="404" t="s">
        <v>132</v>
      </c>
      <c r="Q290" s="404"/>
      <c r="R290" s="404"/>
      <c r="S290" s="404"/>
      <c r="T290" s="404"/>
      <c r="U290" s="404"/>
      <c r="V290" s="75">
        <v>28</v>
      </c>
    </row>
    <row r="291" spans="1:22" ht="19.5" customHeight="1" x14ac:dyDescent="0.25">
      <c r="A291" s="33"/>
      <c r="B291" s="358"/>
      <c r="C291" s="358"/>
      <c r="D291" s="358"/>
      <c r="E291" s="358"/>
      <c r="F291" s="358"/>
      <c r="G291" s="358"/>
      <c r="H291" s="358"/>
      <c r="I291" s="358"/>
      <c r="J291" s="34"/>
      <c r="K291" s="1"/>
      <c r="L291" s="32"/>
      <c r="M291" s="33"/>
      <c r="N291" s="358"/>
      <c r="O291" s="358"/>
      <c r="P291" s="358"/>
      <c r="Q291" s="358"/>
      <c r="R291" s="358"/>
      <c r="S291" s="358"/>
      <c r="T291" s="358"/>
      <c r="U291" s="358"/>
      <c r="V291" s="34"/>
    </row>
    <row r="292" spans="1:22" ht="19.5" customHeight="1" x14ac:dyDescent="0.35">
      <c r="A292" s="33"/>
      <c r="B292" s="356" t="s">
        <v>0</v>
      </c>
      <c r="C292" s="356"/>
      <c r="D292" s="403">
        <v>5</v>
      </c>
      <c r="E292" s="403"/>
      <c r="F292" s="357" t="s">
        <v>41</v>
      </c>
      <c r="G292" s="357"/>
      <c r="H292" s="403">
        <v>1</v>
      </c>
      <c r="I292" s="403"/>
      <c r="J292" s="34"/>
      <c r="K292" s="1"/>
      <c r="L292" s="32"/>
      <c r="M292" s="33"/>
      <c r="N292" s="356" t="s">
        <v>0</v>
      </c>
      <c r="O292" s="356"/>
      <c r="P292" s="403">
        <v>5</v>
      </c>
      <c r="Q292" s="403"/>
      <c r="R292" s="357" t="s">
        <v>41</v>
      </c>
      <c r="S292" s="357"/>
      <c r="T292" s="403">
        <v>2</v>
      </c>
      <c r="U292" s="403"/>
      <c r="V292" s="34"/>
    </row>
    <row r="293" spans="1:22" ht="19.5" customHeight="1" x14ac:dyDescent="0.35">
      <c r="A293" s="33"/>
      <c r="B293" s="356" t="s">
        <v>14</v>
      </c>
      <c r="C293" s="356"/>
      <c r="D293" s="400" t="s">
        <v>99</v>
      </c>
      <c r="E293" s="400"/>
      <c r="F293" s="357" t="s">
        <v>15</v>
      </c>
      <c r="G293" s="357"/>
      <c r="H293" s="401" t="s">
        <v>203</v>
      </c>
      <c r="I293" s="401"/>
      <c r="J293" s="34"/>
      <c r="K293" s="1"/>
      <c r="L293" s="32"/>
      <c r="M293" s="33"/>
      <c r="N293" s="356" t="s">
        <v>14</v>
      </c>
      <c r="O293" s="356"/>
      <c r="P293" s="400" t="s">
        <v>211</v>
      </c>
      <c r="Q293" s="400"/>
      <c r="R293" s="357" t="s">
        <v>15</v>
      </c>
      <c r="S293" s="357"/>
      <c r="T293" s="401" t="s">
        <v>118</v>
      </c>
      <c r="U293" s="401"/>
      <c r="V293" s="34"/>
    </row>
    <row r="294" spans="1:22" ht="19.5" customHeight="1" x14ac:dyDescent="0.3">
      <c r="A294" s="33"/>
      <c r="B294" s="64" t="s">
        <v>53</v>
      </c>
      <c r="C294" s="64"/>
      <c r="D294" s="402" t="s">
        <v>95</v>
      </c>
      <c r="E294" s="402"/>
      <c r="F294" s="397" t="s">
        <v>54</v>
      </c>
      <c r="G294" s="397"/>
      <c r="H294" s="402" t="s">
        <v>153</v>
      </c>
      <c r="I294" s="402"/>
      <c r="J294" s="34"/>
      <c r="K294" s="1"/>
      <c r="L294" s="32"/>
      <c r="M294" s="33"/>
      <c r="N294" s="64" t="s">
        <v>53</v>
      </c>
      <c r="O294" s="64"/>
      <c r="P294" s="402" t="s">
        <v>95</v>
      </c>
      <c r="Q294" s="402"/>
      <c r="R294" s="397" t="s">
        <v>54</v>
      </c>
      <c r="S294" s="397"/>
      <c r="T294" s="402" t="s">
        <v>178</v>
      </c>
      <c r="U294" s="402"/>
      <c r="V294" s="34"/>
    </row>
    <row r="295" spans="1:22" ht="19.5" customHeight="1" x14ac:dyDescent="0.3">
      <c r="A295" s="33"/>
      <c r="B295" s="396" t="s">
        <v>1</v>
      </c>
      <c r="C295" s="396"/>
      <c r="D295" s="397"/>
      <c r="E295" s="397"/>
      <c r="F295" s="398"/>
      <c r="G295" s="398"/>
      <c r="H295" s="398"/>
      <c r="I295" s="398"/>
      <c r="J295" s="34"/>
      <c r="K295" s="1"/>
      <c r="L295" s="32"/>
      <c r="M295" s="33"/>
      <c r="N295" s="396" t="s">
        <v>1</v>
      </c>
      <c r="O295" s="396"/>
      <c r="P295" s="397"/>
      <c r="Q295" s="397"/>
      <c r="R295" s="398"/>
      <c r="S295" s="398"/>
      <c r="T295" s="398"/>
      <c r="U295" s="398"/>
      <c r="V295" s="34"/>
    </row>
    <row r="296" spans="1:22" ht="19.5" customHeight="1" x14ac:dyDescent="0.3">
      <c r="A296" s="33"/>
      <c r="B296" s="396"/>
      <c r="C296" s="396"/>
      <c r="D296" s="397" t="s">
        <v>11</v>
      </c>
      <c r="E296" s="397"/>
      <c r="F296" s="398">
        <v>0.66041666666666665</v>
      </c>
      <c r="G296" s="398"/>
      <c r="H296" s="398"/>
      <c r="I296" s="398"/>
      <c r="J296" s="34"/>
      <c r="K296" s="1"/>
      <c r="L296" s="32"/>
      <c r="M296" s="33"/>
      <c r="N296" s="396"/>
      <c r="O296" s="396"/>
      <c r="P296" s="397" t="s">
        <v>11</v>
      </c>
      <c r="Q296" s="397"/>
      <c r="R296" s="398">
        <v>0.66041666666666665</v>
      </c>
      <c r="S296" s="398"/>
      <c r="T296" s="398"/>
      <c r="U296" s="398"/>
      <c r="V296" s="34"/>
    </row>
    <row r="297" spans="1:22" ht="19.5" customHeight="1" x14ac:dyDescent="0.3">
      <c r="A297" s="33"/>
      <c r="B297" s="396"/>
      <c r="C297" s="396"/>
      <c r="D297" s="397" t="s">
        <v>55</v>
      </c>
      <c r="E297" s="397"/>
      <c r="F297" s="398">
        <v>0.66111111111111109</v>
      </c>
      <c r="G297" s="398"/>
      <c r="H297" s="398"/>
      <c r="I297" s="398"/>
      <c r="J297" s="34"/>
      <c r="K297" s="1"/>
      <c r="L297" s="32"/>
      <c r="M297" s="33"/>
      <c r="N297" s="396"/>
      <c r="O297" s="396"/>
      <c r="P297" s="397" t="s">
        <v>55</v>
      </c>
      <c r="Q297" s="397"/>
      <c r="R297" s="398">
        <v>0.66111111111111109</v>
      </c>
      <c r="S297" s="398"/>
      <c r="T297" s="398"/>
      <c r="U297" s="398"/>
      <c r="V297" s="34"/>
    </row>
    <row r="298" spans="1:22" ht="19.5" customHeight="1" x14ac:dyDescent="0.35">
      <c r="A298" s="33"/>
      <c r="B298" s="396"/>
      <c r="C298" s="396"/>
      <c r="D298" s="397" t="s">
        <v>9</v>
      </c>
      <c r="E298" s="397"/>
      <c r="F298" s="399">
        <v>0.66319444444444442</v>
      </c>
      <c r="G298" s="399"/>
      <c r="H298" s="399"/>
      <c r="I298" s="399"/>
      <c r="J298" s="34"/>
      <c r="K298" s="1"/>
      <c r="L298" s="32"/>
      <c r="M298" s="33"/>
      <c r="N298" s="396"/>
      <c r="O298" s="396"/>
      <c r="P298" s="397" t="s">
        <v>9</v>
      </c>
      <c r="Q298" s="397"/>
      <c r="R298" s="399">
        <v>0.66319444444444442</v>
      </c>
      <c r="S298" s="399"/>
      <c r="T298" s="399"/>
      <c r="U298" s="399"/>
      <c r="V298" s="34"/>
    </row>
    <row r="299" spans="1:22" ht="19.5" customHeight="1" x14ac:dyDescent="0.35">
      <c r="A299" s="33"/>
      <c r="B299" s="356" t="s">
        <v>44</v>
      </c>
      <c r="C299" s="356"/>
      <c r="D299" s="357" t="s">
        <v>91</v>
      </c>
      <c r="E299" s="357"/>
      <c r="F299" s="37"/>
      <c r="G299" s="65"/>
      <c r="H299" s="39">
        <v>90</v>
      </c>
      <c r="I299" s="65" t="s">
        <v>47</v>
      </c>
      <c r="J299" s="34"/>
      <c r="K299" s="1"/>
      <c r="L299" s="32"/>
      <c r="M299" s="33"/>
      <c r="N299" s="356" t="s">
        <v>44</v>
      </c>
      <c r="O299" s="356"/>
      <c r="P299" s="357" t="s">
        <v>91</v>
      </c>
      <c r="Q299" s="357"/>
      <c r="R299" s="37"/>
      <c r="S299" s="65"/>
      <c r="T299" s="39">
        <v>100</v>
      </c>
      <c r="U299" s="65" t="s">
        <v>47</v>
      </c>
      <c r="V299" s="34"/>
    </row>
    <row r="300" spans="1:22" ht="19.5" customHeight="1" x14ac:dyDescent="0.3">
      <c r="A300" s="33"/>
      <c r="B300" s="356"/>
      <c r="C300" s="356"/>
      <c r="D300" s="359" t="s">
        <v>56</v>
      </c>
      <c r="E300" s="63" t="s">
        <v>57</v>
      </c>
      <c r="F300" s="41"/>
      <c r="G300" s="66"/>
      <c r="H300" s="41">
        <v>65</v>
      </c>
      <c r="I300" s="66" t="s">
        <v>47</v>
      </c>
      <c r="J300" s="34"/>
      <c r="K300" s="1"/>
      <c r="L300" s="32"/>
      <c r="M300" s="33"/>
      <c r="N300" s="356"/>
      <c r="O300" s="356"/>
      <c r="P300" s="359" t="s">
        <v>56</v>
      </c>
      <c r="Q300" s="63" t="s">
        <v>57</v>
      </c>
      <c r="R300" s="41"/>
      <c r="S300" s="66"/>
      <c r="T300" s="41">
        <v>75</v>
      </c>
      <c r="U300" s="66" t="s">
        <v>47</v>
      </c>
      <c r="V300" s="34"/>
    </row>
    <row r="301" spans="1:22" ht="19.5" customHeight="1" x14ac:dyDescent="0.3">
      <c r="A301" s="33"/>
      <c r="B301" s="356"/>
      <c r="C301" s="356"/>
      <c r="D301" s="359"/>
      <c r="E301" s="63" t="s">
        <v>58</v>
      </c>
      <c r="F301" s="41"/>
      <c r="G301" s="66"/>
      <c r="H301" s="41">
        <v>115</v>
      </c>
      <c r="I301" s="66" t="s">
        <v>47</v>
      </c>
      <c r="J301" s="34"/>
      <c r="K301" s="1"/>
      <c r="L301" s="32"/>
      <c r="M301" s="33"/>
      <c r="N301" s="356"/>
      <c r="O301" s="356"/>
      <c r="P301" s="359"/>
      <c r="Q301" s="63" t="s">
        <v>58</v>
      </c>
      <c r="R301" s="41"/>
      <c r="S301" s="66"/>
      <c r="T301" s="41">
        <v>125</v>
      </c>
      <c r="U301" s="66" t="s">
        <v>47</v>
      </c>
      <c r="V301" s="34"/>
    </row>
    <row r="302" spans="1:22" ht="19.5" customHeight="1" x14ac:dyDescent="0.25">
      <c r="A302" s="33"/>
      <c r="B302" s="358"/>
      <c r="C302" s="358"/>
      <c r="D302" s="358"/>
      <c r="E302" s="358"/>
      <c r="F302" s="358"/>
      <c r="G302" s="358"/>
      <c r="H302" s="358"/>
      <c r="I302" s="358"/>
      <c r="J302" s="34"/>
      <c r="K302" s="1"/>
      <c r="L302" s="32"/>
      <c r="M302" s="33"/>
      <c r="N302" s="358"/>
      <c r="O302" s="358"/>
      <c r="P302" s="358"/>
      <c r="Q302" s="358"/>
      <c r="R302" s="358"/>
      <c r="S302" s="358"/>
      <c r="T302" s="358"/>
      <c r="U302" s="358"/>
      <c r="V302" s="34"/>
    </row>
    <row r="303" spans="1:22" ht="19.5" customHeight="1" x14ac:dyDescent="0.3">
      <c r="A303" s="33"/>
      <c r="B303" s="395" t="s">
        <v>59</v>
      </c>
      <c r="C303" s="395"/>
      <c r="D303" s="395"/>
      <c r="E303" s="395"/>
      <c r="F303" s="395"/>
      <c r="G303" s="395"/>
      <c r="H303" s="395"/>
      <c r="I303" s="395"/>
      <c r="J303" s="34"/>
      <c r="K303" s="1"/>
      <c r="L303" s="32"/>
      <c r="M303" s="33"/>
      <c r="N303" s="395" t="s">
        <v>59</v>
      </c>
      <c r="O303" s="395"/>
      <c r="P303" s="395"/>
      <c r="Q303" s="395"/>
      <c r="R303" s="395"/>
      <c r="S303" s="395"/>
      <c r="T303" s="395"/>
      <c r="U303" s="395"/>
      <c r="V303" s="34"/>
    </row>
    <row r="304" spans="1:22" ht="19.5" customHeight="1" thickBot="1" x14ac:dyDescent="0.3">
      <c r="A304" s="33"/>
      <c r="B304" s="358"/>
      <c r="C304" s="358"/>
      <c r="D304" s="358"/>
      <c r="E304" s="358"/>
      <c r="F304" s="358"/>
      <c r="G304" s="358"/>
      <c r="H304" s="358"/>
      <c r="I304" s="358"/>
      <c r="J304" s="34"/>
      <c r="K304" s="1"/>
      <c r="L304" s="32"/>
      <c r="M304" s="33"/>
      <c r="N304" s="358"/>
      <c r="O304" s="358"/>
      <c r="P304" s="358"/>
      <c r="Q304" s="358"/>
      <c r="R304" s="358"/>
      <c r="S304" s="358"/>
      <c r="T304" s="358"/>
      <c r="U304" s="358"/>
      <c r="V304" s="34"/>
    </row>
    <row r="305" spans="1:22" ht="19.5" customHeight="1" thickBot="1" x14ac:dyDescent="0.3">
      <c r="A305" s="33"/>
      <c r="B305" s="359" t="s">
        <v>60</v>
      </c>
      <c r="C305" s="360"/>
      <c r="D305" s="43"/>
      <c r="E305" s="44"/>
      <c r="F305" s="44"/>
      <c r="G305" s="44"/>
      <c r="H305" s="44"/>
      <c r="I305" s="45"/>
      <c r="J305" s="34"/>
      <c r="K305" s="1"/>
      <c r="L305" s="32"/>
      <c r="M305" s="33"/>
      <c r="N305" s="359" t="s">
        <v>60</v>
      </c>
      <c r="O305" s="360"/>
      <c r="P305" s="43"/>
      <c r="Q305" s="44"/>
      <c r="R305" s="44"/>
      <c r="S305" s="44"/>
      <c r="T305" s="44"/>
      <c r="U305" s="45"/>
      <c r="V305" s="34"/>
    </row>
    <row r="306" spans="1:22" ht="19.5" customHeight="1" thickBot="1" x14ac:dyDescent="0.3">
      <c r="A306" s="33"/>
      <c r="B306" s="62"/>
      <c r="C306" s="62"/>
      <c r="D306" s="30"/>
      <c r="E306" s="30"/>
      <c r="F306" s="30"/>
      <c r="G306" s="30"/>
      <c r="H306" s="30"/>
      <c r="I306" s="30"/>
      <c r="J306" s="34"/>
      <c r="K306" s="1"/>
      <c r="L306" s="32"/>
      <c r="M306" s="33"/>
      <c r="N306" s="62"/>
      <c r="O306" s="62"/>
      <c r="P306" s="30"/>
      <c r="Q306" s="30"/>
      <c r="R306" s="30"/>
      <c r="S306" s="30"/>
      <c r="T306" s="30"/>
      <c r="U306" s="30"/>
      <c r="V306" s="34"/>
    </row>
    <row r="307" spans="1:22" ht="19.5" customHeight="1" x14ac:dyDescent="0.25">
      <c r="A307" s="33"/>
      <c r="B307" s="361" t="s">
        <v>62</v>
      </c>
      <c r="C307" s="362"/>
      <c r="D307" s="352"/>
      <c r="E307" s="352"/>
      <c r="F307" s="352"/>
      <c r="G307" s="352"/>
      <c r="H307" s="352"/>
      <c r="I307" s="353"/>
      <c r="J307" s="34"/>
      <c r="K307" s="1"/>
      <c r="L307" s="32"/>
      <c r="M307" s="33"/>
      <c r="N307" s="361" t="s">
        <v>62</v>
      </c>
      <c r="O307" s="362"/>
      <c r="P307" s="352"/>
      <c r="Q307" s="352"/>
      <c r="R307" s="352"/>
      <c r="S307" s="352"/>
      <c r="T307" s="352"/>
      <c r="U307" s="353"/>
      <c r="V307" s="34"/>
    </row>
    <row r="308" spans="1:22" ht="19.5" customHeight="1" x14ac:dyDescent="0.25">
      <c r="A308" s="33"/>
      <c r="B308" s="363"/>
      <c r="C308" s="364"/>
      <c r="D308" s="336"/>
      <c r="E308" s="336"/>
      <c r="F308" s="336"/>
      <c r="G308" s="336"/>
      <c r="H308" s="336"/>
      <c r="I308" s="337"/>
      <c r="J308" s="34"/>
      <c r="K308" s="1"/>
      <c r="L308" s="32"/>
      <c r="M308" s="33"/>
      <c r="N308" s="363"/>
      <c r="O308" s="364"/>
      <c r="P308" s="336"/>
      <c r="Q308" s="336"/>
      <c r="R308" s="336"/>
      <c r="S308" s="336"/>
      <c r="T308" s="336"/>
      <c r="U308" s="337"/>
      <c r="V308" s="34"/>
    </row>
    <row r="309" spans="1:22" ht="19.5" customHeight="1" x14ac:dyDescent="0.25">
      <c r="A309" s="33"/>
      <c r="B309" s="365" t="s">
        <v>61</v>
      </c>
      <c r="C309" s="366"/>
      <c r="D309" s="336"/>
      <c r="E309" s="336"/>
      <c r="F309" s="336"/>
      <c r="G309" s="336"/>
      <c r="H309" s="336"/>
      <c r="I309" s="337"/>
      <c r="J309" s="34"/>
      <c r="K309" s="1"/>
      <c r="L309" s="32"/>
      <c r="M309" s="33"/>
      <c r="N309" s="365" t="s">
        <v>61</v>
      </c>
      <c r="O309" s="366"/>
      <c r="P309" s="336"/>
      <c r="Q309" s="336"/>
      <c r="R309" s="336"/>
      <c r="S309" s="336"/>
      <c r="T309" s="336"/>
      <c r="U309" s="337"/>
      <c r="V309" s="34"/>
    </row>
    <row r="310" spans="1:22" ht="19.5" customHeight="1" thickBot="1" x14ac:dyDescent="0.3">
      <c r="A310" s="33"/>
      <c r="B310" s="367"/>
      <c r="C310" s="368"/>
      <c r="D310" s="369"/>
      <c r="E310" s="369"/>
      <c r="F310" s="369"/>
      <c r="G310" s="369"/>
      <c r="H310" s="369"/>
      <c r="I310" s="370"/>
      <c r="J310" s="34"/>
      <c r="K310" s="1"/>
      <c r="L310" s="32"/>
      <c r="M310" s="33"/>
      <c r="N310" s="367"/>
      <c r="O310" s="368"/>
      <c r="P310" s="369"/>
      <c r="Q310" s="369"/>
      <c r="R310" s="369"/>
      <c r="S310" s="369"/>
      <c r="T310" s="369"/>
      <c r="U310" s="370"/>
      <c r="V310" s="34"/>
    </row>
    <row r="311" spans="1:22" ht="19.5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19.5" customHeight="1" x14ac:dyDescent="0.25">
      <c r="A312" s="33"/>
      <c r="B312" s="349" t="s">
        <v>63</v>
      </c>
      <c r="C312" s="343" t="s">
        <v>64</v>
      </c>
      <c r="D312" s="351"/>
      <c r="E312" s="351"/>
      <c r="F312" s="351"/>
      <c r="G312" s="351"/>
      <c r="H312" s="352"/>
      <c r="I312" s="353"/>
      <c r="J312" s="34"/>
      <c r="K312" s="1"/>
      <c r="L312" s="32"/>
      <c r="M312" s="33"/>
      <c r="N312" s="349" t="s">
        <v>63</v>
      </c>
      <c r="O312" s="343" t="s">
        <v>64</v>
      </c>
      <c r="P312" s="351"/>
      <c r="Q312" s="351"/>
      <c r="R312" s="351"/>
      <c r="S312" s="351"/>
      <c r="T312" s="352"/>
      <c r="U312" s="353"/>
      <c r="V312" s="34"/>
    </row>
    <row r="313" spans="1:22" ht="19.5" customHeight="1" x14ac:dyDescent="0.25">
      <c r="A313" s="33"/>
      <c r="B313" s="334"/>
      <c r="C313" s="340" t="s">
        <v>234</v>
      </c>
      <c r="D313" s="348"/>
      <c r="E313" s="348"/>
      <c r="F313" s="348"/>
      <c r="G313" s="348"/>
      <c r="H313" s="336"/>
      <c r="I313" s="337"/>
      <c r="J313" s="34"/>
      <c r="K313" s="1"/>
      <c r="L313" s="32"/>
      <c r="M313" s="33"/>
      <c r="N313" s="334"/>
      <c r="O313" s="340" t="s">
        <v>234</v>
      </c>
      <c r="P313" s="348"/>
      <c r="Q313" s="348"/>
      <c r="R313" s="348"/>
      <c r="S313" s="348"/>
      <c r="T313" s="336"/>
      <c r="U313" s="337"/>
      <c r="V313" s="34"/>
    </row>
    <row r="314" spans="1:22" ht="19.5" customHeight="1" x14ac:dyDescent="0.25">
      <c r="A314" s="33"/>
      <c r="B314" s="334"/>
      <c r="C314" s="340" t="s">
        <v>66</v>
      </c>
      <c r="D314" s="348"/>
      <c r="E314" s="348"/>
      <c r="F314" s="348"/>
      <c r="G314" s="348"/>
      <c r="H314" s="336"/>
      <c r="I314" s="337"/>
      <c r="J314" s="34"/>
      <c r="K314" s="1"/>
      <c r="L314" s="32"/>
      <c r="M314" s="33"/>
      <c r="N314" s="334"/>
      <c r="O314" s="340" t="s">
        <v>66</v>
      </c>
      <c r="P314" s="348"/>
      <c r="Q314" s="348"/>
      <c r="R314" s="348"/>
      <c r="S314" s="348"/>
      <c r="T314" s="336"/>
      <c r="U314" s="337"/>
      <c r="V314" s="34"/>
    </row>
    <row r="315" spans="1:22" ht="19.5" customHeight="1" x14ac:dyDescent="0.25">
      <c r="A315" s="33"/>
      <c r="B315" s="334"/>
      <c r="C315" s="340" t="s">
        <v>67</v>
      </c>
      <c r="D315" s="348"/>
      <c r="E315" s="348"/>
      <c r="F315" s="348"/>
      <c r="G315" s="348"/>
      <c r="H315" s="336"/>
      <c r="I315" s="337"/>
      <c r="J315" s="34"/>
      <c r="K315" s="1"/>
      <c r="L315" s="32"/>
      <c r="M315" s="33"/>
      <c r="N315" s="334"/>
      <c r="O315" s="340" t="s">
        <v>67</v>
      </c>
      <c r="P315" s="348"/>
      <c r="Q315" s="348"/>
      <c r="R315" s="348"/>
      <c r="S315" s="348"/>
      <c r="T315" s="336"/>
      <c r="U315" s="337"/>
      <c r="V315" s="34"/>
    </row>
    <row r="316" spans="1:22" ht="19.5" customHeight="1" x14ac:dyDescent="0.25">
      <c r="A316" s="33"/>
      <c r="B316" s="334"/>
      <c r="C316" s="340" t="s">
        <v>235</v>
      </c>
      <c r="D316" s="348"/>
      <c r="E316" s="348"/>
      <c r="F316" s="348"/>
      <c r="G316" s="348"/>
      <c r="H316" s="336"/>
      <c r="I316" s="337"/>
      <c r="J316" s="34"/>
      <c r="K316" s="1"/>
      <c r="L316" s="32"/>
      <c r="M316" s="33"/>
      <c r="N316" s="334"/>
      <c r="O316" s="340" t="s">
        <v>235</v>
      </c>
      <c r="P316" s="348"/>
      <c r="Q316" s="348"/>
      <c r="R316" s="348"/>
      <c r="S316" s="348"/>
      <c r="T316" s="336"/>
      <c r="U316" s="337"/>
      <c r="V316" s="34"/>
    </row>
    <row r="317" spans="1:22" ht="19.5" customHeight="1" x14ac:dyDescent="0.25">
      <c r="A317" s="33"/>
      <c r="B317" s="335"/>
      <c r="C317" s="338" t="s">
        <v>236</v>
      </c>
      <c r="D317" s="339"/>
      <c r="E317" s="339"/>
      <c r="F317" s="339"/>
      <c r="G317" s="340"/>
      <c r="H317" s="354"/>
      <c r="I317" s="355"/>
      <c r="J317" s="34"/>
      <c r="K317" s="1"/>
      <c r="L317" s="32"/>
      <c r="M317" s="33"/>
      <c r="N317" s="335"/>
      <c r="O317" s="338" t="s">
        <v>236</v>
      </c>
      <c r="P317" s="339"/>
      <c r="Q317" s="339"/>
      <c r="R317" s="339"/>
      <c r="S317" s="340"/>
      <c r="T317" s="354"/>
      <c r="U317" s="355"/>
      <c r="V317" s="34"/>
    </row>
    <row r="318" spans="1:22" ht="19.5" customHeight="1" thickBot="1" x14ac:dyDescent="0.3">
      <c r="A318" s="33"/>
      <c r="B318" s="350"/>
      <c r="C318" s="371" t="s">
        <v>69</v>
      </c>
      <c r="D318" s="372"/>
      <c r="E318" s="372"/>
      <c r="F318" s="372"/>
      <c r="G318" s="372"/>
      <c r="H318" s="369"/>
      <c r="I318" s="370"/>
      <c r="J318" s="34"/>
      <c r="K318" s="1"/>
      <c r="L318" s="32"/>
      <c r="M318" s="33"/>
      <c r="N318" s="350"/>
      <c r="O318" s="371" t="s">
        <v>69</v>
      </c>
      <c r="P318" s="372"/>
      <c r="Q318" s="372"/>
      <c r="R318" s="372"/>
      <c r="S318" s="372"/>
      <c r="T318" s="369"/>
      <c r="U318" s="370"/>
      <c r="V318" s="34"/>
    </row>
    <row r="319" spans="1:22" ht="19.5" customHeight="1" x14ac:dyDescent="0.25">
      <c r="A319" s="33"/>
      <c r="B319" s="333" t="s">
        <v>70</v>
      </c>
      <c r="C319" s="346" t="s">
        <v>237</v>
      </c>
      <c r="D319" s="347"/>
      <c r="E319" s="347"/>
      <c r="F319" s="347"/>
      <c r="G319" s="347"/>
      <c r="H319" s="344"/>
      <c r="I319" s="345"/>
      <c r="J319" s="34"/>
      <c r="K319" s="1"/>
      <c r="L319" s="32"/>
      <c r="M319" s="33"/>
      <c r="N319" s="333" t="s">
        <v>70</v>
      </c>
      <c r="O319" s="346" t="s">
        <v>237</v>
      </c>
      <c r="P319" s="347"/>
      <c r="Q319" s="347"/>
      <c r="R319" s="347"/>
      <c r="S319" s="347"/>
      <c r="T319" s="344"/>
      <c r="U319" s="345"/>
      <c r="V319" s="34"/>
    </row>
    <row r="320" spans="1:22" ht="19.5" customHeight="1" x14ac:dyDescent="0.25">
      <c r="A320" s="33"/>
      <c r="B320" s="334"/>
      <c r="C320" s="340" t="s">
        <v>72</v>
      </c>
      <c r="D320" s="348"/>
      <c r="E320" s="348"/>
      <c r="F320" s="348"/>
      <c r="G320" s="348"/>
      <c r="H320" s="336"/>
      <c r="I320" s="337"/>
      <c r="J320" s="34"/>
      <c r="K320" s="1"/>
      <c r="L320" s="32"/>
      <c r="M320" s="33"/>
      <c r="N320" s="334"/>
      <c r="O320" s="340" t="s">
        <v>72</v>
      </c>
      <c r="P320" s="348"/>
      <c r="Q320" s="348"/>
      <c r="R320" s="348"/>
      <c r="S320" s="348"/>
      <c r="T320" s="336"/>
      <c r="U320" s="337"/>
      <c r="V320" s="34"/>
    </row>
    <row r="321" spans="1:22" ht="19.5" customHeight="1" x14ac:dyDescent="0.25">
      <c r="A321" s="33"/>
      <c r="B321" s="334"/>
      <c r="C321" s="340" t="s">
        <v>242</v>
      </c>
      <c r="D321" s="348"/>
      <c r="E321" s="348"/>
      <c r="F321" s="348"/>
      <c r="G321" s="348"/>
      <c r="H321" s="336"/>
      <c r="I321" s="337"/>
      <c r="J321" s="34"/>
      <c r="K321" s="1"/>
      <c r="L321" s="32"/>
      <c r="M321" s="33"/>
      <c r="N321" s="334"/>
      <c r="O321" s="340" t="s">
        <v>242</v>
      </c>
      <c r="P321" s="348"/>
      <c r="Q321" s="348"/>
      <c r="R321" s="348"/>
      <c r="S321" s="348"/>
      <c r="T321" s="336"/>
      <c r="U321" s="337"/>
      <c r="V321" s="34"/>
    </row>
    <row r="322" spans="1:22" ht="19.5" customHeight="1" x14ac:dyDescent="0.25">
      <c r="A322" s="33"/>
      <c r="B322" s="334"/>
      <c r="C322" s="340" t="s">
        <v>75</v>
      </c>
      <c r="D322" s="348"/>
      <c r="E322" s="348"/>
      <c r="F322" s="348"/>
      <c r="G322" s="348"/>
      <c r="H322" s="336"/>
      <c r="I322" s="337"/>
      <c r="J322" s="34"/>
      <c r="K322" s="1"/>
      <c r="L322" s="32"/>
      <c r="M322" s="33"/>
      <c r="N322" s="334"/>
      <c r="O322" s="340" t="s">
        <v>75</v>
      </c>
      <c r="P322" s="348"/>
      <c r="Q322" s="348"/>
      <c r="R322" s="348"/>
      <c r="S322" s="348"/>
      <c r="T322" s="336"/>
      <c r="U322" s="337"/>
      <c r="V322" s="34"/>
    </row>
    <row r="323" spans="1:22" ht="19.5" customHeight="1" x14ac:dyDescent="0.25">
      <c r="A323" s="33"/>
      <c r="B323" s="334"/>
      <c r="C323" s="340" t="s">
        <v>76</v>
      </c>
      <c r="D323" s="348"/>
      <c r="E323" s="348"/>
      <c r="F323" s="348"/>
      <c r="G323" s="348"/>
      <c r="H323" s="336"/>
      <c r="I323" s="337"/>
      <c r="J323" s="34"/>
      <c r="K323" s="1"/>
      <c r="L323" s="32"/>
      <c r="M323" s="33"/>
      <c r="N323" s="334"/>
      <c r="O323" s="340" t="s">
        <v>76</v>
      </c>
      <c r="P323" s="348"/>
      <c r="Q323" s="348"/>
      <c r="R323" s="348"/>
      <c r="S323" s="348"/>
      <c r="T323" s="336"/>
      <c r="U323" s="337"/>
      <c r="V323" s="34"/>
    </row>
    <row r="324" spans="1:22" ht="19.5" customHeight="1" thickBot="1" x14ac:dyDescent="0.3">
      <c r="A324" s="33"/>
      <c r="B324" s="335"/>
      <c r="C324" s="385" t="s">
        <v>77</v>
      </c>
      <c r="D324" s="386"/>
      <c r="E324" s="386"/>
      <c r="F324" s="386"/>
      <c r="G324" s="386"/>
      <c r="H324" s="387"/>
      <c r="I324" s="388"/>
      <c r="J324" s="34"/>
      <c r="K324" s="1"/>
      <c r="L324" s="32"/>
      <c r="M324" s="33"/>
      <c r="N324" s="335"/>
      <c r="O324" s="385" t="s">
        <v>77</v>
      </c>
      <c r="P324" s="386"/>
      <c r="Q324" s="386"/>
      <c r="R324" s="386"/>
      <c r="S324" s="386"/>
      <c r="T324" s="387"/>
      <c r="U324" s="388"/>
      <c r="V324" s="34"/>
    </row>
    <row r="325" spans="1:22" ht="19.5" customHeight="1" x14ac:dyDescent="0.25">
      <c r="A325" s="33"/>
      <c r="B325" s="349" t="s">
        <v>78</v>
      </c>
      <c r="C325" s="341" t="s">
        <v>233</v>
      </c>
      <c r="D325" s="342"/>
      <c r="E325" s="343"/>
      <c r="F325" s="47" t="s">
        <v>80</v>
      </c>
      <c r="G325" s="47"/>
      <c r="H325" s="352"/>
      <c r="I325" s="353"/>
      <c r="J325" s="34"/>
      <c r="K325" s="1"/>
      <c r="L325" s="32"/>
      <c r="M325" s="33"/>
      <c r="N325" s="349" t="s">
        <v>78</v>
      </c>
      <c r="O325" s="341" t="s">
        <v>233</v>
      </c>
      <c r="P325" s="342"/>
      <c r="Q325" s="343"/>
      <c r="R325" s="47" t="s">
        <v>80</v>
      </c>
      <c r="S325" s="47"/>
      <c r="T325" s="352"/>
      <c r="U325" s="353"/>
      <c r="V325" s="34"/>
    </row>
    <row r="326" spans="1:22" ht="19.5" customHeight="1" x14ac:dyDescent="0.25">
      <c r="A326" s="33"/>
      <c r="B326" s="334"/>
      <c r="C326" s="338" t="s">
        <v>240</v>
      </c>
      <c r="D326" s="339"/>
      <c r="E326" s="340"/>
      <c r="F326" s="10" t="s">
        <v>82</v>
      </c>
      <c r="G326" s="10"/>
      <c r="H326" s="336"/>
      <c r="I326" s="337"/>
      <c r="J326" s="34"/>
      <c r="K326" s="1"/>
      <c r="L326" s="32"/>
      <c r="M326" s="33"/>
      <c r="N326" s="334"/>
      <c r="O326" s="338" t="s">
        <v>240</v>
      </c>
      <c r="P326" s="339"/>
      <c r="Q326" s="340"/>
      <c r="R326" s="10" t="s">
        <v>82</v>
      </c>
      <c r="S326" s="10"/>
      <c r="T326" s="336"/>
      <c r="U326" s="337"/>
      <c r="V326" s="34"/>
    </row>
    <row r="327" spans="1:22" ht="19.5" customHeight="1" x14ac:dyDescent="0.25">
      <c r="A327" s="33"/>
      <c r="B327" s="334"/>
      <c r="C327" s="338" t="s">
        <v>241</v>
      </c>
      <c r="D327" s="339"/>
      <c r="E327" s="340"/>
      <c r="F327" s="10" t="s">
        <v>84</v>
      </c>
      <c r="G327" s="10"/>
      <c r="H327" s="336"/>
      <c r="I327" s="337"/>
      <c r="J327" s="34"/>
      <c r="K327" s="1"/>
      <c r="L327" s="32"/>
      <c r="M327" s="33"/>
      <c r="N327" s="334"/>
      <c r="O327" s="338" t="s">
        <v>241</v>
      </c>
      <c r="P327" s="339"/>
      <c r="Q327" s="340"/>
      <c r="R327" s="10" t="s">
        <v>84</v>
      </c>
      <c r="S327" s="10"/>
      <c r="T327" s="336"/>
      <c r="U327" s="337"/>
      <c r="V327" s="34"/>
    </row>
    <row r="328" spans="1:22" ht="19.5" customHeight="1" x14ac:dyDescent="0.25">
      <c r="A328" s="33"/>
      <c r="B328" s="334"/>
      <c r="C328" s="338" t="s">
        <v>85</v>
      </c>
      <c r="D328" s="339"/>
      <c r="E328" s="340"/>
      <c r="F328" s="10" t="s">
        <v>86</v>
      </c>
      <c r="G328" s="10"/>
      <c r="H328" s="336"/>
      <c r="I328" s="337"/>
      <c r="J328" s="34"/>
      <c r="K328" s="1"/>
      <c r="L328" s="32"/>
      <c r="M328" s="33"/>
      <c r="N328" s="334"/>
      <c r="O328" s="338" t="s">
        <v>85</v>
      </c>
      <c r="P328" s="339"/>
      <c r="Q328" s="340"/>
      <c r="R328" s="10" t="s">
        <v>86</v>
      </c>
      <c r="S328" s="10"/>
      <c r="T328" s="336"/>
      <c r="U328" s="337"/>
      <c r="V328" s="34"/>
    </row>
    <row r="329" spans="1:22" ht="19.5" customHeight="1" thickBot="1" x14ac:dyDescent="0.3">
      <c r="A329" s="33"/>
      <c r="B329" s="25"/>
      <c r="C329" s="25"/>
      <c r="D329" s="25"/>
      <c r="E329" s="25"/>
      <c r="F329" s="25"/>
      <c r="G329" s="25"/>
      <c r="H329" s="25"/>
      <c r="I329" s="25"/>
      <c r="J329" s="34"/>
      <c r="K329" s="1"/>
      <c r="L329" s="32"/>
      <c r="M329" s="33"/>
      <c r="N329" s="25"/>
      <c r="O329" s="25"/>
      <c r="P329" s="25"/>
      <c r="Q329" s="25"/>
      <c r="R329" s="25"/>
      <c r="S329" s="25"/>
      <c r="T329" s="25"/>
      <c r="U329" s="25"/>
      <c r="V329" s="34"/>
    </row>
    <row r="330" spans="1:22" ht="19.5" customHeight="1" x14ac:dyDescent="0.3">
      <c r="A330" s="33"/>
      <c r="B330" s="373" t="s">
        <v>88</v>
      </c>
      <c r="C330" s="374"/>
      <c r="D330" s="374"/>
      <c r="E330" s="374"/>
      <c r="F330" s="374"/>
      <c r="G330" s="374"/>
      <c r="H330" s="374"/>
      <c r="I330" s="375"/>
      <c r="J330" s="34"/>
      <c r="K330" s="1"/>
      <c r="L330" s="32"/>
      <c r="M330" s="33"/>
      <c r="N330" s="373" t="s">
        <v>88</v>
      </c>
      <c r="O330" s="374"/>
      <c r="P330" s="374"/>
      <c r="Q330" s="374"/>
      <c r="R330" s="374"/>
      <c r="S330" s="374"/>
      <c r="T330" s="374"/>
      <c r="U330" s="375"/>
      <c r="V330" s="34"/>
    </row>
    <row r="331" spans="1:22" ht="19.5" customHeight="1" x14ac:dyDescent="0.25">
      <c r="A331" s="33"/>
      <c r="B331" s="376"/>
      <c r="C331" s="377"/>
      <c r="D331" s="377"/>
      <c r="E331" s="377"/>
      <c r="F331" s="377"/>
      <c r="G331" s="377"/>
      <c r="H331" s="377"/>
      <c r="I331" s="378"/>
      <c r="J331" s="34"/>
      <c r="K331" s="1"/>
      <c r="L331" s="32"/>
      <c r="M331" s="33"/>
      <c r="N331" s="376"/>
      <c r="O331" s="377"/>
      <c r="P331" s="377"/>
      <c r="Q331" s="377"/>
      <c r="R331" s="377"/>
      <c r="S331" s="377"/>
      <c r="T331" s="377"/>
      <c r="U331" s="378"/>
      <c r="V331" s="34"/>
    </row>
    <row r="332" spans="1:22" ht="19.5" customHeight="1" x14ac:dyDescent="0.25">
      <c r="A332" s="33"/>
      <c r="B332" s="379"/>
      <c r="C332" s="380"/>
      <c r="D332" s="380"/>
      <c r="E332" s="380"/>
      <c r="F332" s="380"/>
      <c r="G332" s="380"/>
      <c r="H332" s="380"/>
      <c r="I332" s="381"/>
      <c r="J332" s="34"/>
      <c r="K332" s="1"/>
      <c r="L332" s="32"/>
      <c r="M332" s="33"/>
      <c r="N332" s="379"/>
      <c r="O332" s="380"/>
      <c r="P332" s="380"/>
      <c r="Q332" s="380"/>
      <c r="R332" s="380"/>
      <c r="S332" s="380"/>
      <c r="T332" s="380"/>
      <c r="U332" s="381"/>
      <c r="V332" s="34"/>
    </row>
    <row r="333" spans="1:22" ht="19.5" customHeight="1" x14ac:dyDescent="0.25">
      <c r="A333" s="33"/>
      <c r="B333" s="379"/>
      <c r="C333" s="380"/>
      <c r="D333" s="380"/>
      <c r="E333" s="380"/>
      <c r="F333" s="380"/>
      <c r="G333" s="380"/>
      <c r="H333" s="380"/>
      <c r="I333" s="381"/>
      <c r="J333" s="34"/>
      <c r="K333" s="1"/>
      <c r="L333" s="32"/>
      <c r="M333" s="33"/>
      <c r="N333" s="379"/>
      <c r="O333" s="380"/>
      <c r="P333" s="380"/>
      <c r="Q333" s="380"/>
      <c r="R333" s="380"/>
      <c r="S333" s="380"/>
      <c r="T333" s="380"/>
      <c r="U333" s="381"/>
      <c r="V333" s="34"/>
    </row>
    <row r="334" spans="1:22" ht="19.5" customHeight="1" thickBot="1" x14ac:dyDescent="0.3">
      <c r="A334" s="33"/>
      <c r="B334" s="382"/>
      <c r="C334" s="383"/>
      <c r="D334" s="383"/>
      <c r="E334" s="383"/>
      <c r="F334" s="383"/>
      <c r="G334" s="383"/>
      <c r="H334" s="383"/>
      <c r="I334" s="384"/>
      <c r="J334" s="34"/>
      <c r="K334" s="1"/>
      <c r="L334" s="32"/>
      <c r="M334" s="33"/>
      <c r="N334" s="382"/>
      <c r="O334" s="383"/>
      <c r="P334" s="383"/>
      <c r="Q334" s="383"/>
      <c r="R334" s="383"/>
      <c r="S334" s="383"/>
      <c r="T334" s="383"/>
      <c r="U334" s="384"/>
      <c r="V334" s="34"/>
    </row>
    <row r="335" spans="1:22" ht="19.5" customHeight="1" thickBot="1" x14ac:dyDescent="0.3">
      <c r="A335" s="53"/>
      <c r="B335" s="54"/>
      <c r="C335" s="54"/>
      <c r="D335" s="54"/>
      <c r="E335" s="54"/>
      <c r="F335" s="54"/>
      <c r="G335" s="54"/>
      <c r="H335" s="54"/>
      <c r="I335" s="54"/>
      <c r="J335" s="55"/>
      <c r="K335" s="1"/>
      <c r="L335" s="32"/>
      <c r="M335" s="53"/>
      <c r="N335" s="54"/>
      <c r="O335" s="54"/>
      <c r="P335" s="54"/>
      <c r="Q335" s="54"/>
      <c r="R335" s="54"/>
      <c r="S335" s="54"/>
      <c r="T335" s="54"/>
      <c r="U335" s="54"/>
      <c r="V335" s="55"/>
    </row>
    <row r="336" spans="1:22" ht="19.5" customHeight="1" thickBot="1" x14ac:dyDescent="0.3">
      <c r="A336" s="56"/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7"/>
      <c r="M336" s="56"/>
      <c r="N336" s="56"/>
      <c r="O336" s="56"/>
      <c r="P336" s="56"/>
      <c r="Q336" s="56"/>
      <c r="R336" s="56"/>
      <c r="S336" s="56"/>
      <c r="T336" s="56"/>
      <c r="U336" s="56"/>
      <c r="V336" s="56"/>
    </row>
    <row r="337" spans="1:22" ht="19.5" customHeight="1" x14ac:dyDescent="0.25">
      <c r="A337" s="29">
        <v>7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>
        <f t="shared" ref="M337" si="6">A337+1</f>
        <v>8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19.5" customHeight="1" x14ac:dyDescent="0.35">
      <c r="A338" s="33"/>
      <c r="B338" s="356" t="s">
        <v>42</v>
      </c>
      <c r="C338" s="356"/>
      <c r="D338" s="404" t="s">
        <v>132</v>
      </c>
      <c r="E338" s="404"/>
      <c r="F338" s="404"/>
      <c r="G338" s="404"/>
      <c r="H338" s="404"/>
      <c r="I338" s="404"/>
      <c r="J338" s="75">
        <v>29</v>
      </c>
      <c r="K338" s="1"/>
      <c r="L338" s="32"/>
      <c r="M338" s="33"/>
      <c r="N338" s="356" t="s">
        <v>42</v>
      </c>
      <c r="O338" s="356"/>
      <c r="P338" s="404" t="s">
        <v>132</v>
      </c>
      <c r="Q338" s="404"/>
      <c r="R338" s="404"/>
      <c r="S338" s="404"/>
      <c r="T338" s="404"/>
      <c r="U338" s="404"/>
      <c r="V338" s="75">
        <v>12</v>
      </c>
    </row>
    <row r="339" spans="1:22" ht="19.5" customHeight="1" x14ac:dyDescent="0.25">
      <c r="A339" s="33"/>
      <c r="B339" s="358"/>
      <c r="C339" s="358"/>
      <c r="D339" s="358"/>
      <c r="E339" s="358"/>
      <c r="F339" s="358"/>
      <c r="G339" s="358"/>
      <c r="H339" s="358"/>
      <c r="I339" s="358"/>
      <c r="J339" s="34"/>
      <c r="K339" s="1"/>
      <c r="L339" s="32"/>
      <c r="M339" s="33"/>
      <c r="N339" s="358"/>
      <c r="O339" s="358"/>
      <c r="P339" s="358"/>
      <c r="Q339" s="358"/>
      <c r="R339" s="358"/>
      <c r="S339" s="358"/>
      <c r="T339" s="358"/>
      <c r="U339" s="358"/>
      <c r="V339" s="34"/>
    </row>
    <row r="340" spans="1:22" ht="19.5" customHeight="1" x14ac:dyDescent="0.35">
      <c r="A340" s="33"/>
      <c r="B340" s="356" t="s">
        <v>0</v>
      </c>
      <c r="C340" s="356"/>
      <c r="D340" s="403">
        <v>5</v>
      </c>
      <c r="E340" s="403"/>
      <c r="F340" s="357" t="s">
        <v>41</v>
      </c>
      <c r="G340" s="357"/>
      <c r="H340" s="403">
        <v>3</v>
      </c>
      <c r="I340" s="403"/>
      <c r="J340" s="34"/>
      <c r="K340" s="1"/>
      <c r="L340" s="32"/>
      <c r="M340" s="33"/>
      <c r="N340" s="356" t="s">
        <v>0</v>
      </c>
      <c r="O340" s="356"/>
      <c r="P340" s="403">
        <v>6</v>
      </c>
      <c r="Q340" s="403"/>
      <c r="R340" s="357" t="s">
        <v>41</v>
      </c>
      <c r="S340" s="357"/>
      <c r="T340" s="403">
        <v>1</v>
      </c>
      <c r="U340" s="403"/>
      <c r="V340" s="34"/>
    </row>
    <row r="341" spans="1:22" ht="19.5" customHeight="1" x14ac:dyDescent="0.35">
      <c r="A341" s="33"/>
      <c r="B341" s="356" t="s">
        <v>14</v>
      </c>
      <c r="C341" s="356"/>
      <c r="D341" s="400" t="s">
        <v>116</v>
      </c>
      <c r="E341" s="400"/>
      <c r="F341" s="357" t="s">
        <v>15</v>
      </c>
      <c r="G341" s="357"/>
      <c r="H341" s="401" t="s">
        <v>117</v>
      </c>
      <c r="I341" s="401"/>
      <c r="J341" s="34"/>
      <c r="K341" s="1"/>
      <c r="L341" s="32"/>
      <c r="M341" s="33"/>
      <c r="N341" s="356" t="s">
        <v>14</v>
      </c>
      <c r="O341" s="356"/>
      <c r="P341" s="400" t="s">
        <v>155</v>
      </c>
      <c r="Q341" s="400"/>
      <c r="R341" s="357" t="s">
        <v>15</v>
      </c>
      <c r="S341" s="357"/>
      <c r="T341" s="401" t="s">
        <v>154</v>
      </c>
      <c r="U341" s="401"/>
      <c r="V341" s="34"/>
    </row>
    <row r="342" spans="1:22" ht="19.5" customHeight="1" x14ac:dyDescent="0.3">
      <c r="A342" s="33"/>
      <c r="B342" s="64" t="s">
        <v>53</v>
      </c>
      <c r="C342" s="64"/>
      <c r="D342" s="402" t="s">
        <v>94</v>
      </c>
      <c r="E342" s="402"/>
      <c r="F342" s="397" t="s">
        <v>54</v>
      </c>
      <c r="G342" s="397"/>
      <c r="H342" s="402" t="s">
        <v>178</v>
      </c>
      <c r="I342" s="402"/>
      <c r="J342" s="34"/>
      <c r="K342" s="1"/>
      <c r="L342" s="32"/>
      <c r="M342" s="33"/>
      <c r="N342" s="64" t="s">
        <v>53</v>
      </c>
      <c r="O342" s="64"/>
      <c r="P342" s="402" t="s">
        <v>94</v>
      </c>
      <c r="Q342" s="402"/>
      <c r="R342" s="397" t="s">
        <v>54</v>
      </c>
      <c r="S342" s="397"/>
      <c r="T342" s="402" t="s">
        <v>143</v>
      </c>
      <c r="U342" s="402"/>
      <c r="V342" s="34"/>
    </row>
    <row r="343" spans="1:22" ht="19.5" customHeight="1" x14ac:dyDescent="0.3">
      <c r="A343" s="33"/>
      <c r="B343" s="396" t="s">
        <v>1</v>
      </c>
      <c r="C343" s="396"/>
      <c r="D343" s="397"/>
      <c r="E343" s="397"/>
      <c r="F343" s="398"/>
      <c r="G343" s="398"/>
      <c r="H343" s="398"/>
      <c r="I343" s="398"/>
      <c r="J343" s="34"/>
      <c r="K343" s="1"/>
      <c r="L343" s="32"/>
      <c r="M343" s="33"/>
      <c r="N343" s="396" t="s">
        <v>1</v>
      </c>
      <c r="O343" s="396"/>
      <c r="P343" s="397"/>
      <c r="Q343" s="397"/>
      <c r="R343" s="398"/>
      <c r="S343" s="398"/>
      <c r="T343" s="398"/>
      <c r="U343" s="398"/>
      <c r="V343" s="34"/>
    </row>
    <row r="344" spans="1:22" ht="19.5" customHeight="1" x14ac:dyDescent="0.3">
      <c r="A344" s="33"/>
      <c r="B344" s="396"/>
      <c r="C344" s="396"/>
      <c r="D344" s="397" t="s">
        <v>11</v>
      </c>
      <c r="E344" s="397"/>
      <c r="F344" s="398">
        <v>0.66041666666666665</v>
      </c>
      <c r="G344" s="398"/>
      <c r="H344" s="398"/>
      <c r="I344" s="398"/>
      <c r="J344" s="34"/>
      <c r="K344" s="1"/>
      <c r="L344" s="32"/>
      <c r="M344" s="33"/>
      <c r="N344" s="396"/>
      <c r="O344" s="396"/>
      <c r="P344" s="397" t="s">
        <v>11</v>
      </c>
      <c r="Q344" s="397"/>
      <c r="R344" s="398">
        <v>0.66736111111111107</v>
      </c>
      <c r="S344" s="398"/>
      <c r="T344" s="398"/>
      <c r="U344" s="398"/>
      <c r="V344" s="34"/>
    </row>
    <row r="345" spans="1:22" ht="19.5" customHeight="1" x14ac:dyDescent="0.3">
      <c r="A345" s="33"/>
      <c r="B345" s="396"/>
      <c r="C345" s="396"/>
      <c r="D345" s="397" t="s">
        <v>55</v>
      </c>
      <c r="E345" s="397"/>
      <c r="F345" s="398">
        <v>0.66111111111111109</v>
      </c>
      <c r="G345" s="398"/>
      <c r="H345" s="398"/>
      <c r="I345" s="398"/>
      <c r="J345" s="34"/>
      <c r="K345" s="1"/>
      <c r="L345" s="32"/>
      <c r="M345" s="33"/>
      <c r="N345" s="396"/>
      <c r="O345" s="396"/>
      <c r="P345" s="397" t="s">
        <v>55</v>
      </c>
      <c r="Q345" s="397"/>
      <c r="R345" s="398">
        <v>0.66805555555555551</v>
      </c>
      <c r="S345" s="398"/>
      <c r="T345" s="398"/>
      <c r="U345" s="398"/>
      <c r="V345" s="34"/>
    </row>
    <row r="346" spans="1:22" ht="19.5" customHeight="1" x14ac:dyDescent="0.35">
      <c r="A346" s="33"/>
      <c r="B346" s="396"/>
      <c r="C346" s="396"/>
      <c r="D346" s="397" t="s">
        <v>9</v>
      </c>
      <c r="E346" s="397"/>
      <c r="F346" s="399">
        <v>0.66319444444444442</v>
      </c>
      <c r="G346" s="399"/>
      <c r="H346" s="399"/>
      <c r="I346" s="399"/>
      <c r="J346" s="34"/>
      <c r="K346" s="1"/>
      <c r="L346" s="32"/>
      <c r="M346" s="33"/>
      <c r="N346" s="396"/>
      <c r="O346" s="396"/>
      <c r="P346" s="397" t="s">
        <v>9</v>
      </c>
      <c r="Q346" s="397"/>
      <c r="R346" s="399">
        <v>0.67013888888888884</v>
      </c>
      <c r="S346" s="399"/>
      <c r="T346" s="399"/>
      <c r="U346" s="399"/>
      <c r="V346" s="34"/>
    </row>
    <row r="347" spans="1:22" ht="19.5" customHeight="1" x14ac:dyDescent="0.35">
      <c r="A347" s="33"/>
      <c r="B347" s="356" t="s">
        <v>44</v>
      </c>
      <c r="C347" s="356"/>
      <c r="D347" s="357" t="s">
        <v>91</v>
      </c>
      <c r="E347" s="357"/>
      <c r="F347" s="37"/>
      <c r="G347" s="65"/>
      <c r="H347" s="39">
        <v>100</v>
      </c>
      <c r="I347" s="65" t="s">
        <v>47</v>
      </c>
      <c r="J347" s="34"/>
      <c r="K347" s="1"/>
      <c r="L347" s="32"/>
      <c r="M347" s="33"/>
      <c r="N347" s="356" t="s">
        <v>44</v>
      </c>
      <c r="O347" s="356"/>
      <c r="P347" s="357" t="s">
        <v>91</v>
      </c>
      <c r="Q347" s="357"/>
      <c r="R347" s="37"/>
      <c r="S347" s="65"/>
      <c r="T347" s="39">
        <v>100</v>
      </c>
      <c r="U347" s="65" t="s">
        <v>47</v>
      </c>
      <c r="V347" s="34"/>
    </row>
    <row r="348" spans="1:22" ht="19.5" customHeight="1" x14ac:dyDescent="0.3">
      <c r="A348" s="33"/>
      <c r="B348" s="356"/>
      <c r="C348" s="356"/>
      <c r="D348" s="359" t="s">
        <v>56</v>
      </c>
      <c r="E348" s="63" t="s">
        <v>57</v>
      </c>
      <c r="F348" s="41"/>
      <c r="G348" s="66"/>
      <c r="H348" s="41">
        <v>75</v>
      </c>
      <c r="I348" s="66" t="s">
        <v>47</v>
      </c>
      <c r="J348" s="34"/>
      <c r="K348" s="1"/>
      <c r="L348" s="32"/>
      <c r="M348" s="33"/>
      <c r="N348" s="356"/>
      <c r="O348" s="356"/>
      <c r="P348" s="359" t="s">
        <v>56</v>
      </c>
      <c r="Q348" s="63" t="s">
        <v>57</v>
      </c>
      <c r="R348" s="41"/>
      <c r="S348" s="66"/>
      <c r="T348" s="41">
        <v>75</v>
      </c>
      <c r="U348" s="66" t="s">
        <v>47</v>
      </c>
      <c r="V348" s="34"/>
    </row>
    <row r="349" spans="1:22" ht="19.5" customHeight="1" x14ac:dyDescent="0.3">
      <c r="A349" s="33"/>
      <c r="B349" s="356"/>
      <c r="C349" s="356"/>
      <c r="D349" s="359"/>
      <c r="E349" s="63" t="s">
        <v>58</v>
      </c>
      <c r="F349" s="41"/>
      <c r="G349" s="66"/>
      <c r="H349" s="41">
        <v>125</v>
      </c>
      <c r="I349" s="66" t="s">
        <v>47</v>
      </c>
      <c r="J349" s="34"/>
      <c r="K349" s="1"/>
      <c r="L349" s="32"/>
      <c r="M349" s="33"/>
      <c r="N349" s="356"/>
      <c r="O349" s="356"/>
      <c r="P349" s="359"/>
      <c r="Q349" s="63" t="s">
        <v>58</v>
      </c>
      <c r="R349" s="41"/>
      <c r="S349" s="66"/>
      <c r="T349" s="41">
        <v>125</v>
      </c>
      <c r="U349" s="66" t="s">
        <v>47</v>
      </c>
      <c r="V349" s="34"/>
    </row>
    <row r="350" spans="1:22" ht="19.5" customHeight="1" x14ac:dyDescent="0.25">
      <c r="A350" s="33"/>
      <c r="B350" s="358"/>
      <c r="C350" s="358"/>
      <c r="D350" s="358"/>
      <c r="E350" s="358"/>
      <c r="F350" s="358"/>
      <c r="G350" s="358"/>
      <c r="H350" s="358"/>
      <c r="I350" s="358"/>
      <c r="J350" s="34"/>
      <c r="K350" s="1"/>
      <c r="L350" s="32"/>
      <c r="M350" s="33"/>
      <c r="N350" s="358"/>
      <c r="O350" s="358"/>
      <c r="P350" s="358"/>
      <c r="Q350" s="358"/>
      <c r="R350" s="358"/>
      <c r="S350" s="358"/>
      <c r="T350" s="358"/>
      <c r="U350" s="358"/>
      <c r="V350" s="34"/>
    </row>
    <row r="351" spans="1:22" ht="19.5" customHeight="1" x14ac:dyDescent="0.3">
      <c r="A351" s="33"/>
      <c r="B351" s="395" t="s">
        <v>59</v>
      </c>
      <c r="C351" s="395"/>
      <c r="D351" s="395"/>
      <c r="E351" s="395"/>
      <c r="F351" s="395"/>
      <c r="G351" s="395"/>
      <c r="H351" s="395"/>
      <c r="I351" s="395"/>
      <c r="J351" s="34"/>
      <c r="K351" s="1"/>
      <c r="L351" s="32"/>
      <c r="M351" s="33"/>
      <c r="N351" s="395" t="s">
        <v>59</v>
      </c>
      <c r="O351" s="395"/>
      <c r="P351" s="395"/>
      <c r="Q351" s="395"/>
      <c r="R351" s="395"/>
      <c r="S351" s="395"/>
      <c r="T351" s="395"/>
      <c r="U351" s="395"/>
      <c r="V351" s="34"/>
    </row>
    <row r="352" spans="1:22" ht="19.5" customHeight="1" thickBot="1" x14ac:dyDescent="0.3">
      <c r="A352" s="33"/>
      <c r="B352" s="358"/>
      <c r="C352" s="358"/>
      <c r="D352" s="358"/>
      <c r="E352" s="358"/>
      <c r="F352" s="358"/>
      <c r="G352" s="358"/>
      <c r="H352" s="358"/>
      <c r="I352" s="358"/>
      <c r="J352" s="34"/>
      <c r="K352" s="1"/>
      <c r="L352" s="32"/>
      <c r="M352" s="33"/>
      <c r="N352" s="358"/>
      <c r="O352" s="358"/>
      <c r="P352" s="358"/>
      <c r="Q352" s="358"/>
      <c r="R352" s="358"/>
      <c r="S352" s="358"/>
      <c r="T352" s="358"/>
      <c r="U352" s="358"/>
      <c r="V352" s="34"/>
    </row>
    <row r="353" spans="1:22" ht="19.5" customHeight="1" thickBot="1" x14ac:dyDescent="0.3">
      <c r="A353" s="33"/>
      <c r="B353" s="359" t="s">
        <v>60</v>
      </c>
      <c r="C353" s="360"/>
      <c r="D353" s="43"/>
      <c r="E353" s="44"/>
      <c r="F353" s="44"/>
      <c r="G353" s="44"/>
      <c r="H353" s="44"/>
      <c r="I353" s="45"/>
      <c r="J353" s="34"/>
      <c r="K353" s="1"/>
      <c r="L353" s="32"/>
      <c r="M353" s="33"/>
      <c r="N353" s="359" t="s">
        <v>60</v>
      </c>
      <c r="O353" s="360"/>
      <c r="P353" s="43"/>
      <c r="Q353" s="44"/>
      <c r="R353" s="44"/>
      <c r="S353" s="44"/>
      <c r="T353" s="44"/>
      <c r="U353" s="45"/>
      <c r="V353" s="34"/>
    </row>
    <row r="354" spans="1:22" ht="19.5" customHeight="1" thickBot="1" x14ac:dyDescent="0.3">
      <c r="A354" s="33"/>
      <c r="B354" s="62"/>
      <c r="C354" s="62"/>
      <c r="D354" s="30"/>
      <c r="E354" s="30"/>
      <c r="F354" s="30"/>
      <c r="G354" s="30"/>
      <c r="H354" s="30"/>
      <c r="I354" s="30"/>
      <c r="J354" s="34"/>
      <c r="K354" s="1"/>
      <c r="L354" s="32"/>
      <c r="M354" s="33"/>
      <c r="N354" s="62"/>
      <c r="O354" s="62"/>
      <c r="P354" s="30"/>
      <c r="Q354" s="30"/>
      <c r="R354" s="30"/>
      <c r="S354" s="30"/>
      <c r="T354" s="30"/>
      <c r="U354" s="30"/>
      <c r="V354" s="34"/>
    </row>
    <row r="355" spans="1:22" ht="19.5" customHeight="1" x14ac:dyDescent="0.25">
      <c r="A355" s="33"/>
      <c r="B355" s="361" t="s">
        <v>62</v>
      </c>
      <c r="C355" s="362"/>
      <c r="D355" s="352"/>
      <c r="E355" s="352"/>
      <c r="F355" s="352"/>
      <c r="G355" s="352"/>
      <c r="H355" s="352"/>
      <c r="I355" s="353"/>
      <c r="J355" s="34"/>
      <c r="K355" s="1"/>
      <c r="L355" s="32"/>
      <c r="M355" s="33"/>
      <c r="N355" s="361" t="s">
        <v>62</v>
      </c>
      <c r="O355" s="362"/>
      <c r="P355" s="352"/>
      <c r="Q355" s="352"/>
      <c r="R355" s="352"/>
      <c r="S355" s="352"/>
      <c r="T355" s="352"/>
      <c r="U355" s="353"/>
      <c r="V355" s="34"/>
    </row>
    <row r="356" spans="1:22" ht="19.5" customHeight="1" x14ac:dyDescent="0.25">
      <c r="A356" s="33"/>
      <c r="B356" s="363"/>
      <c r="C356" s="364"/>
      <c r="D356" s="336"/>
      <c r="E356" s="336"/>
      <c r="F356" s="336"/>
      <c r="G356" s="336"/>
      <c r="H356" s="336"/>
      <c r="I356" s="337"/>
      <c r="J356" s="34"/>
      <c r="K356" s="1"/>
      <c r="L356" s="32"/>
      <c r="M356" s="33"/>
      <c r="N356" s="363"/>
      <c r="O356" s="364"/>
      <c r="P356" s="336"/>
      <c r="Q356" s="336"/>
      <c r="R356" s="336"/>
      <c r="S356" s="336"/>
      <c r="T356" s="336"/>
      <c r="U356" s="337"/>
      <c r="V356" s="34"/>
    </row>
    <row r="357" spans="1:22" ht="19.5" customHeight="1" x14ac:dyDescent="0.25">
      <c r="A357" s="33"/>
      <c r="B357" s="365" t="s">
        <v>61</v>
      </c>
      <c r="C357" s="366"/>
      <c r="D357" s="336"/>
      <c r="E357" s="336"/>
      <c r="F357" s="336"/>
      <c r="G357" s="336"/>
      <c r="H357" s="336"/>
      <c r="I357" s="337"/>
      <c r="J357" s="34"/>
      <c r="K357" s="1"/>
      <c r="L357" s="32"/>
      <c r="M357" s="33"/>
      <c r="N357" s="365" t="s">
        <v>61</v>
      </c>
      <c r="O357" s="366"/>
      <c r="P357" s="336"/>
      <c r="Q357" s="336"/>
      <c r="R357" s="336"/>
      <c r="S357" s="336"/>
      <c r="T357" s="336"/>
      <c r="U357" s="337"/>
      <c r="V357" s="34"/>
    </row>
    <row r="358" spans="1:22" ht="19.5" customHeight="1" thickBot="1" x14ac:dyDescent="0.3">
      <c r="A358" s="33"/>
      <c r="B358" s="367"/>
      <c r="C358" s="368"/>
      <c r="D358" s="369"/>
      <c r="E358" s="369"/>
      <c r="F358" s="369"/>
      <c r="G358" s="369"/>
      <c r="H358" s="369"/>
      <c r="I358" s="370"/>
      <c r="J358" s="34"/>
      <c r="K358" s="1"/>
      <c r="L358" s="32"/>
      <c r="M358" s="33"/>
      <c r="N358" s="367"/>
      <c r="O358" s="368"/>
      <c r="P358" s="369"/>
      <c r="Q358" s="369"/>
      <c r="R358" s="369"/>
      <c r="S358" s="369"/>
      <c r="T358" s="369"/>
      <c r="U358" s="370"/>
      <c r="V358" s="34"/>
    </row>
    <row r="359" spans="1:22" ht="19.5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19.5" customHeight="1" x14ac:dyDescent="0.25">
      <c r="A360" s="33"/>
      <c r="B360" s="349" t="s">
        <v>63</v>
      </c>
      <c r="C360" s="343" t="s">
        <v>64</v>
      </c>
      <c r="D360" s="351"/>
      <c r="E360" s="351"/>
      <c r="F360" s="351"/>
      <c r="G360" s="351"/>
      <c r="H360" s="352"/>
      <c r="I360" s="353"/>
      <c r="J360" s="34"/>
      <c r="K360" s="1"/>
      <c r="L360" s="32"/>
      <c r="M360" s="33"/>
      <c r="N360" s="349" t="s">
        <v>63</v>
      </c>
      <c r="O360" s="343" t="s">
        <v>64</v>
      </c>
      <c r="P360" s="351"/>
      <c r="Q360" s="351"/>
      <c r="R360" s="351"/>
      <c r="S360" s="351"/>
      <c r="T360" s="352"/>
      <c r="U360" s="353"/>
      <c r="V360" s="34"/>
    </row>
    <row r="361" spans="1:22" ht="19.5" customHeight="1" x14ac:dyDescent="0.25">
      <c r="A361" s="33"/>
      <c r="B361" s="334"/>
      <c r="C361" s="340" t="s">
        <v>234</v>
      </c>
      <c r="D361" s="348"/>
      <c r="E361" s="348"/>
      <c r="F361" s="348"/>
      <c r="G361" s="348"/>
      <c r="H361" s="336"/>
      <c r="I361" s="337"/>
      <c r="J361" s="34"/>
      <c r="K361" s="1"/>
      <c r="L361" s="32"/>
      <c r="M361" s="33"/>
      <c r="N361" s="334"/>
      <c r="O361" s="340" t="s">
        <v>234</v>
      </c>
      <c r="P361" s="348"/>
      <c r="Q361" s="348"/>
      <c r="R361" s="348"/>
      <c r="S361" s="348"/>
      <c r="T361" s="336"/>
      <c r="U361" s="337"/>
      <c r="V361" s="34"/>
    </row>
    <row r="362" spans="1:22" ht="19.5" customHeight="1" x14ac:dyDescent="0.25">
      <c r="A362" s="33"/>
      <c r="B362" s="334"/>
      <c r="C362" s="340" t="s">
        <v>66</v>
      </c>
      <c r="D362" s="348"/>
      <c r="E362" s="348"/>
      <c r="F362" s="348"/>
      <c r="G362" s="348"/>
      <c r="H362" s="336"/>
      <c r="I362" s="337"/>
      <c r="J362" s="34"/>
      <c r="K362" s="1"/>
      <c r="L362" s="32"/>
      <c r="M362" s="33"/>
      <c r="N362" s="334"/>
      <c r="O362" s="340" t="s">
        <v>66</v>
      </c>
      <c r="P362" s="348"/>
      <c r="Q362" s="348"/>
      <c r="R362" s="348"/>
      <c r="S362" s="348"/>
      <c r="T362" s="336"/>
      <c r="U362" s="337"/>
      <c r="V362" s="34"/>
    </row>
    <row r="363" spans="1:22" ht="19.5" customHeight="1" x14ac:dyDescent="0.25">
      <c r="A363" s="33"/>
      <c r="B363" s="334"/>
      <c r="C363" s="340" t="s">
        <v>67</v>
      </c>
      <c r="D363" s="348"/>
      <c r="E363" s="348"/>
      <c r="F363" s="348"/>
      <c r="G363" s="348"/>
      <c r="H363" s="336"/>
      <c r="I363" s="337"/>
      <c r="J363" s="34"/>
      <c r="K363" s="1"/>
      <c r="L363" s="32"/>
      <c r="M363" s="33"/>
      <c r="N363" s="334"/>
      <c r="O363" s="340" t="s">
        <v>67</v>
      </c>
      <c r="P363" s="348"/>
      <c r="Q363" s="348"/>
      <c r="R363" s="348"/>
      <c r="S363" s="348"/>
      <c r="T363" s="336"/>
      <c r="U363" s="337"/>
      <c r="V363" s="34"/>
    </row>
    <row r="364" spans="1:22" ht="19.5" customHeight="1" x14ac:dyDescent="0.25">
      <c r="A364" s="33"/>
      <c r="B364" s="334"/>
      <c r="C364" s="340" t="s">
        <v>235</v>
      </c>
      <c r="D364" s="348"/>
      <c r="E364" s="348"/>
      <c r="F364" s="348"/>
      <c r="G364" s="348"/>
      <c r="H364" s="336"/>
      <c r="I364" s="337"/>
      <c r="J364" s="34"/>
      <c r="K364" s="1"/>
      <c r="L364" s="32"/>
      <c r="M364" s="33"/>
      <c r="N364" s="334"/>
      <c r="O364" s="340" t="s">
        <v>235</v>
      </c>
      <c r="P364" s="348"/>
      <c r="Q364" s="348"/>
      <c r="R364" s="348"/>
      <c r="S364" s="348"/>
      <c r="T364" s="336"/>
      <c r="U364" s="337"/>
      <c r="V364" s="34"/>
    </row>
    <row r="365" spans="1:22" ht="19.5" customHeight="1" x14ac:dyDescent="0.25">
      <c r="A365" s="33"/>
      <c r="B365" s="335"/>
      <c r="C365" s="338" t="s">
        <v>236</v>
      </c>
      <c r="D365" s="339"/>
      <c r="E365" s="339"/>
      <c r="F365" s="339"/>
      <c r="G365" s="340"/>
      <c r="H365" s="354"/>
      <c r="I365" s="355"/>
      <c r="J365" s="34"/>
      <c r="K365" s="1"/>
      <c r="L365" s="32"/>
      <c r="M365" s="33"/>
      <c r="N365" s="335"/>
      <c r="O365" s="338" t="s">
        <v>236</v>
      </c>
      <c r="P365" s="339"/>
      <c r="Q365" s="339"/>
      <c r="R365" s="339"/>
      <c r="S365" s="340"/>
      <c r="T365" s="354"/>
      <c r="U365" s="355"/>
      <c r="V365" s="34"/>
    </row>
    <row r="366" spans="1:22" ht="19.5" customHeight="1" thickBot="1" x14ac:dyDescent="0.3">
      <c r="A366" s="33"/>
      <c r="B366" s="350"/>
      <c r="C366" s="371" t="s">
        <v>69</v>
      </c>
      <c r="D366" s="372"/>
      <c r="E366" s="372"/>
      <c r="F366" s="372"/>
      <c r="G366" s="372"/>
      <c r="H366" s="369"/>
      <c r="I366" s="370"/>
      <c r="J366" s="34"/>
      <c r="K366" s="1"/>
      <c r="L366" s="32"/>
      <c r="M366" s="33"/>
      <c r="N366" s="350"/>
      <c r="O366" s="371" t="s">
        <v>69</v>
      </c>
      <c r="P366" s="372"/>
      <c r="Q366" s="372"/>
      <c r="R366" s="372"/>
      <c r="S366" s="372"/>
      <c r="T366" s="369"/>
      <c r="U366" s="370"/>
      <c r="V366" s="34"/>
    </row>
    <row r="367" spans="1:22" ht="19.5" customHeight="1" x14ac:dyDescent="0.25">
      <c r="A367" s="33"/>
      <c r="B367" s="333" t="s">
        <v>70</v>
      </c>
      <c r="C367" s="346" t="s">
        <v>237</v>
      </c>
      <c r="D367" s="347"/>
      <c r="E367" s="347"/>
      <c r="F367" s="347"/>
      <c r="G367" s="347"/>
      <c r="H367" s="344"/>
      <c r="I367" s="345"/>
      <c r="J367" s="34"/>
      <c r="K367" s="1"/>
      <c r="L367" s="32"/>
      <c r="M367" s="33"/>
      <c r="N367" s="333" t="s">
        <v>70</v>
      </c>
      <c r="O367" s="346" t="s">
        <v>237</v>
      </c>
      <c r="P367" s="347"/>
      <c r="Q367" s="347"/>
      <c r="R367" s="347"/>
      <c r="S367" s="347"/>
      <c r="T367" s="344"/>
      <c r="U367" s="345"/>
      <c r="V367" s="34"/>
    </row>
    <row r="368" spans="1:22" ht="19.5" customHeight="1" x14ac:dyDescent="0.25">
      <c r="A368" s="33"/>
      <c r="B368" s="334"/>
      <c r="C368" s="340" t="s">
        <v>72</v>
      </c>
      <c r="D368" s="348"/>
      <c r="E368" s="348"/>
      <c r="F368" s="348"/>
      <c r="G368" s="348"/>
      <c r="H368" s="336"/>
      <c r="I368" s="337"/>
      <c r="J368" s="34"/>
      <c r="K368" s="1"/>
      <c r="L368" s="32"/>
      <c r="M368" s="33"/>
      <c r="N368" s="334"/>
      <c r="O368" s="340" t="s">
        <v>72</v>
      </c>
      <c r="P368" s="348"/>
      <c r="Q368" s="348"/>
      <c r="R368" s="348"/>
      <c r="S368" s="348"/>
      <c r="T368" s="336"/>
      <c r="U368" s="337"/>
      <c r="V368" s="34"/>
    </row>
    <row r="369" spans="1:22" ht="19.5" customHeight="1" x14ac:dyDescent="0.25">
      <c r="A369" s="33"/>
      <c r="B369" s="334"/>
      <c r="C369" s="340" t="s">
        <v>242</v>
      </c>
      <c r="D369" s="348"/>
      <c r="E369" s="348"/>
      <c r="F369" s="348"/>
      <c r="G369" s="348"/>
      <c r="H369" s="336"/>
      <c r="I369" s="337"/>
      <c r="J369" s="34"/>
      <c r="K369" s="1"/>
      <c r="L369" s="32"/>
      <c r="M369" s="33"/>
      <c r="N369" s="334"/>
      <c r="O369" s="340" t="s">
        <v>242</v>
      </c>
      <c r="P369" s="348"/>
      <c r="Q369" s="348"/>
      <c r="R369" s="348"/>
      <c r="S369" s="348"/>
      <c r="T369" s="336"/>
      <c r="U369" s="337"/>
      <c r="V369" s="34"/>
    </row>
    <row r="370" spans="1:22" ht="19.5" customHeight="1" x14ac:dyDescent="0.25">
      <c r="A370" s="33"/>
      <c r="B370" s="334"/>
      <c r="C370" s="340" t="s">
        <v>75</v>
      </c>
      <c r="D370" s="348"/>
      <c r="E370" s="348"/>
      <c r="F370" s="348"/>
      <c r="G370" s="348"/>
      <c r="H370" s="336"/>
      <c r="I370" s="337"/>
      <c r="J370" s="34"/>
      <c r="K370" s="1"/>
      <c r="L370" s="32"/>
      <c r="M370" s="33"/>
      <c r="N370" s="334"/>
      <c r="O370" s="340" t="s">
        <v>75</v>
      </c>
      <c r="P370" s="348"/>
      <c r="Q370" s="348"/>
      <c r="R370" s="348"/>
      <c r="S370" s="348"/>
      <c r="T370" s="336"/>
      <c r="U370" s="337"/>
      <c r="V370" s="34"/>
    </row>
    <row r="371" spans="1:22" ht="19.5" customHeight="1" x14ac:dyDescent="0.25">
      <c r="A371" s="33"/>
      <c r="B371" s="334"/>
      <c r="C371" s="340" t="s">
        <v>76</v>
      </c>
      <c r="D371" s="348"/>
      <c r="E371" s="348"/>
      <c r="F371" s="348"/>
      <c r="G371" s="348"/>
      <c r="H371" s="336"/>
      <c r="I371" s="337"/>
      <c r="J371" s="34"/>
      <c r="K371" s="1"/>
      <c r="L371" s="32"/>
      <c r="M371" s="33"/>
      <c r="N371" s="334"/>
      <c r="O371" s="340" t="s">
        <v>76</v>
      </c>
      <c r="P371" s="348"/>
      <c r="Q371" s="348"/>
      <c r="R371" s="348"/>
      <c r="S371" s="348"/>
      <c r="T371" s="336"/>
      <c r="U371" s="337"/>
      <c r="V371" s="34"/>
    </row>
    <row r="372" spans="1:22" ht="19.5" customHeight="1" thickBot="1" x14ac:dyDescent="0.3">
      <c r="A372" s="33"/>
      <c r="B372" s="335"/>
      <c r="C372" s="385" t="s">
        <v>77</v>
      </c>
      <c r="D372" s="386"/>
      <c r="E372" s="386"/>
      <c r="F372" s="386"/>
      <c r="G372" s="386"/>
      <c r="H372" s="387"/>
      <c r="I372" s="388"/>
      <c r="J372" s="34"/>
      <c r="K372" s="1"/>
      <c r="L372" s="32"/>
      <c r="M372" s="33"/>
      <c r="N372" s="335"/>
      <c r="O372" s="385" t="s">
        <v>77</v>
      </c>
      <c r="P372" s="386"/>
      <c r="Q372" s="386"/>
      <c r="R372" s="386"/>
      <c r="S372" s="386"/>
      <c r="T372" s="387"/>
      <c r="U372" s="388"/>
      <c r="V372" s="34"/>
    </row>
    <row r="373" spans="1:22" ht="19.5" customHeight="1" x14ac:dyDescent="0.25">
      <c r="A373" s="33"/>
      <c r="B373" s="349" t="s">
        <v>78</v>
      </c>
      <c r="C373" s="341" t="s">
        <v>233</v>
      </c>
      <c r="D373" s="342"/>
      <c r="E373" s="343"/>
      <c r="F373" s="47" t="s">
        <v>80</v>
      </c>
      <c r="G373" s="47"/>
      <c r="H373" s="352"/>
      <c r="I373" s="353"/>
      <c r="J373" s="34"/>
      <c r="K373" s="1"/>
      <c r="L373" s="32"/>
      <c r="M373" s="33"/>
      <c r="N373" s="349" t="s">
        <v>78</v>
      </c>
      <c r="O373" s="341" t="s">
        <v>233</v>
      </c>
      <c r="P373" s="342"/>
      <c r="Q373" s="343"/>
      <c r="R373" s="47" t="s">
        <v>80</v>
      </c>
      <c r="S373" s="47"/>
      <c r="T373" s="352"/>
      <c r="U373" s="353"/>
      <c r="V373" s="34"/>
    </row>
    <row r="374" spans="1:22" ht="19.5" customHeight="1" x14ac:dyDescent="0.25">
      <c r="A374" s="33"/>
      <c r="B374" s="334"/>
      <c r="C374" s="338" t="s">
        <v>240</v>
      </c>
      <c r="D374" s="339"/>
      <c r="E374" s="340"/>
      <c r="F374" s="10" t="s">
        <v>82</v>
      </c>
      <c r="G374" s="10"/>
      <c r="H374" s="336"/>
      <c r="I374" s="337"/>
      <c r="J374" s="34"/>
      <c r="K374" s="1"/>
      <c r="L374" s="32"/>
      <c r="M374" s="33"/>
      <c r="N374" s="334"/>
      <c r="O374" s="338" t="s">
        <v>240</v>
      </c>
      <c r="P374" s="339"/>
      <c r="Q374" s="340"/>
      <c r="R374" s="10" t="s">
        <v>82</v>
      </c>
      <c r="S374" s="10"/>
      <c r="T374" s="336"/>
      <c r="U374" s="337"/>
      <c r="V374" s="34"/>
    </row>
    <row r="375" spans="1:22" ht="19.5" customHeight="1" x14ac:dyDescent="0.25">
      <c r="A375" s="33"/>
      <c r="B375" s="334"/>
      <c r="C375" s="338" t="s">
        <v>241</v>
      </c>
      <c r="D375" s="339"/>
      <c r="E375" s="340"/>
      <c r="F375" s="10" t="s">
        <v>84</v>
      </c>
      <c r="G375" s="10"/>
      <c r="H375" s="336"/>
      <c r="I375" s="337"/>
      <c r="J375" s="34"/>
      <c r="K375" s="1"/>
      <c r="L375" s="32"/>
      <c r="M375" s="33"/>
      <c r="N375" s="334"/>
      <c r="O375" s="338" t="s">
        <v>241</v>
      </c>
      <c r="P375" s="339"/>
      <c r="Q375" s="340"/>
      <c r="R375" s="10" t="s">
        <v>84</v>
      </c>
      <c r="S375" s="10"/>
      <c r="T375" s="336"/>
      <c r="U375" s="337"/>
      <c r="V375" s="34"/>
    </row>
    <row r="376" spans="1:22" ht="19.5" customHeight="1" x14ac:dyDescent="0.25">
      <c r="A376" s="33"/>
      <c r="B376" s="334"/>
      <c r="C376" s="338" t="s">
        <v>85</v>
      </c>
      <c r="D376" s="339"/>
      <c r="E376" s="340"/>
      <c r="F376" s="10" t="s">
        <v>86</v>
      </c>
      <c r="G376" s="10"/>
      <c r="H376" s="336"/>
      <c r="I376" s="337"/>
      <c r="J376" s="34"/>
      <c r="K376" s="1"/>
      <c r="L376" s="32"/>
      <c r="M376" s="33"/>
      <c r="N376" s="334"/>
      <c r="O376" s="338" t="s">
        <v>85</v>
      </c>
      <c r="P376" s="339"/>
      <c r="Q376" s="340"/>
      <c r="R376" s="10" t="s">
        <v>86</v>
      </c>
      <c r="S376" s="10"/>
      <c r="T376" s="336"/>
      <c r="U376" s="337"/>
      <c r="V376" s="34"/>
    </row>
    <row r="377" spans="1:22" ht="19.5" customHeight="1" thickBot="1" x14ac:dyDescent="0.3">
      <c r="A377" s="33"/>
      <c r="B377" s="25"/>
      <c r="C377" s="25"/>
      <c r="D377" s="25"/>
      <c r="E377" s="25"/>
      <c r="F377" s="25"/>
      <c r="G377" s="25"/>
      <c r="H377" s="25"/>
      <c r="I377" s="25"/>
      <c r="J377" s="34"/>
      <c r="K377" s="1"/>
      <c r="L377" s="32"/>
      <c r="M377" s="33"/>
      <c r="N377" s="25"/>
      <c r="O377" s="25"/>
      <c r="P377" s="25"/>
      <c r="Q377" s="25"/>
      <c r="R377" s="25"/>
      <c r="S377" s="25"/>
      <c r="T377" s="25"/>
      <c r="U377" s="25"/>
      <c r="V377" s="34"/>
    </row>
    <row r="378" spans="1:22" ht="19.5" customHeight="1" x14ac:dyDescent="0.3">
      <c r="A378" s="33"/>
      <c r="B378" s="373" t="s">
        <v>88</v>
      </c>
      <c r="C378" s="374"/>
      <c r="D378" s="374"/>
      <c r="E378" s="374"/>
      <c r="F378" s="374"/>
      <c r="G378" s="374"/>
      <c r="H378" s="374"/>
      <c r="I378" s="375"/>
      <c r="J378" s="34"/>
      <c r="K378" s="1"/>
      <c r="L378" s="32"/>
      <c r="M378" s="33"/>
      <c r="N378" s="373" t="s">
        <v>88</v>
      </c>
      <c r="O378" s="374"/>
      <c r="P378" s="374"/>
      <c r="Q378" s="374"/>
      <c r="R378" s="374"/>
      <c r="S378" s="374"/>
      <c r="T378" s="374"/>
      <c r="U378" s="375"/>
      <c r="V378" s="34"/>
    </row>
    <row r="379" spans="1:22" ht="19.5" customHeight="1" x14ac:dyDescent="0.25">
      <c r="A379" s="33"/>
      <c r="B379" s="376"/>
      <c r="C379" s="377"/>
      <c r="D379" s="377"/>
      <c r="E379" s="377"/>
      <c r="F379" s="377"/>
      <c r="G379" s="377"/>
      <c r="H379" s="377"/>
      <c r="I379" s="378"/>
      <c r="J379" s="34"/>
      <c r="K379" s="1"/>
      <c r="L379" s="32"/>
      <c r="M379" s="33"/>
      <c r="N379" s="376"/>
      <c r="O379" s="377"/>
      <c r="P379" s="377"/>
      <c r="Q379" s="377"/>
      <c r="R379" s="377"/>
      <c r="S379" s="377"/>
      <c r="T379" s="377"/>
      <c r="U379" s="378"/>
      <c r="V379" s="34"/>
    </row>
    <row r="380" spans="1:22" ht="19.5" customHeight="1" x14ac:dyDescent="0.25">
      <c r="A380" s="33"/>
      <c r="B380" s="379"/>
      <c r="C380" s="380"/>
      <c r="D380" s="380"/>
      <c r="E380" s="380"/>
      <c r="F380" s="380"/>
      <c r="G380" s="380"/>
      <c r="H380" s="380"/>
      <c r="I380" s="381"/>
      <c r="J380" s="34"/>
      <c r="K380" s="1"/>
      <c r="L380" s="32"/>
      <c r="M380" s="33"/>
      <c r="N380" s="379"/>
      <c r="O380" s="380"/>
      <c r="P380" s="380"/>
      <c r="Q380" s="380"/>
      <c r="R380" s="380"/>
      <c r="S380" s="380"/>
      <c r="T380" s="380"/>
      <c r="U380" s="381"/>
      <c r="V380" s="34"/>
    </row>
    <row r="381" spans="1:22" ht="19.5" customHeight="1" x14ac:dyDescent="0.25">
      <c r="A381" s="33"/>
      <c r="B381" s="379"/>
      <c r="C381" s="380"/>
      <c r="D381" s="380"/>
      <c r="E381" s="380"/>
      <c r="F381" s="380"/>
      <c r="G381" s="380"/>
      <c r="H381" s="380"/>
      <c r="I381" s="381"/>
      <c r="J381" s="34"/>
      <c r="K381" s="1"/>
      <c r="L381" s="32"/>
      <c r="M381" s="33"/>
      <c r="N381" s="379"/>
      <c r="O381" s="380"/>
      <c r="P381" s="380"/>
      <c r="Q381" s="380"/>
      <c r="R381" s="380"/>
      <c r="S381" s="380"/>
      <c r="T381" s="380"/>
      <c r="U381" s="381"/>
      <c r="V381" s="34"/>
    </row>
    <row r="382" spans="1:22" ht="19.5" customHeight="1" thickBot="1" x14ac:dyDescent="0.3">
      <c r="A382" s="33"/>
      <c r="B382" s="382"/>
      <c r="C382" s="383"/>
      <c r="D382" s="383"/>
      <c r="E382" s="383"/>
      <c r="F382" s="383"/>
      <c r="G382" s="383"/>
      <c r="H382" s="383"/>
      <c r="I382" s="384"/>
      <c r="J382" s="34"/>
      <c r="K382" s="1"/>
      <c r="L382" s="32"/>
      <c r="M382" s="33"/>
      <c r="N382" s="382"/>
      <c r="O382" s="383"/>
      <c r="P382" s="383"/>
      <c r="Q382" s="383"/>
      <c r="R382" s="383"/>
      <c r="S382" s="383"/>
      <c r="T382" s="383"/>
      <c r="U382" s="384"/>
      <c r="V382" s="34"/>
    </row>
    <row r="383" spans="1:22" ht="19.5" customHeight="1" thickBot="1" x14ac:dyDescent="0.3">
      <c r="A383" s="53"/>
      <c r="B383" s="54"/>
      <c r="C383" s="54"/>
      <c r="D383" s="54"/>
      <c r="E383" s="54"/>
      <c r="F383" s="54"/>
      <c r="G383" s="54"/>
      <c r="H383" s="54"/>
      <c r="I383" s="54"/>
      <c r="J383" s="55"/>
      <c r="K383" s="1"/>
      <c r="L383" s="32"/>
      <c r="M383" s="53"/>
      <c r="N383" s="54"/>
      <c r="O383" s="54"/>
      <c r="P383" s="54"/>
      <c r="Q383" s="54"/>
      <c r="R383" s="54"/>
      <c r="S383" s="54"/>
      <c r="T383" s="54"/>
      <c r="U383" s="54"/>
      <c r="V383" s="55"/>
    </row>
    <row r="384" spans="1:22" ht="19.5" customHeight="1" thickBot="1" x14ac:dyDescent="0.3">
      <c r="A384" s="56"/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7"/>
      <c r="M384" s="56"/>
      <c r="N384" s="56"/>
      <c r="O384" s="56"/>
      <c r="P384" s="56"/>
      <c r="Q384" s="56"/>
      <c r="R384" s="56"/>
      <c r="S384" s="56"/>
      <c r="T384" s="56"/>
      <c r="U384" s="56"/>
      <c r="V384" s="56"/>
    </row>
    <row r="385" spans="1:22" ht="19.5" customHeight="1" x14ac:dyDescent="0.25">
      <c r="A385" s="29">
        <v>8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>
        <f t="shared" ref="M385" si="7">A385+1</f>
        <v>9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19.5" customHeight="1" x14ac:dyDescent="0.35">
      <c r="A386" s="33"/>
      <c r="B386" s="356" t="s">
        <v>42</v>
      </c>
      <c r="C386" s="356"/>
      <c r="D386" s="404" t="s">
        <v>132</v>
      </c>
      <c r="E386" s="404"/>
      <c r="F386" s="404"/>
      <c r="G386" s="404"/>
      <c r="H386" s="404"/>
      <c r="I386" s="404"/>
      <c r="J386" s="75">
        <v>31</v>
      </c>
      <c r="K386" s="1"/>
      <c r="L386" s="32"/>
      <c r="M386" s="33"/>
      <c r="N386" s="356" t="s">
        <v>42</v>
      </c>
      <c r="O386" s="356"/>
      <c r="P386" s="404" t="s">
        <v>132</v>
      </c>
      <c r="Q386" s="404"/>
      <c r="R386" s="404"/>
      <c r="S386" s="404"/>
      <c r="T386" s="404"/>
      <c r="U386" s="404"/>
      <c r="V386" s="75">
        <v>21</v>
      </c>
    </row>
    <row r="387" spans="1:22" ht="19.5" customHeight="1" x14ac:dyDescent="0.25">
      <c r="A387" s="33"/>
      <c r="B387" s="358"/>
      <c r="C387" s="358"/>
      <c r="D387" s="358"/>
      <c r="E387" s="358"/>
      <c r="F387" s="358"/>
      <c r="G387" s="358"/>
      <c r="H387" s="358"/>
      <c r="I387" s="358"/>
      <c r="J387" s="34"/>
      <c r="K387" s="1"/>
      <c r="L387" s="32"/>
      <c r="M387" s="33"/>
      <c r="N387" s="358"/>
      <c r="O387" s="358"/>
      <c r="P387" s="358"/>
      <c r="Q387" s="358"/>
      <c r="R387" s="358"/>
      <c r="S387" s="358"/>
      <c r="T387" s="358"/>
      <c r="U387" s="358"/>
      <c r="V387" s="34"/>
    </row>
    <row r="388" spans="1:22" ht="19.5" customHeight="1" x14ac:dyDescent="0.35">
      <c r="A388" s="33"/>
      <c r="B388" s="356" t="s">
        <v>0</v>
      </c>
      <c r="C388" s="356"/>
      <c r="D388" s="403">
        <v>6</v>
      </c>
      <c r="E388" s="403"/>
      <c r="F388" s="357" t="s">
        <v>41</v>
      </c>
      <c r="G388" s="357"/>
      <c r="H388" s="403">
        <v>2</v>
      </c>
      <c r="I388" s="403"/>
      <c r="J388" s="34"/>
      <c r="K388" s="1"/>
      <c r="L388" s="32"/>
      <c r="M388" s="33"/>
      <c r="N388" s="356" t="s">
        <v>0</v>
      </c>
      <c r="O388" s="356"/>
      <c r="P388" s="403">
        <v>6</v>
      </c>
      <c r="Q388" s="403"/>
      <c r="R388" s="357" t="s">
        <v>41</v>
      </c>
      <c r="S388" s="357"/>
      <c r="T388" s="403">
        <v>3</v>
      </c>
      <c r="U388" s="403"/>
      <c r="V388" s="34"/>
    </row>
    <row r="389" spans="1:22" ht="19.5" customHeight="1" x14ac:dyDescent="0.35">
      <c r="A389" s="33"/>
      <c r="B389" s="356" t="s">
        <v>14</v>
      </c>
      <c r="C389" s="356"/>
      <c r="D389" s="400" t="s">
        <v>207</v>
      </c>
      <c r="E389" s="400"/>
      <c r="F389" s="357" t="s">
        <v>15</v>
      </c>
      <c r="G389" s="357"/>
      <c r="H389" s="401" t="s">
        <v>206</v>
      </c>
      <c r="I389" s="401"/>
      <c r="J389" s="34"/>
      <c r="K389" s="1"/>
      <c r="L389" s="32"/>
      <c r="M389" s="33"/>
      <c r="N389" s="356" t="s">
        <v>14</v>
      </c>
      <c r="O389" s="356"/>
      <c r="P389" s="400" t="s">
        <v>213</v>
      </c>
      <c r="Q389" s="400"/>
      <c r="R389" s="357" t="s">
        <v>15</v>
      </c>
      <c r="S389" s="357"/>
      <c r="T389" s="401" t="s">
        <v>212</v>
      </c>
      <c r="U389" s="401"/>
      <c r="V389" s="34"/>
    </row>
    <row r="390" spans="1:22" ht="19.5" customHeight="1" x14ac:dyDescent="0.3">
      <c r="A390" s="33"/>
      <c r="B390" s="64" t="s">
        <v>53</v>
      </c>
      <c r="C390" s="64"/>
      <c r="D390" s="402" t="s">
        <v>95</v>
      </c>
      <c r="E390" s="402"/>
      <c r="F390" s="397" t="s">
        <v>54</v>
      </c>
      <c r="G390" s="397"/>
      <c r="H390" s="402" t="s">
        <v>145</v>
      </c>
      <c r="I390" s="402"/>
      <c r="J390" s="34"/>
      <c r="K390" s="1"/>
      <c r="L390" s="32"/>
      <c r="M390" s="33"/>
      <c r="N390" s="64" t="s">
        <v>53</v>
      </c>
      <c r="O390" s="64"/>
      <c r="P390" s="402" t="s">
        <v>94</v>
      </c>
      <c r="Q390" s="402"/>
      <c r="R390" s="397" t="s">
        <v>54</v>
      </c>
      <c r="S390" s="397"/>
      <c r="T390" s="402" t="s">
        <v>162</v>
      </c>
      <c r="U390" s="402"/>
      <c r="V390" s="34"/>
    </row>
    <row r="391" spans="1:22" ht="19.5" customHeight="1" x14ac:dyDescent="0.3">
      <c r="A391" s="33"/>
      <c r="B391" s="396" t="s">
        <v>1</v>
      </c>
      <c r="C391" s="396"/>
      <c r="D391" s="397"/>
      <c r="E391" s="397"/>
      <c r="F391" s="398"/>
      <c r="G391" s="398"/>
      <c r="H391" s="398"/>
      <c r="I391" s="398"/>
      <c r="J391" s="34"/>
      <c r="K391" s="1"/>
      <c r="L391" s="32"/>
      <c r="M391" s="33"/>
      <c r="N391" s="396" t="s">
        <v>1</v>
      </c>
      <c r="O391" s="396"/>
      <c r="P391" s="397"/>
      <c r="Q391" s="397"/>
      <c r="R391" s="398"/>
      <c r="S391" s="398"/>
      <c r="T391" s="398"/>
      <c r="U391" s="398"/>
      <c r="V391" s="34"/>
    </row>
    <row r="392" spans="1:22" ht="19.5" customHeight="1" x14ac:dyDescent="0.3">
      <c r="A392" s="33"/>
      <c r="B392" s="396"/>
      <c r="C392" s="396"/>
      <c r="D392" s="397" t="s">
        <v>11</v>
      </c>
      <c r="E392" s="397"/>
      <c r="F392" s="398">
        <v>0.66736111111111107</v>
      </c>
      <c r="G392" s="398"/>
      <c r="H392" s="398"/>
      <c r="I392" s="398"/>
      <c r="J392" s="34"/>
      <c r="K392" s="1"/>
      <c r="L392" s="32"/>
      <c r="M392" s="33"/>
      <c r="N392" s="396"/>
      <c r="O392" s="396"/>
      <c r="P392" s="397" t="s">
        <v>11</v>
      </c>
      <c r="Q392" s="397"/>
      <c r="R392" s="398">
        <v>0.66736111111111107</v>
      </c>
      <c r="S392" s="398"/>
      <c r="T392" s="398"/>
      <c r="U392" s="398"/>
      <c r="V392" s="34"/>
    </row>
    <row r="393" spans="1:22" ht="19.5" customHeight="1" x14ac:dyDescent="0.3">
      <c r="A393" s="33"/>
      <c r="B393" s="396"/>
      <c r="C393" s="396"/>
      <c r="D393" s="397" t="s">
        <v>55</v>
      </c>
      <c r="E393" s="397"/>
      <c r="F393" s="398">
        <v>0.66805555555555551</v>
      </c>
      <c r="G393" s="398"/>
      <c r="H393" s="398"/>
      <c r="I393" s="398"/>
      <c r="J393" s="34"/>
      <c r="K393" s="1"/>
      <c r="L393" s="32"/>
      <c r="M393" s="33"/>
      <c r="N393" s="396"/>
      <c r="O393" s="396"/>
      <c r="P393" s="397" t="s">
        <v>55</v>
      </c>
      <c r="Q393" s="397"/>
      <c r="R393" s="398">
        <v>0.66805555555555551</v>
      </c>
      <c r="S393" s="398"/>
      <c r="T393" s="398"/>
      <c r="U393" s="398"/>
      <c r="V393" s="34"/>
    </row>
    <row r="394" spans="1:22" ht="19.5" customHeight="1" x14ac:dyDescent="0.35">
      <c r="A394" s="33"/>
      <c r="B394" s="396"/>
      <c r="C394" s="396"/>
      <c r="D394" s="397" t="s">
        <v>9</v>
      </c>
      <c r="E394" s="397"/>
      <c r="F394" s="399">
        <v>0.67013888888888884</v>
      </c>
      <c r="G394" s="399"/>
      <c r="H394" s="399"/>
      <c r="I394" s="399"/>
      <c r="J394" s="34"/>
      <c r="K394" s="1"/>
      <c r="L394" s="32"/>
      <c r="M394" s="33"/>
      <c r="N394" s="396"/>
      <c r="O394" s="396"/>
      <c r="P394" s="397" t="s">
        <v>9</v>
      </c>
      <c r="Q394" s="397"/>
      <c r="R394" s="399">
        <v>0.67013888888888884</v>
      </c>
      <c r="S394" s="399"/>
      <c r="T394" s="399"/>
      <c r="U394" s="399"/>
      <c r="V394" s="34"/>
    </row>
    <row r="395" spans="1:22" ht="19.5" customHeight="1" x14ac:dyDescent="0.35">
      <c r="A395" s="33"/>
      <c r="B395" s="356" t="s">
        <v>44</v>
      </c>
      <c r="C395" s="356"/>
      <c r="D395" s="357" t="s">
        <v>91</v>
      </c>
      <c r="E395" s="357"/>
      <c r="F395" s="37"/>
      <c r="G395" s="65"/>
      <c r="H395" s="39">
        <v>100</v>
      </c>
      <c r="I395" s="65" t="s">
        <v>47</v>
      </c>
      <c r="J395" s="34"/>
      <c r="K395" s="1"/>
      <c r="L395" s="32"/>
      <c r="M395" s="33"/>
      <c r="N395" s="356" t="s">
        <v>44</v>
      </c>
      <c r="O395" s="356"/>
      <c r="P395" s="357" t="s">
        <v>91</v>
      </c>
      <c r="Q395" s="357"/>
      <c r="R395" s="37"/>
      <c r="S395" s="65"/>
      <c r="T395" s="39">
        <v>110</v>
      </c>
      <c r="U395" s="65" t="s">
        <v>47</v>
      </c>
      <c r="V395" s="34"/>
    </row>
    <row r="396" spans="1:22" ht="19.5" customHeight="1" x14ac:dyDescent="0.3">
      <c r="A396" s="33"/>
      <c r="B396" s="356"/>
      <c r="C396" s="356"/>
      <c r="D396" s="359" t="s">
        <v>56</v>
      </c>
      <c r="E396" s="63" t="s">
        <v>57</v>
      </c>
      <c r="F396" s="41"/>
      <c r="G396" s="66"/>
      <c r="H396" s="41">
        <v>75</v>
      </c>
      <c r="I396" s="66" t="s">
        <v>47</v>
      </c>
      <c r="J396" s="34"/>
      <c r="K396" s="1"/>
      <c r="L396" s="32"/>
      <c r="M396" s="33"/>
      <c r="N396" s="356"/>
      <c r="O396" s="356"/>
      <c r="P396" s="359" t="s">
        <v>56</v>
      </c>
      <c r="Q396" s="63" t="s">
        <v>57</v>
      </c>
      <c r="R396" s="41"/>
      <c r="S396" s="66"/>
      <c r="T396" s="41">
        <v>85</v>
      </c>
      <c r="U396" s="66" t="s">
        <v>47</v>
      </c>
      <c r="V396" s="34"/>
    </row>
    <row r="397" spans="1:22" ht="19.5" customHeight="1" x14ac:dyDescent="0.3">
      <c r="A397" s="33"/>
      <c r="B397" s="356"/>
      <c r="C397" s="356"/>
      <c r="D397" s="359"/>
      <c r="E397" s="63" t="s">
        <v>58</v>
      </c>
      <c r="F397" s="41"/>
      <c r="G397" s="66"/>
      <c r="H397" s="41">
        <v>125</v>
      </c>
      <c r="I397" s="66" t="s">
        <v>47</v>
      </c>
      <c r="J397" s="34"/>
      <c r="K397" s="1"/>
      <c r="L397" s="32"/>
      <c r="M397" s="33"/>
      <c r="N397" s="356"/>
      <c r="O397" s="356"/>
      <c r="P397" s="359"/>
      <c r="Q397" s="63" t="s">
        <v>58</v>
      </c>
      <c r="R397" s="41"/>
      <c r="S397" s="66"/>
      <c r="T397" s="41">
        <v>135</v>
      </c>
      <c r="U397" s="66" t="s">
        <v>47</v>
      </c>
      <c r="V397" s="34"/>
    </row>
    <row r="398" spans="1:22" ht="19.5" customHeight="1" x14ac:dyDescent="0.25">
      <c r="A398" s="33"/>
      <c r="B398" s="358"/>
      <c r="C398" s="358"/>
      <c r="D398" s="358"/>
      <c r="E398" s="358"/>
      <c r="F398" s="358"/>
      <c r="G398" s="358"/>
      <c r="H398" s="358"/>
      <c r="I398" s="358"/>
      <c r="J398" s="34"/>
      <c r="K398" s="1"/>
      <c r="L398" s="32"/>
      <c r="M398" s="33"/>
      <c r="N398" s="358"/>
      <c r="O398" s="358"/>
      <c r="P398" s="358"/>
      <c r="Q398" s="358"/>
      <c r="R398" s="358"/>
      <c r="S398" s="358"/>
      <c r="T398" s="358"/>
      <c r="U398" s="358"/>
      <c r="V398" s="34"/>
    </row>
    <row r="399" spans="1:22" ht="19.5" customHeight="1" x14ac:dyDescent="0.3">
      <c r="A399" s="33"/>
      <c r="B399" s="395" t="s">
        <v>59</v>
      </c>
      <c r="C399" s="395"/>
      <c r="D399" s="395"/>
      <c r="E399" s="395"/>
      <c r="F399" s="395"/>
      <c r="G399" s="395"/>
      <c r="H399" s="395"/>
      <c r="I399" s="395"/>
      <c r="J399" s="34"/>
      <c r="K399" s="1"/>
      <c r="L399" s="32"/>
      <c r="M399" s="33"/>
      <c r="N399" s="395" t="s">
        <v>59</v>
      </c>
      <c r="O399" s="395"/>
      <c r="P399" s="395"/>
      <c r="Q399" s="395"/>
      <c r="R399" s="395"/>
      <c r="S399" s="395"/>
      <c r="T399" s="395"/>
      <c r="U399" s="395"/>
      <c r="V399" s="34"/>
    </row>
    <row r="400" spans="1:22" ht="19.5" customHeight="1" thickBot="1" x14ac:dyDescent="0.3">
      <c r="A400" s="33"/>
      <c r="B400" s="358"/>
      <c r="C400" s="358"/>
      <c r="D400" s="358"/>
      <c r="E400" s="358"/>
      <c r="F400" s="358"/>
      <c r="G400" s="358"/>
      <c r="H400" s="358"/>
      <c r="I400" s="358"/>
      <c r="J400" s="34"/>
      <c r="K400" s="1"/>
      <c r="L400" s="32"/>
      <c r="M400" s="33"/>
      <c r="N400" s="358"/>
      <c r="O400" s="358"/>
      <c r="P400" s="358"/>
      <c r="Q400" s="358"/>
      <c r="R400" s="358"/>
      <c r="S400" s="358"/>
      <c r="T400" s="358"/>
      <c r="U400" s="358"/>
      <c r="V400" s="34"/>
    </row>
    <row r="401" spans="1:22" ht="19.5" customHeight="1" thickBot="1" x14ac:dyDescent="0.3">
      <c r="A401" s="33"/>
      <c r="B401" s="359" t="s">
        <v>60</v>
      </c>
      <c r="C401" s="360"/>
      <c r="D401" s="43"/>
      <c r="E401" s="44"/>
      <c r="F401" s="44"/>
      <c r="G401" s="44"/>
      <c r="H401" s="44"/>
      <c r="I401" s="45"/>
      <c r="J401" s="34"/>
      <c r="K401" s="1"/>
      <c r="L401" s="32"/>
      <c r="M401" s="33"/>
      <c r="N401" s="359" t="s">
        <v>60</v>
      </c>
      <c r="O401" s="360"/>
      <c r="P401" s="43"/>
      <c r="Q401" s="44"/>
      <c r="R401" s="44"/>
      <c r="S401" s="44"/>
      <c r="T401" s="44"/>
      <c r="U401" s="45"/>
      <c r="V401" s="34"/>
    </row>
    <row r="402" spans="1:22" ht="19.5" customHeight="1" thickBot="1" x14ac:dyDescent="0.3">
      <c r="A402" s="33"/>
      <c r="B402" s="62"/>
      <c r="C402" s="62"/>
      <c r="D402" s="30"/>
      <c r="E402" s="30"/>
      <c r="F402" s="30"/>
      <c r="G402" s="30"/>
      <c r="H402" s="30"/>
      <c r="I402" s="30"/>
      <c r="J402" s="34"/>
      <c r="K402" s="1"/>
      <c r="L402" s="32"/>
      <c r="M402" s="33"/>
      <c r="N402" s="62"/>
      <c r="O402" s="62"/>
      <c r="P402" s="30"/>
      <c r="Q402" s="30"/>
      <c r="R402" s="30"/>
      <c r="S402" s="30"/>
      <c r="T402" s="30"/>
      <c r="U402" s="30"/>
      <c r="V402" s="34"/>
    </row>
    <row r="403" spans="1:22" ht="19.5" customHeight="1" x14ac:dyDescent="0.25">
      <c r="A403" s="33"/>
      <c r="B403" s="361" t="s">
        <v>62</v>
      </c>
      <c r="C403" s="362"/>
      <c r="D403" s="352"/>
      <c r="E403" s="352"/>
      <c r="F403" s="352"/>
      <c r="G403" s="352"/>
      <c r="H403" s="352"/>
      <c r="I403" s="353"/>
      <c r="J403" s="34"/>
      <c r="K403" s="1"/>
      <c r="L403" s="32"/>
      <c r="M403" s="33"/>
      <c r="N403" s="361" t="s">
        <v>62</v>
      </c>
      <c r="O403" s="362"/>
      <c r="P403" s="352"/>
      <c r="Q403" s="352"/>
      <c r="R403" s="352"/>
      <c r="S403" s="352"/>
      <c r="T403" s="352"/>
      <c r="U403" s="353"/>
      <c r="V403" s="34"/>
    </row>
    <row r="404" spans="1:22" ht="19.5" customHeight="1" x14ac:dyDescent="0.25">
      <c r="A404" s="33"/>
      <c r="B404" s="363"/>
      <c r="C404" s="364"/>
      <c r="D404" s="336"/>
      <c r="E404" s="336"/>
      <c r="F404" s="336"/>
      <c r="G404" s="336"/>
      <c r="H404" s="336"/>
      <c r="I404" s="337"/>
      <c r="J404" s="34"/>
      <c r="K404" s="1"/>
      <c r="L404" s="32"/>
      <c r="M404" s="33"/>
      <c r="N404" s="363"/>
      <c r="O404" s="364"/>
      <c r="P404" s="336"/>
      <c r="Q404" s="336"/>
      <c r="R404" s="336"/>
      <c r="S404" s="336"/>
      <c r="T404" s="336"/>
      <c r="U404" s="337"/>
      <c r="V404" s="34"/>
    </row>
    <row r="405" spans="1:22" ht="19.5" customHeight="1" x14ac:dyDescent="0.25">
      <c r="A405" s="33"/>
      <c r="B405" s="365" t="s">
        <v>61</v>
      </c>
      <c r="C405" s="366"/>
      <c r="D405" s="336"/>
      <c r="E405" s="336"/>
      <c r="F405" s="336"/>
      <c r="G405" s="336"/>
      <c r="H405" s="336"/>
      <c r="I405" s="337"/>
      <c r="J405" s="34"/>
      <c r="K405" s="1"/>
      <c r="L405" s="32"/>
      <c r="M405" s="33"/>
      <c r="N405" s="365" t="s">
        <v>61</v>
      </c>
      <c r="O405" s="366"/>
      <c r="P405" s="336"/>
      <c r="Q405" s="336"/>
      <c r="R405" s="336"/>
      <c r="S405" s="336"/>
      <c r="T405" s="336"/>
      <c r="U405" s="337"/>
      <c r="V405" s="34"/>
    </row>
    <row r="406" spans="1:22" ht="19.5" customHeight="1" thickBot="1" x14ac:dyDescent="0.3">
      <c r="A406" s="33"/>
      <c r="B406" s="367"/>
      <c r="C406" s="368"/>
      <c r="D406" s="369"/>
      <c r="E406" s="369"/>
      <c r="F406" s="369"/>
      <c r="G406" s="369"/>
      <c r="H406" s="369"/>
      <c r="I406" s="370"/>
      <c r="J406" s="34"/>
      <c r="K406" s="1"/>
      <c r="L406" s="32"/>
      <c r="M406" s="33"/>
      <c r="N406" s="367"/>
      <c r="O406" s="368"/>
      <c r="P406" s="369"/>
      <c r="Q406" s="369"/>
      <c r="R406" s="369"/>
      <c r="S406" s="369"/>
      <c r="T406" s="369"/>
      <c r="U406" s="370"/>
      <c r="V406" s="34"/>
    </row>
    <row r="407" spans="1:22" ht="19.5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19.5" customHeight="1" x14ac:dyDescent="0.25">
      <c r="A408" s="33"/>
      <c r="B408" s="349" t="s">
        <v>63</v>
      </c>
      <c r="C408" s="343" t="s">
        <v>64</v>
      </c>
      <c r="D408" s="351"/>
      <c r="E408" s="351"/>
      <c r="F408" s="351"/>
      <c r="G408" s="351"/>
      <c r="H408" s="352"/>
      <c r="I408" s="353"/>
      <c r="J408" s="34"/>
      <c r="K408" s="1"/>
      <c r="L408" s="32"/>
      <c r="M408" s="33"/>
      <c r="N408" s="349" t="s">
        <v>63</v>
      </c>
      <c r="O408" s="343" t="s">
        <v>64</v>
      </c>
      <c r="P408" s="351"/>
      <c r="Q408" s="351"/>
      <c r="R408" s="351"/>
      <c r="S408" s="351"/>
      <c r="T408" s="352"/>
      <c r="U408" s="353"/>
      <c r="V408" s="34"/>
    </row>
    <row r="409" spans="1:22" ht="19.5" customHeight="1" x14ac:dyDescent="0.25">
      <c r="A409" s="33"/>
      <c r="B409" s="334"/>
      <c r="C409" s="340" t="s">
        <v>234</v>
      </c>
      <c r="D409" s="348"/>
      <c r="E409" s="348"/>
      <c r="F409" s="348"/>
      <c r="G409" s="348"/>
      <c r="H409" s="336"/>
      <c r="I409" s="337"/>
      <c r="J409" s="34"/>
      <c r="K409" s="1"/>
      <c r="L409" s="32"/>
      <c r="M409" s="33"/>
      <c r="N409" s="334"/>
      <c r="O409" s="340" t="s">
        <v>234</v>
      </c>
      <c r="P409" s="348"/>
      <c r="Q409" s="348"/>
      <c r="R409" s="348"/>
      <c r="S409" s="348"/>
      <c r="T409" s="336"/>
      <c r="U409" s="337"/>
      <c r="V409" s="34"/>
    </row>
    <row r="410" spans="1:22" ht="19.5" customHeight="1" x14ac:dyDescent="0.25">
      <c r="A410" s="33"/>
      <c r="B410" s="334"/>
      <c r="C410" s="340" t="s">
        <v>66</v>
      </c>
      <c r="D410" s="348"/>
      <c r="E410" s="348"/>
      <c r="F410" s="348"/>
      <c r="G410" s="348"/>
      <c r="H410" s="336"/>
      <c r="I410" s="337"/>
      <c r="J410" s="34"/>
      <c r="K410" s="1"/>
      <c r="L410" s="32"/>
      <c r="M410" s="33"/>
      <c r="N410" s="334"/>
      <c r="O410" s="340" t="s">
        <v>66</v>
      </c>
      <c r="P410" s="348"/>
      <c r="Q410" s="348"/>
      <c r="R410" s="348"/>
      <c r="S410" s="348"/>
      <c r="T410" s="336"/>
      <c r="U410" s="337"/>
      <c r="V410" s="34"/>
    </row>
    <row r="411" spans="1:22" ht="19.5" customHeight="1" x14ac:dyDescent="0.25">
      <c r="A411" s="33"/>
      <c r="B411" s="334"/>
      <c r="C411" s="340" t="s">
        <v>67</v>
      </c>
      <c r="D411" s="348"/>
      <c r="E411" s="348"/>
      <c r="F411" s="348"/>
      <c r="G411" s="348"/>
      <c r="H411" s="336"/>
      <c r="I411" s="337"/>
      <c r="J411" s="34"/>
      <c r="K411" s="1"/>
      <c r="L411" s="32"/>
      <c r="M411" s="33"/>
      <c r="N411" s="334"/>
      <c r="O411" s="340" t="s">
        <v>67</v>
      </c>
      <c r="P411" s="348"/>
      <c r="Q411" s="348"/>
      <c r="R411" s="348"/>
      <c r="S411" s="348"/>
      <c r="T411" s="336"/>
      <c r="U411" s="337"/>
      <c r="V411" s="34"/>
    </row>
    <row r="412" spans="1:22" ht="19.5" customHeight="1" x14ac:dyDescent="0.25">
      <c r="A412" s="33"/>
      <c r="B412" s="334"/>
      <c r="C412" s="340" t="s">
        <v>235</v>
      </c>
      <c r="D412" s="348"/>
      <c r="E412" s="348"/>
      <c r="F412" s="348"/>
      <c r="G412" s="348"/>
      <c r="H412" s="336"/>
      <c r="I412" s="337"/>
      <c r="J412" s="34"/>
      <c r="K412" s="1"/>
      <c r="L412" s="32"/>
      <c r="M412" s="33"/>
      <c r="N412" s="334"/>
      <c r="O412" s="340" t="s">
        <v>235</v>
      </c>
      <c r="P412" s="348"/>
      <c r="Q412" s="348"/>
      <c r="R412" s="348"/>
      <c r="S412" s="348"/>
      <c r="T412" s="336"/>
      <c r="U412" s="337"/>
      <c r="V412" s="34"/>
    </row>
    <row r="413" spans="1:22" ht="19.5" customHeight="1" x14ac:dyDescent="0.25">
      <c r="A413" s="33"/>
      <c r="B413" s="335"/>
      <c r="C413" s="338" t="s">
        <v>236</v>
      </c>
      <c r="D413" s="339"/>
      <c r="E413" s="339"/>
      <c r="F413" s="339"/>
      <c r="G413" s="340"/>
      <c r="H413" s="354"/>
      <c r="I413" s="355"/>
      <c r="J413" s="34"/>
      <c r="K413" s="1"/>
      <c r="L413" s="32"/>
      <c r="M413" s="33"/>
      <c r="N413" s="335"/>
      <c r="O413" s="338" t="s">
        <v>236</v>
      </c>
      <c r="P413" s="339"/>
      <c r="Q413" s="339"/>
      <c r="R413" s="339"/>
      <c r="S413" s="340"/>
      <c r="T413" s="354"/>
      <c r="U413" s="355"/>
      <c r="V413" s="34"/>
    </row>
    <row r="414" spans="1:22" ht="19.5" customHeight="1" thickBot="1" x14ac:dyDescent="0.3">
      <c r="A414" s="33"/>
      <c r="B414" s="350"/>
      <c r="C414" s="371" t="s">
        <v>69</v>
      </c>
      <c r="D414" s="372"/>
      <c r="E414" s="372"/>
      <c r="F414" s="372"/>
      <c r="G414" s="372"/>
      <c r="H414" s="369"/>
      <c r="I414" s="370"/>
      <c r="J414" s="34"/>
      <c r="K414" s="1"/>
      <c r="L414" s="32"/>
      <c r="M414" s="33"/>
      <c r="N414" s="350"/>
      <c r="O414" s="371" t="s">
        <v>69</v>
      </c>
      <c r="P414" s="372"/>
      <c r="Q414" s="372"/>
      <c r="R414" s="372"/>
      <c r="S414" s="372"/>
      <c r="T414" s="369"/>
      <c r="U414" s="370"/>
      <c r="V414" s="34"/>
    </row>
    <row r="415" spans="1:22" ht="19.5" customHeight="1" x14ac:dyDescent="0.25">
      <c r="A415" s="33"/>
      <c r="B415" s="333" t="s">
        <v>70</v>
      </c>
      <c r="C415" s="346" t="s">
        <v>237</v>
      </c>
      <c r="D415" s="347"/>
      <c r="E415" s="347"/>
      <c r="F415" s="347"/>
      <c r="G415" s="347"/>
      <c r="H415" s="344"/>
      <c r="I415" s="345"/>
      <c r="J415" s="34"/>
      <c r="K415" s="1"/>
      <c r="L415" s="32"/>
      <c r="M415" s="33"/>
      <c r="N415" s="333" t="s">
        <v>70</v>
      </c>
      <c r="O415" s="346" t="s">
        <v>237</v>
      </c>
      <c r="P415" s="347"/>
      <c r="Q415" s="347"/>
      <c r="R415" s="347"/>
      <c r="S415" s="347"/>
      <c r="T415" s="344"/>
      <c r="U415" s="345"/>
      <c r="V415" s="34"/>
    </row>
    <row r="416" spans="1:22" ht="19.5" customHeight="1" x14ac:dyDescent="0.25">
      <c r="A416" s="33"/>
      <c r="B416" s="334"/>
      <c r="C416" s="340" t="s">
        <v>72</v>
      </c>
      <c r="D416" s="348"/>
      <c r="E416" s="348"/>
      <c r="F416" s="348"/>
      <c r="G416" s="348"/>
      <c r="H416" s="336"/>
      <c r="I416" s="337"/>
      <c r="J416" s="34"/>
      <c r="K416" s="1"/>
      <c r="L416" s="32"/>
      <c r="M416" s="33"/>
      <c r="N416" s="334"/>
      <c r="O416" s="340" t="s">
        <v>72</v>
      </c>
      <c r="P416" s="348"/>
      <c r="Q416" s="348"/>
      <c r="R416" s="348"/>
      <c r="S416" s="348"/>
      <c r="T416" s="336"/>
      <c r="U416" s="337"/>
      <c r="V416" s="34"/>
    </row>
    <row r="417" spans="1:22" ht="19.5" customHeight="1" x14ac:dyDescent="0.25">
      <c r="A417" s="33"/>
      <c r="B417" s="334"/>
      <c r="C417" s="340" t="s">
        <v>242</v>
      </c>
      <c r="D417" s="348"/>
      <c r="E417" s="348"/>
      <c r="F417" s="348"/>
      <c r="G417" s="348"/>
      <c r="H417" s="336"/>
      <c r="I417" s="337"/>
      <c r="J417" s="34"/>
      <c r="K417" s="1"/>
      <c r="L417" s="32"/>
      <c r="M417" s="33"/>
      <c r="N417" s="334"/>
      <c r="O417" s="340" t="s">
        <v>242</v>
      </c>
      <c r="P417" s="348"/>
      <c r="Q417" s="348"/>
      <c r="R417" s="348"/>
      <c r="S417" s="348"/>
      <c r="T417" s="336"/>
      <c r="U417" s="337"/>
      <c r="V417" s="34"/>
    </row>
    <row r="418" spans="1:22" ht="19.5" customHeight="1" x14ac:dyDescent="0.25">
      <c r="A418" s="33"/>
      <c r="B418" s="334"/>
      <c r="C418" s="340" t="s">
        <v>75</v>
      </c>
      <c r="D418" s="348"/>
      <c r="E418" s="348"/>
      <c r="F418" s="348"/>
      <c r="G418" s="348"/>
      <c r="H418" s="336"/>
      <c r="I418" s="337"/>
      <c r="J418" s="34"/>
      <c r="K418" s="1"/>
      <c r="L418" s="32"/>
      <c r="M418" s="33"/>
      <c r="N418" s="334"/>
      <c r="O418" s="340" t="s">
        <v>75</v>
      </c>
      <c r="P418" s="348"/>
      <c r="Q418" s="348"/>
      <c r="R418" s="348"/>
      <c r="S418" s="348"/>
      <c r="T418" s="336"/>
      <c r="U418" s="337"/>
      <c r="V418" s="34"/>
    </row>
    <row r="419" spans="1:22" ht="19.5" customHeight="1" x14ac:dyDescent="0.25">
      <c r="A419" s="33"/>
      <c r="B419" s="334"/>
      <c r="C419" s="340" t="s">
        <v>76</v>
      </c>
      <c r="D419" s="348"/>
      <c r="E419" s="348"/>
      <c r="F419" s="348"/>
      <c r="G419" s="348"/>
      <c r="H419" s="336"/>
      <c r="I419" s="337"/>
      <c r="J419" s="34"/>
      <c r="K419" s="1"/>
      <c r="L419" s="32"/>
      <c r="M419" s="33"/>
      <c r="N419" s="334"/>
      <c r="O419" s="340" t="s">
        <v>76</v>
      </c>
      <c r="P419" s="348"/>
      <c r="Q419" s="348"/>
      <c r="R419" s="348"/>
      <c r="S419" s="348"/>
      <c r="T419" s="336"/>
      <c r="U419" s="337"/>
      <c r="V419" s="34"/>
    </row>
    <row r="420" spans="1:22" ht="19.5" customHeight="1" thickBot="1" x14ac:dyDescent="0.3">
      <c r="A420" s="33"/>
      <c r="B420" s="335"/>
      <c r="C420" s="385" t="s">
        <v>77</v>
      </c>
      <c r="D420" s="386"/>
      <c r="E420" s="386"/>
      <c r="F420" s="386"/>
      <c r="G420" s="386"/>
      <c r="H420" s="387"/>
      <c r="I420" s="388"/>
      <c r="J420" s="34"/>
      <c r="K420" s="1"/>
      <c r="L420" s="32"/>
      <c r="M420" s="33"/>
      <c r="N420" s="335"/>
      <c r="O420" s="385" t="s">
        <v>77</v>
      </c>
      <c r="P420" s="386"/>
      <c r="Q420" s="386"/>
      <c r="R420" s="386"/>
      <c r="S420" s="386"/>
      <c r="T420" s="387"/>
      <c r="U420" s="388"/>
      <c r="V420" s="34"/>
    </row>
    <row r="421" spans="1:22" ht="19.5" customHeight="1" x14ac:dyDescent="0.25">
      <c r="A421" s="33"/>
      <c r="B421" s="349" t="s">
        <v>78</v>
      </c>
      <c r="C421" s="341" t="s">
        <v>233</v>
      </c>
      <c r="D421" s="342"/>
      <c r="E421" s="343"/>
      <c r="F421" s="47" t="s">
        <v>80</v>
      </c>
      <c r="G421" s="47"/>
      <c r="H421" s="352"/>
      <c r="I421" s="353"/>
      <c r="J421" s="34"/>
      <c r="K421" s="1"/>
      <c r="L421" s="32"/>
      <c r="M421" s="33"/>
      <c r="N421" s="349" t="s">
        <v>78</v>
      </c>
      <c r="O421" s="341" t="s">
        <v>233</v>
      </c>
      <c r="P421" s="342"/>
      <c r="Q421" s="343"/>
      <c r="R421" s="47" t="s">
        <v>80</v>
      </c>
      <c r="S421" s="47"/>
      <c r="T421" s="352"/>
      <c r="U421" s="353"/>
      <c r="V421" s="34"/>
    </row>
    <row r="422" spans="1:22" ht="19.5" customHeight="1" x14ac:dyDescent="0.25">
      <c r="A422" s="33"/>
      <c r="B422" s="334"/>
      <c r="C422" s="338" t="s">
        <v>240</v>
      </c>
      <c r="D422" s="339"/>
      <c r="E422" s="340"/>
      <c r="F422" s="10" t="s">
        <v>82</v>
      </c>
      <c r="G422" s="10"/>
      <c r="H422" s="336"/>
      <c r="I422" s="337"/>
      <c r="J422" s="34"/>
      <c r="K422" s="1"/>
      <c r="L422" s="32"/>
      <c r="M422" s="33"/>
      <c r="N422" s="334"/>
      <c r="O422" s="338" t="s">
        <v>240</v>
      </c>
      <c r="P422" s="339"/>
      <c r="Q422" s="340"/>
      <c r="R422" s="10" t="s">
        <v>82</v>
      </c>
      <c r="S422" s="10"/>
      <c r="T422" s="336"/>
      <c r="U422" s="337"/>
      <c r="V422" s="34"/>
    </row>
    <row r="423" spans="1:22" ht="19.5" customHeight="1" x14ac:dyDescent="0.25">
      <c r="A423" s="33"/>
      <c r="B423" s="334"/>
      <c r="C423" s="338" t="s">
        <v>241</v>
      </c>
      <c r="D423" s="339"/>
      <c r="E423" s="340"/>
      <c r="F423" s="10" t="s">
        <v>84</v>
      </c>
      <c r="G423" s="10"/>
      <c r="H423" s="336"/>
      <c r="I423" s="337"/>
      <c r="J423" s="34"/>
      <c r="K423" s="1"/>
      <c r="L423" s="32"/>
      <c r="M423" s="33"/>
      <c r="N423" s="334"/>
      <c r="O423" s="338" t="s">
        <v>241</v>
      </c>
      <c r="P423" s="339"/>
      <c r="Q423" s="340"/>
      <c r="R423" s="10" t="s">
        <v>84</v>
      </c>
      <c r="S423" s="10"/>
      <c r="T423" s="336"/>
      <c r="U423" s="337"/>
      <c r="V423" s="34"/>
    </row>
    <row r="424" spans="1:22" ht="19.5" customHeight="1" x14ac:dyDescent="0.25">
      <c r="A424" s="33"/>
      <c r="B424" s="334"/>
      <c r="C424" s="338" t="s">
        <v>85</v>
      </c>
      <c r="D424" s="339"/>
      <c r="E424" s="340"/>
      <c r="F424" s="10" t="s">
        <v>86</v>
      </c>
      <c r="G424" s="10"/>
      <c r="H424" s="336"/>
      <c r="I424" s="337"/>
      <c r="J424" s="34"/>
      <c r="K424" s="1"/>
      <c r="L424" s="32"/>
      <c r="M424" s="33"/>
      <c r="N424" s="334"/>
      <c r="O424" s="338" t="s">
        <v>85</v>
      </c>
      <c r="P424" s="339"/>
      <c r="Q424" s="340"/>
      <c r="R424" s="10" t="s">
        <v>86</v>
      </c>
      <c r="S424" s="10"/>
      <c r="T424" s="336"/>
      <c r="U424" s="337"/>
      <c r="V424" s="34"/>
    </row>
    <row r="425" spans="1:22" ht="19.5" customHeight="1" thickBot="1" x14ac:dyDescent="0.3">
      <c r="A425" s="33"/>
      <c r="B425" s="25"/>
      <c r="C425" s="25"/>
      <c r="D425" s="25"/>
      <c r="E425" s="25"/>
      <c r="F425" s="25"/>
      <c r="G425" s="25"/>
      <c r="H425" s="25"/>
      <c r="I425" s="25"/>
      <c r="J425" s="34"/>
      <c r="K425" s="1"/>
      <c r="L425" s="32"/>
      <c r="M425" s="33"/>
      <c r="N425" s="25"/>
      <c r="O425" s="25"/>
      <c r="P425" s="25"/>
      <c r="Q425" s="25"/>
      <c r="R425" s="25"/>
      <c r="S425" s="25"/>
      <c r="T425" s="25"/>
      <c r="U425" s="25"/>
      <c r="V425" s="34"/>
    </row>
    <row r="426" spans="1:22" ht="19.5" customHeight="1" x14ac:dyDescent="0.3">
      <c r="A426" s="33"/>
      <c r="B426" s="373" t="s">
        <v>88</v>
      </c>
      <c r="C426" s="374"/>
      <c r="D426" s="374"/>
      <c r="E426" s="374"/>
      <c r="F426" s="374"/>
      <c r="G426" s="374"/>
      <c r="H426" s="374"/>
      <c r="I426" s="375"/>
      <c r="J426" s="34"/>
      <c r="K426" s="1"/>
      <c r="L426" s="32"/>
      <c r="M426" s="33"/>
      <c r="N426" s="373" t="s">
        <v>88</v>
      </c>
      <c r="O426" s="374"/>
      <c r="P426" s="374"/>
      <c r="Q426" s="374"/>
      <c r="R426" s="374"/>
      <c r="S426" s="374"/>
      <c r="T426" s="374"/>
      <c r="U426" s="375"/>
      <c r="V426" s="34"/>
    </row>
    <row r="427" spans="1:22" ht="19.5" customHeight="1" x14ac:dyDescent="0.25">
      <c r="A427" s="33"/>
      <c r="B427" s="376"/>
      <c r="C427" s="377"/>
      <c r="D427" s="377"/>
      <c r="E427" s="377"/>
      <c r="F427" s="377"/>
      <c r="G427" s="377"/>
      <c r="H427" s="377"/>
      <c r="I427" s="378"/>
      <c r="J427" s="34"/>
      <c r="K427" s="1"/>
      <c r="L427" s="32"/>
      <c r="M427" s="33"/>
      <c r="N427" s="376"/>
      <c r="O427" s="377"/>
      <c r="P427" s="377"/>
      <c r="Q427" s="377"/>
      <c r="R427" s="377"/>
      <c r="S427" s="377"/>
      <c r="T427" s="377"/>
      <c r="U427" s="378"/>
      <c r="V427" s="34"/>
    </row>
    <row r="428" spans="1:22" ht="19.5" customHeight="1" x14ac:dyDescent="0.25">
      <c r="A428" s="33"/>
      <c r="B428" s="379"/>
      <c r="C428" s="380"/>
      <c r="D428" s="380"/>
      <c r="E428" s="380"/>
      <c r="F428" s="380"/>
      <c r="G428" s="380"/>
      <c r="H428" s="380"/>
      <c r="I428" s="381"/>
      <c r="J428" s="34"/>
      <c r="K428" s="1"/>
      <c r="L428" s="32"/>
      <c r="M428" s="33"/>
      <c r="N428" s="379"/>
      <c r="O428" s="380"/>
      <c r="P428" s="380"/>
      <c r="Q428" s="380"/>
      <c r="R428" s="380"/>
      <c r="S428" s="380"/>
      <c r="T428" s="380"/>
      <c r="U428" s="381"/>
      <c r="V428" s="34"/>
    </row>
    <row r="429" spans="1:22" ht="19.5" customHeight="1" x14ac:dyDescent="0.25">
      <c r="A429" s="33"/>
      <c r="B429" s="379"/>
      <c r="C429" s="380"/>
      <c r="D429" s="380"/>
      <c r="E429" s="380"/>
      <c r="F429" s="380"/>
      <c r="G429" s="380"/>
      <c r="H429" s="380"/>
      <c r="I429" s="381"/>
      <c r="J429" s="34"/>
      <c r="K429" s="1"/>
      <c r="L429" s="32"/>
      <c r="M429" s="33"/>
      <c r="N429" s="379"/>
      <c r="O429" s="380"/>
      <c r="P429" s="380"/>
      <c r="Q429" s="380"/>
      <c r="R429" s="380"/>
      <c r="S429" s="380"/>
      <c r="T429" s="380"/>
      <c r="U429" s="381"/>
      <c r="V429" s="34"/>
    </row>
    <row r="430" spans="1:22" ht="19.5" customHeight="1" thickBot="1" x14ac:dyDescent="0.3">
      <c r="A430" s="33"/>
      <c r="B430" s="382"/>
      <c r="C430" s="383"/>
      <c r="D430" s="383"/>
      <c r="E430" s="383"/>
      <c r="F430" s="383"/>
      <c r="G430" s="383"/>
      <c r="H430" s="383"/>
      <c r="I430" s="384"/>
      <c r="J430" s="34"/>
      <c r="K430" s="1"/>
      <c r="L430" s="32"/>
      <c r="M430" s="33"/>
      <c r="N430" s="382"/>
      <c r="O430" s="383"/>
      <c r="P430" s="383"/>
      <c r="Q430" s="383"/>
      <c r="R430" s="383"/>
      <c r="S430" s="383"/>
      <c r="T430" s="383"/>
      <c r="U430" s="384"/>
      <c r="V430" s="34"/>
    </row>
    <row r="431" spans="1:22" ht="19.5" customHeight="1" thickBot="1" x14ac:dyDescent="0.3">
      <c r="A431" s="53"/>
      <c r="B431" s="54"/>
      <c r="C431" s="54"/>
      <c r="D431" s="54"/>
      <c r="E431" s="54"/>
      <c r="F431" s="54"/>
      <c r="G431" s="54"/>
      <c r="H431" s="54"/>
      <c r="I431" s="54"/>
      <c r="J431" s="55"/>
      <c r="K431" s="1"/>
      <c r="L431" s="32"/>
      <c r="M431" s="53"/>
      <c r="N431" s="54"/>
      <c r="O431" s="54"/>
      <c r="P431" s="54"/>
      <c r="Q431" s="54"/>
      <c r="R431" s="54"/>
      <c r="S431" s="54"/>
      <c r="T431" s="54"/>
      <c r="U431" s="54"/>
      <c r="V431" s="55"/>
    </row>
    <row r="432" spans="1:22" ht="19.5" customHeight="1" thickBot="1" x14ac:dyDescent="0.3">
      <c r="A432" s="56"/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7"/>
      <c r="M432" s="56"/>
      <c r="N432" s="56"/>
      <c r="O432" s="56"/>
      <c r="P432" s="56"/>
      <c r="Q432" s="56"/>
      <c r="R432" s="56"/>
      <c r="S432" s="56"/>
      <c r="T432" s="56"/>
      <c r="U432" s="56"/>
      <c r="V432" s="56"/>
    </row>
    <row r="433" spans="1:22" ht="19.5" customHeight="1" x14ac:dyDescent="0.25">
      <c r="A433" s="29">
        <v>9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>
        <f t="shared" ref="M433" si="8">A433+1</f>
        <v>10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19.5" customHeight="1" x14ac:dyDescent="0.35">
      <c r="A434" s="33"/>
      <c r="B434" s="356" t="s">
        <v>42</v>
      </c>
      <c r="C434" s="356"/>
      <c r="D434" s="404" t="s">
        <v>132</v>
      </c>
      <c r="E434" s="404"/>
      <c r="F434" s="404"/>
      <c r="G434" s="404"/>
      <c r="H434" s="404"/>
      <c r="I434" s="404"/>
      <c r="J434" s="75">
        <v>9</v>
      </c>
      <c r="K434" s="1"/>
      <c r="L434" s="32"/>
      <c r="M434" s="33"/>
      <c r="N434" s="356" t="s">
        <v>42</v>
      </c>
      <c r="O434" s="356"/>
      <c r="P434" s="404" t="s">
        <v>132</v>
      </c>
      <c r="Q434" s="404"/>
      <c r="R434" s="404"/>
      <c r="S434" s="404"/>
      <c r="T434" s="404"/>
      <c r="U434" s="404"/>
      <c r="V434" s="75">
        <v>49</v>
      </c>
    </row>
    <row r="435" spans="1:22" ht="19.5" customHeight="1" x14ac:dyDescent="0.25">
      <c r="A435" s="33"/>
      <c r="B435" s="358"/>
      <c r="C435" s="358"/>
      <c r="D435" s="358"/>
      <c r="E435" s="358"/>
      <c r="F435" s="358"/>
      <c r="G435" s="358"/>
      <c r="H435" s="358"/>
      <c r="I435" s="358"/>
      <c r="J435" s="34"/>
      <c r="K435" s="1"/>
      <c r="L435" s="32"/>
      <c r="M435" s="33"/>
      <c r="N435" s="358"/>
      <c r="O435" s="358"/>
      <c r="P435" s="358"/>
      <c r="Q435" s="358"/>
      <c r="R435" s="358"/>
      <c r="S435" s="358"/>
      <c r="T435" s="358"/>
      <c r="U435" s="358"/>
      <c r="V435" s="34"/>
    </row>
    <row r="436" spans="1:22" ht="19.5" customHeight="1" x14ac:dyDescent="0.35">
      <c r="A436" s="33"/>
      <c r="B436" s="356" t="s">
        <v>0</v>
      </c>
      <c r="C436" s="356"/>
      <c r="D436" s="403">
        <v>7</v>
      </c>
      <c r="E436" s="403"/>
      <c r="F436" s="357" t="s">
        <v>41</v>
      </c>
      <c r="G436" s="357"/>
      <c r="H436" s="403">
        <v>1</v>
      </c>
      <c r="I436" s="403"/>
      <c r="J436" s="34"/>
      <c r="K436" s="1"/>
      <c r="L436" s="32"/>
      <c r="M436" s="33"/>
      <c r="N436" s="356" t="s">
        <v>0</v>
      </c>
      <c r="O436" s="356"/>
      <c r="P436" s="403">
        <v>7</v>
      </c>
      <c r="Q436" s="403"/>
      <c r="R436" s="357" t="s">
        <v>41</v>
      </c>
      <c r="S436" s="357"/>
      <c r="T436" s="403">
        <v>2</v>
      </c>
      <c r="U436" s="403"/>
      <c r="V436" s="34"/>
    </row>
    <row r="437" spans="1:22" ht="19.5" customHeight="1" x14ac:dyDescent="0.35">
      <c r="A437" s="33"/>
      <c r="B437" s="356" t="s">
        <v>14</v>
      </c>
      <c r="C437" s="356"/>
      <c r="D437" s="400" t="s">
        <v>205</v>
      </c>
      <c r="E437" s="400"/>
      <c r="F437" s="357" t="s">
        <v>15</v>
      </c>
      <c r="G437" s="357"/>
      <c r="H437" s="401" t="s">
        <v>204</v>
      </c>
      <c r="I437" s="401"/>
      <c r="J437" s="34"/>
      <c r="K437" s="1"/>
      <c r="L437" s="32"/>
      <c r="M437" s="33"/>
      <c r="N437" s="356" t="s">
        <v>14</v>
      </c>
      <c r="O437" s="356"/>
      <c r="P437" s="400" t="s">
        <v>215</v>
      </c>
      <c r="Q437" s="400"/>
      <c r="R437" s="357" t="s">
        <v>15</v>
      </c>
      <c r="S437" s="357"/>
      <c r="T437" s="401" t="s">
        <v>100</v>
      </c>
      <c r="U437" s="401"/>
      <c r="V437" s="34"/>
    </row>
    <row r="438" spans="1:22" ht="19.5" customHeight="1" x14ac:dyDescent="0.3">
      <c r="A438" s="33"/>
      <c r="B438" s="64" t="s">
        <v>53</v>
      </c>
      <c r="C438" s="64"/>
      <c r="D438" s="402" t="s">
        <v>95</v>
      </c>
      <c r="E438" s="402"/>
      <c r="F438" s="397" t="s">
        <v>54</v>
      </c>
      <c r="G438" s="397"/>
      <c r="H438" s="402" t="s">
        <v>165</v>
      </c>
      <c r="I438" s="402"/>
      <c r="J438" s="34"/>
      <c r="K438" s="1"/>
      <c r="L438" s="32"/>
      <c r="M438" s="33"/>
      <c r="N438" s="64" t="s">
        <v>53</v>
      </c>
      <c r="O438" s="64"/>
      <c r="P438" s="402" t="s">
        <v>94</v>
      </c>
      <c r="Q438" s="402"/>
      <c r="R438" s="397" t="s">
        <v>54</v>
      </c>
      <c r="S438" s="397"/>
      <c r="T438" s="402" t="s">
        <v>153</v>
      </c>
      <c r="U438" s="402"/>
      <c r="V438" s="34"/>
    </row>
    <row r="439" spans="1:22" ht="19.5" customHeight="1" x14ac:dyDescent="0.3">
      <c r="A439" s="33"/>
      <c r="B439" s="396" t="s">
        <v>1</v>
      </c>
      <c r="C439" s="396"/>
      <c r="D439" s="397"/>
      <c r="E439" s="397"/>
      <c r="F439" s="398"/>
      <c r="G439" s="398"/>
      <c r="H439" s="398"/>
      <c r="I439" s="398"/>
      <c r="J439" s="34"/>
      <c r="K439" s="1"/>
      <c r="L439" s="32"/>
      <c r="M439" s="33"/>
      <c r="N439" s="396" t="s">
        <v>1</v>
      </c>
      <c r="O439" s="396"/>
      <c r="P439" s="397"/>
      <c r="Q439" s="397"/>
      <c r="R439" s="398"/>
      <c r="S439" s="398"/>
      <c r="T439" s="398"/>
      <c r="U439" s="398"/>
      <c r="V439" s="34"/>
    </row>
    <row r="440" spans="1:22" ht="19.5" customHeight="1" x14ac:dyDescent="0.3">
      <c r="A440" s="33"/>
      <c r="B440" s="396"/>
      <c r="C440" s="396"/>
      <c r="D440" s="397" t="s">
        <v>11</v>
      </c>
      <c r="E440" s="397"/>
      <c r="F440" s="398">
        <v>0.6743055555555556</v>
      </c>
      <c r="G440" s="398"/>
      <c r="H440" s="398"/>
      <c r="I440" s="398"/>
      <c r="J440" s="34"/>
      <c r="K440" s="1"/>
      <c r="L440" s="32"/>
      <c r="M440" s="33"/>
      <c r="N440" s="396"/>
      <c r="O440" s="396"/>
      <c r="P440" s="397" t="s">
        <v>11</v>
      </c>
      <c r="Q440" s="397"/>
      <c r="R440" s="398">
        <v>0.6743055555555556</v>
      </c>
      <c r="S440" s="398"/>
      <c r="T440" s="398"/>
      <c r="U440" s="398"/>
      <c r="V440" s="34"/>
    </row>
    <row r="441" spans="1:22" ht="19.5" customHeight="1" x14ac:dyDescent="0.3">
      <c r="A441" s="33"/>
      <c r="B441" s="396"/>
      <c r="C441" s="396"/>
      <c r="D441" s="397" t="s">
        <v>55</v>
      </c>
      <c r="E441" s="397"/>
      <c r="F441" s="398">
        <v>0.67500000000000004</v>
      </c>
      <c r="G441" s="398"/>
      <c r="H441" s="398"/>
      <c r="I441" s="398"/>
      <c r="J441" s="34"/>
      <c r="K441" s="1"/>
      <c r="L441" s="32"/>
      <c r="M441" s="33"/>
      <c r="N441" s="396"/>
      <c r="O441" s="396"/>
      <c r="P441" s="397" t="s">
        <v>55</v>
      </c>
      <c r="Q441" s="397"/>
      <c r="R441" s="398">
        <v>0.67500000000000004</v>
      </c>
      <c r="S441" s="398"/>
      <c r="T441" s="398"/>
      <c r="U441" s="398"/>
      <c r="V441" s="34"/>
    </row>
    <row r="442" spans="1:22" ht="19.5" customHeight="1" x14ac:dyDescent="0.35">
      <c r="A442" s="33"/>
      <c r="B442" s="396"/>
      <c r="C442" s="396"/>
      <c r="D442" s="397" t="s">
        <v>9</v>
      </c>
      <c r="E442" s="397"/>
      <c r="F442" s="399">
        <v>0.67708333333333337</v>
      </c>
      <c r="G442" s="399"/>
      <c r="H442" s="399"/>
      <c r="I442" s="399"/>
      <c r="J442" s="34"/>
      <c r="K442" s="1"/>
      <c r="L442" s="32"/>
      <c r="M442" s="33"/>
      <c r="N442" s="396"/>
      <c r="O442" s="396"/>
      <c r="P442" s="397" t="s">
        <v>9</v>
      </c>
      <c r="Q442" s="397"/>
      <c r="R442" s="399">
        <v>0.67708333333333337</v>
      </c>
      <c r="S442" s="399"/>
      <c r="T442" s="399"/>
      <c r="U442" s="399"/>
      <c r="V442" s="34"/>
    </row>
    <row r="443" spans="1:22" ht="19.5" customHeight="1" x14ac:dyDescent="0.35">
      <c r="A443" s="33"/>
      <c r="B443" s="356" t="s">
        <v>44</v>
      </c>
      <c r="C443" s="356"/>
      <c r="D443" s="357" t="s">
        <v>91</v>
      </c>
      <c r="E443" s="357"/>
      <c r="F443" s="37"/>
      <c r="G443" s="65"/>
      <c r="H443" s="39">
        <v>110</v>
      </c>
      <c r="I443" s="65" t="s">
        <v>47</v>
      </c>
      <c r="J443" s="34"/>
      <c r="K443" s="1"/>
      <c r="L443" s="32"/>
      <c r="M443" s="33"/>
      <c r="N443" s="356" t="s">
        <v>44</v>
      </c>
      <c r="O443" s="356"/>
      <c r="P443" s="357" t="s">
        <v>91</v>
      </c>
      <c r="Q443" s="357"/>
      <c r="R443" s="37"/>
      <c r="S443" s="65"/>
      <c r="T443" s="39">
        <v>125</v>
      </c>
      <c r="U443" s="65" t="s">
        <v>47</v>
      </c>
      <c r="V443" s="34"/>
    </row>
    <row r="444" spans="1:22" ht="19.5" customHeight="1" x14ac:dyDescent="0.3">
      <c r="A444" s="33"/>
      <c r="B444" s="356"/>
      <c r="C444" s="356"/>
      <c r="D444" s="359" t="s">
        <v>56</v>
      </c>
      <c r="E444" s="63" t="s">
        <v>57</v>
      </c>
      <c r="F444" s="41"/>
      <c r="G444" s="66"/>
      <c r="H444" s="41">
        <v>85</v>
      </c>
      <c r="I444" s="66" t="s">
        <v>47</v>
      </c>
      <c r="J444" s="34"/>
      <c r="K444" s="1"/>
      <c r="L444" s="32"/>
      <c r="M444" s="33"/>
      <c r="N444" s="356"/>
      <c r="O444" s="356"/>
      <c r="P444" s="359" t="s">
        <v>56</v>
      </c>
      <c r="Q444" s="63" t="s">
        <v>57</v>
      </c>
      <c r="R444" s="41"/>
      <c r="S444" s="66"/>
      <c r="T444" s="41">
        <v>100</v>
      </c>
      <c r="U444" s="66" t="s">
        <v>47</v>
      </c>
      <c r="V444" s="34"/>
    </row>
    <row r="445" spans="1:22" ht="19.5" customHeight="1" x14ac:dyDescent="0.3">
      <c r="A445" s="33"/>
      <c r="B445" s="356"/>
      <c r="C445" s="356"/>
      <c r="D445" s="359"/>
      <c r="E445" s="63" t="s">
        <v>58</v>
      </c>
      <c r="F445" s="41"/>
      <c r="G445" s="66"/>
      <c r="H445" s="41">
        <v>135</v>
      </c>
      <c r="I445" s="66" t="s">
        <v>47</v>
      </c>
      <c r="J445" s="34"/>
      <c r="K445" s="1"/>
      <c r="L445" s="32"/>
      <c r="M445" s="33"/>
      <c r="N445" s="356"/>
      <c r="O445" s="356"/>
      <c r="P445" s="359"/>
      <c r="Q445" s="63" t="s">
        <v>58</v>
      </c>
      <c r="R445" s="41"/>
      <c r="S445" s="66"/>
      <c r="T445" s="41">
        <v>150</v>
      </c>
      <c r="U445" s="66" t="s">
        <v>47</v>
      </c>
      <c r="V445" s="34"/>
    </row>
    <row r="446" spans="1:22" ht="19.5" customHeight="1" x14ac:dyDescent="0.25">
      <c r="A446" s="33"/>
      <c r="B446" s="358"/>
      <c r="C446" s="358"/>
      <c r="D446" s="358"/>
      <c r="E446" s="358"/>
      <c r="F446" s="358"/>
      <c r="G446" s="358"/>
      <c r="H446" s="358"/>
      <c r="I446" s="358"/>
      <c r="J446" s="34"/>
      <c r="K446" s="1"/>
      <c r="L446" s="32"/>
      <c r="M446" s="33"/>
      <c r="N446" s="358"/>
      <c r="O446" s="358"/>
      <c r="P446" s="358"/>
      <c r="Q446" s="358"/>
      <c r="R446" s="358"/>
      <c r="S446" s="358"/>
      <c r="T446" s="358"/>
      <c r="U446" s="358"/>
      <c r="V446" s="34"/>
    </row>
    <row r="447" spans="1:22" ht="19.5" customHeight="1" x14ac:dyDescent="0.3">
      <c r="A447" s="33"/>
      <c r="B447" s="395" t="s">
        <v>59</v>
      </c>
      <c r="C447" s="395"/>
      <c r="D447" s="395"/>
      <c r="E447" s="395"/>
      <c r="F447" s="395"/>
      <c r="G447" s="395"/>
      <c r="H447" s="395"/>
      <c r="I447" s="395"/>
      <c r="J447" s="34"/>
      <c r="K447" s="1"/>
      <c r="L447" s="32"/>
      <c r="M447" s="33"/>
      <c r="N447" s="395" t="s">
        <v>59</v>
      </c>
      <c r="O447" s="395"/>
      <c r="P447" s="395"/>
      <c r="Q447" s="395"/>
      <c r="R447" s="395"/>
      <c r="S447" s="395"/>
      <c r="T447" s="395"/>
      <c r="U447" s="395"/>
      <c r="V447" s="34"/>
    </row>
    <row r="448" spans="1:22" ht="19.5" customHeight="1" thickBot="1" x14ac:dyDescent="0.3">
      <c r="A448" s="33"/>
      <c r="B448" s="358"/>
      <c r="C448" s="358"/>
      <c r="D448" s="358"/>
      <c r="E448" s="358"/>
      <c r="F448" s="358"/>
      <c r="G448" s="358"/>
      <c r="H448" s="358"/>
      <c r="I448" s="358"/>
      <c r="J448" s="34"/>
      <c r="K448" s="1"/>
      <c r="L448" s="32"/>
      <c r="M448" s="33"/>
      <c r="N448" s="358"/>
      <c r="O448" s="358"/>
      <c r="P448" s="358"/>
      <c r="Q448" s="358"/>
      <c r="R448" s="358"/>
      <c r="S448" s="358"/>
      <c r="T448" s="358"/>
      <c r="U448" s="358"/>
      <c r="V448" s="34"/>
    </row>
    <row r="449" spans="1:22" ht="19.5" customHeight="1" thickBot="1" x14ac:dyDescent="0.3">
      <c r="A449" s="33"/>
      <c r="B449" s="359" t="s">
        <v>60</v>
      </c>
      <c r="C449" s="360"/>
      <c r="D449" s="43"/>
      <c r="E449" s="44"/>
      <c r="F449" s="44"/>
      <c r="G449" s="44"/>
      <c r="H449" s="44"/>
      <c r="I449" s="45"/>
      <c r="J449" s="34"/>
      <c r="K449" s="1"/>
      <c r="L449" s="32"/>
      <c r="M449" s="33"/>
      <c r="N449" s="359" t="s">
        <v>60</v>
      </c>
      <c r="O449" s="360"/>
      <c r="P449" s="43"/>
      <c r="Q449" s="44"/>
      <c r="R449" s="44"/>
      <c r="S449" s="44"/>
      <c r="T449" s="44"/>
      <c r="U449" s="45"/>
      <c r="V449" s="34"/>
    </row>
    <row r="450" spans="1:22" ht="19.5" customHeight="1" thickBot="1" x14ac:dyDescent="0.3">
      <c r="A450" s="33"/>
      <c r="B450" s="62"/>
      <c r="C450" s="62"/>
      <c r="D450" s="30"/>
      <c r="E450" s="30"/>
      <c r="F450" s="30"/>
      <c r="G450" s="30"/>
      <c r="H450" s="30"/>
      <c r="I450" s="30"/>
      <c r="J450" s="34"/>
      <c r="K450" s="1"/>
      <c r="L450" s="32"/>
      <c r="M450" s="33"/>
      <c r="N450" s="62"/>
      <c r="O450" s="62"/>
      <c r="P450" s="30"/>
      <c r="Q450" s="30"/>
      <c r="R450" s="30"/>
      <c r="S450" s="30"/>
      <c r="T450" s="30"/>
      <c r="U450" s="30"/>
      <c r="V450" s="34"/>
    </row>
    <row r="451" spans="1:22" ht="19.5" customHeight="1" x14ac:dyDescent="0.25">
      <c r="A451" s="33"/>
      <c r="B451" s="361" t="s">
        <v>62</v>
      </c>
      <c r="C451" s="362"/>
      <c r="D451" s="352"/>
      <c r="E451" s="352"/>
      <c r="F451" s="352"/>
      <c r="G451" s="352"/>
      <c r="H451" s="352"/>
      <c r="I451" s="353"/>
      <c r="J451" s="34"/>
      <c r="K451" s="1"/>
      <c r="L451" s="32"/>
      <c r="M451" s="33"/>
      <c r="N451" s="361" t="s">
        <v>62</v>
      </c>
      <c r="O451" s="362"/>
      <c r="P451" s="352"/>
      <c r="Q451" s="352"/>
      <c r="R451" s="352"/>
      <c r="S451" s="352"/>
      <c r="T451" s="352"/>
      <c r="U451" s="353"/>
      <c r="V451" s="34"/>
    </row>
    <row r="452" spans="1:22" ht="19.5" customHeight="1" x14ac:dyDescent="0.25">
      <c r="A452" s="33"/>
      <c r="B452" s="363"/>
      <c r="C452" s="364"/>
      <c r="D452" s="336"/>
      <c r="E452" s="336"/>
      <c r="F452" s="336"/>
      <c r="G452" s="336"/>
      <c r="H452" s="336"/>
      <c r="I452" s="337"/>
      <c r="J452" s="34"/>
      <c r="K452" s="1"/>
      <c r="L452" s="32"/>
      <c r="M452" s="33"/>
      <c r="N452" s="363"/>
      <c r="O452" s="364"/>
      <c r="P452" s="336"/>
      <c r="Q452" s="336"/>
      <c r="R452" s="336"/>
      <c r="S452" s="336"/>
      <c r="T452" s="336"/>
      <c r="U452" s="337"/>
      <c r="V452" s="34"/>
    </row>
    <row r="453" spans="1:22" ht="19.5" customHeight="1" x14ac:dyDescent="0.25">
      <c r="A453" s="33"/>
      <c r="B453" s="365" t="s">
        <v>61</v>
      </c>
      <c r="C453" s="366"/>
      <c r="D453" s="336"/>
      <c r="E453" s="336"/>
      <c r="F453" s="336"/>
      <c r="G453" s="336"/>
      <c r="H453" s="336"/>
      <c r="I453" s="337"/>
      <c r="J453" s="34"/>
      <c r="K453" s="1"/>
      <c r="L453" s="32"/>
      <c r="M453" s="33"/>
      <c r="N453" s="365" t="s">
        <v>61</v>
      </c>
      <c r="O453" s="366"/>
      <c r="P453" s="336"/>
      <c r="Q453" s="336"/>
      <c r="R453" s="336"/>
      <c r="S453" s="336"/>
      <c r="T453" s="336"/>
      <c r="U453" s="337"/>
      <c r="V453" s="34"/>
    </row>
    <row r="454" spans="1:22" ht="19.5" customHeight="1" thickBot="1" x14ac:dyDescent="0.3">
      <c r="A454" s="33"/>
      <c r="B454" s="367"/>
      <c r="C454" s="368"/>
      <c r="D454" s="369"/>
      <c r="E454" s="369"/>
      <c r="F454" s="369"/>
      <c r="G454" s="369"/>
      <c r="H454" s="369"/>
      <c r="I454" s="370"/>
      <c r="J454" s="34"/>
      <c r="K454" s="1"/>
      <c r="L454" s="32"/>
      <c r="M454" s="33"/>
      <c r="N454" s="367"/>
      <c r="O454" s="368"/>
      <c r="P454" s="369"/>
      <c r="Q454" s="369"/>
      <c r="R454" s="369"/>
      <c r="S454" s="369"/>
      <c r="T454" s="369"/>
      <c r="U454" s="370"/>
      <c r="V454" s="34"/>
    </row>
    <row r="455" spans="1:22" ht="19.5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19.5" customHeight="1" x14ac:dyDescent="0.25">
      <c r="A456" s="33"/>
      <c r="B456" s="349" t="s">
        <v>63</v>
      </c>
      <c r="C456" s="343" t="s">
        <v>64</v>
      </c>
      <c r="D456" s="351"/>
      <c r="E456" s="351"/>
      <c r="F456" s="351"/>
      <c r="G456" s="351"/>
      <c r="H456" s="352"/>
      <c r="I456" s="353"/>
      <c r="J456" s="34"/>
      <c r="K456" s="1"/>
      <c r="L456" s="32"/>
      <c r="M456" s="33"/>
      <c r="N456" s="349" t="s">
        <v>63</v>
      </c>
      <c r="O456" s="343" t="s">
        <v>64</v>
      </c>
      <c r="P456" s="351"/>
      <c r="Q456" s="351"/>
      <c r="R456" s="351"/>
      <c r="S456" s="351"/>
      <c r="T456" s="352"/>
      <c r="U456" s="353"/>
      <c r="V456" s="34"/>
    </row>
    <row r="457" spans="1:22" ht="19.5" customHeight="1" x14ac:dyDescent="0.25">
      <c r="A457" s="33"/>
      <c r="B457" s="334"/>
      <c r="C457" s="340" t="s">
        <v>234</v>
      </c>
      <c r="D457" s="348"/>
      <c r="E457" s="348"/>
      <c r="F457" s="348"/>
      <c r="G457" s="348"/>
      <c r="H457" s="336"/>
      <c r="I457" s="337"/>
      <c r="J457" s="34"/>
      <c r="K457" s="1"/>
      <c r="L457" s="32"/>
      <c r="M457" s="33"/>
      <c r="N457" s="334"/>
      <c r="O457" s="340" t="s">
        <v>234</v>
      </c>
      <c r="P457" s="348"/>
      <c r="Q457" s="348"/>
      <c r="R457" s="348"/>
      <c r="S457" s="348"/>
      <c r="T457" s="336"/>
      <c r="U457" s="337"/>
      <c r="V457" s="34"/>
    </row>
    <row r="458" spans="1:22" ht="19.5" customHeight="1" x14ac:dyDescent="0.25">
      <c r="A458" s="33"/>
      <c r="B458" s="334"/>
      <c r="C458" s="340" t="s">
        <v>66</v>
      </c>
      <c r="D458" s="348"/>
      <c r="E458" s="348"/>
      <c r="F458" s="348"/>
      <c r="G458" s="348"/>
      <c r="H458" s="336"/>
      <c r="I458" s="337"/>
      <c r="J458" s="34"/>
      <c r="K458" s="1"/>
      <c r="L458" s="32"/>
      <c r="M458" s="33"/>
      <c r="N458" s="334"/>
      <c r="O458" s="340" t="s">
        <v>66</v>
      </c>
      <c r="P458" s="348"/>
      <c r="Q458" s="348"/>
      <c r="R458" s="348"/>
      <c r="S458" s="348"/>
      <c r="T458" s="336"/>
      <c r="U458" s="337"/>
      <c r="V458" s="34"/>
    </row>
    <row r="459" spans="1:22" ht="19.5" customHeight="1" x14ac:dyDescent="0.25">
      <c r="A459" s="33"/>
      <c r="B459" s="334"/>
      <c r="C459" s="340" t="s">
        <v>67</v>
      </c>
      <c r="D459" s="348"/>
      <c r="E459" s="348"/>
      <c r="F459" s="348"/>
      <c r="G459" s="348"/>
      <c r="H459" s="336"/>
      <c r="I459" s="337"/>
      <c r="J459" s="34"/>
      <c r="K459" s="1"/>
      <c r="L459" s="32"/>
      <c r="M459" s="33"/>
      <c r="N459" s="334"/>
      <c r="O459" s="340" t="s">
        <v>67</v>
      </c>
      <c r="P459" s="348"/>
      <c r="Q459" s="348"/>
      <c r="R459" s="348"/>
      <c r="S459" s="348"/>
      <c r="T459" s="336"/>
      <c r="U459" s="337"/>
      <c r="V459" s="34"/>
    </row>
    <row r="460" spans="1:22" ht="19.5" customHeight="1" x14ac:dyDescent="0.25">
      <c r="A460" s="33"/>
      <c r="B460" s="334"/>
      <c r="C460" s="340" t="s">
        <v>235</v>
      </c>
      <c r="D460" s="348"/>
      <c r="E460" s="348"/>
      <c r="F460" s="348"/>
      <c r="G460" s="348"/>
      <c r="H460" s="336"/>
      <c r="I460" s="337"/>
      <c r="J460" s="34"/>
      <c r="K460" s="1"/>
      <c r="L460" s="32"/>
      <c r="M460" s="33"/>
      <c r="N460" s="334"/>
      <c r="O460" s="340" t="s">
        <v>235</v>
      </c>
      <c r="P460" s="348"/>
      <c r="Q460" s="348"/>
      <c r="R460" s="348"/>
      <c r="S460" s="348"/>
      <c r="T460" s="336"/>
      <c r="U460" s="337"/>
      <c r="V460" s="34"/>
    </row>
    <row r="461" spans="1:22" ht="19.5" customHeight="1" x14ac:dyDescent="0.25">
      <c r="A461" s="33"/>
      <c r="B461" s="335"/>
      <c r="C461" s="338" t="s">
        <v>236</v>
      </c>
      <c r="D461" s="339"/>
      <c r="E461" s="339"/>
      <c r="F461" s="339"/>
      <c r="G461" s="340"/>
      <c r="H461" s="354"/>
      <c r="I461" s="355"/>
      <c r="J461" s="34"/>
      <c r="K461" s="1"/>
      <c r="L461" s="32"/>
      <c r="M461" s="33"/>
      <c r="N461" s="335"/>
      <c r="O461" s="338" t="s">
        <v>236</v>
      </c>
      <c r="P461" s="339"/>
      <c r="Q461" s="339"/>
      <c r="R461" s="339"/>
      <c r="S461" s="340"/>
      <c r="T461" s="354"/>
      <c r="U461" s="355"/>
      <c r="V461" s="34"/>
    </row>
    <row r="462" spans="1:22" ht="19.5" customHeight="1" thickBot="1" x14ac:dyDescent="0.3">
      <c r="A462" s="33"/>
      <c r="B462" s="350"/>
      <c r="C462" s="371" t="s">
        <v>69</v>
      </c>
      <c r="D462" s="372"/>
      <c r="E462" s="372"/>
      <c r="F462" s="372"/>
      <c r="G462" s="372"/>
      <c r="H462" s="369"/>
      <c r="I462" s="370"/>
      <c r="J462" s="34"/>
      <c r="K462" s="1"/>
      <c r="L462" s="32"/>
      <c r="M462" s="33"/>
      <c r="N462" s="350"/>
      <c r="O462" s="371" t="s">
        <v>69</v>
      </c>
      <c r="P462" s="372"/>
      <c r="Q462" s="372"/>
      <c r="R462" s="372"/>
      <c r="S462" s="372"/>
      <c r="T462" s="369"/>
      <c r="U462" s="370"/>
      <c r="V462" s="34"/>
    </row>
    <row r="463" spans="1:22" ht="19.5" customHeight="1" x14ac:dyDescent="0.25">
      <c r="A463" s="33"/>
      <c r="B463" s="333" t="s">
        <v>70</v>
      </c>
      <c r="C463" s="346" t="s">
        <v>237</v>
      </c>
      <c r="D463" s="347"/>
      <c r="E463" s="347"/>
      <c r="F463" s="347"/>
      <c r="G463" s="347"/>
      <c r="H463" s="344"/>
      <c r="I463" s="345"/>
      <c r="J463" s="34"/>
      <c r="K463" s="1"/>
      <c r="L463" s="32"/>
      <c r="M463" s="33"/>
      <c r="N463" s="333" t="s">
        <v>70</v>
      </c>
      <c r="O463" s="346" t="s">
        <v>237</v>
      </c>
      <c r="P463" s="347"/>
      <c r="Q463" s="347"/>
      <c r="R463" s="347"/>
      <c r="S463" s="347"/>
      <c r="T463" s="344"/>
      <c r="U463" s="345"/>
      <c r="V463" s="34"/>
    </row>
    <row r="464" spans="1:22" ht="19.5" customHeight="1" x14ac:dyDescent="0.25">
      <c r="A464" s="33"/>
      <c r="B464" s="334"/>
      <c r="C464" s="340" t="s">
        <v>72</v>
      </c>
      <c r="D464" s="348"/>
      <c r="E464" s="348"/>
      <c r="F464" s="348"/>
      <c r="G464" s="348"/>
      <c r="H464" s="336"/>
      <c r="I464" s="337"/>
      <c r="J464" s="34"/>
      <c r="K464" s="1"/>
      <c r="L464" s="32"/>
      <c r="M464" s="33"/>
      <c r="N464" s="334"/>
      <c r="O464" s="340" t="s">
        <v>72</v>
      </c>
      <c r="P464" s="348"/>
      <c r="Q464" s="348"/>
      <c r="R464" s="348"/>
      <c r="S464" s="348"/>
      <c r="T464" s="336"/>
      <c r="U464" s="337"/>
      <c r="V464" s="34"/>
    </row>
    <row r="465" spans="1:22" ht="19.5" customHeight="1" x14ac:dyDescent="0.25">
      <c r="A465" s="33"/>
      <c r="B465" s="334"/>
      <c r="C465" s="340" t="s">
        <v>242</v>
      </c>
      <c r="D465" s="348"/>
      <c r="E465" s="348"/>
      <c r="F465" s="348"/>
      <c r="G465" s="348"/>
      <c r="H465" s="336"/>
      <c r="I465" s="337"/>
      <c r="J465" s="34"/>
      <c r="K465" s="1"/>
      <c r="L465" s="32"/>
      <c r="M465" s="33"/>
      <c r="N465" s="334"/>
      <c r="O465" s="340" t="s">
        <v>242</v>
      </c>
      <c r="P465" s="348"/>
      <c r="Q465" s="348"/>
      <c r="R465" s="348"/>
      <c r="S465" s="348"/>
      <c r="T465" s="336"/>
      <c r="U465" s="337"/>
      <c r="V465" s="34"/>
    </row>
    <row r="466" spans="1:22" ht="19.5" customHeight="1" x14ac:dyDescent="0.25">
      <c r="A466" s="33"/>
      <c r="B466" s="334"/>
      <c r="C466" s="340" t="s">
        <v>75</v>
      </c>
      <c r="D466" s="348"/>
      <c r="E466" s="348"/>
      <c r="F466" s="348"/>
      <c r="G466" s="348"/>
      <c r="H466" s="336"/>
      <c r="I466" s="337"/>
      <c r="J466" s="34"/>
      <c r="K466" s="1"/>
      <c r="L466" s="32"/>
      <c r="M466" s="33"/>
      <c r="N466" s="334"/>
      <c r="O466" s="340" t="s">
        <v>75</v>
      </c>
      <c r="P466" s="348"/>
      <c r="Q466" s="348"/>
      <c r="R466" s="348"/>
      <c r="S466" s="348"/>
      <c r="T466" s="336"/>
      <c r="U466" s="337"/>
      <c r="V466" s="34"/>
    </row>
    <row r="467" spans="1:22" ht="19.5" customHeight="1" x14ac:dyDescent="0.25">
      <c r="A467" s="33"/>
      <c r="B467" s="334"/>
      <c r="C467" s="340" t="s">
        <v>76</v>
      </c>
      <c r="D467" s="348"/>
      <c r="E467" s="348"/>
      <c r="F467" s="348"/>
      <c r="G467" s="348"/>
      <c r="H467" s="336"/>
      <c r="I467" s="337"/>
      <c r="J467" s="34"/>
      <c r="K467" s="1"/>
      <c r="L467" s="32"/>
      <c r="M467" s="33"/>
      <c r="N467" s="334"/>
      <c r="O467" s="340" t="s">
        <v>76</v>
      </c>
      <c r="P467" s="348"/>
      <c r="Q467" s="348"/>
      <c r="R467" s="348"/>
      <c r="S467" s="348"/>
      <c r="T467" s="336"/>
      <c r="U467" s="337"/>
      <c r="V467" s="34"/>
    </row>
    <row r="468" spans="1:22" ht="19.5" customHeight="1" thickBot="1" x14ac:dyDescent="0.3">
      <c r="A468" s="33"/>
      <c r="B468" s="335"/>
      <c r="C468" s="385" t="s">
        <v>77</v>
      </c>
      <c r="D468" s="386"/>
      <c r="E468" s="386"/>
      <c r="F468" s="386"/>
      <c r="G468" s="386"/>
      <c r="H468" s="387"/>
      <c r="I468" s="388"/>
      <c r="J468" s="34"/>
      <c r="K468" s="1"/>
      <c r="L468" s="32"/>
      <c r="M468" s="33"/>
      <c r="N468" s="335"/>
      <c r="O468" s="385" t="s">
        <v>77</v>
      </c>
      <c r="P468" s="386"/>
      <c r="Q468" s="386"/>
      <c r="R468" s="386"/>
      <c r="S468" s="386"/>
      <c r="T468" s="387"/>
      <c r="U468" s="388"/>
      <c r="V468" s="34"/>
    </row>
    <row r="469" spans="1:22" ht="19.5" customHeight="1" x14ac:dyDescent="0.25">
      <c r="A469" s="33"/>
      <c r="B469" s="349" t="s">
        <v>78</v>
      </c>
      <c r="C469" s="341" t="s">
        <v>233</v>
      </c>
      <c r="D469" s="342"/>
      <c r="E469" s="343"/>
      <c r="F469" s="47" t="s">
        <v>80</v>
      </c>
      <c r="G469" s="47"/>
      <c r="H469" s="352"/>
      <c r="I469" s="353"/>
      <c r="J469" s="34"/>
      <c r="K469" s="1"/>
      <c r="L469" s="32"/>
      <c r="M469" s="33"/>
      <c r="N469" s="349" t="s">
        <v>78</v>
      </c>
      <c r="O469" s="341" t="s">
        <v>233</v>
      </c>
      <c r="P469" s="342"/>
      <c r="Q469" s="343"/>
      <c r="R469" s="47" t="s">
        <v>80</v>
      </c>
      <c r="S469" s="47"/>
      <c r="T469" s="352"/>
      <c r="U469" s="353"/>
      <c r="V469" s="34"/>
    </row>
    <row r="470" spans="1:22" ht="19.5" customHeight="1" x14ac:dyDescent="0.25">
      <c r="A470" s="33"/>
      <c r="B470" s="334"/>
      <c r="C470" s="338" t="s">
        <v>240</v>
      </c>
      <c r="D470" s="339"/>
      <c r="E470" s="340"/>
      <c r="F470" s="10" t="s">
        <v>82</v>
      </c>
      <c r="G470" s="10"/>
      <c r="H470" s="336"/>
      <c r="I470" s="337"/>
      <c r="J470" s="34"/>
      <c r="K470" s="1"/>
      <c r="L470" s="32"/>
      <c r="M470" s="33"/>
      <c r="N470" s="334"/>
      <c r="O470" s="338" t="s">
        <v>240</v>
      </c>
      <c r="P470" s="339"/>
      <c r="Q470" s="340"/>
      <c r="R470" s="10" t="s">
        <v>82</v>
      </c>
      <c r="S470" s="10"/>
      <c r="T470" s="336"/>
      <c r="U470" s="337"/>
      <c r="V470" s="34"/>
    </row>
    <row r="471" spans="1:22" ht="19.5" customHeight="1" x14ac:dyDescent="0.25">
      <c r="A471" s="33"/>
      <c r="B471" s="334"/>
      <c r="C471" s="338" t="s">
        <v>241</v>
      </c>
      <c r="D471" s="339"/>
      <c r="E471" s="340"/>
      <c r="F471" s="10" t="s">
        <v>84</v>
      </c>
      <c r="G471" s="10"/>
      <c r="H471" s="336"/>
      <c r="I471" s="337"/>
      <c r="J471" s="34"/>
      <c r="K471" s="1"/>
      <c r="L471" s="32"/>
      <c r="M471" s="33"/>
      <c r="N471" s="334"/>
      <c r="O471" s="338" t="s">
        <v>241</v>
      </c>
      <c r="P471" s="339"/>
      <c r="Q471" s="340"/>
      <c r="R471" s="10" t="s">
        <v>84</v>
      </c>
      <c r="S471" s="10"/>
      <c r="T471" s="336"/>
      <c r="U471" s="337"/>
      <c r="V471" s="34"/>
    </row>
    <row r="472" spans="1:22" ht="19.5" customHeight="1" x14ac:dyDescent="0.25">
      <c r="A472" s="33"/>
      <c r="B472" s="334"/>
      <c r="C472" s="338" t="s">
        <v>85</v>
      </c>
      <c r="D472" s="339"/>
      <c r="E472" s="340"/>
      <c r="F472" s="10" t="s">
        <v>86</v>
      </c>
      <c r="G472" s="10"/>
      <c r="H472" s="336"/>
      <c r="I472" s="337"/>
      <c r="J472" s="34"/>
      <c r="K472" s="1"/>
      <c r="L472" s="32"/>
      <c r="M472" s="33"/>
      <c r="N472" s="334"/>
      <c r="O472" s="338" t="s">
        <v>85</v>
      </c>
      <c r="P472" s="339"/>
      <c r="Q472" s="340"/>
      <c r="R472" s="10" t="s">
        <v>86</v>
      </c>
      <c r="S472" s="10"/>
      <c r="T472" s="336"/>
      <c r="U472" s="337"/>
      <c r="V472" s="34"/>
    </row>
    <row r="473" spans="1:22" ht="19.5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2" ht="19.5" customHeight="1" x14ac:dyDescent="0.3">
      <c r="A474" s="33"/>
      <c r="B474" s="373" t="s">
        <v>88</v>
      </c>
      <c r="C474" s="374"/>
      <c r="D474" s="374"/>
      <c r="E474" s="374"/>
      <c r="F474" s="374"/>
      <c r="G474" s="374"/>
      <c r="H474" s="374"/>
      <c r="I474" s="375"/>
      <c r="J474" s="34"/>
      <c r="K474" s="1"/>
      <c r="L474" s="32"/>
      <c r="M474" s="33"/>
      <c r="N474" s="373" t="s">
        <v>88</v>
      </c>
      <c r="O474" s="374"/>
      <c r="P474" s="374"/>
      <c r="Q474" s="374"/>
      <c r="R474" s="374"/>
      <c r="S474" s="374"/>
      <c r="T474" s="374"/>
      <c r="U474" s="375"/>
      <c r="V474" s="34"/>
    </row>
    <row r="475" spans="1:22" ht="19.5" customHeight="1" x14ac:dyDescent="0.25">
      <c r="A475" s="33"/>
      <c r="B475" s="376"/>
      <c r="C475" s="377"/>
      <c r="D475" s="377"/>
      <c r="E475" s="377"/>
      <c r="F475" s="377"/>
      <c r="G475" s="377"/>
      <c r="H475" s="377"/>
      <c r="I475" s="378"/>
      <c r="J475" s="34"/>
      <c r="K475" s="1"/>
      <c r="L475" s="32"/>
      <c r="M475" s="33"/>
      <c r="N475" s="376"/>
      <c r="O475" s="377"/>
      <c r="P475" s="377"/>
      <c r="Q475" s="377"/>
      <c r="R475" s="377"/>
      <c r="S475" s="377"/>
      <c r="T475" s="377"/>
      <c r="U475" s="378"/>
      <c r="V475" s="34"/>
    </row>
    <row r="476" spans="1:22" ht="19.5" customHeight="1" x14ac:dyDescent="0.25">
      <c r="A476" s="33"/>
      <c r="B476" s="379"/>
      <c r="C476" s="380"/>
      <c r="D476" s="380"/>
      <c r="E476" s="380"/>
      <c r="F476" s="380"/>
      <c r="G476" s="380"/>
      <c r="H476" s="380"/>
      <c r="I476" s="381"/>
      <c r="J476" s="34"/>
      <c r="K476" s="1"/>
      <c r="L476" s="32"/>
      <c r="M476" s="33"/>
      <c r="N476" s="379"/>
      <c r="O476" s="380"/>
      <c r="P476" s="380"/>
      <c r="Q476" s="380"/>
      <c r="R476" s="380"/>
      <c r="S476" s="380"/>
      <c r="T476" s="380"/>
      <c r="U476" s="381"/>
      <c r="V476" s="34"/>
    </row>
    <row r="477" spans="1:22" ht="19.5" customHeight="1" x14ac:dyDescent="0.25">
      <c r="A477" s="33"/>
      <c r="B477" s="379"/>
      <c r="C477" s="380"/>
      <c r="D477" s="380"/>
      <c r="E477" s="380"/>
      <c r="F477" s="380"/>
      <c r="G477" s="380"/>
      <c r="H477" s="380"/>
      <c r="I477" s="381"/>
      <c r="J477" s="34"/>
      <c r="K477" s="1"/>
      <c r="L477" s="32"/>
      <c r="M477" s="33"/>
      <c r="N477" s="379"/>
      <c r="O477" s="380"/>
      <c r="P477" s="380"/>
      <c r="Q477" s="380"/>
      <c r="R477" s="380"/>
      <c r="S477" s="380"/>
      <c r="T477" s="380"/>
      <c r="U477" s="381"/>
      <c r="V477" s="34"/>
    </row>
    <row r="478" spans="1:22" ht="19.5" customHeight="1" thickBot="1" x14ac:dyDescent="0.3">
      <c r="A478" s="33"/>
      <c r="B478" s="382"/>
      <c r="C478" s="383"/>
      <c r="D478" s="383"/>
      <c r="E478" s="383"/>
      <c r="F478" s="383"/>
      <c r="G478" s="383"/>
      <c r="H478" s="383"/>
      <c r="I478" s="384"/>
      <c r="J478" s="34"/>
      <c r="K478" s="1"/>
      <c r="L478" s="32"/>
      <c r="M478" s="33"/>
      <c r="N478" s="382"/>
      <c r="O478" s="383"/>
      <c r="P478" s="383"/>
      <c r="Q478" s="383"/>
      <c r="R478" s="383"/>
      <c r="S478" s="383"/>
      <c r="T478" s="383"/>
      <c r="U478" s="384"/>
      <c r="V478" s="34"/>
    </row>
    <row r="479" spans="1:22" ht="19.5" customHeight="1" thickBot="1" x14ac:dyDescent="0.3">
      <c r="A479" s="53"/>
      <c r="B479" s="54"/>
      <c r="C479" s="54"/>
      <c r="D479" s="54"/>
      <c r="E479" s="54"/>
      <c r="F479" s="54"/>
      <c r="G479" s="54"/>
      <c r="H479" s="54"/>
      <c r="I479" s="54"/>
      <c r="J479" s="55"/>
      <c r="K479" s="1"/>
      <c r="L479" s="32"/>
      <c r="M479" s="53"/>
      <c r="N479" s="54"/>
      <c r="O479" s="54"/>
      <c r="P479" s="54"/>
      <c r="Q479" s="54"/>
      <c r="R479" s="54"/>
      <c r="S479" s="54"/>
      <c r="T479" s="54"/>
      <c r="U479" s="54"/>
      <c r="V479" s="55"/>
    </row>
    <row r="480" spans="1:22" ht="19.5" customHeight="1" thickBot="1" x14ac:dyDescent="0.3">
      <c r="A480" s="56"/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7"/>
      <c r="M480" s="56"/>
      <c r="N480" s="56"/>
      <c r="O480" s="56"/>
      <c r="P480" s="56"/>
      <c r="Q480" s="56"/>
      <c r="R480" s="56"/>
      <c r="S480" s="56"/>
      <c r="T480" s="56"/>
      <c r="U480" s="56"/>
      <c r="V480" s="56"/>
    </row>
    <row r="481" spans="1:22" ht="19.5" customHeight="1" x14ac:dyDescent="0.25">
      <c r="A481" s="29">
        <v>10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>
        <f t="shared" ref="M481" si="9">A481+1</f>
        <v>11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19.5" customHeight="1" x14ac:dyDescent="0.35">
      <c r="A482" s="33"/>
      <c r="B482" s="356" t="s">
        <v>42</v>
      </c>
      <c r="C482" s="356"/>
      <c r="D482" s="404" t="s">
        <v>132</v>
      </c>
      <c r="E482" s="404"/>
      <c r="F482" s="404"/>
      <c r="G482" s="404"/>
      <c r="H482" s="404"/>
      <c r="I482" s="404"/>
      <c r="J482" s="75">
        <v>53</v>
      </c>
      <c r="K482" s="1"/>
      <c r="L482" s="32"/>
      <c r="M482" s="33"/>
      <c r="N482" s="356" t="s">
        <v>42</v>
      </c>
      <c r="O482" s="356"/>
      <c r="P482" s="404" t="s">
        <v>132</v>
      </c>
      <c r="Q482" s="404"/>
      <c r="R482" s="404"/>
      <c r="S482" s="404"/>
      <c r="T482" s="404"/>
      <c r="U482" s="404"/>
      <c r="V482" s="75">
        <v>51</v>
      </c>
    </row>
    <row r="483" spans="1:22" ht="19.5" customHeight="1" x14ac:dyDescent="0.25">
      <c r="A483" s="33"/>
      <c r="B483" s="358"/>
      <c r="C483" s="358"/>
      <c r="D483" s="358"/>
      <c r="E483" s="358"/>
      <c r="F483" s="358"/>
      <c r="G483" s="358"/>
      <c r="H483" s="358"/>
      <c r="I483" s="358"/>
      <c r="J483" s="34"/>
      <c r="K483" s="1"/>
      <c r="L483" s="32"/>
      <c r="M483" s="33"/>
      <c r="N483" s="358"/>
      <c r="O483" s="358"/>
      <c r="P483" s="358"/>
      <c r="Q483" s="358"/>
      <c r="R483" s="358"/>
      <c r="S483" s="358"/>
      <c r="T483" s="358"/>
      <c r="U483" s="358"/>
      <c r="V483" s="34"/>
    </row>
    <row r="484" spans="1:22" ht="19.5" customHeight="1" x14ac:dyDescent="0.35">
      <c r="A484" s="33"/>
      <c r="B484" s="356" t="s">
        <v>0</v>
      </c>
      <c r="C484" s="356"/>
      <c r="D484" s="403">
        <v>7</v>
      </c>
      <c r="E484" s="403"/>
      <c r="F484" s="357" t="s">
        <v>41</v>
      </c>
      <c r="G484" s="357"/>
      <c r="H484" s="403">
        <v>3</v>
      </c>
      <c r="I484" s="403"/>
      <c r="J484" s="34"/>
      <c r="K484" s="1"/>
      <c r="L484" s="32"/>
      <c r="M484" s="33"/>
      <c r="N484" s="356" t="s">
        <v>0</v>
      </c>
      <c r="O484" s="356"/>
      <c r="P484" s="403">
        <v>8</v>
      </c>
      <c r="Q484" s="403"/>
      <c r="R484" s="357" t="s">
        <v>41</v>
      </c>
      <c r="S484" s="357"/>
      <c r="T484" s="403">
        <v>1</v>
      </c>
      <c r="U484" s="403"/>
      <c r="V484" s="34"/>
    </row>
    <row r="485" spans="1:22" ht="19.5" customHeight="1" x14ac:dyDescent="0.35">
      <c r="A485" s="33"/>
      <c r="B485" s="356" t="s">
        <v>14</v>
      </c>
      <c r="C485" s="356"/>
      <c r="D485" s="400" t="s">
        <v>133</v>
      </c>
      <c r="E485" s="400"/>
      <c r="F485" s="357" t="s">
        <v>15</v>
      </c>
      <c r="G485" s="357"/>
      <c r="H485" s="401" t="s">
        <v>134</v>
      </c>
      <c r="I485" s="401"/>
      <c r="J485" s="34"/>
      <c r="K485" s="1"/>
      <c r="L485" s="32"/>
      <c r="M485" s="33"/>
      <c r="N485" s="356" t="s">
        <v>14</v>
      </c>
      <c r="O485" s="356"/>
      <c r="P485" s="400" t="s">
        <v>180</v>
      </c>
      <c r="Q485" s="400"/>
      <c r="R485" s="357" t="s">
        <v>15</v>
      </c>
      <c r="S485" s="357"/>
      <c r="T485" s="401" t="s">
        <v>179</v>
      </c>
      <c r="U485" s="401"/>
      <c r="V485" s="34"/>
    </row>
    <row r="486" spans="1:22" ht="19.5" customHeight="1" x14ac:dyDescent="0.3">
      <c r="A486" s="33"/>
      <c r="B486" s="64" t="s">
        <v>53</v>
      </c>
      <c r="C486" s="64"/>
      <c r="D486" s="402" t="s">
        <v>94</v>
      </c>
      <c r="E486" s="402"/>
      <c r="F486" s="397" t="s">
        <v>54</v>
      </c>
      <c r="G486" s="397"/>
      <c r="H486" s="402" t="s">
        <v>176</v>
      </c>
      <c r="I486" s="402"/>
      <c r="J486" s="34"/>
      <c r="K486" s="1"/>
      <c r="L486" s="32"/>
      <c r="M486" s="33"/>
      <c r="N486" s="64" t="s">
        <v>53</v>
      </c>
      <c r="O486" s="64"/>
      <c r="P486" s="402" t="s">
        <v>95</v>
      </c>
      <c r="Q486" s="402"/>
      <c r="R486" s="397" t="s">
        <v>54</v>
      </c>
      <c r="S486" s="397"/>
      <c r="T486" s="402" t="s">
        <v>176</v>
      </c>
      <c r="U486" s="402"/>
      <c r="V486" s="34"/>
    </row>
    <row r="487" spans="1:22" ht="19.5" customHeight="1" x14ac:dyDescent="0.3">
      <c r="A487" s="33"/>
      <c r="B487" s="396" t="s">
        <v>1</v>
      </c>
      <c r="C487" s="396"/>
      <c r="D487" s="397"/>
      <c r="E487" s="397"/>
      <c r="F487" s="398"/>
      <c r="G487" s="398"/>
      <c r="H487" s="398"/>
      <c r="I487" s="398"/>
      <c r="J487" s="34"/>
      <c r="K487" s="1"/>
      <c r="L487" s="32"/>
      <c r="M487" s="33"/>
      <c r="N487" s="396" t="s">
        <v>1</v>
      </c>
      <c r="O487" s="396"/>
      <c r="P487" s="397"/>
      <c r="Q487" s="397"/>
      <c r="R487" s="398"/>
      <c r="S487" s="398"/>
      <c r="T487" s="398"/>
      <c r="U487" s="398"/>
      <c r="V487" s="34"/>
    </row>
    <row r="488" spans="1:22" ht="19.5" customHeight="1" x14ac:dyDescent="0.3">
      <c r="A488" s="33"/>
      <c r="B488" s="396"/>
      <c r="C488" s="396"/>
      <c r="D488" s="397" t="s">
        <v>11</v>
      </c>
      <c r="E488" s="397"/>
      <c r="F488" s="398">
        <v>0.6743055555555556</v>
      </c>
      <c r="G488" s="398"/>
      <c r="H488" s="398"/>
      <c r="I488" s="398"/>
      <c r="J488" s="34"/>
      <c r="K488" s="1"/>
      <c r="L488" s="32"/>
      <c r="M488" s="33"/>
      <c r="N488" s="396"/>
      <c r="O488" s="396"/>
      <c r="P488" s="397" t="s">
        <v>11</v>
      </c>
      <c r="Q488" s="397"/>
      <c r="R488" s="398">
        <v>0.68125000000000002</v>
      </c>
      <c r="S488" s="398"/>
      <c r="T488" s="398"/>
      <c r="U488" s="398"/>
      <c r="V488" s="34"/>
    </row>
    <row r="489" spans="1:22" ht="19.5" customHeight="1" x14ac:dyDescent="0.3">
      <c r="A489" s="33"/>
      <c r="B489" s="396"/>
      <c r="C489" s="396"/>
      <c r="D489" s="397" t="s">
        <v>55</v>
      </c>
      <c r="E489" s="397"/>
      <c r="F489" s="398">
        <v>0.67500000000000004</v>
      </c>
      <c r="G489" s="398"/>
      <c r="H489" s="398"/>
      <c r="I489" s="398"/>
      <c r="J489" s="34"/>
      <c r="K489" s="1"/>
      <c r="L489" s="32"/>
      <c r="M489" s="33"/>
      <c r="N489" s="396"/>
      <c r="O489" s="396"/>
      <c r="P489" s="397" t="s">
        <v>55</v>
      </c>
      <c r="Q489" s="397"/>
      <c r="R489" s="398">
        <v>0.68194444444444446</v>
      </c>
      <c r="S489" s="398"/>
      <c r="T489" s="398"/>
      <c r="U489" s="398"/>
      <c r="V489" s="34"/>
    </row>
    <row r="490" spans="1:22" ht="19.5" customHeight="1" x14ac:dyDescent="0.35">
      <c r="A490" s="33"/>
      <c r="B490" s="396"/>
      <c r="C490" s="396"/>
      <c r="D490" s="397" t="s">
        <v>9</v>
      </c>
      <c r="E490" s="397"/>
      <c r="F490" s="399">
        <v>0.67708333333333337</v>
      </c>
      <c r="G490" s="399"/>
      <c r="H490" s="399"/>
      <c r="I490" s="399"/>
      <c r="J490" s="34"/>
      <c r="K490" s="1"/>
      <c r="L490" s="32"/>
      <c r="M490" s="33"/>
      <c r="N490" s="396"/>
      <c r="O490" s="396"/>
      <c r="P490" s="397" t="s">
        <v>9</v>
      </c>
      <c r="Q490" s="397"/>
      <c r="R490" s="399">
        <v>0.68402777777777779</v>
      </c>
      <c r="S490" s="399"/>
      <c r="T490" s="399"/>
      <c r="U490" s="399"/>
      <c r="V490" s="34"/>
    </row>
    <row r="491" spans="1:22" ht="19.5" customHeight="1" x14ac:dyDescent="0.35">
      <c r="A491" s="33"/>
      <c r="B491" s="356" t="s">
        <v>44</v>
      </c>
      <c r="C491" s="356"/>
      <c r="D491" s="357" t="s">
        <v>91</v>
      </c>
      <c r="E491" s="357"/>
      <c r="F491" s="37"/>
      <c r="G491" s="65"/>
      <c r="H491" s="39">
        <v>125</v>
      </c>
      <c r="I491" s="65" t="s">
        <v>47</v>
      </c>
      <c r="J491" s="34"/>
      <c r="K491" s="1"/>
      <c r="L491" s="32"/>
      <c r="M491" s="33"/>
      <c r="N491" s="356" t="s">
        <v>44</v>
      </c>
      <c r="O491" s="356"/>
      <c r="P491" s="357" t="s">
        <v>91</v>
      </c>
      <c r="Q491" s="357"/>
      <c r="R491" s="37"/>
      <c r="S491" s="65"/>
      <c r="T491" s="39">
        <v>130</v>
      </c>
      <c r="U491" s="65" t="s">
        <v>47</v>
      </c>
      <c r="V491" s="34"/>
    </row>
    <row r="492" spans="1:22" ht="19.5" customHeight="1" x14ac:dyDescent="0.3">
      <c r="A492" s="33"/>
      <c r="B492" s="356"/>
      <c r="C492" s="356"/>
      <c r="D492" s="359" t="s">
        <v>56</v>
      </c>
      <c r="E492" s="63" t="s">
        <v>57</v>
      </c>
      <c r="F492" s="41"/>
      <c r="G492" s="66"/>
      <c r="H492" s="41">
        <v>100</v>
      </c>
      <c r="I492" s="66" t="s">
        <v>47</v>
      </c>
      <c r="J492" s="34"/>
      <c r="K492" s="1"/>
      <c r="L492" s="32"/>
      <c r="M492" s="33"/>
      <c r="N492" s="356"/>
      <c r="O492" s="356"/>
      <c r="P492" s="359" t="s">
        <v>56</v>
      </c>
      <c r="Q492" s="63" t="s">
        <v>57</v>
      </c>
      <c r="R492" s="41"/>
      <c r="S492" s="66"/>
      <c r="T492" s="41">
        <v>105</v>
      </c>
      <c r="U492" s="66" t="s">
        <v>47</v>
      </c>
      <c r="V492" s="34"/>
    </row>
    <row r="493" spans="1:22" ht="19.5" customHeight="1" x14ac:dyDescent="0.3">
      <c r="A493" s="33"/>
      <c r="B493" s="356"/>
      <c r="C493" s="356"/>
      <c r="D493" s="359"/>
      <c r="E493" s="63" t="s">
        <v>58</v>
      </c>
      <c r="F493" s="41"/>
      <c r="G493" s="66"/>
      <c r="H493" s="41">
        <v>150</v>
      </c>
      <c r="I493" s="66" t="s">
        <v>47</v>
      </c>
      <c r="J493" s="34"/>
      <c r="K493" s="1"/>
      <c r="L493" s="32"/>
      <c r="M493" s="33"/>
      <c r="N493" s="356"/>
      <c r="O493" s="356"/>
      <c r="P493" s="359"/>
      <c r="Q493" s="63" t="s">
        <v>58</v>
      </c>
      <c r="R493" s="41"/>
      <c r="S493" s="66"/>
      <c r="T493" s="41">
        <v>155</v>
      </c>
      <c r="U493" s="66" t="s">
        <v>47</v>
      </c>
      <c r="V493" s="34"/>
    </row>
    <row r="494" spans="1:22" ht="19.5" customHeight="1" x14ac:dyDescent="0.25">
      <c r="A494" s="33"/>
      <c r="B494" s="358"/>
      <c r="C494" s="358"/>
      <c r="D494" s="358"/>
      <c r="E494" s="358"/>
      <c r="F494" s="358"/>
      <c r="G494" s="358"/>
      <c r="H494" s="358"/>
      <c r="I494" s="358"/>
      <c r="J494" s="34"/>
      <c r="K494" s="1"/>
      <c r="L494" s="32"/>
      <c r="M494" s="33"/>
      <c r="N494" s="358"/>
      <c r="O494" s="358"/>
      <c r="P494" s="358"/>
      <c r="Q494" s="358"/>
      <c r="R494" s="358"/>
      <c r="S494" s="358"/>
      <c r="T494" s="358"/>
      <c r="U494" s="358"/>
      <c r="V494" s="34"/>
    </row>
    <row r="495" spans="1:22" ht="19.5" customHeight="1" x14ac:dyDescent="0.3">
      <c r="A495" s="33"/>
      <c r="B495" s="395" t="s">
        <v>59</v>
      </c>
      <c r="C495" s="395"/>
      <c r="D495" s="395"/>
      <c r="E495" s="395"/>
      <c r="F495" s="395"/>
      <c r="G495" s="395"/>
      <c r="H495" s="395"/>
      <c r="I495" s="395"/>
      <c r="J495" s="34"/>
      <c r="K495" s="1"/>
      <c r="L495" s="32"/>
      <c r="M495" s="33"/>
      <c r="N495" s="395" t="s">
        <v>59</v>
      </c>
      <c r="O495" s="395"/>
      <c r="P495" s="395"/>
      <c r="Q495" s="395"/>
      <c r="R495" s="395"/>
      <c r="S495" s="395"/>
      <c r="T495" s="395"/>
      <c r="U495" s="395"/>
      <c r="V495" s="34"/>
    </row>
    <row r="496" spans="1:22" ht="19.5" customHeight="1" thickBot="1" x14ac:dyDescent="0.3">
      <c r="A496" s="33"/>
      <c r="B496" s="358"/>
      <c r="C496" s="358"/>
      <c r="D496" s="358"/>
      <c r="E496" s="358"/>
      <c r="F496" s="358"/>
      <c r="G496" s="358"/>
      <c r="H496" s="358"/>
      <c r="I496" s="358"/>
      <c r="J496" s="34"/>
      <c r="K496" s="1"/>
      <c r="L496" s="32"/>
      <c r="M496" s="33"/>
      <c r="N496" s="358"/>
      <c r="O496" s="358"/>
      <c r="P496" s="358"/>
      <c r="Q496" s="358"/>
      <c r="R496" s="358"/>
      <c r="S496" s="358"/>
      <c r="T496" s="358"/>
      <c r="U496" s="358"/>
      <c r="V496" s="34"/>
    </row>
    <row r="497" spans="1:22" ht="19.5" customHeight="1" thickBot="1" x14ac:dyDescent="0.3">
      <c r="A497" s="33"/>
      <c r="B497" s="359" t="s">
        <v>60</v>
      </c>
      <c r="C497" s="360"/>
      <c r="D497" s="43"/>
      <c r="E497" s="44"/>
      <c r="F497" s="44"/>
      <c r="G497" s="44"/>
      <c r="H497" s="44"/>
      <c r="I497" s="45"/>
      <c r="J497" s="34"/>
      <c r="K497" s="1"/>
      <c r="L497" s="32"/>
      <c r="M497" s="33"/>
      <c r="N497" s="359" t="s">
        <v>60</v>
      </c>
      <c r="O497" s="360"/>
      <c r="P497" s="43"/>
      <c r="Q497" s="44"/>
      <c r="R497" s="44"/>
      <c r="S497" s="44"/>
      <c r="T497" s="44"/>
      <c r="U497" s="45"/>
      <c r="V497" s="34"/>
    </row>
    <row r="498" spans="1:22" ht="19.5" customHeight="1" thickBot="1" x14ac:dyDescent="0.3">
      <c r="A498" s="33"/>
      <c r="B498" s="62"/>
      <c r="C498" s="62"/>
      <c r="D498" s="30"/>
      <c r="E498" s="30"/>
      <c r="F498" s="30"/>
      <c r="G498" s="30"/>
      <c r="H498" s="30"/>
      <c r="I498" s="30"/>
      <c r="J498" s="34"/>
      <c r="K498" s="1"/>
      <c r="L498" s="32"/>
      <c r="M498" s="33"/>
      <c r="N498" s="62"/>
      <c r="O498" s="62"/>
      <c r="P498" s="30"/>
      <c r="Q498" s="30"/>
      <c r="R498" s="30"/>
      <c r="S498" s="30"/>
      <c r="T498" s="30"/>
      <c r="U498" s="30"/>
      <c r="V498" s="34"/>
    </row>
    <row r="499" spans="1:22" ht="19.5" customHeight="1" x14ac:dyDescent="0.25">
      <c r="A499" s="33"/>
      <c r="B499" s="361" t="s">
        <v>62</v>
      </c>
      <c r="C499" s="362"/>
      <c r="D499" s="352"/>
      <c r="E499" s="352"/>
      <c r="F499" s="352"/>
      <c r="G499" s="352"/>
      <c r="H499" s="352"/>
      <c r="I499" s="353"/>
      <c r="J499" s="34"/>
      <c r="K499" s="1"/>
      <c r="L499" s="32"/>
      <c r="M499" s="33"/>
      <c r="N499" s="361" t="s">
        <v>62</v>
      </c>
      <c r="O499" s="362"/>
      <c r="P499" s="352"/>
      <c r="Q499" s="352"/>
      <c r="R499" s="352"/>
      <c r="S499" s="352"/>
      <c r="T499" s="352"/>
      <c r="U499" s="353"/>
      <c r="V499" s="34"/>
    </row>
    <row r="500" spans="1:22" ht="19.5" customHeight="1" x14ac:dyDescent="0.25">
      <c r="A500" s="33"/>
      <c r="B500" s="363"/>
      <c r="C500" s="364"/>
      <c r="D500" s="336"/>
      <c r="E500" s="336"/>
      <c r="F500" s="336"/>
      <c r="G500" s="336"/>
      <c r="H500" s="336"/>
      <c r="I500" s="337"/>
      <c r="J500" s="34"/>
      <c r="K500" s="1"/>
      <c r="L500" s="32"/>
      <c r="M500" s="33"/>
      <c r="N500" s="363"/>
      <c r="O500" s="364"/>
      <c r="P500" s="336"/>
      <c r="Q500" s="336"/>
      <c r="R500" s="336"/>
      <c r="S500" s="336"/>
      <c r="T500" s="336"/>
      <c r="U500" s="337"/>
      <c r="V500" s="34"/>
    </row>
    <row r="501" spans="1:22" ht="19.5" customHeight="1" x14ac:dyDescent="0.25">
      <c r="A501" s="33"/>
      <c r="B501" s="365" t="s">
        <v>61</v>
      </c>
      <c r="C501" s="366"/>
      <c r="D501" s="336"/>
      <c r="E501" s="336"/>
      <c r="F501" s="336"/>
      <c r="G501" s="336"/>
      <c r="H501" s="336"/>
      <c r="I501" s="337"/>
      <c r="J501" s="34"/>
      <c r="K501" s="1"/>
      <c r="L501" s="32"/>
      <c r="M501" s="33"/>
      <c r="N501" s="365" t="s">
        <v>61</v>
      </c>
      <c r="O501" s="366"/>
      <c r="P501" s="336"/>
      <c r="Q501" s="336"/>
      <c r="R501" s="336"/>
      <c r="S501" s="336"/>
      <c r="T501" s="336"/>
      <c r="U501" s="337"/>
      <c r="V501" s="34"/>
    </row>
    <row r="502" spans="1:22" ht="19.5" customHeight="1" thickBot="1" x14ac:dyDescent="0.3">
      <c r="A502" s="33"/>
      <c r="B502" s="367"/>
      <c r="C502" s="368"/>
      <c r="D502" s="369"/>
      <c r="E502" s="369"/>
      <c r="F502" s="369"/>
      <c r="G502" s="369"/>
      <c r="H502" s="369"/>
      <c r="I502" s="370"/>
      <c r="J502" s="34"/>
      <c r="K502" s="1"/>
      <c r="L502" s="32"/>
      <c r="M502" s="33"/>
      <c r="N502" s="367"/>
      <c r="O502" s="368"/>
      <c r="P502" s="369"/>
      <c r="Q502" s="369"/>
      <c r="R502" s="369"/>
      <c r="S502" s="369"/>
      <c r="T502" s="369"/>
      <c r="U502" s="370"/>
      <c r="V502" s="34"/>
    </row>
    <row r="503" spans="1:22" ht="19.5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19.5" customHeight="1" x14ac:dyDescent="0.25">
      <c r="A504" s="33"/>
      <c r="B504" s="349" t="s">
        <v>63</v>
      </c>
      <c r="C504" s="343" t="s">
        <v>64</v>
      </c>
      <c r="D504" s="351"/>
      <c r="E504" s="351"/>
      <c r="F504" s="351"/>
      <c r="G504" s="351"/>
      <c r="H504" s="352"/>
      <c r="I504" s="353"/>
      <c r="J504" s="34"/>
      <c r="K504" s="1"/>
      <c r="L504" s="32"/>
      <c r="M504" s="33"/>
      <c r="N504" s="349" t="s">
        <v>63</v>
      </c>
      <c r="O504" s="343" t="s">
        <v>64</v>
      </c>
      <c r="P504" s="351"/>
      <c r="Q504" s="351"/>
      <c r="R504" s="351"/>
      <c r="S504" s="351"/>
      <c r="T504" s="352"/>
      <c r="U504" s="353"/>
      <c r="V504" s="34"/>
    </row>
    <row r="505" spans="1:22" ht="19.5" customHeight="1" x14ac:dyDescent="0.25">
      <c r="A505" s="33"/>
      <c r="B505" s="334"/>
      <c r="C505" s="340" t="s">
        <v>234</v>
      </c>
      <c r="D505" s="348"/>
      <c r="E505" s="348"/>
      <c r="F505" s="348"/>
      <c r="G505" s="348"/>
      <c r="H505" s="336"/>
      <c r="I505" s="337"/>
      <c r="J505" s="34"/>
      <c r="K505" s="1"/>
      <c r="L505" s="32"/>
      <c r="M505" s="33"/>
      <c r="N505" s="334"/>
      <c r="O505" s="340" t="s">
        <v>234</v>
      </c>
      <c r="P505" s="348"/>
      <c r="Q505" s="348"/>
      <c r="R505" s="348"/>
      <c r="S505" s="348"/>
      <c r="T505" s="336"/>
      <c r="U505" s="337"/>
      <c r="V505" s="34"/>
    </row>
    <row r="506" spans="1:22" ht="19.5" customHeight="1" x14ac:dyDescent="0.25">
      <c r="A506" s="33"/>
      <c r="B506" s="334"/>
      <c r="C506" s="340" t="s">
        <v>66</v>
      </c>
      <c r="D506" s="348"/>
      <c r="E506" s="348"/>
      <c r="F506" s="348"/>
      <c r="G506" s="348"/>
      <c r="H506" s="336"/>
      <c r="I506" s="337"/>
      <c r="J506" s="34"/>
      <c r="K506" s="1"/>
      <c r="L506" s="32"/>
      <c r="M506" s="33"/>
      <c r="N506" s="334"/>
      <c r="O506" s="340" t="s">
        <v>66</v>
      </c>
      <c r="P506" s="348"/>
      <c r="Q506" s="348"/>
      <c r="R506" s="348"/>
      <c r="S506" s="348"/>
      <c r="T506" s="336"/>
      <c r="U506" s="337"/>
      <c r="V506" s="34"/>
    </row>
    <row r="507" spans="1:22" ht="19.5" customHeight="1" x14ac:dyDescent="0.25">
      <c r="A507" s="33"/>
      <c r="B507" s="334"/>
      <c r="C507" s="340" t="s">
        <v>67</v>
      </c>
      <c r="D507" s="348"/>
      <c r="E507" s="348"/>
      <c r="F507" s="348"/>
      <c r="G507" s="348"/>
      <c r="H507" s="336"/>
      <c r="I507" s="337"/>
      <c r="J507" s="34"/>
      <c r="K507" s="1"/>
      <c r="L507" s="32"/>
      <c r="M507" s="33"/>
      <c r="N507" s="334"/>
      <c r="O507" s="340" t="s">
        <v>67</v>
      </c>
      <c r="P507" s="348"/>
      <c r="Q507" s="348"/>
      <c r="R507" s="348"/>
      <c r="S507" s="348"/>
      <c r="T507" s="336"/>
      <c r="U507" s="337"/>
      <c r="V507" s="34"/>
    </row>
    <row r="508" spans="1:22" ht="19.5" customHeight="1" x14ac:dyDescent="0.25">
      <c r="A508" s="33"/>
      <c r="B508" s="334"/>
      <c r="C508" s="340" t="s">
        <v>235</v>
      </c>
      <c r="D508" s="348"/>
      <c r="E508" s="348"/>
      <c r="F508" s="348"/>
      <c r="G508" s="348"/>
      <c r="H508" s="336"/>
      <c r="I508" s="337"/>
      <c r="J508" s="34"/>
      <c r="K508" s="1"/>
      <c r="L508" s="32"/>
      <c r="M508" s="33"/>
      <c r="N508" s="334"/>
      <c r="O508" s="340" t="s">
        <v>235</v>
      </c>
      <c r="P508" s="348"/>
      <c r="Q508" s="348"/>
      <c r="R508" s="348"/>
      <c r="S508" s="348"/>
      <c r="T508" s="336"/>
      <c r="U508" s="337"/>
      <c r="V508" s="34"/>
    </row>
    <row r="509" spans="1:22" ht="19.5" customHeight="1" x14ac:dyDescent="0.25">
      <c r="A509" s="33"/>
      <c r="B509" s="335"/>
      <c r="C509" s="338" t="s">
        <v>236</v>
      </c>
      <c r="D509" s="339"/>
      <c r="E509" s="339"/>
      <c r="F509" s="339"/>
      <c r="G509" s="340"/>
      <c r="H509" s="354"/>
      <c r="I509" s="355"/>
      <c r="J509" s="34"/>
      <c r="K509" s="1"/>
      <c r="L509" s="32"/>
      <c r="M509" s="33"/>
      <c r="N509" s="335"/>
      <c r="O509" s="338" t="s">
        <v>236</v>
      </c>
      <c r="P509" s="339"/>
      <c r="Q509" s="339"/>
      <c r="R509" s="339"/>
      <c r="S509" s="340"/>
      <c r="T509" s="354"/>
      <c r="U509" s="355"/>
      <c r="V509" s="34"/>
    </row>
    <row r="510" spans="1:22" ht="19.5" customHeight="1" thickBot="1" x14ac:dyDescent="0.3">
      <c r="A510" s="33"/>
      <c r="B510" s="350"/>
      <c r="C510" s="371" t="s">
        <v>69</v>
      </c>
      <c r="D510" s="372"/>
      <c r="E510" s="372"/>
      <c r="F510" s="372"/>
      <c r="G510" s="372"/>
      <c r="H510" s="369"/>
      <c r="I510" s="370"/>
      <c r="J510" s="34"/>
      <c r="K510" s="1"/>
      <c r="L510" s="32"/>
      <c r="M510" s="33"/>
      <c r="N510" s="350"/>
      <c r="O510" s="371" t="s">
        <v>69</v>
      </c>
      <c r="P510" s="372"/>
      <c r="Q510" s="372"/>
      <c r="R510" s="372"/>
      <c r="S510" s="372"/>
      <c r="T510" s="369"/>
      <c r="U510" s="370"/>
      <c r="V510" s="34"/>
    </row>
    <row r="511" spans="1:22" ht="19.5" customHeight="1" x14ac:dyDescent="0.25">
      <c r="A511" s="33"/>
      <c r="B511" s="333" t="s">
        <v>70</v>
      </c>
      <c r="C511" s="346" t="s">
        <v>237</v>
      </c>
      <c r="D511" s="347"/>
      <c r="E511" s="347"/>
      <c r="F511" s="347"/>
      <c r="G511" s="347"/>
      <c r="H511" s="344"/>
      <c r="I511" s="345"/>
      <c r="J511" s="34"/>
      <c r="K511" s="1"/>
      <c r="L511" s="32"/>
      <c r="M511" s="33"/>
      <c r="N511" s="333" t="s">
        <v>70</v>
      </c>
      <c r="O511" s="346" t="s">
        <v>237</v>
      </c>
      <c r="P511" s="347"/>
      <c r="Q511" s="347"/>
      <c r="R511" s="347"/>
      <c r="S511" s="347"/>
      <c r="T511" s="344"/>
      <c r="U511" s="345"/>
      <c r="V511" s="34"/>
    </row>
    <row r="512" spans="1:22" ht="19.5" customHeight="1" x14ac:dyDescent="0.25">
      <c r="A512" s="33"/>
      <c r="B512" s="334"/>
      <c r="C512" s="340" t="s">
        <v>72</v>
      </c>
      <c r="D512" s="348"/>
      <c r="E512" s="348"/>
      <c r="F512" s="348"/>
      <c r="G512" s="348"/>
      <c r="H512" s="336"/>
      <c r="I512" s="337"/>
      <c r="J512" s="34"/>
      <c r="K512" s="1"/>
      <c r="L512" s="32"/>
      <c r="M512" s="33"/>
      <c r="N512" s="334"/>
      <c r="O512" s="340" t="s">
        <v>72</v>
      </c>
      <c r="P512" s="348"/>
      <c r="Q512" s="348"/>
      <c r="R512" s="348"/>
      <c r="S512" s="348"/>
      <c r="T512" s="336"/>
      <c r="U512" s="337"/>
      <c r="V512" s="34"/>
    </row>
    <row r="513" spans="1:22" ht="19.5" customHeight="1" x14ac:dyDescent="0.25">
      <c r="A513" s="33"/>
      <c r="B513" s="334"/>
      <c r="C513" s="340" t="s">
        <v>242</v>
      </c>
      <c r="D513" s="348"/>
      <c r="E513" s="348"/>
      <c r="F513" s="348"/>
      <c r="G513" s="348"/>
      <c r="H513" s="336"/>
      <c r="I513" s="337"/>
      <c r="J513" s="34"/>
      <c r="K513" s="1"/>
      <c r="L513" s="32"/>
      <c r="M513" s="33"/>
      <c r="N513" s="334"/>
      <c r="O513" s="340" t="s">
        <v>242</v>
      </c>
      <c r="P513" s="348"/>
      <c r="Q513" s="348"/>
      <c r="R513" s="348"/>
      <c r="S513" s="348"/>
      <c r="T513" s="336"/>
      <c r="U513" s="337"/>
      <c r="V513" s="34"/>
    </row>
    <row r="514" spans="1:22" ht="19.5" customHeight="1" x14ac:dyDescent="0.25">
      <c r="A514" s="33"/>
      <c r="B514" s="334"/>
      <c r="C514" s="340" t="s">
        <v>75</v>
      </c>
      <c r="D514" s="348"/>
      <c r="E514" s="348"/>
      <c r="F514" s="348"/>
      <c r="G514" s="348"/>
      <c r="H514" s="336"/>
      <c r="I514" s="337"/>
      <c r="J514" s="34"/>
      <c r="K514" s="1"/>
      <c r="L514" s="32"/>
      <c r="M514" s="33"/>
      <c r="N514" s="334"/>
      <c r="O514" s="340" t="s">
        <v>75</v>
      </c>
      <c r="P514" s="348"/>
      <c r="Q514" s="348"/>
      <c r="R514" s="348"/>
      <c r="S514" s="348"/>
      <c r="T514" s="336"/>
      <c r="U514" s="337"/>
      <c r="V514" s="34"/>
    </row>
    <row r="515" spans="1:22" ht="19.5" customHeight="1" x14ac:dyDescent="0.25">
      <c r="A515" s="33"/>
      <c r="B515" s="334"/>
      <c r="C515" s="340" t="s">
        <v>76</v>
      </c>
      <c r="D515" s="348"/>
      <c r="E515" s="348"/>
      <c r="F515" s="348"/>
      <c r="G515" s="348"/>
      <c r="H515" s="336"/>
      <c r="I515" s="337"/>
      <c r="J515" s="34"/>
      <c r="K515" s="1"/>
      <c r="L515" s="32"/>
      <c r="M515" s="33"/>
      <c r="N515" s="334"/>
      <c r="O515" s="340" t="s">
        <v>76</v>
      </c>
      <c r="P515" s="348"/>
      <c r="Q515" s="348"/>
      <c r="R515" s="348"/>
      <c r="S515" s="348"/>
      <c r="T515" s="336"/>
      <c r="U515" s="337"/>
      <c r="V515" s="34"/>
    </row>
    <row r="516" spans="1:22" ht="19.5" customHeight="1" thickBot="1" x14ac:dyDescent="0.3">
      <c r="A516" s="33"/>
      <c r="B516" s="335"/>
      <c r="C516" s="385" t="s">
        <v>77</v>
      </c>
      <c r="D516" s="386"/>
      <c r="E516" s="386"/>
      <c r="F516" s="386"/>
      <c r="G516" s="386"/>
      <c r="H516" s="387"/>
      <c r="I516" s="388"/>
      <c r="J516" s="34"/>
      <c r="K516" s="1"/>
      <c r="L516" s="32"/>
      <c r="M516" s="33"/>
      <c r="N516" s="335"/>
      <c r="O516" s="385" t="s">
        <v>77</v>
      </c>
      <c r="P516" s="386"/>
      <c r="Q516" s="386"/>
      <c r="R516" s="386"/>
      <c r="S516" s="386"/>
      <c r="T516" s="387"/>
      <c r="U516" s="388"/>
      <c r="V516" s="34"/>
    </row>
    <row r="517" spans="1:22" ht="19.5" customHeight="1" x14ac:dyDescent="0.25">
      <c r="A517" s="33"/>
      <c r="B517" s="349" t="s">
        <v>78</v>
      </c>
      <c r="C517" s="341" t="s">
        <v>233</v>
      </c>
      <c r="D517" s="342"/>
      <c r="E517" s="343"/>
      <c r="F517" s="47" t="s">
        <v>80</v>
      </c>
      <c r="G517" s="47"/>
      <c r="H517" s="352"/>
      <c r="I517" s="353"/>
      <c r="J517" s="34"/>
      <c r="K517" s="1"/>
      <c r="L517" s="32"/>
      <c r="M517" s="33"/>
      <c r="N517" s="349" t="s">
        <v>78</v>
      </c>
      <c r="O517" s="341" t="s">
        <v>233</v>
      </c>
      <c r="P517" s="342"/>
      <c r="Q517" s="343"/>
      <c r="R517" s="47" t="s">
        <v>80</v>
      </c>
      <c r="S517" s="47"/>
      <c r="T517" s="352"/>
      <c r="U517" s="353"/>
      <c r="V517" s="34"/>
    </row>
    <row r="518" spans="1:22" ht="19.5" customHeight="1" x14ac:dyDescent="0.25">
      <c r="A518" s="33"/>
      <c r="B518" s="334"/>
      <c r="C518" s="338" t="s">
        <v>240</v>
      </c>
      <c r="D518" s="339"/>
      <c r="E518" s="340"/>
      <c r="F518" s="10" t="s">
        <v>82</v>
      </c>
      <c r="G518" s="10"/>
      <c r="H518" s="336"/>
      <c r="I518" s="337"/>
      <c r="J518" s="34"/>
      <c r="K518" s="1"/>
      <c r="L518" s="32"/>
      <c r="M518" s="33"/>
      <c r="N518" s="334"/>
      <c r="O518" s="338" t="s">
        <v>240</v>
      </c>
      <c r="P518" s="339"/>
      <c r="Q518" s="340"/>
      <c r="R518" s="10" t="s">
        <v>82</v>
      </c>
      <c r="S518" s="10"/>
      <c r="T518" s="336"/>
      <c r="U518" s="337"/>
      <c r="V518" s="34"/>
    </row>
    <row r="519" spans="1:22" ht="19.5" customHeight="1" x14ac:dyDescent="0.25">
      <c r="A519" s="33"/>
      <c r="B519" s="334"/>
      <c r="C519" s="338" t="s">
        <v>241</v>
      </c>
      <c r="D519" s="339"/>
      <c r="E519" s="340"/>
      <c r="F519" s="10" t="s">
        <v>84</v>
      </c>
      <c r="G519" s="10"/>
      <c r="H519" s="336"/>
      <c r="I519" s="337"/>
      <c r="J519" s="34"/>
      <c r="K519" s="1"/>
      <c r="L519" s="32"/>
      <c r="M519" s="33"/>
      <c r="N519" s="334"/>
      <c r="O519" s="338" t="s">
        <v>241</v>
      </c>
      <c r="P519" s="339"/>
      <c r="Q519" s="340"/>
      <c r="R519" s="10" t="s">
        <v>84</v>
      </c>
      <c r="S519" s="10"/>
      <c r="T519" s="336"/>
      <c r="U519" s="337"/>
      <c r="V519" s="34"/>
    </row>
    <row r="520" spans="1:22" ht="19.5" customHeight="1" x14ac:dyDescent="0.25">
      <c r="A520" s="33"/>
      <c r="B520" s="334"/>
      <c r="C520" s="338" t="s">
        <v>85</v>
      </c>
      <c r="D520" s="339"/>
      <c r="E520" s="340"/>
      <c r="F520" s="10" t="s">
        <v>86</v>
      </c>
      <c r="G520" s="10"/>
      <c r="H520" s="336"/>
      <c r="I520" s="337"/>
      <c r="J520" s="34"/>
      <c r="K520" s="1"/>
      <c r="L520" s="32"/>
      <c r="M520" s="33"/>
      <c r="N520" s="334"/>
      <c r="O520" s="338" t="s">
        <v>85</v>
      </c>
      <c r="P520" s="339"/>
      <c r="Q520" s="340"/>
      <c r="R520" s="10" t="s">
        <v>86</v>
      </c>
      <c r="S520" s="10"/>
      <c r="T520" s="336"/>
      <c r="U520" s="337"/>
      <c r="V520" s="34"/>
    </row>
    <row r="521" spans="1:22" ht="19.5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2" ht="19.5" customHeight="1" x14ac:dyDescent="0.3">
      <c r="A522" s="33"/>
      <c r="B522" s="373" t="s">
        <v>88</v>
      </c>
      <c r="C522" s="374"/>
      <c r="D522" s="374"/>
      <c r="E522" s="374"/>
      <c r="F522" s="374"/>
      <c r="G522" s="374"/>
      <c r="H522" s="374"/>
      <c r="I522" s="375"/>
      <c r="J522" s="34"/>
      <c r="K522" s="1"/>
      <c r="L522" s="32"/>
      <c r="M522" s="33"/>
      <c r="N522" s="373" t="s">
        <v>88</v>
      </c>
      <c r="O522" s="374"/>
      <c r="P522" s="374"/>
      <c r="Q522" s="374"/>
      <c r="R522" s="374"/>
      <c r="S522" s="374"/>
      <c r="T522" s="374"/>
      <c r="U522" s="375"/>
      <c r="V522" s="34"/>
    </row>
    <row r="523" spans="1:22" ht="19.5" customHeight="1" x14ac:dyDescent="0.25">
      <c r="A523" s="33"/>
      <c r="B523" s="376"/>
      <c r="C523" s="377"/>
      <c r="D523" s="377"/>
      <c r="E523" s="377"/>
      <c r="F523" s="377"/>
      <c r="G523" s="377"/>
      <c r="H523" s="377"/>
      <c r="I523" s="378"/>
      <c r="J523" s="34"/>
      <c r="K523" s="1"/>
      <c r="L523" s="32"/>
      <c r="M523" s="33"/>
      <c r="N523" s="376"/>
      <c r="O523" s="377"/>
      <c r="P523" s="377"/>
      <c r="Q523" s="377"/>
      <c r="R523" s="377"/>
      <c r="S523" s="377"/>
      <c r="T523" s="377"/>
      <c r="U523" s="378"/>
      <c r="V523" s="34"/>
    </row>
    <row r="524" spans="1:22" ht="19.5" customHeight="1" x14ac:dyDescent="0.25">
      <c r="A524" s="33"/>
      <c r="B524" s="379"/>
      <c r="C524" s="380"/>
      <c r="D524" s="380"/>
      <c r="E524" s="380"/>
      <c r="F524" s="380"/>
      <c r="G524" s="380"/>
      <c r="H524" s="380"/>
      <c r="I524" s="381"/>
      <c r="J524" s="34"/>
      <c r="K524" s="1"/>
      <c r="L524" s="32"/>
      <c r="M524" s="33"/>
      <c r="N524" s="379"/>
      <c r="O524" s="380"/>
      <c r="P524" s="380"/>
      <c r="Q524" s="380"/>
      <c r="R524" s="380"/>
      <c r="S524" s="380"/>
      <c r="T524" s="380"/>
      <c r="U524" s="381"/>
      <c r="V524" s="34"/>
    </row>
    <row r="525" spans="1:22" ht="19.5" customHeight="1" x14ac:dyDescent="0.25">
      <c r="A525" s="33"/>
      <c r="B525" s="379"/>
      <c r="C525" s="380"/>
      <c r="D525" s="380"/>
      <c r="E525" s="380"/>
      <c r="F525" s="380"/>
      <c r="G525" s="380"/>
      <c r="H525" s="380"/>
      <c r="I525" s="381"/>
      <c r="J525" s="34"/>
      <c r="K525" s="1"/>
      <c r="L525" s="32"/>
      <c r="M525" s="33"/>
      <c r="N525" s="379"/>
      <c r="O525" s="380"/>
      <c r="P525" s="380"/>
      <c r="Q525" s="380"/>
      <c r="R525" s="380"/>
      <c r="S525" s="380"/>
      <c r="T525" s="380"/>
      <c r="U525" s="381"/>
      <c r="V525" s="34"/>
    </row>
    <row r="526" spans="1:22" ht="19.5" customHeight="1" thickBot="1" x14ac:dyDescent="0.3">
      <c r="A526" s="33"/>
      <c r="B526" s="382"/>
      <c r="C526" s="383"/>
      <c r="D526" s="383"/>
      <c r="E526" s="383"/>
      <c r="F526" s="383"/>
      <c r="G526" s="383"/>
      <c r="H526" s="383"/>
      <c r="I526" s="384"/>
      <c r="J526" s="34"/>
      <c r="K526" s="1"/>
      <c r="L526" s="32"/>
      <c r="M526" s="33"/>
      <c r="N526" s="382"/>
      <c r="O526" s="383"/>
      <c r="P526" s="383"/>
      <c r="Q526" s="383"/>
      <c r="R526" s="383"/>
      <c r="S526" s="383"/>
      <c r="T526" s="383"/>
      <c r="U526" s="384"/>
      <c r="V526" s="34"/>
    </row>
    <row r="527" spans="1:22" ht="19.5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2" ht="19.5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</row>
    <row r="529" spans="1:22" ht="19.5" customHeight="1" x14ac:dyDescent="0.25">
      <c r="A529" s="29">
        <v>11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10">A529+1</f>
        <v>12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19.5" customHeight="1" x14ac:dyDescent="0.35">
      <c r="A530" s="33"/>
      <c r="B530" s="356" t="s">
        <v>42</v>
      </c>
      <c r="C530" s="356"/>
      <c r="D530" s="404" t="s">
        <v>132</v>
      </c>
      <c r="E530" s="404"/>
      <c r="F530" s="404"/>
      <c r="G530" s="404"/>
      <c r="H530" s="404"/>
      <c r="I530" s="404"/>
      <c r="J530" s="75">
        <v>2</v>
      </c>
      <c r="K530" s="1"/>
      <c r="L530" s="32"/>
      <c r="M530" s="33"/>
      <c r="N530" s="356" t="s">
        <v>42</v>
      </c>
      <c r="O530" s="356"/>
      <c r="P530" s="404" t="s">
        <v>132</v>
      </c>
      <c r="Q530" s="404"/>
      <c r="R530" s="404"/>
      <c r="S530" s="404"/>
      <c r="T530" s="404"/>
      <c r="U530" s="404"/>
      <c r="V530" s="75">
        <v>14</v>
      </c>
    </row>
    <row r="531" spans="1:22" ht="19.5" customHeight="1" x14ac:dyDescent="0.25">
      <c r="A531" s="33"/>
      <c r="B531" s="358"/>
      <c r="C531" s="358"/>
      <c r="D531" s="358"/>
      <c r="E531" s="358"/>
      <c r="F531" s="358"/>
      <c r="G531" s="358"/>
      <c r="H531" s="358"/>
      <c r="I531" s="358"/>
      <c r="J531" s="34"/>
      <c r="K531" s="1"/>
      <c r="L531" s="32"/>
      <c r="M531" s="33"/>
      <c r="N531" s="358"/>
      <c r="O531" s="358"/>
      <c r="P531" s="358"/>
      <c r="Q531" s="358"/>
      <c r="R531" s="358"/>
      <c r="S531" s="358"/>
      <c r="T531" s="358"/>
      <c r="U531" s="358"/>
      <c r="V531" s="34"/>
    </row>
    <row r="532" spans="1:22" ht="19.5" customHeight="1" x14ac:dyDescent="0.35">
      <c r="A532" s="33"/>
      <c r="B532" s="356" t="s">
        <v>0</v>
      </c>
      <c r="C532" s="356"/>
      <c r="D532" s="403">
        <v>8</v>
      </c>
      <c r="E532" s="403"/>
      <c r="F532" s="357" t="s">
        <v>41</v>
      </c>
      <c r="G532" s="357"/>
      <c r="H532" s="403">
        <v>2</v>
      </c>
      <c r="I532" s="403"/>
      <c r="J532" s="34"/>
      <c r="K532" s="1"/>
      <c r="L532" s="32"/>
      <c r="M532" s="33"/>
      <c r="N532" s="356" t="s">
        <v>0</v>
      </c>
      <c r="O532" s="356"/>
      <c r="P532" s="403">
        <v>8</v>
      </c>
      <c r="Q532" s="403"/>
      <c r="R532" s="357" t="s">
        <v>41</v>
      </c>
      <c r="S532" s="357"/>
      <c r="T532" s="403">
        <v>3</v>
      </c>
      <c r="U532" s="403"/>
      <c r="V532" s="34"/>
    </row>
    <row r="533" spans="1:22" ht="19.5" customHeight="1" x14ac:dyDescent="0.35">
      <c r="A533" s="33"/>
      <c r="B533" s="356" t="s">
        <v>14</v>
      </c>
      <c r="C533" s="356"/>
      <c r="D533" s="400" t="s">
        <v>98</v>
      </c>
      <c r="E533" s="400"/>
      <c r="F533" s="357" t="s">
        <v>15</v>
      </c>
      <c r="G533" s="357"/>
      <c r="H533" s="401" t="s">
        <v>208</v>
      </c>
      <c r="I533" s="401"/>
      <c r="J533" s="34"/>
      <c r="K533" s="1"/>
      <c r="L533" s="32"/>
      <c r="M533" s="33"/>
      <c r="N533" s="356" t="s">
        <v>14</v>
      </c>
      <c r="O533" s="356"/>
      <c r="P533" s="400" t="s">
        <v>214</v>
      </c>
      <c r="Q533" s="400"/>
      <c r="R533" s="357" t="s">
        <v>15</v>
      </c>
      <c r="S533" s="357"/>
      <c r="T533" s="401" t="s">
        <v>206</v>
      </c>
      <c r="U533" s="401"/>
      <c r="V533" s="34"/>
    </row>
    <row r="534" spans="1:22" ht="19.5" customHeight="1" x14ac:dyDescent="0.3">
      <c r="A534" s="33"/>
      <c r="B534" s="64" t="s">
        <v>53</v>
      </c>
      <c r="C534" s="64"/>
      <c r="D534" s="402" t="s">
        <v>94</v>
      </c>
      <c r="E534" s="402"/>
      <c r="F534" s="397" t="s">
        <v>54</v>
      </c>
      <c r="G534" s="397"/>
      <c r="H534" s="402" t="s">
        <v>168</v>
      </c>
      <c r="I534" s="402"/>
      <c r="J534" s="34"/>
      <c r="K534" s="1"/>
      <c r="L534" s="32"/>
      <c r="M534" s="33"/>
      <c r="N534" s="64" t="s">
        <v>53</v>
      </c>
      <c r="O534" s="64"/>
      <c r="P534" s="402" t="s">
        <v>95</v>
      </c>
      <c r="Q534" s="402"/>
      <c r="R534" s="397" t="s">
        <v>54</v>
      </c>
      <c r="S534" s="397"/>
      <c r="T534" s="402" t="s">
        <v>143</v>
      </c>
      <c r="U534" s="402"/>
      <c r="V534" s="34"/>
    </row>
    <row r="535" spans="1:22" ht="19.5" customHeight="1" x14ac:dyDescent="0.3">
      <c r="A535" s="33"/>
      <c r="B535" s="396" t="s">
        <v>1</v>
      </c>
      <c r="C535" s="396"/>
      <c r="D535" s="397"/>
      <c r="E535" s="397"/>
      <c r="F535" s="398"/>
      <c r="G535" s="398"/>
      <c r="H535" s="398"/>
      <c r="I535" s="398"/>
      <c r="J535" s="34"/>
      <c r="K535" s="1"/>
      <c r="L535" s="32"/>
      <c r="M535" s="33"/>
      <c r="N535" s="396" t="s">
        <v>1</v>
      </c>
      <c r="O535" s="396"/>
      <c r="P535" s="397"/>
      <c r="Q535" s="397"/>
      <c r="R535" s="398"/>
      <c r="S535" s="398"/>
      <c r="T535" s="398"/>
      <c r="U535" s="398"/>
      <c r="V535" s="34"/>
    </row>
    <row r="536" spans="1:22" ht="19.5" customHeight="1" x14ac:dyDescent="0.3">
      <c r="A536" s="33"/>
      <c r="B536" s="396"/>
      <c r="C536" s="396"/>
      <c r="D536" s="397" t="s">
        <v>11</v>
      </c>
      <c r="E536" s="397"/>
      <c r="F536" s="398">
        <v>0.68125000000000002</v>
      </c>
      <c r="G536" s="398"/>
      <c r="H536" s="398"/>
      <c r="I536" s="398"/>
      <c r="J536" s="34"/>
      <c r="K536" s="1"/>
      <c r="L536" s="32"/>
      <c r="M536" s="33"/>
      <c r="N536" s="396"/>
      <c r="O536" s="396"/>
      <c r="P536" s="397" t="s">
        <v>11</v>
      </c>
      <c r="Q536" s="397"/>
      <c r="R536" s="398">
        <v>0.68125000000000002</v>
      </c>
      <c r="S536" s="398"/>
      <c r="T536" s="398"/>
      <c r="U536" s="398"/>
      <c r="V536" s="34"/>
    </row>
    <row r="537" spans="1:22" ht="19.5" customHeight="1" x14ac:dyDescent="0.3">
      <c r="A537" s="33"/>
      <c r="B537" s="396"/>
      <c r="C537" s="396"/>
      <c r="D537" s="397" t="s">
        <v>55</v>
      </c>
      <c r="E537" s="397"/>
      <c r="F537" s="398">
        <v>0.68194444444444446</v>
      </c>
      <c r="G537" s="398"/>
      <c r="H537" s="398"/>
      <c r="I537" s="398"/>
      <c r="J537" s="34"/>
      <c r="K537" s="1"/>
      <c r="L537" s="32"/>
      <c r="M537" s="33"/>
      <c r="N537" s="396"/>
      <c r="O537" s="396"/>
      <c r="P537" s="397" t="s">
        <v>55</v>
      </c>
      <c r="Q537" s="397"/>
      <c r="R537" s="398">
        <v>0.68194444444444446</v>
      </c>
      <c r="S537" s="398"/>
      <c r="T537" s="398"/>
      <c r="U537" s="398"/>
      <c r="V537" s="34"/>
    </row>
    <row r="538" spans="1:22" ht="19.5" customHeight="1" x14ac:dyDescent="0.35">
      <c r="A538" s="33"/>
      <c r="B538" s="396"/>
      <c r="C538" s="396"/>
      <c r="D538" s="397" t="s">
        <v>9</v>
      </c>
      <c r="E538" s="397"/>
      <c r="F538" s="399">
        <v>0.68402777777777779</v>
      </c>
      <c r="G538" s="399"/>
      <c r="H538" s="399"/>
      <c r="I538" s="399"/>
      <c r="J538" s="34"/>
      <c r="K538" s="1"/>
      <c r="L538" s="32"/>
      <c r="M538" s="33"/>
      <c r="N538" s="396"/>
      <c r="O538" s="396"/>
      <c r="P538" s="397" t="s">
        <v>9</v>
      </c>
      <c r="Q538" s="397"/>
      <c r="R538" s="399">
        <v>0.68402777777777779</v>
      </c>
      <c r="S538" s="399"/>
      <c r="T538" s="399"/>
      <c r="U538" s="399"/>
      <c r="V538" s="34"/>
    </row>
    <row r="539" spans="1:22" ht="19.5" customHeight="1" x14ac:dyDescent="0.35">
      <c r="A539" s="33"/>
      <c r="B539" s="356" t="s">
        <v>44</v>
      </c>
      <c r="C539" s="356"/>
      <c r="D539" s="357" t="s">
        <v>91</v>
      </c>
      <c r="E539" s="357"/>
      <c r="F539" s="37"/>
      <c r="G539" s="65"/>
      <c r="H539" s="39">
        <v>130</v>
      </c>
      <c r="I539" s="65" t="s">
        <v>47</v>
      </c>
      <c r="J539" s="34"/>
      <c r="K539" s="1"/>
      <c r="L539" s="32"/>
      <c r="M539" s="33"/>
      <c r="N539" s="356" t="s">
        <v>44</v>
      </c>
      <c r="O539" s="356"/>
      <c r="P539" s="357" t="s">
        <v>91</v>
      </c>
      <c r="Q539" s="357"/>
      <c r="R539" s="37"/>
      <c r="S539" s="65"/>
      <c r="T539" s="39">
        <v>145</v>
      </c>
      <c r="U539" s="65" t="s">
        <v>47</v>
      </c>
      <c r="V539" s="34"/>
    </row>
    <row r="540" spans="1:22" ht="19.5" customHeight="1" x14ac:dyDescent="0.3">
      <c r="A540" s="33"/>
      <c r="B540" s="356"/>
      <c r="C540" s="356"/>
      <c r="D540" s="359" t="s">
        <v>56</v>
      </c>
      <c r="E540" s="63" t="s">
        <v>57</v>
      </c>
      <c r="F540" s="41"/>
      <c r="G540" s="66"/>
      <c r="H540" s="41">
        <v>105</v>
      </c>
      <c r="I540" s="66" t="s">
        <v>47</v>
      </c>
      <c r="J540" s="34"/>
      <c r="K540" s="1"/>
      <c r="L540" s="32"/>
      <c r="M540" s="33"/>
      <c r="N540" s="356"/>
      <c r="O540" s="356"/>
      <c r="P540" s="359" t="s">
        <v>56</v>
      </c>
      <c r="Q540" s="63" t="s">
        <v>57</v>
      </c>
      <c r="R540" s="41"/>
      <c r="S540" s="66"/>
      <c r="T540" s="41">
        <v>120</v>
      </c>
      <c r="U540" s="66" t="s">
        <v>47</v>
      </c>
      <c r="V540" s="34"/>
    </row>
    <row r="541" spans="1:22" ht="19.5" customHeight="1" x14ac:dyDescent="0.3">
      <c r="A541" s="33"/>
      <c r="B541" s="356"/>
      <c r="C541" s="356"/>
      <c r="D541" s="359"/>
      <c r="E541" s="63" t="s">
        <v>58</v>
      </c>
      <c r="F541" s="41"/>
      <c r="G541" s="66"/>
      <c r="H541" s="41">
        <v>155</v>
      </c>
      <c r="I541" s="66" t="s">
        <v>47</v>
      </c>
      <c r="J541" s="34"/>
      <c r="K541" s="1"/>
      <c r="L541" s="32"/>
      <c r="M541" s="33"/>
      <c r="N541" s="356"/>
      <c r="O541" s="356"/>
      <c r="P541" s="359"/>
      <c r="Q541" s="63" t="s">
        <v>58</v>
      </c>
      <c r="R541" s="41"/>
      <c r="S541" s="66"/>
      <c r="T541" s="41">
        <v>170</v>
      </c>
      <c r="U541" s="66" t="s">
        <v>47</v>
      </c>
      <c r="V541" s="34"/>
    </row>
    <row r="542" spans="1:22" ht="19.5" customHeight="1" x14ac:dyDescent="0.25">
      <c r="A542" s="33"/>
      <c r="B542" s="358"/>
      <c r="C542" s="358"/>
      <c r="D542" s="358"/>
      <c r="E542" s="358"/>
      <c r="F542" s="358"/>
      <c r="G542" s="358"/>
      <c r="H542" s="358"/>
      <c r="I542" s="358"/>
      <c r="J542" s="34"/>
      <c r="K542" s="1"/>
      <c r="L542" s="32"/>
      <c r="M542" s="33"/>
      <c r="N542" s="358"/>
      <c r="O542" s="358"/>
      <c r="P542" s="358"/>
      <c r="Q542" s="358"/>
      <c r="R542" s="358"/>
      <c r="S542" s="358"/>
      <c r="T542" s="358"/>
      <c r="U542" s="358"/>
      <c r="V542" s="34"/>
    </row>
    <row r="543" spans="1:22" ht="19.5" customHeight="1" x14ac:dyDescent="0.3">
      <c r="A543" s="33"/>
      <c r="B543" s="395" t="s">
        <v>59</v>
      </c>
      <c r="C543" s="395"/>
      <c r="D543" s="395"/>
      <c r="E543" s="395"/>
      <c r="F543" s="395"/>
      <c r="G543" s="395"/>
      <c r="H543" s="395"/>
      <c r="I543" s="395"/>
      <c r="J543" s="34"/>
      <c r="K543" s="1"/>
      <c r="L543" s="32"/>
      <c r="M543" s="33"/>
      <c r="N543" s="395" t="s">
        <v>59</v>
      </c>
      <c r="O543" s="395"/>
      <c r="P543" s="395"/>
      <c r="Q543" s="395"/>
      <c r="R543" s="395"/>
      <c r="S543" s="395"/>
      <c r="T543" s="395"/>
      <c r="U543" s="395"/>
      <c r="V543" s="34"/>
    </row>
    <row r="544" spans="1:22" ht="19.5" customHeight="1" thickBot="1" x14ac:dyDescent="0.3">
      <c r="A544" s="33"/>
      <c r="B544" s="358"/>
      <c r="C544" s="358"/>
      <c r="D544" s="358"/>
      <c r="E544" s="358"/>
      <c r="F544" s="358"/>
      <c r="G544" s="358"/>
      <c r="H544" s="358"/>
      <c r="I544" s="358"/>
      <c r="J544" s="34"/>
      <c r="K544" s="1"/>
      <c r="L544" s="32"/>
      <c r="M544" s="33"/>
      <c r="N544" s="358"/>
      <c r="O544" s="358"/>
      <c r="P544" s="358"/>
      <c r="Q544" s="358"/>
      <c r="R544" s="358"/>
      <c r="S544" s="358"/>
      <c r="T544" s="358"/>
      <c r="U544" s="358"/>
      <c r="V544" s="34"/>
    </row>
    <row r="545" spans="1:22" ht="19.5" customHeight="1" thickBot="1" x14ac:dyDescent="0.3">
      <c r="A545" s="33"/>
      <c r="B545" s="359" t="s">
        <v>60</v>
      </c>
      <c r="C545" s="360"/>
      <c r="D545" s="43"/>
      <c r="E545" s="44"/>
      <c r="F545" s="44"/>
      <c r="G545" s="44"/>
      <c r="H545" s="44"/>
      <c r="I545" s="45"/>
      <c r="J545" s="34"/>
      <c r="K545" s="1"/>
      <c r="L545" s="32"/>
      <c r="M545" s="33"/>
      <c r="N545" s="359" t="s">
        <v>60</v>
      </c>
      <c r="O545" s="360"/>
      <c r="P545" s="43"/>
      <c r="Q545" s="44"/>
      <c r="R545" s="44"/>
      <c r="S545" s="44"/>
      <c r="T545" s="44"/>
      <c r="U545" s="45"/>
      <c r="V545" s="34"/>
    </row>
    <row r="546" spans="1:22" ht="19.5" customHeight="1" thickBot="1" x14ac:dyDescent="0.3">
      <c r="A546" s="33"/>
      <c r="B546" s="62"/>
      <c r="C546" s="62"/>
      <c r="D546" s="30"/>
      <c r="E546" s="30"/>
      <c r="F546" s="30"/>
      <c r="G546" s="30"/>
      <c r="H546" s="30"/>
      <c r="I546" s="30"/>
      <c r="J546" s="34"/>
      <c r="K546" s="1"/>
      <c r="L546" s="32"/>
      <c r="M546" s="33"/>
      <c r="N546" s="62"/>
      <c r="O546" s="62"/>
      <c r="P546" s="30"/>
      <c r="Q546" s="30"/>
      <c r="R546" s="30"/>
      <c r="S546" s="30"/>
      <c r="T546" s="30"/>
      <c r="U546" s="30"/>
      <c r="V546" s="34"/>
    </row>
    <row r="547" spans="1:22" ht="19.5" customHeight="1" x14ac:dyDescent="0.25">
      <c r="A547" s="33"/>
      <c r="B547" s="361" t="s">
        <v>62</v>
      </c>
      <c r="C547" s="362"/>
      <c r="D547" s="352"/>
      <c r="E547" s="352"/>
      <c r="F547" s="352"/>
      <c r="G547" s="352"/>
      <c r="H547" s="352"/>
      <c r="I547" s="353"/>
      <c r="J547" s="34"/>
      <c r="K547" s="1"/>
      <c r="L547" s="32"/>
      <c r="M547" s="33"/>
      <c r="N547" s="361" t="s">
        <v>62</v>
      </c>
      <c r="O547" s="362"/>
      <c r="P547" s="352"/>
      <c r="Q547" s="352"/>
      <c r="R547" s="352"/>
      <c r="S547" s="352"/>
      <c r="T547" s="352"/>
      <c r="U547" s="353"/>
      <c r="V547" s="34"/>
    </row>
    <row r="548" spans="1:22" ht="19.5" customHeight="1" x14ac:dyDescent="0.25">
      <c r="A548" s="33"/>
      <c r="B548" s="363"/>
      <c r="C548" s="364"/>
      <c r="D548" s="336"/>
      <c r="E548" s="336"/>
      <c r="F548" s="336"/>
      <c r="G548" s="336"/>
      <c r="H548" s="336"/>
      <c r="I548" s="337"/>
      <c r="J548" s="34"/>
      <c r="K548" s="1"/>
      <c r="L548" s="32"/>
      <c r="M548" s="33"/>
      <c r="N548" s="363"/>
      <c r="O548" s="364"/>
      <c r="P548" s="336"/>
      <c r="Q548" s="336"/>
      <c r="R548" s="336"/>
      <c r="S548" s="336"/>
      <c r="T548" s="336"/>
      <c r="U548" s="337"/>
      <c r="V548" s="34"/>
    </row>
    <row r="549" spans="1:22" ht="19.5" customHeight="1" x14ac:dyDescent="0.25">
      <c r="A549" s="33"/>
      <c r="B549" s="365" t="s">
        <v>61</v>
      </c>
      <c r="C549" s="366"/>
      <c r="D549" s="336"/>
      <c r="E549" s="336"/>
      <c r="F549" s="336"/>
      <c r="G549" s="336"/>
      <c r="H549" s="336"/>
      <c r="I549" s="337"/>
      <c r="J549" s="34"/>
      <c r="K549" s="1"/>
      <c r="L549" s="32"/>
      <c r="M549" s="33"/>
      <c r="N549" s="365" t="s">
        <v>61</v>
      </c>
      <c r="O549" s="366"/>
      <c r="P549" s="336"/>
      <c r="Q549" s="336"/>
      <c r="R549" s="336"/>
      <c r="S549" s="336"/>
      <c r="T549" s="336"/>
      <c r="U549" s="337"/>
      <c r="V549" s="34"/>
    </row>
    <row r="550" spans="1:22" ht="19.5" customHeight="1" thickBot="1" x14ac:dyDescent="0.3">
      <c r="A550" s="33"/>
      <c r="B550" s="367"/>
      <c r="C550" s="368"/>
      <c r="D550" s="369"/>
      <c r="E550" s="369"/>
      <c r="F550" s="369"/>
      <c r="G550" s="369"/>
      <c r="H550" s="369"/>
      <c r="I550" s="370"/>
      <c r="J550" s="34"/>
      <c r="K550" s="1"/>
      <c r="L550" s="32"/>
      <c r="M550" s="33"/>
      <c r="N550" s="367"/>
      <c r="O550" s="368"/>
      <c r="P550" s="369"/>
      <c r="Q550" s="369"/>
      <c r="R550" s="369"/>
      <c r="S550" s="369"/>
      <c r="T550" s="369"/>
      <c r="U550" s="370"/>
      <c r="V550" s="34"/>
    </row>
    <row r="551" spans="1:22" ht="19.5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19.5" customHeight="1" x14ac:dyDescent="0.25">
      <c r="A552" s="33"/>
      <c r="B552" s="349" t="s">
        <v>63</v>
      </c>
      <c r="C552" s="343" t="s">
        <v>64</v>
      </c>
      <c r="D552" s="351"/>
      <c r="E552" s="351"/>
      <c r="F552" s="351"/>
      <c r="G552" s="351"/>
      <c r="H552" s="352"/>
      <c r="I552" s="353"/>
      <c r="J552" s="34"/>
      <c r="K552" s="1"/>
      <c r="L552" s="32"/>
      <c r="M552" s="33"/>
      <c r="N552" s="349" t="s">
        <v>63</v>
      </c>
      <c r="O552" s="343" t="s">
        <v>64</v>
      </c>
      <c r="P552" s="351"/>
      <c r="Q552" s="351"/>
      <c r="R552" s="351"/>
      <c r="S552" s="351"/>
      <c r="T552" s="352"/>
      <c r="U552" s="353"/>
      <c r="V552" s="34"/>
    </row>
    <row r="553" spans="1:22" ht="19.5" customHeight="1" x14ac:dyDescent="0.25">
      <c r="A553" s="33"/>
      <c r="B553" s="334"/>
      <c r="C553" s="340" t="s">
        <v>234</v>
      </c>
      <c r="D553" s="348"/>
      <c r="E553" s="348"/>
      <c r="F553" s="348"/>
      <c r="G553" s="348"/>
      <c r="H553" s="336"/>
      <c r="I553" s="337"/>
      <c r="J553" s="34"/>
      <c r="K553" s="1"/>
      <c r="L553" s="32"/>
      <c r="M553" s="33"/>
      <c r="N553" s="334"/>
      <c r="O553" s="340" t="s">
        <v>234</v>
      </c>
      <c r="P553" s="348"/>
      <c r="Q553" s="348"/>
      <c r="R553" s="348"/>
      <c r="S553" s="348"/>
      <c r="T553" s="336"/>
      <c r="U553" s="337"/>
      <c r="V553" s="34"/>
    </row>
    <row r="554" spans="1:22" ht="19.5" customHeight="1" x14ac:dyDescent="0.25">
      <c r="A554" s="33"/>
      <c r="B554" s="334"/>
      <c r="C554" s="340" t="s">
        <v>66</v>
      </c>
      <c r="D554" s="348"/>
      <c r="E554" s="348"/>
      <c r="F554" s="348"/>
      <c r="G554" s="348"/>
      <c r="H554" s="336"/>
      <c r="I554" s="337"/>
      <c r="J554" s="34"/>
      <c r="K554" s="1"/>
      <c r="L554" s="32"/>
      <c r="M554" s="33"/>
      <c r="N554" s="334"/>
      <c r="O554" s="340" t="s">
        <v>66</v>
      </c>
      <c r="P554" s="348"/>
      <c r="Q554" s="348"/>
      <c r="R554" s="348"/>
      <c r="S554" s="348"/>
      <c r="T554" s="336"/>
      <c r="U554" s="337"/>
      <c r="V554" s="34"/>
    </row>
    <row r="555" spans="1:22" ht="19.5" customHeight="1" x14ac:dyDescent="0.25">
      <c r="A555" s="33"/>
      <c r="B555" s="334"/>
      <c r="C555" s="340" t="s">
        <v>67</v>
      </c>
      <c r="D555" s="348"/>
      <c r="E555" s="348"/>
      <c r="F555" s="348"/>
      <c r="G555" s="348"/>
      <c r="H555" s="336"/>
      <c r="I555" s="337"/>
      <c r="J555" s="34"/>
      <c r="K555" s="1"/>
      <c r="L555" s="32"/>
      <c r="M555" s="33"/>
      <c r="N555" s="334"/>
      <c r="O555" s="340" t="s">
        <v>67</v>
      </c>
      <c r="P555" s="348"/>
      <c r="Q555" s="348"/>
      <c r="R555" s="348"/>
      <c r="S555" s="348"/>
      <c r="T555" s="336"/>
      <c r="U555" s="337"/>
      <c r="V555" s="34"/>
    </row>
    <row r="556" spans="1:22" ht="19.5" customHeight="1" x14ac:dyDescent="0.25">
      <c r="A556" s="33"/>
      <c r="B556" s="334"/>
      <c r="C556" s="340" t="s">
        <v>235</v>
      </c>
      <c r="D556" s="348"/>
      <c r="E556" s="348"/>
      <c r="F556" s="348"/>
      <c r="G556" s="348"/>
      <c r="H556" s="336"/>
      <c r="I556" s="337"/>
      <c r="J556" s="34"/>
      <c r="K556" s="1"/>
      <c r="L556" s="32"/>
      <c r="M556" s="33"/>
      <c r="N556" s="334"/>
      <c r="O556" s="340" t="s">
        <v>235</v>
      </c>
      <c r="P556" s="348"/>
      <c r="Q556" s="348"/>
      <c r="R556" s="348"/>
      <c r="S556" s="348"/>
      <c r="T556" s="336"/>
      <c r="U556" s="337"/>
      <c r="V556" s="34"/>
    </row>
    <row r="557" spans="1:22" ht="19.5" customHeight="1" x14ac:dyDescent="0.25">
      <c r="A557" s="33"/>
      <c r="B557" s="335"/>
      <c r="C557" s="338" t="s">
        <v>236</v>
      </c>
      <c r="D557" s="339"/>
      <c r="E557" s="339"/>
      <c r="F557" s="339"/>
      <c r="G557" s="340"/>
      <c r="H557" s="354"/>
      <c r="I557" s="355"/>
      <c r="J557" s="34"/>
      <c r="K557" s="1"/>
      <c r="L557" s="32"/>
      <c r="M557" s="33"/>
      <c r="N557" s="335"/>
      <c r="O557" s="338" t="s">
        <v>236</v>
      </c>
      <c r="P557" s="339"/>
      <c r="Q557" s="339"/>
      <c r="R557" s="339"/>
      <c r="S557" s="340"/>
      <c r="T557" s="354"/>
      <c r="U557" s="355"/>
      <c r="V557" s="34"/>
    </row>
    <row r="558" spans="1:22" ht="19.5" customHeight="1" thickBot="1" x14ac:dyDescent="0.3">
      <c r="A558" s="33"/>
      <c r="B558" s="350"/>
      <c r="C558" s="371" t="s">
        <v>69</v>
      </c>
      <c r="D558" s="372"/>
      <c r="E558" s="372"/>
      <c r="F558" s="372"/>
      <c r="G558" s="372"/>
      <c r="H558" s="369"/>
      <c r="I558" s="370"/>
      <c r="J558" s="34"/>
      <c r="K558" s="1"/>
      <c r="L558" s="32"/>
      <c r="M558" s="33"/>
      <c r="N558" s="350"/>
      <c r="O558" s="371" t="s">
        <v>69</v>
      </c>
      <c r="P558" s="372"/>
      <c r="Q558" s="372"/>
      <c r="R558" s="372"/>
      <c r="S558" s="372"/>
      <c r="T558" s="369"/>
      <c r="U558" s="370"/>
      <c r="V558" s="34"/>
    </row>
    <row r="559" spans="1:22" ht="19.5" customHeight="1" x14ac:dyDescent="0.25">
      <c r="A559" s="33"/>
      <c r="B559" s="333" t="s">
        <v>70</v>
      </c>
      <c r="C559" s="346" t="s">
        <v>237</v>
      </c>
      <c r="D559" s="347"/>
      <c r="E559" s="347"/>
      <c r="F559" s="347"/>
      <c r="G559" s="347"/>
      <c r="H559" s="344"/>
      <c r="I559" s="345"/>
      <c r="J559" s="34"/>
      <c r="K559" s="1"/>
      <c r="L559" s="32"/>
      <c r="M559" s="33"/>
      <c r="N559" s="333" t="s">
        <v>70</v>
      </c>
      <c r="O559" s="346" t="s">
        <v>237</v>
      </c>
      <c r="P559" s="347"/>
      <c r="Q559" s="347"/>
      <c r="R559" s="347"/>
      <c r="S559" s="347"/>
      <c r="T559" s="344"/>
      <c r="U559" s="345"/>
      <c r="V559" s="34"/>
    </row>
    <row r="560" spans="1:22" ht="19.5" customHeight="1" x14ac:dyDescent="0.25">
      <c r="A560" s="33"/>
      <c r="B560" s="334"/>
      <c r="C560" s="340" t="s">
        <v>72</v>
      </c>
      <c r="D560" s="348"/>
      <c r="E560" s="348"/>
      <c r="F560" s="348"/>
      <c r="G560" s="348"/>
      <c r="H560" s="336"/>
      <c r="I560" s="337"/>
      <c r="J560" s="34"/>
      <c r="K560" s="1"/>
      <c r="L560" s="32"/>
      <c r="M560" s="33"/>
      <c r="N560" s="334"/>
      <c r="O560" s="340" t="s">
        <v>72</v>
      </c>
      <c r="P560" s="348"/>
      <c r="Q560" s="348"/>
      <c r="R560" s="348"/>
      <c r="S560" s="348"/>
      <c r="T560" s="336"/>
      <c r="U560" s="337"/>
      <c r="V560" s="34"/>
    </row>
    <row r="561" spans="1:22" ht="19.5" customHeight="1" x14ac:dyDescent="0.25">
      <c r="A561" s="33"/>
      <c r="B561" s="334"/>
      <c r="C561" s="340" t="s">
        <v>242</v>
      </c>
      <c r="D561" s="348"/>
      <c r="E561" s="348"/>
      <c r="F561" s="348"/>
      <c r="G561" s="348"/>
      <c r="H561" s="336"/>
      <c r="I561" s="337"/>
      <c r="J561" s="34"/>
      <c r="K561" s="1"/>
      <c r="L561" s="32"/>
      <c r="M561" s="33"/>
      <c r="N561" s="334"/>
      <c r="O561" s="340" t="s">
        <v>242</v>
      </c>
      <c r="P561" s="348"/>
      <c r="Q561" s="348"/>
      <c r="R561" s="348"/>
      <c r="S561" s="348"/>
      <c r="T561" s="336"/>
      <c r="U561" s="337"/>
      <c r="V561" s="34"/>
    </row>
    <row r="562" spans="1:22" ht="19.5" customHeight="1" x14ac:dyDescent="0.25">
      <c r="A562" s="33"/>
      <c r="B562" s="334"/>
      <c r="C562" s="340" t="s">
        <v>75</v>
      </c>
      <c r="D562" s="348"/>
      <c r="E562" s="348"/>
      <c r="F562" s="348"/>
      <c r="G562" s="348"/>
      <c r="H562" s="336"/>
      <c r="I562" s="337"/>
      <c r="J562" s="34"/>
      <c r="K562" s="1"/>
      <c r="L562" s="32"/>
      <c r="M562" s="33"/>
      <c r="N562" s="334"/>
      <c r="O562" s="340" t="s">
        <v>75</v>
      </c>
      <c r="P562" s="348"/>
      <c r="Q562" s="348"/>
      <c r="R562" s="348"/>
      <c r="S562" s="348"/>
      <c r="T562" s="336"/>
      <c r="U562" s="337"/>
      <c r="V562" s="34"/>
    </row>
    <row r="563" spans="1:22" ht="19.5" customHeight="1" x14ac:dyDescent="0.25">
      <c r="A563" s="33"/>
      <c r="B563" s="334"/>
      <c r="C563" s="340" t="s">
        <v>76</v>
      </c>
      <c r="D563" s="348"/>
      <c r="E563" s="348"/>
      <c r="F563" s="348"/>
      <c r="G563" s="348"/>
      <c r="H563" s="336"/>
      <c r="I563" s="337"/>
      <c r="J563" s="34"/>
      <c r="K563" s="1"/>
      <c r="L563" s="32"/>
      <c r="M563" s="33"/>
      <c r="N563" s="334"/>
      <c r="O563" s="340" t="s">
        <v>76</v>
      </c>
      <c r="P563" s="348"/>
      <c r="Q563" s="348"/>
      <c r="R563" s="348"/>
      <c r="S563" s="348"/>
      <c r="T563" s="336"/>
      <c r="U563" s="337"/>
      <c r="V563" s="34"/>
    </row>
    <row r="564" spans="1:22" ht="19.5" customHeight="1" thickBot="1" x14ac:dyDescent="0.3">
      <c r="A564" s="33"/>
      <c r="B564" s="335"/>
      <c r="C564" s="385" t="s">
        <v>77</v>
      </c>
      <c r="D564" s="386"/>
      <c r="E564" s="386"/>
      <c r="F564" s="386"/>
      <c r="G564" s="386"/>
      <c r="H564" s="387"/>
      <c r="I564" s="388"/>
      <c r="J564" s="34"/>
      <c r="K564" s="1"/>
      <c r="L564" s="32"/>
      <c r="M564" s="33"/>
      <c r="N564" s="335"/>
      <c r="O564" s="385" t="s">
        <v>77</v>
      </c>
      <c r="P564" s="386"/>
      <c r="Q564" s="386"/>
      <c r="R564" s="386"/>
      <c r="S564" s="386"/>
      <c r="T564" s="387"/>
      <c r="U564" s="388"/>
      <c r="V564" s="34"/>
    </row>
    <row r="565" spans="1:22" ht="19.5" customHeight="1" x14ac:dyDescent="0.25">
      <c r="A565" s="33"/>
      <c r="B565" s="349" t="s">
        <v>78</v>
      </c>
      <c r="C565" s="341" t="s">
        <v>233</v>
      </c>
      <c r="D565" s="342"/>
      <c r="E565" s="343"/>
      <c r="F565" s="47" t="s">
        <v>80</v>
      </c>
      <c r="G565" s="47"/>
      <c r="H565" s="352"/>
      <c r="I565" s="353"/>
      <c r="J565" s="34"/>
      <c r="K565" s="1"/>
      <c r="L565" s="32"/>
      <c r="M565" s="33"/>
      <c r="N565" s="349" t="s">
        <v>78</v>
      </c>
      <c r="O565" s="341" t="s">
        <v>233</v>
      </c>
      <c r="P565" s="342"/>
      <c r="Q565" s="343"/>
      <c r="R565" s="47" t="s">
        <v>80</v>
      </c>
      <c r="S565" s="47"/>
      <c r="T565" s="352"/>
      <c r="U565" s="353"/>
      <c r="V565" s="34"/>
    </row>
    <row r="566" spans="1:22" ht="19.5" customHeight="1" x14ac:dyDescent="0.25">
      <c r="A566" s="33"/>
      <c r="B566" s="334"/>
      <c r="C566" s="338" t="s">
        <v>240</v>
      </c>
      <c r="D566" s="339"/>
      <c r="E566" s="340"/>
      <c r="F566" s="10" t="s">
        <v>82</v>
      </c>
      <c r="G566" s="10"/>
      <c r="H566" s="336"/>
      <c r="I566" s="337"/>
      <c r="J566" s="34"/>
      <c r="K566" s="1"/>
      <c r="L566" s="32"/>
      <c r="M566" s="33"/>
      <c r="N566" s="334"/>
      <c r="O566" s="338" t="s">
        <v>240</v>
      </c>
      <c r="P566" s="339"/>
      <c r="Q566" s="340"/>
      <c r="R566" s="10" t="s">
        <v>82</v>
      </c>
      <c r="S566" s="10"/>
      <c r="T566" s="336"/>
      <c r="U566" s="337"/>
      <c r="V566" s="34"/>
    </row>
    <row r="567" spans="1:22" ht="19.5" customHeight="1" x14ac:dyDescent="0.25">
      <c r="A567" s="33"/>
      <c r="B567" s="334"/>
      <c r="C567" s="338" t="s">
        <v>241</v>
      </c>
      <c r="D567" s="339"/>
      <c r="E567" s="340"/>
      <c r="F567" s="10" t="s">
        <v>84</v>
      </c>
      <c r="G567" s="10"/>
      <c r="H567" s="336"/>
      <c r="I567" s="337"/>
      <c r="J567" s="34"/>
      <c r="K567" s="1"/>
      <c r="L567" s="32"/>
      <c r="M567" s="33"/>
      <c r="N567" s="334"/>
      <c r="O567" s="338" t="s">
        <v>241</v>
      </c>
      <c r="P567" s="339"/>
      <c r="Q567" s="340"/>
      <c r="R567" s="10" t="s">
        <v>84</v>
      </c>
      <c r="S567" s="10"/>
      <c r="T567" s="336"/>
      <c r="U567" s="337"/>
      <c r="V567" s="34"/>
    </row>
    <row r="568" spans="1:22" ht="19.5" customHeight="1" x14ac:dyDescent="0.25">
      <c r="A568" s="33"/>
      <c r="B568" s="334"/>
      <c r="C568" s="338" t="s">
        <v>85</v>
      </c>
      <c r="D568" s="339"/>
      <c r="E568" s="340"/>
      <c r="F568" s="10" t="s">
        <v>86</v>
      </c>
      <c r="G568" s="10"/>
      <c r="H568" s="336"/>
      <c r="I568" s="337"/>
      <c r="J568" s="34"/>
      <c r="K568" s="1"/>
      <c r="L568" s="32"/>
      <c r="M568" s="33"/>
      <c r="N568" s="334"/>
      <c r="O568" s="338" t="s">
        <v>85</v>
      </c>
      <c r="P568" s="339"/>
      <c r="Q568" s="340"/>
      <c r="R568" s="10" t="s">
        <v>86</v>
      </c>
      <c r="S568" s="10"/>
      <c r="T568" s="336"/>
      <c r="U568" s="337"/>
      <c r="V568" s="34"/>
    </row>
    <row r="569" spans="1:22" ht="19.5" customHeight="1" thickBot="1" x14ac:dyDescent="0.3">
      <c r="A569" s="33"/>
      <c r="B569" s="25"/>
      <c r="C569" s="25"/>
      <c r="D569" s="25"/>
      <c r="E569" s="25"/>
      <c r="F569" s="25"/>
      <c r="G569" s="25"/>
      <c r="H569" s="25"/>
      <c r="I569" s="25"/>
      <c r="J569" s="34"/>
      <c r="K569" s="1"/>
      <c r="L569" s="32"/>
      <c r="M569" s="33"/>
      <c r="N569" s="25"/>
      <c r="O569" s="25"/>
      <c r="P569" s="25"/>
      <c r="Q569" s="25"/>
      <c r="R569" s="25"/>
      <c r="S569" s="25"/>
      <c r="T569" s="25"/>
      <c r="U569" s="25"/>
      <c r="V569" s="34"/>
    </row>
    <row r="570" spans="1:22" ht="19.5" customHeight="1" x14ac:dyDescent="0.3">
      <c r="A570" s="33"/>
      <c r="B570" s="373" t="s">
        <v>88</v>
      </c>
      <c r="C570" s="374"/>
      <c r="D570" s="374"/>
      <c r="E570" s="374"/>
      <c r="F570" s="374"/>
      <c r="G570" s="374"/>
      <c r="H570" s="374"/>
      <c r="I570" s="375"/>
      <c r="J570" s="34"/>
      <c r="K570" s="1"/>
      <c r="L570" s="32"/>
      <c r="M570" s="33"/>
      <c r="N570" s="373" t="s">
        <v>88</v>
      </c>
      <c r="O570" s="374"/>
      <c r="P570" s="374"/>
      <c r="Q570" s="374"/>
      <c r="R570" s="374"/>
      <c r="S570" s="374"/>
      <c r="T570" s="374"/>
      <c r="U570" s="375"/>
      <c r="V570" s="34"/>
    </row>
    <row r="571" spans="1:22" ht="19.5" customHeight="1" x14ac:dyDescent="0.25">
      <c r="A571" s="33"/>
      <c r="B571" s="376"/>
      <c r="C571" s="377"/>
      <c r="D571" s="377"/>
      <c r="E571" s="377"/>
      <c r="F571" s="377"/>
      <c r="G571" s="377"/>
      <c r="H571" s="377"/>
      <c r="I571" s="378"/>
      <c r="J571" s="34"/>
      <c r="K571" s="1"/>
      <c r="L571" s="32"/>
      <c r="M571" s="33"/>
      <c r="N571" s="376"/>
      <c r="O571" s="377"/>
      <c r="P571" s="377"/>
      <c r="Q571" s="377"/>
      <c r="R571" s="377"/>
      <c r="S571" s="377"/>
      <c r="T571" s="377"/>
      <c r="U571" s="378"/>
      <c r="V571" s="34"/>
    </row>
    <row r="572" spans="1:22" ht="19.5" customHeight="1" x14ac:dyDescent="0.25">
      <c r="A572" s="33"/>
      <c r="B572" s="379"/>
      <c r="C572" s="380"/>
      <c r="D572" s="380"/>
      <c r="E572" s="380"/>
      <c r="F572" s="380"/>
      <c r="G572" s="380"/>
      <c r="H572" s="380"/>
      <c r="I572" s="381"/>
      <c r="J572" s="34"/>
      <c r="K572" s="1"/>
      <c r="L572" s="32"/>
      <c r="M572" s="33"/>
      <c r="N572" s="379"/>
      <c r="O572" s="380"/>
      <c r="P572" s="380"/>
      <c r="Q572" s="380"/>
      <c r="R572" s="380"/>
      <c r="S572" s="380"/>
      <c r="T572" s="380"/>
      <c r="U572" s="381"/>
      <c r="V572" s="34"/>
    </row>
    <row r="573" spans="1:22" ht="19.5" customHeight="1" x14ac:dyDescent="0.25">
      <c r="A573" s="33"/>
      <c r="B573" s="379"/>
      <c r="C573" s="380"/>
      <c r="D573" s="380"/>
      <c r="E573" s="380"/>
      <c r="F573" s="380"/>
      <c r="G573" s="380"/>
      <c r="H573" s="380"/>
      <c r="I573" s="381"/>
      <c r="J573" s="34"/>
      <c r="K573" s="1"/>
      <c r="L573" s="32"/>
      <c r="M573" s="33"/>
      <c r="N573" s="379"/>
      <c r="O573" s="380"/>
      <c r="P573" s="380"/>
      <c r="Q573" s="380"/>
      <c r="R573" s="380"/>
      <c r="S573" s="380"/>
      <c r="T573" s="380"/>
      <c r="U573" s="381"/>
      <c r="V573" s="34"/>
    </row>
    <row r="574" spans="1:22" ht="19.5" customHeight="1" thickBot="1" x14ac:dyDescent="0.3">
      <c r="A574" s="33"/>
      <c r="B574" s="382"/>
      <c r="C574" s="383"/>
      <c r="D574" s="383"/>
      <c r="E574" s="383"/>
      <c r="F574" s="383"/>
      <c r="G574" s="383"/>
      <c r="H574" s="383"/>
      <c r="I574" s="384"/>
      <c r="J574" s="34"/>
      <c r="K574" s="1"/>
      <c r="L574" s="32"/>
      <c r="M574" s="33"/>
      <c r="N574" s="382"/>
      <c r="O574" s="383"/>
      <c r="P574" s="383"/>
      <c r="Q574" s="383"/>
      <c r="R574" s="383"/>
      <c r="S574" s="383"/>
      <c r="T574" s="383"/>
      <c r="U574" s="384"/>
      <c r="V574" s="34"/>
    </row>
    <row r="575" spans="1:22" ht="19.5" customHeight="1" thickBot="1" x14ac:dyDescent="0.3">
      <c r="A575" s="53"/>
      <c r="B575" s="54"/>
      <c r="C575" s="54"/>
      <c r="D575" s="54"/>
      <c r="E575" s="54"/>
      <c r="F575" s="54"/>
      <c r="G575" s="54"/>
      <c r="H575" s="54"/>
      <c r="I575" s="54"/>
      <c r="J575" s="55"/>
      <c r="K575" s="1"/>
      <c r="L575" s="32"/>
      <c r="M575" s="53"/>
      <c r="N575" s="54"/>
      <c r="O575" s="54"/>
      <c r="P575" s="54"/>
      <c r="Q575" s="54"/>
      <c r="R575" s="54"/>
      <c r="S575" s="54"/>
      <c r="T575" s="54"/>
      <c r="U575" s="54"/>
      <c r="V575" s="55"/>
    </row>
    <row r="576" spans="1:22" ht="19.5" customHeight="1" thickBot="1" x14ac:dyDescent="0.3">
      <c r="A576" s="56"/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7"/>
      <c r="M576" s="56"/>
      <c r="N576" s="56"/>
      <c r="O576" s="56"/>
      <c r="P576" s="56"/>
      <c r="Q576" s="56"/>
      <c r="R576" s="56"/>
      <c r="S576" s="56"/>
      <c r="T576" s="56"/>
      <c r="U576" s="56"/>
      <c r="V576" s="56"/>
    </row>
    <row r="577" spans="1:22" ht="19.5" customHeight="1" x14ac:dyDescent="0.25">
      <c r="A577" s="29">
        <v>12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>
        <f t="shared" ref="M577" si="11">A577+1</f>
        <v>13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19.5" customHeight="1" x14ac:dyDescent="0.35">
      <c r="A578" s="33"/>
      <c r="B578" s="356" t="s">
        <v>42</v>
      </c>
      <c r="C578" s="356"/>
      <c r="D578" s="404" t="s">
        <v>132</v>
      </c>
      <c r="E578" s="404"/>
      <c r="F578" s="404"/>
      <c r="G578" s="404"/>
      <c r="H578" s="404"/>
      <c r="I578" s="404"/>
      <c r="J578" s="75"/>
      <c r="K578" s="1"/>
      <c r="L578" s="32"/>
      <c r="M578" s="33"/>
      <c r="N578" s="356" t="s">
        <v>42</v>
      </c>
      <c r="O578" s="356"/>
      <c r="P578" s="404" t="s">
        <v>132</v>
      </c>
      <c r="Q578" s="404"/>
      <c r="R578" s="404"/>
      <c r="S578" s="404"/>
      <c r="T578" s="404"/>
      <c r="U578" s="404"/>
      <c r="V578" s="75"/>
    </row>
    <row r="579" spans="1:22" ht="19.5" customHeight="1" x14ac:dyDescent="0.25">
      <c r="A579" s="33"/>
      <c r="B579" s="358"/>
      <c r="C579" s="358"/>
      <c r="D579" s="358"/>
      <c r="E579" s="358"/>
      <c r="F579" s="358"/>
      <c r="G579" s="358"/>
      <c r="H579" s="358"/>
      <c r="I579" s="358"/>
      <c r="J579" s="34"/>
      <c r="K579" s="1"/>
      <c r="L579" s="32"/>
      <c r="M579" s="33"/>
      <c r="N579" s="358"/>
      <c r="O579" s="358"/>
      <c r="P579" s="358"/>
      <c r="Q579" s="358"/>
      <c r="R579" s="358"/>
      <c r="S579" s="358"/>
      <c r="T579" s="358"/>
      <c r="U579" s="358"/>
      <c r="V579" s="34"/>
    </row>
    <row r="580" spans="1:22" ht="19.5" customHeight="1" x14ac:dyDescent="0.35">
      <c r="A580" s="33"/>
      <c r="B580" s="356" t="s">
        <v>0</v>
      </c>
      <c r="C580" s="356"/>
      <c r="D580" s="403"/>
      <c r="E580" s="403"/>
      <c r="F580" s="357" t="s">
        <v>41</v>
      </c>
      <c r="G580" s="357"/>
      <c r="H580" s="403"/>
      <c r="I580" s="403"/>
      <c r="J580" s="34"/>
      <c r="K580" s="1"/>
      <c r="L580" s="32"/>
      <c r="M580" s="33"/>
      <c r="N580" s="356" t="s">
        <v>0</v>
      </c>
      <c r="O580" s="356"/>
      <c r="P580" s="403"/>
      <c r="Q580" s="403"/>
      <c r="R580" s="357" t="s">
        <v>41</v>
      </c>
      <c r="S580" s="357"/>
      <c r="T580" s="403"/>
      <c r="U580" s="403"/>
      <c r="V580" s="34"/>
    </row>
    <row r="581" spans="1:22" ht="19.5" customHeight="1" x14ac:dyDescent="0.35">
      <c r="A581" s="33"/>
      <c r="B581" s="356" t="s">
        <v>14</v>
      </c>
      <c r="C581" s="356"/>
      <c r="D581" s="400"/>
      <c r="E581" s="400"/>
      <c r="F581" s="357" t="s">
        <v>15</v>
      </c>
      <c r="G581" s="357"/>
      <c r="H581" s="401"/>
      <c r="I581" s="401"/>
      <c r="J581" s="34"/>
      <c r="K581" s="1"/>
      <c r="L581" s="32"/>
      <c r="M581" s="33"/>
      <c r="N581" s="356" t="s">
        <v>14</v>
      </c>
      <c r="O581" s="356"/>
      <c r="P581" s="400"/>
      <c r="Q581" s="400"/>
      <c r="R581" s="357" t="s">
        <v>15</v>
      </c>
      <c r="S581" s="357"/>
      <c r="T581" s="401"/>
      <c r="U581" s="401"/>
      <c r="V581" s="34"/>
    </row>
    <row r="582" spans="1:22" ht="19.5" customHeight="1" x14ac:dyDescent="0.3">
      <c r="A582" s="33"/>
      <c r="B582" s="64" t="s">
        <v>53</v>
      </c>
      <c r="C582" s="64"/>
      <c r="D582" s="402"/>
      <c r="E582" s="402"/>
      <c r="F582" s="397" t="s">
        <v>54</v>
      </c>
      <c r="G582" s="397"/>
      <c r="H582" s="402"/>
      <c r="I582" s="402"/>
      <c r="J582" s="34"/>
      <c r="K582" s="1"/>
      <c r="L582" s="32"/>
      <c r="M582" s="33"/>
      <c r="N582" s="64" t="s">
        <v>53</v>
      </c>
      <c r="O582" s="64"/>
      <c r="P582" s="402"/>
      <c r="Q582" s="402"/>
      <c r="R582" s="397" t="s">
        <v>54</v>
      </c>
      <c r="S582" s="397"/>
      <c r="T582" s="402"/>
      <c r="U582" s="402"/>
      <c r="V582" s="34"/>
    </row>
    <row r="583" spans="1:22" ht="19.5" customHeight="1" x14ac:dyDescent="0.3">
      <c r="A583" s="33"/>
      <c r="B583" s="396" t="s">
        <v>1</v>
      </c>
      <c r="C583" s="396"/>
      <c r="D583" s="397"/>
      <c r="E583" s="397"/>
      <c r="F583" s="398"/>
      <c r="G583" s="398"/>
      <c r="H583" s="398"/>
      <c r="I583" s="398"/>
      <c r="J583" s="34"/>
      <c r="K583" s="1"/>
      <c r="L583" s="32"/>
      <c r="M583" s="33"/>
      <c r="N583" s="396" t="s">
        <v>1</v>
      </c>
      <c r="O583" s="396"/>
      <c r="P583" s="397"/>
      <c r="Q583" s="397"/>
      <c r="R583" s="398"/>
      <c r="S583" s="398"/>
      <c r="T583" s="398"/>
      <c r="U583" s="398"/>
      <c r="V583" s="34"/>
    </row>
    <row r="584" spans="1:22" ht="19.5" customHeight="1" x14ac:dyDescent="0.3">
      <c r="A584" s="33"/>
      <c r="B584" s="396"/>
      <c r="C584" s="396"/>
      <c r="D584" s="397" t="s">
        <v>11</v>
      </c>
      <c r="E584" s="397"/>
      <c r="F584" s="398"/>
      <c r="G584" s="398"/>
      <c r="H584" s="398"/>
      <c r="I584" s="398"/>
      <c r="J584" s="34"/>
      <c r="K584" s="1"/>
      <c r="L584" s="32"/>
      <c r="M584" s="33"/>
      <c r="N584" s="396"/>
      <c r="O584" s="396"/>
      <c r="P584" s="397" t="s">
        <v>11</v>
      </c>
      <c r="Q584" s="397"/>
      <c r="R584" s="398"/>
      <c r="S584" s="398"/>
      <c r="T584" s="398"/>
      <c r="U584" s="398"/>
      <c r="V584" s="34"/>
    </row>
    <row r="585" spans="1:22" ht="19.5" customHeight="1" x14ac:dyDescent="0.3">
      <c r="A585" s="33"/>
      <c r="B585" s="396"/>
      <c r="C585" s="396"/>
      <c r="D585" s="397" t="s">
        <v>55</v>
      </c>
      <c r="E585" s="397"/>
      <c r="F585" s="398"/>
      <c r="G585" s="398"/>
      <c r="H585" s="398"/>
      <c r="I585" s="398"/>
      <c r="J585" s="34"/>
      <c r="K585" s="1"/>
      <c r="L585" s="32"/>
      <c r="M585" s="33"/>
      <c r="N585" s="396"/>
      <c r="O585" s="396"/>
      <c r="P585" s="397" t="s">
        <v>55</v>
      </c>
      <c r="Q585" s="397"/>
      <c r="R585" s="398"/>
      <c r="S585" s="398"/>
      <c r="T585" s="398"/>
      <c r="U585" s="398"/>
      <c r="V585" s="34"/>
    </row>
    <row r="586" spans="1:22" ht="19.5" customHeight="1" x14ac:dyDescent="0.35">
      <c r="A586" s="33"/>
      <c r="B586" s="396"/>
      <c r="C586" s="396"/>
      <c r="D586" s="397" t="s">
        <v>9</v>
      </c>
      <c r="E586" s="397"/>
      <c r="F586" s="399"/>
      <c r="G586" s="399"/>
      <c r="H586" s="399"/>
      <c r="I586" s="399"/>
      <c r="J586" s="34"/>
      <c r="K586" s="1"/>
      <c r="L586" s="32"/>
      <c r="M586" s="33"/>
      <c r="N586" s="396"/>
      <c r="O586" s="396"/>
      <c r="P586" s="397" t="s">
        <v>9</v>
      </c>
      <c r="Q586" s="397"/>
      <c r="R586" s="399"/>
      <c r="S586" s="399"/>
      <c r="T586" s="399"/>
      <c r="U586" s="399"/>
      <c r="V586" s="34"/>
    </row>
    <row r="587" spans="1:22" ht="19.5" customHeight="1" x14ac:dyDescent="0.35">
      <c r="A587" s="33"/>
      <c r="B587" s="356" t="s">
        <v>44</v>
      </c>
      <c r="C587" s="356"/>
      <c r="D587" s="357" t="s">
        <v>91</v>
      </c>
      <c r="E587" s="357"/>
      <c r="F587" s="37"/>
      <c r="G587" s="65"/>
      <c r="H587" s="39"/>
      <c r="I587" s="65"/>
      <c r="J587" s="34"/>
      <c r="K587" s="1"/>
      <c r="L587" s="32"/>
      <c r="M587" s="33"/>
      <c r="N587" s="356" t="s">
        <v>44</v>
      </c>
      <c r="O587" s="356"/>
      <c r="P587" s="357" t="s">
        <v>91</v>
      </c>
      <c r="Q587" s="357"/>
      <c r="R587" s="37"/>
      <c r="S587" s="65"/>
      <c r="T587" s="39"/>
      <c r="U587" s="65"/>
      <c r="V587" s="34"/>
    </row>
    <row r="588" spans="1:22" ht="19.5" customHeight="1" x14ac:dyDescent="0.3">
      <c r="A588" s="33"/>
      <c r="B588" s="356"/>
      <c r="C588" s="356"/>
      <c r="D588" s="359" t="s">
        <v>56</v>
      </c>
      <c r="E588" s="63" t="s">
        <v>57</v>
      </c>
      <c r="F588" s="41"/>
      <c r="G588" s="66"/>
      <c r="H588" s="41"/>
      <c r="I588" s="66"/>
      <c r="J588" s="34"/>
      <c r="K588" s="1"/>
      <c r="L588" s="32"/>
      <c r="M588" s="33"/>
      <c r="N588" s="356"/>
      <c r="O588" s="356"/>
      <c r="P588" s="359" t="s">
        <v>56</v>
      </c>
      <c r="Q588" s="63" t="s">
        <v>57</v>
      </c>
      <c r="R588" s="41"/>
      <c r="S588" s="66"/>
      <c r="T588" s="41"/>
      <c r="U588" s="66"/>
      <c r="V588" s="34"/>
    </row>
    <row r="589" spans="1:22" ht="19.5" customHeight="1" x14ac:dyDescent="0.3">
      <c r="A589" s="33"/>
      <c r="B589" s="356"/>
      <c r="C589" s="356"/>
      <c r="D589" s="359"/>
      <c r="E589" s="63" t="s">
        <v>58</v>
      </c>
      <c r="F589" s="41"/>
      <c r="G589" s="66"/>
      <c r="H589" s="41"/>
      <c r="I589" s="66"/>
      <c r="J589" s="34"/>
      <c r="K589" s="1"/>
      <c r="L589" s="32"/>
      <c r="M589" s="33"/>
      <c r="N589" s="356"/>
      <c r="O589" s="356"/>
      <c r="P589" s="359"/>
      <c r="Q589" s="63" t="s">
        <v>58</v>
      </c>
      <c r="R589" s="41"/>
      <c r="S589" s="66"/>
      <c r="T589" s="41"/>
      <c r="U589" s="66"/>
      <c r="V589" s="34"/>
    </row>
    <row r="590" spans="1:22" ht="19.5" customHeight="1" x14ac:dyDescent="0.25">
      <c r="A590" s="33"/>
      <c r="B590" s="358"/>
      <c r="C590" s="358"/>
      <c r="D590" s="358"/>
      <c r="E590" s="358"/>
      <c r="F590" s="358"/>
      <c r="G590" s="358"/>
      <c r="H590" s="358"/>
      <c r="I590" s="358"/>
      <c r="J590" s="34"/>
      <c r="K590" s="1"/>
      <c r="L590" s="32"/>
      <c r="M590" s="33"/>
      <c r="N590" s="358"/>
      <c r="O590" s="358"/>
      <c r="P590" s="358"/>
      <c r="Q590" s="358"/>
      <c r="R590" s="358"/>
      <c r="S590" s="358"/>
      <c r="T590" s="358"/>
      <c r="U590" s="358"/>
      <c r="V590" s="34"/>
    </row>
    <row r="591" spans="1:22" ht="19.5" customHeight="1" x14ac:dyDescent="0.3">
      <c r="A591" s="33"/>
      <c r="B591" s="395" t="s">
        <v>59</v>
      </c>
      <c r="C591" s="395"/>
      <c r="D591" s="395"/>
      <c r="E591" s="395"/>
      <c r="F591" s="395"/>
      <c r="G591" s="395"/>
      <c r="H591" s="395"/>
      <c r="I591" s="395"/>
      <c r="J591" s="34"/>
      <c r="K591" s="1"/>
      <c r="L591" s="32"/>
      <c r="M591" s="33"/>
      <c r="N591" s="395" t="s">
        <v>59</v>
      </c>
      <c r="O591" s="395"/>
      <c r="P591" s="395"/>
      <c r="Q591" s="395"/>
      <c r="R591" s="395"/>
      <c r="S591" s="395"/>
      <c r="T591" s="395"/>
      <c r="U591" s="395"/>
      <c r="V591" s="34"/>
    </row>
    <row r="592" spans="1:22" ht="19.5" customHeight="1" thickBot="1" x14ac:dyDescent="0.3">
      <c r="A592" s="33"/>
      <c r="B592" s="358"/>
      <c r="C592" s="358"/>
      <c r="D592" s="358"/>
      <c r="E592" s="358"/>
      <c r="F592" s="358"/>
      <c r="G592" s="358"/>
      <c r="H592" s="358"/>
      <c r="I592" s="358"/>
      <c r="J592" s="34"/>
      <c r="K592" s="1"/>
      <c r="L592" s="32"/>
      <c r="M592" s="33"/>
      <c r="N592" s="358"/>
      <c r="O592" s="358"/>
      <c r="P592" s="358"/>
      <c r="Q592" s="358"/>
      <c r="R592" s="358"/>
      <c r="S592" s="358"/>
      <c r="T592" s="358"/>
      <c r="U592" s="358"/>
      <c r="V592" s="34"/>
    </row>
    <row r="593" spans="1:22" ht="19.5" customHeight="1" thickBot="1" x14ac:dyDescent="0.3">
      <c r="A593" s="33"/>
      <c r="B593" s="359" t="s">
        <v>60</v>
      </c>
      <c r="C593" s="360"/>
      <c r="D593" s="43"/>
      <c r="E593" s="44"/>
      <c r="F593" s="44"/>
      <c r="G593" s="44"/>
      <c r="H593" s="44"/>
      <c r="I593" s="45"/>
      <c r="J593" s="34"/>
      <c r="K593" s="1"/>
      <c r="L593" s="32"/>
      <c r="M593" s="33"/>
      <c r="N593" s="359" t="s">
        <v>60</v>
      </c>
      <c r="O593" s="360"/>
      <c r="P593" s="43"/>
      <c r="Q593" s="44"/>
      <c r="R593" s="44"/>
      <c r="S593" s="44"/>
      <c r="T593" s="44"/>
      <c r="U593" s="45"/>
      <c r="V593" s="34"/>
    </row>
    <row r="594" spans="1:22" ht="19.5" customHeight="1" thickBot="1" x14ac:dyDescent="0.3">
      <c r="A594" s="33"/>
      <c r="B594" s="62"/>
      <c r="C594" s="62"/>
      <c r="D594" s="30"/>
      <c r="E594" s="30"/>
      <c r="F594" s="30"/>
      <c r="G594" s="30"/>
      <c r="H594" s="30"/>
      <c r="I594" s="30"/>
      <c r="J594" s="34"/>
      <c r="K594" s="1"/>
      <c r="L594" s="32"/>
      <c r="M594" s="33"/>
      <c r="N594" s="62"/>
      <c r="O594" s="62"/>
      <c r="P594" s="30"/>
      <c r="Q594" s="30"/>
      <c r="R594" s="30"/>
      <c r="S594" s="30"/>
      <c r="T594" s="30"/>
      <c r="U594" s="30"/>
      <c r="V594" s="34"/>
    </row>
    <row r="595" spans="1:22" ht="19.5" customHeight="1" x14ac:dyDescent="0.25">
      <c r="A595" s="33"/>
      <c r="B595" s="361" t="s">
        <v>62</v>
      </c>
      <c r="C595" s="362"/>
      <c r="D595" s="352"/>
      <c r="E595" s="352"/>
      <c r="F595" s="352"/>
      <c r="G595" s="352"/>
      <c r="H595" s="352"/>
      <c r="I595" s="353"/>
      <c r="J595" s="34"/>
      <c r="K595" s="1"/>
      <c r="L595" s="32"/>
      <c r="M595" s="33"/>
      <c r="N595" s="361" t="s">
        <v>62</v>
      </c>
      <c r="O595" s="362"/>
      <c r="P595" s="352"/>
      <c r="Q595" s="352"/>
      <c r="R595" s="352"/>
      <c r="S595" s="352"/>
      <c r="T595" s="352"/>
      <c r="U595" s="353"/>
      <c r="V595" s="34"/>
    </row>
    <row r="596" spans="1:22" ht="19.5" customHeight="1" x14ac:dyDescent="0.25">
      <c r="A596" s="33"/>
      <c r="B596" s="363"/>
      <c r="C596" s="364"/>
      <c r="D596" s="336"/>
      <c r="E596" s="336"/>
      <c r="F596" s="336"/>
      <c r="G596" s="336"/>
      <c r="H596" s="336"/>
      <c r="I596" s="337"/>
      <c r="J596" s="34"/>
      <c r="K596" s="1"/>
      <c r="L596" s="32"/>
      <c r="M596" s="33"/>
      <c r="N596" s="363"/>
      <c r="O596" s="364"/>
      <c r="P596" s="336"/>
      <c r="Q596" s="336"/>
      <c r="R596" s="336"/>
      <c r="S596" s="336"/>
      <c r="T596" s="336"/>
      <c r="U596" s="337"/>
      <c r="V596" s="34"/>
    </row>
    <row r="597" spans="1:22" ht="19.5" customHeight="1" x14ac:dyDescent="0.25">
      <c r="A597" s="33"/>
      <c r="B597" s="365" t="s">
        <v>61</v>
      </c>
      <c r="C597" s="366"/>
      <c r="D597" s="336"/>
      <c r="E597" s="336"/>
      <c r="F597" s="336"/>
      <c r="G597" s="336"/>
      <c r="H597" s="336"/>
      <c r="I597" s="337"/>
      <c r="J597" s="34"/>
      <c r="K597" s="1"/>
      <c r="L597" s="32"/>
      <c r="M597" s="33"/>
      <c r="N597" s="365" t="s">
        <v>61</v>
      </c>
      <c r="O597" s="366"/>
      <c r="P597" s="336"/>
      <c r="Q597" s="336"/>
      <c r="R597" s="336"/>
      <c r="S597" s="336"/>
      <c r="T597" s="336"/>
      <c r="U597" s="337"/>
      <c r="V597" s="34"/>
    </row>
    <row r="598" spans="1:22" ht="19.5" customHeight="1" thickBot="1" x14ac:dyDescent="0.3">
      <c r="A598" s="33"/>
      <c r="B598" s="367"/>
      <c r="C598" s="368"/>
      <c r="D598" s="369"/>
      <c r="E598" s="369"/>
      <c r="F598" s="369"/>
      <c r="G598" s="369"/>
      <c r="H598" s="369"/>
      <c r="I598" s="370"/>
      <c r="J598" s="34"/>
      <c r="K598" s="1"/>
      <c r="L598" s="32"/>
      <c r="M598" s="33"/>
      <c r="N598" s="367"/>
      <c r="O598" s="368"/>
      <c r="P598" s="369"/>
      <c r="Q598" s="369"/>
      <c r="R598" s="369"/>
      <c r="S598" s="369"/>
      <c r="T598" s="369"/>
      <c r="U598" s="370"/>
      <c r="V598" s="34"/>
    </row>
    <row r="599" spans="1:22" ht="19.5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19.5" customHeight="1" x14ac:dyDescent="0.25">
      <c r="A600" s="33"/>
      <c r="B600" s="349" t="s">
        <v>63</v>
      </c>
      <c r="C600" s="343" t="s">
        <v>64</v>
      </c>
      <c r="D600" s="351"/>
      <c r="E600" s="351"/>
      <c r="F600" s="351"/>
      <c r="G600" s="351"/>
      <c r="H600" s="352"/>
      <c r="I600" s="353"/>
      <c r="J600" s="34"/>
      <c r="K600" s="1"/>
      <c r="L600" s="32"/>
      <c r="M600" s="33"/>
      <c r="N600" s="349" t="s">
        <v>63</v>
      </c>
      <c r="O600" s="343" t="s">
        <v>64</v>
      </c>
      <c r="P600" s="351"/>
      <c r="Q600" s="351"/>
      <c r="R600" s="351"/>
      <c r="S600" s="351"/>
      <c r="T600" s="352"/>
      <c r="U600" s="353"/>
      <c r="V600" s="34"/>
    </row>
    <row r="601" spans="1:22" ht="19.5" customHeight="1" x14ac:dyDescent="0.25">
      <c r="A601" s="33"/>
      <c r="B601" s="334"/>
      <c r="C601" s="340" t="s">
        <v>234</v>
      </c>
      <c r="D601" s="348"/>
      <c r="E601" s="348"/>
      <c r="F601" s="348"/>
      <c r="G601" s="348"/>
      <c r="H601" s="336"/>
      <c r="I601" s="337"/>
      <c r="J601" s="34"/>
      <c r="K601" s="1"/>
      <c r="L601" s="32"/>
      <c r="M601" s="33"/>
      <c r="N601" s="334"/>
      <c r="O601" s="340" t="s">
        <v>234</v>
      </c>
      <c r="P601" s="348"/>
      <c r="Q601" s="348"/>
      <c r="R601" s="348"/>
      <c r="S601" s="348"/>
      <c r="T601" s="336"/>
      <c r="U601" s="337"/>
      <c r="V601" s="34"/>
    </row>
    <row r="602" spans="1:22" ht="19.5" customHeight="1" x14ac:dyDescent="0.25">
      <c r="A602" s="33"/>
      <c r="B602" s="334"/>
      <c r="C602" s="340" t="s">
        <v>66</v>
      </c>
      <c r="D602" s="348"/>
      <c r="E602" s="348"/>
      <c r="F602" s="348"/>
      <c r="G602" s="348"/>
      <c r="H602" s="336"/>
      <c r="I602" s="337"/>
      <c r="J602" s="34"/>
      <c r="K602" s="1"/>
      <c r="L602" s="32"/>
      <c r="M602" s="33"/>
      <c r="N602" s="334"/>
      <c r="O602" s="340" t="s">
        <v>66</v>
      </c>
      <c r="P602" s="348"/>
      <c r="Q602" s="348"/>
      <c r="R602" s="348"/>
      <c r="S602" s="348"/>
      <c r="T602" s="336"/>
      <c r="U602" s="337"/>
      <c r="V602" s="34"/>
    </row>
    <row r="603" spans="1:22" ht="19.5" customHeight="1" x14ac:dyDescent="0.25">
      <c r="A603" s="33"/>
      <c r="B603" s="334"/>
      <c r="C603" s="340" t="s">
        <v>67</v>
      </c>
      <c r="D603" s="348"/>
      <c r="E603" s="348"/>
      <c r="F603" s="348"/>
      <c r="G603" s="348"/>
      <c r="H603" s="336"/>
      <c r="I603" s="337"/>
      <c r="J603" s="34"/>
      <c r="K603" s="1"/>
      <c r="L603" s="32"/>
      <c r="M603" s="33"/>
      <c r="N603" s="334"/>
      <c r="O603" s="340" t="s">
        <v>67</v>
      </c>
      <c r="P603" s="348"/>
      <c r="Q603" s="348"/>
      <c r="R603" s="348"/>
      <c r="S603" s="348"/>
      <c r="T603" s="336"/>
      <c r="U603" s="337"/>
      <c r="V603" s="34"/>
    </row>
    <row r="604" spans="1:22" ht="19.5" customHeight="1" x14ac:dyDescent="0.25">
      <c r="A604" s="33"/>
      <c r="B604" s="334"/>
      <c r="C604" s="340" t="s">
        <v>235</v>
      </c>
      <c r="D604" s="348"/>
      <c r="E604" s="348"/>
      <c r="F604" s="348"/>
      <c r="G604" s="348"/>
      <c r="H604" s="336"/>
      <c r="I604" s="337"/>
      <c r="J604" s="34"/>
      <c r="K604" s="1"/>
      <c r="L604" s="32"/>
      <c r="M604" s="33"/>
      <c r="N604" s="334"/>
      <c r="O604" s="340" t="s">
        <v>235</v>
      </c>
      <c r="P604" s="348"/>
      <c r="Q604" s="348"/>
      <c r="R604" s="348"/>
      <c r="S604" s="348"/>
      <c r="T604" s="336"/>
      <c r="U604" s="337"/>
      <c r="V604" s="34"/>
    </row>
    <row r="605" spans="1:22" ht="19.5" customHeight="1" x14ac:dyDescent="0.25">
      <c r="A605" s="33"/>
      <c r="B605" s="335"/>
      <c r="C605" s="338" t="s">
        <v>236</v>
      </c>
      <c r="D605" s="339"/>
      <c r="E605" s="339"/>
      <c r="F605" s="339"/>
      <c r="G605" s="340"/>
      <c r="H605" s="354"/>
      <c r="I605" s="355"/>
      <c r="J605" s="34"/>
      <c r="K605" s="1"/>
      <c r="L605" s="32"/>
      <c r="M605" s="33"/>
      <c r="N605" s="335"/>
      <c r="O605" s="338" t="s">
        <v>236</v>
      </c>
      <c r="P605" s="339"/>
      <c r="Q605" s="339"/>
      <c r="R605" s="339"/>
      <c r="S605" s="340"/>
      <c r="T605" s="354"/>
      <c r="U605" s="355"/>
      <c r="V605" s="34"/>
    </row>
    <row r="606" spans="1:22" ht="19.5" customHeight="1" thickBot="1" x14ac:dyDescent="0.3">
      <c r="A606" s="33"/>
      <c r="B606" s="350"/>
      <c r="C606" s="371" t="s">
        <v>69</v>
      </c>
      <c r="D606" s="372"/>
      <c r="E606" s="372"/>
      <c r="F606" s="372"/>
      <c r="G606" s="372"/>
      <c r="H606" s="369"/>
      <c r="I606" s="370"/>
      <c r="J606" s="34"/>
      <c r="K606" s="1"/>
      <c r="L606" s="32"/>
      <c r="M606" s="33"/>
      <c r="N606" s="350"/>
      <c r="O606" s="371" t="s">
        <v>69</v>
      </c>
      <c r="P606" s="372"/>
      <c r="Q606" s="372"/>
      <c r="R606" s="372"/>
      <c r="S606" s="372"/>
      <c r="T606" s="369"/>
      <c r="U606" s="370"/>
      <c r="V606" s="34"/>
    </row>
    <row r="607" spans="1:22" ht="19.5" customHeight="1" x14ac:dyDescent="0.25">
      <c r="A607" s="33"/>
      <c r="B607" s="333" t="s">
        <v>70</v>
      </c>
      <c r="C607" s="346" t="s">
        <v>237</v>
      </c>
      <c r="D607" s="347"/>
      <c r="E607" s="347"/>
      <c r="F607" s="347"/>
      <c r="G607" s="347"/>
      <c r="H607" s="344"/>
      <c r="I607" s="345"/>
      <c r="J607" s="34"/>
      <c r="K607" s="1"/>
      <c r="L607" s="32"/>
      <c r="M607" s="33"/>
      <c r="N607" s="333" t="s">
        <v>70</v>
      </c>
      <c r="O607" s="346" t="s">
        <v>237</v>
      </c>
      <c r="P607" s="347"/>
      <c r="Q607" s="347"/>
      <c r="R607" s="347"/>
      <c r="S607" s="347"/>
      <c r="T607" s="344"/>
      <c r="U607" s="345"/>
      <c r="V607" s="34"/>
    </row>
    <row r="608" spans="1:22" ht="19.5" customHeight="1" x14ac:dyDescent="0.25">
      <c r="A608" s="33"/>
      <c r="B608" s="334"/>
      <c r="C608" s="340" t="s">
        <v>72</v>
      </c>
      <c r="D608" s="348"/>
      <c r="E608" s="348"/>
      <c r="F608" s="348"/>
      <c r="G608" s="348"/>
      <c r="H608" s="336"/>
      <c r="I608" s="337"/>
      <c r="J608" s="34"/>
      <c r="K608" s="1"/>
      <c r="L608" s="32"/>
      <c r="M608" s="33"/>
      <c r="N608" s="334"/>
      <c r="O608" s="340" t="s">
        <v>72</v>
      </c>
      <c r="P608" s="348"/>
      <c r="Q608" s="348"/>
      <c r="R608" s="348"/>
      <c r="S608" s="348"/>
      <c r="T608" s="336"/>
      <c r="U608" s="337"/>
      <c r="V608" s="34"/>
    </row>
    <row r="609" spans="1:22" ht="19.5" customHeight="1" x14ac:dyDescent="0.25">
      <c r="A609" s="33"/>
      <c r="B609" s="334"/>
      <c r="C609" s="340" t="s">
        <v>242</v>
      </c>
      <c r="D609" s="348"/>
      <c r="E609" s="348"/>
      <c r="F609" s="348"/>
      <c r="G609" s="348"/>
      <c r="H609" s="336"/>
      <c r="I609" s="337"/>
      <c r="J609" s="34"/>
      <c r="K609" s="1"/>
      <c r="L609" s="32"/>
      <c r="M609" s="33"/>
      <c r="N609" s="334"/>
      <c r="O609" s="340" t="s">
        <v>242</v>
      </c>
      <c r="P609" s="348"/>
      <c r="Q609" s="348"/>
      <c r="R609" s="348"/>
      <c r="S609" s="348"/>
      <c r="T609" s="336"/>
      <c r="U609" s="337"/>
      <c r="V609" s="34"/>
    </row>
    <row r="610" spans="1:22" ht="19.5" customHeight="1" x14ac:dyDescent="0.25">
      <c r="A610" s="33"/>
      <c r="B610" s="334"/>
      <c r="C610" s="340" t="s">
        <v>75</v>
      </c>
      <c r="D610" s="348"/>
      <c r="E610" s="348"/>
      <c r="F610" s="348"/>
      <c r="G610" s="348"/>
      <c r="H610" s="336"/>
      <c r="I610" s="337"/>
      <c r="J610" s="34"/>
      <c r="K610" s="1"/>
      <c r="L610" s="32"/>
      <c r="M610" s="33"/>
      <c r="N610" s="334"/>
      <c r="O610" s="340" t="s">
        <v>75</v>
      </c>
      <c r="P610" s="348"/>
      <c r="Q610" s="348"/>
      <c r="R610" s="348"/>
      <c r="S610" s="348"/>
      <c r="T610" s="336"/>
      <c r="U610" s="337"/>
      <c r="V610" s="34"/>
    </row>
    <row r="611" spans="1:22" ht="19.5" customHeight="1" x14ac:dyDescent="0.25">
      <c r="A611" s="33"/>
      <c r="B611" s="334"/>
      <c r="C611" s="340" t="s">
        <v>76</v>
      </c>
      <c r="D611" s="348"/>
      <c r="E611" s="348"/>
      <c r="F611" s="348"/>
      <c r="G611" s="348"/>
      <c r="H611" s="336"/>
      <c r="I611" s="337"/>
      <c r="J611" s="34"/>
      <c r="K611" s="1"/>
      <c r="L611" s="32"/>
      <c r="M611" s="33"/>
      <c r="N611" s="334"/>
      <c r="O611" s="340" t="s">
        <v>76</v>
      </c>
      <c r="P611" s="348"/>
      <c r="Q611" s="348"/>
      <c r="R611" s="348"/>
      <c r="S611" s="348"/>
      <c r="T611" s="336"/>
      <c r="U611" s="337"/>
      <c r="V611" s="34"/>
    </row>
    <row r="612" spans="1:22" ht="19.5" customHeight="1" thickBot="1" x14ac:dyDescent="0.3">
      <c r="A612" s="33"/>
      <c r="B612" s="335"/>
      <c r="C612" s="385" t="s">
        <v>77</v>
      </c>
      <c r="D612" s="386"/>
      <c r="E612" s="386"/>
      <c r="F612" s="386"/>
      <c r="G612" s="386"/>
      <c r="H612" s="387"/>
      <c r="I612" s="388"/>
      <c r="J612" s="34"/>
      <c r="K612" s="1"/>
      <c r="L612" s="32"/>
      <c r="M612" s="33"/>
      <c r="N612" s="335"/>
      <c r="O612" s="385" t="s">
        <v>77</v>
      </c>
      <c r="P612" s="386"/>
      <c r="Q612" s="386"/>
      <c r="R612" s="386"/>
      <c r="S612" s="386"/>
      <c r="T612" s="387"/>
      <c r="U612" s="388"/>
      <c r="V612" s="34"/>
    </row>
    <row r="613" spans="1:22" ht="19.5" customHeight="1" x14ac:dyDescent="0.25">
      <c r="A613" s="33"/>
      <c r="B613" s="349" t="s">
        <v>78</v>
      </c>
      <c r="C613" s="341" t="s">
        <v>233</v>
      </c>
      <c r="D613" s="342"/>
      <c r="E613" s="343"/>
      <c r="F613" s="47" t="s">
        <v>80</v>
      </c>
      <c r="G613" s="47"/>
      <c r="H613" s="352"/>
      <c r="I613" s="353"/>
      <c r="J613" s="34"/>
      <c r="K613" s="1"/>
      <c r="L613" s="32"/>
      <c r="M613" s="33"/>
      <c r="N613" s="349" t="s">
        <v>78</v>
      </c>
      <c r="O613" s="341" t="s">
        <v>233</v>
      </c>
      <c r="P613" s="342"/>
      <c r="Q613" s="343"/>
      <c r="R613" s="47" t="s">
        <v>80</v>
      </c>
      <c r="S613" s="47"/>
      <c r="T613" s="352"/>
      <c r="U613" s="353"/>
      <c r="V613" s="34"/>
    </row>
    <row r="614" spans="1:22" ht="19.5" customHeight="1" x14ac:dyDescent="0.25">
      <c r="A614" s="33"/>
      <c r="B614" s="334"/>
      <c r="C614" s="338" t="s">
        <v>240</v>
      </c>
      <c r="D614" s="339"/>
      <c r="E614" s="340"/>
      <c r="F614" s="10" t="s">
        <v>82</v>
      </c>
      <c r="G614" s="10"/>
      <c r="H614" s="336"/>
      <c r="I614" s="337"/>
      <c r="J614" s="34"/>
      <c r="K614" s="1"/>
      <c r="L614" s="32"/>
      <c r="M614" s="33"/>
      <c r="N614" s="334"/>
      <c r="O614" s="338" t="s">
        <v>240</v>
      </c>
      <c r="P614" s="339"/>
      <c r="Q614" s="340"/>
      <c r="R614" s="10" t="s">
        <v>82</v>
      </c>
      <c r="S614" s="10"/>
      <c r="T614" s="336"/>
      <c r="U614" s="337"/>
      <c r="V614" s="34"/>
    </row>
    <row r="615" spans="1:22" ht="19.5" customHeight="1" x14ac:dyDescent="0.25">
      <c r="A615" s="33"/>
      <c r="B615" s="334"/>
      <c r="C615" s="338" t="s">
        <v>241</v>
      </c>
      <c r="D615" s="339"/>
      <c r="E615" s="340"/>
      <c r="F615" s="10" t="s">
        <v>84</v>
      </c>
      <c r="G615" s="10"/>
      <c r="H615" s="336"/>
      <c r="I615" s="337"/>
      <c r="J615" s="34"/>
      <c r="K615" s="1"/>
      <c r="L615" s="32"/>
      <c r="M615" s="33"/>
      <c r="N615" s="334"/>
      <c r="O615" s="338" t="s">
        <v>241</v>
      </c>
      <c r="P615" s="339"/>
      <c r="Q615" s="340"/>
      <c r="R615" s="10" t="s">
        <v>84</v>
      </c>
      <c r="S615" s="10"/>
      <c r="T615" s="336"/>
      <c r="U615" s="337"/>
      <c r="V615" s="34"/>
    </row>
    <row r="616" spans="1:22" ht="19.5" customHeight="1" x14ac:dyDescent="0.25">
      <c r="A616" s="33"/>
      <c r="B616" s="334"/>
      <c r="C616" s="338" t="s">
        <v>85</v>
      </c>
      <c r="D616" s="339"/>
      <c r="E616" s="340"/>
      <c r="F616" s="10" t="s">
        <v>86</v>
      </c>
      <c r="G616" s="10"/>
      <c r="H616" s="336"/>
      <c r="I616" s="337"/>
      <c r="J616" s="34"/>
      <c r="K616" s="1"/>
      <c r="L616" s="32"/>
      <c r="M616" s="33"/>
      <c r="N616" s="334"/>
      <c r="O616" s="338" t="s">
        <v>85</v>
      </c>
      <c r="P616" s="339"/>
      <c r="Q616" s="340"/>
      <c r="R616" s="10" t="s">
        <v>86</v>
      </c>
      <c r="S616" s="10"/>
      <c r="T616" s="336"/>
      <c r="U616" s="337"/>
      <c r="V616" s="34"/>
    </row>
    <row r="617" spans="1:22" ht="19.5" customHeight="1" thickBot="1" x14ac:dyDescent="0.3">
      <c r="A617" s="33"/>
      <c r="B617" s="25"/>
      <c r="C617" s="25"/>
      <c r="D617" s="25"/>
      <c r="E617" s="25"/>
      <c r="F617" s="25"/>
      <c r="G617" s="25"/>
      <c r="H617" s="25"/>
      <c r="I617" s="25"/>
      <c r="J617" s="34"/>
      <c r="K617" s="1"/>
      <c r="L617" s="32"/>
      <c r="M617" s="33"/>
      <c r="N617" s="25"/>
      <c r="O617" s="25"/>
      <c r="P617" s="25"/>
      <c r="Q617" s="25"/>
      <c r="R617" s="25"/>
      <c r="S617" s="25"/>
      <c r="T617" s="25"/>
      <c r="U617" s="25"/>
      <c r="V617" s="34"/>
    </row>
    <row r="618" spans="1:22" ht="19.5" customHeight="1" x14ac:dyDescent="0.3">
      <c r="A618" s="33"/>
      <c r="B618" s="373" t="s">
        <v>88</v>
      </c>
      <c r="C618" s="374"/>
      <c r="D618" s="374"/>
      <c r="E618" s="374"/>
      <c r="F618" s="374"/>
      <c r="G618" s="374"/>
      <c r="H618" s="374"/>
      <c r="I618" s="375"/>
      <c r="J618" s="34"/>
      <c r="K618" s="1"/>
      <c r="L618" s="32"/>
      <c r="M618" s="33"/>
      <c r="N618" s="373" t="s">
        <v>88</v>
      </c>
      <c r="O618" s="374"/>
      <c r="P618" s="374"/>
      <c r="Q618" s="374"/>
      <c r="R618" s="374"/>
      <c r="S618" s="374"/>
      <c r="T618" s="374"/>
      <c r="U618" s="375"/>
      <c r="V618" s="34"/>
    </row>
    <row r="619" spans="1:22" ht="19.5" customHeight="1" x14ac:dyDescent="0.25">
      <c r="A619" s="33"/>
      <c r="B619" s="376"/>
      <c r="C619" s="377"/>
      <c r="D619" s="377"/>
      <c r="E619" s="377"/>
      <c r="F619" s="377"/>
      <c r="G619" s="377"/>
      <c r="H619" s="377"/>
      <c r="I619" s="378"/>
      <c r="J619" s="34"/>
      <c r="K619" s="1"/>
      <c r="L619" s="32"/>
      <c r="M619" s="33"/>
      <c r="N619" s="376"/>
      <c r="O619" s="377"/>
      <c r="P619" s="377"/>
      <c r="Q619" s="377"/>
      <c r="R619" s="377"/>
      <c r="S619" s="377"/>
      <c r="T619" s="377"/>
      <c r="U619" s="378"/>
      <c r="V619" s="34"/>
    </row>
    <row r="620" spans="1:22" ht="19.5" customHeight="1" x14ac:dyDescent="0.25">
      <c r="A620" s="33"/>
      <c r="B620" s="379"/>
      <c r="C620" s="380"/>
      <c r="D620" s="380"/>
      <c r="E620" s="380"/>
      <c r="F620" s="380"/>
      <c r="G620" s="380"/>
      <c r="H620" s="380"/>
      <c r="I620" s="381"/>
      <c r="J620" s="34"/>
      <c r="K620" s="1"/>
      <c r="L620" s="32"/>
      <c r="M620" s="33"/>
      <c r="N620" s="379"/>
      <c r="O620" s="380"/>
      <c r="P620" s="380"/>
      <c r="Q620" s="380"/>
      <c r="R620" s="380"/>
      <c r="S620" s="380"/>
      <c r="T620" s="380"/>
      <c r="U620" s="381"/>
      <c r="V620" s="34"/>
    </row>
    <row r="621" spans="1:22" ht="19.5" customHeight="1" x14ac:dyDescent="0.25">
      <c r="A621" s="33"/>
      <c r="B621" s="379"/>
      <c r="C621" s="380"/>
      <c r="D621" s="380"/>
      <c r="E621" s="380"/>
      <c r="F621" s="380"/>
      <c r="G621" s="380"/>
      <c r="H621" s="380"/>
      <c r="I621" s="381"/>
      <c r="J621" s="34"/>
      <c r="K621" s="1"/>
      <c r="L621" s="32"/>
      <c r="M621" s="33"/>
      <c r="N621" s="379"/>
      <c r="O621" s="380"/>
      <c r="P621" s="380"/>
      <c r="Q621" s="380"/>
      <c r="R621" s="380"/>
      <c r="S621" s="380"/>
      <c r="T621" s="380"/>
      <c r="U621" s="381"/>
      <c r="V621" s="34"/>
    </row>
    <row r="622" spans="1:22" ht="19.5" customHeight="1" thickBot="1" x14ac:dyDescent="0.3">
      <c r="A622" s="33"/>
      <c r="B622" s="382"/>
      <c r="C622" s="383"/>
      <c r="D622" s="383"/>
      <c r="E622" s="383"/>
      <c r="F622" s="383"/>
      <c r="G622" s="383"/>
      <c r="H622" s="383"/>
      <c r="I622" s="384"/>
      <c r="J622" s="34"/>
      <c r="K622" s="1"/>
      <c r="L622" s="32"/>
      <c r="M622" s="33"/>
      <c r="N622" s="382"/>
      <c r="O622" s="383"/>
      <c r="P622" s="383"/>
      <c r="Q622" s="383"/>
      <c r="R622" s="383"/>
      <c r="S622" s="383"/>
      <c r="T622" s="383"/>
      <c r="U622" s="384"/>
      <c r="V622" s="34"/>
    </row>
    <row r="623" spans="1:22" ht="19.5" customHeight="1" thickBot="1" x14ac:dyDescent="0.3">
      <c r="A623" s="53"/>
      <c r="B623" s="54"/>
      <c r="C623" s="54"/>
      <c r="D623" s="54"/>
      <c r="E623" s="54"/>
      <c r="F623" s="54"/>
      <c r="G623" s="54"/>
      <c r="H623" s="54"/>
      <c r="I623" s="54"/>
      <c r="J623" s="55"/>
      <c r="K623" s="1"/>
      <c r="L623" s="32"/>
      <c r="M623" s="53"/>
      <c r="N623" s="54"/>
      <c r="O623" s="54"/>
      <c r="P623" s="54"/>
      <c r="Q623" s="54"/>
      <c r="R623" s="54"/>
      <c r="S623" s="54"/>
      <c r="T623" s="54"/>
      <c r="U623" s="54"/>
      <c r="V623" s="55"/>
    </row>
    <row r="624" spans="1:22" ht="19.5" customHeight="1" thickBot="1" x14ac:dyDescent="0.3">
      <c r="A624" s="56"/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7"/>
      <c r="M624" s="56"/>
      <c r="N624" s="56"/>
      <c r="O624" s="56"/>
      <c r="P624" s="56"/>
      <c r="Q624" s="56"/>
      <c r="R624" s="56"/>
      <c r="S624" s="56"/>
      <c r="T624" s="56"/>
      <c r="U624" s="56"/>
      <c r="V624" s="56"/>
    </row>
    <row r="625" spans="1:22" ht="19.5" customHeight="1" x14ac:dyDescent="0.25">
      <c r="A625" s="29">
        <v>13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>
        <f t="shared" ref="M625" si="12">A625+1</f>
        <v>14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19.5" customHeight="1" x14ac:dyDescent="0.35">
      <c r="A626" s="33"/>
      <c r="B626" s="356" t="s">
        <v>42</v>
      </c>
      <c r="C626" s="356"/>
      <c r="D626" s="404" t="s">
        <v>132</v>
      </c>
      <c r="E626" s="404"/>
      <c r="F626" s="404"/>
      <c r="G626" s="404"/>
      <c r="H626" s="404"/>
      <c r="I626" s="404"/>
      <c r="J626" s="75"/>
      <c r="K626" s="1"/>
      <c r="L626" s="32"/>
      <c r="M626" s="33"/>
      <c r="N626" s="356" t="s">
        <v>42</v>
      </c>
      <c r="O626" s="356"/>
      <c r="P626" s="404" t="s">
        <v>132</v>
      </c>
      <c r="Q626" s="404"/>
      <c r="R626" s="404"/>
      <c r="S626" s="404"/>
      <c r="T626" s="404"/>
      <c r="U626" s="404"/>
      <c r="V626" s="75"/>
    </row>
    <row r="627" spans="1:22" ht="19.5" customHeight="1" x14ac:dyDescent="0.25">
      <c r="A627" s="33"/>
      <c r="B627" s="358"/>
      <c r="C627" s="358"/>
      <c r="D627" s="358"/>
      <c r="E627" s="358"/>
      <c r="F627" s="358"/>
      <c r="G627" s="358"/>
      <c r="H627" s="358"/>
      <c r="I627" s="358"/>
      <c r="J627" s="34"/>
      <c r="K627" s="1"/>
      <c r="L627" s="32"/>
      <c r="M627" s="33"/>
      <c r="N627" s="358"/>
      <c r="O627" s="358"/>
      <c r="P627" s="358"/>
      <c r="Q627" s="358"/>
      <c r="R627" s="358"/>
      <c r="S627" s="358"/>
      <c r="T627" s="358"/>
      <c r="U627" s="358"/>
      <c r="V627" s="34"/>
    </row>
    <row r="628" spans="1:22" ht="19.5" customHeight="1" x14ac:dyDescent="0.35">
      <c r="A628" s="33"/>
      <c r="B628" s="356" t="s">
        <v>0</v>
      </c>
      <c r="C628" s="356"/>
      <c r="D628" s="403"/>
      <c r="E628" s="403"/>
      <c r="F628" s="357" t="s">
        <v>41</v>
      </c>
      <c r="G628" s="357"/>
      <c r="H628" s="403"/>
      <c r="I628" s="403"/>
      <c r="J628" s="34"/>
      <c r="K628" s="1"/>
      <c r="L628" s="32"/>
      <c r="M628" s="33"/>
      <c r="N628" s="356" t="s">
        <v>0</v>
      </c>
      <c r="O628" s="356"/>
      <c r="P628" s="403"/>
      <c r="Q628" s="403"/>
      <c r="R628" s="357" t="s">
        <v>41</v>
      </c>
      <c r="S628" s="357"/>
      <c r="T628" s="403"/>
      <c r="U628" s="403"/>
      <c r="V628" s="34"/>
    </row>
    <row r="629" spans="1:22" ht="19.5" customHeight="1" x14ac:dyDescent="0.35">
      <c r="A629" s="33"/>
      <c r="B629" s="356" t="s">
        <v>14</v>
      </c>
      <c r="C629" s="356"/>
      <c r="D629" s="400"/>
      <c r="E629" s="400"/>
      <c r="F629" s="357" t="s">
        <v>15</v>
      </c>
      <c r="G629" s="357"/>
      <c r="H629" s="401"/>
      <c r="I629" s="401"/>
      <c r="J629" s="34"/>
      <c r="K629" s="1"/>
      <c r="L629" s="32"/>
      <c r="M629" s="33"/>
      <c r="N629" s="356" t="s">
        <v>14</v>
      </c>
      <c r="O629" s="356"/>
      <c r="P629" s="400"/>
      <c r="Q629" s="400"/>
      <c r="R629" s="357" t="s">
        <v>15</v>
      </c>
      <c r="S629" s="357"/>
      <c r="T629" s="401"/>
      <c r="U629" s="401"/>
      <c r="V629" s="34"/>
    </row>
    <row r="630" spans="1:22" ht="19.5" customHeight="1" x14ac:dyDescent="0.3">
      <c r="A630" s="33"/>
      <c r="B630" s="64" t="s">
        <v>53</v>
      </c>
      <c r="C630" s="64"/>
      <c r="D630" s="402"/>
      <c r="E630" s="402"/>
      <c r="F630" s="397" t="s">
        <v>54</v>
      </c>
      <c r="G630" s="397"/>
      <c r="H630" s="402"/>
      <c r="I630" s="402"/>
      <c r="J630" s="34"/>
      <c r="K630" s="1"/>
      <c r="L630" s="32"/>
      <c r="M630" s="33"/>
      <c r="N630" s="64" t="s">
        <v>53</v>
      </c>
      <c r="O630" s="64"/>
      <c r="P630" s="402"/>
      <c r="Q630" s="402"/>
      <c r="R630" s="397" t="s">
        <v>54</v>
      </c>
      <c r="S630" s="397"/>
      <c r="T630" s="402"/>
      <c r="U630" s="402"/>
      <c r="V630" s="34"/>
    </row>
    <row r="631" spans="1:22" ht="19.5" customHeight="1" x14ac:dyDescent="0.3">
      <c r="A631" s="33"/>
      <c r="B631" s="396" t="s">
        <v>1</v>
      </c>
      <c r="C631" s="396"/>
      <c r="D631" s="397"/>
      <c r="E631" s="397"/>
      <c r="F631" s="398"/>
      <c r="G631" s="398"/>
      <c r="H631" s="398"/>
      <c r="I631" s="398"/>
      <c r="J631" s="34"/>
      <c r="K631" s="1"/>
      <c r="L631" s="32"/>
      <c r="M631" s="33"/>
      <c r="N631" s="396" t="s">
        <v>1</v>
      </c>
      <c r="O631" s="396"/>
      <c r="P631" s="397"/>
      <c r="Q631" s="397"/>
      <c r="R631" s="398"/>
      <c r="S631" s="398"/>
      <c r="T631" s="398"/>
      <c r="U631" s="398"/>
      <c r="V631" s="34"/>
    </row>
    <row r="632" spans="1:22" ht="19.5" customHeight="1" x14ac:dyDescent="0.3">
      <c r="A632" s="33"/>
      <c r="B632" s="396"/>
      <c r="C632" s="396"/>
      <c r="D632" s="397" t="s">
        <v>11</v>
      </c>
      <c r="E632" s="397"/>
      <c r="F632" s="398"/>
      <c r="G632" s="398"/>
      <c r="H632" s="398"/>
      <c r="I632" s="398"/>
      <c r="J632" s="34"/>
      <c r="K632" s="1"/>
      <c r="L632" s="32"/>
      <c r="M632" s="33"/>
      <c r="N632" s="396"/>
      <c r="O632" s="396"/>
      <c r="P632" s="397" t="s">
        <v>11</v>
      </c>
      <c r="Q632" s="397"/>
      <c r="R632" s="398"/>
      <c r="S632" s="398"/>
      <c r="T632" s="398"/>
      <c r="U632" s="398"/>
      <c r="V632" s="34"/>
    </row>
    <row r="633" spans="1:22" ht="19.5" customHeight="1" x14ac:dyDescent="0.3">
      <c r="A633" s="33"/>
      <c r="B633" s="396"/>
      <c r="C633" s="396"/>
      <c r="D633" s="397" t="s">
        <v>55</v>
      </c>
      <c r="E633" s="397"/>
      <c r="F633" s="398"/>
      <c r="G633" s="398"/>
      <c r="H633" s="398"/>
      <c r="I633" s="398"/>
      <c r="J633" s="34"/>
      <c r="K633" s="1"/>
      <c r="L633" s="32"/>
      <c r="M633" s="33"/>
      <c r="N633" s="396"/>
      <c r="O633" s="396"/>
      <c r="P633" s="397" t="s">
        <v>55</v>
      </c>
      <c r="Q633" s="397"/>
      <c r="R633" s="398"/>
      <c r="S633" s="398"/>
      <c r="T633" s="398"/>
      <c r="U633" s="398"/>
      <c r="V633" s="34"/>
    </row>
    <row r="634" spans="1:22" ht="19.5" customHeight="1" x14ac:dyDescent="0.35">
      <c r="A634" s="33"/>
      <c r="B634" s="396"/>
      <c r="C634" s="396"/>
      <c r="D634" s="397" t="s">
        <v>9</v>
      </c>
      <c r="E634" s="397"/>
      <c r="F634" s="399"/>
      <c r="G634" s="399"/>
      <c r="H634" s="399"/>
      <c r="I634" s="399"/>
      <c r="J634" s="34"/>
      <c r="K634" s="1"/>
      <c r="L634" s="32"/>
      <c r="M634" s="33"/>
      <c r="N634" s="396"/>
      <c r="O634" s="396"/>
      <c r="P634" s="397" t="s">
        <v>9</v>
      </c>
      <c r="Q634" s="397"/>
      <c r="R634" s="399"/>
      <c r="S634" s="399"/>
      <c r="T634" s="399"/>
      <c r="U634" s="399"/>
      <c r="V634" s="34"/>
    </row>
    <row r="635" spans="1:22" ht="19.5" customHeight="1" x14ac:dyDescent="0.35">
      <c r="A635" s="33"/>
      <c r="B635" s="356" t="s">
        <v>44</v>
      </c>
      <c r="C635" s="356"/>
      <c r="D635" s="357" t="s">
        <v>91</v>
      </c>
      <c r="E635" s="357"/>
      <c r="F635" s="37"/>
      <c r="G635" s="65"/>
      <c r="H635" s="39"/>
      <c r="I635" s="65"/>
      <c r="J635" s="34"/>
      <c r="K635" s="1"/>
      <c r="L635" s="32"/>
      <c r="M635" s="33"/>
      <c r="N635" s="356" t="s">
        <v>44</v>
      </c>
      <c r="O635" s="356"/>
      <c r="P635" s="357" t="s">
        <v>91</v>
      </c>
      <c r="Q635" s="357"/>
      <c r="R635" s="37"/>
      <c r="S635" s="65"/>
      <c r="T635" s="39"/>
      <c r="U635" s="65"/>
      <c r="V635" s="34"/>
    </row>
    <row r="636" spans="1:22" ht="19.5" customHeight="1" x14ac:dyDescent="0.3">
      <c r="A636" s="33"/>
      <c r="B636" s="356"/>
      <c r="C636" s="356"/>
      <c r="D636" s="359" t="s">
        <v>56</v>
      </c>
      <c r="E636" s="63" t="s">
        <v>57</v>
      </c>
      <c r="F636" s="41"/>
      <c r="G636" s="66"/>
      <c r="H636" s="41"/>
      <c r="I636" s="66"/>
      <c r="J636" s="34"/>
      <c r="K636" s="1"/>
      <c r="L636" s="32"/>
      <c r="M636" s="33"/>
      <c r="N636" s="356"/>
      <c r="O636" s="356"/>
      <c r="P636" s="359" t="s">
        <v>56</v>
      </c>
      <c r="Q636" s="63" t="s">
        <v>57</v>
      </c>
      <c r="R636" s="41"/>
      <c r="S636" s="66"/>
      <c r="T636" s="41"/>
      <c r="U636" s="66"/>
      <c r="V636" s="34"/>
    </row>
    <row r="637" spans="1:22" ht="19.5" customHeight="1" x14ac:dyDescent="0.3">
      <c r="A637" s="33"/>
      <c r="B637" s="356"/>
      <c r="C637" s="356"/>
      <c r="D637" s="359"/>
      <c r="E637" s="63" t="s">
        <v>58</v>
      </c>
      <c r="F637" s="41"/>
      <c r="G637" s="66"/>
      <c r="H637" s="41"/>
      <c r="I637" s="66"/>
      <c r="J637" s="34"/>
      <c r="K637" s="1"/>
      <c r="L637" s="32"/>
      <c r="M637" s="33"/>
      <c r="N637" s="356"/>
      <c r="O637" s="356"/>
      <c r="P637" s="359"/>
      <c r="Q637" s="63" t="s">
        <v>58</v>
      </c>
      <c r="R637" s="41"/>
      <c r="S637" s="66"/>
      <c r="T637" s="41"/>
      <c r="U637" s="66"/>
      <c r="V637" s="34"/>
    </row>
    <row r="638" spans="1:22" ht="19.5" customHeight="1" x14ac:dyDescent="0.25">
      <c r="A638" s="33"/>
      <c r="B638" s="358"/>
      <c r="C638" s="358"/>
      <c r="D638" s="358"/>
      <c r="E638" s="358"/>
      <c r="F638" s="358"/>
      <c r="G638" s="358"/>
      <c r="H638" s="358"/>
      <c r="I638" s="358"/>
      <c r="J638" s="34"/>
      <c r="K638" s="1"/>
      <c r="L638" s="32"/>
      <c r="M638" s="33"/>
      <c r="N638" s="358"/>
      <c r="O638" s="358"/>
      <c r="P638" s="358"/>
      <c r="Q638" s="358"/>
      <c r="R638" s="358"/>
      <c r="S638" s="358"/>
      <c r="T638" s="358"/>
      <c r="U638" s="358"/>
      <c r="V638" s="34"/>
    </row>
    <row r="639" spans="1:22" ht="19.5" customHeight="1" x14ac:dyDescent="0.3">
      <c r="A639" s="33"/>
      <c r="B639" s="395" t="s">
        <v>59</v>
      </c>
      <c r="C639" s="395"/>
      <c r="D639" s="395"/>
      <c r="E639" s="395"/>
      <c r="F639" s="395"/>
      <c r="G639" s="395"/>
      <c r="H639" s="395"/>
      <c r="I639" s="395"/>
      <c r="J639" s="34"/>
      <c r="K639" s="1"/>
      <c r="L639" s="32"/>
      <c r="M639" s="33"/>
      <c r="N639" s="395" t="s">
        <v>59</v>
      </c>
      <c r="O639" s="395"/>
      <c r="P639" s="395"/>
      <c r="Q639" s="395"/>
      <c r="R639" s="395"/>
      <c r="S639" s="395"/>
      <c r="T639" s="395"/>
      <c r="U639" s="395"/>
      <c r="V639" s="34"/>
    </row>
    <row r="640" spans="1:22" ht="19.5" customHeight="1" thickBot="1" x14ac:dyDescent="0.3">
      <c r="A640" s="33"/>
      <c r="B640" s="358"/>
      <c r="C640" s="358"/>
      <c r="D640" s="358"/>
      <c r="E640" s="358"/>
      <c r="F640" s="358"/>
      <c r="G640" s="358"/>
      <c r="H640" s="358"/>
      <c r="I640" s="358"/>
      <c r="J640" s="34"/>
      <c r="K640" s="1"/>
      <c r="L640" s="32"/>
      <c r="M640" s="33"/>
      <c r="N640" s="358"/>
      <c r="O640" s="358"/>
      <c r="P640" s="358"/>
      <c r="Q640" s="358"/>
      <c r="R640" s="358"/>
      <c r="S640" s="358"/>
      <c r="T640" s="358"/>
      <c r="U640" s="358"/>
      <c r="V640" s="34"/>
    </row>
    <row r="641" spans="1:22" ht="19.5" customHeight="1" thickBot="1" x14ac:dyDescent="0.3">
      <c r="A641" s="33"/>
      <c r="B641" s="359" t="s">
        <v>60</v>
      </c>
      <c r="C641" s="360"/>
      <c r="D641" s="43"/>
      <c r="E641" s="44"/>
      <c r="F641" s="44"/>
      <c r="G641" s="44"/>
      <c r="H641" s="44"/>
      <c r="I641" s="45"/>
      <c r="J641" s="34"/>
      <c r="K641" s="1"/>
      <c r="L641" s="32"/>
      <c r="M641" s="33"/>
      <c r="N641" s="359" t="s">
        <v>60</v>
      </c>
      <c r="O641" s="360"/>
      <c r="P641" s="43"/>
      <c r="Q641" s="44"/>
      <c r="R641" s="44"/>
      <c r="S641" s="44"/>
      <c r="T641" s="44"/>
      <c r="U641" s="45"/>
      <c r="V641" s="34"/>
    </row>
    <row r="642" spans="1:22" ht="19.5" customHeight="1" thickBot="1" x14ac:dyDescent="0.3">
      <c r="A642" s="33"/>
      <c r="B642" s="62"/>
      <c r="C642" s="62"/>
      <c r="D642" s="30"/>
      <c r="E642" s="30"/>
      <c r="F642" s="30"/>
      <c r="G642" s="30"/>
      <c r="H642" s="30"/>
      <c r="I642" s="30"/>
      <c r="J642" s="34"/>
      <c r="K642" s="1"/>
      <c r="L642" s="32"/>
      <c r="M642" s="33"/>
      <c r="N642" s="62"/>
      <c r="O642" s="62"/>
      <c r="P642" s="30"/>
      <c r="Q642" s="30"/>
      <c r="R642" s="30"/>
      <c r="S642" s="30"/>
      <c r="T642" s="30"/>
      <c r="U642" s="30"/>
      <c r="V642" s="34"/>
    </row>
    <row r="643" spans="1:22" ht="19.5" customHeight="1" x14ac:dyDescent="0.25">
      <c r="A643" s="33"/>
      <c r="B643" s="361" t="s">
        <v>62</v>
      </c>
      <c r="C643" s="362"/>
      <c r="D643" s="352"/>
      <c r="E643" s="352"/>
      <c r="F643" s="352"/>
      <c r="G643" s="352"/>
      <c r="H643" s="352"/>
      <c r="I643" s="353"/>
      <c r="J643" s="34"/>
      <c r="K643" s="1"/>
      <c r="L643" s="32"/>
      <c r="M643" s="33"/>
      <c r="N643" s="361" t="s">
        <v>62</v>
      </c>
      <c r="O643" s="362"/>
      <c r="P643" s="352"/>
      <c r="Q643" s="352"/>
      <c r="R643" s="352"/>
      <c r="S643" s="352"/>
      <c r="T643" s="352"/>
      <c r="U643" s="353"/>
      <c r="V643" s="34"/>
    </row>
    <row r="644" spans="1:22" ht="19.5" customHeight="1" x14ac:dyDescent="0.25">
      <c r="A644" s="33"/>
      <c r="B644" s="363"/>
      <c r="C644" s="364"/>
      <c r="D644" s="336"/>
      <c r="E644" s="336"/>
      <c r="F644" s="336"/>
      <c r="G644" s="336"/>
      <c r="H644" s="336"/>
      <c r="I644" s="337"/>
      <c r="J644" s="34"/>
      <c r="K644" s="1"/>
      <c r="L644" s="32"/>
      <c r="M644" s="33"/>
      <c r="N644" s="363"/>
      <c r="O644" s="364"/>
      <c r="P644" s="336"/>
      <c r="Q644" s="336"/>
      <c r="R644" s="336"/>
      <c r="S644" s="336"/>
      <c r="T644" s="336"/>
      <c r="U644" s="337"/>
      <c r="V644" s="34"/>
    </row>
    <row r="645" spans="1:22" ht="19.5" customHeight="1" x14ac:dyDescent="0.25">
      <c r="A645" s="33"/>
      <c r="B645" s="365" t="s">
        <v>61</v>
      </c>
      <c r="C645" s="366"/>
      <c r="D645" s="336"/>
      <c r="E645" s="336"/>
      <c r="F645" s="336"/>
      <c r="G645" s="336"/>
      <c r="H645" s="336"/>
      <c r="I645" s="337"/>
      <c r="J645" s="34"/>
      <c r="K645" s="1"/>
      <c r="L645" s="32"/>
      <c r="M645" s="33"/>
      <c r="N645" s="365" t="s">
        <v>61</v>
      </c>
      <c r="O645" s="366"/>
      <c r="P645" s="336"/>
      <c r="Q645" s="336"/>
      <c r="R645" s="336"/>
      <c r="S645" s="336"/>
      <c r="T645" s="336"/>
      <c r="U645" s="337"/>
      <c r="V645" s="34"/>
    </row>
    <row r="646" spans="1:22" ht="19.5" customHeight="1" thickBot="1" x14ac:dyDescent="0.3">
      <c r="A646" s="33"/>
      <c r="B646" s="367"/>
      <c r="C646" s="368"/>
      <c r="D646" s="369"/>
      <c r="E646" s="369"/>
      <c r="F646" s="369"/>
      <c r="G646" s="369"/>
      <c r="H646" s="369"/>
      <c r="I646" s="370"/>
      <c r="J646" s="34"/>
      <c r="K646" s="1"/>
      <c r="L646" s="32"/>
      <c r="M646" s="33"/>
      <c r="N646" s="367"/>
      <c r="O646" s="368"/>
      <c r="P646" s="369"/>
      <c r="Q646" s="369"/>
      <c r="R646" s="369"/>
      <c r="S646" s="369"/>
      <c r="T646" s="369"/>
      <c r="U646" s="370"/>
      <c r="V646" s="34"/>
    </row>
    <row r="647" spans="1:22" ht="19.5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19.5" customHeight="1" x14ac:dyDescent="0.25">
      <c r="A648" s="33"/>
      <c r="B648" s="349" t="s">
        <v>63</v>
      </c>
      <c r="C648" s="343" t="s">
        <v>64</v>
      </c>
      <c r="D648" s="351"/>
      <c r="E648" s="351"/>
      <c r="F648" s="351"/>
      <c r="G648" s="351"/>
      <c r="H648" s="352"/>
      <c r="I648" s="353"/>
      <c r="J648" s="34"/>
      <c r="K648" s="1"/>
      <c r="L648" s="32"/>
      <c r="M648" s="33"/>
      <c r="N648" s="349" t="s">
        <v>63</v>
      </c>
      <c r="O648" s="343" t="s">
        <v>64</v>
      </c>
      <c r="P648" s="351"/>
      <c r="Q648" s="351"/>
      <c r="R648" s="351"/>
      <c r="S648" s="351"/>
      <c r="T648" s="352"/>
      <c r="U648" s="353"/>
      <c r="V648" s="34"/>
    </row>
    <row r="649" spans="1:22" ht="19.5" customHeight="1" x14ac:dyDescent="0.25">
      <c r="A649" s="33"/>
      <c r="B649" s="334"/>
      <c r="C649" s="340" t="s">
        <v>234</v>
      </c>
      <c r="D649" s="348"/>
      <c r="E649" s="348"/>
      <c r="F649" s="348"/>
      <c r="G649" s="348"/>
      <c r="H649" s="336"/>
      <c r="I649" s="337"/>
      <c r="J649" s="34"/>
      <c r="K649" s="1"/>
      <c r="L649" s="32"/>
      <c r="M649" s="33"/>
      <c r="N649" s="334"/>
      <c r="O649" s="340" t="s">
        <v>234</v>
      </c>
      <c r="P649" s="348"/>
      <c r="Q649" s="348"/>
      <c r="R649" s="348"/>
      <c r="S649" s="348"/>
      <c r="T649" s="336"/>
      <c r="U649" s="337"/>
      <c r="V649" s="34"/>
    </row>
    <row r="650" spans="1:22" ht="19.5" customHeight="1" x14ac:dyDescent="0.25">
      <c r="A650" s="33"/>
      <c r="B650" s="334"/>
      <c r="C650" s="340" t="s">
        <v>66</v>
      </c>
      <c r="D650" s="348"/>
      <c r="E650" s="348"/>
      <c r="F650" s="348"/>
      <c r="G650" s="348"/>
      <c r="H650" s="336"/>
      <c r="I650" s="337"/>
      <c r="J650" s="34"/>
      <c r="K650" s="1"/>
      <c r="L650" s="32"/>
      <c r="M650" s="33"/>
      <c r="N650" s="334"/>
      <c r="O650" s="340" t="s">
        <v>66</v>
      </c>
      <c r="P650" s="348"/>
      <c r="Q650" s="348"/>
      <c r="R650" s="348"/>
      <c r="S650" s="348"/>
      <c r="T650" s="336"/>
      <c r="U650" s="337"/>
      <c r="V650" s="34"/>
    </row>
    <row r="651" spans="1:22" ht="19.5" customHeight="1" x14ac:dyDescent="0.25">
      <c r="A651" s="33"/>
      <c r="B651" s="334"/>
      <c r="C651" s="340" t="s">
        <v>67</v>
      </c>
      <c r="D651" s="348"/>
      <c r="E651" s="348"/>
      <c r="F651" s="348"/>
      <c r="G651" s="348"/>
      <c r="H651" s="336"/>
      <c r="I651" s="337"/>
      <c r="J651" s="34"/>
      <c r="K651" s="1"/>
      <c r="L651" s="32"/>
      <c r="M651" s="33"/>
      <c r="N651" s="334"/>
      <c r="O651" s="340" t="s">
        <v>67</v>
      </c>
      <c r="P651" s="348"/>
      <c r="Q651" s="348"/>
      <c r="R651" s="348"/>
      <c r="S651" s="348"/>
      <c r="T651" s="336"/>
      <c r="U651" s="337"/>
      <c r="V651" s="34"/>
    </row>
    <row r="652" spans="1:22" ht="19.5" customHeight="1" x14ac:dyDescent="0.25">
      <c r="A652" s="33"/>
      <c r="B652" s="334"/>
      <c r="C652" s="340" t="s">
        <v>235</v>
      </c>
      <c r="D652" s="348"/>
      <c r="E652" s="348"/>
      <c r="F652" s="348"/>
      <c r="G652" s="348"/>
      <c r="H652" s="336"/>
      <c r="I652" s="337"/>
      <c r="J652" s="34"/>
      <c r="K652" s="1"/>
      <c r="L652" s="32"/>
      <c r="M652" s="33"/>
      <c r="N652" s="334"/>
      <c r="O652" s="340" t="s">
        <v>235</v>
      </c>
      <c r="P652" s="348"/>
      <c r="Q652" s="348"/>
      <c r="R652" s="348"/>
      <c r="S652" s="348"/>
      <c r="T652" s="336"/>
      <c r="U652" s="337"/>
      <c r="V652" s="34"/>
    </row>
    <row r="653" spans="1:22" ht="19.5" customHeight="1" x14ac:dyDescent="0.25">
      <c r="A653" s="33"/>
      <c r="B653" s="335"/>
      <c r="C653" s="338" t="s">
        <v>236</v>
      </c>
      <c r="D653" s="339"/>
      <c r="E653" s="339"/>
      <c r="F653" s="339"/>
      <c r="G653" s="340"/>
      <c r="H653" s="354"/>
      <c r="I653" s="355"/>
      <c r="J653" s="34"/>
      <c r="K653" s="1"/>
      <c r="L653" s="32"/>
      <c r="M653" s="33"/>
      <c r="N653" s="335"/>
      <c r="O653" s="338" t="s">
        <v>236</v>
      </c>
      <c r="P653" s="339"/>
      <c r="Q653" s="339"/>
      <c r="R653" s="339"/>
      <c r="S653" s="340"/>
      <c r="T653" s="354"/>
      <c r="U653" s="355"/>
      <c r="V653" s="34"/>
    </row>
    <row r="654" spans="1:22" ht="19.5" customHeight="1" thickBot="1" x14ac:dyDescent="0.3">
      <c r="A654" s="33"/>
      <c r="B654" s="350"/>
      <c r="C654" s="371" t="s">
        <v>69</v>
      </c>
      <c r="D654" s="372"/>
      <c r="E654" s="372"/>
      <c r="F654" s="372"/>
      <c r="G654" s="372"/>
      <c r="H654" s="369"/>
      <c r="I654" s="370"/>
      <c r="J654" s="34"/>
      <c r="K654" s="1"/>
      <c r="L654" s="32"/>
      <c r="M654" s="33"/>
      <c r="N654" s="350"/>
      <c r="O654" s="371" t="s">
        <v>69</v>
      </c>
      <c r="P654" s="372"/>
      <c r="Q654" s="372"/>
      <c r="R654" s="372"/>
      <c r="S654" s="372"/>
      <c r="T654" s="369"/>
      <c r="U654" s="370"/>
      <c r="V654" s="34"/>
    </row>
    <row r="655" spans="1:22" ht="19.5" customHeight="1" x14ac:dyDescent="0.25">
      <c r="A655" s="33"/>
      <c r="B655" s="333" t="s">
        <v>70</v>
      </c>
      <c r="C655" s="346" t="s">
        <v>237</v>
      </c>
      <c r="D655" s="347"/>
      <c r="E655" s="347"/>
      <c r="F655" s="347"/>
      <c r="G655" s="347"/>
      <c r="H655" s="344"/>
      <c r="I655" s="345"/>
      <c r="J655" s="34"/>
      <c r="K655" s="1"/>
      <c r="L655" s="32"/>
      <c r="M655" s="33"/>
      <c r="N655" s="333" t="s">
        <v>70</v>
      </c>
      <c r="O655" s="346" t="s">
        <v>237</v>
      </c>
      <c r="P655" s="347"/>
      <c r="Q655" s="347"/>
      <c r="R655" s="347"/>
      <c r="S655" s="347"/>
      <c r="T655" s="344"/>
      <c r="U655" s="345"/>
      <c r="V655" s="34"/>
    </row>
    <row r="656" spans="1:22" ht="19.5" customHeight="1" x14ac:dyDescent="0.25">
      <c r="A656" s="33"/>
      <c r="B656" s="334"/>
      <c r="C656" s="340" t="s">
        <v>72</v>
      </c>
      <c r="D656" s="348"/>
      <c r="E656" s="348"/>
      <c r="F656" s="348"/>
      <c r="G656" s="348"/>
      <c r="H656" s="336"/>
      <c r="I656" s="337"/>
      <c r="J656" s="34"/>
      <c r="K656" s="1"/>
      <c r="L656" s="32"/>
      <c r="M656" s="33"/>
      <c r="N656" s="334"/>
      <c r="O656" s="340" t="s">
        <v>72</v>
      </c>
      <c r="P656" s="348"/>
      <c r="Q656" s="348"/>
      <c r="R656" s="348"/>
      <c r="S656" s="348"/>
      <c r="T656" s="336"/>
      <c r="U656" s="337"/>
      <c r="V656" s="34"/>
    </row>
    <row r="657" spans="1:22" ht="19.5" customHeight="1" x14ac:dyDescent="0.25">
      <c r="A657" s="33"/>
      <c r="B657" s="334"/>
      <c r="C657" s="340" t="s">
        <v>242</v>
      </c>
      <c r="D657" s="348"/>
      <c r="E657" s="348"/>
      <c r="F657" s="348"/>
      <c r="G657" s="348"/>
      <c r="H657" s="336"/>
      <c r="I657" s="337"/>
      <c r="J657" s="34"/>
      <c r="K657" s="1"/>
      <c r="L657" s="32"/>
      <c r="M657" s="33"/>
      <c r="N657" s="334"/>
      <c r="O657" s="340" t="s">
        <v>242</v>
      </c>
      <c r="P657" s="348"/>
      <c r="Q657" s="348"/>
      <c r="R657" s="348"/>
      <c r="S657" s="348"/>
      <c r="T657" s="336"/>
      <c r="U657" s="337"/>
      <c r="V657" s="34"/>
    </row>
    <row r="658" spans="1:22" ht="19.5" customHeight="1" x14ac:dyDescent="0.25">
      <c r="A658" s="33"/>
      <c r="B658" s="334"/>
      <c r="C658" s="340" t="s">
        <v>75</v>
      </c>
      <c r="D658" s="348"/>
      <c r="E658" s="348"/>
      <c r="F658" s="348"/>
      <c r="G658" s="348"/>
      <c r="H658" s="336"/>
      <c r="I658" s="337"/>
      <c r="J658" s="34"/>
      <c r="K658" s="1"/>
      <c r="L658" s="32"/>
      <c r="M658" s="33"/>
      <c r="N658" s="334"/>
      <c r="O658" s="340" t="s">
        <v>75</v>
      </c>
      <c r="P658" s="348"/>
      <c r="Q658" s="348"/>
      <c r="R658" s="348"/>
      <c r="S658" s="348"/>
      <c r="T658" s="336"/>
      <c r="U658" s="337"/>
      <c r="V658" s="34"/>
    </row>
    <row r="659" spans="1:22" ht="19.5" customHeight="1" x14ac:dyDescent="0.25">
      <c r="A659" s="33"/>
      <c r="B659" s="334"/>
      <c r="C659" s="340" t="s">
        <v>76</v>
      </c>
      <c r="D659" s="348"/>
      <c r="E659" s="348"/>
      <c r="F659" s="348"/>
      <c r="G659" s="348"/>
      <c r="H659" s="336"/>
      <c r="I659" s="337"/>
      <c r="J659" s="34"/>
      <c r="K659" s="1"/>
      <c r="L659" s="32"/>
      <c r="M659" s="33"/>
      <c r="N659" s="334"/>
      <c r="O659" s="340" t="s">
        <v>76</v>
      </c>
      <c r="P659" s="348"/>
      <c r="Q659" s="348"/>
      <c r="R659" s="348"/>
      <c r="S659" s="348"/>
      <c r="T659" s="336"/>
      <c r="U659" s="337"/>
      <c r="V659" s="34"/>
    </row>
    <row r="660" spans="1:22" ht="19.5" customHeight="1" thickBot="1" x14ac:dyDescent="0.3">
      <c r="A660" s="33"/>
      <c r="B660" s="335"/>
      <c r="C660" s="385" t="s">
        <v>77</v>
      </c>
      <c r="D660" s="386"/>
      <c r="E660" s="386"/>
      <c r="F660" s="386"/>
      <c r="G660" s="386"/>
      <c r="H660" s="387"/>
      <c r="I660" s="388"/>
      <c r="J660" s="34"/>
      <c r="K660" s="1"/>
      <c r="L660" s="32"/>
      <c r="M660" s="33"/>
      <c r="N660" s="335"/>
      <c r="O660" s="385" t="s">
        <v>77</v>
      </c>
      <c r="P660" s="386"/>
      <c r="Q660" s="386"/>
      <c r="R660" s="386"/>
      <c r="S660" s="386"/>
      <c r="T660" s="387"/>
      <c r="U660" s="388"/>
      <c r="V660" s="34"/>
    </row>
    <row r="661" spans="1:22" ht="19.5" customHeight="1" x14ac:dyDescent="0.25">
      <c r="A661" s="33"/>
      <c r="B661" s="349" t="s">
        <v>78</v>
      </c>
      <c r="C661" s="341" t="s">
        <v>233</v>
      </c>
      <c r="D661" s="342"/>
      <c r="E661" s="343"/>
      <c r="F661" s="47" t="s">
        <v>80</v>
      </c>
      <c r="G661" s="47"/>
      <c r="H661" s="352"/>
      <c r="I661" s="353"/>
      <c r="J661" s="34"/>
      <c r="K661" s="1"/>
      <c r="L661" s="32"/>
      <c r="M661" s="33"/>
      <c r="N661" s="349" t="s">
        <v>78</v>
      </c>
      <c r="O661" s="341" t="s">
        <v>233</v>
      </c>
      <c r="P661" s="342"/>
      <c r="Q661" s="343"/>
      <c r="R661" s="47" t="s">
        <v>80</v>
      </c>
      <c r="S661" s="47"/>
      <c r="T661" s="352"/>
      <c r="U661" s="353"/>
      <c r="V661" s="34"/>
    </row>
    <row r="662" spans="1:22" ht="19.5" customHeight="1" x14ac:dyDescent="0.25">
      <c r="A662" s="33"/>
      <c r="B662" s="334"/>
      <c r="C662" s="338" t="s">
        <v>240</v>
      </c>
      <c r="D662" s="339"/>
      <c r="E662" s="340"/>
      <c r="F662" s="10" t="s">
        <v>82</v>
      </c>
      <c r="G662" s="10"/>
      <c r="H662" s="336"/>
      <c r="I662" s="337"/>
      <c r="J662" s="34"/>
      <c r="K662" s="1"/>
      <c r="L662" s="32"/>
      <c r="M662" s="33"/>
      <c r="N662" s="334"/>
      <c r="O662" s="338" t="s">
        <v>240</v>
      </c>
      <c r="P662" s="339"/>
      <c r="Q662" s="340"/>
      <c r="R662" s="10" t="s">
        <v>82</v>
      </c>
      <c r="S662" s="10"/>
      <c r="T662" s="336"/>
      <c r="U662" s="337"/>
      <c r="V662" s="34"/>
    </row>
    <row r="663" spans="1:22" ht="19.5" customHeight="1" x14ac:dyDescent="0.25">
      <c r="A663" s="33"/>
      <c r="B663" s="334"/>
      <c r="C663" s="338" t="s">
        <v>241</v>
      </c>
      <c r="D663" s="339"/>
      <c r="E663" s="340"/>
      <c r="F663" s="10" t="s">
        <v>84</v>
      </c>
      <c r="G663" s="10"/>
      <c r="H663" s="336"/>
      <c r="I663" s="337"/>
      <c r="J663" s="34"/>
      <c r="K663" s="1"/>
      <c r="L663" s="32"/>
      <c r="M663" s="33"/>
      <c r="N663" s="334"/>
      <c r="O663" s="338" t="s">
        <v>241</v>
      </c>
      <c r="P663" s="339"/>
      <c r="Q663" s="340"/>
      <c r="R663" s="10" t="s">
        <v>84</v>
      </c>
      <c r="S663" s="10"/>
      <c r="T663" s="336"/>
      <c r="U663" s="337"/>
      <c r="V663" s="34"/>
    </row>
    <row r="664" spans="1:22" ht="19.5" customHeight="1" x14ac:dyDescent="0.25">
      <c r="A664" s="33"/>
      <c r="B664" s="334"/>
      <c r="C664" s="338" t="s">
        <v>85</v>
      </c>
      <c r="D664" s="339"/>
      <c r="E664" s="340"/>
      <c r="F664" s="10" t="s">
        <v>86</v>
      </c>
      <c r="G664" s="10"/>
      <c r="H664" s="336"/>
      <c r="I664" s="337"/>
      <c r="J664" s="34"/>
      <c r="K664" s="1"/>
      <c r="L664" s="32"/>
      <c r="M664" s="33"/>
      <c r="N664" s="334"/>
      <c r="O664" s="338" t="s">
        <v>85</v>
      </c>
      <c r="P664" s="339"/>
      <c r="Q664" s="340"/>
      <c r="R664" s="10" t="s">
        <v>86</v>
      </c>
      <c r="S664" s="10"/>
      <c r="T664" s="336"/>
      <c r="U664" s="337"/>
      <c r="V664" s="34"/>
    </row>
    <row r="665" spans="1:22" ht="19.5" customHeight="1" thickBot="1" x14ac:dyDescent="0.3">
      <c r="A665" s="33"/>
      <c r="B665" s="25"/>
      <c r="C665" s="25"/>
      <c r="D665" s="25"/>
      <c r="E665" s="25"/>
      <c r="F665" s="25"/>
      <c r="G665" s="25"/>
      <c r="H665" s="25"/>
      <c r="I665" s="25"/>
      <c r="J665" s="34"/>
      <c r="K665" s="1"/>
      <c r="L665" s="32"/>
      <c r="M665" s="33"/>
      <c r="N665" s="25"/>
      <c r="O665" s="25"/>
      <c r="P665" s="25"/>
      <c r="Q665" s="25"/>
      <c r="R665" s="25"/>
      <c r="S665" s="25"/>
      <c r="T665" s="25"/>
      <c r="U665" s="25"/>
      <c r="V665" s="34"/>
    </row>
    <row r="666" spans="1:22" ht="19.5" customHeight="1" x14ac:dyDescent="0.3">
      <c r="A666" s="33"/>
      <c r="B666" s="373" t="s">
        <v>88</v>
      </c>
      <c r="C666" s="374"/>
      <c r="D666" s="374"/>
      <c r="E666" s="374"/>
      <c r="F666" s="374"/>
      <c r="G666" s="374"/>
      <c r="H666" s="374"/>
      <c r="I666" s="375"/>
      <c r="J666" s="34"/>
      <c r="K666" s="1"/>
      <c r="L666" s="32"/>
      <c r="M666" s="33"/>
      <c r="N666" s="373" t="s">
        <v>88</v>
      </c>
      <c r="O666" s="374"/>
      <c r="P666" s="374"/>
      <c r="Q666" s="374"/>
      <c r="R666" s="374"/>
      <c r="S666" s="374"/>
      <c r="T666" s="374"/>
      <c r="U666" s="375"/>
      <c r="V666" s="34"/>
    </row>
    <row r="667" spans="1:22" ht="19.5" customHeight="1" x14ac:dyDescent="0.25">
      <c r="A667" s="33"/>
      <c r="B667" s="376"/>
      <c r="C667" s="377"/>
      <c r="D667" s="377"/>
      <c r="E667" s="377"/>
      <c r="F667" s="377"/>
      <c r="G667" s="377"/>
      <c r="H667" s="377"/>
      <c r="I667" s="378"/>
      <c r="J667" s="34"/>
      <c r="K667" s="1"/>
      <c r="L667" s="32"/>
      <c r="M667" s="33"/>
      <c r="N667" s="376"/>
      <c r="O667" s="377"/>
      <c r="P667" s="377"/>
      <c r="Q667" s="377"/>
      <c r="R667" s="377"/>
      <c r="S667" s="377"/>
      <c r="T667" s="377"/>
      <c r="U667" s="378"/>
      <c r="V667" s="34"/>
    </row>
    <row r="668" spans="1:22" ht="19.5" customHeight="1" x14ac:dyDescent="0.25">
      <c r="A668" s="33"/>
      <c r="B668" s="379"/>
      <c r="C668" s="380"/>
      <c r="D668" s="380"/>
      <c r="E668" s="380"/>
      <c r="F668" s="380"/>
      <c r="G668" s="380"/>
      <c r="H668" s="380"/>
      <c r="I668" s="381"/>
      <c r="J668" s="34"/>
      <c r="K668" s="1"/>
      <c r="L668" s="32"/>
      <c r="M668" s="33"/>
      <c r="N668" s="379"/>
      <c r="O668" s="380"/>
      <c r="P668" s="380"/>
      <c r="Q668" s="380"/>
      <c r="R668" s="380"/>
      <c r="S668" s="380"/>
      <c r="T668" s="380"/>
      <c r="U668" s="381"/>
      <c r="V668" s="34"/>
    </row>
    <row r="669" spans="1:22" ht="19.5" customHeight="1" x14ac:dyDescent="0.25">
      <c r="A669" s="33"/>
      <c r="B669" s="379"/>
      <c r="C669" s="380"/>
      <c r="D669" s="380"/>
      <c r="E669" s="380"/>
      <c r="F669" s="380"/>
      <c r="G669" s="380"/>
      <c r="H669" s="380"/>
      <c r="I669" s="381"/>
      <c r="J669" s="34"/>
      <c r="K669" s="1"/>
      <c r="L669" s="32"/>
      <c r="M669" s="33"/>
      <c r="N669" s="379"/>
      <c r="O669" s="380"/>
      <c r="P669" s="380"/>
      <c r="Q669" s="380"/>
      <c r="R669" s="380"/>
      <c r="S669" s="380"/>
      <c r="T669" s="380"/>
      <c r="U669" s="381"/>
      <c r="V669" s="34"/>
    </row>
    <row r="670" spans="1:22" ht="19.5" customHeight="1" thickBot="1" x14ac:dyDescent="0.3">
      <c r="A670" s="33"/>
      <c r="B670" s="382"/>
      <c r="C670" s="383"/>
      <c r="D670" s="383"/>
      <c r="E670" s="383"/>
      <c r="F670" s="383"/>
      <c r="G670" s="383"/>
      <c r="H670" s="383"/>
      <c r="I670" s="384"/>
      <c r="J670" s="34"/>
      <c r="K670" s="1"/>
      <c r="L670" s="32"/>
      <c r="M670" s="33"/>
      <c r="N670" s="382"/>
      <c r="O670" s="383"/>
      <c r="P670" s="383"/>
      <c r="Q670" s="383"/>
      <c r="R670" s="383"/>
      <c r="S670" s="383"/>
      <c r="T670" s="383"/>
      <c r="U670" s="384"/>
      <c r="V670" s="34"/>
    </row>
    <row r="671" spans="1:22" ht="19.5" customHeight="1" thickBot="1" x14ac:dyDescent="0.3">
      <c r="A671" s="53"/>
      <c r="B671" s="54"/>
      <c r="C671" s="54"/>
      <c r="D671" s="54"/>
      <c r="E671" s="54"/>
      <c r="F671" s="54"/>
      <c r="G671" s="54"/>
      <c r="H671" s="54"/>
      <c r="I671" s="54"/>
      <c r="J671" s="55"/>
      <c r="K671" s="1"/>
      <c r="L671" s="32"/>
      <c r="M671" s="53"/>
      <c r="N671" s="54"/>
      <c r="O671" s="54"/>
      <c r="P671" s="54"/>
      <c r="Q671" s="54"/>
      <c r="R671" s="54"/>
      <c r="S671" s="54"/>
      <c r="T671" s="54"/>
      <c r="U671" s="54"/>
      <c r="V671" s="55"/>
    </row>
    <row r="672" spans="1:22" ht="19.5" customHeight="1" thickBot="1" x14ac:dyDescent="0.3">
      <c r="A672" s="56"/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7"/>
      <c r="M672" s="56"/>
      <c r="N672" s="56"/>
      <c r="O672" s="56"/>
      <c r="P672" s="56"/>
      <c r="Q672" s="56"/>
      <c r="R672" s="56"/>
      <c r="S672" s="56"/>
      <c r="T672" s="56"/>
      <c r="U672" s="56"/>
      <c r="V672" s="56"/>
    </row>
    <row r="673" spans="1:22" ht="19.5" customHeight="1" x14ac:dyDescent="0.25">
      <c r="A673" s="29">
        <v>14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>
        <f t="shared" ref="M673" si="13">A673+1</f>
        <v>15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19.5" customHeight="1" x14ac:dyDescent="0.35">
      <c r="A674" s="33"/>
      <c r="B674" s="356" t="s">
        <v>42</v>
      </c>
      <c r="C674" s="356"/>
      <c r="D674" s="404" t="s">
        <v>132</v>
      </c>
      <c r="E674" s="404"/>
      <c r="F674" s="404"/>
      <c r="G674" s="404"/>
      <c r="H674" s="404"/>
      <c r="I674" s="404"/>
      <c r="J674" s="75"/>
      <c r="K674" s="1"/>
      <c r="L674" s="32"/>
      <c r="M674" s="33"/>
      <c r="N674" s="356" t="s">
        <v>42</v>
      </c>
      <c r="O674" s="356"/>
      <c r="P674" s="404" t="s">
        <v>132</v>
      </c>
      <c r="Q674" s="404"/>
      <c r="R674" s="404"/>
      <c r="S674" s="404"/>
      <c r="T674" s="404"/>
      <c r="U674" s="404"/>
      <c r="V674" s="75"/>
    </row>
    <row r="675" spans="1:22" ht="19.5" customHeight="1" x14ac:dyDescent="0.25">
      <c r="A675" s="33"/>
      <c r="B675" s="358"/>
      <c r="C675" s="358"/>
      <c r="D675" s="358"/>
      <c r="E675" s="358"/>
      <c r="F675" s="358"/>
      <c r="G675" s="358"/>
      <c r="H675" s="358"/>
      <c r="I675" s="358"/>
      <c r="J675" s="34"/>
      <c r="K675" s="1"/>
      <c r="L675" s="32"/>
      <c r="M675" s="33"/>
      <c r="N675" s="358"/>
      <c r="O675" s="358"/>
      <c r="P675" s="358"/>
      <c r="Q675" s="358"/>
      <c r="R675" s="358"/>
      <c r="S675" s="358"/>
      <c r="T675" s="358"/>
      <c r="U675" s="358"/>
      <c r="V675" s="34"/>
    </row>
    <row r="676" spans="1:22" ht="19.5" customHeight="1" x14ac:dyDescent="0.35">
      <c r="A676" s="33"/>
      <c r="B676" s="356" t="s">
        <v>0</v>
      </c>
      <c r="C676" s="356"/>
      <c r="D676" s="403"/>
      <c r="E676" s="403"/>
      <c r="F676" s="357" t="s">
        <v>41</v>
      </c>
      <c r="G676" s="357"/>
      <c r="H676" s="403"/>
      <c r="I676" s="403"/>
      <c r="J676" s="34"/>
      <c r="K676" s="1"/>
      <c r="L676" s="32"/>
      <c r="M676" s="33"/>
      <c r="N676" s="356" t="s">
        <v>0</v>
      </c>
      <c r="O676" s="356"/>
      <c r="P676" s="403"/>
      <c r="Q676" s="403"/>
      <c r="R676" s="357" t="s">
        <v>41</v>
      </c>
      <c r="S676" s="357"/>
      <c r="T676" s="403"/>
      <c r="U676" s="403"/>
      <c r="V676" s="34"/>
    </row>
    <row r="677" spans="1:22" ht="19.5" customHeight="1" x14ac:dyDescent="0.35">
      <c r="A677" s="33"/>
      <c r="B677" s="356" t="s">
        <v>14</v>
      </c>
      <c r="C677" s="356"/>
      <c r="D677" s="400"/>
      <c r="E677" s="400"/>
      <c r="F677" s="357" t="s">
        <v>15</v>
      </c>
      <c r="G677" s="357"/>
      <c r="H677" s="401"/>
      <c r="I677" s="401"/>
      <c r="J677" s="34"/>
      <c r="K677" s="1"/>
      <c r="L677" s="32"/>
      <c r="M677" s="33"/>
      <c r="N677" s="356" t="s">
        <v>14</v>
      </c>
      <c r="O677" s="356"/>
      <c r="P677" s="400"/>
      <c r="Q677" s="400"/>
      <c r="R677" s="357" t="s">
        <v>15</v>
      </c>
      <c r="S677" s="357"/>
      <c r="T677" s="401"/>
      <c r="U677" s="401"/>
      <c r="V677" s="34"/>
    </row>
    <row r="678" spans="1:22" ht="19.5" customHeight="1" x14ac:dyDescent="0.3">
      <c r="A678" s="33"/>
      <c r="B678" s="64" t="s">
        <v>53</v>
      </c>
      <c r="C678" s="64"/>
      <c r="D678" s="402"/>
      <c r="E678" s="402"/>
      <c r="F678" s="397" t="s">
        <v>54</v>
      </c>
      <c r="G678" s="397"/>
      <c r="H678" s="402"/>
      <c r="I678" s="402"/>
      <c r="J678" s="34"/>
      <c r="K678" s="1"/>
      <c r="L678" s="32"/>
      <c r="M678" s="33"/>
      <c r="N678" s="64" t="s">
        <v>53</v>
      </c>
      <c r="O678" s="64"/>
      <c r="P678" s="402"/>
      <c r="Q678" s="402"/>
      <c r="R678" s="397" t="s">
        <v>54</v>
      </c>
      <c r="S678" s="397"/>
      <c r="T678" s="402"/>
      <c r="U678" s="402"/>
      <c r="V678" s="34"/>
    </row>
    <row r="679" spans="1:22" ht="19.5" customHeight="1" x14ac:dyDescent="0.3">
      <c r="A679" s="33"/>
      <c r="B679" s="396" t="s">
        <v>1</v>
      </c>
      <c r="C679" s="396"/>
      <c r="D679" s="397"/>
      <c r="E679" s="397"/>
      <c r="F679" s="398"/>
      <c r="G679" s="398"/>
      <c r="H679" s="398"/>
      <c r="I679" s="398"/>
      <c r="J679" s="34"/>
      <c r="K679" s="1"/>
      <c r="L679" s="32"/>
      <c r="M679" s="33"/>
      <c r="N679" s="396" t="s">
        <v>1</v>
      </c>
      <c r="O679" s="396"/>
      <c r="P679" s="397"/>
      <c r="Q679" s="397"/>
      <c r="R679" s="398"/>
      <c r="S679" s="398"/>
      <c r="T679" s="398"/>
      <c r="U679" s="398"/>
      <c r="V679" s="34"/>
    </row>
    <row r="680" spans="1:22" ht="19.5" customHeight="1" x14ac:dyDescent="0.3">
      <c r="A680" s="33"/>
      <c r="B680" s="396"/>
      <c r="C680" s="396"/>
      <c r="D680" s="397" t="s">
        <v>11</v>
      </c>
      <c r="E680" s="397"/>
      <c r="F680" s="398"/>
      <c r="G680" s="398"/>
      <c r="H680" s="398"/>
      <c r="I680" s="398"/>
      <c r="J680" s="34"/>
      <c r="K680" s="1"/>
      <c r="L680" s="32"/>
      <c r="M680" s="33"/>
      <c r="N680" s="396"/>
      <c r="O680" s="396"/>
      <c r="P680" s="397" t="s">
        <v>11</v>
      </c>
      <c r="Q680" s="397"/>
      <c r="R680" s="398"/>
      <c r="S680" s="398"/>
      <c r="T680" s="398"/>
      <c r="U680" s="398"/>
      <c r="V680" s="34"/>
    </row>
    <row r="681" spans="1:22" ht="19.5" customHeight="1" x14ac:dyDescent="0.3">
      <c r="A681" s="33"/>
      <c r="B681" s="396"/>
      <c r="C681" s="396"/>
      <c r="D681" s="397" t="s">
        <v>55</v>
      </c>
      <c r="E681" s="397"/>
      <c r="F681" s="398"/>
      <c r="G681" s="398"/>
      <c r="H681" s="398"/>
      <c r="I681" s="398"/>
      <c r="J681" s="34"/>
      <c r="K681" s="1"/>
      <c r="L681" s="32"/>
      <c r="M681" s="33"/>
      <c r="N681" s="396"/>
      <c r="O681" s="396"/>
      <c r="P681" s="397" t="s">
        <v>55</v>
      </c>
      <c r="Q681" s="397"/>
      <c r="R681" s="398"/>
      <c r="S681" s="398"/>
      <c r="T681" s="398"/>
      <c r="U681" s="398"/>
      <c r="V681" s="34"/>
    </row>
    <row r="682" spans="1:22" ht="19.5" customHeight="1" x14ac:dyDescent="0.35">
      <c r="A682" s="33"/>
      <c r="B682" s="396"/>
      <c r="C682" s="396"/>
      <c r="D682" s="397" t="s">
        <v>9</v>
      </c>
      <c r="E682" s="397"/>
      <c r="F682" s="399"/>
      <c r="G682" s="399"/>
      <c r="H682" s="399"/>
      <c r="I682" s="399"/>
      <c r="J682" s="34"/>
      <c r="K682" s="1"/>
      <c r="L682" s="32"/>
      <c r="M682" s="33"/>
      <c r="N682" s="396"/>
      <c r="O682" s="396"/>
      <c r="P682" s="397" t="s">
        <v>9</v>
      </c>
      <c r="Q682" s="397"/>
      <c r="R682" s="399"/>
      <c r="S682" s="399"/>
      <c r="T682" s="399"/>
      <c r="U682" s="399"/>
      <c r="V682" s="34"/>
    </row>
    <row r="683" spans="1:22" ht="19.5" customHeight="1" x14ac:dyDescent="0.35">
      <c r="A683" s="33"/>
      <c r="B683" s="356" t="s">
        <v>44</v>
      </c>
      <c r="C683" s="356"/>
      <c r="D683" s="357" t="s">
        <v>91</v>
      </c>
      <c r="E683" s="357"/>
      <c r="F683" s="37"/>
      <c r="G683" s="65"/>
      <c r="H683" s="39"/>
      <c r="I683" s="65"/>
      <c r="J683" s="34"/>
      <c r="K683" s="1"/>
      <c r="L683" s="32"/>
      <c r="M683" s="33"/>
      <c r="N683" s="356" t="s">
        <v>44</v>
      </c>
      <c r="O683" s="356"/>
      <c r="P683" s="357" t="s">
        <v>91</v>
      </c>
      <c r="Q683" s="357"/>
      <c r="R683" s="37"/>
      <c r="S683" s="65"/>
      <c r="T683" s="39"/>
      <c r="U683" s="65"/>
      <c r="V683" s="34"/>
    </row>
    <row r="684" spans="1:22" ht="19.5" customHeight="1" x14ac:dyDescent="0.3">
      <c r="A684" s="33"/>
      <c r="B684" s="356"/>
      <c r="C684" s="356"/>
      <c r="D684" s="359" t="s">
        <v>56</v>
      </c>
      <c r="E684" s="63" t="s">
        <v>57</v>
      </c>
      <c r="F684" s="41"/>
      <c r="G684" s="66"/>
      <c r="H684" s="41"/>
      <c r="I684" s="66"/>
      <c r="J684" s="34"/>
      <c r="K684" s="1"/>
      <c r="L684" s="32"/>
      <c r="M684" s="33"/>
      <c r="N684" s="356"/>
      <c r="O684" s="356"/>
      <c r="P684" s="359" t="s">
        <v>56</v>
      </c>
      <c r="Q684" s="63" t="s">
        <v>57</v>
      </c>
      <c r="R684" s="41"/>
      <c r="S684" s="66"/>
      <c r="T684" s="41"/>
      <c r="U684" s="66"/>
      <c r="V684" s="34"/>
    </row>
    <row r="685" spans="1:22" ht="19.5" customHeight="1" x14ac:dyDescent="0.3">
      <c r="A685" s="33"/>
      <c r="B685" s="356"/>
      <c r="C685" s="356"/>
      <c r="D685" s="359"/>
      <c r="E685" s="63" t="s">
        <v>58</v>
      </c>
      <c r="F685" s="41"/>
      <c r="G685" s="66"/>
      <c r="H685" s="41"/>
      <c r="I685" s="66"/>
      <c r="J685" s="34"/>
      <c r="K685" s="1"/>
      <c r="L685" s="32"/>
      <c r="M685" s="33"/>
      <c r="N685" s="356"/>
      <c r="O685" s="356"/>
      <c r="P685" s="359"/>
      <c r="Q685" s="63" t="s">
        <v>58</v>
      </c>
      <c r="R685" s="41"/>
      <c r="S685" s="66"/>
      <c r="T685" s="41"/>
      <c r="U685" s="66"/>
      <c r="V685" s="34"/>
    </row>
    <row r="686" spans="1:22" ht="19.5" customHeight="1" x14ac:dyDescent="0.25">
      <c r="A686" s="33"/>
      <c r="B686" s="358"/>
      <c r="C686" s="358"/>
      <c r="D686" s="358"/>
      <c r="E686" s="358"/>
      <c r="F686" s="358"/>
      <c r="G686" s="358"/>
      <c r="H686" s="358"/>
      <c r="I686" s="358"/>
      <c r="J686" s="34"/>
      <c r="K686" s="1"/>
      <c r="L686" s="32"/>
      <c r="M686" s="33"/>
      <c r="N686" s="358"/>
      <c r="O686" s="358"/>
      <c r="P686" s="358"/>
      <c r="Q686" s="358"/>
      <c r="R686" s="358"/>
      <c r="S686" s="358"/>
      <c r="T686" s="358"/>
      <c r="U686" s="358"/>
      <c r="V686" s="34"/>
    </row>
    <row r="687" spans="1:22" ht="19.5" customHeight="1" x14ac:dyDescent="0.3">
      <c r="A687" s="33"/>
      <c r="B687" s="395" t="s">
        <v>59</v>
      </c>
      <c r="C687" s="395"/>
      <c r="D687" s="395"/>
      <c r="E687" s="395"/>
      <c r="F687" s="395"/>
      <c r="G687" s="395"/>
      <c r="H687" s="395"/>
      <c r="I687" s="395"/>
      <c r="J687" s="34"/>
      <c r="K687" s="1"/>
      <c r="L687" s="32"/>
      <c r="M687" s="33"/>
      <c r="N687" s="395" t="s">
        <v>59</v>
      </c>
      <c r="O687" s="395"/>
      <c r="P687" s="395"/>
      <c r="Q687" s="395"/>
      <c r="R687" s="395"/>
      <c r="S687" s="395"/>
      <c r="T687" s="395"/>
      <c r="U687" s="395"/>
      <c r="V687" s="34"/>
    </row>
    <row r="688" spans="1:22" ht="19.5" customHeight="1" thickBot="1" x14ac:dyDescent="0.3">
      <c r="A688" s="33"/>
      <c r="B688" s="358"/>
      <c r="C688" s="358"/>
      <c r="D688" s="358"/>
      <c r="E688" s="358"/>
      <c r="F688" s="358"/>
      <c r="G688" s="358"/>
      <c r="H688" s="358"/>
      <c r="I688" s="358"/>
      <c r="J688" s="34"/>
      <c r="K688" s="1"/>
      <c r="L688" s="32"/>
      <c r="M688" s="33"/>
      <c r="N688" s="358"/>
      <c r="O688" s="358"/>
      <c r="P688" s="358"/>
      <c r="Q688" s="358"/>
      <c r="R688" s="358"/>
      <c r="S688" s="358"/>
      <c r="T688" s="358"/>
      <c r="U688" s="358"/>
      <c r="V688" s="34"/>
    </row>
    <row r="689" spans="1:22" ht="19.5" customHeight="1" thickBot="1" x14ac:dyDescent="0.3">
      <c r="A689" s="33"/>
      <c r="B689" s="359" t="s">
        <v>60</v>
      </c>
      <c r="C689" s="360"/>
      <c r="D689" s="43"/>
      <c r="E689" s="44"/>
      <c r="F689" s="44"/>
      <c r="G689" s="44"/>
      <c r="H689" s="44"/>
      <c r="I689" s="45"/>
      <c r="J689" s="34"/>
      <c r="K689" s="1"/>
      <c r="L689" s="32"/>
      <c r="M689" s="33"/>
      <c r="N689" s="359" t="s">
        <v>60</v>
      </c>
      <c r="O689" s="360"/>
      <c r="P689" s="43"/>
      <c r="Q689" s="44"/>
      <c r="R689" s="44"/>
      <c r="S689" s="44"/>
      <c r="T689" s="44"/>
      <c r="U689" s="45"/>
      <c r="V689" s="34"/>
    </row>
    <row r="690" spans="1:22" ht="19.5" customHeight="1" thickBot="1" x14ac:dyDescent="0.3">
      <c r="A690" s="33"/>
      <c r="B690" s="62"/>
      <c r="C690" s="62"/>
      <c r="D690" s="30"/>
      <c r="E690" s="30"/>
      <c r="F690" s="30"/>
      <c r="G690" s="30"/>
      <c r="H690" s="30"/>
      <c r="I690" s="30"/>
      <c r="J690" s="34"/>
      <c r="K690" s="1"/>
      <c r="L690" s="32"/>
      <c r="M690" s="33"/>
      <c r="N690" s="62"/>
      <c r="O690" s="62"/>
      <c r="P690" s="30"/>
      <c r="Q690" s="30"/>
      <c r="R690" s="30"/>
      <c r="S690" s="30"/>
      <c r="T690" s="30"/>
      <c r="U690" s="30"/>
      <c r="V690" s="34"/>
    </row>
    <row r="691" spans="1:22" ht="19.5" customHeight="1" x14ac:dyDescent="0.25">
      <c r="A691" s="33"/>
      <c r="B691" s="361" t="s">
        <v>62</v>
      </c>
      <c r="C691" s="362"/>
      <c r="D691" s="352"/>
      <c r="E691" s="352"/>
      <c r="F691" s="352"/>
      <c r="G691" s="352"/>
      <c r="H691" s="352"/>
      <c r="I691" s="353"/>
      <c r="J691" s="34"/>
      <c r="K691" s="1"/>
      <c r="L691" s="32"/>
      <c r="M691" s="33"/>
      <c r="N691" s="361" t="s">
        <v>62</v>
      </c>
      <c r="O691" s="362"/>
      <c r="P691" s="352"/>
      <c r="Q691" s="352"/>
      <c r="R691" s="352"/>
      <c r="S691" s="352"/>
      <c r="T691" s="352"/>
      <c r="U691" s="353"/>
      <c r="V691" s="34"/>
    </row>
    <row r="692" spans="1:22" ht="19.5" customHeight="1" x14ac:dyDescent="0.25">
      <c r="A692" s="33"/>
      <c r="B692" s="363"/>
      <c r="C692" s="364"/>
      <c r="D692" s="336"/>
      <c r="E692" s="336"/>
      <c r="F692" s="336"/>
      <c r="G692" s="336"/>
      <c r="H692" s="336"/>
      <c r="I692" s="337"/>
      <c r="J692" s="34"/>
      <c r="K692" s="1"/>
      <c r="L692" s="32"/>
      <c r="M692" s="33"/>
      <c r="N692" s="363"/>
      <c r="O692" s="364"/>
      <c r="P692" s="336"/>
      <c r="Q692" s="336"/>
      <c r="R692" s="336"/>
      <c r="S692" s="336"/>
      <c r="T692" s="336"/>
      <c r="U692" s="337"/>
      <c r="V692" s="34"/>
    </row>
    <row r="693" spans="1:22" ht="19.5" customHeight="1" x14ac:dyDescent="0.25">
      <c r="A693" s="33"/>
      <c r="B693" s="365" t="s">
        <v>61</v>
      </c>
      <c r="C693" s="366"/>
      <c r="D693" s="336"/>
      <c r="E693" s="336"/>
      <c r="F693" s="336"/>
      <c r="G693" s="336"/>
      <c r="H693" s="336"/>
      <c r="I693" s="337"/>
      <c r="J693" s="34"/>
      <c r="K693" s="1"/>
      <c r="L693" s="32"/>
      <c r="M693" s="33"/>
      <c r="N693" s="365" t="s">
        <v>61</v>
      </c>
      <c r="O693" s="366"/>
      <c r="P693" s="336"/>
      <c r="Q693" s="336"/>
      <c r="R693" s="336"/>
      <c r="S693" s="336"/>
      <c r="T693" s="336"/>
      <c r="U693" s="337"/>
      <c r="V693" s="34"/>
    </row>
    <row r="694" spans="1:22" ht="19.5" customHeight="1" thickBot="1" x14ac:dyDescent="0.3">
      <c r="A694" s="33"/>
      <c r="B694" s="367"/>
      <c r="C694" s="368"/>
      <c r="D694" s="369"/>
      <c r="E694" s="369"/>
      <c r="F694" s="369"/>
      <c r="G694" s="369"/>
      <c r="H694" s="369"/>
      <c r="I694" s="370"/>
      <c r="J694" s="34"/>
      <c r="K694" s="1"/>
      <c r="L694" s="32"/>
      <c r="M694" s="33"/>
      <c r="N694" s="367"/>
      <c r="O694" s="368"/>
      <c r="P694" s="369"/>
      <c r="Q694" s="369"/>
      <c r="R694" s="369"/>
      <c r="S694" s="369"/>
      <c r="T694" s="369"/>
      <c r="U694" s="370"/>
      <c r="V694" s="34"/>
    </row>
    <row r="695" spans="1:22" ht="19.5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19.5" customHeight="1" x14ac:dyDescent="0.25">
      <c r="A696" s="33"/>
      <c r="B696" s="349" t="s">
        <v>63</v>
      </c>
      <c r="C696" s="343" t="s">
        <v>64</v>
      </c>
      <c r="D696" s="351"/>
      <c r="E696" s="351"/>
      <c r="F696" s="351"/>
      <c r="G696" s="351"/>
      <c r="H696" s="352"/>
      <c r="I696" s="353"/>
      <c r="J696" s="34"/>
      <c r="K696" s="1"/>
      <c r="L696" s="32"/>
      <c r="M696" s="33"/>
      <c r="N696" s="349" t="s">
        <v>63</v>
      </c>
      <c r="O696" s="343" t="s">
        <v>64</v>
      </c>
      <c r="P696" s="351"/>
      <c r="Q696" s="351"/>
      <c r="R696" s="351"/>
      <c r="S696" s="351"/>
      <c r="T696" s="352"/>
      <c r="U696" s="353"/>
      <c r="V696" s="34"/>
    </row>
    <row r="697" spans="1:22" ht="19.5" customHeight="1" x14ac:dyDescent="0.25">
      <c r="A697" s="33"/>
      <c r="B697" s="334"/>
      <c r="C697" s="340" t="s">
        <v>234</v>
      </c>
      <c r="D697" s="348"/>
      <c r="E697" s="348"/>
      <c r="F697" s="348"/>
      <c r="G697" s="348"/>
      <c r="H697" s="336"/>
      <c r="I697" s="337"/>
      <c r="J697" s="34"/>
      <c r="K697" s="1"/>
      <c r="L697" s="32"/>
      <c r="M697" s="33"/>
      <c r="N697" s="334"/>
      <c r="O697" s="340" t="s">
        <v>234</v>
      </c>
      <c r="P697" s="348"/>
      <c r="Q697" s="348"/>
      <c r="R697" s="348"/>
      <c r="S697" s="348"/>
      <c r="T697" s="336"/>
      <c r="U697" s="337"/>
      <c r="V697" s="34"/>
    </row>
    <row r="698" spans="1:22" ht="19.5" customHeight="1" x14ac:dyDescent="0.25">
      <c r="A698" s="33"/>
      <c r="B698" s="334"/>
      <c r="C698" s="340" t="s">
        <v>66</v>
      </c>
      <c r="D698" s="348"/>
      <c r="E698" s="348"/>
      <c r="F698" s="348"/>
      <c r="G698" s="348"/>
      <c r="H698" s="336"/>
      <c r="I698" s="337"/>
      <c r="J698" s="34"/>
      <c r="K698" s="1"/>
      <c r="L698" s="32"/>
      <c r="M698" s="33"/>
      <c r="N698" s="334"/>
      <c r="O698" s="340" t="s">
        <v>66</v>
      </c>
      <c r="P698" s="348"/>
      <c r="Q698" s="348"/>
      <c r="R698" s="348"/>
      <c r="S698" s="348"/>
      <c r="T698" s="336"/>
      <c r="U698" s="337"/>
      <c r="V698" s="34"/>
    </row>
    <row r="699" spans="1:22" ht="19.5" customHeight="1" x14ac:dyDescent="0.25">
      <c r="A699" s="33"/>
      <c r="B699" s="334"/>
      <c r="C699" s="340" t="s">
        <v>67</v>
      </c>
      <c r="D699" s="348"/>
      <c r="E699" s="348"/>
      <c r="F699" s="348"/>
      <c r="G699" s="348"/>
      <c r="H699" s="336"/>
      <c r="I699" s="337"/>
      <c r="J699" s="34"/>
      <c r="K699" s="1"/>
      <c r="L699" s="32"/>
      <c r="M699" s="33"/>
      <c r="N699" s="334"/>
      <c r="O699" s="340" t="s">
        <v>67</v>
      </c>
      <c r="P699" s="348"/>
      <c r="Q699" s="348"/>
      <c r="R699" s="348"/>
      <c r="S699" s="348"/>
      <c r="T699" s="336"/>
      <c r="U699" s="337"/>
      <c r="V699" s="34"/>
    </row>
    <row r="700" spans="1:22" ht="19.5" customHeight="1" x14ac:dyDescent="0.25">
      <c r="A700" s="33"/>
      <c r="B700" s="334"/>
      <c r="C700" s="340" t="s">
        <v>235</v>
      </c>
      <c r="D700" s="348"/>
      <c r="E700" s="348"/>
      <c r="F700" s="348"/>
      <c r="G700" s="348"/>
      <c r="H700" s="336"/>
      <c r="I700" s="337"/>
      <c r="J700" s="34"/>
      <c r="K700" s="1"/>
      <c r="L700" s="32"/>
      <c r="M700" s="33"/>
      <c r="N700" s="334"/>
      <c r="O700" s="340" t="s">
        <v>235</v>
      </c>
      <c r="P700" s="348"/>
      <c r="Q700" s="348"/>
      <c r="R700" s="348"/>
      <c r="S700" s="348"/>
      <c r="T700" s="336"/>
      <c r="U700" s="337"/>
      <c r="V700" s="34"/>
    </row>
    <row r="701" spans="1:22" ht="19.5" customHeight="1" x14ac:dyDescent="0.25">
      <c r="A701" s="33"/>
      <c r="B701" s="335"/>
      <c r="C701" s="338" t="s">
        <v>236</v>
      </c>
      <c r="D701" s="339"/>
      <c r="E701" s="339"/>
      <c r="F701" s="339"/>
      <c r="G701" s="340"/>
      <c r="H701" s="354"/>
      <c r="I701" s="355"/>
      <c r="J701" s="34"/>
      <c r="K701" s="1"/>
      <c r="L701" s="32"/>
      <c r="M701" s="33"/>
      <c r="N701" s="335"/>
      <c r="O701" s="338" t="s">
        <v>236</v>
      </c>
      <c r="P701" s="339"/>
      <c r="Q701" s="339"/>
      <c r="R701" s="339"/>
      <c r="S701" s="340"/>
      <c r="T701" s="354"/>
      <c r="U701" s="355"/>
      <c r="V701" s="34"/>
    </row>
    <row r="702" spans="1:22" ht="19.5" customHeight="1" thickBot="1" x14ac:dyDescent="0.3">
      <c r="A702" s="33"/>
      <c r="B702" s="350"/>
      <c r="C702" s="371" t="s">
        <v>69</v>
      </c>
      <c r="D702" s="372"/>
      <c r="E702" s="372"/>
      <c r="F702" s="372"/>
      <c r="G702" s="372"/>
      <c r="H702" s="369"/>
      <c r="I702" s="370"/>
      <c r="J702" s="34"/>
      <c r="K702" s="1"/>
      <c r="L702" s="32"/>
      <c r="M702" s="33"/>
      <c r="N702" s="350"/>
      <c r="O702" s="371" t="s">
        <v>69</v>
      </c>
      <c r="P702" s="372"/>
      <c r="Q702" s="372"/>
      <c r="R702" s="372"/>
      <c r="S702" s="372"/>
      <c r="T702" s="369"/>
      <c r="U702" s="370"/>
      <c r="V702" s="34"/>
    </row>
    <row r="703" spans="1:22" ht="19.5" customHeight="1" x14ac:dyDescent="0.25">
      <c r="A703" s="33"/>
      <c r="B703" s="333" t="s">
        <v>70</v>
      </c>
      <c r="C703" s="346" t="s">
        <v>237</v>
      </c>
      <c r="D703" s="347"/>
      <c r="E703" s="347"/>
      <c r="F703" s="347"/>
      <c r="G703" s="347"/>
      <c r="H703" s="344"/>
      <c r="I703" s="345"/>
      <c r="J703" s="34"/>
      <c r="K703" s="1"/>
      <c r="L703" s="32"/>
      <c r="M703" s="33"/>
      <c r="N703" s="333" t="s">
        <v>70</v>
      </c>
      <c r="O703" s="346" t="s">
        <v>237</v>
      </c>
      <c r="P703" s="347"/>
      <c r="Q703" s="347"/>
      <c r="R703" s="347"/>
      <c r="S703" s="347"/>
      <c r="T703" s="344"/>
      <c r="U703" s="345"/>
      <c r="V703" s="34"/>
    </row>
    <row r="704" spans="1:22" ht="19.5" customHeight="1" x14ac:dyDescent="0.25">
      <c r="A704" s="33"/>
      <c r="B704" s="334"/>
      <c r="C704" s="340" t="s">
        <v>72</v>
      </c>
      <c r="D704" s="348"/>
      <c r="E704" s="348"/>
      <c r="F704" s="348"/>
      <c r="G704" s="348"/>
      <c r="H704" s="336"/>
      <c r="I704" s="337"/>
      <c r="J704" s="34"/>
      <c r="K704" s="1"/>
      <c r="L704" s="32"/>
      <c r="M704" s="33"/>
      <c r="N704" s="334"/>
      <c r="O704" s="340" t="s">
        <v>72</v>
      </c>
      <c r="P704" s="348"/>
      <c r="Q704" s="348"/>
      <c r="R704" s="348"/>
      <c r="S704" s="348"/>
      <c r="T704" s="336"/>
      <c r="U704" s="337"/>
      <c r="V704" s="34"/>
    </row>
    <row r="705" spans="1:22" ht="19.5" customHeight="1" x14ac:dyDescent="0.25">
      <c r="A705" s="33"/>
      <c r="B705" s="334"/>
      <c r="C705" s="340" t="s">
        <v>242</v>
      </c>
      <c r="D705" s="348"/>
      <c r="E705" s="348"/>
      <c r="F705" s="348"/>
      <c r="G705" s="348"/>
      <c r="H705" s="336"/>
      <c r="I705" s="337"/>
      <c r="J705" s="34"/>
      <c r="K705" s="1"/>
      <c r="L705" s="32"/>
      <c r="M705" s="33"/>
      <c r="N705" s="334"/>
      <c r="O705" s="340" t="s">
        <v>242</v>
      </c>
      <c r="P705" s="348"/>
      <c r="Q705" s="348"/>
      <c r="R705" s="348"/>
      <c r="S705" s="348"/>
      <c r="T705" s="336"/>
      <c r="U705" s="337"/>
      <c r="V705" s="34"/>
    </row>
    <row r="706" spans="1:22" ht="19.5" customHeight="1" x14ac:dyDescent="0.25">
      <c r="A706" s="33"/>
      <c r="B706" s="334"/>
      <c r="C706" s="340" t="s">
        <v>75</v>
      </c>
      <c r="D706" s="348"/>
      <c r="E706" s="348"/>
      <c r="F706" s="348"/>
      <c r="G706" s="348"/>
      <c r="H706" s="336"/>
      <c r="I706" s="337"/>
      <c r="J706" s="34"/>
      <c r="K706" s="1"/>
      <c r="L706" s="32"/>
      <c r="M706" s="33"/>
      <c r="N706" s="334"/>
      <c r="O706" s="340" t="s">
        <v>75</v>
      </c>
      <c r="P706" s="348"/>
      <c r="Q706" s="348"/>
      <c r="R706" s="348"/>
      <c r="S706" s="348"/>
      <c r="T706" s="336"/>
      <c r="U706" s="337"/>
      <c r="V706" s="34"/>
    </row>
    <row r="707" spans="1:22" ht="19.5" customHeight="1" x14ac:dyDescent="0.25">
      <c r="A707" s="33"/>
      <c r="B707" s="334"/>
      <c r="C707" s="340" t="s">
        <v>76</v>
      </c>
      <c r="D707" s="348"/>
      <c r="E707" s="348"/>
      <c r="F707" s="348"/>
      <c r="G707" s="348"/>
      <c r="H707" s="336"/>
      <c r="I707" s="337"/>
      <c r="J707" s="34"/>
      <c r="K707" s="1"/>
      <c r="L707" s="32"/>
      <c r="M707" s="33"/>
      <c r="N707" s="334"/>
      <c r="O707" s="340" t="s">
        <v>76</v>
      </c>
      <c r="P707" s="348"/>
      <c r="Q707" s="348"/>
      <c r="R707" s="348"/>
      <c r="S707" s="348"/>
      <c r="T707" s="336"/>
      <c r="U707" s="337"/>
      <c r="V707" s="34"/>
    </row>
    <row r="708" spans="1:22" ht="19.5" customHeight="1" thickBot="1" x14ac:dyDescent="0.3">
      <c r="A708" s="33"/>
      <c r="B708" s="335"/>
      <c r="C708" s="385" t="s">
        <v>77</v>
      </c>
      <c r="D708" s="386"/>
      <c r="E708" s="386"/>
      <c r="F708" s="386"/>
      <c r="G708" s="386"/>
      <c r="H708" s="387"/>
      <c r="I708" s="388"/>
      <c r="J708" s="34"/>
      <c r="K708" s="1"/>
      <c r="L708" s="32"/>
      <c r="M708" s="33"/>
      <c r="N708" s="335"/>
      <c r="O708" s="385" t="s">
        <v>77</v>
      </c>
      <c r="P708" s="386"/>
      <c r="Q708" s="386"/>
      <c r="R708" s="386"/>
      <c r="S708" s="386"/>
      <c r="T708" s="387"/>
      <c r="U708" s="388"/>
      <c r="V708" s="34"/>
    </row>
    <row r="709" spans="1:22" ht="19.5" customHeight="1" x14ac:dyDescent="0.25">
      <c r="A709" s="33"/>
      <c r="B709" s="349" t="s">
        <v>78</v>
      </c>
      <c r="C709" s="341" t="s">
        <v>233</v>
      </c>
      <c r="D709" s="342"/>
      <c r="E709" s="343"/>
      <c r="F709" s="47" t="s">
        <v>80</v>
      </c>
      <c r="G709" s="47"/>
      <c r="H709" s="352"/>
      <c r="I709" s="353"/>
      <c r="J709" s="34"/>
      <c r="K709" s="1"/>
      <c r="L709" s="32"/>
      <c r="M709" s="33"/>
      <c r="N709" s="349" t="s">
        <v>78</v>
      </c>
      <c r="O709" s="341" t="s">
        <v>233</v>
      </c>
      <c r="P709" s="342"/>
      <c r="Q709" s="343"/>
      <c r="R709" s="47" t="s">
        <v>80</v>
      </c>
      <c r="S709" s="47"/>
      <c r="T709" s="352"/>
      <c r="U709" s="353"/>
      <c r="V709" s="34"/>
    </row>
    <row r="710" spans="1:22" ht="19.5" customHeight="1" x14ac:dyDescent="0.25">
      <c r="A710" s="33"/>
      <c r="B710" s="334"/>
      <c r="C710" s="338" t="s">
        <v>240</v>
      </c>
      <c r="D710" s="339"/>
      <c r="E710" s="340"/>
      <c r="F710" s="10" t="s">
        <v>82</v>
      </c>
      <c r="G710" s="10"/>
      <c r="H710" s="336"/>
      <c r="I710" s="337"/>
      <c r="J710" s="34"/>
      <c r="K710" s="1"/>
      <c r="L710" s="32"/>
      <c r="M710" s="33"/>
      <c r="N710" s="334"/>
      <c r="O710" s="338" t="s">
        <v>240</v>
      </c>
      <c r="P710" s="339"/>
      <c r="Q710" s="340"/>
      <c r="R710" s="10" t="s">
        <v>82</v>
      </c>
      <c r="S710" s="10"/>
      <c r="T710" s="336"/>
      <c r="U710" s="337"/>
      <c r="V710" s="34"/>
    </row>
    <row r="711" spans="1:22" ht="19.5" customHeight="1" x14ac:dyDescent="0.25">
      <c r="A711" s="33"/>
      <c r="B711" s="334"/>
      <c r="C711" s="338" t="s">
        <v>241</v>
      </c>
      <c r="D711" s="339"/>
      <c r="E711" s="340"/>
      <c r="F711" s="10" t="s">
        <v>84</v>
      </c>
      <c r="G711" s="10"/>
      <c r="H711" s="336"/>
      <c r="I711" s="337"/>
      <c r="J711" s="34"/>
      <c r="K711" s="1"/>
      <c r="L711" s="32"/>
      <c r="M711" s="33"/>
      <c r="N711" s="334"/>
      <c r="O711" s="338" t="s">
        <v>241</v>
      </c>
      <c r="P711" s="339"/>
      <c r="Q711" s="340"/>
      <c r="R711" s="10" t="s">
        <v>84</v>
      </c>
      <c r="S711" s="10"/>
      <c r="T711" s="336"/>
      <c r="U711" s="337"/>
      <c r="V711" s="34"/>
    </row>
    <row r="712" spans="1:22" ht="19.5" customHeight="1" x14ac:dyDescent="0.25">
      <c r="A712" s="33"/>
      <c r="B712" s="334"/>
      <c r="C712" s="338" t="s">
        <v>85</v>
      </c>
      <c r="D712" s="339"/>
      <c r="E712" s="340"/>
      <c r="F712" s="10" t="s">
        <v>86</v>
      </c>
      <c r="G712" s="10"/>
      <c r="H712" s="336"/>
      <c r="I712" s="337"/>
      <c r="J712" s="34"/>
      <c r="K712" s="1"/>
      <c r="L712" s="32"/>
      <c r="M712" s="33"/>
      <c r="N712" s="334"/>
      <c r="O712" s="338" t="s">
        <v>85</v>
      </c>
      <c r="P712" s="339"/>
      <c r="Q712" s="340"/>
      <c r="R712" s="10" t="s">
        <v>86</v>
      </c>
      <c r="S712" s="10"/>
      <c r="T712" s="336"/>
      <c r="U712" s="337"/>
      <c r="V712" s="34"/>
    </row>
    <row r="713" spans="1:22" ht="19.5" customHeight="1" thickBot="1" x14ac:dyDescent="0.3">
      <c r="A713" s="33"/>
      <c r="B713" s="25"/>
      <c r="C713" s="25"/>
      <c r="D713" s="25"/>
      <c r="E713" s="25"/>
      <c r="F713" s="25"/>
      <c r="G713" s="25"/>
      <c r="H713" s="25"/>
      <c r="I713" s="25"/>
      <c r="J713" s="34"/>
      <c r="K713" s="1"/>
      <c r="L713" s="32"/>
      <c r="M713" s="33"/>
      <c r="N713" s="25"/>
      <c r="O713" s="25"/>
      <c r="P713" s="25"/>
      <c r="Q713" s="25"/>
      <c r="R713" s="25"/>
      <c r="S713" s="25"/>
      <c r="T713" s="25"/>
      <c r="U713" s="25"/>
      <c r="V713" s="34"/>
    </row>
    <row r="714" spans="1:22" ht="19.5" customHeight="1" x14ac:dyDescent="0.3">
      <c r="A714" s="33"/>
      <c r="B714" s="373" t="s">
        <v>88</v>
      </c>
      <c r="C714" s="374"/>
      <c r="D714" s="374"/>
      <c r="E714" s="374"/>
      <c r="F714" s="374"/>
      <c r="G714" s="374"/>
      <c r="H714" s="374"/>
      <c r="I714" s="375"/>
      <c r="J714" s="34"/>
      <c r="K714" s="1"/>
      <c r="L714" s="32"/>
      <c r="M714" s="33"/>
      <c r="N714" s="373" t="s">
        <v>88</v>
      </c>
      <c r="O714" s="374"/>
      <c r="P714" s="374"/>
      <c r="Q714" s="374"/>
      <c r="R714" s="374"/>
      <c r="S714" s="374"/>
      <c r="T714" s="374"/>
      <c r="U714" s="375"/>
      <c r="V714" s="34"/>
    </row>
    <row r="715" spans="1:22" ht="19.5" customHeight="1" x14ac:dyDescent="0.25">
      <c r="A715" s="33"/>
      <c r="B715" s="376"/>
      <c r="C715" s="377"/>
      <c r="D715" s="377"/>
      <c r="E715" s="377"/>
      <c r="F715" s="377"/>
      <c r="G715" s="377"/>
      <c r="H715" s="377"/>
      <c r="I715" s="378"/>
      <c r="J715" s="34"/>
      <c r="K715" s="1"/>
      <c r="L715" s="32"/>
      <c r="M715" s="33"/>
      <c r="N715" s="376"/>
      <c r="O715" s="377"/>
      <c r="P715" s="377"/>
      <c r="Q715" s="377"/>
      <c r="R715" s="377"/>
      <c r="S715" s="377"/>
      <c r="T715" s="377"/>
      <c r="U715" s="378"/>
      <c r="V715" s="34"/>
    </row>
    <row r="716" spans="1:22" ht="19.5" customHeight="1" x14ac:dyDescent="0.25">
      <c r="A716" s="33"/>
      <c r="B716" s="379"/>
      <c r="C716" s="380"/>
      <c r="D716" s="380"/>
      <c r="E716" s="380"/>
      <c r="F716" s="380"/>
      <c r="G716" s="380"/>
      <c r="H716" s="380"/>
      <c r="I716" s="381"/>
      <c r="J716" s="34"/>
      <c r="K716" s="1"/>
      <c r="L716" s="32"/>
      <c r="M716" s="33"/>
      <c r="N716" s="379"/>
      <c r="O716" s="380"/>
      <c r="P716" s="380"/>
      <c r="Q716" s="380"/>
      <c r="R716" s="380"/>
      <c r="S716" s="380"/>
      <c r="T716" s="380"/>
      <c r="U716" s="381"/>
      <c r="V716" s="34"/>
    </row>
    <row r="717" spans="1:22" ht="19.5" customHeight="1" x14ac:dyDescent="0.25">
      <c r="A717" s="33"/>
      <c r="B717" s="379"/>
      <c r="C717" s="380"/>
      <c r="D717" s="380"/>
      <c r="E717" s="380"/>
      <c r="F717" s="380"/>
      <c r="G717" s="380"/>
      <c r="H717" s="380"/>
      <c r="I717" s="381"/>
      <c r="J717" s="34"/>
      <c r="K717" s="1"/>
      <c r="L717" s="32"/>
      <c r="M717" s="33"/>
      <c r="N717" s="379"/>
      <c r="O717" s="380"/>
      <c r="P717" s="380"/>
      <c r="Q717" s="380"/>
      <c r="R717" s="380"/>
      <c r="S717" s="380"/>
      <c r="T717" s="380"/>
      <c r="U717" s="381"/>
      <c r="V717" s="34"/>
    </row>
    <row r="718" spans="1:22" ht="19.5" customHeight="1" thickBot="1" x14ac:dyDescent="0.3">
      <c r="A718" s="33"/>
      <c r="B718" s="382"/>
      <c r="C718" s="383"/>
      <c r="D718" s="383"/>
      <c r="E718" s="383"/>
      <c r="F718" s="383"/>
      <c r="G718" s="383"/>
      <c r="H718" s="383"/>
      <c r="I718" s="384"/>
      <c r="J718" s="34"/>
      <c r="K718" s="1"/>
      <c r="L718" s="32"/>
      <c r="M718" s="33"/>
      <c r="N718" s="382"/>
      <c r="O718" s="383"/>
      <c r="P718" s="383"/>
      <c r="Q718" s="383"/>
      <c r="R718" s="383"/>
      <c r="S718" s="383"/>
      <c r="T718" s="383"/>
      <c r="U718" s="384"/>
      <c r="V718" s="34"/>
    </row>
    <row r="719" spans="1:22" ht="19.5" customHeight="1" thickBot="1" x14ac:dyDescent="0.3">
      <c r="A719" s="53"/>
      <c r="B719" s="54"/>
      <c r="C719" s="54"/>
      <c r="D719" s="54"/>
      <c r="E719" s="54"/>
      <c r="F719" s="54"/>
      <c r="G719" s="54"/>
      <c r="H719" s="54"/>
      <c r="I719" s="54"/>
      <c r="J719" s="55"/>
      <c r="K719" s="1"/>
      <c r="L719" s="32"/>
      <c r="M719" s="53"/>
      <c r="N719" s="54"/>
      <c r="O719" s="54"/>
      <c r="P719" s="54"/>
      <c r="Q719" s="54"/>
      <c r="R719" s="54"/>
      <c r="S719" s="54"/>
      <c r="T719" s="54"/>
      <c r="U719" s="54"/>
      <c r="V719" s="55"/>
    </row>
    <row r="720" spans="1:22" ht="19.5" customHeight="1" thickBot="1" x14ac:dyDescent="0.3">
      <c r="A720" s="56"/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7"/>
      <c r="M720" s="56"/>
      <c r="N720" s="56"/>
      <c r="O720" s="56"/>
      <c r="P720" s="56"/>
      <c r="Q720" s="56"/>
      <c r="R720" s="56"/>
      <c r="S720" s="56"/>
      <c r="T720" s="56"/>
      <c r="U720" s="56"/>
      <c r="V720" s="56"/>
    </row>
    <row r="721" spans="1:22" ht="19.5" customHeight="1" x14ac:dyDescent="0.25">
      <c r="A721" s="29">
        <v>15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>
        <f t="shared" ref="M721" si="14">A721+1</f>
        <v>16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19.5" customHeight="1" x14ac:dyDescent="0.35">
      <c r="A722" s="33"/>
      <c r="B722" s="356" t="s">
        <v>42</v>
      </c>
      <c r="C722" s="356"/>
      <c r="D722" s="404" t="s">
        <v>132</v>
      </c>
      <c r="E722" s="404"/>
      <c r="F722" s="404"/>
      <c r="G722" s="404"/>
      <c r="H722" s="404"/>
      <c r="I722" s="404"/>
      <c r="J722" s="75"/>
      <c r="K722" s="1"/>
      <c r="L722" s="32"/>
      <c r="M722" s="33"/>
      <c r="N722" s="356" t="s">
        <v>42</v>
      </c>
      <c r="O722" s="356"/>
      <c r="P722" s="404" t="s">
        <v>132</v>
      </c>
      <c r="Q722" s="404"/>
      <c r="R722" s="404"/>
      <c r="S722" s="404"/>
      <c r="T722" s="404"/>
      <c r="U722" s="404"/>
      <c r="V722" s="75"/>
    </row>
    <row r="723" spans="1:22" ht="19.5" customHeight="1" x14ac:dyDescent="0.25">
      <c r="A723" s="33"/>
      <c r="B723" s="358"/>
      <c r="C723" s="358"/>
      <c r="D723" s="358"/>
      <c r="E723" s="358"/>
      <c r="F723" s="358"/>
      <c r="G723" s="358"/>
      <c r="H723" s="358"/>
      <c r="I723" s="358"/>
      <c r="J723" s="34"/>
      <c r="K723" s="1"/>
      <c r="L723" s="32"/>
      <c r="M723" s="33"/>
      <c r="N723" s="358"/>
      <c r="O723" s="358"/>
      <c r="P723" s="358"/>
      <c r="Q723" s="358"/>
      <c r="R723" s="358"/>
      <c r="S723" s="358"/>
      <c r="T723" s="358"/>
      <c r="U723" s="358"/>
      <c r="V723" s="34"/>
    </row>
    <row r="724" spans="1:22" ht="19.5" customHeight="1" x14ac:dyDescent="0.35">
      <c r="A724" s="33"/>
      <c r="B724" s="356" t="s">
        <v>0</v>
      </c>
      <c r="C724" s="356"/>
      <c r="D724" s="403"/>
      <c r="E724" s="403"/>
      <c r="F724" s="357" t="s">
        <v>41</v>
      </c>
      <c r="G724" s="357"/>
      <c r="H724" s="403"/>
      <c r="I724" s="403"/>
      <c r="J724" s="34"/>
      <c r="K724" s="1"/>
      <c r="L724" s="32"/>
      <c r="M724" s="33"/>
      <c r="N724" s="356" t="s">
        <v>0</v>
      </c>
      <c r="O724" s="356"/>
      <c r="P724" s="403"/>
      <c r="Q724" s="403"/>
      <c r="R724" s="357" t="s">
        <v>41</v>
      </c>
      <c r="S724" s="357"/>
      <c r="T724" s="403"/>
      <c r="U724" s="403"/>
      <c r="V724" s="34"/>
    </row>
    <row r="725" spans="1:22" ht="19.5" customHeight="1" x14ac:dyDescent="0.35">
      <c r="A725" s="33"/>
      <c r="B725" s="356" t="s">
        <v>14</v>
      </c>
      <c r="C725" s="356"/>
      <c r="D725" s="400"/>
      <c r="E725" s="400"/>
      <c r="F725" s="357" t="s">
        <v>15</v>
      </c>
      <c r="G725" s="357"/>
      <c r="H725" s="401"/>
      <c r="I725" s="401"/>
      <c r="J725" s="34"/>
      <c r="K725" s="1"/>
      <c r="L725" s="32"/>
      <c r="M725" s="33"/>
      <c r="N725" s="356" t="s">
        <v>14</v>
      </c>
      <c r="O725" s="356"/>
      <c r="P725" s="400"/>
      <c r="Q725" s="400"/>
      <c r="R725" s="357" t="s">
        <v>15</v>
      </c>
      <c r="S725" s="357"/>
      <c r="T725" s="401"/>
      <c r="U725" s="401"/>
      <c r="V725" s="34"/>
    </row>
    <row r="726" spans="1:22" ht="19.5" customHeight="1" x14ac:dyDescent="0.3">
      <c r="A726" s="33"/>
      <c r="B726" s="64" t="s">
        <v>53</v>
      </c>
      <c r="C726" s="64"/>
      <c r="D726" s="402"/>
      <c r="E726" s="402"/>
      <c r="F726" s="397" t="s">
        <v>54</v>
      </c>
      <c r="G726" s="397"/>
      <c r="H726" s="402"/>
      <c r="I726" s="402"/>
      <c r="J726" s="34"/>
      <c r="K726" s="1"/>
      <c r="L726" s="32"/>
      <c r="M726" s="33"/>
      <c r="N726" s="64" t="s">
        <v>53</v>
      </c>
      <c r="O726" s="64"/>
      <c r="P726" s="402"/>
      <c r="Q726" s="402"/>
      <c r="R726" s="397" t="s">
        <v>54</v>
      </c>
      <c r="S726" s="397"/>
      <c r="T726" s="402"/>
      <c r="U726" s="402"/>
      <c r="V726" s="34"/>
    </row>
    <row r="727" spans="1:22" ht="19.5" customHeight="1" x14ac:dyDescent="0.3">
      <c r="A727" s="33"/>
      <c r="B727" s="396" t="s">
        <v>1</v>
      </c>
      <c r="C727" s="396"/>
      <c r="D727" s="397"/>
      <c r="E727" s="397"/>
      <c r="F727" s="398"/>
      <c r="G727" s="398"/>
      <c r="H727" s="398"/>
      <c r="I727" s="398"/>
      <c r="J727" s="34"/>
      <c r="K727" s="1"/>
      <c r="L727" s="32"/>
      <c r="M727" s="33"/>
      <c r="N727" s="396" t="s">
        <v>1</v>
      </c>
      <c r="O727" s="396"/>
      <c r="P727" s="397"/>
      <c r="Q727" s="397"/>
      <c r="R727" s="398"/>
      <c r="S727" s="398"/>
      <c r="T727" s="398"/>
      <c r="U727" s="398"/>
      <c r="V727" s="34"/>
    </row>
    <row r="728" spans="1:22" ht="19.5" customHeight="1" x14ac:dyDescent="0.3">
      <c r="A728" s="33"/>
      <c r="B728" s="396"/>
      <c r="C728" s="396"/>
      <c r="D728" s="397" t="s">
        <v>11</v>
      </c>
      <c r="E728" s="397"/>
      <c r="F728" s="398"/>
      <c r="G728" s="398"/>
      <c r="H728" s="398"/>
      <c r="I728" s="398"/>
      <c r="J728" s="34"/>
      <c r="K728" s="1"/>
      <c r="L728" s="32"/>
      <c r="M728" s="33"/>
      <c r="N728" s="396"/>
      <c r="O728" s="396"/>
      <c r="P728" s="397" t="s">
        <v>11</v>
      </c>
      <c r="Q728" s="397"/>
      <c r="R728" s="398"/>
      <c r="S728" s="398"/>
      <c r="T728" s="398"/>
      <c r="U728" s="398"/>
      <c r="V728" s="34"/>
    </row>
    <row r="729" spans="1:22" ht="19.5" customHeight="1" x14ac:dyDescent="0.3">
      <c r="A729" s="33"/>
      <c r="B729" s="396"/>
      <c r="C729" s="396"/>
      <c r="D729" s="397" t="s">
        <v>55</v>
      </c>
      <c r="E729" s="397"/>
      <c r="F729" s="398"/>
      <c r="G729" s="398"/>
      <c r="H729" s="398"/>
      <c r="I729" s="398"/>
      <c r="J729" s="34"/>
      <c r="K729" s="1"/>
      <c r="L729" s="32"/>
      <c r="M729" s="33"/>
      <c r="N729" s="396"/>
      <c r="O729" s="396"/>
      <c r="P729" s="397" t="s">
        <v>55</v>
      </c>
      <c r="Q729" s="397"/>
      <c r="R729" s="398"/>
      <c r="S729" s="398"/>
      <c r="T729" s="398"/>
      <c r="U729" s="398"/>
      <c r="V729" s="34"/>
    </row>
    <row r="730" spans="1:22" ht="19.5" customHeight="1" x14ac:dyDescent="0.35">
      <c r="A730" s="33"/>
      <c r="B730" s="396"/>
      <c r="C730" s="396"/>
      <c r="D730" s="397" t="s">
        <v>9</v>
      </c>
      <c r="E730" s="397"/>
      <c r="F730" s="399"/>
      <c r="G730" s="399"/>
      <c r="H730" s="399"/>
      <c r="I730" s="399"/>
      <c r="J730" s="34"/>
      <c r="K730" s="1"/>
      <c r="L730" s="32"/>
      <c r="M730" s="33"/>
      <c r="N730" s="396"/>
      <c r="O730" s="396"/>
      <c r="P730" s="397" t="s">
        <v>9</v>
      </c>
      <c r="Q730" s="397"/>
      <c r="R730" s="399"/>
      <c r="S730" s="399"/>
      <c r="T730" s="399"/>
      <c r="U730" s="399"/>
      <c r="V730" s="34"/>
    </row>
    <row r="731" spans="1:22" ht="19.5" customHeight="1" x14ac:dyDescent="0.35">
      <c r="A731" s="33"/>
      <c r="B731" s="356" t="s">
        <v>44</v>
      </c>
      <c r="C731" s="356"/>
      <c r="D731" s="357" t="s">
        <v>91</v>
      </c>
      <c r="E731" s="357"/>
      <c r="F731" s="37"/>
      <c r="G731" s="65"/>
      <c r="H731" s="39"/>
      <c r="I731" s="65"/>
      <c r="J731" s="34"/>
      <c r="K731" s="1"/>
      <c r="L731" s="32"/>
      <c r="M731" s="33"/>
      <c r="N731" s="356" t="s">
        <v>44</v>
      </c>
      <c r="O731" s="356"/>
      <c r="P731" s="357" t="s">
        <v>91</v>
      </c>
      <c r="Q731" s="357"/>
      <c r="R731" s="37"/>
      <c r="S731" s="65"/>
      <c r="T731" s="39"/>
      <c r="U731" s="65"/>
      <c r="V731" s="34"/>
    </row>
    <row r="732" spans="1:22" ht="19.5" customHeight="1" x14ac:dyDescent="0.3">
      <c r="A732" s="33"/>
      <c r="B732" s="356"/>
      <c r="C732" s="356"/>
      <c r="D732" s="359" t="s">
        <v>56</v>
      </c>
      <c r="E732" s="63" t="s">
        <v>57</v>
      </c>
      <c r="F732" s="41"/>
      <c r="G732" s="66"/>
      <c r="H732" s="41"/>
      <c r="I732" s="66"/>
      <c r="J732" s="34"/>
      <c r="K732" s="1"/>
      <c r="L732" s="32"/>
      <c r="M732" s="33"/>
      <c r="N732" s="356"/>
      <c r="O732" s="356"/>
      <c r="P732" s="359" t="s">
        <v>56</v>
      </c>
      <c r="Q732" s="63" t="s">
        <v>57</v>
      </c>
      <c r="R732" s="41"/>
      <c r="S732" s="66"/>
      <c r="T732" s="41"/>
      <c r="U732" s="66"/>
      <c r="V732" s="34"/>
    </row>
    <row r="733" spans="1:22" ht="19.5" customHeight="1" x14ac:dyDescent="0.3">
      <c r="A733" s="33"/>
      <c r="B733" s="356"/>
      <c r="C733" s="356"/>
      <c r="D733" s="359"/>
      <c r="E733" s="63" t="s">
        <v>58</v>
      </c>
      <c r="F733" s="41"/>
      <c r="G733" s="66"/>
      <c r="H733" s="41"/>
      <c r="I733" s="66"/>
      <c r="J733" s="34"/>
      <c r="K733" s="1"/>
      <c r="L733" s="32"/>
      <c r="M733" s="33"/>
      <c r="N733" s="356"/>
      <c r="O733" s="356"/>
      <c r="P733" s="359"/>
      <c r="Q733" s="63" t="s">
        <v>58</v>
      </c>
      <c r="R733" s="41"/>
      <c r="S733" s="66"/>
      <c r="T733" s="41"/>
      <c r="U733" s="66"/>
      <c r="V733" s="34"/>
    </row>
    <row r="734" spans="1:22" ht="19.5" customHeight="1" x14ac:dyDescent="0.25">
      <c r="A734" s="33"/>
      <c r="B734" s="358"/>
      <c r="C734" s="358"/>
      <c r="D734" s="358"/>
      <c r="E734" s="358"/>
      <c r="F734" s="358"/>
      <c r="G734" s="358"/>
      <c r="H734" s="358"/>
      <c r="I734" s="358"/>
      <c r="J734" s="34"/>
      <c r="K734" s="1"/>
      <c r="L734" s="32"/>
      <c r="M734" s="33"/>
      <c r="N734" s="358"/>
      <c r="O734" s="358"/>
      <c r="P734" s="358"/>
      <c r="Q734" s="358"/>
      <c r="R734" s="358"/>
      <c r="S734" s="358"/>
      <c r="T734" s="358"/>
      <c r="U734" s="358"/>
      <c r="V734" s="34"/>
    </row>
    <row r="735" spans="1:22" ht="19.5" customHeight="1" x14ac:dyDescent="0.3">
      <c r="A735" s="33"/>
      <c r="B735" s="395" t="s">
        <v>59</v>
      </c>
      <c r="C735" s="395"/>
      <c r="D735" s="395"/>
      <c r="E735" s="395"/>
      <c r="F735" s="395"/>
      <c r="G735" s="395"/>
      <c r="H735" s="395"/>
      <c r="I735" s="395"/>
      <c r="J735" s="34"/>
      <c r="K735" s="1"/>
      <c r="L735" s="32"/>
      <c r="M735" s="33"/>
      <c r="N735" s="395" t="s">
        <v>59</v>
      </c>
      <c r="O735" s="395"/>
      <c r="P735" s="395"/>
      <c r="Q735" s="395"/>
      <c r="R735" s="395"/>
      <c r="S735" s="395"/>
      <c r="T735" s="395"/>
      <c r="U735" s="395"/>
      <c r="V735" s="34"/>
    </row>
    <row r="736" spans="1:22" ht="19.5" customHeight="1" thickBot="1" x14ac:dyDescent="0.3">
      <c r="A736" s="33"/>
      <c r="B736" s="358"/>
      <c r="C736" s="358"/>
      <c r="D736" s="358"/>
      <c r="E736" s="358"/>
      <c r="F736" s="358"/>
      <c r="G736" s="358"/>
      <c r="H736" s="358"/>
      <c r="I736" s="358"/>
      <c r="J736" s="34"/>
      <c r="K736" s="1"/>
      <c r="L736" s="32"/>
      <c r="M736" s="33"/>
      <c r="N736" s="358"/>
      <c r="O736" s="358"/>
      <c r="P736" s="358"/>
      <c r="Q736" s="358"/>
      <c r="R736" s="358"/>
      <c r="S736" s="358"/>
      <c r="T736" s="358"/>
      <c r="U736" s="358"/>
      <c r="V736" s="34"/>
    </row>
    <row r="737" spans="1:22" ht="19.5" customHeight="1" thickBot="1" x14ac:dyDescent="0.3">
      <c r="A737" s="33"/>
      <c r="B737" s="359" t="s">
        <v>60</v>
      </c>
      <c r="C737" s="360"/>
      <c r="D737" s="43"/>
      <c r="E737" s="44"/>
      <c r="F737" s="44"/>
      <c r="G737" s="44"/>
      <c r="H737" s="44"/>
      <c r="I737" s="45"/>
      <c r="J737" s="34"/>
      <c r="K737" s="1"/>
      <c r="L737" s="32"/>
      <c r="M737" s="33"/>
      <c r="N737" s="359" t="s">
        <v>60</v>
      </c>
      <c r="O737" s="360"/>
      <c r="P737" s="43"/>
      <c r="Q737" s="44"/>
      <c r="R737" s="44"/>
      <c r="S737" s="44"/>
      <c r="T737" s="44"/>
      <c r="U737" s="45"/>
      <c r="V737" s="34"/>
    </row>
    <row r="738" spans="1:22" ht="19.5" customHeight="1" thickBot="1" x14ac:dyDescent="0.3">
      <c r="A738" s="33"/>
      <c r="B738" s="62"/>
      <c r="C738" s="62"/>
      <c r="D738" s="30"/>
      <c r="E738" s="30"/>
      <c r="F738" s="30"/>
      <c r="G738" s="30"/>
      <c r="H738" s="30"/>
      <c r="I738" s="30"/>
      <c r="J738" s="34"/>
      <c r="K738" s="1"/>
      <c r="L738" s="32"/>
      <c r="M738" s="33"/>
      <c r="N738" s="62"/>
      <c r="O738" s="62"/>
      <c r="P738" s="30"/>
      <c r="Q738" s="30"/>
      <c r="R738" s="30"/>
      <c r="S738" s="30"/>
      <c r="T738" s="30"/>
      <c r="U738" s="30"/>
      <c r="V738" s="34"/>
    </row>
    <row r="739" spans="1:22" ht="19.5" customHeight="1" x14ac:dyDescent="0.25">
      <c r="A739" s="33"/>
      <c r="B739" s="361" t="s">
        <v>62</v>
      </c>
      <c r="C739" s="362"/>
      <c r="D739" s="352"/>
      <c r="E739" s="352"/>
      <c r="F739" s="352"/>
      <c r="G739" s="352"/>
      <c r="H739" s="352"/>
      <c r="I739" s="353"/>
      <c r="J739" s="34"/>
      <c r="K739" s="1"/>
      <c r="L739" s="32"/>
      <c r="M739" s="33"/>
      <c r="N739" s="361" t="s">
        <v>62</v>
      </c>
      <c r="O739" s="362"/>
      <c r="P739" s="352"/>
      <c r="Q739" s="352"/>
      <c r="R739" s="352"/>
      <c r="S739" s="352"/>
      <c r="T739" s="352"/>
      <c r="U739" s="353"/>
      <c r="V739" s="34"/>
    </row>
    <row r="740" spans="1:22" ht="19.5" customHeight="1" x14ac:dyDescent="0.25">
      <c r="A740" s="33"/>
      <c r="B740" s="363"/>
      <c r="C740" s="364"/>
      <c r="D740" s="336"/>
      <c r="E740" s="336"/>
      <c r="F740" s="336"/>
      <c r="G740" s="336"/>
      <c r="H740" s="336"/>
      <c r="I740" s="337"/>
      <c r="J740" s="34"/>
      <c r="K740" s="1"/>
      <c r="L740" s="32"/>
      <c r="M740" s="33"/>
      <c r="N740" s="363"/>
      <c r="O740" s="364"/>
      <c r="P740" s="336"/>
      <c r="Q740" s="336"/>
      <c r="R740" s="336"/>
      <c r="S740" s="336"/>
      <c r="T740" s="336"/>
      <c r="U740" s="337"/>
      <c r="V740" s="34"/>
    </row>
    <row r="741" spans="1:22" ht="19.5" customHeight="1" x14ac:dyDescent="0.25">
      <c r="A741" s="33"/>
      <c r="B741" s="365" t="s">
        <v>61</v>
      </c>
      <c r="C741" s="366"/>
      <c r="D741" s="336"/>
      <c r="E741" s="336"/>
      <c r="F741" s="336"/>
      <c r="G741" s="336"/>
      <c r="H741" s="336"/>
      <c r="I741" s="337"/>
      <c r="J741" s="34"/>
      <c r="K741" s="1"/>
      <c r="L741" s="32"/>
      <c r="M741" s="33"/>
      <c r="N741" s="365" t="s">
        <v>61</v>
      </c>
      <c r="O741" s="366"/>
      <c r="P741" s="336"/>
      <c r="Q741" s="336"/>
      <c r="R741" s="336"/>
      <c r="S741" s="336"/>
      <c r="T741" s="336"/>
      <c r="U741" s="337"/>
      <c r="V741" s="34"/>
    </row>
    <row r="742" spans="1:22" ht="19.5" customHeight="1" thickBot="1" x14ac:dyDescent="0.3">
      <c r="A742" s="33"/>
      <c r="B742" s="367"/>
      <c r="C742" s="368"/>
      <c r="D742" s="369"/>
      <c r="E742" s="369"/>
      <c r="F742" s="369"/>
      <c r="G742" s="369"/>
      <c r="H742" s="369"/>
      <c r="I742" s="370"/>
      <c r="J742" s="34"/>
      <c r="K742" s="1"/>
      <c r="L742" s="32"/>
      <c r="M742" s="33"/>
      <c r="N742" s="367"/>
      <c r="O742" s="368"/>
      <c r="P742" s="369"/>
      <c r="Q742" s="369"/>
      <c r="R742" s="369"/>
      <c r="S742" s="369"/>
      <c r="T742" s="369"/>
      <c r="U742" s="370"/>
      <c r="V742" s="34"/>
    </row>
    <row r="743" spans="1:22" ht="19.5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19.5" customHeight="1" x14ac:dyDescent="0.25">
      <c r="A744" s="33"/>
      <c r="B744" s="349" t="s">
        <v>63</v>
      </c>
      <c r="C744" s="343" t="s">
        <v>64</v>
      </c>
      <c r="D744" s="351"/>
      <c r="E744" s="351"/>
      <c r="F744" s="351"/>
      <c r="G744" s="351"/>
      <c r="H744" s="352"/>
      <c r="I744" s="353"/>
      <c r="J744" s="34"/>
      <c r="K744" s="1"/>
      <c r="L744" s="32"/>
      <c r="M744" s="33"/>
      <c r="N744" s="349" t="s">
        <v>63</v>
      </c>
      <c r="O744" s="343" t="s">
        <v>64</v>
      </c>
      <c r="P744" s="351"/>
      <c r="Q744" s="351"/>
      <c r="R744" s="351"/>
      <c r="S744" s="351"/>
      <c r="T744" s="352"/>
      <c r="U744" s="353"/>
      <c r="V744" s="34"/>
    </row>
    <row r="745" spans="1:22" ht="19.5" customHeight="1" x14ac:dyDescent="0.25">
      <c r="A745" s="33"/>
      <c r="B745" s="334"/>
      <c r="C745" s="340" t="s">
        <v>234</v>
      </c>
      <c r="D745" s="348"/>
      <c r="E745" s="348"/>
      <c r="F745" s="348"/>
      <c r="G745" s="348"/>
      <c r="H745" s="336"/>
      <c r="I745" s="337"/>
      <c r="J745" s="34"/>
      <c r="K745" s="1"/>
      <c r="L745" s="32"/>
      <c r="M745" s="33"/>
      <c r="N745" s="334"/>
      <c r="O745" s="340" t="s">
        <v>234</v>
      </c>
      <c r="P745" s="348"/>
      <c r="Q745" s="348"/>
      <c r="R745" s="348"/>
      <c r="S745" s="348"/>
      <c r="T745" s="336"/>
      <c r="U745" s="337"/>
      <c r="V745" s="34"/>
    </row>
    <row r="746" spans="1:22" ht="19.5" customHeight="1" x14ac:dyDescent="0.25">
      <c r="A746" s="33"/>
      <c r="B746" s="334"/>
      <c r="C746" s="340" t="s">
        <v>66</v>
      </c>
      <c r="D746" s="348"/>
      <c r="E746" s="348"/>
      <c r="F746" s="348"/>
      <c r="G746" s="348"/>
      <c r="H746" s="336"/>
      <c r="I746" s="337"/>
      <c r="J746" s="34"/>
      <c r="K746" s="1"/>
      <c r="L746" s="32"/>
      <c r="M746" s="33"/>
      <c r="N746" s="334"/>
      <c r="O746" s="340" t="s">
        <v>66</v>
      </c>
      <c r="P746" s="348"/>
      <c r="Q746" s="348"/>
      <c r="R746" s="348"/>
      <c r="S746" s="348"/>
      <c r="T746" s="336"/>
      <c r="U746" s="337"/>
      <c r="V746" s="34"/>
    </row>
    <row r="747" spans="1:22" ht="19.5" customHeight="1" x14ac:dyDescent="0.25">
      <c r="A747" s="33"/>
      <c r="B747" s="334"/>
      <c r="C747" s="340" t="s">
        <v>67</v>
      </c>
      <c r="D747" s="348"/>
      <c r="E747" s="348"/>
      <c r="F747" s="348"/>
      <c r="G747" s="348"/>
      <c r="H747" s="336"/>
      <c r="I747" s="337"/>
      <c r="J747" s="34"/>
      <c r="K747" s="1"/>
      <c r="L747" s="32"/>
      <c r="M747" s="33"/>
      <c r="N747" s="334"/>
      <c r="O747" s="340" t="s">
        <v>67</v>
      </c>
      <c r="P747" s="348"/>
      <c r="Q747" s="348"/>
      <c r="R747" s="348"/>
      <c r="S747" s="348"/>
      <c r="T747" s="336"/>
      <c r="U747" s="337"/>
      <c r="V747" s="34"/>
    </row>
    <row r="748" spans="1:22" ht="19.5" customHeight="1" x14ac:dyDescent="0.25">
      <c r="A748" s="33"/>
      <c r="B748" s="334"/>
      <c r="C748" s="340" t="s">
        <v>235</v>
      </c>
      <c r="D748" s="348"/>
      <c r="E748" s="348"/>
      <c r="F748" s="348"/>
      <c r="G748" s="348"/>
      <c r="H748" s="336"/>
      <c r="I748" s="337"/>
      <c r="J748" s="34"/>
      <c r="K748" s="1"/>
      <c r="L748" s="32"/>
      <c r="M748" s="33"/>
      <c r="N748" s="334"/>
      <c r="O748" s="340" t="s">
        <v>235</v>
      </c>
      <c r="P748" s="348"/>
      <c r="Q748" s="348"/>
      <c r="R748" s="348"/>
      <c r="S748" s="348"/>
      <c r="T748" s="336"/>
      <c r="U748" s="337"/>
      <c r="V748" s="34"/>
    </row>
    <row r="749" spans="1:22" ht="19.5" customHeight="1" x14ac:dyDescent="0.25">
      <c r="A749" s="33"/>
      <c r="B749" s="335"/>
      <c r="C749" s="338" t="s">
        <v>236</v>
      </c>
      <c r="D749" s="339"/>
      <c r="E749" s="339"/>
      <c r="F749" s="339"/>
      <c r="G749" s="340"/>
      <c r="H749" s="354"/>
      <c r="I749" s="355"/>
      <c r="J749" s="34"/>
      <c r="K749" s="1"/>
      <c r="L749" s="32"/>
      <c r="M749" s="33"/>
      <c r="N749" s="335"/>
      <c r="O749" s="338" t="s">
        <v>236</v>
      </c>
      <c r="P749" s="339"/>
      <c r="Q749" s="339"/>
      <c r="R749" s="339"/>
      <c r="S749" s="340"/>
      <c r="T749" s="354"/>
      <c r="U749" s="355"/>
      <c r="V749" s="34"/>
    </row>
    <row r="750" spans="1:22" ht="19.5" customHeight="1" thickBot="1" x14ac:dyDescent="0.3">
      <c r="A750" s="33"/>
      <c r="B750" s="350"/>
      <c r="C750" s="371" t="s">
        <v>69</v>
      </c>
      <c r="D750" s="372"/>
      <c r="E750" s="372"/>
      <c r="F750" s="372"/>
      <c r="G750" s="372"/>
      <c r="H750" s="369"/>
      <c r="I750" s="370"/>
      <c r="J750" s="34"/>
      <c r="K750" s="1"/>
      <c r="L750" s="32"/>
      <c r="M750" s="33"/>
      <c r="N750" s="350"/>
      <c r="O750" s="371" t="s">
        <v>69</v>
      </c>
      <c r="P750" s="372"/>
      <c r="Q750" s="372"/>
      <c r="R750" s="372"/>
      <c r="S750" s="372"/>
      <c r="T750" s="369"/>
      <c r="U750" s="370"/>
      <c r="V750" s="34"/>
    </row>
    <row r="751" spans="1:22" ht="19.5" customHeight="1" x14ac:dyDescent="0.25">
      <c r="A751" s="33"/>
      <c r="B751" s="333" t="s">
        <v>70</v>
      </c>
      <c r="C751" s="346" t="s">
        <v>237</v>
      </c>
      <c r="D751" s="347"/>
      <c r="E751" s="347"/>
      <c r="F751" s="347"/>
      <c r="G751" s="347"/>
      <c r="H751" s="344"/>
      <c r="I751" s="345"/>
      <c r="J751" s="34"/>
      <c r="K751" s="1"/>
      <c r="L751" s="32"/>
      <c r="M751" s="33"/>
      <c r="N751" s="333" t="s">
        <v>70</v>
      </c>
      <c r="O751" s="346" t="s">
        <v>237</v>
      </c>
      <c r="P751" s="347"/>
      <c r="Q751" s="347"/>
      <c r="R751" s="347"/>
      <c r="S751" s="347"/>
      <c r="T751" s="344"/>
      <c r="U751" s="345"/>
      <c r="V751" s="34"/>
    </row>
    <row r="752" spans="1:22" ht="19.5" customHeight="1" x14ac:dyDescent="0.25">
      <c r="A752" s="33"/>
      <c r="B752" s="334"/>
      <c r="C752" s="340" t="s">
        <v>72</v>
      </c>
      <c r="D752" s="348"/>
      <c r="E752" s="348"/>
      <c r="F752" s="348"/>
      <c r="G752" s="348"/>
      <c r="H752" s="336"/>
      <c r="I752" s="337"/>
      <c r="J752" s="34"/>
      <c r="K752" s="1"/>
      <c r="L752" s="32"/>
      <c r="M752" s="33"/>
      <c r="N752" s="334"/>
      <c r="O752" s="340" t="s">
        <v>72</v>
      </c>
      <c r="P752" s="348"/>
      <c r="Q752" s="348"/>
      <c r="R752" s="348"/>
      <c r="S752" s="348"/>
      <c r="T752" s="336"/>
      <c r="U752" s="337"/>
      <c r="V752" s="34"/>
    </row>
    <row r="753" spans="1:22" ht="19.5" customHeight="1" x14ac:dyDescent="0.25">
      <c r="A753" s="33"/>
      <c r="B753" s="334"/>
      <c r="C753" s="340" t="s">
        <v>242</v>
      </c>
      <c r="D753" s="348"/>
      <c r="E753" s="348"/>
      <c r="F753" s="348"/>
      <c r="G753" s="348"/>
      <c r="H753" s="336"/>
      <c r="I753" s="337"/>
      <c r="J753" s="34"/>
      <c r="K753" s="1"/>
      <c r="L753" s="32"/>
      <c r="M753" s="33"/>
      <c r="N753" s="334"/>
      <c r="O753" s="340" t="s">
        <v>242</v>
      </c>
      <c r="P753" s="348"/>
      <c r="Q753" s="348"/>
      <c r="R753" s="348"/>
      <c r="S753" s="348"/>
      <c r="T753" s="336"/>
      <c r="U753" s="337"/>
      <c r="V753" s="34"/>
    </row>
    <row r="754" spans="1:22" ht="19.5" customHeight="1" x14ac:dyDescent="0.25">
      <c r="A754" s="33"/>
      <c r="B754" s="334"/>
      <c r="C754" s="340" t="s">
        <v>75</v>
      </c>
      <c r="D754" s="348"/>
      <c r="E754" s="348"/>
      <c r="F754" s="348"/>
      <c r="G754" s="348"/>
      <c r="H754" s="336"/>
      <c r="I754" s="337"/>
      <c r="J754" s="34"/>
      <c r="K754" s="1"/>
      <c r="L754" s="32"/>
      <c r="M754" s="33"/>
      <c r="N754" s="334"/>
      <c r="O754" s="340" t="s">
        <v>75</v>
      </c>
      <c r="P754" s="348"/>
      <c r="Q754" s="348"/>
      <c r="R754" s="348"/>
      <c r="S754" s="348"/>
      <c r="T754" s="336"/>
      <c r="U754" s="337"/>
      <c r="V754" s="34"/>
    </row>
    <row r="755" spans="1:22" ht="19.5" customHeight="1" x14ac:dyDescent="0.25">
      <c r="A755" s="33"/>
      <c r="B755" s="334"/>
      <c r="C755" s="340" t="s">
        <v>76</v>
      </c>
      <c r="D755" s="348"/>
      <c r="E755" s="348"/>
      <c r="F755" s="348"/>
      <c r="G755" s="348"/>
      <c r="H755" s="336"/>
      <c r="I755" s="337"/>
      <c r="J755" s="34"/>
      <c r="K755" s="1"/>
      <c r="L755" s="32"/>
      <c r="M755" s="33"/>
      <c r="N755" s="334"/>
      <c r="O755" s="340" t="s">
        <v>76</v>
      </c>
      <c r="P755" s="348"/>
      <c r="Q755" s="348"/>
      <c r="R755" s="348"/>
      <c r="S755" s="348"/>
      <c r="T755" s="336"/>
      <c r="U755" s="337"/>
      <c r="V755" s="34"/>
    </row>
    <row r="756" spans="1:22" ht="19.5" customHeight="1" thickBot="1" x14ac:dyDescent="0.3">
      <c r="A756" s="33"/>
      <c r="B756" s="335"/>
      <c r="C756" s="385" t="s">
        <v>77</v>
      </c>
      <c r="D756" s="386"/>
      <c r="E756" s="386"/>
      <c r="F756" s="386"/>
      <c r="G756" s="386"/>
      <c r="H756" s="387"/>
      <c r="I756" s="388"/>
      <c r="J756" s="34"/>
      <c r="K756" s="1"/>
      <c r="L756" s="32"/>
      <c r="M756" s="33"/>
      <c r="N756" s="335"/>
      <c r="O756" s="385" t="s">
        <v>77</v>
      </c>
      <c r="P756" s="386"/>
      <c r="Q756" s="386"/>
      <c r="R756" s="386"/>
      <c r="S756" s="386"/>
      <c r="T756" s="387"/>
      <c r="U756" s="388"/>
      <c r="V756" s="34"/>
    </row>
    <row r="757" spans="1:22" ht="19.5" customHeight="1" x14ac:dyDescent="0.25">
      <c r="A757" s="33"/>
      <c r="B757" s="349" t="s">
        <v>78</v>
      </c>
      <c r="C757" s="341" t="s">
        <v>233</v>
      </c>
      <c r="D757" s="342"/>
      <c r="E757" s="343"/>
      <c r="F757" s="47" t="s">
        <v>80</v>
      </c>
      <c r="G757" s="47"/>
      <c r="H757" s="352"/>
      <c r="I757" s="353"/>
      <c r="J757" s="34"/>
      <c r="K757" s="1"/>
      <c r="L757" s="32"/>
      <c r="M757" s="33"/>
      <c r="N757" s="349" t="s">
        <v>78</v>
      </c>
      <c r="O757" s="341" t="s">
        <v>233</v>
      </c>
      <c r="P757" s="342"/>
      <c r="Q757" s="343"/>
      <c r="R757" s="47" t="s">
        <v>80</v>
      </c>
      <c r="S757" s="47"/>
      <c r="T757" s="352"/>
      <c r="U757" s="353"/>
      <c r="V757" s="34"/>
    </row>
    <row r="758" spans="1:22" ht="19.5" customHeight="1" x14ac:dyDescent="0.25">
      <c r="A758" s="33"/>
      <c r="B758" s="334"/>
      <c r="C758" s="338" t="s">
        <v>240</v>
      </c>
      <c r="D758" s="339"/>
      <c r="E758" s="340"/>
      <c r="F758" s="10" t="s">
        <v>82</v>
      </c>
      <c r="G758" s="10"/>
      <c r="H758" s="336"/>
      <c r="I758" s="337"/>
      <c r="J758" s="34"/>
      <c r="K758" s="1"/>
      <c r="L758" s="32"/>
      <c r="M758" s="33"/>
      <c r="N758" s="334"/>
      <c r="O758" s="338" t="s">
        <v>240</v>
      </c>
      <c r="P758" s="339"/>
      <c r="Q758" s="340"/>
      <c r="R758" s="10" t="s">
        <v>82</v>
      </c>
      <c r="S758" s="10"/>
      <c r="T758" s="336"/>
      <c r="U758" s="337"/>
      <c r="V758" s="34"/>
    </row>
    <row r="759" spans="1:22" ht="19.5" customHeight="1" x14ac:dyDescent="0.25">
      <c r="A759" s="33"/>
      <c r="B759" s="334"/>
      <c r="C759" s="338" t="s">
        <v>241</v>
      </c>
      <c r="D759" s="339"/>
      <c r="E759" s="340"/>
      <c r="F759" s="10" t="s">
        <v>84</v>
      </c>
      <c r="G759" s="10"/>
      <c r="H759" s="336"/>
      <c r="I759" s="337"/>
      <c r="J759" s="34"/>
      <c r="K759" s="1"/>
      <c r="L759" s="32"/>
      <c r="M759" s="33"/>
      <c r="N759" s="334"/>
      <c r="O759" s="338" t="s">
        <v>241</v>
      </c>
      <c r="P759" s="339"/>
      <c r="Q759" s="340"/>
      <c r="R759" s="10" t="s">
        <v>84</v>
      </c>
      <c r="S759" s="10"/>
      <c r="T759" s="336"/>
      <c r="U759" s="337"/>
      <c r="V759" s="34"/>
    </row>
    <row r="760" spans="1:22" ht="19.5" customHeight="1" x14ac:dyDescent="0.25">
      <c r="A760" s="33"/>
      <c r="B760" s="334"/>
      <c r="C760" s="338" t="s">
        <v>85</v>
      </c>
      <c r="D760" s="339"/>
      <c r="E760" s="340"/>
      <c r="F760" s="10" t="s">
        <v>86</v>
      </c>
      <c r="G760" s="10"/>
      <c r="H760" s="336"/>
      <c r="I760" s="337"/>
      <c r="J760" s="34"/>
      <c r="K760" s="1"/>
      <c r="L760" s="32"/>
      <c r="M760" s="33"/>
      <c r="N760" s="334"/>
      <c r="O760" s="338" t="s">
        <v>85</v>
      </c>
      <c r="P760" s="339"/>
      <c r="Q760" s="340"/>
      <c r="R760" s="10" t="s">
        <v>86</v>
      </c>
      <c r="S760" s="10"/>
      <c r="T760" s="336"/>
      <c r="U760" s="337"/>
      <c r="V760" s="34"/>
    </row>
    <row r="761" spans="1:22" ht="19.5" customHeight="1" thickBot="1" x14ac:dyDescent="0.3">
      <c r="A761" s="33"/>
      <c r="B761" s="25"/>
      <c r="C761" s="25"/>
      <c r="D761" s="25"/>
      <c r="E761" s="25"/>
      <c r="F761" s="25"/>
      <c r="G761" s="25"/>
      <c r="H761" s="25"/>
      <c r="I761" s="25"/>
      <c r="J761" s="34"/>
      <c r="K761" s="1"/>
      <c r="L761" s="32"/>
      <c r="M761" s="33"/>
      <c r="N761" s="25"/>
      <c r="O761" s="25"/>
      <c r="P761" s="25"/>
      <c r="Q761" s="25"/>
      <c r="R761" s="25"/>
      <c r="S761" s="25"/>
      <c r="T761" s="25"/>
      <c r="U761" s="25"/>
      <c r="V761" s="34"/>
    </row>
    <row r="762" spans="1:22" ht="19.5" customHeight="1" x14ac:dyDescent="0.3">
      <c r="A762" s="33"/>
      <c r="B762" s="373" t="s">
        <v>88</v>
      </c>
      <c r="C762" s="374"/>
      <c r="D762" s="374"/>
      <c r="E762" s="374"/>
      <c r="F762" s="374"/>
      <c r="G762" s="374"/>
      <c r="H762" s="374"/>
      <c r="I762" s="375"/>
      <c r="J762" s="34"/>
      <c r="K762" s="1"/>
      <c r="L762" s="32"/>
      <c r="M762" s="33"/>
      <c r="N762" s="373" t="s">
        <v>88</v>
      </c>
      <c r="O762" s="374"/>
      <c r="P762" s="374"/>
      <c r="Q762" s="374"/>
      <c r="R762" s="374"/>
      <c r="S762" s="374"/>
      <c r="T762" s="374"/>
      <c r="U762" s="375"/>
      <c r="V762" s="34"/>
    </row>
    <row r="763" spans="1:22" ht="19.5" customHeight="1" x14ac:dyDescent="0.25">
      <c r="A763" s="33"/>
      <c r="B763" s="376"/>
      <c r="C763" s="377"/>
      <c r="D763" s="377"/>
      <c r="E763" s="377"/>
      <c r="F763" s="377"/>
      <c r="G763" s="377"/>
      <c r="H763" s="377"/>
      <c r="I763" s="378"/>
      <c r="J763" s="34"/>
      <c r="K763" s="1"/>
      <c r="L763" s="32"/>
      <c r="M763" s="33"/>
      <c r="N763" s="376"/>
      <c r="O763" s="377"/>
      <c r="P763" s="377"/>
      <c r="Q763" s="377"/>
      <c r="R763" s="377"/>
      <c r="S763" s="377"/>
      <c r="T763" s="377"/>
      <c r="U763" s="378"/>
      <c r="V763" s="34"/>
    </row>
    <row r="764" spans="1:22" ht="19.5" customHeight="1" x14ac:dyDescent="0.25">
      <c r="A764" s="33"/>
      <c r="B764" s="379"/>
      <c r="C764" s="380"/>
      <c r="D764" s="380"/>
      <c r="E764" s="380"/>
      <c r="F764" s="380"/>
      <c r="G764" s="380"/>
      <c r="H764" s="380"/>
      <c r="I764" s="381"/>
      <c r="J764" s="34"/>
      <c r="K764" s="1"/>
      <c r="L764" s="32"/>
      <c r="M764" s="33"/>
      <c r="N764" s="379"/>
      <c r="O764" s="380"/>
      <c r="P764" s="380"/>
      <c r="Q764" s="380"/>
      <c r="R764" s="380"/>
      <c r="S764" s="380"/>
      <c r="T764" s="380"/>
      <c r="U764" s="381"/>
      <c r="V764" s="34"/>
    </row>
    <row r="765" spans="1:22" ht="19.5" customHeight="1" x14ac:dyDescent="0.25">
      <c r="A765" s="33"/>
      <c r="B765" s="379"/>
      <c r="C765" s="380"/>
      <c r="D765" s="380"/>
      <c r="E765" s="380"/>
      <c r="F765" s="380"/>
      <c r="G765" s="380"/>
      <c r="H765" s="380"/>
      <c r="I765" s="381"/>
      <c r="J765" s="34"/>
      <c r="K765" s="1"/>
      <c r="L765" s="32"/>
      <c r="M765" s="33"/>
      <c r="N765" s="379"/>
      <c r="O765" s="380"/>
      <c r="P765" s="380"/>
      <c r="Q765" s="380"/>
      <c r="R765" s="380"/>
      <c r="S765" s="380"/>
      <c r="T765" s="380"/>
      <c r="U765" s="381"/>
      <c r="V765" s="34"/>
    </row>
    <row r="766" spans="1:22" ht="19.5" customHeight="1" thickBot="1" x14ac:dyDescent="0.3">
      <c r="A766" s="33"/>
      <c r="B766" s="382"/>
      <c r="C766" s="383"/>
      <c r="D766" s="383"/>
      <c r="E766" s="383"/>
      <c r="F766" s="383"/>
      <c r="G766" s="383"/>
      <c r="H766" s="383"/>
      <c r="I766" s="384"/>
      <c r="J766" s="34"/>
      <c r="K766" s="1"/>
      <c r="L766" s="32"/>
      <c r="M766" s="33"/>
      <c r="N766" s="382"/>
      <c r="O766" s="383"/>
      <c r="P766" s="383"/>
      <c r="Q766" s="383"/>
      <c r="R766" s="383"/>
      <c r="S766" s="383"/>
      <c r="T766" s="383"/>
      <c r="U766" s="384"/>
      <c r="V766" s="34"/>
    </row>
    <row r="767" spans="1:22" ht="19.5" customHeight="1" thickBot="1" x14ac:dyDescent="0.3">
      <c r="A767" s="53"/>
      <c r="B767" s="54"/>
      <c r="C767" s="54"/>
      <c r="D767" s="54"/>
      <c r="E767" s="54"/>
      <c r="F767" s="54"/>
      <c r="G767" s="54"/>
      <c r="H767" s="54"/>
      <c r="I767" s="54"/>
      <c r="J767" s="55"/>
      <c r="K767" s="1"/>
      <c r="L767" s="32"/>
      <c r="M767" s="53"/>
      <c r="N767" s="54"/>
      <c r="O767" s="54"/>
      <c r="P767" s="54"/>
      <c r="Q767" s="54"/>
      <c r="R767" s="54"/>
      <c r="S767" s="54"/>
      <c r="T767" s="54"/>
      <c r="U767" s="54"/>
      <c r="V767" s="55"/>
    </row>
    <row r="768" spans="1:22" ht="19.5" customHeight="1" thickBot="1" x14ac:dyDescent="0.3">
      <c r="A768" s="56"/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7"/>
      <c r="M768" s="56"/>
      <c r="N768" s="56"/>
      <c r="O768" s="56"/>
      <c r="P768" s="56"/>
      <c r="Q768" s="56"/>
      <c r="R768" s="56"/>
      <c r="S768" s="56"/>
      <c r="T768" s="56"/>
      <c r="U768" s="56"/>
      <c r="V768" s="56"/>
    </row>
    <row r="769" spans="1:22" ht="19.5" customHeight="1" x14ac:dyDescent="0.25">
      <c r="A769" s="29">
        <v>16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>
        <f t="shared" ref="M769" si="15">A769+1</f>
        <v>17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19.5" customHeight="1" x14ac:dyDescent="0.35">
      <c r="A770" s="33"/>
      <c r="B770" s="356" t="s">
        <v>42</v>
      </c>
      <c r="C770" s="356"/>
      <c r="D770" s="404" t="s">
        <v>132</v>
      </c>
      <c r="E770" s="404"/>
      <c r="F770" s="404"/>
      <c r="G770" s="404"/>
      <c r="H770" s="404"/>
      <c r="I770" s="404"/>
      <c r="J770" s="75"/>
      <c r="K770" s="1"/>
      <c r="L770" s="32"/>
      <c r="M770" s="33"/>
      <c r="N770" s="356" t="s">
        <v>42</v>
      </c>
      <c r="O770" s="356"/>
      <c r="P770" s="404" t="s">
        <v>132</v>
      </c>
      <c r="Q770" s="404"/>
      <c r="R770" s="404"/>
      <c r="S770" s="404"/>
      <c r="T770" s="404"/>
      <c r="U770" s="404"/>
      <c r="V770" s="75"/>
    </row>
    <row r="771" spans="1:22" ht="19.5" customHeight="1" x14ac:dyDescent="0.25">
      <c r="A771" s="33"/>
      <c r="B771" s="358"/>
      <c r="C771" s="358"/>
      <c r="D771" s="358"/>
      <c r="E771" s="358"/>
      <c r="F771" s="358"/>
      <c r="G771" s="358"/>
      <c r="H771" s="358"/>
      <c r="I771" s="358"/>
      <c r="J771" s="34"/>
      <c r="K771" s="1"/>
      <c r="L771" s="32"/>
      <c r="M771" s="33"/>
      <c r="N771" s="358"/>
      <c r="O771" s="358"/>
      <c r="P771" s="358"/>
      <c r="Q771" s="358"/>
      <c r="R771" s="358"/>
      <c r="S771" s="358"/>
      <c r="T771" s="358"/>
      <c r="U771" s="358"/>
      <c r="V771" s="34"/>
    </row>
    <row r="772" spans="1:22" ht="19.5" customHeight="1" x14ac:dyDescent="0.35">
      <c r="A772" s="33"/>
      <c r="B772" s="356" t="s">
        <v>0</v>
      </c>
      <c r="C772" s="356"/>
      <c r="D772" s="403"/>
      <c r="E772" s="403"/>
      <c r="F772" s="357" t="s">
        <v>41</v>
      </c>
      <c r="G772" s="357"/>
      <c r="H772" s="403"/>
      <c r="I772" s="403"/>
      <c r="J772" s="34"/>
      <c r="K772" s="1"/>
      <c r="L772" s="32"/>
      <c r="M772" s="33"/>
      <c r="N772" s="356" t="s">
        <v>0</v>
      </c>
      <c r="O772" s="356"/>
      <c r="P772" s="403"/>
      <c r="Q772" s="403"/>
      <c r="R772" s="357" t="s">
        <v>41</v>
      </c>
      <c r="S772" s="357"/>
      <c r="T772" s="403"/>
      <c r="U772" s="403"/>
      <c r="V772" s="34"/>
    </row>
    <row r="773" spans="1:22" ht="19.5" customHeight="1" x14ac:dyDescent="0.35">
      <c r="A773" s="33"/>
      <c r="B773" s="356" t="s">
        <v>14</v>
      </c>
      <c r="C773" s="356"/>
      <c r="D773" s="400"/>
      <c r="E773" s="400"/>
      <c r="F773" s="357" t="s">
        <v>15</v>
      </c>
      <c r="G773" s="357"/>
      <c r="H773" s="401"/>
      <c r="I773" s="401"/>
      <c r="J773" s="34"/>
      <c r="K773" s="1"/>
      <c r="L773" s="32"/>
      <c r="M773" s="33"/>
      <c r="N773" s="356" t="s">
        <v>14</v>
      </c>
      <c r="O773" s="356"/>
      <c r="P773" s="400"/>
      <c r="Q773" s="400"/>
      <c r="R773" s="357" t="s">
        <v>15</v>
      </c>
      <c r="S773" s="357"/>
      <c r="T773" s="401"/>
      <c r="U773" s="401"/>
      <c r="V773" s="34"/>
    </row>
    <row r="774" spans="1:22" ht="19.5" customHeight="1" x14ac:dyDescent="0.3">
      <c r="A774" s="33"/>
      <c r="B774" s="64" t="s">
        <v>53</v>
      </c>
      <c r="C774" s="64"/>
      <c r="D774" s="402"/>
      <c r="E774" s="402"/>
      <c r="F774" s="397" t="s">
        <v>54</v>
      </c>
      <c r="G774" s="397"/>
      <c r="H774" s="402"/>
      <c r="I774" s="402"/>
      <c r="J774" s="34"/>
      <c r="K774" s="1"/>
      <c r="L774" s="32"/>
      <c r="M774" s="33"/>
      <c r="N774" s="64" t="s">
        <v>53</v>
      </c>
      <c r="O774" s="64"/>
      <c r="P774" s="402"/>
      <c r="Q774" s="402"/>
      <c r="R774" s="397" t="s">
        <v>54</v>
      </c>
      <c r="S774" s="397"/>
      <c r="T774" s="402"/>
      <c r="U774" s="402"/>
      <c r="V774" s="34"/>
    </row>
    <row r="775" spans="1:22" ht="19.5" customHeight="1" x14ac:dyDescent="0.3">
      <c r="A775" s="33"/>
      <c r="B775" s="396" t="s">
        <v>1</v>
      </c>
      <c r="C775" s="396"/>
      <c r="D775" s="397"/>
      <c r="E775" s="397"/>
      <c r="F775" s="398"/>
      <c r="G775" s="398"/>
      <c r="H775" s="398"/>
      <c r="I775" s="398"/>
      <c r="J775" s="34"/>
      <c r="K775" s="1"/>
      <c r="L775" s="32"/>
      <c r="M775" s="33"/>
      <c r="N775" s="396" t="s">
        <v>1</v>
      </c>
      <c r="O775" s="396"/>
      <c r="P775" s="397"/>
      <c r="Q775" s="397"/>
      <c r="R775" s="398"/>
      <c r="S775" s="398"/>
      <c r="T775" s="398"/>
      <c r="U775" s="398"/>
      <c r="V775" s="34"/>
    </row>
    <row r="776" spans="1:22" ht="19.5" customHeight="1" x14ac:dyDescent="0.3">
      <c r="A776" s="33"/>
      <c r="B776" s="396"/>
      <c r="C776" s="396"/>
      <c r="D776" s="397" t="s">
        <v>11</v>
      </c>
      <c r="E776" s="397"/>
      <c r="F776" s="398"/>
      <c r="G776" s="398"/>
      <c r="H776" s="398"/>
      <c r="I776" s="398"/>
      <c r="J776" s="34"/>
      <c r="K776" s="1"/>
      <c r="L776" s="32"/>
      <c r="M776" s="33"/>
      <c r="N776" s="396"/>
      <c r="O776" s="396"/>
      <c r="P776" s="397" t="s">
        <v>11</v>
      </c>
      <c r="Q776" s="397"/>
      <c r="R776" s="398"/>
      <c r="S776" s="398"/>
      <c r="T776" s="398"/>
      <c r="U776" s="398"/>
      <c r="V776" s="34"/>
    </row>
    <row r="777" spans="1:22" ht="19.5" customHeight="1" x14ac:dyDescent="0.3">
      <c r="A777" s="33"/>
      <c r="B777" s="396"/>
      <c r="C777" s="396"/>
      <c r="D777" s="397" t="s">
        <v>55</v>
      </c>
      <c r="E777" s="397"/>
      <c r="F777" s="398"/>
      <c r="G777" s="398"/>
      <c r="H777" s="398"/>
      <c r="I777" s="398"/>
      <c r="J777" s="34"/>
      <c r="K777" s="1"/>
      <c r="L777" s="32"/>
      <c r="M777" s="33"/>
      <c r="N777" s="396"/>
      <c r="O777" s="396"/>
      <c r="P777" s="397" t="s">
        <v>55</v>
      </c>
      <c r="Q777" s="397"/>
      <c r="R777" s="398"/>
      <c r="S777" s="398"/>
      <c r="T777" s="398"/>
      <c r="U777" s="398"/>
      <c r="V777" s="34"/>
    </row>
    <row r="778" spans="1:22" ht="19.5" customHeight="1" x14ac:dyDescent="0.35">
      <c r="A778" s="33"/>
      <c r="B778" s="396"/>
      <c r="C778" s="396"/>
      <c r="D778" s="397" t="s">
        <v>9</v>
      </c>
      <c r="E778" s="397"/>
      <c r="F778" s="399"/>
      <c r="G778" s="399"/>
      <c r="H778" s="399"/>
      <c r="I778" s="399"/>
      <c r="J778" s="34"/>
      <c r="K778" s="1"/>
      <c r="L778" s="32"/>
      <c r="M778" s="33"/>
      <c r="N778" s="396"/>
      <c r="O778" s="396"/>
      <c r="P778" s="397" t="s">
        <v>9</v>
      </c>
      <c r="Q778" s="397"/>
      <c r="R778" s="399"/>
      <c r="S778" s="399"/>
      <c r="T778" s="399"/>
      <c r="U778" s="399"/>
      <c r="V778" s="34"/>
    </row>
    <row r="779" spans="1:22" ht="19.5" customHeight="1" x14ac:dyDescent="0.35">
      <c r="A779" s="33"/>
      <c r="B779" s="356" t="s">
        <v>44</v>
      </c>
      <c r="C779" s="356"/>
      <c r="D779" s="357" t="s">
        <v>91</v>
      </c>
      <c r="E779" s="357"/>
      <c r="F779" s="37"/>
      <c r="G779" s="65"/>
      <c r="H779" s="39"/>
      <c r="I779" s="65"/>
      <c r="J779" s="34"/>
      <c r="K779" s="1"/>
      <c r="L779" s="32"/>
      <c r="M779" s="33"/>
      <c r="N779" s="356" t="s">
        <v>44</v>
      </c>
      <c r="O779" s="356"/>
      <c r="P779" s="357" t="s">
        <v>91</v>
      </c>
      <c r="Q779" s="357"/>
      <c r="R779" s="37"/>
      <c r="S779" s="65"/>
      <c r="T779" s="39"/>
      <c r="U779" s="65"/>
      <c r="V779" s="34"/>
    </row>
    <row r="780" spans="1:22" ht="19.5" customHeight="1" x14ac:dyDescent="0.3">
      <c r="A780" s="33"/>
      <c r="B780" s="356"/>
      <c r="C780" s="356"/>
      <c r="D780" s="359" t="s">
        <v>56</v>
      </c>
      <c r="E780" s="63" t="s">
        <v>57</v>
      </c>
      <c r="F780" s="41"/>
      <c r="G780" s="66"/>
      <c r="H780" s="41"/>
      <c r="I780" s="66"/>
      <c r="J780" s="34"/>
      <c r="K780" s="1"/>
      <c r="L780" s="32"/>
      <c r="M780" s="33"/>
      <c r="N780" s="356"/>
      <c r="O780" s="356"/>
      <c r="P780" s="359" t="s">
        <v>56</v>
      </c>
      <c r="Q780" s="63" t="s">
        <v>57</v>
      </c>
      <c r="R780" s="41"/>
      <c r="S780" s="66"/>
      <c r="T780" s="41"/>
      <c r="U780" s="66"/>
      <c r="V780" s="34"/>
    </row>
    <row r="781" spans="1:22" ht="19.5" customHeight="1" x14ac:dyDescent="0.3">
      <c r="A781" s="33"/>
      <c r="B781" s="356"/>
      <c r="C781" s="356"/>
      <c r="D781" s="359"/>
      <c r="E781" s="63" t="s">
        <v>58</v>
      </c>
      <c r="F781" s="41"/>
      <c r="G781" s="66"/>
      <c r="H781" s="41"/>
      <c r="I781" s="66"/>
      <c r="J781" s="34"/>
      <c r="K781" s="1"/>
      <c r="L781" s="32"/>
      <c r="M781" s="33"/>
      <c r="N781" s="356"/>
      <c r="O781" s="356"/>
      <c r="P781" s="359"/>
      <c r="Q781" s="63" t="s">
        <v>58</v>
      </c>
      <c r="R781" s="41"/>
      <c r="S781" s="66"/>
      <c r="T781" s="41"/>
      <c r="U781" s="66"/>
      <c r="V781" s="34"/>
    </row>
    <row r="782" spans="1:22" ht="19.5" customHeight="1" x14ac:dyDescent="0.25">
      <c r="A782" s="33"/>
      <c r="B782" s="358"/>
      <c r="C782" s="358"/>
      <c r="D782" s="358"/>
      <c r="E782" s="358"/>
      <c r="F782" s="358"/>
      <c r="G782" s="358"/>
      <c r="H782" s="358"/>
      <c r="I782" s="358"/>
      <c r="J782" s="34"/>
      <c r="K782" s="1"/>
      <c r="L782" s="32"/>
      <c r="M782" s="33"/>
      <c r="N782" s="358"/>
      <c r="O782" s="358"/>
      <c r="P782" s="358"/>
      <c r="Q782" s="358"/>
      <c r="R782" s="358"/>
      <c r="S782" s="358"/>
      <c r="T782" s="358"/>
      <c r="U782" s="358"/>
      <c r="V782" s="34"/>
    </row>
    <row r="783" spans="1:22" ht="19.5" customHeight="1" x14ac:dyDescent="0.3">
      <c r="A783" s="33"/>
      <c r="B783" s="395" t="s">
        <v>59</v>
      </c>
      <c r="C783" s="395"/>
      <c r="D783" s="395"/>
      <c r="E783" s="395"/>
      <c r="F783" s="395"/>
      <c r="G783" s="395"/>
      <c r="H783" s="395"/>
      <c r="I783" s="395"/>
      <c r="J783" s="34"/>
      <c r="K783" s="1"/>
      <c r="L783" s="32"/>
      <c r="M783" s="33"/>
      <c r="N783" s="395" t="s">
        <v>59</v>
      </c>
      <c r="O783" s="395"/>
      <c r="P783" s="395"/>
      <c r="Q783" s="395"/>
      <c r="R783" s="395"/>
      <c r="S783" s="395"/>
      <c r="T783" s="395"/>
      <c r="U783" s="395"/>
      <c r="V783" s="34"/>
    </row>
    <row r="784" spans="1:22" ht="19.5" customHeight="1" thickBot="1" x14ac:dyDescent="0.3">
      <c r="A784" s="33"/>
      <c r="B784" s="358"/>
      <c r="C784" s="358"/>
      <c r="D784" s="358"/>
      <c r="E784" s="358"/>
      <c r="F784" s="358"/>
      <c r="G784" s="358"/>
      <c r="H784" s="358"/>
      <c r="I784" s="358"/>
      <c r="J784" s="34"/>
      <c r="K784" s="1"/>
      <c r="L784" s="32"/>
      <c r="M784" s="33"/>
      <c r="N784" s="358"/>
      <c r="O784" s="358"/>
      <c r="P784" s="358"/>
      <c r="Q784" s="358"/>
      <c r="R784" s="358"/>
      <c r="S784" s="358"/>
      <c r="T784" s="358"/>
      <c r="U784" s="358"/>
      <c r="V784" s="34"/>
    </row>
    <row r="785" spans="1:22" ht="19.5" customHeight="1" thickBot="1" x14ac:dyDescent="0.3">
      <c r="A785" s="33"/>
      <c r="B785" s="359" t="s">
        <v>60</v>
      </c>
      <c r="C785" s="360"/>
      <c r="D785" s="43"/>
      <c r="E785" s="44"/>
      <c r="F785" s="44"/>
      <c r="G785" s="44"/>
      <c r="H785" s="44"/>
      <c r="I785" s="45"/>
      <c r="J785" s="34"/>
      <c r="K785" s="1"/>
      <c r="L785" s="32"/>
      <c r="M785" s="33"/>
      <c r="N785" s="359" t="s">
        <v>60</v>
      </c>
      <c r="O785" s="360"/>
      <c r="P785" s="43"/>
      <c r="Q785" s="44"/>
      <c r="R785" s="44"/>
      <c r="S785" s="44"/>
      <c r="T785" s="44"/>
      <c r="U785" s="45"/>
      <c r="V785" s="34"/>
    </row>
    <row r="786" spans="1:22" ht="19.5" customHeight="1" thickBot="1" x14ac:dyDescent="0.3">
      <c r="A786" s="33"/>
      <c r="B786" s="62"/>
      <c r="C786" s="62"/>
      <c r="D786" s="30"/>
      <c r="E786" s="30"/>
      <c r="F786" s="30"/>
      <c r="G786" s="30"/>
      <c r="H786" s="30"/>
      <c r="I786" s="30"/>
      <c r="J786" s="34"/>
      <c r="K786" s="1"/>
      <c r="L786" s="32"/>
      <c r="M786" s="33"/>
      <c r="N786" s="62"/>
      <c r="O786" s="62"/>
      <c r="P786" s="30"/>
      <c r="Q786" s="30"/>
      <c r="R786" s="30"/>
      <c r="S786" s="30"/>
      <c r="T786" s="30"/>
      <c r="U786" s="30"/>
      <c r="V786" s="34"/>
    </row>
    <row r="787" spans="1:22" ht="19.5" customHeight="1" x14ac:dyDescent="0.25">
      <c r="A787" s="33"/>
      <c r="B787" s="361" t="s">
        <v>62</v>
      </c>
      <c r="C787" s="362"/>
      <c r="D787" s="352"/>
      <c r="E787" s="352"/>
      <c r="F787" s="352"/>
      <c r="G787" s="352"/>
      <c r="H787" s="352"/>
      <c r="I787" s="353"/>
      <c r="J787" s="34"/>
      <c r="K787" s="1"/>
      <c r="L787" s="32"/>
      <c r="M787" s="33"/>
      <c r="N787" s="361" t="s">
        <v>62</v>
      </c>
      <c r="O787" s="362"/>
      <c r="P787" s="352"/>
      <c r="Q787" s="352"/>
      <c r="R787" s="352"/>
      <c r="S787" s="352"/>
      <c r="T787" s="352"/>
      <c r="U787" s="353"/>
      <c r="V787" s="34"/>
    </row>
    <row r="788" spans="1:22" ht="19.5" customHeight="1" x14ac:dyDescent="0.25">
      <c r="A788" s="33"/>
      <c r="B788" s="363"/>
      <c r="C788" s="364"/>
      <c r="D788" s="336"/>
      <c r="E788" s="336"/>
      <c r="F788" s="336"/>
      <c r="G788" s="336"/>
      <c r="H788" s="336"/>
      <c r="I788" s="337"/>
      <c r="J788" s="34"/>
      <c r="K788" s="1"/>
      <c r="L788" s="32"/>
      <c r="M788" s="33"/>
      <c r="N788" s="363"/>
      <c r="O788" s="364"/>
      <c r="P788" s="336"/>
      <c r="Q788" s="336"/>
      <c r="R788" s="336"/>
      <c r="S788" s="336"/>
      <c r="T788" s="336"/>
      <c r="U788" s="337"/>
      <c r="V788" s="34"/>
    </row>
    <row r="789" spans="1:22" ht="19.5" customHeight="1" x14ac:dyDescent="0.25">
      <c r="A789" s="33"/>
      <c r="B789" s="365" t="s">
        <v>61</v>
      </c>
      <c r="C789" s="366"/>
      <c r="D789" s="336"/>
      <c r="E789" s="336"/>
      <c r="F789" s="336"/>
      <c r="G789" s="336"/>
      <c r="H789" s="336"/>
      <c r="I789" s="337"/>
      <c r="J789" s="34"/>
      <c r="K789" s="1"/>
      <c r="L789" s="32"/>
      <c r="M789" s="33"/>
      <c r="N789" s="365" t="s">
        <v>61</v>
      </c>
      <c r="O789" s="366"/>
      <c r="P789" s="336"/>
      <c r="Q789" s="336"/>
      <c r="R789" s="336"/>
      <c r="S789" s="336"/>
      <c r="T789" s="336"/>
      <c r="U789" s="337"/>
      <c r="V789" s="34"/>
    </row>
    <row r="790" spans="1:22" ht="19.5" customHeight="1" thickBot="1" x14ac:dyDescent="0.3">
      <c r="A790" s="33"/>
      <c r="B790" s="367"/>
      <c r="C790" s="368"/>
      <c r="D790" s="369"/>
      <c r="E790" s="369"/>
      <c r="F790" s="369"/>
      <c r="G790" s="369"/>
      <c r="H790" s="369"/>
      <c r="I790" s="370"/>
      <c r="J790" s="34"/>
      <c r="K790" s="1"/>
      <c r="L790" s="32"/>
      <c r="M790" s="33"/>
      <c r="N790" s="367"/>
      <c r="O790" s="368"/>
      <c r="P790" s="369"/>
      <c r="Q790" s="369"/>
      <c r="R790" s="369"/>
      <c r="S790" s="369"/>
      <c r="T790" s="369"/>
      <c r="U790" s="370"/>
      <c r="V790" s="34"/>
    </row>
    <row r="791" spans="1:22" ht="19.5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19.5" customHeight="1" x14ac:dyDescent="0.25">
      <c r="A792" s="33"/>
      <c r="B792" s="349" t="s">
        <v>63</v>
      </c>
      <c r="C792" s="343" t="s">
        <v>64</v>
      </c>
      <c r="D792" s="351"/>
      <c r="E792" s="351"/>
      <c r="F792" s="351"/>
      <c r="G792" s="351"/>
      <c r="H792" s="352"/>
      <c r="I792" s="353"/>
      <c r="J792" s="34"/>
      <c r="K792" s="1"/>
      <c r="L792" s="32"/>
      <c r="M792" s="33"/>
      <c r="N792" s="349" t="s">
        <v>63</v>
      </c>
      <c r="O792" s="343" t="s">
        <v>64</v>
      </c>
      <c r="P792" s="351"/>
      <c r="Q792" s="351"/>
      <c r="R792" s="351"/>
      <c r="S792" s="351"/>
      <c r="T792" s="352"/>
      <c r="U792" s="353"/>
      <c r="V792" s="34"/>
    </row>
    <row r="793" spans="1:22" ht="19.5" customHeight="1" x14ac:dyDescent="0.25">
      <c r="A793" s="33"/>
      <c r="B793" s="334"/>
      <c r="C793" s="340" t="s">
        <v>234</v>
      </c>
      <c r="D793" s="348"/>
      <c r="E793" s="348"/>
      <c r="F793" s="348"/>
      <c r="G793" s="348"/>
      <c r="H793" s="336"/>
      <c r="I793" s="337"/>
      <c r="J793" s="34"/>
      <c r="K793" s="1"/>
      <c r="L793" s="32"/>
      <c r="M793" s="33"/>
      <c r="N793" s="334"/>
      <c r="O793" s="340" t="s">
        <v>234</v>
      </c>
      <c r="P793" s="348"/>
      <c r="Q793" s="348"/>
      <c r="R793" s="348"/>
      <c r="S793" s="348"/>
      <c r="T793" s="336"/>
      <c r="U793" s="337"/>
      <c r="V793" s="34"/>
    </row>
    <row r="794" spans="1:22" ht="19.5" customHeight="1" x14ac:dyDescent="0.25">
      <c r="A794" s="33"/>
      <c r="B794" s="334"/>
      <c r="C794" s="340" t="s">
        <v>66</v>
      </c>
      <c r="D794" s="348"/>
      <c r="E794" s="348"/>
      <c r="F794" s="348"/>
      <c r="G794" s="348"/>
      <c r="H794" s="336"/>
      <c r="I794" s="337"/>
      <c r="J794" s="34"/>
      <c r="K794" s="1"/>
      <c r="L794" s="32"/>
      <c r="M794" s="33"/>
      <c r="N794" s="334"/>
      <c r="O794" s="340" t="s">
        <v>66</v>
      </c>
      <c r="P794" s="348"/>
      <c r="Q794" s="348"/>
      <c r="R794" s="348"/>
      <c r="S794" s="348"/>
      <c r="T794" s="336"/>
      <c r="U794" s="337"/>
      <c r="V794" s="34"/>
    </row>
    <row r="795" spans="1:22" ht="19.5" customHeight="1" x14ac:dyDescent="0.25">
      <c r="A795" s="33"/>
      <c r="B795" s="334"/>
      <c r="C795" s="340" t="s">
        <v>67</v>
      </c>
      <c r="D795" s="348"/>
      <c r="E795" s="348"/>
      <c r="F795" s="348"/>
      <c r="G795" s="348"/>
      <c r="H795" s="336"/>
      <c r="I795" s="337"/>
      <c r="J795" s="34"/>
      <c r="K795" s="1"/>
      <c r="L795" s="32"/>
      <c r="M795" s="33"/>
      <c r="N795" s="334"/>
      <c r="O795" s="340" t="s">
        <v>67</v>
      </c>
      <c r="P795" s="348"/>
      <c r="Q795" s="348"/>
      <c r="R795" s="348"/>
      <c r="S795" s="348"/>
      <c r="T795" s="336"/>
      <c r="U795" s="337"/>
      <c r="V795" s="34"/>
    </row>
    <row r="796" spans="1:22" ht="19.5" customHeight="1" x14ac:dyDescent="0.25">
      <c r="A796" s="33"/>
      <c r="B796" s="334"/>
      <c r="C796" s="340" t="s">
        <v>235</v>
      </c>
      <c r="D796" s="348"/>
      <c r="E796" s="348"/>
      <c r="F796" s="348"/>
      <c r="G796" s="348"/>
      <c r="H796" s="336"/>
      <c r="I796" s="337"/>
      <c r="J796" s="34"/>
      <c r="K796" s="1"/>
      <c r="L796" s="32"/>
      <c r="M796" s="33"/>
      <c r="N796" s="334"/>
      <c r="O796" s="340" t="s">
        <v>235</v>
      </c>
      <c r="P796" s="348"/>
      <c r="Q796" s="348"/>
      <c r="R796" s="348"/>
      <c r="S796" s="348"/>
      <c r="T796" s="336"/>
      <c r="U796" s="337"/>
      <c r="V796" s="34"/>
    </row>
    <row r="797" spans="1:22" ht="19.5" customHeight="1" x14ac:dyDescent="0.25">
      <c r="A797" s="33"/>
      <c r="B797" s="335"/>
      <c r="C797" s="338" t="s">
        <v>236</v>
      </c>
      <c r="D797" s="339"/>
      <c r="E797" s="339"/>
      <c r="F797" s="339"/>
      <c r="G797" s="340"/>
      <c r="H797" s="354"/>
      <c r="I797" s="355"/>
      <c r="J797" s="34"/>
      <c r="K797" s="1"/>
      <c r="L797" s="32"/>
      <c r="M797" s="33"/>
      <c r="N797" s="335"/>
      <c r="O797" s="338" t="s">
        <v>236</v>
      </c>
      <c r="P797" s="339"/>
      <c r="Q797" s="339"/>
      <c r="R797" s="339"/>
      <c r="S797" s="340"/>
      <c r="T797" s="354"/>
      <c r="U797" s="355"/>
      <c r="V797" s="34"/>
    </row>
    <row r="798" spans="1:22" ht="19.5" customHeight="1" thickBot="1" x14ac:dyDescent="0.3">
      <c r="A798" s="33"/>
      <c r="B798" s="350"/>
      <c r="C798" s="371" t="s">
        <v>69</v>
      </c>
      <c r="D798" s="372"/>
      <c r="E798" s="372"/>
      <c r="F798" s="372"/>
      <c r="G798" s="372"/>
      <c r="H798" s="369"/>
      <c r="I798" s="370"/>
      <c r="J798" s="34"/>
      <c r="K798" s="1"/>
      <c r="L798" s="32"/>
      <c r="M798" s="33"/>
      <c r="N798" s="350"/>
      <c r="O798" s="371" t="s">
        <v>69</v>
      </c>
      <c r="P798" s="372"/>
      <c r="Q798" s="372"/>
      <c r="R798" s="372"/>
      <c r="S798" s="372"/>
      <c r="T798" s="369"/>
      <c r="U798" s="370"/>
      <c r="V798" s="34"/>
    </row>
    <row r="799" spans="1:22" ht="19.5" customHeight="1" x14ac:dyDescent="0.25">
      <c r="A799" s="33"/>
      <c r="B799" s="333" t="s">
        <v>70</v>
      </c>
      <c r="C799" s="346" t="s">
        <v>237</v>
      </c>
      <c r="D799" s="347"/>
      <c r="E799" s="347"/>
      <c r="F799" s="347"/>
      <c r="G799" s="347"/>
      <c r="H799" s="344"/>
      <c r="I799" s="345"/>
      <c r="J799" s="34"/>
      <c r="K799" s="1"/>
      <c r="L799" s="32"/>
      <c r="M799" s="33"/>
      <c r="N799" s="333" t="s">
        <v>70</v>
      </c>
      <c r="O799" s="346" t="s">
        <v>237</v>
      </c>
      <c r="P799" s="347"/>
      <c r="Q799" s="347"/>
      <c r="R799" s="347"/>
      <c r="S799" s="347"/>
      <c r="T799" s="344"/>
      <c r="U799" s="345"/>
      <c r="V799" s="34"/>
    </row>
    <row r="800" spans="1:22" ht="19.5" customHeight="1" x14ac:dyDescent="0.25">
      <c r="A800" s="33"/>
      <c r="B800" s="334"/>
      <c r="C800" s="340" t="s">
        <v>72</v>
      </c>
      <c r="D800" s="348"/>
      <c r="E800" s="348"/>
      <c r="F800" s="348"/>
      <c r="G800" s="348"/>
      <c r="H800" s="336"/>
      <c r="I800" s="337"/>
      <c r="J800" s="34"/>
      <c r="K800" s="1"/>
      <c r="L800" s="32"/>
      <c r="M800" s="33"/>
      <c r="N800" s="334"/>
      <c r="O800" s="340" t="s">
        <v>72</v>
      </c>
      <c r="P800" s="348"/>
      <c r="Q800" s="348"/>
      <c r="R800" s="348"/>
      <c r="S800" s="348"/>
      <c r="T800" s="336"/>
      <c r="U800" s="337"/>
      <c r="V800" s="34"/>
    </row>
    <row r="801" spans="1:22" ht="19.5" customHeight="1" x14ac:dyDescent="0.25">
      <c r="A801" s="33"/>
      <c r="B801" s="334"/>
      <c r="C801" s="340" t="s">
        <v>242</v>
      </c>
      <c r="D801" s="348"/>
      <c r="E801" s="348"/>
      <c r="F801" s="348"/>
      <c r="G801" s="348"/>
      <c r="H801" s="336"/>
      <c r="I801" s="337"/>
      <c r="J801" s="34"/>
      <c r="K801" s="1"/>
      <c r="L801" s="32"/>
      <c r="M801" s="33"/>
      <c r="N801" s="334"/>
      <c r="O801" s="340" t="s">
        <v>242</v>
      </c>
      <c r="P801" s="348"/>
      <c r="Q801" s="348"/>
      <c r="R801" s="348"/>
      <c r="S801" s="348"/>
      <c r="T801" s="336"/>
      <c r="U801" s="337"/>
      <c r="V801" s="34"/>
    </row>
    <row r="802" spans="1:22" ht="19.5" customHeight="1" x14ac:dyDescent="0.25">
      <c r="A802" s="33"/>
      <c r="B802" s="334"/>
      <c r="C802" s="340" t="s">
        <v>75</v>
      </c>
      <c r="D802" s="348"/>
      <c r="E802" s="348"/>
      <c r="F802" s="348"/>
      <c r="G802" s="348"/>
      <c r="H802" s="336"/>
      <c r="I802" s="337"/>
      <c r="J802" s="34"/>
      <c r="K802" s="1"/>
      <c r="L802" s="32"/>
      <c r="M802" s="33"/>
      <c r="N802" s="334"/>
      <c r="O802" s="340" t="s">
        <v>75</v>
      </c>
      <c r="P802" s="348"/>
      <c r="Q802" s="348"/>
      <c r="R802" s="348"/>
      <c r="S802" s="348"/>
      <c r="T802" s="336"/>
      <c r="U802" s="337"/>
      <c r="V802" s="34"/>
    </row>
    <row r="803" spans="1:22" ht="19.5" customHeight="1" x14ac:dyDescent="0.25">
      <c r="A803" s="33"/>
      <c r="B803" s="334"/>
      <c r="C803" s="340" t="s">
        <v>76</v>
      </c>
      <c r="D803" s="348"/>
      <c r="E803" s="348"/>
      <c r="F803" s="348"/>
      <c r="G803" s="348"/>
      <c r="H803" s="336"/>
      <c r="I803" s="337"/>
      <c r="J803" s="34"/>
      <c r="K803" s="1"/>
      <c r="L803" s="32"/>
      <c r="M803" s="33"/>
      <c r="N803" s="334"/>
      <c r="O803" s="340" t="s">
        <v>76</v>
      </c>
      <c r="P803" s="348"/>
      <c r="Q803" s="348"/>
      <c r="R803" s="348"/>
      <c r="S803" s="348"/>
      <c r="T803" s="336"/>
      <c r="U803" s="337"/>
      <c r="V803" s="34"/>
    </row>
    <row r="804" spans="1:22" ht="19.5" customHeight="1" thickBot="1" x14ac:dyDescent="0.3">
      <c r="A804" s="33"/>
      <c r="B804" s="335"/>
      <c r="C804" s="385" t="s">
        <v>77</v>
      </c>
      <c r="D804" s="386"/>
      <c r="E804" s="386"/>
      <c r="F804" s="386"/>
      <c r="G804" s="386"/>
      <c r="H804" s="387"/>
      <c r="I804" s="388"/>
      <c r="J804" s="34"/>
      <c r="K804" s="1"/>
      <c r="L804" s="32"/>
      <c r="M804" s="33"/>
      <c r="N804" s="335"/>
      <c r="O804" s="385" t="s">
        <v>77</v>
      </c>
      <c r="P804" s="386"/>
      <c r="Q804" s="386"/>
      <c r="R804" s="386"/>
      <c r="S804" s="386"/>
      <c r="T804" s="387"/>
      <c r="U804" s="388"/>
      <c r="V804" s="34"/>
    </row>
    <row r="805" spans="1:22" ht="19.5" customHeight="1" x14ac:dyDescent="0.25">
      <c r="A805" s="33"/>
      <c r="B805" s="349" t="s">
        <v>78</v>
      </c>
      <c r="C805" s="341" t="s">
        <v>233</v>
      </c>
      <c r="D805" s="342"/>
      <c r="E805" s="343"/>
      <c r="F805" s="47" t="s">
        <v>80</v>
      </c>
      <c r="G805" s="47"/>
      <c r="H805" s="352"/>
      <c r="I805" s="353"/>
      <c r="J805" s="34"/>
      <c r="K805" s="1"/>
      <c r="L805" s="32"/>
      <c r="M805" s="33"/>
      <c r="N805" s="349" t="s">
        <v>78</v>
      </c>
      <c r="O805" s="341" t="s">
        <v>233</v>
      </c>
      <c r="P805" s="342"/>
      <c r="Q805" s="343"/>
      <c r="R805" s="47" t="s">
        <v>80</v>
      </c>
      <c r="S805" s="47"/>
      <c r="T805" s="352"/>
      <c r="U805" s="353"/>
      <c r="V805" s="34"/>
    </row>
    <row r="806" spans="1:22" ht="19.5" customHeight="1" x14ac:dyDescent="0.25">
      <c r="A806" s="33"/>
      <c r="B806" s="334"/>
      <c r="C806" s="338" t="s">
        <v>240</v>
      </c>
      <c r="D806" s="339"/>
      <c r="E806" s="340"/>
      <c r="F806" s="10" t="s">
        <v>82</v>
      </c>
      <c r="G806" s="10"/>
      <c r="H806" s="336"/>
      <c r="I806" s="337"/>
      <c r="J806" s="34"/>
      <c r="K806" s="1"/>
      <c r="L806" s="32"/>
      <c r="M806" s="33"/>
      <c r="N806" s="334"/>
      <c r="O806" s="338" t="s">
        <v>240</v>
      </c>
      <c r="P806" s="339"/>
      <c r="Q806" s="340"/>
      <c r="R806" s="10" t="s">
        <v>82</v>
      </c>
      <c r="S806" s="10"/>
      <c r="T806" s="336"/>
      <c r="U806" s="337"/>
      <c r="V806" s="34"/>
    </row>
    <row r="807" spans="1:22" ht="19.5" customHeight="1" x14ac:dyDescent="0.25">
      <c r="A807" s="33"/>
      <c r="B807" s="334"/>
      <c r="C807" s="338" t="s">
        <v>241</v>
      </c>
      <c r="D807" s="339"/>
      <c r="E807" s="340"/>
      <c r="F807" s="10" t="s">
        <v>84</v>
      </c>
      <c r="G807" s="10"/>
      <c r="H807" s="336"/>
      <c r="I807" s="337"/>
      <c r="J807" s="34"/>
      <c r="K807" s="1"/>
      <c r="L807" s="32"/>
      <c r="M807" s="33"/>
      <c r="N807" s="334"/>
      <c r="O807" s="338" t="s">
        <v>241</v>
      </c>
      <c r="P807" s="339"/>
      <c r="Q807" s="340"/>
      <c r="R807" s="10" t="s">
        <v>84</v>
      </c>
      <c r="S807" s="10"/>
      <c r="T807" s="336"/>
      <c r="U807" s="337"/>
      <c r="V807" s="34"/>
    </row>
    <row r="808" spans="1:22" ht="19.5" customHeight="1" x14ac:dyDescent="0.25">
      <c r="A808" s="33"/>
      <c r="B808" s="334"/>
      <c r="C808" s="338" t="s">
        <v>85</v>
      </c>
      <c r="D808" s="339"/>
      <c r="E808" s="340"/>
      <c r="F808" s="10" t="s">
        <v>86</v>
      </c>
      <c r="G808" s="10"/>
      <c r="H808" s="336"/>
      <c r="I808" s="337"/>
      <c r="J808" s="34"/>
      <c r="K808" s="1"/>
      <c r="L808" s="32"/>
      <c r="M808" s="33"/>
      <c r="N808" s="334"/>
      <c r="O808" s="338" t="s">
        <v>85</v>
      </c>
      <c r="P808" s="339"/>
      <c r="Q808" s="340"/>
      <c r="R808" s="10" t="s">
        <v>86</v>
      </c>
      <c r="S808" s="10"/>
      <c r="T808" s="336"/>
      <c r="U808" s="337"/>
      <c r="V808" s="34"/>
    </row>
    <row r="809" spans="1:22" ht="19.5" customHeight="1" thickBot="1" x14ac:dyDescent="0.3">
      <c r="A809" s="33"/>
      <c r="B809" s="25"/>
      <c r="C809" s="25"/>
      <c r="D809" s="25"/>
      <c r="E809" s="25"/>
      <c r="F809" s="25"/>
      <c r="G809" s="25"/>
      <c r="H809" s="25"/>
      <c r="I809" s="25"/>
      <c r="J809" s="34"/>
      <c r="K809" s="1"/>
      <c r="L809" s="32"/>
      <c r="M809" s="33"/>
      <c r="N809" s="25"/>
      <c r="O809" s="25"/>
      <c r="P809" s="25"/>
      <c r="Q809" s="25"/>
      <c r="R809" s="25"/>
      <c r="S809" s="25"/>
      <c r="T809" s="25"/>
      <c r="U809" s="25"/>
      <c r="V809" s="34"/>
    </row>
    <row r="810" spans="1:22" ht="19.5" customHeight="1" x14ac:dyDescent="0.3">
      <c r="A810" s="33"/>
      <c r="B810" s="373" t="s">
        <v>88</v>
      </c>
      <c r="C810" s="374"/>
      <c r="D810" s="374"/>
      <c r="E810" s="374"/>
      <c r="F810" s="374"/>
      <c r="G810" s="374"/>
      <c r="H810" s="374"/>
      <c r="I810" s="375"/>
      <c r="J810" s="34"/>
      <c r="K810" s="1"/>
      <c r="L810" s="32"/>
      <c r="M810" s="33"/>
      <c r="N810" s="373" t="s">
        <v>88</v>
      </c>
      <c r="O810" s="374"/>
      <c r="P810" s="374"/>
      <c r="Q810" s="374"/>
      <c r="R810" s="374"/>
      <c r="S810" s="374"/>
      <c r="T810" s="374"/>
      <c r="U810" s="375"/>
      <c r="V810" s="34"/>
    </row>
    <row r="811" spans="1:22" ht="19.5" customHeight="1" x14ac:dyDescent="0.25">
      <c r="A811" s="33"/>
      <c r="B811" s="376"/>
      <c r="C811" s="377"/>
      <c r="D811" s="377"/>
      <c r="E811" s="377"/>
      <c r="F811" s="377"/>
      <c r="G811" s="377"/>
      <c r="H811" s="377"/>
      <c r="I811" s="378"/>
      <c r="J811" s="34"/>
      <c r="K811" s="1"/>
      <c r="L811" s="32"/>
      <c r="M811" s="33"/>
      <c r="N811" s="376"/>
      <c r="O811" s="377"/>
      <c r="P811" s="377"/>
      <c r="Q811" s="377"/>
      <c r="R811" s="377"/>
      <c r="S811" s="377"/>
      <c r="T811" s="377"/>
      <c r="U811" s="378"/>
      <c r="V811" s="34"/>
    </row>
    <row r="812" spans="1:22" ht="19.5" customHeight="1" x14ac:dyDescent="0.25">
      <c r="A812" s="33"/>
      <c r="B812" s="379"/>
      <c r="C812" s="380"/>
      <c r="D812" s="380"/>
      <c r="E812" s="380"/>
      <c r="F812" s="380"/>
      <c r="G812" s="380"/>
      <c r="H812" s="380"/>
      <c r="I812" s="381"/>
      <c r="J812" s="34"/>
      <c r="K812" s="1"/>
      <c r="L812" s="32"/>
      <c r="M812" s="33"/>
      <c r="N812" s="379"/>
      <c r="O812" s="380"/>
      <c r="P812" s="380"/>
      <c r="Q812" s="380"/>
      <c r="R812" s="380"/>
      <c r="S812" s="380"/>
      <c r="T812" s="380"/>
      <c r="U812" s="381"/>
      <c r="V812" s="34"/>
    </row>
    <row r="813" spans="1:22" ht="19.5" customHeight="1" x14ac:dyDescent="0.25">
      <c r="A813" s="33"/>
      <c r="B813" s="379"/>
      <c r="C813" s="380"/>
      <c r="D813" s="380"/>
      <c r="E813" s="380"/>
      <c r="F813" s="380"/>
      <c r="G813" s="380"/>
      <c r="H813" s="380"/>
      <c r="I813" s="381"/>
      <c r="J813" s="34"/>
      <c r="K813" s="1"/>
      <c r="L813" s="32"/>
      <c r="M813" s="33"/>
      <c r="N813" s="379"/>
      <c r="O813" s="380"/>
      <c r="P813" s="380"/>
      <c r="Q813" s="380"/>
      <c r="R813" s="380"/>
      <c r="S813" s="380"/>
      <c r="T813" s="380"/>
      <c r="U813" s="381"/>
      <c r="V813" s="34"/>
    </row>
    <row r="814" spans="1:22" ht="19.5" customHeight="1" thickBot="1" x14ac:dyDescent="0.3">
      <c r="A814" s="33"/>
      <c r="B814" s="382"/>
      <c r="C814" s="383"/>
      <c r="D814" s="383"/>
      <c r="E814" s="383"/>
      <c r="F814" s="383"/>
      <c r="G814" s="383"/>
      <c r="H814" s="383"/>
      <c r="I814" s="384"/>
      <c r="J814" s="34"/>
      <c r="K814" s="1"/>
      <c r="L814" s="32"/>
      <c r="M814" s="33"/>
      <c r="N814" s="382"/>
      <c r="O814" s="383"/>
      <c r="P814" s="383"/>
      <c r="Q814" s="383"/>
      <c r="R814" s="383"/>
      <c r="S814" s="383"/>
      <c r="T814" s="383"/>
      <c r="U814" s="384"/>
      <c r="V814" s="34"/>
    </row>
    <row r="815" spans="1:22" ht="19.5" customHeight="1" thickBot="1" x14ac:dyDescent="0.3">
      <c r="A815" s="53"/>
      <c r="B815" s="54"/>
      <c r="C815" s="54"/>
      <c r="D815" s="54"/>
      <c r="E815" s="54"/>
      <c r="F815" s="54"/>
      <c r="G815" s="54"/>
      <c r="H815" s="54"/>
      <c r="I815" s="54"/>
      <c r="J815" s="55"/>
      <c r="K815" s="1"/>
      <c r="L815" s="32"/>
      <c r="M815" s="53"/>
      <c r="N815" s="54"/>
      <c r="O815" s="54"/>
      <c r="P815" s="54"/>
      <c r="Q815" s="54"/>
      <c r="R815" s="54"/>
      <c r="S815" s="54"/>
      <c r="T815" s="54"/>
      <c r="U815" s="54"/>
      <c r="V815" s="55"/>
    </row>
    <row r="816" spans="1:22" ht="19.5" customHeight="1" thickBot="1" x14ac:dyDescent="0.3">
      <c r="A816" s="56"/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7"/>
      <c r="M816" s="56"/>
      <c r="N816" s="56"/>
      <c r="O816" s="56"/>
      <c r="P816" s="56"/>
      <c r="Q816" s="56"/>
      <c r="R816" s="56"/>
      <c r="S816" s="56"/>
      <c r="T816" s="56"/>
      <c r="U816" s="56"/>
      <c r="V816" s="56"/>
    </row>
    <row r="817" spans="1:22" ht="19.5" customHeight="1" x14ac:dyDescent="0.25">
      <c r="A817" s="29">
        <v>17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>
        <f t="shared" ref="M817" si="16">A817+1</f>
        <v>18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19.5" customHeight="1" x14ac:dyDescent="0.35">
      <c r="A818" s="33"/>
      <c r="B818" s="356" t="s">
        <v>42</v>
      </c>
      <c r="C818" s="356"/>
      <c r="D818" s="404" t="s">
        <v>132</v>
      </c>
      <c r="E818" s="404"/>
      <c r="F818" s="404"/>
      <c r="G818" s="404"/>
      <c r="H818" s="404"/>
      <c r="I818" s="404"/>
      <c r="J818" s="75"/>
      <c r="K818" s="1"/>
      <c r="L818" s="32"/>
      <c r="M818" s="33"/>
      <c r="N818" s="356" t="s">
        <v>42</v>
      </c>
      <c r="O818" s="356"/>
      <c r="P818" s="404" t="s">
        <v>132</v>
      </c>
      <c r="Q818" s="404"/>
      <c r="R818" s="404"/>
      <c r="S818" s="404"/>
      <c r="T818" s="404"/>
      <c r="U818" s="404"/>
      <c r="V818" s="75"/>
    </row>
    <row r="819" spans="1:22" ht="19.5" customHeight="1" x14ac:dyDescent="0.25">
      <c r="A819" s="33"/>
      <c r="B819" s="358"/>
      <c r="C819" s="358"/>
      <c r="D819" s="358"/>
      <c r="E819" s="358"/>
      <c r="F819" s="358"/>
      <c r="G819" s="358"/>
      <c r="H819" s="358"/>
      <c r="I819" s="358"/>
      <c r="J819" s="34"/>
      <c r="K819" s="1"/>
      <c r="L819" s="32"/>
      <c r="M819" s="33"/>
      <c r="N819" s="358"/>
      <c r="O819" s="358"/>
      <c r="P819" s="358"/>
      <c r="Q819" s="358"/>
      <c r="R819" s="358"/>
      <c r="S819" s="358"/>
      <c r="T819" s="358"/>
      <c r="U819" s="358"/>
      <c r="V819" s="34"/>
    </row>
    <row r="820" spans="1:22" ht="19.5" customHeight="1" x14ac:dyDescent="0.35">
      <c r="A820" s="33"/>
      <c r="B820" s="356" t="s">
        <v>0</v>
      </c>
      <c r="C820" s="356"/>
      <c r="D820" s="403"/>
      <c r="E820" s="403"/>
      <c r="F820" s="357" t="s">
        <v>41</v>
      </c>
      <c r="G820" s="357"/>
      <c r="H820" s="403"/>
      <c r="I820" s="403"/>
      <c r="J820" s="34"/>
      <c r="K820" s="1"/>
      <c r="L820" s="32"/>
      <c r="M820" s="33"/>
      <c r="N820" s="356" t="s">
        <v>0</v>
      </c>
      <c r="O820" s="356"/>
      <c r="P820" s="403"/>
      <c r="Q820" s="403"/>
      <c r="R820" s="357" t="s">
        <v>41</v>
      </c>
      <c r="S820" s="357"/>
      <c r="T820" s="403"/>
      <c r="U820" s="403"/>
      <c r="V820" s="34"/>
    </row>
    <row r="821" spans="1:22" ht="19.5" customHeight="1" x14ac:dyDescent="0.35">
      <c r="A821" s="33"/>
      <c r="B821" s="356" t="s">
        <v>14</v>
      </c>
      <c r="C821" s="356"/>
      <c r="D821" s="400"/>
      <c r="E821" s="400"/>
      <c r="F821" s="357" t="s">
        <v>15</v>
      </c>
      <c r="G821" s="357"/>
      <c r="H821" s="401"/>
      <c r="I821" s="401"/>
      <c r="J821" s="34"/>
      <c r="K821" s="1"/>
      <c r="L821" s="32"/>
      <c r="M821" s="33"/>
      <c r="N821" s="356" t="s">
        <v>14</v>
      </c>
      <c r="O821" s="356"/>
      <c r="P821" s="400"/>
      <c r="Q821" s="400"/>
      <c r="R821" s="357" t="s">
        <v>15</v>
      </c>
      <c r="S821" s="357"/>
      <c r="T821" s="401"/>
      <c r="U821" s="401"/>
      <c r="V821" s="34"/>
    </row>
    <row r="822" spans="1:22" ht="19.5" customHeight="1" x14ac:dyDescent="0.3">
      <c r="A822" s="33"/>
      <c r="B822" s="64" t="s">
        <v>53</v>
      </c>
      <c r="C822" s="64"/>
      <c r="D822" s="402"/>
      <c r="E822" s="402"/>
      <c r="F822" s="397" t="s">
        <v>54</v>
      </c>
      <c r="G822" s="397"/>
      <c r="H822" s="402"/>
      <c r="I822" s="402"/>
      <c r="J822" s="34"/>
      <c r="K822" s="1"/>
      <c r="L822" s="32"/>
      <c r="M822" s="33"/>
      <c r="N822" s="64" t="s">
        <v>53</v>
      </c>
      <c r="O822" s="64"/>
      <c r="P822" s="402"/>
      <c r="Q822" s="402"/>
      <c r="R822" s="397" t="s">
        <v>54</v>
      </c>
      <c r="S822" s="397"/>
      <c r="T822" s="402"/>
      <c r="U822" s="402"/>
      <c r="V822" s="34"/>
    </row>
    <row r="823" spans="1:22" ht="19.5" customHeight="1" x14ac:dyDescent="0.3">
      <c r="A823" s="33"/>
      <c r="B823" s="396" t="s">
        <v>1</v>
      </c>
      <c r="C823" s="396"/>
      <c r="D823" s="397"/>
      <c r="E823" s="397"/>
      <c r="F823" s="398"/>
      <c r="G823" s="398"/>
      <c r="H823" s="398"/>
      <c r="I823" s="398"/>
      <c r="J823" s="34"/>
      <c r="K823" s="1"/>
      <c r="L823" s="32"/>
      <c r="M823" s="33"/>
      <c r="N823" s="396" t="s">
        <v>1</v>
      </c>
      <c r="O823" s="396"/>
      <c r="P823" s="397"/>
      <c r="Q823" s="397"/>
      <c r="R823" s="398"/>
      <c r="S823" s="398"/>
      <c r="T823" s="398"/>
      <c r="U823" s="398"/>
      <c r="V823" s="34"/>
    </row>
    <row r="824" spans="1:22" ht="19.5" customHeight="1" x14ac:dyDescent="0.3">
      <c r="A824" s="33"/>
      <c r="B824" s="396"/>
      <c r="C824" s="396"/>
      <c r="D824" s="397" t="s">
        <v>11</v>
      </c>
      <c r="E824" s="397"/>
      <c r="F824" s="398"/>
      <c r="G824" s="398"/>
      <c r="H824" s="398"/>
      <c r="I824" s="398"/>
      <c r="J824" s="34"/>
      <c r="K824" s="1"/>
      <c r="L824" s="32"/>
      <c r="M824" s="33"/>
      <c r="N824" s="396"/>
      <c r="O824" s="396"/>
      <c r="P824" s="397" t="s">
        <v>11</v>
      </c>
      <c r="Q824" s="397"/>
      <c r="R824" s="398"/>
      <c r="S824" s="398"/>
      <c r="T824" s="398"/>
      <c r="U824" s="398"/>
      <c r="V824" s="34"/>
    </row>
    <row r="825" spans="1:22" ht="19.5" customHeight="1" x14ac:dyDescent="0.3">
      <c r="A825" s="33"/>
      <c r="B825" s="396"/>
      <c r="C825" s="396"/>
      <c r="D825" s="397" t="s">
        <v>55</v>
      </c>
      <c r="E825" s="397"/>
      <c r="F825" s="398"/>
      <c r="G825" s="398"/>
      <c r="H825" s="398"/>
      <c r="I825" s="398"/>
      <c r="J825" s="34"/>
      <c r="K825" s="1"/>
      <c r="L825" s="32"/>
      <c r="M825" s="33"/>
      <c r="N825" s="396"/>
      <c r="O825" s="396"/>
      <c r="P825" s="397" t="s">
        <v>55</v>
      </c>
      <c r="Q825" s="397"/>
      <c r="R825" s="398"/>
      <c r="S825" s="398"/>
      <c r="T825" s="398"/>
      <c r="U825" s="398"/>
      <c r="V825" s="34"/>
    </row>
    <row r="826" spans="1:22" ht="19.5" customHeight="1" x14ac:dyDescent="0.35">
      <c r="A826" s="33"/>
      <c r="B826" s="396"/>
      <c r="C826" s="396"/>
      <c r="D826" s="397" t="s">
        <v>9</v>
      </c>
      <c r="E826" s="397"/>
      <c r="F826" s="399"/>
      <c r="G826" s="399"/>
      <c r="H826" s="399"/>
      <c r="I826" s="399"/>
      <c r="J826" s="34"/>
      <c r="K826" s="1"/>
      <c r="L826" s="32"/>
      <c r="M826" s="33"/>
      <c r="N826" s="396"/>
      <c r="O826" s="396"/>
      <c r="P826" s="397" t="s">
        <v>9</v>
      </c>
      <c r="Q826" s="397"/>
      <c r="R826" s="399"/>
      <c r="S826" s="399"/>
      <c r="T826" s="399"/>
      <c r="U826" s="399"/>
      <c r="V826" s="34"/>
    </row>
    <row r="827" spans="1:22" ht="19.5" customHeight="1" x14ac:dyDescent="0.35">
      <c r="A827" s="33"/>
      <c r="B827" s="356" t="s">
        <v>44</v>
      </c>
      <c r="C827" s="356"/>
      <c r="D827" s="357" t="s">
        <v>91</v>
      </c>
      <c r="E827" s="357"/>
      <c r="F827" s="37"/>
      <c r="G827" s="65"/>
      <c r="H827" s="39"/>
      <c r="I827" s="65"/>
      <c r="J827" s="34"/>
      <c r="K827" s="1"/>
      <c r="L827" s="32"/>
      <c r="M827" s="33"/>
      <c r="N827" s="356" t="s">
        <v>44</v>
      </c>
      <c r="O827" s="356"/>
      <c r="P827" s="357" t="s">
        <v>91</v>
      </c>
      <c r="Q827" s="357"/>
      <c r="R827" s="37"/>
      <c r="S827" s="65"/>
      <c r="T827" s="39"/>
      <c r="U827" s="65"/>
      <c r="V827" s="34"/>
    </row>
    <row r="828" spans="1:22" ht="19.5" customHeight="1" x14ac:dyDescent="0.3">
      <c r="A828" s="33"/>
      <c r="B828" s="356"/>
      <c r="C828" s="356"/>
      <c r="D828" s="359" t="s">
        <v>56</v>
      </c>
      <c r="E828" s="63" t="s">
        <v>57</v>
      </c>
      <c r="F828" s="41"/>
      <c r="G828" s="66"/>
      <c r="H828" s="41"/>
      <c r="I828" s="66"/>
      <c r="J828" s="34"/>
      <c r="K828" s="1"/>
      <c r="L828" s="32"/>
      <c r="M828" s="33"/>
      <c r="N828" s="356"/>
      <c r="O828" s="356"/>
      <c r="P828" s="359" t="s">
        <v>56</v>
      </c>
      <c r="Q828" s="63" t="s">
        <v>57</v>
      </c>
      <c r="R828" s="41"/>
      <c r="S828" s="66"/>
      <c r="T828" s="41"/>
      <c r="U828" s="66"/>
      <c r="V828" s="34"/>
    </row>
    <row r="829" spans="1:22" ht="19.5" customHeight="1" x14ac:dyDescent="0.3">
      <c r="A829" s="33"/>
      <c r="B829" s="356"/>
      <c r="C829" s="356"/>
      <c r="D829" s="359"/>
      <c r="E829" s="63" t="s">
        <v>58</v>
      </c>
      <c r="F829" s="41"/>
      <c r="G829" s="66"/>
      <c r="H829" s="41"/>
      <c r="I829" s="66"/>
      <c r="J829" s="34"/>
      <c r="K829" s="1"/>
      <c r="L829" s="32"/>
      <c r="M829" s="33"/>
      <c r="N829" s="356"/>
      <c r="O829" s="356"/>
      <c r="P829" s="359"/>
      <c r="Q829" s="63" t="s">
        <v>58</v>
      </c>
      <c r="R829" s="41"/>
      <c r="S829" s="66"/>
      <c r="T829" s="41"/>
      <c r="U829" s="66"/>
      <c r="V829" s="34"/>
    </row>
    <row r="830" spans="1:22" ht="19.5" customHeight="1" x14ac:dyDescent="0.25">
      <c r="A830" s="33"/>
      <c r="B830" s="358"/>
      <c r="C830" s="358"/>
      <c r="D830" s="358"/>
      <c r="E830" s="358"/>
      <c r="F830" s="358"/>
      <c r="G830" s="358"/>
      <c r="H830" s="358"/>
      <c r="I830" s="358"/>
      <c r="J830" s="34"/>
      <c r="K830" s="1"/>
      <c r="L830" s="32"/>
      <c r="M830" s="33"/>
      <c r="N830" s="358"/>
      <c r="O830" s="358"/>
      <c r="P830" s="358"/>
      <c r="Q830" s="358"/>
      <c r="R830" s="358"/>
      <c r="S830" s="358"/>
      <c r="T830" s="358"/>
      <c r="U830" s="358"/>
      <c r="V830" s="34"/>
    </row>
    <row r="831" spans="1:22" ht="19.5" customHeight="1" x14ac:dyDescent="0.3">
      <c r="A831" s="33"/>
      <c r="B831" s="395" t="s">
        <v>59</v>
      </c>
      <c r="C831" s="395"/>
      <c r="D831" s="395"/>
      <c r="E831" s="395"/>
      <c r="F831" s="395"/>
      <c r="G831" s="395"/>
      <c r="H831" s="395"/>
      <c r="I831" s="395"/>
      <c r="J831" s="34"/>
      <c r="K831" s="1"/>
      <c r="L831" s="32"/>
      <c r="M831" s="33"/>
      <c r="N831" s="395" t="s">
        <v>59</v>
      </c>
      <c r="O831" s="395"/>
      <c r="P831" s="395"/>
      <c r="Q831" s="395"/>
      <c r="R831" s="395"/>
      <c r="S831" s="395"/>
      <c r="T831" s="395"/>
      <c r="U831" s="395"/>
      <c r="V831" s="34"/>
    </row>
    <row r="832" spans="1:22" ht="19.5" customHeight="1" thickBot="1" x14ac:dyDescent="0.3">
      <c r="A832" s="33"/>
      <c r="B832" s="358"/>
      <c r="C832" s="358"/>
      <c r="D832" s="358"/>
      <c r="E832" s="358"/>
      <c r="F832" s="358"/>
      <c r="G832" s="358"/>
      <c r="H832" s="358"/>
      <c r="I832" s="358"/>
      <c r="J832" s="34"/>
      <c r="K832" s="1"/>
      <c r="L832" s="32"/>
      <c r="M832" s="33"/>
      <c r="N832" s="358"/>
      <c r="O832" s="358"/>
      <c r="P832" s="358"/>
      <c r="Q832" s="358"/>
      <c r="R832" s="358"/>
      <c r="S832" s="358"/>
      <c r="T832" s="358"/>
      <c r="U832" s="358"/>
      <c r="V832" s="34"/>
    </row>
    <row r="833" spans="1:22" ht="19.5" customHeight="1" thickBot="1" x14ac:dyDescent="0.3">
      <c r="A833" s="33"/>
      <c r="B833" s="359" t="s">
        <v>60</v>
      </c>
      <c r="C833" s="360"/>
      <c r="D833" s="43"/>
      <c r="E833" s="44"/>
      <c r="F833" s="44"/>
      <c r="G833" s="44"/>
      <c r="H833" s="44"/>
      <c r="I833" s="45"/>
      <c r="J833" s="34"/>
      <c r="K833" s="1"/>
      <c r="L833" s="32"/>
      <c r="M833" s="33"/>
      <c r="N833" s="359" t="s">
        <v>60</v>
      </c>
      <c r="O833" s="360"/>
      <c r="P833" s="43"/>
      <c r="Q833" s="44"/>
      <c r="R833" s="44"/>
      <c r="S833" s="44"/>
      <c r="T833" s="44"/>
      <c r="U833" s="45"/>
      <c r="V833" s="34"/>
    </row>
    <row r="834" spans="1:22" ht="19.5" customHeight="1" thickBot="1" x14ac:dyDescent="0.3">
      <c r="A834" s="33"/>
      <c r="B834" s="62"/>
      <c r="C834" s="62"/>
      <c r="D834" s="30"/>
      <c r="E834" s="30"/>
      <c r="F834" s="30"/>
      <c r="G834" s="30"/>
      <c r="H834" s="30"/>
      <c r="I834" s="30"/>
      <c r="J834" s="34"/>
      <c r="K834" s="1"/>
      <c r="L834" s="32"/>
      <c r="M834" s="33"/>
      <c r="N834" s="62"/>
      <c r="O834" s="62"/>
      <c r="P834" s="30"/>
      <c r="Q834" s="30"/>
      <c r="R834" s="30"/>
      <c r="S834" s="30"/>
      <c r="T834" s="30"/>
      <c r="U834" s="30"/>
      <c r="V834" s="34"/>
    </row>
    <row r="835" spans="1:22" ht="19.5" customHeight="1" x14ac:dyDescent="0.25">
      <c r="A835" s="33"/>
      <c r="B835" s="361" t="s">
        <v>62</v>
      </c>
      <c r="C835" s="362"/>
      <c r="D835" s="352"/>
      <c r="E835" s="352"/>
      <c r="F835" s="352"/>
      <c r="G835" s="352"/>
      <c r="H835" s="352"/>
      <c r="I835" s="353"/>
      <c r="J835" s="34"/>
      <c r="K835" s="1"/>
      <c r="L835" s="32"/>
      <c r="M835" s="33"/>
      <c r="N835" s="361" t="s">
        <v>62</v>
      </c>
      <c r="O835" s="362"/>
      <c r="P835" s="352"/>
      <c r="Q835" s="352"/>
      <c r="R835" s="352"/>
      <c r="S835" s="352"/>
      <c r="T835" s="352"/>
      <c r="U835" s="353"/>
      <c r="V835" s="34"/>
    </row>
    <row r="836" spans="1:22" ht="19.5" customHeight="1" x14ac:dyDescent="0.25">
      <c r="A836" s="33"/>
      <c r="B836" s="363"/>
      <c r="C836" s="364"/>
      <c r="D836" s="336"/>
      <c r="E836" s="336"/>
      <c r="F836" s="336"/>
      <c r="G836" s="336"/>
      <c r="H836" s="336"/>
      <c r="I836" s="337"/>
      <c r="J836" s="34"/>
      <c r="K836" s="1"/>
      <c r="L836" s="32"/>
      <c r="M836" s="33"/>
      <c r="N836" s="363"/>
      <c r="O836" s="364"/>
      <c r="P836" s="336"/>
      <c r="Q836" s="336"/>
      <c r="R836" s="336"/>
      <c r="S836" s="336"/>
      <c r="T836" s="336"/>
      <c r="U836" s="337"/>
      <c r="V836" s="34"/>
    </row>
    <row r="837" spans="1:22" ht="19.5" customHeight="1" x14ac:dyDescent="0.25">
      <c r="A837" s="33"/>
      <c r="B837" s="365" t="s">
        <v>61</v>
      </c>
      <c r="C837" s="366"/>
      <c r="D837" s="336"/>
      <c r="E837" s="336"/>
      <c r="F837" s="336"/>
      <c r="G837" s="336"/>
      <c r="H837" s="336"/>
      <c r="I837" s="337"/>
      <c r="J837" s="34"/>
      <c r="K837" s="1"/>
      <c r="L837" s="32"/>
      <c r="M837" s="33"/>
      <c r="N837" s="365" t="s">
        <v>61</v>
      </c>
      <c r="O837" s="366"/>
      <c r="P837" s="336"/>
      <c r="Q837" s="336"/>
      <c r="R837" s="336"/>
      <c r="S837" s="336"/>
      <c r="T837" s="336"/>
      <c r="U837" s="337"/>
      <c r="V837" s="34"/>
    </row>
    <row r="838" spans="1:22" ht="19.5" customHeight="1" thickBot="1" x14ac:dyDescent="0.3">
      <c r="A838" s="33"/>
      <c r="B838" s="367"/>
      <c r="C838" s="368"/>
      <c r="D838" s="369"/>
      <c r="E838" s="369"/>
      <c r="F838" s="369"/>
      <c r="G838" s="369"/>
      <c r="H838" s="369"/>
      <c r="I838" s="370"/>
      <c r="J838" s="34"/>
      <c r="K838" s="1"/>
      <c r="L838" s="32"/>
      <c r="M838" s="33"/>
      <c r="N838" s="367"/>
      <c r="O838" s="368"/>
      <c r="P838" s="369"/>
      <c r="Q838" s="369"/>
      <c r="R838" s="369"/>
      <c r="S838" s="369"/>
      <c r="T838" s="369"/>
      <c r="U838" s="370"/>
      <c r="V838" s="34"/>
    </row>
    <row r="839" spans="1:22" ht="19.5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19.5" customHeight="1" x14ac:dyDescent="0.25">
      <c r="A840" s="33"/>
      <c r="B840" s="349" t="s">
        <v>63</v>
      </c>
      <c r="C840" s="343" t="s">
        <v>64</v>
      </c>
      <c r="D840" s="351"/>
      <c r="E840" s="351"/>
      <c r="F840" s="351"/>
      <c r="G840" s="351"/>
      <c r="H840" s="352"/>
      <c r="I840" s="353"/>
      <c r="J840" s="34"/>
      <c r="K840" s="1"/>
      <c r="L840" s="32"/>
      <c r="M840" s="33"/>
      <c r="N840" s="349" t="s">
        <v>63</v>
      </c>
      <c r="O840" s="343" t="s">
        <v>64</v>
      </c>
      <c r="P840" s="351"/>
      <c r="Q840" s="351"/>
      <c r="R840" s="351"/>
      <c r="S840" s="351"/>
      <c r="T840" s="352"/>
      <c r="U840" s="353"/>
      <c r="V840" s="34"/>
    </row>
    <row r="841" spans="1:22" ht="19.5" customHeight="1" x14ac:dyDescent="0.25">
      <c r="A841" s="33"/>
      <c r="B841" s="334"/>
      <c r="C841" s="340" t="s">
        <v>234</v>
      </c>
      <c r="D841" s="348"/>
      <c r="E841" s="348"/>
      <c r="F841" s="348"/>
      <c r="G841" s="348"/>
      <c r="H841" s="336"/>
      <c r="I841" s="337"/>
      <c r="J841" s="34"/>
      <c r="K841" s="1"/>
      <c r="L841" s="32"/>
      <c r="M841" s="33"/>
      <c r="N841" s="334"/>
      <c r="O841" s="340" t="s">
        <v>234</v>
      </c>
      <c r="P841" s="348"/>
      <c r="Q841" s="348"/>
      <c r="R841" s="348"/>
      <c r="S841" s="348"/>
      <c r="T841" s="336"/>
      <c r="U841" s="337"/>
      <c r="V841" s="34"/>
    </row>
    <row r="842" spans="1:22" ht="19.5" customHeight="1" x14ac:dyDescent="0.25">
      <c r="A842" s="33"/>
      <c r="B842" s="334"/>
      <c r="C842" s="340" t="s">
        <v>66</v>
      </c>
      <c r="D842" s="348"/>
      <c r="E842" s="348"/>
      <c r="F842" s="348"/>
      <c r="G842" s="348"/>
      <c r="H842" s="336"/>
      <c r="I842" s="337"/>
      <c r="J842" s="34"/>
      <c r="K842" s="1"/>
      <c r="L842" s="32"/>
      <c r="M842" s="33"/>
      <c r="N842" s="334"/>
      <c r="O842" s="340" t="s">
        <v>66</v>
      </c>
      <c r="P842" s="348"/>
      <c r="Q842" s="348"/>
      <c r="R842" s="348"/>
      <c r="S842" s="348"/>
      <c r="T842" s="336"/>
      <c r="U842" s="337"/>
      <c r="V842" s="34"/>
    </row>
    <row r="843" spans="1:22" ht="19.5" customHeight="1" x14ac:dyDescent="0.25">
      <c r="A843" s="33"/>
      <c r="B843" s="334"/>
      <c r="C843" s="340" t="s">
        <v>67</v>
      </c>
      <c r="D843" s="348"/>
      <c r="E843" s="348"/>
      <c r="F843" s="348"/>
      <c r="G843" s="348"/>
      <c r="H843" s="336"/>
      <c r="I843" s="337"/>
      <c r="J843" s="34"/>
      <c r="K843" s="1"/>
      <c r="L843" s="32"/>
      <c r="M843" s="33"/>
      <c r="N843" s="334"/>
      <c r="O843" s="340" t="s">
        <v>67</v>
      </c>
      <c r="P843" s="348"/>
      <c r="Q843" s="348"/>
      <c r="R843" s="348"/>
      <c r="S843" s="348"/>
      <c r="T843" s="336"/>
      <c r="U843" s="337"/>
      <c r="V843" s="34"/>
    </row>
    <row r="844" spans="1:22" ht="19.5" customHeight="1" x14ac:dyDescent="0.25">
      <c r="A844" s="33"/>
      <c r="B844" s="334"/>
      <c r="C844" s="340" t="s">
        <v>235</v>
      </c>
      <c r="D844" s="348"/>
      <c r="E844" s="348"/>
      <c r="F844" s="348"/>
      <c r="G844" s="348"/>
      <c r="H844" s="336"/>
      <c r="I844" s="337"/>
      <c r="J844" s="34"/>
      <c r="K844" s="1"/>
      <c r="L844" s="32"/>
      <c r="M844" s="33"/>
      <c r="N844" s="334"/>
      <c r="O844" s="340" t="s">
        <v>235</v>
      </c>
      <c r="P844" s="348"/>
      <c r="Q844" s="348"/>
      <c r="R844" s="348"/>
      <c r="S844" s="348"/>
      <c r="T844" s="336"/>
      <c r="U844" s="337"/>
      <c r="V844" s="34"/>
    </row>
    <row r="845" spans="1:22" ht="19.5" customHeight="1" x14ac:dyDescent="0.25">
      <c r="A845" s="33"/>
      <c r="B845" s="335"/>
      <c r="C845" s="338" t="s">
        <v>236</v>
      </c>
      <c r="D845" s="339"/>
      <c r="E845" s="339"/>
      <c r="F845" s="339"/>
      <c r="G845" s="340"/>
      <c r="H845" s="354"/>
      <c r="I845" s="355"/>
      <c r="J845" s="34"/>
      <c r="K845" s="1"/>
      <c r="L845" s="32"/>
      <c r="M845" s="33"/>
      <c r="N845" s="335"/>
      <c r="O845" s="338" t="s">
        <v>236</v>
      </c>
      <c r="P845" s="339"/>
      <c r="Q845" s="339"/>
      <c r="R845" s="339"/>
      <c r="S845" s="340"/>
      <c r="T845" s="354"/>
      <c r="U845" s="355"/>
      <c r="V845" s="34"/>
    </row>
    <row r="846" spans="1:22" ht="19.5" customHeight="1" thickBot="1" x14ac:dyDescent="0.3">
      <c r="A846" s="33"/>
      <c r="B846" s="350"/>
      <c r="C846" s="371" t="s">
        <v>69</v>
      </c>
      <c r="D846" s="372"/>
      <c r="E846" s="372"/>
      <c r="F846" s="372"/>
      <c r="G846" s="372"/>
      <c r="H846" s="369"/>
      <c r="I846" s="370"/>
      <c r="J846" s="34"/>
      <c r="K846" s="1"/>
      <c r="L846" s="32"/>
      <c r="M846" s="33"/>
      <c r="N846" s="350"/>
      <c r="O846" s="371" t="s">
        <v>69</v>
      </c>
      <c r="P846" s="372"/>
      <c r="Q846" s="372"/>
      <c r="R846" s="372"/>
      <c r="S846" s="372"/>
      <c r="T846" s="369"/>
      <c r="U846" s="370"/>
      <c r="V846" s="34"/>
    </row>
    <row r="847" spans="1:22" ht="19.5" customHeight="1" x14ac:dyDescent="0.25">
      <c r="A847" s="33"/>
      <c r="B847" s="333" t="s">
        <v>70</v>
      </c>
      <c r="C847" s="346" t="s">
        <v>237</v>
      </c>
      <c r="D847" s="347"/>
      <c r="E847" s="347"/>
      <c r="F847" s="347"/>
      <c r="G847" s="347"/>
      <c r="H847" s="344"/>
      <c r="I847" s="345"/>
      <c r="J847" s="34"/>
      <c r="K847" s="1"/>
      <c r="L847" s="32"/>
      <c r="M847" s="33"/>
      <c r="N847" s="333" t="s">
        <v>70</v>
      </c>
      <c r="O847" s="346" t="s">
        <v>237</v>
      </c>
      <c r="P847" s="347"/>
      <c r="Q847" s="347"/>
      <c r="R847" s="347"/>
      <c r="S847" s="347"/>
      <c r="T847" s="344"/>
      <c r="U847" s="345"/>
      <c r="V847" s="34"/>
    </row>
    <row r="848" spans="1:22" ht="19.5" customHeight="1" x14ac:dyDescent="0.25">
      <c r="A848" s="33"/>
      <c r="B848" s="334"/>
      <c r="C848" s="340" t="s">
        <v>72</v>
      </c>
      <c r="D848" s="348"/>
      <c r="E848" s="348"/>
      <c r="F848" s="348"/>
      <c r="G848" s="348"/>
      <c r="H848" s="336"/>
      <c r="I848" s="337"/>
      <c r="J848" s="34"/>
      <c r="K848" s="1"/>
      <c r="L848" s="32"/>
      <c r="M848" s="33"/>
      <c r="N848" s="334"/>
      <c r="O848" s="340" t="s">
        <v>72</v>
      </c>
      <c r="P848" s="348"/>
      <c r="Q848" s="348"/>
      <c r="R848" s="348"/>
      <c r="S848" s="348"/>
      <c r="T848" s="336"/>
      <c r="U848" s="337"/>
      <c r="V848" s="34"/>
    </row>
    <row r="849" spans="1:22" ht="19.5" customHeight="1" x14ac:dyDescent="0.25">
      <c r="A849" s="33"/>
      <c r="B849" s="334"/>
      <c r="C849" s="340" t="s">
        <v>242</v>
      </c>
      <c r="D849" s="348"/>
      <c r="E849" s="348"/>
      <c r="F849" s="348"/>
      <c r="G849" s="348"/>
      <c r="H849" s="336"/>
      <c r="I849" s="337"/>
      <c r="J849" s="34"/>
      <c r="K849" s="1"/>
      <c r="L849" s="32"/>
      <c r="M849" s="33"/>
      <c r="N849" s="334"/>
      <c r="O849" s="340" t="s">
        <v>242</v>
      </c>
      <c r="P849" s="348"/>
      <c r="Q849" s="348"/>
      <c r="R849" s="348"/>
      <c r="S849" s="348"/>
      <c r="T849" s="336"/>
      <c r="U849" s="337"/>
      <c r="V849" s="34"/>
    </row>
    <row r="850" spans="1:22" ht="19.5" customHeight="1" x14ac:dyDescent="0.25">
      <c r="A850" s="33"/>
      <c r="B850" s="334"/>
      <c r="C850" s="340" t="s">
        <v>75</v>
      </c>
      <c r="D850" s="348"/>
      <c r="E850" s="348"/>
      <c r="F850" s="348"/>
      <c r="G850" s="348"/>
      <c r="H850" s="336"/>
      <c r="I850" s="337"/>
      <c r="J850" s="34"/>
      <c r="K850" s="1"/>
      <c r="L850" s="32"/>
      <c r="M850" s="33"/>
      <c r="N850" s="334"/>
      <c r="O850" s="340" t="s">
        <v>75</v>
      </c>
      <c r="P850" s="348"/>
      <c r="Q850" s="348"/>
      <c r="R850" s="348"/>
      <c r="S850" s="348"/>
      <c r="T850" s="336"/>
      <c r="U850" s="337"/>
      <c r="V850" s="34"/>
    </row>
    <row r="851" spans="1:22" ht="19.5" customHeight="1" x14ac:dyDescent="0.25">
      <c r="A851" s="33"/>
      <c r="B851" s="334"/>
      <c r="C851" s="340" t="s">
        <v>76</v>
      </c>
      <c r="D851" s="348"/>
      <c r="E851" s="348"/>
      <c r="F851" s="348"/>
      <c r="G851" s="348"/>
      <c r="H851" s="336"/>
      <c r="I851" s="337"/>
      <c r="J851" s="34"/>
      <c r="K851" s="1"/>
      <c r="L851" s="32"/>
      <c r="M851" s="33"/>
      <c r="N851" s="334"/>
      <c r="O851" s="340" t="s">
        <v>76</v>
      </c>
      <c r="P851" s="348"/>
      <c r="Q851" s="348"/>
      <c r="R851" s="348"/>
      <c r="S851" s="348"/>
      <c r="T851" s="336"/>
      <c r="U851" s="337"/>
      <c r="V851" s="34"/>
    </row>
    <row r="852" spans="1:22" ht="19.5" customHeight="1" thickBot="1" x14ac:dyDescent="0.3">
      <c r="A852" s="33"/>
      <c r="B852" s="335"/>
      <c r="C852" s="385" t="s">
        <v>77</v>
      </c>
      <c r="D852" s="386"/>
      <c r="E852" s="386"/>
      <c r="F852" s="386"/>
      <c r="G852" s="386"/>
      <c r="H852" s="387"/>
      <c r="I852" s="388"/>
      <c r="J852" s="34"/>
      <c r="K852" s="1"/>
      <c r="L852" s="32"/>
      <c r="M852" s="33"/>
      <c r="N852" s="335"/>
      <c r="O852" s="385" t="s">
        <v>77</v>
      </c>
      <c r="P852" s="386"/>
      <c r="Q852" s="386"/>
      <c r="R852" s="386"/>
      <c r="S852" s="386"/>
      <c r="T852" s="387"/>
      <c r="U852" s="388"/>
      <c r="V852" s="34"/>
    </row>
    <row r="853" spans="1:22" ht="19.5" customHeight="1" x14ac:dyDescent="0.25">
      <c r="A853" s="33"/>
      <c r="B853" s="349" t="s">
        <v>78</v>
      </c>
      <c r="C853" s="341" t="s">
        <v>233</v>
      </c>
      <c r="D853" s="342"/>
      <c r="E853" s="343"/>
      <c r="F853" s="47" t="s">
        <v>80</v>
      </c>
      <c r="G853" s="47"/>
      <c r="H853" s="352"/>
      <c r="I853" s="353"/>
      <c r="J853" s="34"/>
      <c r="K853" s="1"/>
      <c r="L853" s="32"/>
      <c r="M853" s="33"/>
      <c r="N853" s="349" t="s">
        <v>78</v>
      </c>
      <c r="O853" s="341" t="s">
        <v>233</v>
      </c>
      <c r="P853" s="342"/>
      <c r="Q853" s="343"/>
      <c r="R853" s="47" t="s">
        <v>80</v>
      </c>
      <c r="S853" s="47"/>
      <c r="T853" s="352"/>
      <c r="U853" s="353"/>
      <c r="V853" s="34"/>
    </row>
    <row r="854" spans="1:22" ht="19.5" customHeight="1" x14ac:dyDescent="0.25">
      <c r="A854" s="33"/>
      <c r="B854" s="334"/>
      <c r="C854" s="338" t="s">
        <v>240</v>
      </c>
      <c r="D854" s="339"/>
      <c r="E854" s="340"/>
      <c r="F854" s="10" t="s">
        <v>82</v>
      </c>
      <c r="G854" s="10"/>
      <c r="H854" s="336"/>
      <c r="I854" s="337"/>
      <c r="J854" s="34"/>
      <c r="K854" s="1"/>
      <c r="L854" s="32"/>
      <c r="M854" s="33"/>
      <c r="N854" s="334"/>
      <c r="O854" s="338" t="s">
        <v>240</v>
      </c>
      <c r="P854" s="339"/>
      <c r="Q854" s="340"/>
      <c r="R854" s="10" t="s">
        <v>82</v>
      </c>
      <c r="S854" s="10"/>
      <c r="T854" s="336"/>
      <c r="U854" s="337"/>
      <c r="V854" s="34"/>
    </row>
    <row r="855" spans="1:22" ht="19.5" customHeight="1" x14ac:dyDescent="0.25">
      <c r="A855" s="33"/>
      <c r="B855" s="334"/>
      <c r="C855" s="338" t="s">
        <v>241</v>
      </c>
      <c r="D855" s="339"/>
      <c r="E855" s="340"/>
      <c r="F855" s="10" t="s">
        <v>84</v>
      </c>
      <c r="G855" s="10"/>
      <c r="H855" s="336"/>
      <c r="I855" s="337"/>
      <c r="J855" s="34"/>
      <c r="K855" s="1"/>
      <c r="L855" s="32"/>
      <c r="M855" s="33"/>
      <c r="N855" s="334"/>
      <c r="O855" s="338" t="s">
        <v>241</v>
      </c>
      <c r="P855" s="339"/>
      <c r="Q855" s="340"/>
      <c r="R855" s="10" t="s">
        <v>84</v>
      </c>
      <c r="S855" s="10"/>
      <c r="T855" s="336"/>
      <c r="U855" s="337"/>
      <c r="V855" s="34"/>
    </row>
    <row r="856" spans="1:22" ht="19.5" customHeight="1" x14ac:dyDescent="0.25">
      <c r="A856" s="33"/>
      <c r="B856" s="334"/>
      <c r="C856" s="338" t="s">
        <v>85</v>
      </c>
      <c r="D856" s="339"/>
      <c r="E856" s="340"/>
      <c r="F856" s="10" t="s">
        <v>86</v>
      </c>
      <c r="G856" s="10"/>
      <c r="H856" s="336"/>
      <c r="I856" s="337"/>
      <c r="J856" s="34"/>
      <c r="K856" s="1"/>
      <c r="L856" s="32"/>
      <c r="M856" s="33"/>
      <c r="N856" s="334"/>
      <c r="O856" s="338" t="s">
        <v>85</v>
      </c>
      <c r="P856" s="339"/>
      <c r="Q856" s="340"/>
      <c r="R856" s="10" t="s">
        <v>86</v>
      </c>
      <c r="S856" s="10"/>
      <c r="T856" s="336"/>
      <c r="U856" s="337"/>
      <c r="V856" s="34"/>
    </row>
    <row r="857" spans="1:22" ht="19.5" customHeight="1" thickBot="1" x14ac:dyDescent="0.3">
      <c r="A857" s="33"/>
      <c r="B857" s="25"/>
      <c r="C857" s="25"/>
      <c r="D857" s="25"/>
      <c r="E857" s="25"/>
      <c r="F857" s="25"/>
      <c r="G857" s="25"/>
      <c r="H857" s="25"/>
      <c r="I857" s="25"/>
      <c r="J857" s="34"/>
      <c r="K857" s="1"/>
      <c r="L857" s="32"/>
      <c r="M857" s="33"/>
      <c r="N857" s="25"/>
      <c r="O857" s="25"/>
      <c r="P857" s="25"/>
      <c r="Q857" s="25"/>
      <c r="R857" s="25"/>
      <c r="S857" s="25"/>
      <c r="T857" s="25"/>
      <c r="U857" s="25"/>
      <c r="V857" s="34"/>
    </row>
    <row r="858" spans="1:22" ht="19.5" customHeight="1" x14ac:dyDescent="0.3">
      <c r="A858" s="33"/>
      <c r="B858" s="373" t="s">
        <v>88</v>
      </c>
      <c r="C858" s="374"/>
      <c r="D858" s="374"/>
      <c r="E858" s="374"/>
      <c r="F858" s="374"/>
      <c r="G858" s="374"/>
      <c r="H858" s="374"/>
      <c r="I858" s="375"/>
      <c r="J858" s="34"/>
      <c r="K858" s="1"/>
      <c r="L858" s="32"/>
      <c r="M858" s="33"/>
      <c r="N858" s="373" t="s">
        <v>88</v>
      </c>
      <c r="O858" s="374"/>
      <c r="P858" s="374"/>
      <c r="Q858" s="374"/>
      <c r="R858" s="374"/>
      <c r="S858" s="374"/>
      <c r="T858" s="374"/>
      <c r="U858" s="375"/>
      <c r="V858" s="34"/>
    </row>
    <row r="859" spans="1:22" ht="19.5" customHeight="1" x14ac:dyDescent="0.25">
      <c r="A859" s="33"/>
      <c r="B859" s="376"/>
      <c r="C859" s="377"/>
      <c r="D859" s="377"/>
      <c r="E859" s="377"/>
      <c r="F859" s="377"/>
      <c r="G859" s="377"/>
      <c r="H859" s="377"/>
      <c r="I859" s="378"/>
      <c r="J859" s="34"/>
      <c r="K859" s="1"/>
      <c r="L859" s="32"/>
      <c r="M859" s="33"/>
      <c r="N859" s="376"/>
      <c r="O859" s="377"/>
      <c r="P859" s="377"/>
      <c r="Q859" s="377"/>
      <c r="R859" s="377"/>
      <c r="S859" s="377"/>
      <c r="T859" s="377"/>
      <c r="U859" s="378"/>
      <c r="V859" s="34"/>
    </row>
    <row r="860" spans="1:22" ht="19.5" customHeight="1" x14ac:dyDescent="0.25">
      <c r="A860" s="33"/>
      <c r="B860" s="379"/>
      <c r="C860" s="380"/>
      <c r="D860" s="380"/>
      <c r="E860" s="380"/>
      <c r="F860" s="380"/>
      <c r="G860" s="380"/>
      <c r="H860" s="380"/>
      <c r="I860" s="381"/>
      <c r="J860" s="34"/>
      <c r="K860" s="1"/>
      <c r="L860" s="32"/>
      <c r="M860" s="33"/>
      <c r="N860" s="379"/>
      <c r="O860" s="380"/>
      <c r="P860" s="380"/>
      <c r="Q860" s="380"/>
      <c r="R860" s="380"/>
      <c r="S860" s="380"/>
      <c r="T860" s="380"/>
      <c r="U860" s="381"/>
      <c r="V860" s="34"/>
    </row>
    <row r="861" spans="1:22" ht="19.5" customHeight="1" x14ac:dyDescent="0.25">
      <c r="A861" s="33"/>
      <c r="B861" s="379"/>
      <c r="C861" s="380"/>
      <c r="D861" s="380"/>
      <c r="E861" s="380"/>
      <c r="F861" s="380"/>
      <c r="G861" s="380"/>
      <c r="H861" s="380"/>
      <c r="I861" s="381"/>
      <c r="J861" s="34"/>
      <c r="K861" s="1"/>
      <c r="L861" s="32"/>
      <c r="M861" s="33"/>
      <c r="N861" s="379"/>
      <c r="O861" s="380"/>
      <c r="P861" s="380"/>
      <c r="Q861" s="380"/>
      <c r="R861" s="380"/>
      <c r="S861" s="380"/>
      <c r="T861" s="380"/>
      <c r="U861" s="381"/>
      <c r="V861" s="34"/>
    </row>
    <row r="862" spans="1:22" ht="19.5" customHeight="1" thickBot="1" x14ac:dyDescent="0.3">
      <c r="A862" s="33"/>
      <c r="B862" s="382"/>
      <c r="C862" s="383"/>
      <c r="D862" s="383"/>
      <c r="E862" s="383"/>
      <c r="F862" s="383"/>
      <c r="G862" s="383"/>
      <c r="H862" s="383"/>
      <c r="I862" s="384"/>
      <c r="J862" s="34"/>
      <c r="K862" s="1"/>
      <c r="L862" s="32"/>
      <c r="M862" s="33"/>
      <c r="N862" s="382"/>
      <c r="O862" s="383"/>
      <c r="P862" s="383"/>
      <c r="Q862" s="383"/>
      <c r="R862" s="383"/>
      <c r="S862" s="383"/>
      <c r="T862" s="383"/>
      <c r="U862" s="384"/>
      <c r="V862" s="34"/>
    </row>
    <row r="863" spans="1:22" ht="19.5" customHeight="1" thickBot="1" x14ac:dyDescent="0.3">
      <c r="A863" s="53"/>
      <c r="B863" s="54"/>
      <c r="C863" s="54"/>
      <c r="D863" s="54"/>
      <c r="E863" s="54"/>
      <c r="F863" s="54"/>
      <c r="G863" s="54"/>
      <c r="H863" s="54"/>
      <c r="I863" s="54"/>
      <c r="J863" s="55"/>
      <c r="K863" s="1"/>
      <c r="L863" s="32"/>
      <c r="M863" s="53"/>
      <c r="N863" s="54"/>
      <c r="O863" s="54"/>
      <c r="P863" s="54"/>
      <c r="Q863" s="54"/>
      <c r="R863" s="54"/>
      <c r="S863" s="54"/>
      <c r="T863" s="54"/>
      <c r="U863" s="54"/>
      <c r="V863" s="55"/>
    </row>
    <row r="864" spans="1:22" ht="19.5" customHeight="1" thickBot="1" x14ac:dyDescent="0.3">
      <c r="A864" s="56"/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7"/>
      <c r="M864" s="56"/>
      <c r="N864" s="56"/>
      <c r="O864" s="56"/>
      <c r="P864" s="56"/>
      <c r="Q864" s="56"/>
      <c r="R864" s="56"/>
      <c r="S864" s="56"/>
      <c r="T864" s="56"/>
      <c r="U864" s="56"/>
      <c r="V864" s="56"/>
    </row>
    <row r="865" spans="1:22" ht="19.5" customHeight="1" x14ac:dyDescent="0.25">
      <c r="A865" s="29">
        <v>18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>
        <f t="shared" ref="M865" si="17">A865+1</f>
        <v>19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19.5" customHeight="1" x14ac:dyDescent="0.35">
      <c r="A866" s="33"/>
      <c r="B866" s="356" t="s">
        <v>42</v>
      </c>
      <c r="C866" s="356"/>
      <c r="D866" s="404" t="s">
        <v>132</v>
      </c>
      <c r="E866" s="404"/>
      <c r="F866" s="404"/>
      <c r="G866" s="404"/>
      <c r="H866" s="404"/>
      <c r="I866" s="404"/>
      <c r="J866" s="75"/>
      <c r="K866" s="1"/>
      <c r="L866" s="32"/>
      <c r="M866" s="33"/>
      <c r="N866" s="356" t="s">
        <v>42</v>
      </c>
      <c r="O866" s="356"/>
      <c r="P866" s="404" t="s">
        <v>132</v>
      </c>
      <c r="Q866" s="404"/>
      <c r="R866" s="404"/>
      <c r="S866" s="404"/>
      <c r="T866" s="404"/>
      <c r="U866" s="404"/>
      <c r="V866" s="75"/>
    </row>
    <row r="867" spans="1:22" ht="19.5" customHeight="1" x14ac:dyDescent="0.25">
      <c r="A867" s="33"/>
      <c r="B867" s="358"/>
      <c r="C867" s="358"/>
      <c r="D867" s="358"/>
      <c r="E867" s="358"/>
      <c r="F867" s="358"/>
      <c r="G867" s="358"/>
      <c r="H867" s="358"/>
      <c r="I867" s="358"/>
      <c r="J867" s="34"/>
      <c r="K867" s="1"/>
      <c r="L867" s="32"/>
      <c r="M867" s="33"/>
      <c r="N867" s="358"/>
      <c r="O867" s="358"/>
      <c r="P867" s="358"/>
      <c r="Q867" s="358"/>
      <c r="R867" s="358"/>
      <c r="S867" s="358"/>
      <c r="T867" s="358"/>
      <c r="U867" s="358"/>
      <c r="V867" s="34"/>
    </row>
    <row r="868" spans="1:22" ht="19.5" customHeight="1" x14ac:dyDescent="0.35">
      <c r="A868" s="33"/>
      <c r="B868" s="356" t="s">
        <v>0</v>
      </c>
      <c r="C868" s="356"/>
      <c r="D868" s="403"/>
      <c r="E868" s="403"/>
      <c r="F868" s="357" t="s">
        <v>41</v>
      </c>
      <c r="G868" s="357"/>
      <c r="H868" s="403"/>
      <c r="I868" s="403"/>
      <c r="J868" s="34"/>
      <c r="K868" s="1"/>
      <c r="L868" s="32"/>
      <c r="M868" s="33"/>
      <c r="N868" s="356" t="s">
        <v>0</v>
      </c>
      <c r="O868" s="356"/>
      <c r="P868" s="403"/>
      <c r="Q868" s="403"/>
      <c r="R868" s="357" t="s">
        <v>41</v>
      </c>
      <c r="S868" s="357"/>
      <c r="T868" s="403"/>
      <c r="U868" s="403"/>
      <c r="V868" s="34"/>
    </row>
    <row r="869" spans="1:22" ht="19.5" customHeight="1" x14ac:dyDescent="0.35">
      <c r="A869" s="33"/>
      <c r="B869" s="356" t="s">
        <v>14</v>
      </c>
      <c r="C869" s="356"/>
      <c r="D869" s="400"/>
      <c r="E869" s="400"/>
      <c r="F869" s="357" t="s">
        <v>15</v>
      </c>
      <c r="G869" s="357"/>
      <c r="H869" s="401"/>
      <c r="I869" s="401"/>
      <c r="J869" s="34"/>
      <c r="K869" s="1"/>
      <c r="L869" s="32"/>
      <c r="M869" s="33"/>
      <c r="N869" s="356" t="s">
        <v>14</v>
      </c>
      <c r="O869" s="356"/>
      <c r="P869" s="400"/>
      <c r="Q869" s="400"/>
      <c r="R869" s="357" t="s">
        <v>15</v>
      </c>
      <c r="S869" s="357"/>
      <c r="T869" s="401"/>
      <c r="U869" s="401"/>
      <c r="V869" s="34"/>
    </row>
    <row r="870" spans="1:22" ht="19.5" customHeight="1" x14ac:dyDescent="0.3">
      <c r="A870" s="33"/>
      <c r="B870" s="64" t="s">
        <v>53</v>
      </c>
      <c r="C870" s="64"/>
      <c r="D870" s="402"/>
      <c r="E870" s="402"/>
      <c r="F870" s="397" t="s">
        <v>54</v>
      </c>
      <c r="G870" s="397"/>
      <c r="H870" s="402"/>
      <c r="I870" s="402"/>
      <c r="J870" s="34"/>
      <c r="K870" s="1"/>
      <c r="L870" s="32"/>
      <c r="M870" s="33"/>
      <c r="N870" s="64" t="s">
        <v>53</v>
      </c>
      <c r="O870" s="64"/>
      <c r="P870" s="402"/>
      <c r="Q870" s="402"/>
      <c r="R870" s="397" t="s">
        <v>54</v>
      </c>
      <c r="S870" s="397"/>
      <c r="T870" s="402"/>
      <c r="U870" s="402"/>
      <c r="V870" s="34"/>
    </row>
    <row r="871" spans="1:22" ht="19.5" customHeight="1" x14ac:dyDescent="0.3">
      <c r="A871" s="33"/>
      <c r="B871" s="396" t="s">
        <v>1</v>
      </c>
      <c r="C871" s="396"/>
      <c r="D871" s="397"/>
      <c r="E871" s="397"/>
      <c r="F871" s="398"/>
      <c r="G871" s="398"/>
      <c r="H871" s="398"/>
      <c r="I871" s="398"/>
      <c r="J871" s="34"/>
      <c r="K871" s="1"/>
      <c r="L871" s="32"/>
      <c r="M871" s="33"/>
      <c r="N871" s="396" t="s">
        <v>1</v>
      </c>
      <c r="O871" s="396"/>
      <c r="P871" s="397"/>
      <c r="Q871" s="397"/>
      <c r="R871" s="398"/>
      <c r="S871" s="398"/>
      <c r="T871" s="398"/>
      <c r="U871" s="398"/>
      <c r="V871" s="34"/>
    </row>
    <row r="872" spans="1:22" ht="19.5" customHeight="1" x14ac:dyDescent="0.3">
      <c r="A872" s="33"/>
      <c r="B872" s="396"/>
      <c r="C872" s="396"/>
      <c r="D872" s="397" t="s">
        <v>11</v>
      </c>
      <c r="E872" s="397"/>
      <c r="F872" s="398"/>
      <c r="G872" s="398"/>
      <c r="H872" s="398"/>
      <c r="I872" s="398"/>
      <c r="J872" s="34"/>
      <c r="K872" s="1"/>
      <c r="L872" s="32"/>
      <c r="M872" s="33"/>
      <c r="N872" s="396"/>
      <c r="O872" s="396"/>
      <c r="P872" s="397" t="s">
        <v>11</v>
      </c>
      <c r="Q872" s="397"/>
      <c r="R872" s="398"/>
      <c r="S872" s="398"/>
      <c r="T872" s="398"/>
      <c r="U872" s="398"/>
      <c r="V872" s="34"/>
    </row>
    <row r="873" spans="1:22" ht="19.5" customHeight="1" x14ac:dyDescent="0.3">
      <c r="A873" s="33"/>
      <c r="B873" s="396"/>
      <c r="C873" s="396"/>
      <c r="D873" s="397" t="s">
        <v>55</v>
      </c>
      <c r="E873" s="397"/>
      <c r="F873" s="398"/>
      <c r="G873" s="398"/>
      <c r="H873" s="398"/>
      <c r="I873" s="398"/>
      <c r="J873" s="34"/>
      <c r="K873" s="1"/>
      <c r="L873" s="32"/>
      <c r="M873" s="33"/>
      <c r="N873" s="396"/>
      <c r="O873" s="396"/>
      <c r="P873" s="397" t="s">
        <v>55</v>
      </c>
      <c r="Q873" s="397"/>
      <c r="R873" s="398"/>
      <c r="S873" s="398"/>
      <c r="T873" s="398"/>
      <c r="U873" s="398"/>
      <c r="V873" s="34"/>
    </row>
    <row r="874" spans="1:22" ht="19.5" customHeight="1" x14ac:dyDescent="0.35">
      <c r="A874" s="33"/>
      <c r="B874" s="396"/>
      <c r="C874" s="396"/>
      <c r="D874" s="397" t="s">
        <v>9</v>
      </c>
      <c r="E874" s="397"/>
      <c r="F874" s="399"/>
      <c r="G874" s="399"/>
      <c r="H874" s="399"/>
      <c r="I874" s="399"/>
      <c r="J874" s="34"/>
      <c r="K874" s="1"/>
      <c r="L874" s="32"/>
      <c r="M874" s="33"/>
      <c r="N874" s="396"/>
      <c r="O874" s="396"/>
      <c r="P874" s="397" t="s">
        <v>9</v>
      </c>
      <c r="Q874" s="397"/>
      <c r="R874" s="399"/>
      <c r="S874" s="399"/>
      <c r="T874" s="399"/>
      <c r="U874" s="399"/>
      <c r="V874" s="34"/>
    </row>
    <row r="875" spans="1:22" ht="19.5" customHeight="1" x14ac:dyDescent="0.35">
      <c r="A875" s="33"/>
      <c r="B875" s="356" t="s">
        <v>44</v>
      </c>
      <c r="C875" s="356"/>
      <c r="D875" s="357" t="s">
        <v>91</v>
      </c>
      <c r="E875" s="357"/>
      <c r="F875" s="37"/>
      <c r="G875" s="65"/>
      <c r="H875" s="39"/>
      <c r="I875" s="65"/>
      <c r="J875" s="34"/>
      <c r="K875" s="1"/>
      <c r="L875" s="32"/>
      <c r="M875" s="33"/>
      <c r="N875" s="356" t="s">
        <v>44</v>
      </c>
      <c r="O875" s="356"/>
      <c r="P875" s="357" t="s">
        <v>91</v>
      </c>
      <c r="Q875" s="357"/>
      <c r="R875" s="37"/>
      <c r="S875" s="65"/>
      <c r="T875" s="39"/>
      <c r="U875" s="65"/>
      <c r="V875" s="34"/>
    </row>
    <row r="876" spans="1:22" ht="19.5" customHeight="1" x14ac:dyDescent="0.3">
      <c r="A876" s="33"/>
      <c r="B876" s="356"/>
      <c r="C876" s="356"/>
      <c r="D876" s="359" t="s">
        <v>56</v>
      </c>
      <c r="E876" s="63" t="s">
        <v>57</v>
      </c>
      <c r="F876" s="41"/>
      <c r="G876" s="66"/>
      <c r="H876" s="41"/>
      <c r="I876" s="66"/>
      <c r="J876" s="34"/>
      <c r="K876" s="1"/>
      <c r="L876" s="32"/>
      <c r="M876" s="33"/>
      <c r="N876" s="356"/>
      <c r="O876" s="356"/>
      <c r="P876" s="359" t="s">
        <v>56</v>
      </c>
      <c r="Q876" s="63" t="s">
        <v>57</v>
      </c>
      <c r="R876" s="41"/>
      <c r="S876" s="66"/>
      <c r="T876" s="41"/>
      <c r="U876" s="66"/>
      <c r="V876" s="34"/>
    </row>
    <row r="877" spans="1:22" ht="19.5" customHeight="1" x14ac:dyDescent="0.3">
      <c r="A877" s="33"/>
      <c r="B877" s="356"/>
      <c r="C877" s="356"/>
      <c r="D877" s="359"/>
      <c r="E877" s="63" t="s">
        <v>58</v>
      </c>
      <c r="F877" s="41"/>
      <c r="G877" s="66"/>
      <c r="H877" s="41"/>
      <c r="I877" s="66"/>
      <c r="J877" s="34"/>
      <c r="K877" s="1"/>
      <c r="L877" s="32"/>
      <c r="M877" s="33"/>
      <c r="N877" s="356"/>
      <c r="O877" s="356"/>
      <c r="P877" s="359"/>
      <c r="Q877" s="63" t="s">
        <v>58</v>
      </c>
      <c r="R877" s="41"/>
      <c r="S877" s="66"/>
      <c r="T877" s="41"/>
      <c r="U877" s="66"/>
      <c r="V877" s="34"/>
    </row>
    <row r="878" spans="1:22" ht="19.5" customHeight="1" x14ac:dyDescent="0.25">
      <c r="A878" s="33"/>
      <c r="B878" s="358"/>
      <c r="C878" s="358"/>
      <c r="D878" s="358"/>
      <c r="E878" s="358"/>
      <c r="F878" s="358"/>
      <c r="G878" s="358"/>
      <c r="H878" s="358"/>
      <c r="I878" s="358"/>
      <c r="J878" s="34"/>
      <c r="K878" s="1"/>
      <c r="L878" s="32"/>
      <c r="M878" s="33"/>
      <c r="N878" s="358"/>
      <c r="O878" s="358"/>
      <c r="P878" s="358"/>
      <c r="Q878" s="358"/>
      <c r="R878" s="358"/>
      <c r="S878" s="358"/>
      <c r="T878" s="358"/>
      <c r="U878" s="358"/>
      <c r="V878" s="34"/>
    </row>
    <row r="879" spans="1:22" ht="19.5" customHeight="1" x14ac:dyDescent="0.3">
      <c r="A879" s="33"/>
      <c r="B879" s="395" t="s">
        <v>59</v>
      </c>
      <c r="C879" s="395"/>
      <c r="D879" s="395"/>
      <c r="E879" s="395"/>
      <c r="F879" s="395"/>
      <c r="G879" s="395"/>
      <c r="H879" s="395"/>
      <c r="I879" s="395"/>
      <c r="J879" s="34"/>
      <c r="K879" s="1"/>
      <c r="L879" s="32"/>
      <c r="M879" s="33"/>
      <c r="N879" s="395" t="s">
        <v>59</v>
      </c>
      <c r="O879" s="395"/>
      <c r="P879" s="395"/>
      <c r="Q879" s="395"/>
      <c r="R879" s="395"/>
      <c r="S879" s="395"/>
      <c r="T879" s="395"/>
      <c r="U879" s="395"/>
      <c r="V879" s="34"/>
    </row>
    <row r="880" spans="1:22" ht="19.5" customHeight="1" thickBot="1" x14ac:dyDescent="0.3">
      <c r="A880" s="33"/>
      <c r="B880" s="358"/>
      <c r="C880" s="358"/>
      <c r="D880" s="358"/>
      <c r="E880" s="358"/>
      <c r="F880" s="358"/>
      <c r="G880" s="358"/>
      <c r="H880" s="358"/>
      <c r="I880" s="358"/>
      <c r="J880" s="34"/>
      <c r="K880" s="1"/>
      <c r="L880" s="32"/>
      <c r="M880" s="33"/>
      <c r="N880" s="358"/>
      <c r="O880" s="358"/>
      <c r="P880" s="358"/>
      <c r="Q880" s="358"/>
      <c r="R880" s="358"/>
      <c r="S880" s="358"/>
      <c r="T880" s="358"/>
      <c r="U880" s="358"/>
      <c r="V880" s="34"/>
    </row>
    <row r="881" spans="1:22" ht="19.5" customHeight="1" thickBot="1" x14ac:dyDescent="0.3">
      <c r="A881" s="33"/>
      <c r="B881" s="359" t="s">
        <v>60</v>
      </c>
      <c r="C881" s="360"/>
      <c r="D881" s="43"/>
      <c r="E881" s="44"/>
      <c r="F881" s="44"/>
      <c r="G881" s="44"/>
      <c r="H881" s="44"/>
      <c r="I881" s="45"/>
      <c r="J881" s="34"/>
      <c r="K881" s="1"/>
      <c r="L881" s="32"/>
      <c r="M881" s="33"/>
      <c r="N881" s="359" t="s">
        <v>60</v>
      </c>
      <c r="O881" s="360"/>
      <c r="P881" s="43"/>
      <c r="Q881" s="44"/>
      <c r="R881" s="44"/>
      <c r="S881" s="44"/>
      <c r="T881" s="44"/>
      <c r="U881" s="45"/>
      <c r="V881" s="34"/>
    </row>
    <row r="882" spans="1:22" ht="19.5" customHeight="1" thickBot="1" x14ac:dyDescent="0.3">
      <c r="A882" s="33"/>
      <c r="B882" s="62"/>
      <c r="C882" s="62"/>
      <c r="D882" s="30"/>
      <c r="E882" s="30"/>
      <c r="F882" s="30"/>
      <c r="G882" s="30"/>
      <c r="H882" s="30"/>
      <c r="I882" s="30"/>
      <c r="J882" s="34"/>
      <c r="K882" s="1"/>
      <c r="L882" s="32"/>
      <c r="M882" s="33"/>
      <c r="N882" s="62"/>
      <c r="O882" s="62"/>
      <c r="P882" s="30"/>
      <c r="Q882" s="30"/>
      <c r="R882" s="30"/>
      <c r="S882" s="30"/>
      <c r="T882" s="30"/>
      <c r="U882" s="30"/>
      <c r="V882" s="34"/>
    </row>
    <row r="883" spans="1:22" ht="19.5" customHeight="1" x14ac:dyDescent="0.25">
      <c r="A883" s="33"/>
      <c r="B883" s="361" t="s">
        <v>62</v>
      </c>
      <c r="C883" s="362"/>
      <c r="D883" s="352"/>
      <c r="E883" s="352"/>
      <c r="F883" s="352"/>
      <c r="G883" s="352"/>
      <c r="H883" s="352"/>
      <c r="I883" s="353"/>
      <c r="J883" s="34"/>
      <c r="K883" s="1"/>
      <c r="L883" s="32"/>
      <c r="M883" s="33"/>
      <c r="N883" s="361" t="s">
        <v>62</v>
      </c>
      <c r="O883" s="362"/>
      <c r="P883" s="352"/>
      <c r="Q883" s="352"/>
      <c r="R883" s="352"/>
      <c r="S883" s="352"/>
      <c r="T883" s="352"/>
      <c r="U883" s="353"/>
      <c r="V883" s="34"/>
    </row>
    <row r="884" spans="1:22" ht="19.5" customHeight="1" x14ac:dyDescent="0.25">
      <c r="A884" s="33"/>
      <c r="B884" s="363"/>
      <c r="C884" s="364"/>
      <c r="D884" s="336"/>
      <c r="E884" s="336"/>
      <c r="F884" s="336"/>
      <c r="G884" s="336"/>
      <c r="H884" s="336"/>
      <c r="I884" s="337"/>
      <c r="J884" s="34"/>
      <c r="K884" s="1"/>
      <c r="L884" s="32"/>
      <c r="M884" s="33"/>
      <c r="N884" s="363"/>
      <c r="O884" s="364"/>
      <c r="P884" s="336"/>
      <c r="Q884" s="336"/>
      <c r="R884" s="336"/>
      <c r="S884" s="336"/>
      <c r="T884" s="336"/>
      <c r="U884" s="337"/>
      <c r="V884" s="34"/>
    </row>
    <row r="885" spans="1:22" ht="19.5" customHeight="1" x14ac:dyDescent="0.25">
      <c r="A885" s="33"/>
      <c r="B885" s="365" t="s">
        <v>61</v>
      </c>
      <c r="C885" s="366"/>
      <c r="D885" s="336"/>
      <c r="E885" s="336"/>
      <c r="F885" s="336"/>
      <c r="G885" s="336"/>
      <c r="H885" s="336"/>
      <c r="I885" s="337"/>
      <c r="J885" s="34"/>
      <c r="K885" s="1"/>
      <c r="L885" s="32"/>
      <c r="M885" s="33"/>
      <c r="N885" s="365" t="s">
        <v>61</v>
      </c>
      <c r="O885" s="366"/>
      <c r="P885" s="336"/>
      <c r="Q885" s="336"/>
      <c r="R885" s="336"/>
      <c r="S885" s="336"/>
      <c r="T885" s="336"/>
      <c r="U885" s="337"/>
      <c r="V885" s="34"/>
    </row>
    <row r="886" spans="1:22" ht="19.5" customHeight="1" thickBot="1" x14ac:dyDescent="0.3">
      <c r="A886" s="33"/>
      <c r="B886" s="367"/>
      <c r="C886" s="368"/>
      <c r="D886" s="369"/>
      <c r="E886" s="369"/>
      <c r="F886" s="369"/>
      <c r="G886" s="369"/>
      <c r="H886" s="369"/>
      <c r="I886" s="370"/>
      <c r="J886" s="34"/>
      <c r="K886" s="1"/>
      <c r="L886" s="32"/>
      <c r="M886" s="33"/>
      <c r="N886" s="367"/>
      <c r="O886" s="368"/>
      <c r="P886" s="369"/>
      <c r="Q886" s="369"/>
      <c r="R886" s="369"/>
      <c r="S886" s="369"/>
      <c r="T886" s="369"/>
      <c r="U886" s="370"/>
      <c r="V886" s="34"/>
    </row>
    <row r="887" spans="1:22" ht="19.5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19.5" customHeight="1" x14ac:dyDescent="0.25">
      <c r="A888" s="33"/>
      <c r="B888" s="349" t="s">
        <v>63</v>
      </c>
      <c r="C888" s="343" t="s">
        <v>64</v>
      </c>
      <c r="D888" s="351"/>
      <c r="E888" s="351"/>
      <c r="F888" s="351"/>
      <c r="G888" s="351"/>
      <c r="H888" s="352"/>
      <c r="I888" s="353"/>
      <c r="J888" s="34"/>
      <c r="K888" s="1"/>
      <c r="L888" s="32"/>
      <c r="M888" s="33"/>
      <c r="N888" s="349" t="s">
        <v>63</v>
      </c>
      <c r="O888" s="343" t="s">
        <v>64</v>
      </c>
      <c r="P888" s="351"/>
      <c r="Q888" s="351"/>
      <c r="R888" s="351"/>
      <c r="S888" s="351"/>
      <c r="T888" s="352"/>
      <c r="U888" s="353"/>
      <c r="V888" s="34"/>
    </row>
    <row r="889" spans="1:22" ht="19.5" customHeight="1" x14ac:dyDescent="0.25">
      <c r="A889" s="33"/>
      <c r="B889" s="334"/>
      <c r="C889" s="340" t="s">
        <v>234</v>
      </c>
      <c r="D889" s="348"/>
      <c r="E889" s="348"/>
      <c r="F889" s="348"/>
      <c r="G889" s="348"/>
      <c r="H889" s="336"/>
      <c r="I889" s="337"/>
      <c r="J889" s="34"/>
      <c r="K889" s="1"/>
      <c r="L889" s="32"/>
      <c r="M889" s="33"/>
      <c r="N889" s="334"/>
      <c r="O889" s="340" t="s">
        <v>234</v>
      </c>
      <c r="P889" s="348"/>
      <c r="Q889" s="348"/>
      <c r="R889" s="348"/>
      <c r="S889" s="348"/>
      <c r="T889" s="336"/>
      <c r="U889" s="337"/>
      <c r="V889" s="34"/>
    </row>
    <row r="890" spans="1:22" ht="19.5" customHeight="1" x14ac:dyDescent="0.25">
      <c r="A890" s="33"/>
      <c r="B890" s="334"/>
      <c r="C890" s="340" t="s">
        <v>66</v>
      </c>
      <c r="D890" s="348"/>
      <c r="E890" s="348"/>
      <c r="F890" s="348"/>
      <c r="G890" s="348"/>
      <c r="H890" s="336"/>
      <c r="I890" s="337"/>
      <c r="J890" s="34"/>
      <c r="K890" s="1"/>
      <c r="L890" s="32"/>
      <c r="M890" s="33"/>
      <c r="N890" s="334"/>
      <c r="O890" s="340" t="s">
        <v>66</v>
      </c>
      <c r="P890" s="348"/>
      <c r="Q890" s="348"/>
      <c r="R890" s="348"/>
      <c r="S890" s="348"/>
      <c r="T890" s="336"/>
      <c r="U890" s="337"/>
      <c r="V890" s="34"/>
    </row>
    <row r="891" spans="1:22" ht="19.5" customHeight="1" x14ac:dyDescent="0.25">
      <c r="A891" s="33"/>
      <c r="B891" s="334"/>
      <c r="C891" s="340" t="s">
        <v>67</v>
      </c>
      <c r="D891" s="348"/>
      <c r="E891" s="348"/>
      <c r="F891" s="348"/>
      <c r="G891" s="348"/>
      <c r="H891" s="336"/>
      <c r="I891" s="337"/>
      <c r="J891" s="34"/>
      <c r="K891" s="1"/>
      <c r="L891" s="32"/>
      <c r="M891" s="33"/>
      <c r="N891" s="334"/>
      <c r="O891" s="340" t="s">
        <v>67</v>
      </c>
      <c r="P891" s="348"/>
      <c r="Q891" s="348"/>
      <c r="R891" s="348"/>
      <c r="S891" s="348"/>
      <c r="T891" s="336"/>
      <c r="U891" s="337"/>
      <c r="V891" s="34"/>
    </row>
    <row r="892" spans="1:22" ht="19.5" customHeight="1" x14ac:dyDescent="0.25">
      <c r="A892" s="33"/>
      <c r="B892" s="334"/>
      <c r="C892" s="340" t="s">
        <v>235</v>
      </c>
      <c r="D892" s="348"/>
      <c r="E892" s="348"/>
      <c r="F892" s="348"/>
      <c r="G892" s="348"/>
      <c r="H892" s="336"/>
      <c r="I892" s="337"/>
      <c r="J892" s="34"/>
      <c r="K892" s="1"/>
      <c r="L892" s="32"/>
      <c r="M892" s="33"/>
      <c r="N892" s="334"/>
      <c r="O892" s="340" t="s">
        <v>235</v>
      </c>
      <c r="P892" s="348"/>
      <c r="Q892" s="348"/>
      <c r="R892" s="348"/>
      <c r="S892" s="348"/>
      <c r="T892" s="336"/>
      <c r="U892" s="337"/>
      <c r="V892" s="34"/>
    </row>
    <row r="893" spans="1:22" ht="19.5" customHeight="1" x14ac:dyDescent="0.25">
      <c r="A893" s="33"/>
      <c r="B893" s="335"/>
      <c r="C893" s="338" t="s">
        <v>236</v>
      </c>
      <c r="D893" s="339"/>
      <c r="E893" s="339"/>
      <c r="F893" s="339"/>
      <c r="G893" s="340"/>
      <c r="H893" s="354"/>
      <c r="I893" s="355"/>
      <c r="J893" s="34"/>
      <c r="K893" s="1"/>
      <c r="L893" s="32"/>
      <c r="M893" s="33"/>
      <c r="N893" s="335"/>
      <c r="O893" s="338" t="s">
        <v>236</v>
      </c>
      <c r="P893" s="339"/>
      <c r="Q893" s="339"/>
      <c r="R893" s="339"/>
      <c r="S893" s="340"/>
      <c r="T893" s="354"/>
      <c r="U893" s="355"/>
      <c r="V893" s="34"/>
    </row>
    <row r="894" spans="1:22" ht="19.5" customHeight="1" thickBot="1" x14ac:dyDescent="0.3">
      <c r="A894" s="33"/>
      <c r="B894" s="350"/>
      <c r="C894" s="371" t="s">
        <v>69</v>
      </c>
      <c r="D894" s="372"/>
      <c r="E894" s="372"/>
      <c r="F894" s="372"/>
      <c r="G894" s="372"/>
      <c r="H894" s="369"/>
      <c r="I894" s="370"/>
      <c r="J894" s="34"/>
      <c r="K894" s="1"/>
      <c r="L894" s="32"/>
      <c r="M894" s="33"/>
      <c r="N894" s="350"/>
      <c r="O894" s="371" t="s">
        <v>69</v>
      </c>
      <c r="P894" s="372"/>
      <c r="Q894" s="372"/>
      <c r="R894" s="372"/>
      <c r="S894" s="372"/>
      <c r="T894" s="369"/>
      <c r="U894" s="370"/>
      <c r="V894" s="34"/>
    </row>
    <row r="895" spans="1:22" ht="19.5" customHeight="1" x14ac:dyDescent="0.25">
      <c r="A895" s="33"/>
      <c r="B895" s="333" t="s">
        <v>70</v>
      </c>
      <c r="C895" s="346" t="s">
        <v>237</v>
      </c>
      <c r="D895" s="347"/>
      <c r="E895" s="347"/>
      <c r="F895" s="347"/>
      <c r="G895" s="347"/>
      <c r="H895" s="344"/>
      <c r="I895" s="345"/>
      <c r="J895" s="34"/>
      <c r="K895" s="1"/>
      <c r="L895" s="32"/>
      <c r="M895" s="33"/>
      <c r="N895" s="333" t="s">
        <v>70</v>
      </c>
      <c r="O895" s="346" t="s">
        <v>237</v>
      </c>
      <c r="P895" s="347"/>
      <c r="Q895" s="347"/>
      <c r="R895" s="347"/>
      <c r="S895" s="347"/>
      <c r="T895" s="344"/>
      <c r="U895" s="345"/>
      <c r="V895" s="34"/>
    </row>
    <row r="896" spans="1:22" ht="19.5" customHeight="1" x14ac:dyDescent="0.25">
      <c r="A896" s="33"/>
      <c r="B896" s="334"/>
      <c r="C896" s="340" t="s">
        <v>72</v>
      </c>
      <c r="D896" s="348"/>
      <c r="E896" s="348"/>
      <c r="F896" s="348"/>
      <c r="G896" s="348"/>
      <c r="H896" s="336"/>
      <c r="I896" s="337"/>
      <c r="J896" s="34"/>
      <c r="K896" s="1"/>
      <c r="L896" s="32"/>
      <c r="M896" s="33"/>
      <c r="N896" s="334"/>
      <c r="O896" s="340" t="s">
        <v>72</v>
      </c>
      <c r="P896" s="348"/>
      <c r="Q896" s="348"/>
      <c r="R896" s="348"/>
      <c r="S896" s="348"/>
      <c r="T896" s="336"/>
      <c r="U896" s="337"/>
      <c r="V896" s="34"/>
    </row>
    <row r="897" spans="1:22" ht="19.5" customHeight="1" x14ac:dyDescent="0.25">
      <c r="A897" s="33"/>
      <c r="B897" s="334"/>
      <c r="C897" s="340" t="s">
        <v>242</v>
      </c>
      <c r="D897" s="348"/>
      <c r="E897" s="348"/>
      <c r="F897" s="348"/>
      <c r="G897" s="348"/>
      <c r="H897" s="336"/>
      <c r="I897" s="337"/>
      <c r="J897" s="34"/>
      <c r="K897" s="1"/>
      <c r="L897" s="32"/>
      <c r="M897" s="33"/>
      <c r="N897" s="334"/>
      <c r="O897" s="340" t="s">
        <v>242</v>
      </c>
      <c r="P897" s="348"/>
      <c r="Q897" s="348"/>
      <c r="R897" s="348"/>
      <c r="S897" s="348"/>
      <c r="T897" s="336"/>
      <c r="U897" s="337"/>
      <c r="V897" s="34"/>
    </row>
    <row r="898" spans="1:22" ht="19.5" customHeight="1" x14ac:dyDescent="0.25">
      <c r="A898" s="33"/>
      <c r="B898" s="334"/>
      <c r="C898" s="340" t="s">
        <v>75</v>
      </c>
      <c r="D898" s="348"/>
      <c r="E898" s="348"/>
      <c r="F898" s="348"/>
      <c r="G898" s="348"/>
      <c r="H898" s="336"/>
      <c r="I898" s="337"/>
      <c r="J898" s="34"/>
      <c r="K898" s="1"/>
      <c r="L898" s="32"/>
      <c r="M898" s="33"/>
      <c r="N898" s="334"/>
      <c r="O898" s="340" t="s">
        <v>75</v>
      </c>
      <c r="P898" s="348"/>
      <c r="Q898" s="348"/>
      <c r="R898" s="348"/>
      <c r="S898" s="348"/>
      <c r="T898" s="336"/>
      <c r="U898" s="337"/>
      <c r="V898" s="34"/>
    </row>
    <row r="899" spans="1:22" ht="19.5" customHeight="1" x14ac:dyDescent="0.25">
      <c r="A899" s="33"/>
      <c r="B899" s="334"/>
      <c r="C899" s="340" t="s">
        <v>76</v>
      </c>
      <c r="D899" s="348"/>
      <c r="E899" s="348"/>
      <c r="F899" s="348"/>
      <c r="G899" s="348"/>
      <c r="H899" s="336"/>
      <c r="I899" s="337"/>
      <c r="J899" s="34"/>
      <c r="K899" s="1"/>
      <c r="L899" s="32"/>
      <c r="M899" s="33"/>
      <c r="N899" s="334"/>
      <c r="O899" s="340" t="s">
        <v>76</v>
      </c>
      <c r="P899" s="348"/>
      <c r="Q899" s="348"/>
      <c r="R899" s="348"/>
      <c r="S899" s="348"/>
      <c r="T899" s="336"/>
      <c r="U899" s="337"/>
      <c r="V899" s="34"/>
    </row>
    <row r="900" spans="1:22" ht="19.5" customHeight="1" thickBot="1" x14ac:dyDescent="0.3">
      <c r="A900" s="33"/>
      <c r="B900" s="335"/>
      <c r="C900" s="385" t="s">
        <v>77</v>
      </c>
      <c r="D900" s="386"/>
      <c r="E900" s="386"/>
      <c r="F900" s="386"/>
      <c r="G900" s="386"/>
      <c r="H900" s="387"/>
      <c r="I900" s="388"/>
      <c r="J900" s="34"/>
      <c r="K900" s="1"/>
      <c r="L900" s="32"/>
      <c r="M900" s="33"/>
      <c r="N900" s="335"/>
      <c r="O900" s="385" t="s">
        <v>77</v>
      </c>
      <c r="P900" s="386"/>
      <c r="Q900" s="386"/>
      <c r="R900" s="386"/>
      <c r="S900" s="386"/>
      <c r="T900" s="387"/>
      <c r="U900" s="388"/>
      <c r="V900" s="34"/>
    </row>
    <row r="901" spans="1:22" ht="19.5" customHeight="1" x14ac:dyDescent="0.25">
      <c r="A901" s="33"/>
      <c r="B901" s="349" t="s">
        <v>78</v>
      </c>
      <c r="C901" s="341" t="s">
        <v>233</v>
      </c>
      <c r="D901" s="342"/>
      <c r="E901" s="343"/>
      <c r="F901" s="47" t="s">
        <v>80</v>
      </c>
      <c r="G901" s="47"/>
      <c r="H901" s="352"/>
      <c r="I901" s="353"/>
      <c r="J901" s="34"/>
      <c r="K901" s="1"/>
      <c r="L901" s="32"/>
      <c r="M901" s="33"/>
      <c r="N901" s="349" t="s">
        <v>78</v>
      </c>
      <c r="O901" s="341" t="s">
        <v>233</v>
      </c>
      <c r="P901" s="342"/>
      <c r="Q901" s="343"/>
      <c r="R901" s="47" t="s">
        <v>80</v>
      </c>
      <c r="S901" s="47"/>
      <c r="T901" s="352"/>
      <c r="U901" s="353"/>
      <c r="V901" s="34"/>
    </row>
    <row r="902" spans="1:22" ht="19.5" customHeight="1" x14ac:dyDescent="0.25">
      <c r="A902" s="33"/>
      <c r="B902" s="334"/>
      <c r="C902" s="338" t="s">
        <v>240</v>
      </c>
      <c r="D902" s="339"/>
      <c r="E902" s="340"/>
      <c r="F902" s="10" t="s">
        <v>82</v>
      </c>
      <c r="G902" s="10"/>
      <c r="H902" s="336"/>
      <c r="I902" s="337"/>
      <c r="J902" s="34"/>
      <c r="K902" s="1"/>
      <c r="L902" s="32"/>
      <c r="M902" s="33"/>
      <c r="N902" s="334"/>
      <c r="O902" s="338" t="s">
        <v>240</v>
      </c>
      <c r="P902" s="339"/>
      <c r="Q902" s="340"/>
      <c r="R902" s="10" t="s">
        <v>82</v>
      </c>
      <c r="S902" s="10"/>
      <c r="T902" s="336"/>
      <c r="U902" s="337"/>
      <c r="V902" s="34"/>
    </row>
    <row r="903" spans="1:22" ht="19.5" customHeight="1" x14ac:dyDescent="0.25">
      <c r="A903" s="33"/>
      <c r="B903" s="334"/>
      <c r="C903" s="338" t="s">
        <v>241</v>
      </c>
      <c r="D903" s="339"/>
      <c r="E903" s="340"/>
      <c r="F903" s="10" t="s">
        <v>84</v>
      </c>
      <c r="G903" s="10"/>
      <c r="H903" s="336"/>
      <c r="I903" s="337"/>
      <c r="J903" s="34"/>
      <c r="K903" s="1"/>
      <c r="L903" s="32"/>
      <c r="M903" s="33"/>
      <c r="N903" s="334"/>
      <c r="O903" s="338" t="s">
        <v>241</v>
      </c>
      <c r="P903" s="339"/>
      <c r="Q903" s="340"/>
      <c r="R903" s="10" t="s">
        <v>84</v>
      </c>
      <c r="S903" s="10"/>
      <c r="T903" s="336"/>
      <c r="U903" s="337"/>
      <c r="V903" s="34"/>
    </row>
    <row r="904" spans="1:22" ht="19.5" customHeight="1" x14ac:dyDescent="0.25">
      <c r="A904" s="33"/>
      <c r="B904" s="334"/>
      <c r="C904" s="338" t="s">
        <v>85</v>
      </c>
      <c r="D904" s="339"/>
      <c r="E904" s="340"/>
      <c r="F904" s="10" t="s">
        <v>86</v>
      </c>
      <c r="G904" s="10"/>
      <c r="H904" s="336"/>
      <c r="I904" s="337"/>
      <c r="J904" s="34"/>
      <c r="K904" s="1"/>
      <c r="L904" s="32"/>
      <c r="M904" s="33"/>
      <c r="N904" s="334"/>
      <c r="O904" s="338" t="s">
        <v>85</v>
      </c>
      <c r="P904" s="339"/>
      <c r="Q904" s="340"/>
      <c r="R904" s="10" t="s">
        <v>86</v>
      </c>
      <c r="S904" s="10"/>
      <c r="T904" s="336"/>
      <c r="U904" s="337"/>
      <c r="V904" s="34"/>
    </row>
    <row r="905" spans="1:22" ht="19.5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3">
      <c r="A906" s="33"/>
      <c r="B906" s="373" t="s">
        <v>88</v>
      </c>
      <c r="C906" s="374"/>
      <c r="D906" s="374"/>
      <c r="E906" s="374"/>
      <c r="F906" s="374"/>
      <c r="G906" s="374"/>
      <c r="H906" s="374"/>
      <c r="I906" s="375"/>
      <c r="J906" s="34"/>
      <c r="K906" s="1"/>
      <c r="L906" s="32"/>
      <c r="M906" s="33"/>
      <c r="N906" s="373" t="s">
        <v>88</v>
      </c>
      <c r="O906" s="374"/>
      <c r="P906" s="374"/>
      <c r="Q906" s="374"/>
      <c r="R906" s="374"/>
      <c r="S906" s="374"/>
      <c r="T906" s="374"/>
      <c r="U906" s="375"/>
      <c r="V906" s="34"/>
    </row>
    <row r="907" spans="1:22" ht="19.5" customHeight="1" x14ac:dyDescent="0.25">
      <c r="A907" s="33"/>
      <c r="B907" s="376"/>
      <c r="C907" s="377"/>
      <c r="D907" s="377"/>
      <c r="E907" s="377"/>
      <c r="F907" s="377"/>
      <c r="G907" s="377"/>
      <c r="H907" s="377"/>
      <c r="I907" s="378"/>
      <c r="J907" s="34"/>
      <c r="K907" s="1"/>
      <c r="L907" s="32"/>
      <c r="M907" s="33"/>
      <c r="N907" s="376"/>
      <c r="O907" s="377"/>
      <c r="P907" s="377"/>
      <c r="Q907" s="377"/>
      <c r="R907" s="377"/>
      <c r="S907" s="377"/>
      <c r="T907" s="377"/>
      <c r="U907" s="378"/>
      <c r="V907" s="34"/>
    </row>
    <row r="908" spans="1:22" ht="19.5" customHeight="1" x14ac:dyDescent="0.25">
      <c r="A908" s="33"/>
      <c r="B908" s="379"/>
      <c r="C908" s="380"/>
      <c r="D908" s="380"/>
      <c r="E908" s="380"/>
      <c r="F908" s="380"/>
      <c r="G908" s="380"/>
      <c r="H908" s="380"/>
      <c r="I908" s="381"/>
      <c r="J908" s="34"/>
      <c r="K908" s="1"/>
      <c r="L908" s="32"/>
      <c r="M908" s="33"/>
      <c r="N908" s="379"/>
      <c r="O908" s="380"/>
      <c r="P908" s="380"/>
      <c r="Q908" s="380"/>
      <c r="R908" s="380"/>
      <c r="S908" s="380"/>
      <c r="T908" s="380"/>
      <c r="U908" s="381"/>
      <c r="V908" s="34"/>
    </row>
    <row r="909" spans="1:22" ht="19.5" customHeight="1" x14ac:dyDescent="0.25">
      <c r="A909" s="33"/>
      <c r="B909" s="379"/>
      <c r="C909" s="380"/>
      <c r="D909" s="380"/>
      <c r="E909" s="380"/>
      <c r="F909" s="380"/>
      <c r="G909" s="380"/>
      <c r="H909" s="380"/>
      <c r="I909" s="381"/>
      <c r="J909" s="34"/>
      <c r="K909" s="1"/>
      <c r="L909" s="32"/>
      <c r="M909" s="33"/>
      <c r="N909" s="379"/>
      <c r="O909" s="380"/>
      <c r="P909" s="380"/>
      <c r="Q909" s="380"/>
      <c r="R909" s="380"/>
      <c r="S909" s="380"/>
      <c r="T909" s="380"/>
      <c r="U909" s="381"/>
      <c r="V909" s="34"/>
    </row>
    <row r="910" spans="1:22" ht="19.5" customHeight="1" thickBot="1" x14ac:dyDescent="0.3">
      <c r="A910" s="33"/>
      <c r="B910" s="382"/>
      <c r="C910" s="383"/>
      <c r="D910" s="383"/>
      <c r="E910" s="383"/>
      <c r="F910" s="383"/>
      <c r="G910" s="383"/>
      <c r="H910" s="383"/>
      <c r="I910" s="384"/>
      <c r="J910" s="34"/>
      <c r="K910" s="1"/>
      <c r="L910" s="32"/>
      <c r="M910" s="33"/>
      <c r="N910" s="382"/>
      <c r="O910" s="383"/>
      <c r="P910" s="383"/>
      <c r="Q910" s="383"/>
      <c r="R910" s="383"/>
      <c r="S910" s="383"/>
      <c r="T910" s="383"/>
      <c r="U910" s="384"/>
      <c r="V910" s="34"/>
    </row>
    <row r="911" spans="1:22" ht="19.5" customHeight="1" thickBot="1" x14ac:dyDescent="0.3">
      <c r="A911" s="53"/>
      <c r="B911" s="54"/>
      <c r="C911" s="54"/>
      <c r="D911" s="54"/>
      <c r="E911" s="54"/>
      <c r="F911" s="54"/>
      <c r="G911" s="54"/>
      <c r="H911" s="54"/>
      <c r="I911" s="54"/>
      <c r="J911" s="55"/>
      <c r="K911" s="1"/>
      <c r="L911" s="32"/>
      <c r="M911" s="53"/>
      <c r="N911" s="54"/>
      <c r="O911" s="54"/>
      <c r="P911" s="54"/>
      <c r="Q911" s="54"/>
      <c r="R911" s="54"/>
      <c r="S911" s="54"/>
      <c r="T911" s="54"/>
      <c r="U911" s="54"/>
      <c r="V911" s="55"/>
    </row>
    <row r="912" spans="1:22" ht="19.5" customHeight="1" thickBot="1" x14ac:dyDescent="0.3">
      <c r="A912" s="56"/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7"/>
      <c r="M912" s="56"/>
      <c r="N912" s="56"/>
      <c r="O912" s="56"/>
      <c r="P912" s="56"/>
      <c r="Q912" s="56"/>
      <c r="R912" s="56"/>
      <c r="S912" s="56"/>
      <c r="T912" s="56"/>
      <c r="U912" s="56"/>
      <c r="V912" s="56"/>
    </row>
    <row r="913" spans="1:22" ht="19.5" customHeight="1" x14ac:dyDescent="0.25">
      <c r="A913" s="29">
        <v>19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>
        <f t="shared" ref="M913" si="18">A913+1</f>
        <v>20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19.5" customHeight="1" x14ac:dyDescent="0.35">
      <c r="A914" s="33"/>
      <c r="B914" s="356" t="s">
        <v>42</v>
      </c>
      <c r="C914" s="356"/>
      <c r="D914" s="404" t="s">
        <v>132</v>
      </c>
      <c r="E914" s="404"/>
      <c r="F914" s="404"/>
      <c r="G914" s="404"/>
      <c r="H914" s="404"/>
      <c r="I914" s="404"/>
      <c r="J914" s="75"/>
      <c r="K914" s="1"/>
      <c r="L914" s="32"/>
      <c r="M914" s="33"/>
      <c r="N914" s="356" t="s">
        <v>42</v>
      </c>
      <c r="O914" s="356"/>
      <c r="P914" s="404" t="s">
        <v>132</v>
      </c>
      <c r="Q914" s="404"/>
      <c r="R914" s="404"/>
      <c r="S914" s="404"/>
      <c r="T914" s="404"/>
      <c r="U914" s="404"/>
      <c r="V914" s="75"/>
    </row>
    <row r="915" spans="1:22" ht="19.5" customHeight="1" x14ac:dyDescent="0.25">
      <c r="A915" s="33"/>
      <c r="B915" s="358"/>
      <c r="C915" s="358"/>
      <c r="D915" s="358"/>
      <c r="E915" s="358"/>
      <c r="F915" s="358"/>
      <c r="G915" s="358"/>
      <c r="H915" s="358"/>
      <c r="I915" s="358"/>
      <c r="J915" s="34"/>
      <c r="K915" s="1"/>
      <c r="L915" s="32"/>
      <c r="M915" s="33"/>
      <c r="N915" s="358"/>
      <c r="O915" s="358"/>
      <c r="P915" s="358"/>
      <c r="Q915" s="358"/>
      <c r="R915" s="358"/>
      <c r="S915" s="358"/>
      <c r="T915" s="358"/>
      <c r="U915" s="358"/>
      <c r="V915" s="34"/>
    </row>
    <row r="916" spans="1:22" ht="19.5" customHeight="1" x14ac:dyDescent="0.35">
      <c r="A916" s="33"/>
      <c r="B916" s="356" t="s">
        <v>0</v>
      </c>
      <c r="C916" s="356"/>
      <c r="D916" s="403"/>
      <c r="E916" s="403"/>
      <c r="F916" s="357" t="s">
        <v>41</v>
      </c>
      <c r="G916" s="357"/>
      <c r="H916" s="403"/>
      <c r="I916" s="403"/>
      <c r="J916" s="34"/>
      <c r="K916" s="1"/>
      <c r="L916" s="32"/>
      <c r="M916" s="33"/>
      <c r="N916" s="356" t="s">
        <v>0</v>
      </c>
      <c r="O916" s="356"/>
      <c r="P916" s="403"/>
      <c r="Q916" s="403"/>
      <c r="R916" s="357" t="s">
        <v>41</v>
      </c>
      <c r="S916" s="357"/>
      <c r="T916" s="403"/>
      <c r="U916" s="403"/>
      <c r="V916" s="34"/>
    </row>
    <row r="917" spans="1:22" ht="19.5" customHeight="1" x14ac:dyDescent="0.35">
      <c r="A917" s="33"/>
      <c r="B917" s="356" t="s">
        <v>14</v>
      </c>
      <c r="C917" s="356"/>
      <c r="D917" s="400"/>
      <c r="E917" s="400"/>
      <c r="F917" s="357" t="s">
        <v>15</v>
      </c>
      <c r="G917" s="357"/>
      <c r="H917" s="401"/>
      <c r="I917" s="401"/>
      <c r="J917" s="34"/>
      <c r="K917" s="1"/>
      <c r="L917" s="32"/>
      <c r="M917" s="33"/>
      <c r="N917" s="356" t="s">
        <v>14</v>
      </c>
      <c r="O917" s="356"/>
      <c r="P917" s="400"/>
      <c r="Q917" s="400"/>
      <c r="R917" s="357" t="s">
        <v>15</v>
      </c>
      <c r="S917" s="357"/>
      <c r="T917" s="401"/>
      <c r="U917" s="401"/>
      <c r="V917" s="34"/>
    </row>
    <row r="918" spans="1:22" ht="19.5" customHeight="1" x14ac:dyDescent="0.3">
      <c r="A918" s="33"/>
      <c r="B918" s="64" t="s">
        <v>53</v>
      </c>
      <c r="C918" s="64"/>
      <c r="D918" s="402"/>
      <c r="E918" s="402"/>
      <c r="F918" s="397" t="s">
        <v>54</v>
      </c>
      <c r="G918" s="397"/>
      <c r="H918" s="402"/>
      <c r="I918" s="402"/>
      <c r="J918" s="34"/>
      <c r="K918" s="1"/>
      <c r="L918" s="32"/>
      <c r="M918" s="33"/>
      <c r="N918" s="64" t="s">
        <v>53</v>
      </c>
      <c r="O918" s="64"/>
      <c r="P918" s="402"/>
      <c r="Q918" s="402"/>
      <c r="R918" s="397" t="s">
        <v>54</v>
      </c>
      <c r="S918" s="397"/>
      <c r="T918" s="402"/>
      <c r="U918" s="402"/>
      <c r="V918" s="34"/>
    </row>
    <row r="919" spans="1:22" ht="19.5" customHeight="1" x14ac:dyDescent="0.3">
      <c r="A919" s="33"/>
      <c r="B919" s="396" t="s">
        <v>1</v>
      </c>
      <c r="C919" s="396"/>
      <c r="D919" s="397"/>
      <c r="E919" s="397"/>
      <c r="F919" s="398"/>
      <c r="G919" s="398"/>
      <c r="H919" s="398"/>
      <c r="I919" s="398"/>
      <c r="J919" s="34"/>
      <c r="K919" s="1"/>
      <c r="L919" s="32"/>
      <c r="M919" s="33"/>
      <c r="N919" s="396" t="s">
        <v>1</v>
      </c>
      <c r="O919" s="396"/>
      <c r="P919" s="397"/>
      <c r="Q919" s="397"/>
      <c r="R919" s="398"/>
      <c r="S919" s="398"/>
      <c r="T919" s="398"/>
      <c r="U919" s="398"/>
      <c r="V919" s="34"/>
    </row>
    <row r="920" spans="1:22" ht="19.5" customHeight="1" x14ac:dyDescent="0.3">
      <c r="A920" s="33"/>
      <c r="B920" s="396"/>
      <c r="C920" s="396"/>
      <c r="D920" s="397" t="s">
        <v>11</v>
      </c>
      <c r="E920" s="397"/>
      <c r="F920" s="398"/>
      <c r="G920" s="398"/>
      <c r="H920" s="398"/>
      <c r="I920" s="398"/>
      <c r="J920" s="34"/>
      <c r="K920" s="1"/>
      <c r="L920" s="32"/>
      <c r="M920" s="33"/>
      <c r="N920" s="396"/>
      <c r="O920" s="396"/>
      <c r="P920" s="397" t="s">
        <v>11</v>
      </c>
      <c r="Q920" s="397"/>
      <c r="R920" s="398"/>
      <c r="S920" s="398"/>
      <c r="T920" s="398"/>
      <c r="U920" s="398"/>
      <c r="V920" s="34"/>
    </row>
    <row r="921" spans="1:22" ht="19.5" customHeight="1" x14ac:dyDescent="0.3">
      <c r="A921" s="33"/>
      <c r="B921" s="396"/>
      <c r="C921" s="396"/>
      <c r="D921" s="397" t="s">
        <v>55</v>
      </c>
      <c r="E921" s="397"/>
      <c r="F921" s="398"/>
      <c r="G921" s="398"/>
      <c r="H921" s="398"/>
      <c r="I921" s="398"/>
      <c r="J921" s="34"/>
      <c r="K921" s="1"/>
      <c r="L921" s="32"/>
      <c r="M921" s="33"/>
      <c r="N921" s="396"/>
      <c r="O921" s="396"/>
      <c r="P921" s="397" t="s">
        <v>55</v>
      </c>
      <c r="Q921" s="397"/>
      <c r="R921" s="398"/>
      <c r="S921" s="398"/>
      <c r="T921" s="398"/>
      <c r="U921" s="398"/>
      <c r="V921" s="34"/>
    </row>
    <row r="922" spans="1:22" ht="19.5" customHeight="1" x14ac:dyDescent="0.35">
      <c r="A922" s="33"/>
      <c r="B922" s="396"/>
      <c r="C922" s="396"/>
      <c r="D922" s="397" t="s">
        <v>9</v>
      </c>
      <c r="E922" s="397"/>
      <c r="F922" s="399"/>
      <c r="G922" s="399"/>
      <c r="H922" s="399"/>
      <c r="I922" s="399"/>
      <c r="J922" s="34"/>
      <c r="K922" s="1"/>
      <c r="L922" s="32"/>
      <c r="M922" s="33"/>
      <c r="N922" s="396"/>
      <c r="O922" s="396"/>
      <c r="P922" s="397" t="s">
        <v>9</v>
      </c>
      <c r="Q922" s="397"/>
      <c r="R922" s="399"/>
      <c r="S922" s="399"/>
      <c r="T922" s="399"/>
      <c r="U922" s="399"/>
      <c r="V922" s="34"/>
    </row>
    <row r="923" spans="1:22" ht="19.5" customHeight="1" x14ac:dyDescent="0.35">
      <c r="A923" s="33"/>
      <c r="B923" s="356" t="s">
        <v>44</v>
      </c>
      <c r="C923" s="356"/>
      <c r="D923" s="357" t="s">
        <v>91</v>
      </c>
      <c r="E923" s="357"/>
      <c r="F923" s="37"/>
      <c r="G923" s="65"/>
      <c r="H923" s="39"/>
      <c r="I923" s="65"/>
      <c r="J923" s="34"/>
      <c r="K923" s="1"/>
      <c r="L923" s="32"/>
      <c r="M923" s="33"/>
      <c r="N923" s="356" t="s">
        <v>44</v>
      </c>
      <c r="O923" s="356"/>
      <c r="P923" s="357" t="s">
        <v>91</v>
      </c>
      <c r="Q923" s="357"/>
      <c r="R923" s="37"/>
      <c r="S923" s="65"/>
      <c r="T923" s="39"/>
      <c r="U923" s="65"/>
      <c r="V923" s="34"/>
    </row>
    <row r="924" spans="1:22" ht="19.5" customHeight="1" x14ac:dyDescent="0.3">
      <c r="A924" s="33"/>
      <c r="B924" s="356"/>
      <c r="C924" s="356"/>
      <c r="D924" s="359" t="s">
        <v>56</v>
      </c>
      <c r="E924" s="63" t="s">
        <v>57</v>
      </c>
      <c r="F924" s="41"/>
      <c r="G924" s="66"/>
      <c r="H924" s="41"/>
      <c r="I924" s="66"/>
      <c r="J924" s="34"/>
      <c r="K924" s="1"/>
      <c r="L924" s="32"/>
      <c r="M924" s="33"/>
      <c r="N924" s="356"/>
      <c r="O924" s="356"/>
      <c r="P924" s="359" t="s">
        <v>56</v>
      </c>
      <c r="Q924" s="63" t="s">
        <v>57</v>
      </c>
      <c r="R924" s="41"/>
      <c r="S924" s="66"/>
      <c r="T924" s="41"/>
      <c r="U924" s="66"/>
      <c r="V924" s="34"/>
    </row>
    <row r="925" spans="1:22" ht="19.5" customHeight="1" x14ac:dyDescent="0.3">
      <c r="A925" s="33"/>
      <c r="B925" s="356"/>
      <c r="C925" s="356"/>
      <c r="D925" s="359"/>
      <c r="E925" s="63" t="s">
        <v>58</v>
      </c>
      <c r="F925" s="41"/>
      <c r="G925" s="66"/>
      <c r="H925" s="41"/>
      <c r="I925" s="66"/>
      <c r="J925" s="34"/>
      <c r="K925" s="1"/>
      <c r="L925" s="32"/>
      <c r="M925" s="33"/>
      <c r="N925" s="356"/>
      <c r="O925" s="356"/>
      <c r="P925" s="359"/>
      <c r="Q925" s="63" t="s">
        <v>58</v>
      </c>
      <c r="R925" s="41"/>
      <c r="S925" s="66"/>
      <c r="T925" s="41"/>
      <c r="U925" s="66"/>
      <c r="V925" s="34"/>
    </row>
    <row r="926" spans="1:22" ht="19.5" customHeight="1" x14ac:dyDescent="0.25">
      <c r="A926" s="33"/>
      <c r="B926" s="358"/>
      <c r="C926" s="358"/>
      <c r="D926" s="358"/>
      <c r="E926" s="358"/>
      <c r="F926" s="358"/>
      <c r="G926" s="358"/>
      <c r="H926" s="358"/>
      <c r="I926" s="358"/>
      <c r="J926" s="34"/>
      <c r="K926" s="1"/>
      <c r="L926" s="32"/>
      <c r="M926" s="33"/>
      <c r="N926" s="358"/>
      <c r="O926" s="358"/>
      <c r="P926" s="358"/>
      <c r="Q926" s="358"/>
      <c r="R926" s="358"/>
      <c r="S926" s="358"/>
      <c r="T926" s="358"/>
      <c r="U926" s="358"/>
      <c r="V926" s="34"/>
    </row>
    <row r="927" spans="1:22" ht="19.5" customHeight="1" x14ac:dyDescent="0.3">
      <c r="A927" s="33"/>
      <c r="B927" s="395" t="s">
        <v>59</v>
      </c>
      <c r="C927" s="395"/>
      <c r="D927" s="395"/>
      <c r="E927" s="395"/>
      <c r="F927" s="395"/>
      <c r="G927" s="395"/>
      <c r="H927" s="395"/>
      <c r="I927" s="395"/>
      <c r="J927" s="34"/>
      <c r="K927" s="1"/>
      <c r="L927" s="32"/>
      <c r="M927" s="33"/>
      <c r="N927" s="395" t="s">
        <v>59</v>
      </c>
      <c r="O927" s="395"/>
      <c r="P927" s="395"/>
      <c r="Q927" s="395"/>
      <c r="R927" s="395"/>
      <c r="S927" s="395"/>
      <c r="T927" s="395"/>
      <c r="U927" s="395"/>
      <c r="V927" s="34"/>
    </row>
    <row r="928" spans="1:22" ht="19.5" customHeight="1" thickBot="1" x14ac:dyDescent="0.3">
      <c r="A928" s="33"/>
      <c r="B928" s="358"/>
      <c r="C928" s="358"/>
      <c r="D928" s="358"/>
      <c r="E928" s="358"/>
      <c r="F928" s="358"/>
      <c r="G928" s="358"/>
      <c r="H928" s="358"/>
      <c r="I928" s="358"/>
      <c r="J928" s="34"/>
      <c r="K928" s="1"/>
      <c r="L928" s="32"/>
      <c r="M928" s="33"/>
      <c r="N928" s="358"/>
      <c r="O928" s="358"/>
      <c r="P928" s="358"/>
      <c r="Q928" s="358"/>
      <c r="R928" s="358"/>
      <c r="S928" s="358"/>
      <c r="T928" s="358"/>
      <c r="U928" s="358"/>
      <c r="V928" s="34"/>
    </row>
    <row r="929" spans="1:22" ht="19.5" customHeight="1" thickBot="1" x14ac:dyDescent="0.3">
      <c r="A929" s="33"/>
      <c r="B929" s="359" t="s">
        <v>60</v>
      </c>
      <c r="C929" s="360"/>
      <c r="D929" s="43"/>
      <c r="E929" s="44"/>
      <c r="F929" s="44"/>
      <c r="G929" s="44"/>
      <c r="H929" s="44"/>
      <c r="I929" s="45"/>
      <c r="J929" s="34"/>
      <c r="K929" s="1"/>
      <c r="L929" s="32"/>
      <c r="M929" s="33"/>
      <c r="N929" s="359" t="s">
        <v>60</v>
      </c>
      <c r="O929" s="360"/>
      <c r="P929" s="43"/>
      <c r="Q929" s="44"/>
      <c r="R929" s="44"/>
      <c r="S929" s="44"/>
      <c r="T929" s="44"/>
      <c r="U929" s="45"/>
      <c r="V929" s="34"/>
    </row>
    <row r="930" spans="1:22" ht="19.5" customHeight="1" thickBot="1" x14ac:dyDescent="0.3">
      <c r="A930" s="33"/>
      <c r="B930" s="62"/>
      <c r="C930" s="62"/>
      <c r="D930" s="30"/>
      <c r="E930" s="30"/>
      <c r="F930" s="30"/>
      <c r="G930" s="30"/>
      <c r="H930" s="30"/>
      <c r="I930" s="30"/>
      <c r="J930" s="34"/>
      <c r="K930" s="1"/>
      <c r="L930" s="32"/>
      <c r="M930" s="33"/>
      <c r="N930" s="62"/>
      <c r="O930" s="62"/>
      <c r="P930" s="30"/>
      <c r="Q930" s="30"/>
      <c r="R930" s="30"/>
      <c r="S930" s="30"/>
      <c r="T930" s="30"/>
      <c r="U930" s="30"/>
      <c r="V930" s="34"/>
    </row>
    <row r="931" spans="1:22" ht="19.5" customHeight="1" x14ac:dyDescent="0.25">
      <c r="A931" s="33"/>
      <c r="B931" s="361" t="s">
        <v>62</v>
      </c>
      <c r="C931" s="362"/>
      <c r="D931" s="352"/>
      <c r="E931" s="352"/>
      <c r="F931" s="352"/>
      <c r="G931" s="352"/>
      <c r="H931" s="352"/>
      <c r="I931" s="353"/>
      <c r="J931" s="34"/>
      <c r="K931" s="1"/>
      <c r="L931" s="32"/>
      <c r="M931" s="33"/>
      <c r="N931" s="361" t="s">
        <v>62</v>
      </c>
      <c r="O931" s="362"/>
      <c r="P931" s="352"/>
      <c r="Q931" s="352"/>
      <c r="R931" s="352"/>
      <c r="S931" s="352"/>
      <c r="T931" s="352"/>
      <c r="U931" s="353"/>
      <c r="V931" s="34"/>
    </row>
    <row r="932" spans="1:22" ht="19.5" customHeight="1" x14ac:dyDescent="0.25">
      <c r="A932" s="33"/>
      <c r="B932" s="363"/>
      <c r="C932" s="364"/>
      <c r="D932" s="336"/>
      <c r="E932" s="336"/>
      <c r="F932" s="336"/>
      <c r="G932" s="336"/>
      <c r="H932" s="336"/>
      <c r="I932" s="337"/>
      <c r="J932" s="34"/>
      <c r="K932" s="1"/>
      <c r="L932" s="32"/>
      <c r="M932" s="33"/>
      <c r="N932" s="363"/>
      <c r="O932" s="364"/>
      <c r="P932" s="336"/>
      <c r="Q932" s="336"/>
      <c r="R932" s="336"/>
      <c r="S932" s="336"/>
      <c r="T932" s="336"/>
      <c r="U932" s="337"/>
      <c r="V932" s="34"/>
    </row>
    <row r="933" spans="1:22" ht="19.5" customHeight="1" x14ac:dyDescent="0.25">
      <c r="A933" s="33"/>
      <c r="B933" s="365" t="s">
        <v>61</v>
      </c>
      <c r="C933" s="366"/>
      <c r="D933" s="336"/>
      <c r="E933" s="336"/>
      <c r="F933" s="336"/>
      <c r="G933" s="336"/>
      <c r="H933" s="336"/>
      <c r="I933" s="337"/>
      <c r="J933" s="34"/>
      <c r="K933" s="1"/>
      <c r="L933" s="32"/>
      <c r="M933" s="33"/>
      <c r="N933" s="365" t="s">
        <v>61</v>
      </c>
      <c r="O933" s="366"/>
      <c r="P933" s="336"/>
      <c r="Q933" s="336"/>
      <c r="R933" s="336"/>
      <c r="S933" s="336"/>
      <c r="T933" s="336"/>
      <c r="U933" s="337"/>
      <c r="V933" s="34"/>
    </row>
    <row r="934" spans="1:22" ht="19.5" customHeight="1" thickBot="1" x14ac:dyDescent="0.3">
      <c r="A934" s="33"/>
      <c r="B934" s="367"/>
      <c r="C934" s="368"/>
      <c r="D934" s="369"/>
      <c r="E934" s="369"/>
      <c r="F934" s="369"/>
      <c r="G934" s="369"/>
      <c r="H934" s="369"/>
      <c r="I934" s="370"/>
      <c r="J934" s="34"/>
      <c r="K934" s="1"/>
      <c r="L934" s="32"/>
      <c r="M934" s="33"/>
      <c r="N934" s="367"/>
      <c r="O934" s="368"/>
      <c r="P934" s="369"/>
      <c r="Q934" s="369"/>
      <c r="R934" s="369"/>
      <c r="S934" s="369"/>
      <c r="T934" s="369"/>
      <c r="U934" s="370"/>
      <c r="V934" s="34"/>
    </row>
    <row r="935" spans="1:22" ht="19.5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19.5" customHeight="1" x14ac:dyDescent="0.25">
      <c r="A936" s="33"/>
      <c r="B936" s="349" t="s">
        <v>63</v>
      </c>
      <c r="C936" s="343" t="s">
        <v>64</v>
      </c>
      <c r="D936" s="351"/>
      <c r="E936" s="351"/>
      <c r="F936" s="351"/>
      <c r="G936" s="351"/>
      <c r="H936" s="352"/>
      <c r="I936" s="353"/>
      <c r="J936" s="34"/>
      <c r="K936" s="1"/>
      <c r="L936" s="32"/>
      <c r="M936" s="33"/>
      <c r="N936" s="349" t="s">
        <v>63</v>
      </c>
      <c r="O936" s="343" t="s">
        <v>64</v>
      </c>
      <c r="P936" s="351"/>
      <c r="Q936" s="351"/>
      <c r="R936" s="351"/>
      <c r="S936" s="351"/>
      <c r="T936" s="352"/>
      <c r="U936" s="353"/>
      <c r="V936" s="34"/>
    </row>
    <row r="937" spans="1:22" ht="19.5" customHeight="1" x14ac:dyDescent="0.25">
      <c r="A937" s="33"/>
      <c r="B937" s="334"/>
      <c r="C937" s="340" t="s">
        <v>234</v>
      </c>
      <c r="D937" s="348"/>
      <c r="E937" s="348"/>
      <c r="F937" s="348"/>
      <c r="G937" s="348"/>
      <c r="H937" s="336"/>
      <c r="I937" s="337"/>
      <c r="J937" s="34"/>
      <c r="K937" s="1"/>
      <c r="L937" s="32"/>
      <c r="M937" s="33"/>
      <c r="N937" s="334"/>
      <c r="O937" s="340" t="s">
        <v>234</v>
      </c>
      <c r="P937" s="348"/>
      <c r="Q937" s="348"/>
      <c r="R937" s="348"/>
      <c r="S937" s="348"/>
      <c r="T937" s="336"/>
      <c r="U937" s="337"/>
      <c r="V937" s="34"/>
    </row>
    <row r="938" spans="1:22" ht="19.5" customHeight="1" x14ac:dyDescent="0.25">
      <c r="A938" s="33"/>
      <c r="B938" s="334"/>
      <c r="C938" s="340" t="s">
        <v>66</v>
      </c>
      <c r="D938" s="348"/>
      <c r="E938" s="348"/>
      <c r="F938" s="348"/>
      <c r="G938" s="348"/>
      <c r="H938" s="336"/>
      <c r="I938" s="337"/>
      <c r="J938" s="34"/>
      <c r="K938" s="1"/>
      <c r="L938" s="32"/>
      <c r="M938" s="33"/>
      <c r="N938" s="334"/>
      <c r="O938" s="340" t="s">
        <v>66</v>
      </c>
      <c r="P938" s="348"/>
      <c r="Q938" s="348"/>
      <c r="R938" s="348"/>
      <c r="S938" s="348"/>
      <c r="T938" s="336"/>
      <c r="U938" s="337"/>
      <c r="V938" s="34"/>
    </row>
    <row r="939" spans="1:22" ht="19.5" customHeight="1" x14ac:dyDescent="0.25">
      <c r="A939" s="33"/>
      <c r="B939" s="334"/>
      <c r="C939" s="340" t="s">
        <v>67</v>
      </c>
      <c r="D939" s="348"/>
      <c r="E939" s="348"/>
      <c r="F939" s="348"/>
      <c r="G939" s="348"/>
      <c r="H939" s="336"/>
      <c r="I939" s="337"/>
      <c r="J939" s="34"/>
      <c r="K939" s="1"/>
      <c r="L939" s="32"/>
      <c r="M939" s="33"/>
      <c r="N939" s="334"/>
      <c r="O939" s="340" t="s">
        <v>67</v>
      </c>
      <c r="P939" s="348"/>
      <c r="Q939" s="348"/>
      <c r="R939" s="348"/>
      <c r="S939" s="348"/>
      <c r="T939" s="336"/>
      <c r="U939" s="337"/>
      <c r="V939" s="34"/>
    </row>
    <row r="940" spans="1:22" ht="19.5" customHeight="1" x14ac:dyDescent="0.25">
      <c r="A940" s="33"/>
      <c r="B940" s="334"/>
      <c r="C940" s="340" t="s">
        <v>235</v>
      </c>
      <c r="D940" s="348"/>
      <c r="E940" s="348"/>
      <c r="F940" s="348"/>
      <c r="G940" s="348"/>
      <c r="H940" s="336"/>
      <c r="I940" s="337"/>
      <c r="J940" s="34"/>
      <c r="K940" s="1"/>
      <c r="L940" s="32"/>
      <c r="M940" s="33"/>
      <c r="N940" s="334"/>
      <c r="O940" s="340" t="s">
        <v>235</v>
      </c>
      <c r="P940" s="348"/>
      <c r="Q940" s="348"/>
      <c r="R940" s="348"/>
      <c r="S940" s="348"/>
      <c r="T940" s="336"/>
      <c r="U940" s="337"/>
      <c r="V940" s="34"/>
    </row>
    <row r="941" spans="1:22" ht="19.5" customHeight="1" x14ac:dyDescent="0.25">
      <c r="A941" s="33"/>
      <c r="B941" s="335"/>
      <c r="C941" s="338" t="s">
        <v>236</v>
      </c>
      <c r="D941" s="339"/>
      <c r="E941" s="339"/>
      <c r="F941" s="339"/>
      <c r="G941" s="340"/>
      <c r="H941" s="354"/>
      <c r="I941" s="355"/>
      <c r="J941" s="34"/>
      <c r="K941" s="1"/>
      <c r="L941" s="32"/>
      <c r="M941" s="33"/>
      <c r="N941" s="335"/>
      <c r="O941" s="338" t="s">
        <v>236</v>
      </c>
      <c r="P941" s="339"/>
      <c r="Q941" s="339"/>
      <c r="R941" s="339"/>
      <c r="S941" s="340"/>
      <c r="T941" s="354"/>
      <c r="U941" s="355"/>
      <c r="V941" s="34"/>
    </row>
    <row r="942" spans="1:22" ht="19.5" customHeight="1" thickBot="1" x14ac:dyDescent="0.3">
      <c r="A942" s="33"/>
      <c r="B942" s="350"/>
      <c r="C942" s="371" t="s">
        <v>69</v>
      </c>
      <c r="D942" s="372"/>
      <c r="E942" s="372"/>
      <c r="F942" s="372"/>
      <c r="G942" s="372"/>
      <c r="H942" s="369"/>
      <c r="I942" s="370"/>
      <c r="J942" s="34"/>
      <c r="K942" s="1"/>
      <c r="L942" s="32"/>
      <c r="M942" s="33"/>
      <c r="N942" s="350"/>
      <c r="O942" s="371" t="s">
        <v>69</v>
      </c>
      <c r="P942" s="372"/>
      <c r="Q942" s="372"/>
      <c r="R942" s="372"/>
      <c r="S942" s="372"/>
      <c r="T942" s="369"/>
      <c r="U942" s="370"/>
      <c r="V942" s="34"/>
    </row>
    <row r="943" spans="1:22" ht="19.5" customHeight="1" x14ac:dyDescent="0.25">
      <c r="A943" s="33"/>
      <c r="B943" s="333" t="s">
        <v>70</v>
      </c>
      <c r="C943" s="346" t="s">
        <v>237</v>
      </c>
      <c r="D943" s="347"/>
      <c r="E943" s="347"/>
      <c r="F943" s="347"/>
      <c r="G943" s="347"/>
      <c r="H943" s="344"/>
      <c r="I943" s="345"/>
      <c r="J943" s="34"/>
      <c r="K943" s="1"/>
      <c r="L943" s="32"/>
      <c r="M943" s="33"/>
      <c r="N943" s="333" t="s">
        <v>70</v>
      </c>
      <c r="O943" s="346" t="s">
        <v>237</v>
      </c>
      <c r="P943" s="347"/>
      <c r="Q943" s="347"/>
      <c r="R943" s="347"/>
      <c r="S943" s="347"/>
      <c r="T943" s="344"/>
      <c r="U943" s="345"/>
      <c r="V943" s="34"/>
    </row>
    <row r="944" spans="1:22" ht="19.5" customHeight="1" x14ac:dyDescent="0.25">
      <c r="A944" s="33"/>
      <c r="B944" s="334"/>
      <c r="C944" s="340" t="s">
        <v>72</v>
      </c>
      <c r="D944" s="348"/>
      <c r="E944" s="348"/>
      <c r="F944" s="348"/>
      <c r="G944" s="348"/>
      <c r="H944" s="336"/>
      <c r="I944" s="337"/>
      <c r="J944" s="34"/>
      <c r="K944" s="1"/>
      <c r="L944" s="32"/>
      <c r="M944" s="33"/>
      <c r="N944" s="334"/>
      <c r="O944" s="340" t="s">
        <v>72</v>
      </c>
      <c r="P944" s="348"/>
      <c r="Q944" s="348"/>
      <c r="R944" s="348"/>
      <c r="S944" s="348"/>
      <c r="T944" s="336"/>
      <c r="U944" s="337"/>
      <c r="V944" s="34"/>
    </row>
    <row r="945" spans="1:22" ht="19.5" customHeight="1" x14ac:dyDescent="0.25">
      <c r="A945" s="33"/>
      <c r="B945" s="334"/>
      <c r="C945" s="340" t="s">
        <v>242</v>
      </c>
      <c r="D945" s="348"/>
      <c r="E945" s="348"/>
      <c r="F945" s="348"/>
      <c r="G945" s="348"/>
      <c r="H945" s="336"/>
      <c r="I945" s="337"/>
      <c r="J945" s="34"/>
      <c r="K945" s="1"/>
      <c r="L945" s="32"/>
      <c r="M945" s="33"/>
      <c r="N945" s="334"/>
      <c r="O945" s="340" t="s">
        <v>242</v>
      </c>
      <c r="P945" s="348"/>
      <c r="Q945" s="348"/>
      <c r="R945" s="348"/>
      <c r="S945" s="348"/>
      <c r="T945" s="336"/>
      <c r="U945" s="337"/>
      <c r="V945" s="34"/>
    </row>
    <row r="946" spans="1:22" ht="19.5" customHeight="1" x14ac:dyDescent="0.25">
      <c r="A946" s="33"/>
      <c r="B946" s="334"/>
      <c r="C946" s="340" t="s">
        <v>75</v>
      </c>
      <c r="D946" s="348"/>
      <c r="E946" s="348"/>
      <c r="F946" s="348"/>
      <c r="G946" s="348"/>
      <c r="H946" s="336"/>
      <c r="I946" s="337"/>
      <c r="J946" s="34"/>
      <c r="K946" s="1"/>
      <c r="L946" s="32"/>
      <c r="M946" s="33"/>
      <c r="N946" s="334"/>
      <c r="O946" s="340" t="s">
        <v>75</v>
      </c>
      <c r="P946" s="348"/>
      <c r="Q946" s="348"/>
      <c r="R946" s="348"/>
      <c r="S946" s="348"/>
      <c r="T946" s="336"/>
      <c r="U946" s="337"/>
      <c r="V946" s="34"/>
    </row>
    <row r="947" spans="1:22" ht="19.5" customHeight="1" x14ac:dyDescent="0.25">
      <c r="A947" s="33"/>
      <c r="B947" s="334"/>
      <c r="C947" s="340" t="s">
        <v>76</v>
      </c>
      <c r="D947" s="348"/>
      <c r="E947" s="348"/>
      <c r="F947" s="348"/>
      <c r="G947" s="348"/>
      <c r="H947" s="336"/>
      <c r="I947" s="337"/>
      <c r="J947" s="34"/>
      <c r="K947" s="1"/>
      <c r="L947" s="32"/>
      <c r="M947" s="33"/>
      <c r="N947" s="334"/>
      <c r="O947" s="340" t="s">
        <v>76</v>
      </c>
      <c r="P947" s="348"/>
      <c r="Q947" s="348"/>
      <c r="R947" s="348"/>
      <c r="S947" s="348"/>
      <c r="T947" s="336"/>
      <c r="U947" s="337"/>
      <c r="V947" s="34"/>
    </row>
    <row r="948" spans="1:22" ht="19.5" customHeight="1" thickBot="1" x14ac:dyDescent="0.3">
      <c r="A948" s="33"/>
      <c r="B948" s="335"/>
      <c r="C948" s="385" t="s">
        <v>77</v>
      </c>
      <c r="D948" s="386"/>
      <c r="E948" s="386"/>
      <c r="F948" s="386"/>
      <c r="G948" s="386"/>
      <c r="H948" s="387"/>
      <c r="I948" s="388"/>
      <c r="J948" s="34"/>
      <c r="K948" s="1"/>
      <c r="L948" s="32"/>
      <c r="M948" s="33"/>
      <c r="N948" s="335"/>
      <c r="O948" s="385" t="s">
        <v>77</v>
      </c>
      <c r="P948" s="386"/>
      <c r="Q948" s="386"/>
      <c r="R948" s="386"/>
      <c r="S948" s="386"/>
      <c r="T948" s="387"/>
      <c r="U948" s="388"/>
      <c r="V948" s="34"/>
    </row>
    <row r="949" spans="1:22" ht="19.5" customHeight="1" x14ac:dyDescent="0.25">
      <c r="A949" s="33"/>
      <c r="B949" s="349" t="s">
        <v>78</v>
      </c>
      <c r="C949" s="341" t="s">
        <v>233</v>
      </c>
      <c r="D949" s="342"/>
      <c r="E949" s="343"/>
      <c r="F949" s="47" t="s">
        <v>80</v>
      </c>
      <c r="G949" s="47"/>
      <c r="H949" s="352"/>
      <c r="I949" s="353"/>
      <c r="J949" s="34"/>
      <c r="K949" s="1"/>
      <c r="L949" s="32"/>
      <c r="M949" s="33"/>
      <c r="N949" s="349" t="s">
        <v>78</v>
      </c>
      <c r="O949" s="341" t="s">
        <v>233</v>
      </c>
      <c r="P949" s="342"/>
      <c r="Q949" s="343"/>
      <c r="R949" s="47" t="s">
        <v>80</v>
      </c>
      <c r="S949" s="47"/>
      <c r="T949" s="352"/>
      <c r="U949" s="353"/>
      <c r="V949" s="34"/>
    </row>
    <row r="950" spans="1:22" ht="19.5" customHeight="1" x14ac:dyDescent="0.25">
      <c r="A950" s="33"/>
      <c r="B950" s="334"/>
      <c r="C950" s="338" t="s">
        <v>240</v>
      </c>
      <c r="D950" s="339"/>
      <c r="E950" s="340"/>
      <c r="F950" s="10" t="s">
        <v>82</v>
      </c>
      <c r="G950" s="10"/>
      <c r="H950" s="336"/>
      <c r="I950" s="337"/>
      <c r="J950" s="34"/>
      <c r="K950" s="1"/>
      <c r="L950" s="32"/>
      <c r="M950" s="33"/>
      <c r="N950" s="334"/>
      <c r="O950" s="338" t="s">
        <v>240</v>
      </c>
      <c r="P950" s="339"/>
      <c r="Q950" s="340"/>
      <c r="R950" s="10" t="s">
        <v>82</v>
      </c>
      <c r="S950" s="10"/>
      <c r="T950" s="336"/>
      <c r="U950" s="337"/>
      <c r="V950" s="34"/>
    </row>
    <row r="951" spans="1:22" ht="19.5" customHeight="1" x14ac:dyDescent="0.25">
      <c r="A951" s="33"/>
      <c r="B951" s="334"/>
      <c r="C951" s="338" t="s">
        <v>241</v>
      </c>
      <c r="D951" s="339"/>
      <c r="E951" s="340"/>
      <c r="F951" s="10" t="s">
        <v>84</v>
      </c>
      <c r="G951" s="10"/>
      <c r="H951" s="336"/>
      <c r="I951" s="337"/>
      <c r="J951" s="34"/>
      <c r="K951" s="1"/>
      <c r="L951" s="32"/>
      <c r="M951" s="33"/>
      <c r="N951" s="334"/>
      <c r="O951" s="338" t="s">
        <v>241</v>
      </c>
      <c r="P951" s="339"/>
      <c r="Q951" s="340"/>
      <c r="R951" s="10" t="s">
        <v>84</v>
      </c>
      <c r="S951" s="10"/>
      <c r="T951" s="336"/>
      <c r="U951" s="337"/>
      <c r="V951" s="34"/>
    </row>
    <row r="952" spans="1:22" ht="19.5" customHeight="1" x14ac:dyDescent="0.25">
      <c r="A952" s="33"/>
      <c r="B952" s="334"/>
      <c r="C952" s="338" t="s">
        <v>85</v>
      </c>
      <c r="D952" s="339"/>
      <c r="E952" s="340"/>
      <c r="F952" s="10" t="s">
        <v>86</v>
      </c>
      <c r="G952" s="10"/>
      <c r="H952" s="336"/>
      <c r="I952" s="337"/>
      <c r="J952" s="34"/>
      <c r="K952" s="1"/>
      <c r="L952" s="32"/>
      <c r="M952" s="33"/>
      <c r="N952" s="334"/>
      <c r="O952" s="338" t="s">
        <v>85</v>
      </c>
      <c r="P952" s="339"/>
      <c r="Q952" s="340"/>
      <c r="R952" s="10" t="s">
        <v>86</v>
      </c>
      <c r="S952" s="10"/>
      <c r="T952" s="336"/>
      <c r="U952" s="337"/>
      <c r="V952" s="34"/>
    </row>
    <row r="953" spans="1:22" ht="19.5" customHeight="1" thickBot="1" x14ac:dyDescent="0.3">
      <c r="A953" s="33"/>
      <c r="B953" s="25"/>
      <c r="C953" s="25"/>
      <c r="D953" s="25"/>
      <c r="E953" s="25"/>
      <c r="F953" s="25"/>
      <c r="G953" s="25"/>
      <c r="H953" s="25"/>
      <c r="I953" s="25"/>
      <c r="J953" s="34"/>
      <c r="K953" s="1"/>
      <c r="L953" s="32"/>
      <c r="M953" s="33"/>
      <c r="N953" s="25"/>
      <c r="O953" s="25"/>
      <c r="P953" s="25"/>
      <c r="Q953" s="25"/>
      <c r="R953" s="25"/>
      <c r="S953" s="25"/>
      <c r="T953" s="25"/>
      <c r="U953" s="25"/>
      <c r="V953" s="34"/>
    </row>
    <row r="954" spans="1:22" ht="19.5" customHeight="1" x14ac:dyDescent="0.3">
      <c r="A954" s="33"/>
      <c r="B954" s="373" t="s">
        <v>88</v>
      </c>
      <c r="C954" s="374"/>
      <c r="D954" s="374"/>
      <c r="E954" s="374"/>
      <c r="F954" s="374"/>
      <c r="G954" s="374"/>
      <c r="H954" s="374"/>
      <c r="I954" s="375"/>
      <c r="J954" s="34"/>
      <c r="K954" s="1"/>
      <c r="L954" s="32"/>
      <c r="M954" s="33"/>
      <c r="N954" s="373" t="s">
        <v>88</v>
      </c>
      <c r="O954" s="374"/>
      <c r="P954" s="374"/>
      <c r="Q954" s="374"/>
      <c r="R954" s="374"/>
      <c r="S954" s="374"/>
      <c r="T954" s="374"/>
      <c r="U954" s="375"/>
      <c r="V954" s="34"/>
    </row>
    <row r="955" spans="1:22" ht="19.5" customHeight="1" x14ac:dyDescent="0.25">
      <c r="A955" s="33"/>
      <c r="B955" s="376"/>
      <c r="C955" s="377"/>
      <c r="D955" s="377"/>
      <c r="E955" s="377"/>
      <c r="F955" s="377"/>
      <c r="G955" s="377"/>
      <c r="H955" s="377"/>
      <c r="I955" s="378"/>
      <c r="J955" s="34"/>
      <c r="K955" s="1"/>
      <c r="L955" s="32"/>
      <c r="M955" s="33"/>
      <c r="N955" s="376"/>
      <c r="O955" s="377"/>
      <c r="P955" s="377"/>
      <c r="Q955" s="377"/>
      <c r="R955" s="377"/>
      <c r="S955" s="377"/>
      <c r="T955" s="377"/>
      <c r="U955" s="378"/>
      <c r="V955" s="34"/>
    </row>
    <row r="956" spans="1:22" ht="19.5" customHeight="1" x14ac:dyDescent="0.25">
      <c r="A956" s="33"/>
      <c r="B956" s="379"/>
      <c r="C956" s="380"/>
      <c r="D956" s="380"/>
      <c r="E956" s="380"/>
      <c r="F956" s="380"/>
      <c r="G956" s="380"/>
      <c r="H956" s="380"/>
      <c r="I956" s="381"/>
      <c r="J956" s="34"/>
      <c r="K956" s="1"/>
      <c r="L956" s="32"/>
      <c r="M956" s="33"/>
      <c r="N956" s="379"/>
      <c r="O956" s="380"/>
      <c r="P956" s="380"/>
      <c r="Q956" s="380"/>
      <c r="R956" s="380"/>
      <c r="S956" s="380"/>
      <c r="T956" s="380"/>
      <c r="U956" s="381"/>
      <c r="V956" s="34"/>
    </row>
    <row r="957" spans="1:22" ht="19.5" customHeight="1" x14ac:dyDescent="0.25">
      <c r="A957" s="33"/>
      <c r="B957" s="379"/>
      <c r="C957" s="380"/>
      <c r="D957" s="380"/>
      <c r="E957" s="380"/>
      <c r="F957" s="380"/>
      <c r="G957" s="380"/>
      <c r="H957" s="380"/>
      <c r="I957" s="381"/>
      <c r="J957" s="34"/>
      <c r="K957" s="1"/>
      <c r="L957" s="32"/>
      <c r="M957" s="33"/>
      <c r="N957" s="379"/>
      <c r="O957" s="380"/>
      <c r="P957" s="380"/>
      <c r="Q957" s="380"/>
      <c r="R957" s="380"/>
      <c r="S957" s="380"/>
      <c r="T957" s="380"/>
      <c r="U957" s="381"/>
      <c r="V957" s="34"/>
    </row>
    <row r="958" spans="1:22" ht="19.5" customHeight="1" thickBot="1" x14ac:dyDescent="0.3">
      <c r="A958" s="33"/>
      <c r="B958" s="382"/>
      <c r="C958" s="383"/>
      <c r="D958" s="383"/>
      <c r="E958" s="383"/>
      <c r="F958" s="383"/>
      <c r="G958" s="383"/>
      <c r="H958" s="383"/>
      <c r="I958" s="384"/>
      <c r="J958" s="34"/>
      <c r="K958" s="1"/>
      <c r="L958" s="32"/>
      <c r="M958" s="33"/>
      <c r="N958" s="382"/>
      <c r="O958" s="383"/>
      <c r="P958" s="383"/>
      <c r="Q958" s="383"/>
      <c r="R958" s="383"/>
      <c r="S958" s="383"/>
      <c r="T958" s="383"/>
      <c r="U958" s="384"/>
      <c r="V958" s="34"/>
    </row>
    <row r="959" spans="1:22" ht="19.5" customHeight="1" thickBot="1" x14ac:dyDescent="0.3">
      <c r="A959" s="53"/>
      <c r="B959" s="54"/>
      <c r="C959" s="54"/>
      <c r="D959" s="54"/>
      <c r="E959" s="54"/>
      <c r="F959" s="54"/>
      <c r="G959" s="54"/>
      <c r="H959" s="54"/>
      <c r="I959" s="54"/>
      <c r="J959" s="55"/>
      <c r="K959" s="1"/>
      <c r="L959" s="32"/>
      <c r="M959" s="53"/>
      <c r="N959" s="54"/>
      <c r="O959" s="54"/>
      <c r="P959" s="54"/>
      <c r="Q959" s="54"/>
      <c r="R959" s="54"/>
      <c r="S959" s="54"/>
      <c r="T959" s="54"/>
      <c r="U959" s="54"/>
      <c r="V959" s="55"/>
    </row>
    <row r="960" spans="1:22" ht="19.5" customHeight="1" thickBot="1" x14ac:dyDescent="0.3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7"/>
      <c r="M960" s="56"/>
      <c r="N960" s="56"/>
      <c r="O960" s="56"/>
      <c r="P960" s="56"/>
      <c r="Q960" s="56"/>
      <c r="R960" s="56"/>
      <c r="S960" s="56"/>
      <c r="T960" s="56"/>
      <c r="U960" s="56"/>
      <c r="V960" s="56"/>
    </row>
    <row r="961" spans="1:22" ht="19.5" customHeight="1" x14ac:dyDescent="0.25">
      <c r="A961" s="29">
        <v>20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>
        <f t="shared" ref="M961" si="19">A961+1</f>
        <v>21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19.5" customHeight="1" x14ac:dyDescent="0.35">
      <c r="A962" s="33"/>
      <c r="B962" s="356" t="s">
        <v>42</v>
      </c>
      <c r="C962" s="356"/>
      <c r="D962" s="404" t="s">
        <v>132</v>
      </c>
      <c r="E962" s="404"/>
      <c r="F962" s="404"/>
      <c r="G962" s="404"/>
      <c r="H962" s="404"/>
      <c r="I962" s="404"/>
      <c r="J962" s="75"/>
      <c r="K962" s="1"/>
      <c r="L962" s="32"/>
      <c r="M962" s="33"/>
      <c r="N962" s="356" t="s">
        <v>42</v>
      </c>
      <c r="O962" s="356"/>
      <c r="P962" s="404" t="s">
        <v>132</v>
      </c>
      <c r="Q962" s="404"/>
      <c r="R962" s="404"/>
      <c r="S962" s="404"/>
      <c r="T962" s="404"/>
      <c r="U962" s="404"/>
      <c r="V962" s="75"/>
    </row>
    <row r="963" spans="1:22" ht="19.5" customHeight="1" x14ac:dyDescent="0.25">
      <c r="A963" s="33"/>
      <c r="B963" s="358"/>
      <c r="C963" s="358"/>
      <c r="D963" s="358"/>
      <c r="E963" s="358"/>
      <c r="F963" s="358"/>
      <c r="G963" s="358"/>
      <c r="H963" s="358"/>
      <c r="I963" s="358"/>
      <c r="J963" s="34"/>
      <c r="K963" s="1"/>
      <c r="L963" s="32"/>
      <c r="M963" s="33"/>
      <c r="N963" s="358"/>
      <c r="O963" s="358"/>
      <c r="P963" s="358"/>
      <c r="Q963" s="358"/>
      <c r="R963" s="358"/>
      <c r="S963" s="358"/>
      <c r="T963" s="358"/>
      <c r="U963" s="358"/>
      <c r="V963" s="34"/>
    </row>
    <row r="964" spans="1:22" ht="19.5" customHeight="1" x14ac:dyDescent="0.35">
      <c r="A964" s="33"/>
      <c r="B964" s="356" t="s">
        <v>0</v>
      </c>
      <c r="C964" s="356"/>
      <c r="D964" s="403"/>
      <c r="E964" s="403"/>
      <c r="F964" s="357" t="s">
        <v>41</v>
      </c>
      <c r="G964" s="357"/>
      <c r="H964" s="403"/>
      <c r="I964" s="403"/>
      <c r="J964" s="34"/>
      <c r="K964" s="1"/>
      <c r="L964" s="32"/>
      <c r="M964" s="33"/>
      <c r="N964" s="356" t="s">
        <v>0</v>
      </c>
      <c r="O964" s="356"/>
      <c r="P964" s="403"/>
      <c r="Q964" s="403"/>
      <c r="R964" s="357" t="s">
        <v>41</v>
      </c>
      <c r="S964" s="357"/>
      <c r="T964" s="403"/>
      <c r="U964" s="403"/>
      <c r="V964" s="34"/>
    </row>
    <row r="965" spans="1:22" ht="19.5" customHeight="1" x14ac:dyDescent="0.35">
      <c r="A965" s="33"/>
      <c r="B965" s="356" t="s">
        <v>14</v>
      </c>
      <c r="C965" s="356"/>
      <c r="D965" s="400"/>
      <c r="E965" s="400"/>
      <c r="F965" s="357" t="s">
        <v>15</v>
      </c>
      <c r="G965" s="357"/>
      <c r="H965" s="401"/>
      <c r="I965" s="401"/>
      <c r="J965" s="34"/>
      <c r="K965" s="1"/>
      <c r="L965" s="32"/>
      <c r="M965" s="33"/>
      <c r="N965" s="356" t="s">
        <v>14</v>
      </c>
      <c r="O965" s="356"/>
      <c r="P965" s="400"/>
      <c r="Q965" s="400"/>
      <c r="R965" s="357" t="s">
        <v>15</v>
      </c>
      <c r="S965" s="357"/>
      <c r="T965" s="401"/>
      <c r="U965" s="401"/>
      <c r="V965" s="34"/>
    </row>
    <row r="966" spans="1:22" ht="19.5" customHeight="1" x14ac:dyDescent="0.3">
      <c r="A966" s="33"/>
      <c r="B966" s="64" t="s">
        <v>53</v>
      </c>
      <c r="C966" s="64"/>
      <c r="D966" s="402"/>
      <c r="E966" s="402"/>
      <c r="F966" s="397" t="s">
        <v>54</v>
      </c>
      <c r="G966" s="397"/>
      <c r="H966" s="402"/>
      <c r="I966" s="402"/>
      <c r="J966" s="34"/>
      <c r="K966" s="1"/>
      <c r="L966" s="32"/>
      <c r="M966" s="33"/>
      <c r="N966" s="64" t="s">
        <v>53</v>
      </c>
      <c r="O966" s="64"/>
      <c r="P966" s="402"/>
      <c r="Q966" s="402"/>
      <c r="R966" s="397" t="s">
        <v>54</v>
      </c>
      <c r="S966" s="397"/>
      <c r="T966" s="402"/>
      <c r="U966" s="402"/>
      <c r="V966" s="34"/>
    </row>
    <row r="967" spans="1:22" ht="19.5" customHeight="1" x14ac:dyDescent="0.3">
      <c r="A967" s="33"/>
      <c r="B967" s="396" t="s">
        <v>1</v>
      </c>
      <c r="C967" s="396"/>
      <c r="D967" s="397"/>
      <c r="E967" s="397"/>
      <c r="F967" s="398"/>
      <c r="G967" s="398"/>
      <c r="H967" s="398"/>
      <c r="I967" s="398"/>
      <c r="J967" s="34"/>
      <c r="K967" s="1"/>
      <c r="L967" s="32"/>
      <c r="M967" s="33"/>
      <c r="N967" s="396" t="s">
        <v>1</v>
      </c>
      <c r="O967" s="396"/>
      <c r="P967" s="397"/>
      <c r="Q967" s="397"/>
      <c r="R967" s="398"/>
      <c r="S967" s="398"/>
      <c r="T967" s="398"/>
      <c r="U967" s="398"/>
      <c r="V967" s="34"/>
    </row>
    <row r="968" spans="1:22" ht="19.5" customHeight="1" x14ac:dyDescent="0.3">
      <c r="A968" s="33"/>
      <c r="B968" s="396"/>
      <c r="C968" s="396"/>
      <c r="D968" s="397" t="s">
        <v>11</v>
      </c>
      <c r="E968" s="397"/>
      <c r="F968" s="398"/>
      <c r="G968" s="398"/>
      <c r="H968" s="398"/>
      <c r="I968" s="398"/>
      <c r="J968" s="34"/>
      <c r="K968" s="1"/>
      <c r="L968" s="32"/>
      <c r="M968" s="33"/>
      <c r="N968" s="396"/>
      <c r="O968" s="396"/>
      <c r="P968" s="397" t="s">
        <v>11</v>
      </c>
      <c r="Q968" s="397"/>
      <c r="R968" s="398"/>
      <c r="S968" s="398"/>
      <c r="T968" s="398"/>
      <c r="U968" s="398"/>
      <c r="V968" s="34"/>
    </row>
    <row r="969" spans="1:22" ht="19.5" customHeight="1" x14ac:dyDescent="0.3">
      <c r="A969" s="33"/>
      <c r="B969" s="396"/>
      <c r="C969" s="396"/>
      <c r="D969" s="397" t="s">
        <v>55</v>
      </c>
      <c r="E969" s="397"/>
      <c r="F969" s="398"/>
      <c r="G969" s="398"/>
      <c r="H969" s="398"/>
      <c r="I969" s="398"/>
      <c r="J969" s="34"/>
      <c r="K969" s="1"/>
      <c r="L969" s="32"/>
      <c r="M969" s="33"/>
      <c r="N969" s="396"/>
      <c r="O969" s="396"/>
      <c r="P969" s="397" t="s">
        <v>55</v>
      </c>
      <c r="Q969" s="397"/>
      <c r="R969" s="398"/>
      <c r="S969" s="398"/>
      <c r="T969" s="398"/>
      <c r="U969" s="398"/>
      <c r="V969" s="34"/>
    </row>
    <row r="970" spans="1:22" ht="19.5" customHeight="1" x14ac:dyDescent="0.35">
      <c r="A970" s="33"/>
      <c r="B970" s="396"/>
      <c r="C970" s="396"/>
      <c r="D970" s="397" t="s">
        <v>9</v>
      </c>
      <c r="E970" s="397"/>
      <c r="F970" s="399"/>
      <c r="G970" s="399"/>
      <c r="H970" s="399"/>
      <c r="I970" s="399"/>
      <c r="J970" s="34"/>
      <c r="K970" s="1"/>
      <c r="L970" s="32"/>
      <c r="M970" s="33"/>
      <c r="N970" s="396"/>
      <c r="O970" s="396"/>
      <c r="P970" s="397" t="s">
        <v>9</v>
      </c>
      <c r="Q970" s="397"/>
      <c r="R970" s="399"/>
      <c r="S970" s="399"/>
      <c r="T970" s="399"/>
      <c r="U970" s="399"/>
      <c r="V970" s="34"/>
    </row>
    <row r="971" spans="1:22" ht="19.5" customHeight="1" x14ac:dyDescent="0.35">
      <c r="A971" s="33"/>
      <c r="B971" s="356" t="s">
        <v>44</v>
      </c>
      <c r="C971" s="356"/>
      <c r="D971" s="357" t="s">
        <v>91</v>
      </c>
      <c r="E971" s="357"/>
      <c r="F971" s="37"/>
      <c r="G971" s="65"/>
      <c r="H971" s="39"/>
      <c r="I971" s="65"/>
      <c r="J971" s="34"/>
      <c r="K971" s="1"/>
      <c r="L971" s="32"/>
      <c r="M971" s="33"/>
      <c r="N971" s="356" t="s">
        <v>44</v>
      </c>
      <c r="O971" s="356"/>
      <c r="P971" s="357" t="s">
        <v>91</v>
      </c>
      <c r="Q971" s="357"/>
      <c r="R971" s="37"/>
      <c r="S971" s="65"/>
      <c r="T971" s="39"/>
      <c r="U971" s="65"/>
      <c r="V971" s="34"/>
    </row>
    <row r="972" spans="1:22" ht="19.5" customHeight="1" x14ac:dyDescent="0.3">
      <c r="A972" s="33"/>
      <c r="B972" s="356"/>
      <c r="C972" s="356"/>
      <c r="D972" s="359" t="s">
        <v>56</v>
      </c>
      <c r="E972" s="63" t="s">
        <v>57</v>
      </c>
      <c r="F972" s="41"/>
      <c r="G972" s="66"/>
      <c r="H972" s="41"/>
      <c r="I972" s="66"/>
      <c r="J972" s="34"/>
      <c r="K972" s="1"/>
      <c r="L972" s="32"/>
      <c r="M972" s="33"/>
      <c r="N972" s="356"/>
      <c r="O972" s="356"/>
      <c r="P972" s="359" t="s">
        <v>56</v>
      </c>
      <c r="Q972" s="63" t="s">
        <v>57</v>
      </c>
      <c r="R972" s="41"/>
      <c r="S972" s="66"/>
      <c r="T972" s="41"/>
      <c r="U972" s="66"/>
      <c r="V972" s="34"/>
    </row>
    <row r="973" spans="1:22" ht="19.5" customHeight="1" x14ac:dyDescent="0.3">
      <c r="A973" s="33"/>
      <c r="B973" s="356"/>
      <c r="C973" s="356"/>
      <c r="D973" s="359"/>
      <c r="E973" s="63" t="s">
        <v>58</v>
      </c>
      <c r="F973" s="41"/>
      <c r="G973" s="66"/>
      <c r="H973" s="41"/>
      <c r="I973" s="66"/>
      <c r="J973" s="34"/>
      <c r="K973" s="1"/>
      <c r="L973" s="32"/>
      <c r="M973" s="33"/>
      <c r="N973" s="356"/>
      <c r="O973" s="356"/>
      <c r="P973" s="359"/>
      <c r="Q973" s="63" t="s">
        <v>58</v>
      </c>
      <c r="R973" s="41"/>
      <c r="S973" s="66"/>
      <c r="T973" s="41"/>
      <c r="U973" s="66"/>
      <c r="V973" s="34"/>
    </row>
    <row r="974" spans="1:22" ht="19.5" customHeight="1" x14ac:dyDescent="0.25">
      <c r="A974" s="33"/>
      <c r="B974" s="358"/>
      <c r="C974" s="358"/>
      <c r="D974" s="358"/>
      <c r="E974" s="358"/>
      <c r="F974" s="358"/>
      <c r="G974" s="358"/>
      <c r="H974" s="358"/>
      <c r="I974" s="358"/>
      <c r="J974" s="34"/>
      <c r="K974" s="1"/>
      <c r="L974" s="32"/>
      <c r="M974" s="33"/>
      <c r="N974" s="358"/>
      <c r="O974" s="358"/>
      <c r="P974" s="358"/>
      <c r="Q974" s="358"/>
      <c r="R974" s="358"/>
      <c r="S974" s="358"/>
      <c r="T974" s="358"/>
      <c r="U974" s="358"/>
      <c r="V974" s="34"/>
    </row>
    <row r="975" spans="1:22" ht="19.5" customHeight="1" x14ac:dyDescent="0.3">
      <c r="A975" s="33"/>
      <c r="B975" s="395" t="s">
        <v>59</v>
      </c>
      <c r="C975" s="395"/>
      <c r="D975" s="395"/>
      <c r="E975" s="395"/>
      <c r="F975" s="395"/>
      <c r="G975" s="395"/>
      <c r="H975" s="395"/>
      <c r="I975" s="395"/>
      <c r="J975" s="34"/>
      <c r="K975" s="1"/>
      <c r="L975" s="32"/>
      <c r="M975" s="33"/>
      <c r="N975" s="395" t="s">
        <v>59</v>
      </c>
      <c r="O975" s="395"/>
      <c r="P975" s="395"/>
      <c r="Q975" s="395"/>
      <c r="R975" s="395"/>
      <c r="S975" s="395"/>
      <c r="T975" s="395"/>
      <c r="U975" s="395"/>
      <c r="V975" s="34"/>
    </row>
    <row r="976" spans="1:22" ht="19.5" customHeight="1" thickBot="1" x14ac:dyDescent="0.3">
      <c r="A976" s="33"/>
      <c r="B976" s="358"/>
      <c r="C976" s="358"/>
      <c r="D976" s="358"/>
      <c r="E976" s="358"/>
      <c r="F976" s="358"/>
      <c r="G976" s="358"/>
      <c r="H976" s="358"/>
      <c r="I976" s="358"/>
      <c r="J976" s="34"/>
      <c r="K976" s="1"/>
      <c r="L976" s="32"/>
      <c r="M976" s="33"/>
      <c r="N976" s="358"/>
      <c r="O976" s="358"/>
      <c r="P976" s="358"/>
      <c r="Q976" s="358"/>
      <c r="R976" s="358"/>
      <c r="S976" s="358"/>
      <c r="T976" s="358"/>
      <c r="U976" s="358"/>
      <c r="V976" s="34"/>
    </row>
    <row r="977" spans="1:22" ht="19.5" customHeight="1" thickBot="1" x14ac:dyDescent="0.3">
      <c r="A977" s="33"/>
      <c r="B977" s="359" t="s">
        <v>60</v>
      </c>
      <c r="C977" s="360"/>
      <c r="D977" s="43"/>
      <c r="E977" s="44"/>
      <c r="F977" s="44"/>
      <c r="G977" s="44"/>
      <c r="H977" s="44"/>
      <c r="I977" s="45"/>
      <c r="J977" s="34"/>
      <c r="K977" s="1"/>
      <c r="L977" s="32"/>
      <c r="M977" s="33"/>
      <c r="N977" s="359" t="s">
        <v>60</v>
      </c>
      <c r="O977" s="360"/>
      <c r="P977" s="43"/>
      <c r="Q977" s="44"/>
      <c r="R977" s="44"/>
      <c r="S977" s="44"/>
      <c r="T977" s="44"/>
      <c r="U977" s="45"/>
      <c r="V977" s="34"/>
    </row>
    <row r="978" spans="1:22" ht="19.5" customHeight="1" thickBot="1" x14ac:dyDescent="0.3">
      <c r="A978" s="33"/>
      <c r="B978" s="62"/>
      <c r="C978" s="62"/>
      <c r="D978" s="30"/>
      <c r="E978" s="30"/>
      <c r="F978" s="30"/>
      <c r="G978" s="30"/>
      <c r="H978" s="30"/>
      <c r="I978" s="30"/>
      <c r="J978" s="34"/>
      <c r="K978" s="1"/>
      <c r="L978" s="32"/>
      <c r="M978" s="33"/>
      <c r="N978" s="62"/>
      <c r="O978" s="62"/>
      <c r="P978" s="30"/>
      <c r="Q978" s="30"/>
      <c r="R978" s="30"/>
      <c r="S978" s="30"/>
      <c r="T978" s="30"/>
      <c r="U978" s="30"/>
      <c r="V978" s="34"/>
    </row>
    <row r="979" spans="1:22" ht="19.5" customHeight="1" x14ac:dyDescent="0.25">
      <c r="A979" s="33"/>
      <c r="B979" s="365" t="s">
        <v>62</v>
      </c>
      <c r="C979" s="366"/>
      <c r="D979" s="352"/>
      <c r="E979" s="352"/>
      <c r="F979" s="352"/>
      <c r="G979" s="352"/>
      <c r="H979" s="352"/>
      <c r="I979" s="353"/>
      <c r="J979" s="34"/>
      <c r="K979" s="1"/>
      <c r="L979" s="32"/>
      <c r="M979" s="33"/>
      <c r="N979" s="365" t="s">
        <v>62</v>
      </c>
      <c r="O979" s="366"/>
      <c r="P979" s="352"/>
      <c r="Q979" s="352"/>
      <c r="R979" s="352"/>
      <c r="S979" s="352"/>
      <c r="T979" s="352"/>
      <c r="U979" s="353"/>
      <c r="V979" s="34"/>
    </row>
    <row r="980" spans="1:22" ht="19.5" customHeight="1" thickBot="1" x14ac:dyDescent="0.3">
      <c r="A980" s="33"/>
      <c r="B980" s="367"/>
      <c r="C980" s="368"/>
      <c r="D980" s="336"/>
      <c r="E980" s="336"/>
      <c r="F980" s="336"/>
      <c r="G980" s="336"/>
      <c r="H980" s="336"/>
      <c r="I980" s="337"/>
      <c r="J980" s="34"/>
      <c r="K980" s="1"/>
      <c r="L980" s="32"/>
      <c r="M980" s="33"/>
      <c r="N980" s="367"/>
      <c r="O980" s="368"/>
      <c r="P980" s="336"/>
      <c r="Q980" s="336"/>
      <c r="R980" s="336"/>
      <c r="S980" s="336"/>
      <c r="T980" s="336"/>
      <c r="U980" s="337"/>
      <c r="V980" s="34"/>
    </row>
    <row r="981" spans="1:22" ht="19.5" customHeight="1" x14ac:dyDescent="0.25">
      <c r="A981" s="33"/>
      <c r="B981" s="361" t="s">
        <v>61</v>
      </c>
      <c r="C981" s="362"/>
      <c r="D981" s="336"/>
      <c r="E981" s="336"/>
      <c r="F981" s="336"/>
      <c r="G981" s="336"/>
      <c r="H981" s="336"/>
      <c r="I981" s="337"/>
      <c r="J981" s="34"/>
      <c r="K981" s="1"/>
      <c r="L981" s="32"/>
      <c r="M981" s="33"/>
      <c r="N981" s="361" t="s">
        <v>61</v>
      </c>
      <c r="O981" s="362"/>
      <c r="P981" s="336"/>
      <c r="Q981" s="336"/>
      <c r="R981" s="336"/>
      <c r="S981" s="336"/>
      <c r="T981" s="336"/>
      <c r="U981" s="337"/>
      <c r="V981" s="34"/>
    </row>
    <row r="982" spans="1:22" ht="19.5" customHeight="1" thickBot="1" x14ac:dyDescent="0.3">
      <c r="A982" s="33"/>
      <c r="B982" s="365"/>
      <c r="C982" s="366"/>
      <c r="D982" s="369"/>
      <c r="E982" s="369"/>
      <c r="F982" s="369"/>
      <c r="G982" s="369"/>
      <c r="H982" s="369"/>
      <c r="I982" s="370"/>
      <c r="J982" s="34"/>
      <c r="K982" s="1"/>
      <c r="L982" s="32"/>
      <c r="M982" s="33"/>
      <c r="N982" s="365"/>
      <c r="O982" s="366"/>
      <c r="P982" s="369"/>
      <c r="Q982" s="369"/>
      <c r="R982" s="369"/>
      <c r="S982" s="369"/>
      <c r="T982" s="369"/>
      <c r="U982" s="370"/>
      <c r="V982" s="34"/>
    </row>
    <row r="983" spans="1:22" ht="19.5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19.5" customHeight="1" x14ac:dyDescent="0.25">
      <c r="A984" s="33"/>
      <c r="B984" s="349" t="s">
        <v>63</v>
      </c>
      <c r="C984" s="343" t="s">
        <v>64</v>
      </c>
      <c r="D984" s="351"/>
      <c r="E984" s="351"/>
      <c r="F984" s="351"/>
      <c r="G984" s="351"/>
      <c r="H984" s="352"/>
      <c r="I984" s="353"/>
      <c r="J984" s="34"/>
      <c r="K984" s="1"/>
      <c r="L984" s="32"/>
      <c r="M984" s="33"/>
      <c r="N984" s="349" t="s">
        <v>63</v>
      </c>
      <c r="O984" s="343" t="s">
        <v>64</v>
      </c>
      <c r="P984" s="351"/>
      <c r="Q984" s="351"/>
      <c r="R984" s="351"/>
      <c r="S984" s="351"/>
      <c r="T984" s="352"/>
      <c r="U984" s="353"/>
      <c r="V984" s="34"/>
    </row>
    <row r="985" spans="1:22" ht="19.5" customHeight="1" x14ac:dyDescent="0.25">
      <c r="A985" s="33"/>
      <c r="B985" s="334"/>
      <c r="C985" s="340" t="s">
        <v>65</v>
      </c>
      <c r="D985" s="348"/>
      <c r="E985" s="348"/>
      <c r="F985" s="348"/>
      <c r="G985" s="348"/>
      <c r="H985" s="336"/>
      <c r="I985" s="337"/>
      <c r="J985" s="34"/>
      <c r="K985" s="1"/>
      <c r="L985" s="32"/>
      <c r="M985" s="33"/>
      <c r="N985" s="334"/>
      <c r="O985" s="340" t="s">
        <v>65</v>
      </c>
      <c r="P985" s="348"/>
      <c r="Q985" s="348"/>
      <c r="R985" s="348"/>
      <c r="S985" s="348"/>
      <c r="T985" s="336"/>
      <c r="U985" s="337"/>
      <c r="V985" s="34"/>
    </row>
    <row r="986" spans="1:22" ht="19.5" customHeight="1" x14ac:dyDescent="0.25">
      <c r="A986" s="33"/>
      <c r="B986" s="334"/>
      <c r="C986" s="340" t="s">
        <v>66</v>
      </c>
      <c r="D986" s="348"/>
      <c r="E986" s="348"/>
      <c r="F986" s="348"/>
      <c r="G986" s="348"/>
      <c r="H986" s="336"/>
      <c r="I986" s="337"/>
      <c r="J986" s="34"/>
      <c r="K986" s="1"/>
      <c r="L986" s="32"/>
      <c r="M986" s="33"/>
      <c r="N986" s="334"/>
      <c r="O986" s="340" t="s">
        <v>66</v>
      </c>
      <c r="P986" s="348"/>
      <c r="Q986" s="348"/>
      <c r="R986" s="348"/>
      <c r="S986" s="348"/>
      <c r="T986" s="336"/>
      <c r="U986" s="337"/>
      <c r="V986" s="34"/>
    </row>
    <row r="987" spans="1:22" ht="19.5" customHeight="1" x14ac:dyDescent="0.25">
      <c r="A987" s="33"/>
      <c r="B987" s="334"/>
      <c r="C987" s="340" t="s">
        <v>67</v>
      </c>
      <c r="D987" s="348"/>
      <c r="E987" s="348"/>
      <c r="F987" s="348"/>
      <c r="G987" s="348"/>
      <c r="H987" s="336"/>
      <c r="I987" s="337"/>
      <c r="J987" s="34"/>
      <c r="K987" s="1"/>
      <c r="L987" s="32"/>
      <c r="M987" s="33"/>
      <c r="N987" s="334"/>
      <c r="O987" s="340" t="s">
        <v>67</v>
      </c>
      <c r="P987" s="348"/>
      <c r="Q987" s="348"/>
      <c r="R987" s="348"/>
      <c r="S987" s="348"/>
      <c r="T987" s="336"/>
      <c r="U987" s="337"/>
      <c r="V987" s="34"/>
    </row>
    <row r="988" spans="1:22" ht="19.5" customHeight="1" x14ac:dyDescent="0.25">
      <c r="A988" s="33"/>
      <c r="B988" s="334"/>
      <c r="C988" s="340" t="s">
        <v>68</v>
      </c>
      <c r="D988" s="348"/>
      <c r="E988" s="348"/>
      <c r="F988" s="348"/>
      <c r="G988" s="348"/>
      <c r="H988" s="336"/>
      <c r="I988" s="337"/>
      <c r="J988" s="34"/>
      <c r="K988" s="1"/>
      <c r="L988" s="32"/>
      <c r="M988" s="33"/>
      <c r="N988" s="334"/>
      <c r="O988" s="340" t="s">
        <v>68</v>
      </c>
      <c r="P988" s="348"/>
      <c r="Q988" s="348"/>
      <c r="R988" s="348"/>
      <c r="S988" s="348"/>
      <c r="T988" s="336"/>
      <c r="U988" s="337"/>
      <c r="V988" s="34"/>
    </row>
    <row r="989" spans="1:22" ht="19.5" customHeight="1" thickBot="1" x14ac:dyDescent="0.3">
      <c r="A989" s="33"/>
      <c r="B989" s="350"/>
      <c r="C989" s="371" t="s">
        <v>69</v>
      </c>
      <c r="D989" s="372"/>
      <c r="E989" s="372"/>
      <c r="F989" s="372"/>
      <c r="G989" s="372"/>
      <c r="H989" s="369"/>
      <c r="I989" s="370"/>
      <c r="J989" s="34"/>
      <c r="K989" s="1"/>
      <c r="L989" s="32"/>
      <c r="M989" s="33"/>
      <c r="N989" s="350"/>
      <c r="O989" s="371" t="s">
        <v>69</v>
      </c>
      <c r="P989" s="372"/>
      <c r="Q989" s="372"/>
      <c r="R989" s="372"/>
      <c r="S989" s="372"/>
      <c r="T989" s="369"/>
      <c r="U989" s="370"/>
      <c r="V989" s="34"/>
    </row>
    <row r="990" spans="1:22" ht="19.5" customHeight="1" x14ac:dyDescent="0.25">
      <c r="A990" s="33"/>
      <c r="B990" s="333" t="s">
        <v>70</v>
      </c>
      <c r="C990" s="346" t="s">
        <v>71</v>
      </c>
      <c r="D990" s="347"/>
      <c r="E990" s="347"/>
      <c r="F990" s="347"/>
      <c r="G990" s="347"/>
      <c r="H990" s="344"/>
      <c r="I990" s="345"/>
      <c r="J990" s="34"/>
      <c r="K990" s="1"/>
      <c r="L990" s="32"/>
      <c r="M990" s="33"/>
      <c r="N990" s="333" t="s">
        <v>70</v>
      </c>
      <c r="O990" s="346" t="s">
        <v>71</v>
      </c>
      <c r="P990" s="347"/>
      <c r="Q990" s="347"/>
      <c r="R990" s="347"/>
      <c r="S990" s="347"/>
      <c r="T990" s="344"/>
      <c r="U990" s="345"/>
      <c r="V990" s="34"/>
    </row>
    <row r="991" spans="1:22" ht="19.5" customHeight="1" x14ac:dyDescent="0.25">
      <c r="A991" s="33"/>
      <c r="B991" s="334"/>
      <c r="C991" s="340" t="s">
        <v>72</v>
      </c>
      <c r="D991" s="348"/>
      <c r="E991" s="348"/>
      <c r="F991" s="348"/>
      <c r="G991" s="348"/>
      <c r="H991" s="336"/>
      <c r="I991" s="337"/>
      <c r="J991" s="34"/>
      <c r="K991" s="1"/>
      <c r="L991" s="32"/>
      <c r="M991" s="33"/>
      <c r="N991" s="334"/>
      <c r="O991" s="340" t="s">
        <v>72</v>
      </c>
      <c r="P991" s="348"/>
      <c r="Q991" s="348"/>
      <c r="R991" s="348"/>
      <c r="S991" s="348"/>
      <c r="T991" s="336"/>
      <c r="U991" s="337"/>
      <c r="V991" s="34"/>
    </row>
    <row r="992" spans="1:22" ht="19.5" customHeight="1" x14ac:dyDescent="0.25">
      <c r="A992" s="33"/>
      <c r="B992" s="334"/>
      <c r="C992" s="340" t="s">
        <v>73</v>
      </c>
      <c r="D992" s="348"/>
      <c r="E992" s="348"/>
      <c r="F992" s="348"/>
      <c r="G992" s="348"/>
      <c r="H992" s="336"/>
      <c r="I992" s="337"/>
      <c r="J992" s="34"/>
      <c r="K992" s="1"/>
      <c r="L992" s="32"/>
      <c r="M992" s="33"/>
      <c r="N992" s="334"/>
      <c r="O992" s="340" t="s">
        <v>73</v>
      </c>
      <c r="P992" s="348"/>
      <c r="Q992" s="348"/>
      <c r="R992" s="348"/>
      <c r="S992" s="348"/>
      <c r="T992" s="336"/>
      <c r="U992" s="337"/>
      <c r="V992" s="34"/>
    </row>
    <row r="993" spans="1:22" ht="19.5" customHeight="1" x14ac:dyDescent="0.25">
      <c r="A993" s="33"/>
      <c r="B993" s="334"/>
      <c r="C993" s="340" t="s">
        <v>74</v>
      </c>
      <c r="D993" s="348"/>
      <c r="E993" s="348"/>
      <c r="F993" s="348"/>
      <c r="G993" s="348"/>
      <c r="H993" s="336"/>
      <c r="I993" s="337"/>
      <c r="J993" s="34"/>
      <c r="K993" s="1"/>
      <c r="L993" s="32"/>
      <c r="M993" s="33"/>
      <c r="N993" s="334"/>
      <c r="O993" s="340" t="s">
        <v>74</v>
      </c>
      <c r="P993" s="348"/>
      <c r="Q993" s="348"/>
      <c r="R993" s="348"/>
      <c r="S993" s="348"/>
      <c r="T993" s="336"/>
      <c r="U993" s="337"/>
      <c r="V993" s="34"/>
    </row>
    <row r="994" spans="1:22" ht="19.5" customHeight="1" x14ac:dyDescent="0.25">
      <c r="A994" s="33"/>
      <c r="B994" s="334"/>
      <c r="C994" s="340" t="s">
        <v>75</v>
      </c>
      <c r="D994" s="348"/>
      <c r="E994" s="348"/>
      <c r="F994" s="348"/>
      <c r="G994" s="348"/>
      <c r="H994" s="336"/>
      <c r="I994" s="337"/>
      <c r="J994" s="34"/>
      <c r="K994" s="1"/>
      <c r="L994" s="32"/>
      <c r="M994" s="33"/>
      <c r="N994" s="334"/>
      <c r="O994" s="340" t="s">
        <v>75</v>
      </c>
      <c r="P994" s="348"/>
      <c r="Q994" s="348"/>
      <c r="R994" s="348"/>
      <c r="S994" s="348"/>
      <c r="T994" s="336"/>
      <c r="U994" s="337"/>
      <c r="V994" s="34"/>
    </row>
    <row r="995" spans="1:22" ht="19.5" customHeight="1" x14ac:dyDescent="0.25">
      <c r="A995" s="33"/>
      <c r="B995" s="334"/>
      <c r="C995" s="340" t="s">
        <v>76</v>
      </c>
      <c r="D995" s="348"/>
      <c r="E995" s="348"/>
      <c r="F995" s="348"/>
      <c r="G995" s="348"/>
      <c r="H995" s="336"/>
      <c r="I995" s="337"/>
      <c r="J995" s="34"/>
      <c r="K995" s="1"/>
      <c r="L995" s="32"/>
      <c r="M995" s="33"/>
      <c r="N995" s="334"/>
      <c r="O995" s="340" t="s">
        <v>76</v>
      </c>
      <c r="P995" s="348"/>
      <c r="Q995" s="348"/>
      <c r="R995" s="348"/>
      <c r="S995" s="348"/>
      <c r="T995" s="336"/>
      <c r="U995" s="337"/>
      <c r="V995" s="34"/>
    </row>
    <row r="996" spans="1:22" ht="19.5" customHeight="1" thickBot="1" x14ac:dyDescent="0.3">
      <c r="A996" s="33"/>
      <c r="B996" s="335"/>
      <c r="C996" s="385" t="s">
        <v>77</v>
      </c>
      <c r="D996" s="386"/>
      <c r="E996" s="386"/>
      <c r="F996" s="386"/>
      <c r="G996" s="386"/>
      <c r="H996" s="387"/>
      <c r="I996" s="388"/>
      <c r="J996" s="34"/>
      <c r="K996" s="1"/>
      <c r="L996" s="32"/>
      <c r="M996" s="33"/>
      <c r="N996" s="335"/>
      <c r="O996" s="385" t="s">
        <v>77</v>
      </c>
      <c r="P996" s="386"/>
      <c r="Q996" s="386"/>
      <c r="R996" s="386"/>
      <c r="S996" s="386"/>
      <c r="T996" s="387"/>
      <c r="U996" s="388"/>
      <c r="V996" s="34"/>
    </row>
    <row r="997" spans="1:22" ht="19.5" customHeight="1" x14ac:dyDescent="0.25">
      <c r="A997" s="33"/>
      <c r="B997" s="349" t="s">
        <v>78</v>
      </c>
      <c r="C997" s="389" t="s">
        <v>79</v>
      </c>
      <c r="D997" s="390"/>
      <c r="E997" s="391"/>
      <c r="F997" s="47" t="s">
        <v>80</v>
      </c>
      <c r="G997" s="47"/>
      <c r="H997" s="352"/>
      <c r="I997" s="353"/>
      <c r="J997" s="34"/>
      <c r="K997" s="1"/>
      <c r="L997" s="32"/>
      <c r="M997" s="33"/>
      <c r="N997" s="349" t="s">
        <v>78</v>
      </c>
      <c r="O997" s="389" t="s">
        <v>79</v>
      </c>
      <c r="P997" s="390"/>
      <c r="Q997" s="391"/>
      <c r="R997" s="47" t="s">
        <v>80</v>
      </c>
      <c r="S997" s="47"/>
      <c r="T997" s="352"/>
      <c r="U997" s="353"/>
      <c r="V997" s="34"/>
    </row>
    <row r="998" spans="1:22" ht="19.5" customHeight="1" x14ac:dyDescent="0.25">
      <c r="A998" s="33"/>
      <c r="B998" s="334"/>
      <c r="C998" s="392" t="s">
        <v>81</v>
      </c>
      <c r="D998" s="393"/>
      <c r="E998" s="394"/>
      <c r="F998" s="10" t="s">
        <v>82</v>
      </c>
      <c r="G998" s="10"/>
      <c r="H998" s="336"/>
      <c r="I998" s="337"/>
      <c r="J998" s="34"/>
      <c r="K998" s="1"/>
      <c r="L998" s="32"/>
      <c r="M998" s="33"/>
      <c r="N998" s="334"/>
      <c r="O998" s="392" t="s">
        <v>81</v>
      </c>
      <c r="P998" s="393"/>
      <c r="Q998" s="394"/>
      <c r="R998" s="10" t="s">
        <v>82</v>
      </c>
      <c r="S998" s="10"/>
      <c r="T998" s="336"/>
      <c r="U998" s="337"/>
      <c r="V998" s="34"/>
    </row>
    <row r="999" spans="1:22" ht="19.5" customHeight="1" x14ac:dyDescent="0.25">
      <c r="A999" s="33"/>
      <c r="B999" s="334"/>
      <c r="C999" s="392" t="s">
        <v>83</v>
      </c>
      <c r="D999" s="393"/>
      <c r="E999" s="394"/>
      <c r="F999" s="10" t="s">
        <v>84</v>
      </c>
      <c r="G999" s="10"/>
      <c r="H999" s="336"/>
      <c r="I999" s="337"/>
      <c r="J999" s="34"/>
      <c r="K999" s="1"/>
      <c r="L999" s="32"/>
      <c r="M999" s="33"/>
      <c r="N999" s="334"/>
      <c r="O999" s="392" t="s">
        <v>83</v>
      </c>
      <c r="P999" s="393"/>
      <c r="Q999" s="394"/>
      <c r="R999" s="10" t="s">
        <v>84</v>
      </c>
      <c r="S999" s="10"/>
      <c r="T999" s="336"/>
      <c r="U999" s="337"/>
      <c r="V999" s="34"/>
    </row>
    <row r="1000" spans="1:22" ht="19.5" customHeight="1" x14ac:dyDescent="0.25">
      <c r="A1000" s="33"/>
      <c r="B1000" s="334"/>
      <c r="C1000" s="48" t="s">
        <v>85</v>
      </c>
      <c r="D1000" s="49"/>
      <c r="E1000" s="49"/>
      <c r="F1000" s="10" t="s">
        <v>86</v>
      </c>
      <c r="G1000" s="10"/>
      <c r="H1000" s="336"/>
      <c r="I1000" s="337"/>
      <c r="J1000" s="34"/>
      <c r="K1000" s="1"/>
      <c r="L1000" s="32"/>
      <c r="M1000" s="33"/>
      <c r="N1000" s="334"/>
      <c r="O1000" s="48" t="s">
        <v>85</v>
      </c>
      <c r="P1000" s="49"/>
      <c r="Q1000" s="49"/>
      <c r="R1000" s="10" t="s">
        <v>86</v>
      </c>
      <c r="S1000" s="10"/>
      <c r="T1000" s="336"/>
      <c r="U1000" s="337"/>
      <c r="V1000" s="34"/>
    </row>
    <row r="1001" spans="1:22" ht="19.5" customHeight="1" thickBot="1" x14ac:dyDescent="0.3">
      <c r="A1001" s="33"/>
      <c r="B1001" s="350"/>
      <c r="C1001" s="50" t="s">
        <v>87</v>
      </c>
      <c r="D1001" s="51"/>
      <c r="E1001" s="51"/>
      <c r="F1001" s="52" t="s">
        <v>86</v>
      </c>
      <c r="G1001" s="52"/>
      <c r="H1001" s="369"/>
      <c r="I1001" s="370"/>
      <c r="J1001" s="34"/>
      <c r="K1001" s="1"/>
      <c r="L1001" s="32"/>
      <c r="M1001" s="33"/>
      <c r="N1001" s="350"/>
      <c r="O1001" s="50" t="s">
        <v>87</v>
      </c>
      <c r="P1001" s="51"/>
      <c r="Q1001" s="51"/>
      <c r="R1001" s="52" t="s">
        <v>86</v>
      </c>
      <c r="S1001" s="52"/>
      <c r="T1001" s="369"/>
      <c r="U1001" s="370"/>
      <c r="V1001" s="34"/>
    </row>
    <row r="1002" spans="1:22" ht="19.5" customHeight="1" thickBot="1" x14ac:dyDescent="0.3">
      <c r="A1002" s="33"/>
      <c r="B1002" s="25"/>
      <c r="C1002" s="25"/>
      <c r="D1002" s="25"/>
      <c r="E1002" s="25"/>
      <c r="F1002" s="25"/>
      <c r="G1002" s="25"/>
      <c r="H1002" s="25"/>
      <c r="I1002" s="25"/>
      <c r="J1002" s="34"/>
      <c r="K1002" s="1"/>
      <c r="L1002" s="32"/>
      <c r="M1002" s="33"/>
      <c r="N1002" s="25"/>
      <c r="O1002" s="25"/>
      <c r="P1002" s="25"/>
      <c r="Q1002" s="25"/>
      <c r="R1002" s="25"/>
      <c r="S1002" s="25"/>
      <c r="T1002" s="25"/>
      <c r="U1002" s="25"/>
      <c r="V1002" s="34"/>
    </row>
    <row r="1003" spans="1:22" ht="19.5" customHeight="1" x14ac:dyDescent="0.3">
      <c r="A1003" s="33"/>
      <c r="B1003" s="373" t="s">
        <v>88</v>
      </c>
      <c r="C1003" s="374"/>
      <c r="D1003" s="374"/>
      <c r="E1003" s="374"/>
      <c r="F1003" s="374"/>
      <c r="G1003" s="374"/>
      <c r="H1003" s="374"/>
      <c r="I1003" s="375"/>
      <c r="J1003" s="34"/>
      <c r="K1003" s="1"/>
      <c r="L1003" s="32"/>
      <c r="M1003" s="33"/>
      <c r="N1003" s="373" t="s">
        <v>88</v>
      </c>
      <c r="O1003" s="374"/>
      <c r="P1003" s="374"/>
      <c r="Q1003" s="374"/>
      <c r="R1003" s="374"/>
      <c r="S1003" s="374"/>
      <c r="T1003" s="374"/>
      <c r="U1003" s="375"/>
      <c r="V1003" s="34"/>
    </row>
    <row r="1004" spans="1:22" ht="19.5" customHeight="1" x14ac:dyDescent="0.25">
      <c r="A1004" s="33"/>
      <c r="B1004" s="376"/>
      <c r="C1004" s="377"/>
      <c r="D1004" s="377"/>
      <c r="E1004" s="377"/>
      <c r="F1004" s="377"/>
      <c r="G1004" s="377"/>
      <c r="H1004" s="377"/>
      <c r="I1004" s="378"/>
      <c r="J1004" s="34"/>
      <c r="K1004" s="1"/>
      <c r="L1004" s="32"/>
      <c r="M1004" s="33"/>
      <c r="N1004" s="376"/>
      <c r="O1004" s="377"/>
      <c r="P1004" s="377"/>
      <c r="Q1004" s="377"/>
      <c r="R1004" s="377"/>
      <c r="S1004" s="377"/>
      <c r="T1004" s="377"/>
      <c r="U1004" s="378"/>
      <c r="V1004" s="34"/>
    </row>
    <row r="1005" spans="1:22" ht="19.5" customHeight="1" x14ac:dyDescent="0.25">
      <c r="A1005" s="33"/>
      <c r="B1005" s="379"/>
      <c r="C1005" s="380"/>
      <c r="D1005" s="380"/>
      <c r="E1005" s="380"/>
      <c r="F1005" s="380"/>
      <c r="G1005" s="380"/>
      <c r="H1005" s="380"/>
      <c r="I1005" s="381"/>
      <c r="J1005" s="34"/>
      <c r="K1005" s="1"/>
      <c r="L1005" s="32"/>
      <c r="M1005" s="33"/>
      <c r="N1005" s="379"/>
      <c r="O1005" s="380"/>
      <c r="P1005" s="380"/>
      <c r="Q1005" s="380"/>
      <c r="R1005" s="380"/>
      <c r="S1005" s="380"/>
      <c r="T1005" s="380"/>
      <c r="U1005" s="381"/>
      <c r="V1005" s="34"/>
    </row>
    <row r="1006" spans="1:22" ht="19.5" customHeight="1" x14ac:dyDescent="0.25">
      <c r="A1006" s="33"/>
      <c r="B1006" s="379"/>
      <c r="C1006" s="380"/>
      <c r="D1006" s="380"/>
      <c r="E1006" s="380"/>
      <c r="F1006" s="380"/>
      <c r="G1006" s="380"/>
      <c r="H1006" s="380"/>
      <c r="I1006" s="381"/>
      <c r="J1006" s="34"/>
      <c r="K1006" s="1"/>
      <c r="L1006" s="32"/>
      <c r="M1006" s="33"/>
      <c r="N1006" s="379"/>
      <c r="O1006" s="380"/>
      <c r="P1006" s="380"/>
      <c r="Q1006" s="380"/>
      <c r="R1006" s="380"/>
      <c r="S1006" s="380"/>
      <c r="T1006" s="380"/>
      <c r="U1006" s="381"/>
      <c r="V1006" s="34"/>
    </row>
    <row r="1007" spans="1:22" ht="19.5" customHeight="1" thickBot="1" x14ac:dyDescent="0.3">
      <c r="A1007" s="33"/>
      <c r="B1007" s="382"/>
      <c r="C1007" s="383"/>
      <c r="D1007" s="383"/>
      <c r="E1007" s="383"/>
      <c r="F1007" s="383"/>
      <c r="G1007" s="383"/>
      <c r="H1007" s="383"/>
      <c r="I1007" s="384"/>
      <c r="J1007" s="34"/>
      <c r="K1007" s="1"/>
      <c r="L1007" s="32"/>
      <c r="M1007" s="33"/>
      <c r="N1007" s="382"/>
      <c r="O1007" s="383"/>
      <c r="P1007" s="383"/>
      <c r="Q1007" s="383"/>
      <c r="R1007" s="383"/>
      <c r="S1007" s="383"/>
      <c r="T1007" s="383"/>
      <c r="U1007" s="384"/>
      <c r="V1007" s="34"/>
    </row>
    <row r="1008" spans="1:22" ht="19.5" customHeight="1" thickBot="1" x14ac:dyDescent="0.3">
      <c r="A1008" s="53"/>
      <c r="B1008" s="54"/>
      <c r="C1008" s="54"/>
      <c r="D1008" s="54"/>
      <c r="E1008" s="54"/>
      <c r="F1008" s="54"/>
      <c r="G1008" s="54"/>
      <c r="H1008" s="54"/>
      <c r="I1008" s="54"/>
      <c r="J1008" s="55"/>
      <c r="K1008" s="1"/>
      <c r="L1008" s="32"/>
      <c r="M1008" s="53"/>
      <c r="N1008" s="54"/>
      <c r="O1008" s="54"/>
      <c r="P1008" s="54"/>
      <c r="Q1008" s="54"/>
      <c r="R1008" s="54"/>
      <c r="S1008" s="54"/>
      <c r="T1008" s="54"/>
      <c r="U1008" s="54"/>
      <c r="V1008" s="55"/>
    </row>
    <row r="1009" spans="1:22" ht="19.5" customHeight="1" thickBot="1" x14ac:dyDescent="0.3">
      <c r="A1009" s="56"/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7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</row>
    <row r="1010" spans="1:22" ht="19.5" customHeight="1" x14ac:dyDescent="0.25">
      <c r="A1010" s="29">
        <v>21</v>
      </c>
      <c r="B1010" s="30"/>
      <c r="C1010" s="30"/>
      <c r="D1010" s="30"/>
      <c r="E1010" s="30"/>
      <c r="F1010" s="30"/>
      <c r="G1010" s="30"/>
      <c r="H1010" s="30"/>
      <c r="I1010" s="30"/>
      <c r="J1010" s="31"/>
      <c r="K1010" s="1"/>
      <c r="L1010" s="32"/>
      <c r="M1010" s="29">
        <f t="shared" ref="M1010" si="20">A1010+1</f>
        <v>22</v>
      </c>
      <c r="N1010" s="30"/>
      <c r="O1010" s="30"/>
      <c r="P1010" s="30"/>
      <c r="Q1010" s="30"/>
      <c r="R1010" s="30"/>
      <c r="S1010" s="30"/>
      <c r="T1010" s="30"/>
      <c r="U1010" s="30"/>
      <c r="V1010" s="31"/>
    </row>
    <row r="1011" spans="1:22" ht="19.5" customHeight="1" x14ac:dyDescent="0.35">
      <c r="A1011" s="33"/>
      <c r="B1011" s="356" t="s">
        <v>42</v>
      </c>
      <c r="C1011" s="356"/>
      <c r="D1011" s="404" t="s">
        <v>132</v>
      </c>
      <c r="E1011" s="404"/>
      <c r="F1011" s="404"/>
      <c r="G1011" s="404"/>
      <c r="H1011" s="404"/>
      <c r="I1011" s="404"/>
      <c r="J1011" s="75"/>
      <c r="K1011" s="1"/>
      <c r="L1011" s="32"/>
      <c r="M1011" s="33"/>
      <c r="N1011" s="356" t="s">
        <v>42</v>
      </c>
      <c r="O1011" s="356"/>
      <c r="P1011" s="404" t="s">
        <v>132</v>
      </c>
      <c r="Q1011" s="404"/>
      <c r="R1011" s="404"/>
      <c r="S1011" s="404"/>
      <c r="T1011" s="404"/>
      <c r="U1011" s="404"/>
      <c r="V1011" s="75"/>
    </row>
    <row r="1012" spans="1:22" ht="19.5" customHeight="1" x14ac:dyDescent="0.25">
      <c r="A1012" s="33"/>
      <c r="B1012" s="358"/>
      <c r="C1012" s="358"/>
      <c r="D1012" s="358"/>
      <c r="E1012" s="358"/>
      <c r="F1012" s="358"/>
      <c r="G1012" s="358"/>
      <c r="H1012" s="358"/>
      <c r="I1012" s="358"/>
      <c r="J1012" s="34"/>
      <c r="K1012" s="1"/>
      <c r="L1012" s="32"/>
      <c r="M1012" s="33"/>
      <c r="N1012" s="358"/>
      <c r="O1012" s="358"/>
      <c r="P1012" s="358"/>
      <c r="Q1012" s="358"/>
      <c r="R1012" s="358"/>
      <c r="S1012" s="358"/>
      <c r="T1012" s="358"/>
      <c r="U1012" s="358"/>
      <c r="V1012" s="34"/>
    </row>
    <row r="1013" spans="1:22" ht="19.5" customHeight="1" x14ac:dyDescent="0.35">
      <c r="A1013" s="33"/>
      <c r="B1013" s="356" t="s">
        <v>0</v>
      </c>
      <c r="C1013" s="356"/>
      <c r="D1013" s="403"/>
      <c r="E1013" s="403"/>
      <c r="F1013" s="357" t="s">
        <v>41</v>
      </c>
      <c r="G1013" s="357"/>
      <c r="H1013" s="403"/>
      <c r="I1013" s="403"/>
      <c r="J1013" s="34"/>
      <c r="K1013" s="1"/>
      <c r="L1013" s="32"/>
      <c r="M1013" s="33"/>
      <c r="N1013" s="356" t="s">
        <v>0</v>
      </c>
      <c r="O1013" s="356"/>
      <c r="P1013" s="403"/>
      <c r="Q1013" s="403"/>
      <c r="R1013" s="357" t="s">
        <v>41</v>
      </c>
      <c r="S1013" s="357"/>
      <c r="T1013" s="403"/>
      <c r="U1013" s="403"/>
      <c r="V1013" s="34"/>
    </row>
    <row r="1014" spans="1:22" ht="19.5" customHeight="1" x14ac:dyDescent="0.35">
      <c r="A1014" s="33"/>
      <c r="B1014" s="356" t="s">
        <v>14</v>
      </c>
      <c r="C1014" s="356"/>
      <c r="D1014" s="400"/>
      <c r="E1014" s="400"/>
      <c r="F1014" s="357" t="s">
        <v>15</v>
      </c>
      <c r="G1014" s="357"/>
      <c r="H1014" s="401"/>
      <c r="I1014" s="401"/>
      <c r="J1014" s="34"/>
      <c r="K1014" s="1"/>
      <c r="L1014" s="32"/>
      <c r="M1014" s="33"/>
      <c r="N1014" s="356" t="s">
        <v>14</v>
      </c>
      <c r="O1014" s="356"/>
      <c r="P1014" s="400"/>
      <c r="Q1014" s="400"/>
      <c r="R1014" s="357" t="s">
        <v>15</v>
      </c>
      <c r="S1014" s="357"/>
      <c r="T1014" s="401"/>
      <c r="U1014" s="401"/>
      <c r="V1014" s="34"/>
    </row>
    <row r="1015" spans="1:22" ht="19.5" customHeight="1" x14ac:dyDescent="0.3">
      <c r="A1015" s="33"/>
      <c r="B1015" s="64" t="s">
        <v>53</v>
      </c>
      <c r="C1015" s="64"/>
      <c r="D1015" s="402"/>
      <c r="E1015" s="402"/>
      <c r="F1015" s="397" t="s">
        <v>54</v>
      </c>
      <c r="G1015" s="397"/>
      <c r="H1015" s="402"/>
      <c r="I1015" s="402"/>
      <c r="J1015" s="34"/>
      <c r="K1015" s="1"/>
      <c r="L1015" s="32"/>
      <c r="M1015" s="33"/>
      <c r="N1015" s="64" t="s">
        <v>53</v>
      </c>
      <c r="O1015" s="64"/>
      <c r="P1015" s="402"/>
      <c r="Q1015" s="402"/>
      <c r="R1015" s="397" t="s">
        <v>54</v>
      </c>
      <c r="S1015" s="397"/>
      <c r="T1015" s="402"/>
      <c r="U1015" s="402"/>
      <c r="V1015" s="34"/>
    </row>
    <row r="1016" spans="1:22" ht="19.5" customHeight="1" x14ac:dyDescent="0.3">
      <c r="A1016" s="33"/>
      <c r="B1016" s="396" t="s">
        <v>1</v>
      </c>
      <c r="C1016" s="396"/>
      <c r="D1016" s="397"/>
      <c r="E1016" s="397"/>
      <c r="F1016" s="398"/>
      <c r="G1016" s="398"/>
      <c r="H1016" s="398"/>
      <c r="I1016" s="398"/>
      <c r="J1016" s="34"/>
      <c r="K1016" s="1"/>
      <c r="L1016" s="32"/>
      <c r="M1016" s="33"/>
      <c r="N1016" s="396" t="s">
        <v>1</v>
      </c>
      <c r="O1016" s="396"/>
      <c r="P1016" s="397"/>
      <c r="Q1016" s="397"/>
      <c r="R1016" s="398"/>
      <c r="S1016" s="398"/>
      <c r="T1016" s="398"/>
      <c r="U1016" s="398"/>
      <c r="V1016" s="34"/>
    </row>
    <row r="1017" spans="1:22" ht="19.5" customHeight="1" x14ac:dyDescent="0.3">
      <c r="A1017" s="33"/>
      <c r="B1017" s="396"/>
      <c r="C1017" s="396"/>
      <c r="D1017" s="397" t="s">
        <v>11</v>
      </c>
      <c r="E1017" s="397"/>
      <c r="F1017" s="398"/>
      <c r="G1017" s="398"/>
      <c r="H1017" s="398"/>
      <c r="I1017" s="398"/>
      <c r="J1017" s="34"/>
      <c r="K1017" s="1"/>
      <c r="L1017" s="32"/>
      <c r="M1017" s="33"/>
      <c r="N1017" s="396"/>
      <c r="O1017" s="396"/>
      <c r="P1017" s="397" t="s">
        <v>11</v>
      </c>
      <c r="Q1017" s="397"/>
      <c r="R1017" s="398"/>
      <c r="S1017" s="398"/>
      <c r="T1017" s="398"/>
      <c r="U1017" s="398"/>
      <c r="V1017" s="34"/>
    </row>
    <row r="1018" spans="1:22" ht="19.5" customHeight="1" x14ac:dyDescent="0.3">
      <c r="A1018" s="33"/>
      <c r="B1018" s="396"/>
      <c r="C1018" s="396"/>
      <c r="D1018" s="397" t="s">
        <v>55</v>
      </c>
      <c r="E1018" s="397"/>
      <c r="F1018" s="398"/>
      <c r="G1018" s="398"/>
      <c r="H1018" s="398"/>
      <c r="I1018" s="398"/>
      <c r="J1018" s="34"/>
      <c r="K1018" s="1"/>
      <c r="L1018" s="32"/>
      <c r="M1018" s="33"/>
      <c r="N1018" s="396"/>
      <c r="O1018" s="396"/>
      <c r="P1018" s="397" t="s">
        <v>55</v>
      </c>
      <c r="Q1018" s="397"/>
      <c r="R1018" s="398"/>
      <c r="S1018" s="398"/>
      <c r="T1018" s="398"/>
      <c r="U1018" s="398"/>
      <c r="V1018" s="34"/>
    </row>
    <row r="1019" spans="1:22" ht="19.5" customHeight="1" x14ac:dyDescent="0.35">
      <c r="A1019" s="33"/>
      <c r="B1019" s="396"/>
      <c r="C1019" s="396"/>
      <c r="D1019" s="397" t="s">
        <v>9</v>
      </c>
      <c r="E1019" s="397"/>
      <c r="F1019" s="399"/>
      <c r="G1019" s="399"/>
      <c r="H1019" s="399"/>
      <c r="I1019" s="399"/>
      <c r="J1019" s="34"/>
      <c r="K1019" s="1"/>
      <c r="L1019" s="32"/>
      <c r="M1019" s="33"/>
      <c r="N1019" s="396"/>
      <c r="O1019" s="396"/>
      <c r="P1019" s="397" t="s">
        <v>9</v>
      </c>
      <c r="Q1019" s="397"/>
      <c r="R1019" s="399"/>
      <c r="S1019" s="399"/>
      <c r="T1019" s="399"/>
      <c r="U1019" s="399"/>
      <c r="V1019" s="34"/>
    </row>
    <row r="1020" spans="1:22" ht="19.5" customHeight="1" x14ac:dyDescent="0.35">
      <c r="A1020" s="33"/>
      <c r="B1020" s="356" t="s">
        <v>44</v>
      </c>
      <c r="C1020" s="356"/>
      <c r="D1020" s="357" t="s">
        <v>91</v>
      </c>
      <c r="E1020" s="357"/>
      <c r="F1020" s="37"/>
      <c r="G1020" s="65"/>
      <c r="H1020" s="39"/>
      <c r="I1020" s="65"/>
      <c r="J1020" s="34"/>
      <c r="K1020" s="1"/>
      <c r="L1020" s="32"/>
      <c r="M1020" s="33"/>
      <c r="N1020" s="356" t="s">
        <v>44</v>
      </c>
      <c r="O1020" s="356"/>
      <c r="P1020" s="357" t="s">
        <v>91</v>
      </c>
      <c r="Q1020" s="357"/>
      <c r="R1020" s="37"/>
      <c r="S1020" s="65"/>
      <c r="T1020" s="39"/>
      <c r="U1020" s="65"/>
      <c r="V1020" s="34"/>
    </row>
    <row r="1021" spans="1:22" ht="19.5" customHeight="1" x14ac:dyDescent="0.3">
      <c r="A1021" s="33"/>
      <c r="B1021" s="356"/>
      <c r="C1021" s="356"/>
      <c r="D1021" s="359" t="s">
        <v>56</v>
      </c>
      <c r="E1021" s="63" t="s">
        <v>57</v>
      </c>
      <c r="F1021" s="41"/>
      <c r="G1021" s="66"/>
      <c r="H1021" s="41"/>
      <c r="I1021" s="66"/>
      <c r="J1021" s="34"/>
      <c r="K1021" s="1"/>
      <c r="L1021" s="32"/>
      <c r="M1021" s="33"/>
      <c r="N1021" s="356"/>
      <c r="O1021" s="356"/>
      <c r="P1021" s="359" t="s">
        <v>56</v>
      </c>
      <c r="Q1021" s="63" t="s">
        <v>57</v>
      </c>
      <c r="R1021" s="41"/>
      <c r="S1021" s="66"/>
      <c r="T1021" s="41"/>
      <c r="U1021" s="66"/>
      <c r="V1021" s="34"/>
    </row>
    <row r="1022" spans="1:22" ht="19.5" customHeight="1" x14ac:dyDescent="0.3">
      <c r="A1022" s="33"/>
      <c r="B1022" s="356"/>
      <c r="C1022" s="356"/>
      <c r="D1022" s="359"/>
      <c r="E1022" s="63" t="s">
        <v>58</v>
      </c>
      <c r="F1022" s="41"/>
      <c r="G1022" s="66"/>
      <c r="H1022" s="41"/>
      <c r="I1022" s="66"/>
      <c r="J1022" s="34"/>
      <c r="K1022" s="1"/>
      <c r="L1022" s="32"/>
      <c r="M1022" s="33"/>
      <c r="N1022" s="356"/>
      <c r="O1022" s="356"/>
      <c r="P1022" s="359"/>
      <c r="Q1022" s="63" t="s">
        <v>58</v>
      </c>
      <c r="R1022" s="41"/>
      <c r="S1022" s="66"/>
      <c r="T1022" s="41"/>
      <c r="U1022" s="66"/>
      <c r="V1022" s="34"/>
    </row>
    <row r="1023" spans="1:22" ht="19.5" customHeight="1" x14ac:dyDescent="0.25">
      <c r="A1023" s="33"/>
      <c r="B1023" s="358"/>
      <c r="C1023" s="358"/>
      <c r="D1023" s="358"/>
      <c r="E1023" s="358"/>
      <c r="F1023" s="358"/>
      <c r="G1023" s="358"/>
      <c r="H1023" s="358"/>
      <c r="I1023" s="358"/>
      <c r="J1023" s="34"/>
      <c r="K1023" s="1"/>
      <c r="L1023" s="32"/>
      <c r="M1023" s="33"/>
      <c r="N1023" s="358"/>
      <c r="O1023" s="358"/>
      <c r="P1023" s="358"/>
      <c r="Q1023" s="358"/>
      <c r="R1023" s="358"/>
      <c r="S1023" s="358"/>
      <c r="T1023" s="358"/>
      <c r="U1023" s="358"/>
      <c r="V1023" s="34"/>
    </row>
    <row r="1024" spans="1:22" ht="19.5" customHeight="1" x14ac:dyDescent="0.3">
      <c r="A1024" s="33"/>
      <c r="B1024" s="395" t="s">
        <v>59</v>
      </c>
      <c r="C1024" s="395"/>
      <c r="D1024" s="395"/>
      <c r="E1024" s="395"/>
      <c r="F1024" s="395"/>
      <c r="G1024" s="395"/>
      <c r="H1024" s="395"/>
      <c r="I1024" s="395"/>
      <c r="J1024" s="34"/>
      <c r="K1024" s="1"/>
      <c r="L1024" s="32"/>
      <c r="M1024" s="33"/>
      <c r="N1024" s="395" t="s">
        <v>59</v>
      </c>
      <c r="O1024" s="395"/>
      <c r="P1024" s="395"/>
      <c r="Q1024" s="395"/>
      <c r="R1024" s="395"/>
      <c r="S1024" s="395"/>
      <c r="T1024" s="395"/>
      <c r="U1024" s="395"/>
      <c r="V1024" s="34"/>
    </row>
    <row r="1025" spans="1:22" ht="19.5" customHeight="1" thickBot="1" x14ac:dyDescent="0.3">
      <c r="A1025" s="33"/>
      <c r="B1025" s="358"/>
      <c r="C1025" s="358"/>
      <c r="D1025" s="358"/>
      <c r="E1025" s="358"/>
      <c r="F1025" s="358"/>
      <c r="G1025" s="358"/>
      <c r="H1025" s="358"/>
      <c r="I1025" s="358"/>
      <c r="J1025" s="34"/>
      <c r="K1025" s="1"/>
      <c r="L1025" s="32"/>
      <c r="M1025" s="33"/>
      <c r="N1025" s="358"/>
      <c r="O1025" s="358"/>
      <c r="P1025" s="358"/>
      <c r="Q1025" s="358"/>
      <c r="R1025" s="358"/>
      <c r="S1025" s="358"/>
      <c r="T1025" s="358"/>
      <c r="U1025" s="358"/>
      <c r="V1025" s="34"/>
    </row>
    <row r="1026" spans="1:22" ht="19.5" customHeight="1" thickBot="1" x14ac:dyDescent="0.3">
      <c r="A1026" s="33"/>
      <c r="B1026" s="359" t="s">
        <v>60</v>
      </c>
      <c r="C1026" s="360"/>
      <c r="D1026" s="43"/>
      <c r="E1026" s="44"/>
      <c r="F1026" s="44"/>
      <c r="G1026" s="44"/>
      <c r="H1026" s="44"/>
      <c r="I1026" s="45"/>
      <c r="J1026" s="34"/>
      <c r="K1026" s="1"/>
      <c r="L1026" s="32"/>
      <c r="M1026" s="33"/>
      <c r="N1026" s="359" t="s">
        <v>60</v>
      </c>
      <c r="O1026" s="360"/>
      <c r="P1026" s="43"/>
      <c r="Q1026" s="44"/>
      <c r="R1026" s="44"/>
      <c r="S1026" s="44"/>
      <c r="T1026" s="44"/>
      <c r="U1026" s="45"/>
      <c r="V1026" s="34"/>
    </row>
    <row r="1027" spans="1:22" ht="19.5" customHeight="1" thickBot="1" x14ac:dyDescent="0.3">
      <c r="A1027" s="33"/>
      <c r="B1027" s="62"/>
      <c r="C1027" s="62"/>
      <c r="D1027" s="30"/>
      <c r="E1027" s="30"/>
      <c r="F1027" s="30"/>
      <c r="G1027" s="30"/>
      <c r="H1027" s="30"/>
      <c r="I1027" s="30"/>
      <c r="J1027" s="34"/>
      <c r="K1027" s="1"/>
      <c r="L1027" s="32"/>
      <c r="M1027" s="33"/>
      <c r="N1027" s="62"/>
      <c r="O1027" s="62"/>
      <c r="P1027" s="30"/>
      <c r="Q1027" s="30"/>
      <c r="R1027" s="30"/>
      <c r="S1027" s="30"/>
      <c r="T1027" s="30"/>
      <c r="U1027" s="30"/>
      <c r="V1027" s="34"/>
    </row>
    <row r="1028" spans="1:22" ht="19.5" customHeight="1" x14ac:dyDescent="0.25">
      <c r="A1028" s="33"/>
      <c r="B1028" s="365" t="s">
        <v>62</v>
      </c>
      <c r="C1028" s="366"/>
      <c r="D1028" s="352"/>
      <c r="E1028" s="352"/>
      <c r="F1028" s="352"/>
      <c r="G1028" s="352"/>
      <c r="H1028" s="352"/>
      <c r="I1028" s="353"/>
      <c r="J1028" s="34"/>
      <c r="K1028" s="1"/>
      <c r="L1028" s="32"/>
      <c r="M1028" s="33"/>
      <c r="N1028" s="365" t="s">
        <v>62</v>
      </c>
      <c r="O1028" s="366"/>
      <c r="P1028" s="352"/>
      <c r="Q1028" s="352"/>
      <c r="R1028" s="352"/>
      <c r="S1028" s="352"/>
      <c r="T1028" s="352"/>
      <c r="U1028" s="353"/>
      <c r="V1028" s="34"/>
    </row>
    <row r="1029" spans="1:22" ht="19.5" customHeight="1" thickBot="1" x14ac:dyDescent="0.3">
      <c r="A1029" s="33"/>
      <c r="B1029" s="367"/>
      <c r="C1029" s="368"/>
      <c r="D1029" s="336"/>
      <c r="E1029" s="336"/>
      <c r="F1029" s="336"/>
      <c r="G1029" s="336"/>
      <c r="H1029" s="336"/>
      <c r="I1029" s="337"/>
      <c r="J1029" s="34"/>
      <c r="K1029" s="1"/>
      <c r="L1029" s="32"/>
      <c r="M1029" s="33"/>
      <c r="N1029" s="367"/>
      <c r="O1029" s="368"/>
      <c r="P1029" s="336"/>
      <c r="Q1029" s="336"/>
      <c r="R1029" s="336"/>
      <c r="S1029" s="336"/>
      <c r="T1029" s="336"/>
      <c r="U1029" s="337"/>
      <c r="V1029" s="34"/>
    </row>
    <row r="1030" spans="1:22" ht="19.5" customHeight="1" x14ac:dyDescent="0.25">
      <c r="A1030" s="33"/>
      <c r="B1030" s="361" t="s">
        <v>61</v>
      </c>
      <c r="C1030" s="362"/>
      <c r="D1030" s="336"/>
      <c r="E1030" s="336"/>
      <c r="F1030" s="336"/>
      <c r="G1030" s="336"/>
      <c r="H1030" s="336"/>
      <c r="I1030" s="337"/>
      <c r="J1030" s="34"/>
      <c r="K1030" s="1"/>
      <c r="L1030" s="32"/>
      <c r="M1030" s="33"/>
      <c r="N1030" s="361" t="s">
        <v>61</v>
      </c>
      <c r="O1030" s="362"/>
      <c r="P1030" s="336"/>
      <c r="Q1030" s="336"/>
      <c r="R1030" s="336"/>
      <c r="S1030" s="336"/>
      <c r="T1030" s="336"/>
      <c r="U1030" s="337"/>
      <c r="V1030" s="34"/>
    </row>
    <row r="1031" spans="1:22" ht="19.5" customHeight="1" thickBot="1" x14ac:dyDescent="0.3">
      <c r="A1031" s="33"/>
      <c r="B1031" s="365"/>
      <c r="C1031" s="366"/>
      <c r="D1031" s="369"/>
      <c r="E1031" s="369"/>
      <c r="F1031" s="369"/>
      <c r="G1031" s="369"/>
      <c r="H1031" s="369"/>
      <c r="I1031" s="370"/>
      <c r="J1031" s="34"/>
      <c r="K1031" s="1"/>
      <c r="L1031" s="32"/>
      <c r="M1031" s="33"/>
      <c r="N1031" s="365"/>
      <c r="O1031" s="366"/>
      <c r="P1031" s="369"/>
      <c r="Q1031" s="369"/>
      <c r="R1031" s="369"/>
      <c r="S1031" s="369"/>
      <c r="T1031" s="369"/>
      <c r="U1031" s="370"/>
      <c r="V1031" s="34"/>
    </row>
    <row r="1032" spans="1:22" ht="19.5" customHeight="1" thickBot="1" x14ac:dyDescent="0.3">
      <c r="A1032" s="33"/>
      <c r="B1032" s="25"/>
      <c r="C1032" s="25"/>
      <c r="D1032" s="25"/>
      <c r="E1032" s="25"/>
      <c r="F1032" s="25"/>
      <c r="G1032" s="25"/>
      <c r="H1032" s="25"/>
      <c r="I1032" s="25"/>
      <c r="J1032" s="34"/>
      <c r="K1032" s="1"/>
      <c r="L1032" s="32"/>
      <c r="M1032" s="33"/>
      <c r="N1032" s="25"/>
      <c r="O1032" s="25"/>
      <c r="P1032" s="25"/>
      <c r="Q1032" s="25"/>
      <c r="R1032" s="25"/>
      <c r="S1032" s="25"/>
      <c r="T1032" s="25"/>
      <c r="U1032" s="25"/>
      <c r="V1032" s="34"/>
    </row>
    <row r="1033" spans="1:22" ht="19.5" customHeight="1" x14ac:dyDescent="0.25">
      <c r="A1033" s="33"/>
      <c r="B1033" s="349" t="s">
        <v>63</v>
      </c>
      <c r="C1033" s="343" t="s">
        <v>64</v>
      </c>
      <c r="D1033" s="351"/>
      <c r="E1033" s="351"/>
      <c r="F1033" s="351"/>
      <c r="G1033" s="351"/>
      <c r="H1033" s="352"/>
      <c r="I1033" s="353"/>
      <c r="J1033" s="34"/>
      <c r="K1033" s="1"/>
      <c r="L1033" s="32"/>
      <c r="M1033" s="33"/>
      <c r="N1033" s="349" t="s">
        <v>63</v>
      </c>
      <c r="O1033" s="343" t="s">
        <v>64</v>
      </c>
      <c r="P1033" s="351"/>
      <c r="Q1033" s="351"/>
      <c r="R1033" s="351"/>
      <c r="S1033" s="351"/>
      <c r="T1033" s="352"/>
      <c r="U1033" s="353"/>
      <c r="V1033" s="34"/>
    </row>
    <row r="1034" spans="1:22" ht="19.5" customHeight="1" x14ac:dyDescent="0.25">
      <c r="A1034" s="33"/>
      <c r="B1034" s="334"/>
      <c r="C1034" s="340" t="s">
        <v>65</v>
      </c>
      <c r="D1034" s="348"/>
      <c r="E1034" s="348"/>
      <c r="F1034" s="348"/>
      <c r="G1034" s="348"/>
      <c r="H1034" s="336"/>
      <c r="I1034" s="337"/>
      <c r="J1034" s="34"/>
      <c r="K1034" s="1"/>
      <c r="L1034" s="32"/>
      <c r="M1034" s="33"/>
      <c r="N1034" s="334"/>
      <c r="O1034" s="340" t="s">
        <v>65</v>
      </c>
      <c r="P1034" s="348"/>
      <c r="Q1034" s="348"/>
      <c r="R1034" s="348"/>
      <c r="S1034" s="348"/>
      <c r="T1034" s="336"/>
      <c r="U1034" s="337"/>
      <c r="V1034" s="34"/>
    </row>
    <row r="1035" spans="1:22" ht="19.5" customHeight="1" x14ac:dyDescent="0.25">
      <c r="A1035" s="33"/>
      <c r="B1035" s="334"/>
      <c r="C1035" s="340" t="s">
        <v>66</v>
      </c>
      <c r="D1035" s="348"/>
      <c r="E1035" s="348"/>
      <c r="F1035" s="348"/>
      <c r="G1035" s="348"/>
      <c r="H1035" s="336"/>
      <c r="I1035" s="337"/>
      <c r="J1035" s="34"/>
      <c r="K1035" s="1"/>
      <c r="L1035" s="32"/>
      <c r="M1035" s="33"/>
      <c r="N1035" s="334"/>
      <c r="O1035" s="340" t="s">
        <v>66</v>
      </c>
      <c r="P1035" s="348"/>
      <c r="Q1035" s="348"/>
      <c r="R1035" s="348"/>
      <c r="S1035" s="348"/>
      <c r="T1035" s="336"/>
      <c r="U1035" s="337"/>
      <c r="V1035" s="34"/>
    </row>
    <row r="1036" spans="1:22" ht="19.5" customHeight="1" x14ac:dyDescent="0.25">
      <c r="A1036" s="33"/>
      <c r="B1036" s="334"/>
      <c r="C1036" s="340" t="s">
        <v>67</v>
      </c>
      <c r="D1036" s="348"/>
      <c r="E1036" s="348"/>
      <c r="F1036" s="348"/>
      <c r="G1036" s="348"/>
      <c r="H1036" s="336"/>
      <c r="I1036" s="337"/>
      <c r="J1036" s="34"/>
      <c r="K1036" s="1"/>
      <c r="L1036" s="32"/>
      <c r="M1036" s="33"/>
      <c r="N1036" s="334"/>
      <c r="O1036" s="340" t="s">
        <v>67</v>
      </c>
      <c r="P1036" s="348"/>
      <c r="Q1036" s="348"/>
      <c r="R1036" s="348"/>
      <c r="S1036" s="348"/>
      <c r="T1036" s="336"/>
      <c r="U1036" s="337"/>
      <c r="V1036" s="34"/>
    </row>
    <row r="1037" spans="1:22" ht="19.5" customHeight="1" x14ac:dyDescent="0.25">
      <c r="A1037" s="33"/>
      <c r="B1037" s="334"/>
      <c r="C1037" s="340" t="s">
        <v>68</v>
      </c>
      <c r="D1037" s="348"/>
      <c r="E1037" s="348"/>
      <c r="F1037" s="348"/>
      <c r="G1037" s="348"/>
      <c r="H1037" s="336"/>
      <c r="I1037" s="337"/>
      <c r="J1037" s="34"/>
      <c r="K1037" s="1"/>
      <c r="L1037" s="32"/>
      <c r="M1037" s="33"/>
      <c r="N1037" s="334"/>
      <c r="O1037" s="340" t="s">
        <v>68</v>
      </c>
      <c r="P1037" s="348"/>
      <c r="Q1037" s="348"/>
      <c r="R1037" s="348"/>
      <c r="S1037" s="348"/>
      <c r="T1037" s="336"/>
      <c r="U1037" s="337"/>
      <c r="V1037" s="34"/>
    </row>
    <row r="1038" spans="1:22" ht="19.5" customHeight="1" thickBot="1" x14ac:dyDescent="0.3">
      <c r="A1038" s="33"/>
      <c r="B1038" s="350"/>
      <c r="C1038" s="371" t="s">
        <v>69</v>
      </c>
      <c r="D1038" s="372"/>
      <c r="E1038" s="372"/>
      <c r="F1038" s="372"/>
      <c r="G1038" s="372"/>
      <c r="H1038" s="369"/>
      <c r="I1038" s="370"/>
      <c r="J1038" s="34"/>
      <c r="K1038" s="1"/>
      <c r="L1038" s="32"/>
      <c r="M1038" s="33"/>
      <c r="N1038" s="350"/>
      <c r="O1038" s="371" t="s">
        <v>69</v>
      </c>
      <c r="P1038" s="372"/>
      <c r="Q1038" s="372"/>
      <c r="R1038" s="372"/>
      <c r="S1038" s="372"/>
      <c r="T1038" s="369"/>
      <c r="U1038" s="370"/>
      <c r="V1038" s="34"/>
    </row>
    <row r="1039" spans="1:22" ht="19.5" customHeight="1" x14ac:dyDescent="0.25">
      <c r="A1039" s="33"/>
      <c r="B1039" s="333" t="s">
        <v>70</v>
      </c>
      <c r="C1039" s="346" t="s">
        <v>71</v>
      </c>
      <c r="D1039" s="347"/>
      <c r="E1039" s="347"/>
      <c r="F1039" s="347"/>
      <c r="G1039" s="347"/>
      <c r="H1039" s="344"/>
      <c r="I1039" s="345"/>
      <c r="J1039" s="34"/>
      <c r="K1039" s="1"/>
      <c r="L1039" s="32"/>
      <c r="M1039" s="33"/>
      <c r="N1039" s="333" t="s">
        <v>70</v>
      </c>
      <c r="O1039" s="346" t="s">
        <v>71</v>
      </c>
      <c r="P1039" s="347"/>
      <c r="Q1039" s="347"/>
      <c r="R1039" s="347"/>
      <c r="S1039" s="347"/>
      <c r="T1039" s="344"/>
      <c r="U1039" s="345"/>
      <c r="V1039" s="34"/>
    </row>
    <row r="1040" spans="1:22" ht="19.5" customHeight="1" x14ac:dyDescent="0.25">
      <c r="A1040" s="33"/>
      <c r="B1040" s="334"/>
      <c r="C1040" s="340" t="s">
        <v>72</v>
      </c>
      <c r="D1040" s="348"/>
      <c r="E1040" s="348"/>
      <c r="F1040" s="348"/>
      <c r="G1040" s="348"/>
      <c r="H1040" s="336"/>
      <c r="I1040" s="337"/>
      <c r="J1040" s="34"/>
      <c r="K1040" s="1"/>
      <c r="L1040" s="32"/>
      <c r="M1040" s="33"/>
      <c r="N1040" s="334"/>
      <c r="O1040" s="340" t="s">
        <v>72</v>
      </c>
      <c r="P1040" s="348"/>
      <c r="Q1040" s="348"/>
      <c r="R1040" s="348"/>
      <c r="S1040" s="348"/>
      <c r="T1040" s="336"/>
      <c r="U1040" s="337"/>
      <c r="V1040" s="34"/>
    </row>
    <row r="1041" spans="1:22" ht="19.5" customHeight="1" x14ac:dyDescent="0.25">
      <c r="A1041" s="33"/>
      <c r="B1041" s="334"/>
      <c r="C1041" s="340" t="s">
        <v>73</v>
      </c>
      <c r="D1041" s="348"/>
      <c r="E1041" s="348"/>
      <c r="F1041" s="348"/>
      <c r="G1041" s="348"/>
      <c r="H1041" s="336"/>
      <c r="I1041" s="337"/>
      <c r="J1041" s="34"/>
      <c r="K1041" s="1"/>
      <c r="L1041" s="32"/>
      <c r="M1041" s="33"/>
      <c r="N1041" s="334"/>
      <c r="O1041" s="340" t="s">
        <v>73</v>
      </c>
      <c r="P1041" s="348"/>
      <c r="Q1041" s="348"/>
      <c r="R1041" s="348"/>
      <c r="S1041" s="348"/>
      <c r="T1041" s="336"/>
      <c r="U1041" s="337"/>
      <c r="V1041" s="34"/>
    </row>
    <row r="1042" spans="1:22" ht="19.5" customHeight="1" x14ac:dyDescent="0.25">
      <c r="A1042" s="33"/>
      <c r="B1042" s="334"/>
      <c r="C1042" s="340" t="s">
        <v>74</v>
      </c>
      <c r="D1042" s="348"/>
      <c r="E1042" s="348"/>
      <c r="F1042" s="348"/>
      <c r="G1042" s="348"/>
      <c r="H1042" s="336"/>
      <c r="I1042" s="337"/>
      <c r="J1042" s="34"/>
      <c r="K1042" s="1"/>
      <c r="L1042" s="32"/>
      <c r="M1042" s="33"/>
      <c r="N1042" s="334"/>
      <c r="O1042" s="340" t="s">
        <v>74</v>
      </c>
      <c r="P1042" s="348"/>
      <c r="Q1042" s="348"/>
      <c r="R1042" s="348"/>
      <c r="S1042" s="348"/>
      <c r="T1042" s="336"/>
      <c r="U1042" s="337"/>
      <c r="V1042" s="34"/>
    </row>
    <row r="1043" spans="1:22" ht="19.5" customHeight="1" x14ac:dyDescent="0.25">
      <c r="A1043" s="33"/>
      <c r="B1043" s="334"/>
      <c r="C1043" s="340" t="s">
        <v>75</v>
      </c>
      <c r="D1043" s="348"/>
      <c r="E1043" s="348"/>
      <c r="F1043" s="348"/>
      <c r="G1043" s="348"/>
      <c r="H1043" s="336"/>
      <c r="I1043" s="337"/>
      <c r="J1043" s="34"/>
      <c r="K1043" s="1"/>
      <c r="L1043" s="32"/>
      <c r="M1043" s="33"/>
      <c r="N1043" s="334"/>
      <c r="O1043" s="340" t="s">
        <v>75</v>
      </c>
      <c r="P1043" s="348"/>
      <c r="Q1043" s="348"/>
      <c r="R1043" s="348"/>
      <c r="S1043" s="348"/>
      <c r="T1043" s="336"/>
      <c r="U1043" s="337"/>
      <c r="V1043" s="34"/>
    </row>
    <row r="1044" spans="1:22" ht="19.5" customHeight="1" x14ac:dyDescent="0.25">
      <c r="A1044" s="33"/>
      <c r="B1044" s="334"/>
      <c r="C1044" s="340" t="s">
        <v>76</v>
      </c>
      <c r="D1044" s="348"/>
      <c r="E1044" s="348"/>
      <c r="F1044" s="348"/>
      <c r="G1044" s="348"/>
      <c r="H1044" s="336"/>
      <c r="I1044" s="337"/>
      <c r="J1044" s="34"/>
      <c r="K1044" s="1"/>
      <c r="L1044" s="32"/>
      <c r="M1044" s="33"/>
      <c r="N1044" s="334"/>
      <c r="O1044" s="340" t="s">
        <v>76</v>
      </c>
      <c r="P1044" s="348"/>
      <c r="Q1044" s="348"/>
      <c r="R1044" s="348"/>
      <c r="S1044" s="348"/>
      <c r="T1044" s="336"/>
      <c r="U1044" s="337"/>
      <c r="V1044" s="34"/>
    </row>
    <row r="1045" spans="1:22" ht="19.5" customHeight="1" thickBot="1" x14ac:dyDescent="0.3">
      <c r="A1045" s="33"/>
      <c r="B1045" s="335"/>
      <c r="C1045" s="385" t="s">
        <v>77</v>
      </c>
      <c r="D1045" s="386"/>
      <c r="E1045" s="386"/>
      <c r="F1045" s="386"/>
      <c r="G1045" s="386"/>
      <c r="H1045" s="387"/>
      <c r="I1045" s="388"/>
      <c r="J1045" s="34"/>
      <c r="K1045" s="1"/>
      <c r="L1045" s="32"/>
      <c r="M1045" s="33"/>
      <c r="N1045" s="335"/>
      <c r="O1045" s="385" t="s">
        <v>77</v>
      </c>
      <c r="P1045" s="386"/>
      <c r="Q1045" s="386"/>
      <c r="R1045" s="386"/>
      <c r="S1045" s="386"/>
      <c r="T1045" s="387"/>
      <c r="U1045" s="388"/>
      <c r="V1045" s="34"/>
    </row>
    <row r="1046" spans="1:22" ht="19.5" customHeight="1" x14ac:dyDescent="0.25">
      <c r="A1046" s="33"/>
      <c r="B1046" s="349" t="s">
        <v>78</v>
      </c>
      <c r="C1046" s="389" t="s">
        <v>79</v>
      </c>
      <c r="D1046" s="390"/>
      <c r="E1046" s="391"/>
      <c r="F1046" s="47" t="s">
        <v>80</v>
      </c>
      <c r="G1046" s="47"/>
      <c r="H1046" s="352"/>
      <c r="I1046" s="353"/>
      <c r="J1046" s="34"/>
      <c r="K1046" s="1"/>
      <c r="L1046" s="32"/>
      <c r="M1046" s="33"/>
      <c r="N1046" s="349" t="s">
        <v>78</v>
      </c>
      <c r="O1046" s="389" t="s">
        <v>79</v>
      </c>
      <c r="P1046" s="390"/>
      <c r="Q1046" s="391"/>
      <c r="R1046" s="47" t="s">
        <v>80</v>
      </c>
      <c r="S1046" s="47"/>
      <c r="T1046" s="352"/>
      <c r="U1046" s="353"/>
      <c r="V1046" s="34"/>
    </row>
    <row r="1047" spans="1:22" ht="19.5" customHeight="1" x14ac:dyDescent="0.25">
      <c r="A1047" s="33"/>
      <c r="B1047" s="334"/>
      <c r="C1047" s="392" t="s">
        <v>81</v>
      </c>
      <c r="D1047" s="393"/>
      <c r="E1047" s="394"/>
      <c r="F1047" s="10" t="s">
        <v>82</v>
      </c>
      <c r="G1047" s="10"/>
      <c r="H1047" s="336"/>
      <c r="I1047" s="337"/>
      <c r="J1047" s="34"/>
      <c r="K1047" s="1"/>
      <c r="L1047" s="32"/>
      <c r="M1047" s="33"/>
      <c r="N1047" s="334"/>
      <c r="O1047" s="392" t="s">
        <v>81</v>
      </c>
      <c r="P1047" s="393"/>
      <c r="Q1047" s="394"/>
      <c r="R1047" s="10" t="s">
        <v>82</v>
      </c>
      <c r="S1047" s="10"/>
      <c r="T1047" s="336"/>
      <c r="U1047" s="337"/>
      <c r="V1047" s="34"/>
    </row>
    <row r="1048" spans="1:22" ht="19.5" customHeight="1" x14ac:dyDescent="0.25">
      <c r="A1048" s="33"/>
      <c r="B1048" s="334"/>
      <c r="C1048" s="392" t="s">
        <v>83</v>
      </c>
      <c r="D1048" s="393"/>
      <c r="E1048" s="394"/>
      <c r="F1048" s="10" t="s">
        <v>84</v>
      </c>
      <c r="G1048" s="10"/>
      <c r="H1048" s="336"/>
      <c r="I1048" s="337"/>
      <c r="J1048" s="34"/>
      <c r="K1048" s="1"/>
      <c r="L1048" s="32"/>
      <c r="M1048" s="33"/>
      <c r="N1048" s="334"/>
      <c r="O1048" s="392" t="s">
        <v>83</v>
      </c>
      <c r="P1048" s="393"/>
      <c r="Q1048" s="394"/>
      <c r="R1048" s="10" t="s">
        <v>84</v>
      </c>
      <c r="S1048" s="10"/>
      <c r="T1048" s="336"/>
      <c r="U1048" s="337"/>
      <c r="V1048" s="34"/>
    </row>
    <row r="1049" spans="1:22" ht="19.5" customHeight="1" x14ac:dyDescent="0.25">
      <c r="A1049" s="33"/>
      <c r="B1049" s="334"/>
      <c r="C1049" s="48" t="s">
        <v>85</v>
      </c>
      <c r="D1049" s="49"/>
      <c r="E1049" s="49"/>
      <c r="F1049" s="10" t="s">
        <v>86</v>
      </c>
      <c r="G1049" s="10"/>
      <c r="H1049" s="336"/>
      <c r="I1049" s="337"/>
      <c r="J1049" s="34"/>
      <c r="K1049" s="1"/>
      <c r="L1049" s="32"/>
      <c r="M1049" s="33"/>
      <c r="N1049" s="334"/>
      <c r="O1049" s="48" t="s">
        <v>85</v>
      </c>
      <c r="P1049" s="49"/>
      <c r="Q1049" s="49"/>
      <c r="R1049" s="10" t="s">
        <v>86</v>
      </c>
      <c r="S1049" s="10"/>
      <c r="T1049" s="336"/>
      <c r="U1049" s="337"/>
      <c r="V1049" s="34"/>
    </row>
    <row r="1050" spans="1:22" ht="19.5" customHeight="1" thickBot="1" x14ac:dyDescent="0.3">
      <c r="A1050" s="33"/>
      <c r="B1050" s="350"/>
      <c r="C1050" s="50" t="s">
        <v>87</v>
      </c>
      <c r="D1050" s="51"/>
      <c r="E1050" s="51"/>
      <c r="F1050" s="52" t="s">
        <v>86</v>
      </c>
      <c r="G1050" s="52"/>
      <c r="H1050" s="369"/>
      <c r="I1050" s="370"/>
      <c r="J1050" s="34"/>
      <c r="K1050" s="1"/>
      <c r="L1050" s="32"/>
      <c r="M1050" s="33"/>
      <c r="N1050" s="350"/>
      <c r="O1050" s="50" t="s">
        <v>87</v>
      </c>
      <c r="P1050" s="51"/>
      <c r="Q1050" s="51"/>
      <c r="R1050" s="52" t="s">
        <v>86</v>
      </c>
      <c r="S1050" s="52"/>
      <c r="T1050" s="369"/>
      <c r="U1050" s="370"/>
      <c r="V1050" s="34"/>
    </row>
    <row r="1051" spans="1:22" ht="19.5" customHeight="1" thickBot="1" x14ac:dyDescent="0.3">
      <c r="A1051" s="33"/>
      <c r="B1051" s="25"/>
      <c r="C1051" s="25"/>
      <c r="D1051" s="25"/>
      <c r="E1051" s="25"/>
      <c r="F1051" s="25"/>
      <c r="G1051" s="25"/>
      <c r="H1051" s="25"/>
      <c r="I1051" s="25"/>
      <c r="J1051" s="34"/>
      <c r="K1051" s="1"/>
      <c r="L1051" s="32"/>
      <c r="M1051" s="33"/>
      <c r="N1051" s="25"/>
      <c r="O1051" s="25"/>
      <c r="P1051" s="25"/>
      <c r="Q1051" s="25"/>
      <c r="R1051" s="25"/>
      <c r="S1051" s="25"/>
      <c r="T1051" s="25"/>
      <c r="U1051" s="25"/>
      <c r="V1051" s="34"/>
    </row>
    <row r="1052" spans="1:22" ht="19.5" customHeight="1" x14ac:dyDescent="0.3">
      <c r="A1052" s="33"/>
      <c r="B1052" s="373" t="s">
        <v>88</v>
      </c>
      <c r="C1052" s="374"/>
      <c r="D1052" s="374"/>
      <c r="E1052" s="374"/>
      <c r="F1052" s="374"/>
      <c r="G1052" s="374"/>
      <c r="H1052" s="374"/>
      <c r="I1052" s="375"/>
      <c r="J1052" s="34"/>
      <c r="K1052" s="1"/>
      <c r="L1052" s="32"/>
      <c r="M1052" s="33"/>
      <c r="N1052" s="373" t="s">
        <v>88</v>
      </c>
      <c r="O1052" s="374"/>
      <c r="P1052" s="374"/>
      <c r="Q1052" s="374"/>
      <c r="R1052" s="374"/>
      <c r="S1052" s="374"/>
      <c r="T1052" s="374"/>
      <c r="U1052" s="375"/>
      <c r="V1052" s="34"/>
    </row>
    <row r="1053" spans="1:22" ht="19.5" customHeight="1" x14ac:dyDescent="0.25">
      <c r="A1053" s="33"/>
      <c r="B1053" s="376"/>
      <c r="C1053" s="377"/>
      <c r="D1053" s="377"/>
      <c r="E1053" s="377"/>
      <c r="F1053" s="377"/>
      <c r="G1053" s="377"/>
      <c r="H1053" s="377"/>
      <c r="I1053" s="378"/>
      <c r="J1053" s="34"/>
      <c r="K1053" s="1"/>
      <c r="L1053" s="32"/>
      <c r="M1053" s="33"/>
      <c r="N1053" s="376"/>
      <c r="O1053" s="377"/>
      <c r="P1053" s="377"/>
      <c r="Q1053" s="377"/>
      <c r="R1053" s="377"/>
      <c r="S1053" s="377"/>
      <c r="T1053" s="377"/>
      <c r="U1053" s="378"/>
      <c r="V1053" s="34"/>
    </row>
    <row r="1054" spans="1:22" ht="19.5" customHeight="1" x14ac:dyDescent="0.25">
      <c r="A1054" s="33"/>
      <c r="B1054" s="379"/>
      <c r="C1054" s="380"/>
      <c r="D1054" s="380"/>
      <c r="E1054" s="380"/>
      <c r="F1054" s="380"/>
      <c r="G1054" s="380"/>
      <c r="H1054" s="380"/>
      <c r="I1054" s="381"/>
      <c r="J1054" s="34"/>
      <c r="K1054" s="1"/>
      <c r="L1054" s="32"/>
      <c r="M1054" s="33"/>
      <c r="N1054" s="379"/>
      <c r="O1054" s="380"/>
      <c r="P1054" s="380"/>
      <c r="Q1054" s="380"/>
      <c r="R1054" s="380"/>
      <c r="S1054" s="380"/>
      <c r="T1054" s="380"/>
      <c r="U1054" s="381"/>
      <c r="V1054" s="34"/>
    </row>
    <row r="1055" spans="1:22" ht="19.5" customHeight="1" x14ac:dyDescent="0.25">
      <c r="A1055" s="33"/>
      <c r="B1055" s="379"/>
      <c r="C1055" s="380"/>
      <c r="D1055" s="380"/>
      <c r="E1055" s="380"/>
      <c r="F1055" s="380"/>
      <c r="G1055" s="380"/>
      <c r="H1055" s="380"/>
      <c r="I1055" s="381"/>
      <c r="J1055" s="34"/>
      <c r="K1055" s="1"/>
      <c r="L1055" s="32"/>
      <c r="M1055" s="33"/>
      <c r="N1055" s="379"/>
      <c r="O1055" s="380"/>
      <c r="P1055" s="380"/>
      <c r="Q1055" s="380"/>
      <c r="R1055" s="380"/>
      <c r="S1055" s="380"/>
      <c r="T1055" s="380"/>
      <c r="U1055" s="381"/>
      <c r="V1055" s="34"/>
    </row>
    <row r="1056" spans="1:22" ht="19.5" customHeight="1" thickBot="1" x14ac:dyDescent="0.3">
      <c r="A1056" s="33"/>
      <c r="B1056" s="382"/>
      <c r="C1056" s="383"/>
      <c r="D1056" s="383"/>
      <c r="E1056" s="383"/>
      <c r="F1056" s="383"/>
      <c r="G1056" s="383"/>
      <c r="H1056" s="383"/>
      <c r="I1056" s="384"/>
      <c r="J1056" s="34"/>
      <c r="K1056" s="1"/>
      <c r="L1056" s="32"/>
      <c r="M1056" s="33"/>
      <c r="N1056" s="382"/>
      <c r="O1056" s="383"/>
      <c r="P1056" s="383"/>
      <c r="Q1056" s="383"/>
      <c r="R1056" s="383"/>
      <c r="S1056" s="383"/>
      <c r="T1056" s="383"/>
      <c r="U1056" s="384"/>
      <c r="V1056" s="34"/>
    </row>
    <row r="1057" spans="1:22" ht="19.5" customHeight="1" thickBot="1" x14ac:dyDescent="0.3">
      <c r="A1057" s="53"/>
      <c r="B1057" s="54"/>
      <c r="C1057" s="54"/>
      <c r="D1057" s="54"/>
      <c r="E1057" s="54"/>
      <c r="F1057" s="54"/>
      <c r="G1057" s="54"/>
      <c r="H1057" s="54"/>
      <c r="I1057" s="54"/>
      <c r="J1057" s="55"/>
      <c r="K1057" s="1"/>
      <c r="L1057" s="32"/>
      <c r="M1057" s="53"/>
      <c r="N1057" s="54"/>
      <c r="O1057" s="54"/>
      <c r="P1057" s="54"/>
      <c r="Q1057" s="54"/>
      <c r="R1057" s="54"/>
      <c r="S1057" s="54"/>
      <c r="T1057" s="54"/>
      <c r="U1057" s="54"/>
      <c r="V1057" s="55"/>
    </row>
    <row r="1058" spans="1:22" ht="19.5" customHeight="1" thickBot="1" x14ac:dyDescent="0.3">
      <c r="A1058" s="56"/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7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</row>
    <row r="1059" spans="1:22" ht="19.5" customHeight="1" x14ac:dyDescent="0.25">
      <c r="A1059" s="29">
        <v>22</v>
      </c>
      <c r="B1059" s="30"/>
      <c r="C1059" s="30"/>
      <c r="D1059" s="30"/>
      <c r="E1059" s="30"/>
      <c r="F1059" s="30"/>
      <c r="G1059" s="30"/>
      <c r="H1059" s="30"/>
      <c r="I1059" s="30"/>
      <c r="J1059" s="31"/>
      <c r="K1059" s="1"/>
      <c r="L1059" s="32"/>
      <c r="M1059" s="29">
        <f t="shared" ref="M1059" si="21">A1059+1</f>
        <v>23</v>
      </c>
      <c r="N1059" s="30"/>
      <c r="O1059" s="30"/>
      <c r="P1059" s="30"/>
      <c r="Q1059" s="30"/>
      <c r="R1059" s="30"/>
      <c r="S1059" s="30"/>
      <c r="T1059" s="30"/>
      <c r="U1059" s="30"/>
      <c r="V1059" s="31"/>
    </row>
    <row r="1060" spans="1:22" ht="19.5" customHeight="1" x14ac:dyDescent="0.35">
      <c r="A1060" s="33"/>
      <c r="B1060" s="356" t="s">
        <v>42</v>
      </c>
      <c r="C1060" s="356"/>
      <c r="D1060" s="404" t="s">
        <v>132</v>
      </c>
      <c r="E1060" s="404"/>
      <c r="F1060" s="404"/>
      <c r="G1060" s="404"/>
      <c r="H1060" s="404"/>
      <c r="I1060" s="404"/>
      <c r="J1060" s="75"/>
      <c r="K1060" s="1"/>
      <c r="L1060" s="32"/>
      <c r="M1060" s="33"/>
      <c r="N1060" s="356" t="s">
        <v>42</v>
      </c>
      <c r="O1060" s="356"/>
      <c r="P1060" s="404" t="s">
        <v>132</v>
      </c>
      <c r="Q1060" s="404"/>
      <c r="R1060" s="404"/>
      <c r="S1060" s="404"/>
      <c r="T1060" s="404"/>
      <c r="U1060" s="404"/>
      <c r="V1060" s="75"/>
    </row>
    <row r="1061" spans="1:22" ht="19.5" customHeight="1" x14ac:dyDescent="0.25">
      <c r="A1061" s="33"/>
      <c r="B1061" s="358"/>
      <c r="C1061" s="358"/>
      <c r="D1061" s="358"/>
      <c r="E1061" s="358"/>
      <c r="F1061" s="358"/>
      <c r="G1061" s="358"/>
      <c r="H1061" s="358"/>
      <c r="I1061" s="358"/>
      <c r="J1061" s="34"/>
      <c r="K1061" s="1"/>
      <c r="L1061" s="32"/>
      <c r="M1061" s="33"/>
      <c r="N1061" s="358"/>
      <c r="O1061" s="358"/>
      <c r="P1061" s="358"/>
      <c r="Q1061" s="358"/>
      <c r="R1061" s="358"/>
      <c r="S1061" s="358"/>
      <c r="T1061" s="358"/>
      <c r="U1061" s="358"/>
      <c r="V1061" s="34"/>
    </row>
    <row r="1062" spans="1:22" ht="19.5" customHeight="1" x14ac:dyDescent="0.35">
      <c r="A1062" s="33"/>
      <c r="B1062" s="356" t="s">
        <v>0</v>
      </c>
      <c r="C1062" s="356"/>
      <c r="D1062" s="403"/>
      <c r="E1062" s="403"/>
      <c r="F1062" s="357" t="s">
        <v>41</v>
      </c>
      <c r="G1062" s="357"/>
      <c r="H1062" s="403"/>
      <c r="I1062" s="403"/>
      <c r="J1062" s="34"/>
      <c r="K1062" s="1"/>
      <c r="L1062" s="32"/>
      <c r="M1062" s="33"/>
      <c r="N1062" s="356" t="s">
        <v>0</v>
      </c>
      <c r="O1062" s="356"/>
      <c r="P1062" s="403"/>
      <c r="Q1062" s="403"/>
      <c r="R1062" s="357" t="s">
        <v>41</v>
      </c>
      <c r="S1062" s="357"/>
      <c r="T1062" s="403"/>
      <c r="U1062" s="403"/>
      <c r="V1062" s="34"/>
    </row>
    <row r="1063" spans="1:22" ht="19.5" customHeight="1" x14ac:dyDescent="0.35">
      <c r="A1063" s="33"/>
      <c r="B1063" s="356" t="s">
        <v>14</v>
      </c>
      <c r="C1063" s="356"/>
      <c r="D1063" s="400"/>
      <c r="E1063" s="400"/>
      <c r="F1063" s="357" t="s">
        <v>15</v>
      </c>
      <c r="G1063" s="357"/>
      <c r="H1063" s="401"/>
      <c r="I1063" s="401"/>
      <c r="J1063" s="34"/>
      <c r="K1063" s="1"/>
      <c r="L1063" s="32"/>
      <c r="M1063" s="33"/>
      <c r="N1063" s="356" t="s">
        <v>14</v>
      </c>
      <c r="O1063" s="356"/>
      <c r="P1063" s="400"/>
      <c r="Q1063" s="400"/>
      <c r="R1063" s="357" t="s">
        <v>15</v>
      </c>
      <c r="S1063" s="357"/>
      <c r="T1063" s="401"/>
      <c r="U1063" s="401"/>
      <c r="V1063" s="34"/>
    </row>
    <row r="1064" spans="1:22" ht="19.5" customHeight="1" x14ac:dyDescent="0.3">
      <c r="A1064" s="33"/>
      <c r="B1064" s="64" t="s">
        <v>53</v>
      </c>
      <c r="C1064" s="64"/>
      <c r="D1064" s="402"/>
      <c r="E1064" s="402"/>
      <c r="F1064" s="397" t="s">
        <v>54</v>
      </c>
      <c r="G1064" s="397"/>
      <c r="H1064" s="402"/>
      <c r="I1064" s="402"/>
      <c r="J1064" s="34"/>
      <c r="K1064" s="1"/>
      <c r="L1064" s="32"/>
      <c r="M1064" s="33"/>
      <c r="N1064" s="64" t="s">
        <v>53</v>
      </c>
      <c r="O1064" s="64"/>
      <c r="P1064" s="402"/>
      <c r="Q1064" s="402"/>
      <c r="R1064" s="397" t="s">
        <v>54</v>
      </c>
      <c r="S1064" s="397"/>
      <c r="T1064" s="402"/>
      <c r="U1064" s="402"/>
      <c r="V1064" s="34"/>
    </row>
    <row r="1065" spans="1:22" ht="19.5" customHeight="1" x14ac:dyDescent="0.3">
      <c r="A1065" s="33"/>
      <c r="B1065" s="396" t="s">
        <v>1</v>
      </c>
      <c r="C1065" s="396"/>
      <c r="D1065" s="397"/>
      <c r="E1065" s="397"/>
      <c r="F1065" s="398"/>
      <c r="G1065" s="398"/>
      <c r="H1065" s="398"/>
      <c r="I1065" s="398"/>
      <c r="J1065" s="34"/>
      <c r="K1065" s="1"/>
      <c r="L1065" s="32"/>
      <c r="M1065" s="33"/>
      <c r="N1065" s="396" t="s">
        <v>1</v>
      </c>
      <c r="O1065" s="396"/>
      <c r="P1065" s="397"/>
      <c r="Q1065" s="397"/>
      <c r="R1065" s="398"/>
      <c r="S1065" s="398"/>
      <c r="T1065" s="398"/>
      <c r="U1065" s="398"/>
      <c r="V1065" s="34"/>
    </row>
    <row r="1066" spans="1:22" ht="19.5" customHeight="1" x14ac:dyDescent="0.3">
      <c r="A1066" s="33"/>
      <c r="B1066" s="396"/>
      <c r="C1066" s="396"/>
      <c r="D1066" s="397" t="s">
        <v>11</v>
      </c>
      <c r="E1066" s="397"/>
      <c r="F1066" s="398"/>
      <c r="G1066" s="398"/>
      <c r="H1066" s="398"/>
      <c r="I1066" s="398"/>
      <c r="J1066" s="34"/>
      <c r="K1066" s="1"/>
      <c r="L1066" s="32"/>
      <c r="M1066" s="33"/>
      <c r="N1066" s="396"/>
      <c r="O1066" s="396"/>
      <c r="P1066" s="397" t="s">
        <v>11</v>
      </c>
      <c r="Q1066" s="397"/>
      <c r="R1066" s="398"/>
      <c r="S1066" s="398"/>
      <c r="T1066" s="398"/>
      <c r="U1066" s="398"/>
      <c r="V1066" s="34"/>
    </row>
    <row r="1067" spans="1:22" ht="19.5" customHeight="1" x14ac:dyDescent="0.3">
      <c r="A1067" s="33"/>
      <c r="B1067" s="396"/>
      <c r="C1067" s="396"/>
      <c r="D1067" s="397" t="s">
        <v>55</v>
      </c>
      <c r="E1067" s="397"/>
      <c r="F1067" s="398"/>
      <c r="G1067" s="398"/>
      <c r="H1067" s="398"/>
      <c r="I1067" s="398"/>
      <c r="J1067" s="34"/>
      <c r="K1067" s="1"/>
      <c r="L1067" s="32"/>
      <c r="M1067" s="33"/>
      <c r="N1067" s="396"/>
      <c r="O1067" s="396"/>
      <c r="P1067" s="397" t="s">
        <v>55</v>
      </c>
      <c r="Q1067" s="397"/>
      <c r="R1067" s="398"/>
      <c r="S1067" s="398"/>
      <c r="T1067" s="398"/>
      <c r="U1067" s="398"/>
      <c r="V1067" s="34"/>
    </row>
    <row r="1068" spans="1:22" ht="19.5" customHeight="1" x14ac:dyDescent="0.35">
      <c r="A1068" s="33"/>
      <c r="B1068" s="396"/>
      <c r="C1068" s="396"/>
      <c r="D1068" s="397" t="s">
        <v>9</v>
      </c>
      <c r="E1068" s="397"/>
      <c r="F1068" s="399"/>
      <c r="G1068" s="399"/>
      <c r="H1068" s="399"/>
      <c r="I1068" s="399"/>
      <c r="J1068" s="34"/>
      <c r="K1068" s="1"/>
      <c r="L1068" s="32"/>
      <c r="M1068" s="33"/>
      <c r="N1068" s="396"/>
      <c r="O1068" s="396"/>
      <c r="P1068" s="397" t="s">
        <v>9</v>
      </c>
      <c r="Q1068" s="397"/>
      <c r="R1068" s="399"/>
      <c r="S1068" s="399"/>
      <c r="T1068" s="399"/>
      <c r="U1068" s="399"/>
      <c r="V1068" s="34"/>
    </row>
    <row r="1069" spans="1:22" ht="19.5" customHeight="1" x14ac:dyDescent="0.35">
      <c r="A1069" s="33"/>
      <c r="B1069" s="356" t="s">
        <v>44</v>
      </c>
      <c r="C1069" s="356"/>
      <c r="D1069" s="357" t="s">
        <v>91</v>
      </c>
      <c r="E1069" s="357"/>
      <c r="F1069" s="37"/>
      <c r="G1069" s="65"/>
      <c r="H1069" s="39"/>
      <c r="I1069" s="65"/>
      <c r="J1069" s="34"/>
      <c r="K1069" s="1"/>
      <c r="L1069" s="32"/>
      <c r="M1069" s="33"/>
      <c r="N1069" s="356" t="s">
        <v>44</v>
      </c>
      <c r="O1069" s="356"/>
      <c r="P1069" s="357" t="s">
        <v>91</v>
      </c>
      <c r="Q1069" s="357"/>
      <c r="R1069" s="37"/>
      <c r="S1069" s="65"/>
      <c r="T1069" s="39"/>
      <c r="U1069" s="65"/>
      <c r="V1069" s="34"/>
    </row>
    <row r="1070" spans="1:22" ht="19.5" customHeight="1" x14ac:dyDescent="0.3">
      <c r="A1070" s="33"/>
      <c r="B1070" s="356"/>
      <c r="C1070" s="356"/>
      <c r="D1070" s="359" t="s">
        <v>56</v>
      </c>
      <c r="E1070" s="63" t="s">
        <v>57</v>
      </c>
      <c r="F1070" s="41"/>
      <c r="G1070" s="66"/>
      <c r="H1070" s="41"/>
      <c r="I1070" s="66"/>
      <c r="J1070" s="34"/>
      <c r="K1070" s="1"/>
      <c r="L1070" s="32"/>
      <c r="M1070" s="33"/>
      <c r="N1070" s="356"/>
      <c r="O1070" s="356"/>
      <c r="P1070" s="359" t="s">
        <v>56</v>
      </c>
      <c r="Q1070" s="63" t="s">
        <v>57</v>
      </c>
      <c r="R1070" s="41"/>
      <c r="S1070" s="66"/>
      <c r="T1070" s="41"/>
      <c r="U1070" s="66"/>
      <c r="V1070" s="34"/>
    </row>
    <row r="1071" spans="1:22" ht="19.5" customHeight="1" x14ac:dyDescent="0.3">
      <c r="A1071" s="33"/>
      <c r="B1071" s="356"/>
      <c r="C1071" s="356"/>
      <c r="D1071" s="359"/>
      <c r="E1071" s="63" t="s">
        <v>58</v>
      </c>
      <c r="F1071" s="41"/>
      <c r="G1071" s="66"/>
      <c r="H1071" s="41"/>
      <c r="I1071" s="66"/>
      <c r="J1071" s="34"/>
      <c r="K1071" s="1"/>
      <c r="L1071" s="32"/>
      <c r="M1071" s="33"/>
      <c r="N1071" s="356"/>
      <c r="O1071" s="356"/>
      <c r="P1071" s="359"/>
      <c r="Q1071" s="63" t="s">
        <v>58</v>
      </c>
      <c r="R1071" s="41"/>
      <c r="S1071" s="66"/>
      <c r="T1071" s="41"/>
      <c r="U1071" s="66"/>
      <c r="V1071" s="34"/>
    </row>
    <row r="1072" spans="1:22" ht="19.5" customHeight="1" x14ac:dyDescent="0.25">
      <c r="A1072" s="33"/>
      <c r="B1072" s="358"/>
      <c r="C1072" s="358"/>
      <c r="D1072" s="358"/>
      <c r="E1072" s="358"/>
      <c r="F1072" s="358"/>
      <c r="G1072" s="358"/>
      <c r="H1072" s="358"/>
      <c r="I1072" s="358"/>
      <c r="J1072" s="34"/>
      <c r="K1072" s="1"/>
      <c r="L1072" s="32"/>
      <c r="M1072" s="33"/>
      <c r="N1072" s="358"/>
      <c r="O1072" s="358"/>
      <c r="P1072" s="358"/>
      <c r="Q1072" s="358"/>
      <c r="R1072" s="358"/>
      <c r="S1072" s="358"/>
      <c r="T1072" s="358"/>
      <c r="U1072" s="358"/>
      <c r="V1072" s="34"/>
    </row>
    <row r="1073" spans="1:22" ht="19.5" customHeight="1" x14ac:dyDescent="0.3">
      <c r="A1073" s="33"/>
      <c r="B1073" s="395" t="s">
        <v>59</v>
      </c>
      <c r="C1073" s="395"/>
      <c r="D1073" s="395"/>
      <c r="E1073" s="395"/>
      <c r="F1073" s="395"/>
      <c r="G1073" s="395"/>
      <c r="H1073" s="395"/>
      <c r="I1073" s="395"/>
      <c r="J1073" s="34"/>
      <c r="K1073" s="1"/>
      <c r="L1073" s="32"/>
      <c r="M1073" s="33"/>
      <c r="N1073" s="395" t="s">
        <v>59</v>
      </c>
      <c r="O1073" s="395"/>
      <c r="P1073" s="395"/>
      <c r="Q1073" s="395"/>
      <c r="R1073" s="395"/>
      <c r="S1073" s="395"/>
      <c r="T1073" s="395"/>
      <c r="U1073" s="395"/>
      <c r="V1073" s="34"/>
    </row>
    <row r="1074" spans="1:22" ht="19.5" customHeight="1" thickBot="1" x14ac:dyDescent="0.3">
      <c r="A1074" s="33"/>
      <c r="B1074" s="358"/>
      <c r="C1074" s="358"/>
      <c r="D1074" s="358"/>
      <c r="E1074" s="358"/>
      <c r="F1074" s="358"/>
      <c r="G1074" s="358"/>
      <c r="H1074" s="358"/>
      <c r="I1074" s="358"/>
      <c r="J1074" s="34"/>
      <c r="K1074" s="1"/>
      <c r="L1074" s="32"/>
      <c r="M1074" s="33"/>
      <c r="N1074" s="358"/>
      <c r="O1074" s="358"/>
      <c r="P1074" s="358"/>
      <c r="Q1074" s="358"/>
      <c r="R1074" s="358"/>
      <c r="S1074" s="358"/>
      <c r="T1074" s="358"/>
      <c r="U1074" s="358"/>
      <c r="V1074" s="34"/>
    </row>
    <row r="1075" spans="1:22" ht="19.5" customHeight="1" thickBot="1" x14ac:dyDescent="0.3">
      <c r="A1075" s="33"/>
      <c r="B1075" s="359" t="s">
        <v>60</v>
      </c>
      <c r="C1075" s="360"/>
      <c r="D1075" s="43"/>
      <c r="E1075" s="44"/>
      <c r="F1075" s="44"/>
      <c r="G1075" s="44"/>
      <c r="H1075" s="44"/>
      <c r="I1075" s="45"/>
      <c r="J1075" s="34"/>
      <c r="K1075" s="1"/>
      <c r="L1075" s="32"/>
      <c r="M1075" s="33"/>
      <c r="N1075" s="359" t="s">
        <v>60</v>
      </c>
      <c r="O1075" s="360"/>
      <c r="P1075" s="43"/>
      <c r="Q1075" s="44"/>
      <c r="R1075" s="44"/>
      <c r="S1075" s="44"/>
      <c r="T1075" s="44"/>
      <c r="U1075" s="45"/>
      <c r="V1075" s="34"/>
    </row>
    <row r="1076" spans="1:22" ht="19.5" customHeight="1" thickBot="1" x14ac:dyDescent="0.3">
      <c r="A1076" s="33"/>
      <c r="B1076" s="62"/>
      <c r="C1076" s="62"/>
      <c r="D1076" s="30"/>
      <c r="E1076" s="30"/>
      <c r="F1076" s="30"/>
      <c r="G1076" s="30"/>
      <c r="H1076" s="30"/>
      <c r="I1076" s="30"/>
      <c r="J1076" s="34"/>
      <c r="K1076" s="1"/>
      <c r="L1076" s="32"/>
      <c r="M1076" s="33"/>
      <c r="N1076" s="62"/>
      <c r="O1076" s="62"/>
      <c r="P1076" s="30"/>
      <c r="Q1076" s="30"/>
      <c r="R1076" s="30"/>
      <c r="S1076" s="30"/>
      <c r="T1076" s="30"/>
      <c r="U1076" s="30"/>
      <c r="V1076" s="34"/>
    </row>
    <row r="1077" spans="1:22" ht="19.5" customHeight="1" x14ac:dyDescent="0.25">
      <c r="A1077" s="33"/>
      <c r="B1077" s="365" t="s">
        <v>62</v>
      </c>
      <c r="C1077" s="366"/>
      <c r="D1077" s="352"/>
      <c r="E1077" s="352"/>
      <c r="F1077" s="352"/>
      <c r="G1077" s="352"/>
      <c r="H1077" s="352"/>
      <c r="I1077" s="353"/>
      <c r="J1077" s="34"/>
      <c r="K1077" s="1"/>
      <c r="L1077" s="32"/>
      <c r="M1077" s="33"/>
      <c r="N1077" s="365" t="s">
        <v>62</v>
      </c>
      <c r="O1077" s="366"/>
      <c r="P1077" s="352"/>
      <c r="Q1077" s="352"/>
      <c r="R1077" s="352"/>
      <c r="S1077" s="352"/>
      <c r="T1077" s="352"/>
      <c r="U1077" s="353"/>
      <c r="V1077" s="34"/>
    </row>
    <row r="1078" spans="1:22" ht="19.5" customHeight="1" thickBot="1" x14ac:dyDescent="0.3">
      <c r="A1078" s="33"/>
      <c r="B1078" s="367"/>
      <c r="C1078" s="368"/>
      <c r="D1078" s="336"/>
      <c r="E1078" s="336"/>
      <c r="F1078" s="336"/>
      <c r="G1078" s="336"/>
      <c r="H1078" s="336"/>
      <c r="I1078" s="337"/>
      <c r="J1078" s="34"/>
      <c r="K1078" s="1"/>
      <c r="L1078" s="32"/>
      <c r="M1078" s="33"/>
      <c r="N1078" s="367"/>
      <c r="O1078" s="368"/>
      <c r="P1078" s="336"/>
      <c r="Q1078" s="336"/>
      <c r="R1078" s="336"/>
      <c r="S1078" s="336"/>
      <c r="T1078" s="336"/>
      <c r="U1078" s="337"/>
      <c r="V1078" s="34"/>
    </row>
    <row r="1079" spans="1:22" ht="19.5" customHeight="1" x14ac:dyDescent="0.25">
      <c r="A1079" s="33"/>
      <c r="B1079" s="361" t="s">
        <v>61</v>
      </c>
      <c r="C1079" s="362"/>
      <c r="D1079" s="336"/>
      <c r="E1079" s="336"/>
      <c r="F1079" s="336"/>
      <c r="G1079" s="336"/>
      <c r="H1079" s="336"/>
      <c r="I1079" s="337"/>
      <c r="J1079" s="34"/>
      <c r="K1079" s="1"/>
      <c r="L1079" s="32"/>
      <c r="M1079" s="33"/>
      <c r="N1079" s="361" t="s">
        <v>61</v>
      </c>
      <c r="O1079" s="362"/>
      <c r="P1079" s="336"/>
      <c r="Q1079" s="336"/>
      <c r="R1079" s="336"/>
      <c r="S1079" s="336"/>
      <c r="T1079" s="336"/>
      <c r="U1079" s="337"/>
      <c r="V1079" s="34"/>
    </row>
    <row r="1080" spans="1:22" ht="19.5" customHeight="1" thickBot="1" x14ac:dyDescent="0.3">
      <c r="A1080" s="33"/>
      <c r="B1080" s="365"/>
      <c r="C1080" s="366"/>
      <c r="D1080" s="369"/>
      <c r="E1080" s="369"/>
      <c r="F1080" s="369"/>
      <c r="G1080" s="369"/>
      <c r="H1080" s="369"/>
      <c r="I1080" s="370"/>
      <c r="J1080" s="34"/>
      <c r="K1080" s="1"/>
      <c r="L1080" s="32"/>
      <c r="M1080" s="33"/>
      <c r="N1080" s="365"/>
      <c r="O1080" s="366"/>
      <c r="P1080" s="369"/>
      <c r="Q1080" s="369"/>
      <c r="R1080" s="369"/>
      <c r="S1080" s="369"/>
      <c r="T1080" s="369"/>
      <c r="U1080" s="370"/>
      <c r="V1080" s="34"/>
    </row>
    <row r="1081" spans="1:22" ht="19.5" customHeight="1" thickBot="1" x14ac:dyDescent="0.3">
      <c r="A1081" s="33"/>
      <c r="B1081" s="25"/>
      <c r="C1081" s="25"/>
      <c r="D1081" s="25"/>
      <c r="E1081" s="25"/>
      <c r="F1081" s="25"/>
      <c r="G1081" s="25"/>
      <c r="H1081" s="25"/>
      <c r="I1081" s="25"/>
      <c r="J1081" s="34"/>
      <c r="K1081" s="1"/>
      <c r="L1081" s="32"/>
      <c r="M1081" s="33"/>
      <c r="N1081" s="25"/>
      <c r="O1081" s="25"/>
      <c r="P1081" s="25"/>
      <c r="Q1081" s="25"/>
      <c r="R1081" s="25"/>
      <c r="S1081" s="25"/>
      <c r="T1081" s="25"/>
      <c r="U1081" s="25"/>
      <c r="V1081" s="34"/>
    </row>
    <row r="1082" spans="1:22" ht="19.5" customHeight="1" x14ac:dyDescent="0.25">
      <c r="A1082" s="33"/>
      <c r="B1082" s="349" t="s">
        <v>63</v>
      </c>
      <c r="C1082" s="343" t="s">
        <v>64</v>
      </c>
      <c r="D1082" s="351"/>
      <c r="E1082" s="351"/>
      <c r="F1082" s="351"/>
      <c r="G1082" s="351"/>
      <c r="H1082" s="352"/>
      <c r="I1082" s="353"/>
      <c r="J1082" s="34"/>
      <c r="K1082" s="1"/>
      <c r="L1082" s="32"/>
      <c r="M1082" s="33"/>
      <c r="N1082" s="349" t="s">
        <v>63</v>
      </c>
      <c r="O1082" s="343" t="s">
        <v>64</v>
      </c>
      <c r="P1082" s="351"/>
      <c r="Q1082" s="351"/>
      <c r="R1082" s="351"/>
      <c r="S1082" s="351"/>
      <c r="T1082" s="352"/>
      <c r="U1082" s="353"/>
      <c r="V1082" s="34"/>
    </row>
    <row r="1083" spans="1:22" ht="19.5" customHeight="1" x14ac:dyDescent="0.25">
      <c r="A1083" s="33"/>
      <c r="B1083" s="334"/>
      <c r="C1083" s="340" t="s">
        <v>65</v>
      </c>
      <c r="D1083" s="348"/>
      <c r="E1083" s="348"/>
      <c r="F1083" s="348"/>
      <c r="G1083" s="348"/>
      <c r="H1083" s="336"/>
      <c r="I1083" s="337"/>
      <c r="J1083" s="34"/>
      <c r="K1083" s="1"/>
      <c r="L1083" s="32"/>
      <c r="M1083" s="33"/>
      <c r="N1083" s="334"/>
      <c r="O1083" s="340" t="s">
        <v>65</v>
      </c>
      <c r="P1083" s="348"/>
      <c r="Q1083" s="348"/>
      <c r="R1083" s="348"/>
      <c r="S1083" s="348"/>
      <c r="T1083" s="336"/>
      <c r="U1083" s="337"/>
      <c r="V1083" s="34"/>
    </row>
    <row r="1084" spans="1:22" ht="19.5" customHeight="1" x14ac:dyDescent="0.25">
      <c r="A1084" s="33"/>
      <c r="B1084" s="334"/>
      <c r="C1084" s="340" t="s">
        <v>66</v>
      </c>
      <c r="D1084" s="348"/>
      <c r="E1084" s="348"/>
      <c r="F1084" s="348"/>
      <c r="G1084" s="348"/>
      <c r="H1084" s="336"/>
      <c r="I1084" s="337"/>
      <c r="J1084" s="34"/>
      <c r="K1084" s="1"/>
      <c r="L1084" s="32"/>
      <c r="M1084" s="33"/>
      <c r="N1084" s="334"/>
      <c r="O1084" s="340" t="s">
        <v>66</v>
      </c>
      <c r="P1084" s="348"/>
      <c r="Q1084" s="348"/>
      <c r="R1084" s="348"/>
      <c r="S1084" s="348"/>
      <c r="T1084" s="336"/>
      <c r="U1084" s="337"/>
      <c r="V1084" s="34"/>
    </row>
    <row r="1085" spans="1:22" ht="19.5" customHeight="1" x14ac:dyDescent="0.25">
      <c r="A1085" s="33"/>
      <c r="B1085" s="334"/>
      <c r="C1085" s="340" t="s">
        <v>67</v>
      </c>
      <c r="D1085" s="348"/>
      <c r="E1085" s="348"/>
      <c r="F1085" s="348"/>
      <c r="G1085" s="348"/>
      <c r="H1085" s="336"/>
      <c r="I1085" s="337"/>
      <c r="J1085" s="34"/>
      <c r="K1085" s="1"/>
      <c r="L1085" s="32"/>
      <c r="M1085" s="33"/>
      <c r="N1085" s="334"/>
      <c r="O1085" s="340" t="s">
        <v>67</v>
      </c>
      <c r="P1085" s="348"/>
      <c r="Q1085" s="348"/>
      <c r="R1085" s="348"/>
      <c r="S1085" s="348"/>
      <c r="T1085" s="336"/>
      <c r="U1085" s="337"/>
      <c r="V1085" s="34"/>
    </row>
    <row r="1086" spans="1:22" ht="19.5" customHeight="1" x14ac:dyDescent="0.25">
      <c r="A1086" s="33"/>
      <c r="B1086" s="334"/>
      <c r="C1086" s="340" t="s">
        <v>68</v>
      </c>
      <c r="D1086" s="348"/>
      <c r="E1086" s="348"/>
      <c r="F1086" s="348"/>
      <c r="G1086" s="348"/>
      <c r="H1086" s="336"/>
      <c r="I1086" s="337"/>
      <c r="J1086" s="34"/>
      <c r="K1086" s="1"/>
      <c r="L1086" s="32"/>
      <c r="M1086" s="33"/>
      <c r="N1086" s="334"/>
      <c r="O1086" s="340" t="s">
        <v>68</v>
      </c>
      <c r="P1086" s="348"/>
      <c r="Q1086" s="348"/>
      <c r="R1086" s="348"/>
      <c r="S1086" s="348"/>
      <c r="T1086" s="336"/>
      <c r="U1086" s="337"/>
      <c r="V1086" s="34"/>
    </row>
    <row r="1087" spans="1:22" ht="19.5" customHeight="1" thickBot="1" x14ac:dyDescent="0.3">
      <c r="A1087" s="33"/>
      <c r="B1087" s="350"/>
      <c r="C1087" s="371" t="s">
        <v>69</v>
      </c>
      <c r="D1087" s="372"/>
      <c r="E1087" s="372"/>
      <c r="F1087" s="372"/>
      <c r="G1087" s="372"/>
      <c r="H1087" s="369"/>
      <c r="I1087" s="370"/>
      <c r="J1087" s="34"/>
      <c r="K1087" s="1"/>
      <c r="L1087" s="32"/>
      <c r="M1087" s="33"/>
      <c r="N1087" s="350"/>
      <c r="O1087" s="371" t="s">
        <v>69</v>
      </c>
      <c r="P1087" s="372"/>
      <c r="Q1087" s="372"/>
      <c r="R1087" s="372"/>
      <c r="S1087" s="372"/>
      <c r="T1087" s="369"/>
      <c r="U1087" s="370"/>
      <c r="V1087" s="34"/>
    </row>
    <row r="1088" spans="1:22" ht="19.5" customHeight="1" x14ac:dyDescent="0.25">
      <c r="A1088" s="33"/>
      <c r="B1088" s="333" t="s">
        <v>70</v>
      </c>
      <c r="C1088" s="346" t="s">
        <v>71</v>
      </c>
      <c r="D1088" s="347"/>
      <c r="E1088" s="347"/>
      <c r="F1088" s="347"/>
      <c r="G1088" s="347"/>
      <c r="H1088" s="344"/>
      <c r="I1088" s="345"/>
      <c r="J1088" s="34"/>
      <c r="K1088" s="1"/>
      <c r="L1088" s="32"/>
      <c r="M1088" s="33"/>
      <c r="N1088" s="333" t="s">
        <v>70</v>
      </c>
      <c r="O1088" s="346" t="s">
        <v>71</v>
      </c>
      <c r="P1088" s="347"/>
      <c r="Q1088" s="347"/>
      <c r="R1088" s="347"/>
      <c r="S1088" s="347"/>
      <c r="T1088" s="344"/>
      <c r="U1088" s="345"/>
      <c r="V1088" s="34"/>
    </row>
    <row r="1089" spans="1:22" ht="19.5" customHeight="1" x14ac:dyDescent="0.25">
      <c r="A1089" s="33"/>
      <c r="B1089" s="334"/>
      <c r="C1089" s="340" t="s">
        <v>72</v>
      </c>
      <c r="D1089" s="348"/>
      <c r="E1089" s="348"/>
      <c r="F1089" s="348"/>
      <c r="G1089" s="348"/>
      <c r="H1089" s="336"/>
      <c r="I1089" s="337"/>
      <c r="J1089" s="34"/>
      <c r="K1089" s="1"/>
      <c r="L1089" s="32"/>
      <c r="M1089" s="33"/>
      <c r="N1089" s="334"/>
      <c r="O1089" s="340" t="s">
        <v>72</v>
      </c>
      <c r="P1089" s="348"/>
      <c r="Q1089" s="348"/>
      <c r="R1089" s="348"/>
      <c r="S1089" s="348"/>
      <c r="T1089" s="336"/>
      <c r="U1089" s="337"/>
      <c r="V1089" s="34"/>
    </row>
    <row r="1090" spans="1:22" ht="19.5" customHeight="1" x14ac:dyDescent="0.25">
      <c r="A1090" s="33"/>
      <c r="B1090" s="334"/>
      <c r="C1090" s="340" t="s">
        <v>73</v>
      </c>
      <c r="D1090" s="348"/>
      <c r="E1090" s="348"/>
      <c r="F1090" s="348"/>
      <c r="G1090" s="348"/>
      <c r="H1090" s="336"/>
      <c r="I1090" s="337"/>
      <c r="J1090" s="34"/>
      <c r="K1090" s="1"/>
      <c r="L1090" s="32"/>
      <c r="M1090" s="33"/>
      <c r="N1090" s="334"/>
      <c r="O1090" s="340" t="s">
        <v>73</v>
      </c>
      <c r="P1090" s="348"/>
      <c r="Q1090" s="348"/>
      <c r="R1090" s="348"/>
      <c r="S1090" s="348"/>
      <c r="T1090" s="336"/>
      <c r="U1090" s="337"/>
      <c r="V1090" s="34"/>
    </row>
    <row r="1091" spans="1:22" ht="19.5" customHeight="1" x14ac:dyDescent="0.25">
      <c r="A1091" s="33"/>
      <c r="B1091" s="334"/>
      <c r="C1091" s="340" t="s">
        <v>74</v>
      </c>
      <c r="D1091" s="348"/>
      <c r="E1091" s="348"/>
      <c r="F1091" s="348"/>
      <c r="G1091" s="348"/>
      <c r="H1091" s="336"/>
      <c r="I1091" s="337"/>
      <c r="J1091" s="34"/>
      <c r="K1091" s="1"/>
      <c r="L1091" s="32"/>
      <c r="M1091" s="33"/>
      <c r="N1091" s="334"/>
      <c r="O1091" s="340" t="s">
        <v>74</v>
      </c>
      <c r="P1091" s="348"/>
      <c r="Q1091" s="348"/>
      <c r="R1091" s="348"/>
      <c r="S1091" s="348"/>
      <c r="T1091" s="336"/>
      <c r="U1091" s="337"/>
      <c r="V1091" s="34"/>
    </row>
    <row r="1092" spans="1:22" ht="19.5" customHeight="1" x14ac:dyDescent="0.25">
      <c r="A1092" s="33"/>
      <c r="B1092" s="334"/>
      <c r="C1092" s="340" t="s">
        <v>75</v>
      </c>
      <c r="D1092" s="348"/>
      <c r="E1092" s="348"/>
      <c r="F1092" s="348"/>
      <c r="G1092" s="348"/>
      <c r="H1092" s="336"/>
      <c r="I1092" s="337"/>
      <c r="J1092" s="34"/>
      <c r="K1092" s="1"/>
      <c r="L1092" s="32"/>
      <c r="M1092" s="33"/>
      <c r="N1092" s="334"/>
      <c r="O1092" s="340" t="s">
        <v>75</v>
      </c>
      <c r="P1092" s="348"/>
      <c r="Q1092" s="348"/>
      <c r="R1092" s="348"/>
      <c r="S1092" s="348"/>
      <c r="T1092" s="336"/>
      <c r="U1092" s="337"/>
      <c r="V1092" s="34"/>
    </row>
    <row r="1093" spans="1:22" ht="19.5" customHeight="1" x14ac:dyDescent="0.25">
      <c r="A1093" s="33"/>
      <c r="B1093" s="334"/>
      <c r="C1093" s="340" t="s">
        <v>76</v>
      </c>
      <c r="D1093" s="348"/>
      <c r="E1093" s="348"/>
      <c r="F1093" s="348"/>
      <c r="G1093" s="348"/>
      <c r="H1093" s="336"/>
      <c r="I1093" s="337"/>
      <c r="J1093" s="34"/>
      <c r="K1093" s="1"/>
      <c r="L1093" s="32"/>
      <c r="M1093" s="33"/>
      <c r="N1093" s="334"/>
      <c r="O1093" s="340" t="s">
        <v>76</v>
      </c>
      <c r="P1093" s="348"/>
      <c r="Q1093" s="348"/>
      <c r="R1093" s="348"/>
      <c r="S1093" s="348"/>
      <c r="T1093" s="336"/>
      <c r="U1093" s="337"/>
      <c r="V1093" s="34"/>
    </row>
    <row r="1094" spans="1:22" ht="19.5" customHeight="1" thickBot="1" x14ac:dyDescent="0.3">
      <c r="A1094" s="33"/>
      <c r="B1094" s="335"/>
      <c r="C1094" s="385" t="s">
        <v>77</v>
      </c>
      <c r="D1094" s="386"/>
      <c r="E1094" s="386"/>
      <c r="F1094" s="386"/>
      <c r="G1094" s="386"/>
      <c r="H1094" s="387"/>
      <c r="I1094" s="388"/>
      <c r="J1094" s="34"/>
      <c r="K1094" s="1"/>
      <c r="L1094" s="32"/>
      <c r="M1094" s="33"/>
      <c r="N1094" s="335"/>
      <c r="O1094" s="385" t="s">
        <v>77</v>
      </c>
      <c r="P1094" s="386"/>
      <c r="Q1094" s="386"/>
      <c r="R1094" s="386"/>
      <c r="S1094" s="386"/>
      <c r="T1094" s="387"/>
      <c r="U1094" s="388"/>
      <c r="V1094" s="34"/>
    </row>
    <row r="1095" spans="1:22" ht="19.5" customHeight="1" x14ac:dyDescent="0.25">
      <c r="A1095" s="33"/>
      <c r="B1095" s="349" t="s">
        <v>78</v>
      </c>
      <c r="C1095" s="389" t="s">
        <v>79</v>
      </c>
      <c r="D1095" s="390"/>
      <c r="E1095" s="391"/>
      <c r="F1095" s="47" t="s">
        <v>80</v>
      </c>
      <c r="G1095" s="47"/>
      <c r="H1095" s="352"/>
      <c r="I1095" s="353"/>
      <c r="J1095" s="34"/>
      <c r="K1095" s="1"/>
      <c r="L1095" s="32"/>
      <c r="M1095" s="33"/>
      <c r="N1095" s="349" t="s">
        <v>78</v>
      </c>
      <c r="O1095" s="389" t="s">
        <v>79</v>
      </c>
      <c r="P1095" s="390"/>
      <c r="Q1095" s="391"/>
      <c r="R1095" s="47" t="s">
        <v>80</v>
      </c>
      <c r="S1095" s="47"/>
      <c r="T1095" s="352"/>
      <c r="U1095" s="353"/>
      <c r="V1095" s="34"/>
    </row>
    <row r="1096" spans="1:22" ht="19.5" customHeight="1" x14ac:dyDescent="0.25">
      <c r="A1096" s="33"/>
      <c r="B1096" s="334"/>
      <c r="C1096" s="392" t="s">
        <v>81</v>
      </c>
      <c r="D1096" s="393"/>
      <c r="E1096" s="394"/>
      <c r="F1096" s="10" t="s">
        <v>82</v>
      </c>
      <c r="G1096" s="10"/>
      <c r="H1096" s="336"/>
      <c r="I1096" s="337"/>
      <c r="J1096" s="34"/>
      <c r="K1096" s="1"/>
      <c r="L1096" s="32"/>
      <c r="M1096" s="33"/>
      <c r="N1096" s="334"/>
      <c r="O1096" s="392" t="s">
        <v>81</v>
      </c>
      <c r="P1096" s="393"/>
      <c r="Q1096" s="394"/>
      <c r="R1096" s="10" t="s">
        <v>82</v>
      </c>
      <c r="S1096" s="10"/>
      <c r="T1096" s="336"/>
      <c r="U1096" s="337"/>
      <c r="V1096" s="34"/>
    </row>
    <row r="1097" spans="1:22" ht="19.5" customHeight="1" x14ac:dyDescent="0.25">
      <c r="A1097" s="33"/>
      <c r="B1097" s="334"/>
      <c r="C1097" s="392" t="s">
        <v>83</v>
      </c>
      <c r="D1097" s="393"/>
      <c r="E1097" s="394"/>
      <c r="F1097" s="10" t="s">
        <v>84</v>
      </c>
      <c r="G1097" s="10"/>
      <c r="H1097" s="336"/>
      <c r="I1097" s="337"/>
      <c r="J1097" s="34"/>
      <c r="K1097" s="1"/>
      <c r="L1097" s="32"/>
      <c r="M1097" s="33"/>
      <c r="N1097" s="334"/>
      <c r="O1097" s="392" t="s">
        <v>83</v>
      </c>
      <c r="P1097" s="393"/>
      <c r="Q1097" s="394"/>
      <c r="R1097" s="10" t="s">
        <v>84</v>
      </c>
      <c r="S1097" s="10"/>
      <c r="T1097" s="336"/>
      <c r="U1097" s="337"/>
      <c r="V1097" s="34"/>
    </row>
    <row r="1098" spans="1:22" ht="19.5" customHeight="1" x14ac:dyDescent="0.25">
      <c r="A1098" s="33"/>
      <c r="B1098" s="334"/>
      <c r="C1098" s="48" t="s">
        <v>85</v>
      </c>
      <c r="D1098" s="49"/>
      <c r="E1098" s="49"/>
      <c r="F1098" s="10" t="s">
        <v>86</v>
      </c>
      <c r="G1098" s="10"/>
      <c r="H1098" s="336"/>
      <c r="I1098" s="337"/>
      <c r="J1098" s="34"/>
      <c r="K1098" s="1"/>
      <c r="L1098" s="32"/>
      <c r="M1098" s="33"/>
      <c r="N1098" s="334"/>
      <c r="O1098" s="48" t="s">
        <v>85</v>
      </c>
      <c r="P1098" s="49"/>
      <c r="Q1098" s="49"/>
      <c r="R1098" s="10" t="s">
        <v>86</v>
      </c>
      <c r="S1098" s="10"/>
      <c r="T1098" s="336"/>
      <c r="U1098" s="337"/>
      <c r="V1098" s="34"/>
    </row>
    <row r="1099" spans="1:22" ht="19.5" customHeight="1" thickBot="1" x14ac:dyDescent="0.3">
      <c r="A1099" s="33"/>
      <c r="B1099" s="350"/>
      <c r="C1099" s="50" t="s">
        <v>87</v>
      </c>
      <c r="D1099" s="51"/>
      <c r="E1099" s="51"/>
      <c r="F1099" s="52" t="s">
        <v>86</v>
      </c>
      <c r="G1099" s="52"/>
      <c r="H1099" s="369"/>
      <c r="I1099" s="370"/>
      <c r="J1099" s="34"/>
      <c r="K1099" s="1"/>
      <c r="L1099" s="32"/>
      <c r="M1099" s="33"/>
      <c r="N1099" s="350"/>
      <c r="O1099" s="50" t="s">
        <v>87</v>
      </c>
      <c r="P1099" s="51"/>
      <c r="Q1099" s="51"/>
      <c r="R1099" s="52" t="s">
        <v>86</v>
      </c>
      <c r="S1099" s="52"/>
      <c r="T1099" s="369"/>
      <c r="U1099" s="370"/>
      <c r="V1099" s="34"/>
    </row>
    <row r="1100" spans="1:22" ht="19.5" customHeight="1" thickBot="1" x14ac:dyDescent="0.3">
      <c r="A1100" s="33"/>
      <c r="B1100" s="25"/>
      <c r="C1100" s="25"/>
      <c r="D1100" s="25"/>
      <c r="E1100" s="25"/>
      <c r="F1100" s="25"/>
      <c r="G1100" s="25"/>
      <c r="H1100" s="25"/>
      <c r="I1100" s="25"/>
      <c r="J1100" s="34"/>
      <c r="K1100" s="1"/>
      <c r="L1100" s="32"/>
      <c r="M1100" s="33"/>
      <c r="N1100" s="25"/>
      <c r="O1100" s="25"/>
      <c r="P1100" s="25"/>
      <c r="Q1100" s="25"/>
      <c r="R1100" s="25"/>
      <c r="S1100" s="25"/>
      <c r="T1100" s="25"/>
      <c r="U1100" s="25"/>
      <c r="V1100" s="34"/>
    </row>
    <row r="1101" spans="1:22" ht="19.5" customHeight="1" x14ac:dyDescent="0.3">
      <c r="A1101" s="33"/>
      <c r="B1101" s="373" t="s">
        <v>88</v>
      </c>
      <c r="C1101" s="374"/>
      <c r="D1101" s="374"/>
      <c r="E1101" s="374"/>
      <c r="F1101" s="374"/>
      <c r="G1101" s="374"/>
      <c r="H1101" s="374"/>
      <c r="I1101" s="375"/>
      <c r="J1101" s="34"/>
      <c r="K1101" s="1"/>
      <c r="L1101" s="32"/>
      <c r="M1101" s="33"/>
      <c r="N1101" s="373" t="s">
        <v>88</v>
      </c>
      <c r="O1101" s="374"/>
      <c r="P1101" s="374"/>
      <c r="Q1101" s="374"/>
      <c r="R1101" s="374"/>
      <c r="S1101" s="374"/>
      <c r="T1101" s="374"/>
      <c r="U1101" s="375"/>
      <c r="V1101" s="34"/>
    </row>
    <row r="1102" spans="1:22" ht="19.5" customHeight="1" x14ac:dyDescent="0.25">
      <c r="A1102" s="33"/>
      <c r="B1102" s="376"/>
      <c r="C1102" s="377"/>
      <c r="D1102" s="377"/>
      <c r="E1102" s="377"/>
      <c r="F1102" s="377"/>
      <c r="G1102" s="377"/>
      <c r="H1102" s="377"/>
      <c r="I1102" s="378"/>
      <c r="J1102" s="34"/>
      <c r="K1102" s="1"/>
      <c r="L1102" s="32"/>
      <c r="M1102" s="33"/>
      <c r="N1102" s="376"/>
      <c r="O1102" s="377"/>
      <c r="P1102" s="377"/>
      <c r="Q1102" s="377"/>
      <c r="R1102" s="377"/>
      <c r="S1102" s="377"/>
      <c r="T1102" s="377"/>
      <c r="U1102" s="378"/>
      <c r="V1102" s="34"/>
    </row>
    <row r="1103" spans="1:22" ht="19.5" customHeight="1" x14ac:dyDescent="0.25">
      <c r="A1103" s="33"/>
      <c r="B1103" s="379"/>
      <c r="C1103" s="380"/>
      <c r="D1103" s="380"/>
      <c r="E1103" s="380"/>
      <c r="F1103" s="380"/>
      <c r="G1103" s="380"/>
      <c r="H1103" s="380"/>
      <c r="I1103" s="381"/>
      <c r="J1103" s="34"/>
      <c r="K1103" s="1"/>
      <c r="L1103" s="32"/>
      <c r="M1103" s="33"/>
      <c r="N1103" s="379"/>
      <c r="O1103" s="380"/>
      <c r="P1103" s="380"/>
      <c r="Q1103" s="380"/>
      <c r="R1103" s="380"/>
      <c r="S1103" s="380"/>
      <c r="T1103" s="380"/>
      <c r="U1103" s="381"/>
      <c r="V1103" s="34"/>
    </row>
    <row r="1104" spans="1:22" ht="19.5" customHeight="1" x14ac:dyDescent="0.25">
      <c r="A1104" s="33"/>
      <c r="B1104" s="379"/>
      <c r="C1104" s="380"/>
      <c r="D1104" s="380"/>
      <c r="E1104" s="380"/>
      <c r="F1104" s="380"/>
      <c r="G1104" s="380"/>
      <c r="H1104" s="380"/>
      <c r="I1104" s="381"/>
      <c r="J1104" s="34"/>
      <c r="K1104" s="1"/>
      <c r="L1104" s="32"/>
      <c r="M1104" s="33"/>
      <c r="N1104" s="379"/>
      <c r="O1104" s="380"/>
      <c r="P1104" s="380"/>
      <c r="Q1104" s="380"/>
      <c r="R1104" s="380"/>
      <c r="S1104" s="380"/>
      <c r="T1104" s="380"/>
      <c r="U1104" s="381"/>
      <c r="V1104" s="34"/>
    </row>
    <row r="1105" spans="1:22" ht="19.5" customHeight="1" thickBot="1" x14ac:dyDescent="0.3">
      <c r="A1105" s="33"/>
      <c r="B1105" s="382"/>
      <c r="C1105" s="383"/>
      <c r="D1105" s="383"/>
      <c r="E1105" s="383"/>
      <c r="F1105" s="383"/>
      <c r="G1105" s="383"/>
      <c r="H1105" s="383"/>
      <c r="I1105" s="384"/>
      <c r="J1105" s="34"/>
      <c r="K1105" s="1"/>
      <c r="L1105" s="32"/>
      <c r="M1105" s="33"/>
      <c r="N1105" s="382"/>
      <c r="O1105" s="383"/>
      <c r="P1105" s="383"/>
      <c r="Q1105" s="383"/>
      <c r="R1105" s="383"/>
      <c r="S1105" s="383"/>
      <c r="T1105" s="383"/>
      <c r="U1105" s="384"/>
      <c r="V1105" s="34"/>
    </row>
    <row r="1106" spans="1:22" ht="19.5" customHeight="1" thickBot="1" x14ac:dyDescent="0.3">
      <c r="A1106" s="53"/>
      <c r="B1106" s="54"/>
      <c r="C1106" s="54"/>
      <c r="D1106" s="54"/>
      <c r="E1106" s="54"/>
      <c r="F1106" s="54"/>
      <c r="G1106" s="54"/>
      <c r="H1106" s="54"/>
      <c r="I1106" s="54"/>
      <c r="J1106" s="55"/>
      <c r="K1106" s="1"/>
      <c r="L1106" s="32"/>
      <c r="M1106" s="53"/>
      <c r="N1106" s="54"/>
      <c r="O1106" s="54"/>
      <c r="P1106" s="54"/>
      <c r="Q1106" s="54"/>
      <c r="R1106" s="54"/>
      <c r="S1106" s="54"/>
      <c r="T1106" s="54"/>
      <c r="U1106" s="54"/>
      <c r="V1106" s="55"/>
    </row>
    <row r="1107" spans="1:22" ht="19.5" customHeight="1" thickBot="1" x14ac:dyDescent="0.3">
      <c r="A1107" s="56"/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7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</row>
    <row r="1108" spans="1:22" ht="19.5" customHeight="1" x14ac:dyDescent="0.25">
      <c r="A1108" s="29">
        <v>23</v>
      </c>
      <c r="B1108" s="30"/>
      <c r="C1108" s="30"/>
      <c r="D1108" s="30"/>
      <c r="E1108" s="30"/>
      <c r="F1108" s="30"/>
      <c r="G1108" s="30"/>
      <c r="H1108" s="30"/>
      <c r="I1108" s="30"/>
      <c r="J1108" s="31"/>
      <c r="K1108" s="1"/>
      <c r="L1108" s="32"/>
      <c r="M1108" s="29">
        <f t="shared" ref="M1108" si="22">A1108+1</f>
        <v>24</v>
      </c>
      <c r="N1108" s="30"/>
      <c r="O1108" s="30"/>
      <c r="P1108" s="30"/>
      <c r="Q1108" s="30"/>
      <c r="R1108" s="30"/>
      <c r="S1108" s="30"/>
      <c r="T1108" s="30"/>
      <c r="U1108" s="30"/>
      <c r="V1108" s="31"/>
    </row>
    <row r="1109" spans="1:22" ht="19.5" customHeight="1" x14ac:dyDescent="0.35">
      <c r="A1109" s="33"/>
      <c r="B1109" s="356" t="s">
        <v>42</v>
      </c>
      <c r="C1109" s="356"/>
      <c r="D1109" s="404" t="s">
        <v>132</v>
      </c>
      <c r="E1109" s="404"/>
      <c r="F1109" s="404"/>
      <c r="G1109" s="404"/>
      <c r="H1109" s="404"/>
      <c r="I1109" s="404"/>
      <c r="J1109" s="75"/>
      <c r="K1109" s="1"/>
      <c r="L1109" s="32"/>
      <c r="M1109" s="33"/>
      <c r="N1109" s="356" t="s">
        <v>42</v>
      </c>
      <c r="O1109" s="356"/>
      <c r="P1109" s="404" t="s">
        <v>132</v>
      </c>
      <c r="Q1109" s="404"/>
      <c r="R1109" s="404"/>
      <c r="S1109" s="404"/>
      <c r="T1109" s="404"/>
      <c r="U1109" s="404"/>
      <c r="V1109" s="75"/>
    </row>
    <row r="1110" spans="1:22" ht="19.5" customHeight="1" x14ac:dyDescent="0.25">
      <c r="A1110" s="33"/>
      <c r="B1110" s="358"/>
      <c r="C1110" s="358"/>
      <c r="D1110" s="358"/>
      <c r="E1110" s="358"/>
      <c r="F1110" s="358"/>
      <c r="G1110" s="358"/>
      <c r="H1110" s="358"/>
      <c r="I1110" s="358"/>
      <c r="J1110" s="34"/>
      <c r="K1110" s="1"/>
      <c r="L1110" s="32"/>
      <c r="M1110" s="33"/>
      <c r="N1110" s="358"/>
      <c r="O1110" s="358"/>
      <c r="P1110" s="358"/>
      <c r="Q1110" s="358"/>
      <c r="R1110" s="358"/>
      <c r="S1110" s="358"/>
      <c r="T1110" s="358"/>
      <c r="U1110" s="358"/>
      <c r="V1110" s="34"/>
    </row>
    <row r="1111" spans="1:22" ht="19.5" customHeight="1" x14ac:dyDescent="0.35">
      <c r="A1111" s="33"/>
      <c r="B1111" s="356" t="s">
        <v>0</v>
      </c>
      <c r="C1111" s="356"/>
      <c r="D1111" s="403"/>
      <c r="E1111" s="403"/>
      <c r="F1111" s="357" t="s">
        <v>41</v>
      </c>
      <c r="G1111" s="357"/>
      <c r="H1111" s="403"/>
      <c r="I1111" s="403"/>
      <c r="J1111" s="34"/>
      <c r="K1111" s="1"/>
      <c r="L1111" s="32"/>
      <c r="M1111" s="33"/>
      <c r="N1111" s="356" t="s">
        <v>0</v>
      </c>
      <c r="O1111" s="356"/>
      <c r="P1111" s="403"/>
      <c r="Q1111" s="403"/>
      <c r="R1111" s="357" t="s">
        <v>41</v>
      </c>
      <c r="S1111" s="357"/>
      <c r="T1111" s="403"/>
      <c r="U1111" s="403"/>
      <c r="V1111" s="34"/>
    </row>
    <row r="1112" spans="1:22" ht="19.5" customHeight="1" x14ac:dyDescent="0.35">
      <c r="A1112" s="33"/>
      <c r="B1112" s="356" t="s">
        <v>14</v>
      </c>
      <c r="C1112" s="356"/>
      <c r="D1112" s="400"/>
      <c r="E1112" s="400"/>
      <c r="F1112" s="357" t="s">
        <v>15</v>
      </c>
      <c r="G1112" s="357"/>
      <c r="H1112" s="401"/>
      <c r="I1112" s="401"/>
      <c r="J1112" s="34"/>
      <c r="K1112" s="1"/>
      <c r="L1112" s="32"/>
      <c r="M1112" s="33"/>
      <c r="N1112" s="356" t="s">
        <v>14</v>
      </c>
      <c r="O1112" s="356"/>
      <c r="P1112" s="400"/>
      <c r="Q1112" s="400"/>
      <c r="R1112" s="357" t="s">
        <v>15</v>
      </c>
      <c r="S1112" s="357"/>
      <c r="T1112" s="401"/>
      <c r="U1112" s="401"/>
      <c r="V1112" s="34"/>
    </row>
    <row r="1113" spans="1:22" ht="19.5" customHeight="1" x14ac:dyDescent="0.3">
      <c r="A1113" s="33"/>
      <c r="B1113" s="64" t="s">
        <v>53</v>
      </c>
      <c r="C1113" s="64"/>
      <c r="D1113" s="402"/>
      <c r="E1113" s="402"/>
      <c r="F1113" s="397" t="s">
        <v>54</v>
      </c>
      <c r="G1113" s="397"/>
      <c r="H1113" s="402"/>
      <c r="I1113" s="402"/>
      <c r="J1113" s="34"/>
      <c r="K1113" s="1"/>
      <c r="L1113" s="32"/>
      <c r="M1113" s="33"/>
      <c r="N1113" s="64" t="s">
        <v>53</v>
      </c>
      <c r="O1113" s="64"/>
      <c r="P1113" s="402"/>
      <c r="Q1113" s="402"/>
      <c r="R1113" s="397" t="s">
        <v>54</v>
      </c>
      <c r="S1113" s="397"/>
      <c r="T1113" s="402"/>
      <c r="U1113" s="402"/>
      <c r="V1113" s="34"/>
    </row>
    <row r="1114" spans="1:22" ht="19.5" customHeight="1" x14ac:dyDescent="0.3">
      <c r="A1114" s="33"/>
      <c r="B1114" s="396" t="s">
        <v>1</v>
      </c>
      <c r="C1114" s="396"/>
      <c r="D1114" s="397"/>
      <c r="E1114" s="397"/>
      <c r="F1114" s="398"/>
      <c r="G1114" s="398"/>
      <c r="H1114" s="398"/>
      <c r="I1114" s="398"/>
      <c r="J1114" s="34"/>
      <c r="K1114" s="1"/>
      <c r="L1114" s="32"/>
      <c r="M1114" s="33"/>
      <c r="N1114" s="396" t="s">
        <v>1</v>
      </c>
      <c r="O1114" s="396"/>
      <c r="P1114" s="397"/>
      <c r="Q1114" s="397"/>
      <c r="R1114" s="398"/>
      <c r="S1114" s="398"/>
      <c r="T1114" s="398"/>
      <c r="U1114" s="398"/>
      <c r="V1114" s="34"/>
    </row>
    <row r="1115" spans="1:22" ht="19.5" customHeight="1" x14ac:dyDescent="0.3">
      <c r="A1115" s="33"/>
      <c r="B1115" s="396"/>
      <c r="C1115" s="396"/>
      <c r="D1115" s="397" t="s">
        <v>11</v>
      </c>
      <c r="E1115" s="397"/>
      <c r="F1115" s="398"/>
      <c r="G1115" s="398"/>
      <c r="H1115" s="398"/>
      <c r="I1115" s="398"/>
      <c r="J1115" s="34"/>
      <c r="K1115" s="1"/>
      <c r="L1115" s="32"/>
      <c r="M1115" s="33"/>
      <c r="N1115" s="396"/>
      <c r="O1115" s="396"/>
      <c r="P1115" s="397" t="s">
        <v>11</v>
      </c>
      <c r="Q1115" s="397"/>
      <c r="R1115" s="398"/>
      <c r="S1115" s="398"/>
      <c r="T1115" s="398"/>
      <c r="U1115" s="398"/>
      <c r="V1115" s="34"/>
    </row>
    <row r="1116" spans="1:22" ht="19.5" customHeight="1" x14ac:dyDescent="0.3">
      <c r="A1116" s="33"/>
      <c r="B1116" s="396"/>
      <c r="C1116" s="396"/>
      <c r="D1116" s="397" t="s">
        <v>55</v>
      </c>
      <c r="E1116" s="397"/>
      <c r="F1116" s="398"/>
      <c r="G1116" s="398"/>
      <c r="H1116" s="398"/>
      <c r="I1116" s="398"/>
      <c r="J1116" s="34"/>
      <c r="K1116" s="1"/>
      <c r="L1116" s="32"/>
      <c r="M1116" s="33"/>
      <c r="N1116" s="396"/>
      <c r="O1116" s="396"/>
      <c r="P1116" s="397" t="s">
        <v>55</v>
      </c>
      <c r="Q1116" s="397"/>
      <c r="R1116" s="398"/>
      <c r="S1116" s="398"/>
      <c r="T1116" s="398"/>
      <c r="U1116" s="398"/>
      <c r="V1116" s="34"/>
    </row>
    <row r="1117" spans="1:22" ht="19.5" customHeight="1" x14ac:dyDescent="0.35">
      <c r="A1117" s="33"/>
      <c r="B1117" s="396"/>
      <c r="C1117" s="396"/>
      <c r="D1117" s="397" t="s">
        <v>9</v>
      </c>
      <c r="E1117" s="397"/>
      <c r="F1117" s="399"/>
      <c r="G1117" s="399"/>
      <c r="H1117" s="399"/>
      <c r="I1117" s="399"/>
      <c r="J1117" s="34"/>
      <c r="K1117" s="1"/>
      <c r="L1117" s="32"/>
      <c r="M1117" s="33"/>
      <c r="N1117" s="396"/>
      <c r="O1117" s="396"/>
      <c r="P1117" s="397" t="s">
        <v>9</v>
      </c>
      <c r="Q1117" s="397"/>
      <c r="R1117" s="399"/>
      <c r="S1117" s="399"/>
      <c r="T1117" s="399"/>
      <c r="U1117" s="399"/>
      <c r="V1117" s="34"/>
    </row>
    <row r="1118" spans="1:22" ht="19.5" customHeight="1" x14ac:dyDescent="0.35">
      <c r="A1118" s="33"/>
      <c r="B1118" s="356" t="s">
        <v>44</v>
      </c>
      <c r="C1118" s="356"/>
      <c r="D1118" s="357" t="s">
        <v>91</v>
      </c>
      <c r="E1118" s="357"/>
      <c r="F1118" s="37"/>
      <c r="G1118" s="65"/>
      <c r="H1118" s="39"/>
      <c r="I1118" s="65"/>
      <c r="J1118" s="34"/>
      <c r="K1118" s="1"/>
      <c r="L1118" s="32"/>
      <c r="M1118" s="33"/>
      <c r="N1118" s="356" t="s">
        <v>44</v>
      </c>
      <c r="O1118" s="356"/>
      <c r="P1118" s="357" t="s">
        <v>91</v>
      </c>
      <c r="Q1118" s="357"/>
      <c r="R1118" s="37"/>
      <c r="S1118" s="65"/>
      <c r="T1118" s="39"/>
      <c r="U1118" s="65"/>
      <c r="V1118" s="34"/>
    </row>
    <row r="1119" spans="1:22" ht="19.5" customHeight="1" x14ac:dyDescent="0.3">
      <c r="A1119" s="33"/>
      <c r="B1119" s="356"/>
      <c r="C1119" s="356"/>
      <c r="D1119" s="359" t="s">
        <v>56</v>
      </c>
      <c r="E1119" s="63" t="s">
        <v>57</v>
      </c>
      <c r="F1119" s="41"/>
      <c r="G1119" s="66"/>
      <c r="H1119" s="41"/>
      <c r="I1119" s="66"/>
      <c r="J1119" s="34"/>
      <c r="K1119" s="1"/>
      <c r="L1119" s="32"/>
      <c r="M1119" s="33"/>
      <c r="N1119" s="356"/>
      <c r="O1119" s="356"/>
      <c r="P1119" s="359" t="s">
        <v>56</v>
      </c>
      <c r="Q1119" s="63" t="s">
        <v>57</v>
      </c>
      <c r="R1119" s="41"/>
      <c r="S1119" s="66"/>
      <c r="T1119" s="41"/>
      <c r="U1119" s="66"/>
      <c r="V1119" s="34"/>
    </row>
    <row r="1120" spans="1:22" ht="19.5" customHeight="1" x14ac:dyDescent="0.3">
      <c r="A1120" s="33"/>
      <c r="B1120" s="356"/>
      <c r="C1120" s="356"/>
      <c r="D1120" s="359"/>
      <c r="E1120" s="63" t="s">
        <v>58</v>
      </c>
      <c r="F1120" s="41"/>
      <c r="G1120" s="66"/>
      <c r="H1120" s="41"/>
      <c r="I1120" s="66"/>
      <c r="J1120" s="34"/>
      <c r="K1120" s="1"/>
      <c r="L1120" s="32"/>
      <c r="M1120" s="33"/>
      <c r="N1120" s="356"/>
      <c r="O1120" s="356"/>
      <c r="P1120" s="359"/>
      <c r="Q1120" s="63" t="s">
        <v>58</v>
      </c>
      <c r="R1120" s="41"/>
      <c r="S1120" s="66"/>
      <c r="T1120" s="41"/>
      <c r="U1120" s="66"/>
      <c r="V1120" s="34"/>
    </row>
    <row r="1121" spans="1:22" ht="19.5" customHeight="1" x14ac:dyDescent="0.25">
      <c r="A1121" s="33"/>
      <c r="B1121" s="358"/>
      <c r="C1121" s="358"/>
      <c r="D1121" s="358"/>
      <c r="E1121" s="358"/>
      <c r="F1121" s="358"/>
      <c r="G1121" s="358"/>
      <c r="H1121" s="358"/>
      <c r="I1121" s="358"/>
      <c r="J1121" s="34"/>
      <c r="K1121" s="1"/>
      <c r="L1121" s="32"/>
      <c r="M1121" s="33"/>
      <c r="N1121" s="358"/>
      <c r="O1121" s="358"/>
      <c r="P1121" s="358"/>
      <c r="Q1121" s="358"/>
      <c r="R1121" s="358"/>
      <c r="S1121" s="358"/>
      <c r="T1121" s="358"/>
      <c r="U1121" s="358"/>
      <c r="V1121" s="34"/>
    </row>
    <row r="1122" spans="1:22" ht="19.5" customHeight="1" x14ac:dyDescent="0.3">
      <c r="A1122" s="33"/>
      <c r="B1122" s="395" t="s">
        <v>59</v>
      </c>
      <c r="C1122" s="395"/>
      <c r="D1122" s="395"/>
      <c r="E1122" s="395"/>
      <c r="F1122" s="395"/>
      <c r="G1122" s="395"/>
      <c r="H1122" s="395"/>
      <c r="I1122" s="395"/>
      <c r="J1122" s="34"/>
      <c r="K1122" s="1"/>
      <c r="L1122" s="32"/>
      <c r="M1122" s="33"/>
      <c r="N1122" s="395" t="s">
        <v>59</v>
      </c>
      <c r="O1122" s="395"/>
      <c r="P1122" s="395"/>
      <c r="Q1122" s="395"/>
      <c r="R1122" s="395"/>
      <c r="S1122" s="395"/>
      <c r="T1122" s="395"/>
      <c r="U1122" s="395"/>
      <c r="V1122" s="34"/>
    </row>
    <row r="1123" spans="1:22" ht="19.5" customHeight="1" thickBot="1" x14ac:dyDescent="0.3">
      <c r="A1123" s="33"/>
      <c r="B1123" s="358"/>
      <c r="C1123" s="358"/>
      <c r="D1123" s="358"/>
      <c r="E1123" s="358"/>
      <c r="F1123" s="358"/>
      <c r="G1123" s="358"/>
      <c r="H1123" s="358"/>
      <c r="I1123" s="358"/>
      <c r="J1123" s="34"/>
      <c r="K1123" s="1"/>
      <c r="L1123" s="32"/>
      <c r="M1123" s="33"/>
      <c r="N1123" s="358"/>
      <c r="O1123" s="358"/>
      <c r="P1123" s="358"/>
      <c r="Q1123" s="358"/>
      <c r="R1123" s="358"/>
      <c r="S1123" s="358"/>
      <c r="T1123" s="358"/>
      <c r="U1123" s="358"/>
      <c r="V1123" s="34"/>
    </row>
    <row r="1124" spans="1:22" ht="19.5" customHeight="1" thickBot="1" x14ac:dyDescent="0.3">
      <c r="A1124" s="33"/>
      <c r="B1124" s="359" t="s">
        <v>60</v>
      </c>
      <c r="C1124" s="360"/>
      <c r="D1124" s="43"/>
      <c r="E1124" s="44"/>
      <c r="F1124" s="44"/>
      <c r="G1124" s="44"/>
      <c r="H1124" s="44"/>
      <c r="I1124" s="45"/>
      <c r="J1124" s="34"/>
      <c r="K1124" s="1"/>
      <c r="L1124" s="32"/>
      <c r="M1124" s="33"/>
      <c r="N1124" s="359" t="s">
        <v>60</v>
      </c>
      <c r="O1124" s="360"/>
      <c r="P1124" s="43"/>
      <c r="Q1124" s="44"/>
      <c r="R1124" s="44"/>
      <c r="S1124" s="44"/>
      <c r="T1124" s="44"/>
      <c r="U1124" s="45"/>
      <c r="V1124" s="34"/>
    </row>
    <row r="1125" spans="1:22" ht="19.5" customHeight="1" thickBot="1" x14ac:dyDescent="0.3">
      <c r="A1125" s="33"/>
      <c r="B1125" s="62"/>
      <c r="C1125" s="62"/>
      <c r="D1125" s="30"/>
      <c r="E1125" s="30"/>
      <c r="F1125" s="30"/>
      <c r="G1125" s="30"/>
      <c r="H1125" s="30"/>
      <c r="I1125" s="30"/>
      <c r="J1125" s="34"/>
      <c r="K1125" s="1"/>
      <c r="L1125" s="32"/>
      <c r="M1125" s="33"/>
      <c r="N1125" s="62"/>
      <c r="O1125" s="62"/>
      <c r="P1125" s="30"/>
      <c r="Q1125" s="30"/>
      <c r="R1125" s="30"/>
      <c r="S1125" s="30"/>
      <c r="T1125" s="30"/>
      <c r="U1125" s="30"/>
      <c r="V1125" s="34"/>
    </row>
    <row r="1126" spans="1:22" ht="19.5" customHeight="1" x14ac:dyDescent="0.25">
      <c r="A1126" s="33"/>
      <c r="B1126" s="365" t="s">
        <v>62</v>
      </c>
      <c r="C1126" s="366"/>
      <c r="D1126" s="352"/>
      <c r="E1126" s="352"/>
      <c r="F1126" s="352"/>
      <c r="G1126" s="352"/>
      <c r="H1126" s="352"/>
      <c r="I1126" s="353"/>
      <c r="J1126" s="34"/>
      <c r="K1126" s="1"/>
      <c r="L1126" s="32"/>
      <c r="M1126" s="33"/>
      <c r="N1126" s="365" t="s">
        <v>62</v>
      </c>
      <c r="O1126" s="366"/>
      <c r="P1126" s="352"/>
      <c r="Q1126" s="352"/>
      <c r="R1126" s="352"/>
      <c r="S1126" s="352"/>
      <c r="T1126" s="352"/>
      <c r="U1126" s="353"/>
      <c r="V1126" s="34"/>
    </row>
    <row r="1127" spans="1:22" ht="19.5" customHeight="1" thickBot="1" x14ac:dyDescent="0.3">
      <c r="A1127" s="33"/>
      <c r="B1127" s="367"/>
      <c r="C1127" s="368"/>
      <c r="D1127" s="336"/>
      <c r="E1127" s="336"/>
      <c r="F1127" s="336"/>
      <c r="G1127" s="336"/>
      <c r="H1127" s="336"/>
      <c r="I1127" s="337"/>
      <c r="J1127" s="34"/>
      <c r="K1127" s="1"/>
      <c r="L1127" s="32"/>
      <c r="M1127" s="33"/>
      <c r="N1127" s="367"/>
      <c r="O1127" s="368"/>
      <c r="P1127" s="336"/>
      <c r="Q1127" s="336"/>
      <c r="R1127" s="336"/>
      <c r="S1127" s="336"/>
      <c r="T1127" s="336"/>
      <c r="U1127" s="337"/>
      <c r="V1127" s="34"/>
    </row>
    <row r="1128" spans="1:22" ht="19.5" customHeight="1" x14ac:dyDescent="0.25">
      <c r="A1128" s="33"/>
      <c r="B1128" s="361" t="s">
        <v>61</v>
      </c>
      <c r="C1128" s="362"/>
      <c r="D1128" s="336"/>
      <c r="E1128" s="336"/>
      <c r="F1128" s="336"/>
      <c r="G1128" s="336"/>
      <c r="H1128" s="336"/>
      <c r="I1128" s="337"/>
      <c r="J1128" s="34"/>
      <c r="K1128" s="1"/>
      <c r="L1128" s="32"/>
      <c r="M1128" s="33"/>
      <c r="N1128" s="361" t="s">
        <v>61</v>
      </c>
      <c r="O1128" s="362"/>
      <c r="P1128" s="336"/>
      <c r="Q1128" s="336"/>
      <c r="R1128" s="336"/>
      <c r="S1128" s="336"/>
      <c r="T1128" s="336"/>
      <c r="U1128" s="337"/>
      <c r="V1128" s="34"/>
    </row>
    <row r="1129" spans="1:22" ht="19.5" customHeight="1" thickBot="1" x14ac:dyDescent="0.3">
      <c r="A1129" s="33"/>
      <c r="B1129" s="365"/>
      <c r="C1129" s="366"/>
      <c r="D1129" s="369"/>
      <c r="E1129" s="369"/>
      <c r="F1129" s="369"/>
      <c r="G1129" s="369"/>
      <c r="H1129" s="369"/>
      <c r="I1129" s="370"/>
      <c r="J1129" s="34"/>
      <c r="K1129" s="1"/>
      <c r="L1129" s="32"/>
      <c r="M1129" s="33"/>
      <c r="N1129" s="365"/>
      <c r="O1129" s="366"/>
      <c r="P1129" s="369"/>
      <c r="Q1129" s="369"/>
      <c r="R1129" s="369"/>
      <c r="S1129" s="369"/>
      <c r="T1129" s="369"/>
      <c r="U1129" s="370"/>
      <c r="V1129" s="34"/>
    </row>
    <row r="1130" spans="1:22" ht="19.5" customHeight="1" thickBot="1" x14ac:dyDescent="0.3">
      <c r="A1130" s="33"/>
      <c r="B1130" s="25"/>
      <c r="C1130" s="25"/>
      <c r="D1130" s="25"/>
      <c r="E1130" s="25"/>
      <c r="F1130" s="25"/>
      <c r="G1130" s="25"/>
      <c r="H1130" s="25"/>
      <c r="I1130" s="25"/>
      <c r="J1130" s="34"/>
      <c r="K1130" s="1"/>
      <c r="L1130" s="32"/>
      <c r="M1130" s="33"/>
      <c r="N1130" s="25"/>
      <c r="O1130" s="25"/>
      <c r="P1130" s="25"/>
      <c r="Q1130" s="25"/>
      <c r="R1130" s="25"/>
      <c r="S1130" s="25"/>
      <c r="T1130" s="25"/>
      <c r="U1130" s="25"/>
      <c r="V1130" s="34"/>
    </row>
    <row r="1131" spans="1:22" ht="19.5" customHeight="1" x14ac:dyDescent="0.25">
      <c r="A1131" s="33"/>
      <c r="B1131" s="349" t="s">
        <v>63</v>
      </c>
      <c r="C1131" s="343" t="s">
        <v>64</v>
      </c>
      <c r="D1131" s="351"/>
      <c r="E1131" s="351"/>
      <c r="F1131" s="351"/>
      <c r="G1131" s="351"/>
      <c r="H1131" s="352"/>
      <c r="I1131" s="353"/>
      <c r="J1131" s="34"/>
      <c r="K1131" s="1"/>
      <c r="L1131" s="32"/>
      <c r="M1131" s="33"/>
      <c r="N1131" s="349" t="s">
        <v>63</v>
      </c>
      <c r="O1131" s="343" t="s">
        <v>64</v>
      </c>
      <c r="P1131" s="351"/>
      <c r="Q1131" s="351"/>
      <c r="R1131" s="351"/>
      <c r="S1131" s="351"/>
      <c r="T1131" s="352"/>
      <c r="U1131" s="353"/>
      <c r="V1131" s="34"/>
    </row>
    <row r="1132" spans="1:22" ht="19.5" customHeight="1" x14ac:dyDescent="0.25">
      <c r="A1132" s="33"/>
      <c r="B1132" s="334"/>
      <c r="C1132" s="340" t="s">
        <v>65</v>
      </c>
      <c r="D1132" s="348"/>
      <c r="E1132" s="348"/>
      <c r="F1132" s="348"/>
      <c r="G1132" s="348"/>
      <c r="H1132" s="336"/>
      <c r="I1132" s="337"/>
      <c r="J1132" s="34"/>
      <c r="K1132" s="1"/>
      <c r="L1132" s="32"/>
      <c r="M1132" s="33"/>
      <c r="N1132" s="334"/>
      <c r="O1132" s="340" t="s">
        <v>65</v>
      </c>
      <c r="P1132" s="348"/>
      <c r="Q1132" s="348"/>
      <c r="R1132" s="348"/>
      <c r="S1132" s="348"/>
      <c r="T1132" s="336"/>
      <c r="U1132" s="337"/>
      <c r="V1132" s="34"/>
    </row>
    <row r="1133" spans="1:22" ht="19.5" customHeight="1" x14ac:dyDescent="0.25">
      <c r="A1133" s="33"/>
      <c r="B1133" s="334"/>
      <c r="C1133" s="340" t="s">
        <v>66</v>
      </c>
      <c r="D1133" s="348"/>
      <c r="E1133" s="348"/>
      <c r="F1133" s="348"/>
      <c r="G1133" s="348"/>
      <c r="H1133" s="336"/>
      <c r="I1133" s="337"/>
      <c r="J1133" s="34"/>
      <c r="K1133" s="1"/>
      <c r="L1133" s="32"/>
      <c r="M1133" s="33"/>
      <c r="N1133" s="334"/>
      <c r="O1133" s="340" t="s">
        <v>66</v>
      </c>
      <c r="P1133" s="348"/>
      <c r="Q1133" s="348"/>
      <c r="R1133" s="348"/>
      <c r="S1133" s="348"/>
      <c r="T1133" s="336"/>
      <c r="U1133" s="337"/>
      <c r="V1133" s="34"/>
    </row>
    <row r="1134" spans="1:22" ht="19.5" customHeight="1" x14ac:dyDescent="0.25">
      <c r="A1134" s="33"/>
      <c r="B1134" s="334"/>
      <c r="C1134" s="340" t="s">
        <v>67</v>
      </c>
      <c r="D1134" s="348"/>
      <c r="E1134" s="348"/>
      <c r="F1134" s="348"/>
      <c r="G1134" s="348"/>
      <c r="H1134" s="336"/>
      <c r="I1134" s="337"/>
      <c r="J1134" s="34"/>
      <c r="K1134" s="1"/>
      <c r="L1134" s="32"/>
      <c r="M1134" s="33"/>
      <c r="N1134" s="334"/>
      <c r="O1134" s="340" t="s">
        <v>67</v>
      </c>
      <c r="P1134" s="348"/>
      <c r="Q1134" s="348"/>
      <c r="R1134" s="348"/>
      <c r="S1134" s="348"/>
      <c r="T1134" s="336"/>
      <c r="U1134" s="337"/>
      <c r="V1134" s="34"/>
    </row>
    <row r="1135" spans="1:22" ht="19.5" customHeight="1" x14ac:dyDescent="0.25">
      <c r="A1135" s="33"/>
      <c r="B1135" s="334"/>
      <c r="C1135" s="340" t="s">
        <v>68</v>
      </c>
      <c r="D1135" s="348"/>
      <c r="E1135" s="348"/>
      <c r="F1135" s="348"/>
      <c r="G1135" s="348"/>
      <c r="H1135" s="336"/>
      <c r="I1135" s="337"/>
      <c r="J1135" s="34"/>
      <c r="K1135" s="1"/>
      <c r="L1135" s="32"/>
      <c r="M1135" s="33"/>
      <c r="N1135" s="334"/>
      <c r="O1135" s="340" t="s">
        <v>68</v>
      </c>
      <c r="P1135" s="348"/>
      <c r="Q1135" s="348"/>
      <c r="R1135" s="348"/>
      <c r="S1135" s="348"/>
      <c r="T1135" s="336"/>
      <c r="U1135" s="337"/>
      <c r="V1135" s="34"/>
    </row>
    <row r="1136" spans="1:22" ht="19.5" customHeight="1" thickBot="1" x14ac:dyDescent="0.3">
      <c r="A1136" s="33"/>
      <c r="B1136" s="350"/>
      <c r="C1136" s="371" t="s">
        <v>69</v>
      </c>
      <c r="D1136" s="372"/>
      <c r="E1136" s="372"/>
      <c r="F1136" s="372"/>
      <c r="G1136" s="372"/>
      <c r="H1136" s="369"/>
      <c r="I1136" s="370"/>
      <c r="J1136" s="34"/>
      <c r="K1136" s="1"/>
      <c r="L1136" s="32"/>
      <c r="M1136" s="33"/>
      <c r="N1136" s="350"/>
      <c r="O1136" s="371" t="s">
        <v>69</v>
      </c>
      <c r="P1136" s="372"/>
      <c r="Q1136" s="372"/>
      <c r="R1136" s="372"/>
      <c r="S1136" s="372"/>
      <c r="T1136" s="369"/>
      <c r="U1136" s="370"/>
      <c r="V1136" s="34"/>
    </row>
    <row r="1137" spans="1:22" ht="19.5" customHeight="1" x14ac:dyDescent="0.25">
      <c r="A1137" s="33"/>
      <c r="B1137" s="333" t="s">
        <v>70</v>
      </c>
      <c r="C1137" s="346" t="s">
        <v>71</v>
      </c>
      <c r="D1137" s="347"/>
      <c r="E1137" s="347"/>
      <c r="F1137" s="347"/>
      <c r="G1137" s="347"/>
      <c r="H1137" s="344"/>
      <c r="I1137" s="345"/>
      <c r="J1137" s="34"/>
      <c r="K1137" s="1"/>
      <c r="L1137" s="32"/>
      <c r="M1137" s="33"/>
      <c r="N1137" s="333" t="s">
        <v>70</v>
      </c>
      <c r="O1137" s="346" t="s">
        <v>71</v>
      </c>
      <c r="P1137" s="347"/>
      <c r="Q1137" s="347"/>
      <c r="R1137" s="347"/>
      <c r="S1137" s="347"/>
      <c r="T1137" s="344"/>
      <c r="U1137" s="345"/>
      <c r="V1137" s="34"/>
    </row>
    <row r="1138" spans="1:22" ht="19.5" customHeight="1" x14ac:dyDescent="0.25">
      <c r="A1138" s="33"/>
      <c r="B1138" s="334"/>
      <c r="C1138" s="340" t="s">
        <v>72</v>
      </c>
      <c r="D1138" s="348"/>
      <c r="E1138" s="348"/>
      <c r="F1138" s="348"/>
      <c r="G1138" s="348"/>
      <c r="H1138" s="336"/>
      <c r="I1138" s="337"/>
      <c r="J1138" s="34"/>
      <c r="K1138" s="1"/>
      <c r="L1138" s="32"/>
      <c r="M1138" s="33"/>
      <c r="N1138" s="334"/>
      <c r="O1138" s="340" t="s">
        <v>72</v>
      </c>
      <c r="P1138" s="348"/>
      <c r="Q1138" s="348"/>
      <c r="R1138" s="348"/>
      <c r="S1138" s="348"/>
      <c r="T1138" s="336"/>
      <c r="U1138" s="337"/>
      <c r="V1138" s="34"/>
    </row>
    <row r="1139" spans="1:22" ht="19.5" customHeight="1" x14ac:dyDescent="0.25">
      <c r="A1139" s="33"/>
      <c r="B1139" s="334"/>
      <c r="C1139" s="340" t="s">
        <v>73</v>
      </c>
      <c r="D1139" s="348"/>
      <c r="E1139" s="348"/>
      <c r="F1139" s="348"/>
      <c r="G1139" s="348"/>
      <c r="H1139" s="336"/>
      <c r="I1139" s="337"/>
      <c r="J1139" s="34"/>
      <c r="K1139" s="1"/>
      <c r="L1139" s="32"/>
      <c r="M1139" s="33"/>
      <c r="N1139" s="334"/>
      <c r="O1139" s="340" t="s">
        <v>73</v>
      </c>
      <c r="P1139" s="348"/>
      <c r="Q1139" s="348"/>
      <c r="R1139" s="348"/>
      <c r="S1139" s="348"/>
      <c r="T1139" s="336"/>
      <c r="U1139" s="337"/>
      <c r="V1139" s="34"/>
    </row>
    <row r="1140" spans="1:22" ht="19.5" customHeight="1" x14ac:dyDescent="0.25">
      <c r="A1140" s="33"/>
      <c r="B1140" s="334"/>
      <c r="C1140" s="340" t="s">
        <v>74</v>
      </c>
      <c r="D1140" s="348"/>
      <c r="E1140" s="348"/>
      <c r="F1140" s="348"/>
      <c r="G1140" s="348"/>
      <c r="H1140" s="336"/>
      <c r="I1140" s="337"/>
      <c r="J1140" s="34"/>
      <c r="K1140" s="1"/>
      <c r="L1140" s="32"/>
      <c r="M1140" s="33"/>
      <c r="N1140" s="334"/>
      <c r="O1140" s="340" t="s">
        <v>74</v>
      </c>
      <c r="P1140" s="348"/>
      <c r="Q1140" s="348"/>
      <c r="R1140" s="348"/>
      <c r="S1140" s="348"/>
      <c r="T1140" s="336"/>
      <c r="U1140" s="337"/>
      <c r="V1140" s="34"/>
    </row>
    <row r="1141" spans="1:22" ht="19.5" customHeight="1" x14ac:dyDescent="0.25">
      <c r="A1141" s="33"/>
      <c r="B1141" s="334"/>
      <c r="C1141" s="340" t="s">
        <v>75</v>
      </c>
      <c r="D1141" s="348"/>
      <c r="E1141" s="348"/>
      <c r="F1141" s="348"/>
      <c r="G1141" s="348"/>
      <c r="H1141" s="336"/>
      <c r="I1141" s="337"/>
      <c r="J1141" s="34"/>
      <c r="K1141" s="1"/>
      <c r="L1141" s="32"/>
      <c r="M1141" s="33"/>
      <c r="N1141" s="334"/>
      <c r="O1141" s="340" t="s">
        <v>75</v>
      </c>
      <c r="P1141" s="348"/>
      <c r="Q1141" s="348"/>
      <c r="R1141" s="348"/>
      <c r="S1141" s="348"/>
      <c r="T1141" s="336"/>
      <c r="U1141" s="337"/>
      <c r="V1141" s="34"/>
    </row>
    <row r="1142" spans="1:22" ht="19.5" customHeight="1" x14ac:dyDescent="0.25">
      <c r="A1142" s="33"/>
      <c r="B1142" s="334"/>
      <c r="C1142" s="340" t="s">
        <v>76</v>
      </c>
      <c r="D1142" s="348"/>
      <c r="E1142" s="348"/>
      <c r="F1142" s="348"/>
      <c r="G1142" s="348"/>
      <c r="H1142" s="336"/>
      <c r="I1142" s="337"/>
      <c r="J1142" s="34"/>
      <c r="K1142" s="1"/>
      <c r="L1142" s="32"/>
      <c r="M1142" s="33"/>
      <c r="N1142" s="334"/>
      <c r="O1142" s="340" t="s">
        <v>76</v>
      </c>
      <c r="P1142" s="348"/>
      <c r="Q1142" s="348"/>
      <c r="R1142" s="348"/>
      <c r="S1142" s="348"/>
      <c r="T1142" s="336"/>
      <c r="U1142" s="337"/>
      <c r="V1142" s="34"/>
    </row>
    <row r="1143" spans="1:22" ht="19.5" customHeight="1" thickBot="1" x14ac:dyDescent="0.3">
      <c r="A1143" s="33"/>
      <c r="B1143" s="335"/>
      <c r="C1143" s="385" t="s">
        <v>77</v>
      </c>
      <c r="D1143" s="386"/>
      <c r="E1143" s="386"/>
      <c r="F1143" s="386"/>
      <c r="G1143" s="386"/>
      <c r="H1143" s="387"/>
      <c r="I1143" s="388"/>
      <c r="J1143" s="34"/>
      <c r="K1143" s="1"/>
      <c r="L1143" s="32"/>
      <c r="M1143" s="33"/>
      <c r="N1143" s="335"/>
      <c r="O1143" s="385" t="s">
        <v>77</v>
      </c>
      <c r="P1143" s="386"/>
      <c r="Q1143" s="386"/>
      <c r="R1143" s="386"/>
      <c r="S1143" s="386"/>
      <c r="T1143" s="387"/>
      <c r="U1143" s="388"/>
      <c r="V1143" s="34"/>
    </row>
    <row r="1144" spans="1:22" ht="19.5" customHeight="1" x14ac:dyDescent="0.25">
      <c r="A1144" s="33"/>
      <c r="B1144" s="349" t="s">
        <v>78</v>
      </c>
      <c r="C1144" s="389" t="s">
        <v>79</v>
      </c>
      <c r="D1144" s="390"/>
      <c r="E1144" s="391"/>
      <c r="F1144" s="47" t="s">
        <v>80</v>
      </c>
      <c r="G1144" s="47"/>
      <c r="H1144" s="352"/>
      <c r="I1144" s="353"/>
      <c r="J1144" s="34"/>
      <c r="K1144" s="1"/>
      <c r="L1144" s="32"/>
      <c r="M1144" s="33"/>
      <c r="N1144" s="349" t="s">
        <v>78</v>
      </c>
      <c r="O1144" s="389" t="s">
        <v>79</v>
      </c>
      <c r="P1144" s="390"/>
      <c r="Q1144" s="391"/>
      <c r="R1144" s="47" t="s">
        <v>80</v>
      </c>
      <c r="S1144" s="47"/>
      <c r="T1144" s="352"/>
      <c r="U1144" s="353"/>
      <c r="V1144" s="34"/>
    </row>
    <row r="1145" spans="1:22" ht="19.5" customHeight="1" x14ac:dyDescent="0.25">
      <c r="A1145" s="33"/>
      <c r="B1145" s="334"/>
      <c r="C1145" s="392" t="s">
        <v>81</v>
      </c>
      <c r="D1145" s="393"/>
      <c r="E1145" s="394"/>
      <c r="F1145" s="10" t="s">
        <v>82</v>
      </c>
      <c r="G1145" s="10"/>
      <c r="H1145" s="336"/>
      <c r="I1145" s="337"/>
      <c r="J1145" s="34"/>
      <c r="K1145" s="1"/>
      <c r="L1145" s="32"/>
      <c r="M1145" s="33"/>
      <c r="N1145" s="334"/>
      <c r="O1145" s="392" t="s">
        <v>81</v>
      </c>
      <c r="P1145" s="393"/>
      <c r="Q1145" s="394"/>
      <c r="R1145" s="10" t="s">
        <v>82</v>
      </c>
      <c r="S1145" s="10"/>
      <c r="T1145" s="336"/>
      <c r="U1145" s="337"/>
      <c r="V1145" s="34"/>
    </row>
    <row r="1146" spans="1:22" ht="19.5" customHeight="1" x14ac:dyDescent="0.25">
      <c r="A1146" s="33"/>
      <c r="B1146" s="334"/>
      <c r="C1146" s="392" t="s">
        <v>83</v>
      </c>
      <c r="D1146" s="393"/>
      <c r="E1146" s="394"/>
      <c r="F1146" s="10" t="s">
        <v>84</v>
      </c>
      <c r="G1146" s="10"/>
      <c r="H1146" s="336"/>
      <c r="I1146" s="337"/>
      <c r="J1146" s="34"/>
      <c r="K1146" s="1"/>
      <c r="L1146" s="32"/>
      <c r="M1146" s="33"/>
      <c r="N1146" s="334"/>
      <c r="O1146" s="392" t="s">
        <v>83</v>
      </c>
      <c r="P1146" s="393"/>
      <c r="Q1146" s="394"/>
      <c r="R1146" s="10" t="s">
        <v>84</v>
      </c>
      <c r="S1146" s="10"/>
      <c r="T1146" s="336"/>
      <c r="U1146" s="337"/>
      <c r="V1146" s="34"/>
    </row>
    <row r="1147" spans="1:22" ht="19.5" customHeight="1" x14ac:dyDescent="0.25">
      <c r="A1147" s="33"/>
      <c r="B1147" s="334"/>
      <c r="C1147" s="48" t="s">
        <v>85</v>
      </c>
      <c r="D1147" s="49"/>
      <c r="E1147" s="49"/>
      <c r="F1147" s="10" t="s">
        <v>86</v>
      </c>
      <c r="G1147" s="10"/>
      <c r="H1147" s="336"/>
      <c r="I1147" s="337"/>
      <c r="J1147" s="34"/>
      <c r="K1147" s="1"/>
      <c r="L1147" s="32"/>
      <c r="M1147" s="33"/>
      <c r="N1147" s="334"/>
      <c r="O1147" s="48" t="s">
        <v>85</v>
      </c>
      <c r="P1147" s="49"/>
      <c r="Q1147" s="49"/>
      <c r="R1147" s="10" t="s">
        <v>86</v>
      </c>
      <c r="S1147" s="10"/>
      <c r="T1147" s="336"/>
      <c r="U1147" s="337"/>
      <c r="V1147" s="34"/>
    </row>
    <row r="1148" spans="1:22" ht="19.5" customHeight="1" thickBot="1" x14ac:dyDescent="0.3">
      <c r="A1148" s="33"/>
      <c r="B1148" s="350"/>
      <c r="C1148" s="50" t="s">
        <v>87</v>
      </c>
      <c r="D1148" s="51"/>
      <c r="E1148" s="51"/>
      <c r="F1148" s="52" t="s">
        <v>86</v>
      </c>
      <c r="G1148" s="52"/>
      <c r="H1148" s="369"/>
      <c r="I1148" s="370"/>
      <c r="J1148" s="34"/>
      <c r="K1148" s="1"/>
      <c r="L1148" s="32"/>
      <c r="M1148" s="33"/>
      <c r="N1148" s="350"/>
      <c r="O1148" s="50" t="s">
        <v>87</v>
      </c>
      <c r="P1148" s="51"/>
      <c r="Q1148" s="51"/>
      <c r="R1148" s="52" t="s">
        <v>86</v>
      </c>
      <c r="S1148" s="52"/>
      <c r="T1148" s="369"/>
      <c r="U1148" s="370"/>
      <c r="V1148" s="34"/>
    </row>
    <row r="1149" spans="1:22" ht="19.5" customHeight="1" thickBot="1" x14ac:dyDescent="0.3">
      <c r="A1149" s="33"/>
      <c r="B1149" s="25"/>
      <c r="C1149" s="25"/>
      <c r="D1149" s="25"/>
      <c r="E1149" s="25"/>
      <c r="F1149" s="25"/>
      <c r="G1149" s="25"/>
      <c r="H1149" s="25"/>
      <c r="I1149" s="25"/>
      <c r="J1149" s="34"/>
      <c r="K1149" s="1"/>
      <c r="L1149" s="32"/>
      <c r="M1149" s="33"/>
      <c r="N1149" s="25"/>
      <c r="O1149" s="25"/>
      <c r="P1149" s="25"/>
      <c r="Q1149" s="25"/>
      <c r="R1149" s="25"/>
      <c r="S1149" s="25"/>
      <c r="T1149" s="25"/>
      <c r="U1149" s="25"/>
      <c r="V1149" s="34"/>
    </row>
    <row r="1150" spans="1:22" ht="19.5" customHeight="1" x14ac:dyDescent="0.3">
      <c r="A1150" s="33"/>
      <c r="B1150" s="373" t="s">
        <v>88</v>
      </c>
      <c r="C1150" s="374"/>
      <c r="D1150" s="374"/>
      <c r="E1150" s="374"/>
      <c r="F1150" s="374"/>
      <c r="G1150" s="374"/>
      <c r="H1150" s="374"/>
      <c r="I1150" s="375"/>
      <c r="J1150" s="34"/>
      <c r="K1150" s="1"/>
      <c r="L1150" s="32"/>
      <c r="M1150" s="33"/>
      <c r="N1150" s="373" t="s">
        <v>88</v>
      </c>
      <c r="O1150" s="374"/>
      <c r="P1150" s="374"/>
      <c r="Q1150" s="374"/>
      <c r="R1150" s="374"/>
      <c r="S1150" s="374"/>
      <c r="T1150" s="374"/>
      <c r="U1150" s="375"/>
      <c r="V1150" s="34"/>
    </row>
    <row r="1151" spans="1:22" ht="19.5" customHeight="1" x14ac:dyDescent="0.25">
      <c r="A1151" s="33"/>
      <c r="B1151" s="376"/>
      <c r="C1151" s="377"/>
      <c r="D1151" s="377"/>
      <c r="E1151" s="377"/>
      <c r="F1151" s="377"/>
      <c r="G1151" s="377"/>
      <c r="H1151" s="377"/>
      <c r="I1151" s="378"/>
      <c r="J1151" s="34"/>
      <c r="K1151" s="1"/>
      <c r="L1151" s="32"/>
      <c r="M1151" s="33"/>
      <c r="N1151" s="376"/>
      <c r="O1151" s="377"/>
      <c r="P1151" s="377"/>
      <c r="Q1151" s="377"/>
      <c r="R1151" s="377"/>
      <c r="S1151" s="377"/>
      <c r="T1151" s="377"/>
      <c r="U1151" s="378"/>
      <c r="V1151" s="34"/>
    </row>
    <row r="1152" spans="1:22" ht="19.5" customHeight="1" x14ac:dyDescent="0.25">
      <c r="A1152" s="33"/>
      <c r="B1152" s="379"/>
      <c r="C1152" s="380"/>
      <c r="D1152" s="380"/>
      <c r="E1152" s="380"/>
      <c r="F1152" s="380"/>
      <c r="G1152" s="380"/>
      <c r="H1152" s="380"/>
      <c r="I1152" s="381"/>
      <c r="J1152" s="34"/>
      <c r="K1152" s="1"/>
      <c r="L1152" s="32"/>
      <c r="M1152" s="33"/>
      <c r="N1152" s="379"/>
      <c r="O1152" s="380"/>
      <c r="P1152" s="380"/>
      <c r="Q1152" s="380"/>
      <c r="R1152" s="380"/>
      <c r="S1152" s="380"/>
      <c r="T1152" s="380"/>
      <c r="U1152" s="381"/>
      <c r="V1152" s="34"/>
    </row>
    <row r="1153" spans="1:22" ht="19.5" customHeight="1" x14ac:dyDescent="0.25">
      <c r="A1153" s="33"/>
      <c r="B1153" s="379"/>
      <c r="C1153" s="380"/>
      <c r="D1153" s="380"/>
      <c r="E1153" s="380"/>
      <c r="F1153" s="380"/>
      <c r="G1153" s="380"/>
      <c r="H1153" s="380"/>
      <c r="I1153" s="381"/>
      <c r="J1153" s="34"/>
      <c r="K1153" s="1"/>
      <c r="L1153" s="32"/>
      <c r="M1153" s="33"/>
      <c r="N1153" s="379"/>
      <c r="O1153" s="380"/>
      <c r="P1153" s="380"/>
      <c r="Q1153" s="380"/>
      <c r="R1153" s="380"/>
      <c r="S1153" s="380"/>
      <c r="T1153" s="380"/>
      <c r="U1153" s="381"/>
      <c r="V1153" s="34"/>
    </row>
    <row r="1154" spans="1:22" ht="19.5" customHeight="1" thickBot="1" x14ac:dyDescent="0.3">
      <c r="A1154" s="33"/>
      <c r="B1154" s="382"/>
      <c r="C1154" s="383"/>
      <c r="D1154" s="383"/>
      <c r="E1154" s="383"/>
      <c r="F1154" s="383"/>
      <c r="G1154" s="383"/>
      <c r="H1154" s="383"/>
      <c r="I1154" s="384"/>
      <c r="J1154" s="34"/>
      <c r="K1154" s="1"/>
      <c r="L1154" s="32"/>
      <c r="M1154" s="33"/>
      <c r="N1154" s="382"/>
      <c r="O1154" s="383"/>
      <c r="P1154" s="383"/>
      <c r="Q1154" s="383"/>
      <c r="R1154" s="383"/>
      <c r="S1154" s="383"/>
      <c r="T1154" s="383"/>
      <c r="U1154" s="384"/>
      <c r="V1154" s="34"/>
    </row>
    <row r="1155" spans="1:22" ht="19.5" customHeight="1" thickBot="1" x14ac:dyDescent="0.3">
      <c r="A1155" s="53"/>
      <c r="B1155" s="54"/>
      <c r="C1155" s="54"/>
      <c r="D1155" s="54"/>
      <c r="E1155" s="54"/>
      <c r="F1155" s="54"/>
      <c r="G1155" s="54"/>
      <c r="H1155" s="54"/>
      <c r="I1155" s="54"/>
      <c r="J1155" s="55"/>
      <c r="K1155" s="1"/>
      <c r="L1155" s="32"/>
      <c r="M1155" s="53"/>
      <c r="N1155" s="54"/>
      <c r="O1155" s="54"/>
      <c r="P1155" s="54"/>
      <c r="Q1155" s="54"/>
      <c r="R1155" s="54"/>
      <c r="S1155" s="54"/>
      <c r="T1155" s="54"/>
      <c r="U1155" s="54"/>
      <c r="V1155" s="55"/>
    </row>
    <row r="1156" spans="1:22" ht="19.5" customHeight="1" thickBot="1" x14ac:dyDescent="0.3">
      <c r="A1156" s="56"/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7"/>
      <c r="M1156" s="56"/>
      <c r="N1156" s="56"/>
      <c r="O1156" s="56"/>
      <c r="P1156" s="56"/>
      <c r="Q1156" s="56"/>
      <c r="R1156" s="56"/>
      <c r="S1156" s="56"/>
      <c r="T1156" s="56"/>
      <c r="U1156" s="56"/>
      <c r="V1156" s="56"/>
    </row>
    <row r="1157" spans="1:22" ht="19.5" customHeight="1" x14ac:dyDescent="0.25">
      <c r="A1157" s="29">
        <v>24</v>
      </c>
      <c r="B1157" s="30"/>
      <c r="C1157" s="30"/>
      <c r="D1157" s="30"/>
      <c r="E1157" s="30"/>
      <c r="F1157" s="30"/>
      <c r="G1157" s="30"/>
      <c r="H1157" s="30"/>
      <c r="I1157" s="30"/>
      <c r="J1157" s="31"/>
      <c r="K1157" s="1"/>
      <c r="L1157" s="32"/>
      <c r="M1157" s="29">
        <f t="shared" ref="M1157" si="23">A1157+1</f>
        <v>25</v>
      </c>
      <c r="N1157" s="30"/>
      <c r="O1157" s="30"/>
      <c r="P1157" s="30"/>
      <c r="Q1157" s="30"/>
      <c r="R1157" s="30"/>
      <c r="S1157" s="30"/>
      <c r="T1157" s="30"/>
      <c r="U1157" s="30"/>
      <c r="V1157" s="31"/>
    </row>
    <row r="1158" spans="1:22" ht="19.5" customHeight="1" x14ac:dyDescent="0.35">
      <c r="A1158" s="33"/>
      <c r="B1158" s="356" t="s">
        <v>42</v>
      </c>
      <c r="C1158" s="356"/>
      <c r="D1158" s="404" t="s">
        <v>132</v>
      </c>
      <c r="E1158" s="404"/>
      <c r="F1158" s="404"/>
      <c r="G1158" s="404"/>
      <c r="H1158" s="404"/>
      <c r="I1158" s="404"/>
      <c r="J1158" s="75"/>
      <c r="K1158" s="1"/>
      <c r="L1158" s="32"/>
      <c r="M1158" s="33"/>
      <c r="N1158" s="356" t="s">
        <v>42</v>
      </c>
      <c r="O1158" s="356"/>
      <c r="P1158" s="404" t="s">
        <v>132</v>
      </c>
      <c r="Q1158" s="404"/>
      <c r="R1158" s="404"/>
      <c r="S1158" s="404"/>
      <c r="T1158" s="404"/>
      <c r="U1158" s="404"/>
      <c r="V1158" s="75"/>
    </row>
    <row r="1159" spans="1:22" ht="19.5" customHeight="1" x14ac:dyDescent="0.25">
      <c r="A1159" s="33"/>
      <c r="B1159" s="358"/>
      <c r="C1159" s="358"/>
      <c r="D1159" s="358"/>
      <c r="E1159" s="358"/>
      <c r="F1159" s="358"/>
      <c r="G1159" s="358"/>
      <c r="H1159" s="358"/>
      <c r="I1159" s="358"/>
      <c r="J1159" s="34"/>
      <c r="K1159" s="1"/>
      <c r="L1159" s="32"/>
      <c r="M1159" s="33"/>
      <c r="N1159" s="358"/>
      <c r="O1159" s="358"/>
      <c r="P1159" s="358"/>
      <c r="Q1159" s="358"/>
      <c r="R1159" s="358"/>
      <c r="S1159" s="358"/>
      <c r="T1159" s="358"/>
      <c r="U1159" s="358"/>
      <c r="V1159" s="34"/>
    </row>
    <row r="1160" spans="1:22" ht="19.5" customHeight="1" x14ac:dyDescent="0.35">
      <c r="A1160" s="33"/>
      <c r="B1160" s="356" t="s">
        <v>0</v>
      </c>
      <c r="C1160" s="356"/>
      <c r="D1160" s="403"/>
      <c r="E1160" s="403"/>
      <c r="F1160" s="357" t="s">
        <v>41</v>
      </c>
      <c r="G1160" s="357"/>
      <c r="H1160" s="403"/>
      <c r="I1160" s="403"/>
      <c r="J1160" s="34"/>
      <c r="K1160" s="1"/>
      <c r="L1160" s="32"/>
      <c r="M1160" s="33"/>
      <c r="N1160" s="356" t="s">
        <v>0</v>
      </c>
      <c r="O1160" s="356"/>
      <c r="P1160" s="403"/>
      <c r="Q1160" s="403"/>
      <c r="R1160" s="357" t="s">
        <v>41</v>
      </c>
      <c r="S1160" s="357"/>
      <c r="T1160" s="403"/>
      <c r="U1160" s="403"/>
      <c r="V1160" s="34"/>
    </row>
    <row r="1161" spans="1:22" ht="19.5" customHeight="1" x14ac:dyDescent="0.35">
      <c r="A1161" s="33"/>
      <c r="B1161" s="356" t="s">
        <v>14</v>
      </c>
      <c r="C1161" s="356"/>
      <c r="D1161" s="400"/>
      <c r="E1161" s="400"/>
      <c r="F1161" s="357" t="s">
        <v>15</v>
      </c>
      <c r="G1161" s="357"/>
      <c r="H1161" s="401"/>
      <c r="I1161" s="401"/>
      <c r="J1161" s="34"/>
      <c r="K1161" s="1"/>
      <c r="L1161" s="32"/>
      <c r="M1161" s="33"/>
      <c r="N1161" s="356" t="s">
        <v>14</v>
      </c>
      <c r="O1161" s="356"/>
      <c r="P1161" s="400"/>
      <c r="Q1161" s="400"/>
      <c r="R1161" s="357" t="s">
        <v>15</v>
      </c>
      <c r="S1161" s="357"/>
      <c r="T1161" s="401"/>
      <c r="U1161" s="401"/>
      <c r="V1161" s="34"/>
    </row>
    <row r="1162" spans="1:22" ht="19.5" customHeight="1" x14ac:dyDescent="0.3">
      <c r="A1162" s="33"/>
      <c r="B1162" s="64" t="s">
        <v>53</v>
      </c>
      <c r="C1162" s="64"/>
      <c r="D1162" s="402"/>
      <c r="E1162" s="402"/>
      <c r="F1162" s="397" t="s">
        <v>54</v>
      </c>
      <c r="G1162" s="397"/>
      <c r="H1162" s="402"/>
      <c r="I1162" s="402"/>
      <c r="J1162" s="34"/>
      <c r="K1162" s="1"/>
      <c r="L1162" s="32"/>
      <c r="M1162" s="33"/>
      <c r="N1162" s="64" t="s">
        <v>53</v>
      </c>
      <c r="O1162" s="64"/>
      <c r="P1162" s="402"/>
      <c r="Q1162" s="402"/>
      <c r="R1162" s="397" t="s">
        <v>54</v>
      </c>
      <c r="S1162" s="397"/>
      <c r="T1162" s="402"/>
      <c r="U1162" s="402"/>
      <c r="V1162" s="34"/>
    </row>
    <row r="1163" spans="1:22" ht="19.5" customHeight="1" x14ac:dyDescent="0.3">
      <c r="A1163" s="33"/>
      <c r="B1163" s="396" t="s">
        <v>1</v>
      </c>
      <c r="C1163" s="396"/>
      <c r="D1163" s="397"/>
      <c r="E1163" s="397"/>
      <c r="F1163" s="398"/>
      <c r="G1163" s="398"/>
      <c r="H1163" s="398"/>
      <c r="I1163" s="398"/>
      <c r="J1163" s="34"/>
      <c r="K1163" s="1"/>
      <c r="L1163" s="32"/>
      <c r="M1163" s="33"/>
      <c r="N1163" s="396" t="s">
        <v>1</v>
      </c>
      <c r="O1163" s="396"/>
      <c r="P1163" s="397"/>
      <c r="Q1163" s="397"/>
      <c r="R1163" s="398"/>
      <c r="S1163" s="398"/>
      <c r="T1163" s="398"/>
      <c r="U1163" s="398"/>
      <c r="V1163" s="34"/>
    </row>
    <row r="1164" spans="1:22" ht="19.5" customHeight="1" x14ac:dyDescent="0.3">
      <c r="A1164" s="33"/>
      <c r="B1164" s="396"/>
      <c r="C1164" s="396"/>
      <c r="D1164" s="397" t="s">
        <v>11</v>
      </c>
      <c r="E1164" s="397"/>
      <c r="F1164" s="398"/>
      <c r="G1164" s="398"/>
      <c r="H1164" s="398"/>
      <c r="I1164" s="398"/>
      <c r="J1164" s="34"/>
      <c r="K1164" s="1"/>
      <c r="L1164" s="32"/>
      <c r="M1164" s="33"/>
      <c r="N1164" s="396"/>
      <c r="O1164" s="396"/>
      <c r="P1164" s="397" t="s">
        <v>11</v>
      </c>
      <c r="Q1164" s="397"/>
      <c r="R1164" s="398"/>
      <c r="S1164" s="398"/>
      <c r="T1164" s="398"/>
      <c r="U1164" s="398"/>
      <c r="V1164" s="34"/>
    </row>
    <row r="1165" spans="1:22" ht="19.5" customHeight="1" x14ac:dyDescent="0.3">
      <c r="A1165" s="33"/>
      <c r="B1165" s="396"/>
      <c r="C1165" s="396"/>
      <c r="D1165" s="397" t="s">
        <v>55</v>
      </c>
      <c r="E1165" s="397"/>
      <c r="F1165" s="398"/>
      <c r="G1165" s="398"/>
      <c r="H1165" s="398"/>
      <c r="I1165" s="398"/>
      <c r="J1165" s="34"/>
      <c r="K1165" s="1"/>
      <c r="L1165" s="32"/>
      <c r="M1165" s="33"/>
      <c r="N1165" s="396"/>
      <c r="O1165" s="396"/>
      <c r="P1165" s="397" t="s">
        <v>55</v>
      </c>
      <c r="Q1165" s="397"/>
      <c r="R1165" s="398"/>
      <c r="S1165" s="398"/>
      <c r="T1165" s="398"/>
      <c r="U1165" s="398"/>
      <c r="V1165" s="34"/>
    </row>
    <row r="1166" spans="1:22" ht="19.5" customHeight="1" x14ac:dyDescent="0.35">
      <c r="A1166" s="33"/>
      <c r="B1166" s="396"/>
      <c r="C1166" s="396"/>
      <c r="D1166" s="397" t="s">
        <v>9</v>
      </c>
      <c r="E1166" s="397"/>
      <c r="F1166" s="399"/>
      <c r="G1166" s="399"/>
      <c r="H1166" s="399"/>
      <c r="I1166" s="399"/>
      <c r="J1166" s="34"/>
      <c r="K1166" s="1"/>
      <c r="L1166" s="32"/>
      <c r="M1166" s="33"/>
      <c r="N1166" s="396"/>
      <c r="O1166" s="396"/>
      <c r="P1166" s="397" t="s">
        <v>9</v>
      </c>
      <c r="Q1166" s="397"/>
      <c r="R1166" s="399"/>
      <c r="S1166" s="399"/>
      <c r="T1166" s="399"/>
      <c r="U1166" s="399"/>
      <c r="V1166" s="34"/>
    </row>
    <row r="1167" spans="1:22" ht="19.5" customHeight="1" x14ac:dyDescent="0.35">
      <c r="A1167" s="33"/>
      <c r="B1167" s="356" t="s">
        <v>44</v>
      </c>
      <c r="C1167" s="356"/>
      <c r="D1167" s="357" t="s">
        <v>91</v>
      </c>
      <c r="E1167" s="357"/>
      <c r="F1167" s="37"/>
      <c r="G1167" s="65"/>
      <c r="H1167" s="39"/>
      <c r="I1167" s="65"/>
      <c r="J1167" s="34"/>
      <c r="K1167" s="1"/>
      <c r="L1167" s="32"/>
      <c r="M1167" s="33"/>
      <c r="N1167" s="356" t="s">
        <v>44</v>
      </c>
      <c r="O1167" s="356"/>
      <c r="P1167" s="357" t="s">
        <v>91</v>
      </c>
      <c r="Q1167" s="357"/>
      <c r="R1167" s="37"/>
      <c r="S1167" s="65"/>
      <c r="T1167" s="39"/>
      <c r="U1167" s="65"/>
      <c r="V1167" s="34"/>
    </row>
    <row r="1168" spans="1:22" ht="19.5" customHeight="1" x14ac:dyDescent="0.3">
      <c r="A1168" s="33"/>
      <c r="B1168" s="356"/>
      <c r="C1168" s="356"/>
      <c r="D1168" s="359" t="s">
        <v>56</v>
      </c>
      <c r="E1168" s="63" t="s">
        <v>57</v>
      </c>
      <c r="F1168" s="41"/>
      <c r="G1168" s="66"/>
      <c r="H1168" s="41"/>
      <c r="I1168" s="66"/>
      <c r="J1168" s="34"/>
      <c r="K1168" s="1"/>
      <c r="L1168" s="32"/>
      <c r="M1168" s="33"/>
      <c r="N1168" s="356"/>
      <c r="O1168" s="356"/>
      <c r="P1168" s="359" t="s">
        <v>56</v>
      </c>
      <c r="Q1168" s="63" t="s">
        <v>57</v>
      </c>
      <c r="R1168" s="41"/>
      <c r="S1168" s="66"/>
      <c r="T1168" s="41"/>
      <c r="U1168" s="66"/>
      <c r="V1168" s="34"/>
    </row>
    <row r="1169" spans="1:22" ht="19.5" customHeight="1" x14ac:dyDescent="0.3">
      <c r="A1169" s="33"/>
      <c r="B1169" s="356"/>
      <c r="C1169" s="356"/>
      <c r="D1169" s="359"/>
      <c r="E1169" s="63" t="s">
        <v>58</v>
      </c>
      <c r="F1169" s="41"/>
      <c r="G1169" s="66"/>
      <c r="H1169" s="41"/>
      <c r="I1169" s="66"/>
      <c r="J1169" s="34"/>
      <c r="K1169" s="1"/>
      <c r="L1169" s="32"/>
      <c r="M1169" s="33"/>
      <c r="N1169" s="356"/>
      <c r="O1169" s="356"/>
      <c r="P1169" s="359"/>
      <c r="Q1169" s="63" t="s">
        <v>58</v>
      </c>
      <c r="R1169" s="41"/>
      <c r="S1169" s="66"/>
      <c r="T1169" s="41"/>
      <c r="U1169" s="66"/>
      <c r="V1169" s="34"/>
    </row>
    <row r="1170" spans="1:22" ht="19.5" customHeight="1" x14ac:dyDescent="0.25">
      <c r="A1170" s="33"/>
      <c r="B1170" s="358"/>
      <c r="C1170" s="358"/>
      <c r="D1170" s="358"/>
      <c r="E1170" s="358"/>
      <c r="F1170" s="358"/>
      <c r="G1170" s="358"/>
      <c r="H1170" s="358"/>
      <c r="I1170" s="358"/>
      <c r="J1170" s="34"/>
      <c r="K1170" s="1"/>
      <c r="L1170" s="32"/>
      <c r="M1170" s="33"/>
      <c r="N1170" s="358"/>
      <c r="O1170" s="358"/>
      <c r="P1170" s="358"/>
      <c r="Q1170" s="358"/>
      <c r="R1170" s="358"/>
      <c r="S1170" s="358"/>
      <c r="T1170" s="358"/>
      <c r="U1170" s="358"/>
      <c r="V1170" s="34"/>
    </row>
    <row r="1171" spans="1:22" ht="19.5" customHeight="1" x14ac:dyDescent="0.3">
      <c r="A1171" s="33"/>
      <c r="B1171" s="395" t="s">
        <v>59</v>
      </c>
      <c r="C1171" s="395"/>
      <c r="D1171" s="395"/>
      <c r="E1171" s="395"/>
      <c r="F1171" s="395"/>
      <c r="G1171" s="395"/>
      <c r="H1171" s="395"/>
      <c r="I1171" s="395"/>
      <c r="J1171" s="34"/>
      <c r="K1171" s="1"/>
      <c r="L1171" s="32"/>
      <c r="M1171" s="33"/>
      <c r="N1171" s="395" t="s">
        <v>59</v>
      </c>
      <c r="O1171" s="395"/>
      <c r="P1171" s="395"/>
      <c r="Q1171" s="395"/>
      <c r="R1171" s="395"/>
      <c r="S1171" s="395"/>
      <c r="T1171" s="395"/>
      <c r="U1171" s="395"/>
      <c r="V1171" s="34"/>
    </row>
    <row r="1172" spans="1:22" ht="19.5" customHeight="1" thickBot="1" x14ac:dyDescent="0.3">
      <c r="A1172" s="33"/>
      <c r="B1172" s="358"/>
      <c r="C1172" s="358"/>
      <c r="D1172" s="358"/>
      <c r="E1172" s="358"/>
      <c r="F1172" s="358"/>
      <c r="G1172" s="358"/>
      <c r="H1172" s="358"/>
      <c r="I1172" s="358"/>
      <c r="J1172" s="34"/>
      <c r="K1172" s="1"/>
      <c r="L1172" s="32"/>
      <c r="M1172" s="33"/>
      <c r="N1172" s="358"/>
      <c r="O1172" s="358"/>
      <c r="P1172" s="358"/>
      <c r="Q1172" s="358"/>
      <c r="R1172" s="358"/>
      <c r="S1172" s="358"/>
      <c r="T1172" s="358"/>
      <c r="U1172" s="358"/>
      <c r="V1172" s="34"/>
    </row>
    <row r="1173" spans="1:22" ht="19.5" customHeight="1" thickBot="1" x14ac:dyDescent="0.3">
      <c r="A1173" s="33"/>
      <c r="B1173" s="359" t="s">
        <v>60</v>
      </c>
      <c r="C1173" s="360"/>
      <c r="D1173" s="43"/>
      <c r="E1173" s="44"/>
      <c r="F1173" s="44"/>
      <c r="G1173" s="44"/>
      <c r="H1173" s="44"/>
      <c r="I1173" s="45"/>
      <c r="J1173" s="34"/>
      <c r="K1173" s="1"/>
      <c r="L1173" s="32"/>
      <c r="M1173" s="33"/>
      <c r="N1173" s="359" t="s">
        <v>60</v>
      </c>
      <c r="O1173" s="360"/>
      <c r="P1173" s="43"/>
      <c r="Q1173" s="44"/>
      <c r="R1173" s="44"/>
      <c r="S1173" s="44"/>
      <c r="T1173" s="44"/>
      <c r="U1173" s="45"/>
      <c r="V1173" s="34"/>
    </row>
    <row r="1174" spans="1:22" ht="19.5" customHeight="1" thickBot="1" x14ac:dyDescent="0.3">
      <c r="A1174" s="33"/>
      <c r="B1174" s="62"/>
      <c r="C1174" s="62"/>
      <c r="D1174" s="30"/>
      <c r="E1174" s="30"/>
      <c r="F1174" s="30"/>
      <c r="G1174" s="30"/>
      <c r="H1174" s="30"/>
      <c r="I1174" s="30"/>
      <c r="J1174" s="34"/>
      <c r="K1174" s="1"/>
      <c r="L1174" s="32"/>
      <c r="M1174" s="33"/>
      <c r="N1174" s="62"/>
      <c r="O1174" s="62"/>
      <c r="P1174" s="30"/>
      <c r="Q1174" s="30"/>
      <c r="R1174" s="30"/>
      <c r="S1174" s="30"/>
      <c r="T1174" s="30"/>
      <c r="U1174" s="30"/>
      <c r="V1174" s="34"/>
    </row>
    <row r="1175" spans="1:22" ht="19.5" customHeight="1" x14ac:dyDescent="0.25">
      <c r="A1175" s="33"/>
      <c r="B1175" s="365" t="s">
        <v>62</v>
      </c>
      <c r="C1175" s="366"/>
      <c r="D1175" s="352"/>
      <c r="E1175" s="352"/>
      <c r="F1175" s="352"/>
      <c r="G1175" s="352"/>
      <c r="H1175" s="352"/>
      <c r="I1175" s="353"/>
      <c r="J1175" s="34"/>
      <c r="K1175" s="1"/>
      <c r="L1175" s="32"/>
      <c r="M1175" s="33"/>
      <c r="N1175" s="365" t="s">
        <v>62</v>
      </c>
      <c r="O1175" s="366"/>
      <c r="P1175" s="352"/>
      <c r="Q1175" s="352"/>
      <c r="R1175" s="352"/>
      <c r="S1175" s="352"/>
      <c r="T1175" s="352"/>
      <c r="U1175" s="353"/>
      <c r="V1175" s="34"/>
    </row>
    <row r="1176" spans="1:22" ht="19.5" customHeight="1" thickBot="1" x14ac:dyDescent="0.3">
      <c r="A1176" s="33"/>
      <c r="B1176" s="367"/>
      <c r="C1176" s="368"/>
      <c r="D1176" s="336"/>
      <c r="E1176" s="336"/>
      <c r="F1176" s="336"/>
      <c r="G1176" s="336"/>
      <c r="H1176" s="336"/>
      <c r="I1176" s="337"/>
      <c r="J1176" s="34"/>
      <c r="K1176" s="1"/>
      <c r="L1176" s="32"/>
      <c r="M1176" s="33"/>
      <c r="N1176" s="367"/>
      <c r="O1176" s="368"/>
      <c r="P1176" s="336"/>
      <c r="Q1176" s="336"/>
      <c r="R1176" s="336"/>
      <c r="S1176" s="336"/>
      <c r="T1176" s="336"/>
      <c r="U1176" s="337"/>
      <c r="V1176" s="34"/>
    </row>
    <row r="1177" spans="1:22" ht="19.5" customHeight="1" x14ac:dyDescent="0.25">
      <c r="A1177" s="33"/>
      <c r="B1177" s="361" t="s">
        <v>61</v>
      </c>
      <c r="C1177" s="362"/>
      <c r="D1177" s="336"/>
      <c r="E1177" s="336"/>
      <c r="F1177" s="336"/>
      <c r="G1177" s="336"/>
      <c r="H1177" s="336"/>
      <c r="I1177" s="337"/>
      <c r="J1177" s="34"/>
      <c r="K1177" s="1"/>
      <c r="L1177" s="32"/>
      <c r="M1177" s="33"/>
      <c r="N1177" s="361" t="s">
        <v>61</v>
      </c>
      <c r="O1177" s="362"/>
      <c r="P1177" s="336"/>
      <c r="Q1177" s="336"/>
      <c r="R1177" s="336"/>
      <c r="S1177" s="336"/>
      <c r="T1177" s="336"/>
      <c r="U1177" s="337"/>
      <c r="V1177" s="34"/>
    </row>
    <row r="1178" spans="1:22" ht="19.5" customHeight="1" thickBot="1" x14ac:dyDescent="0.3">
      <c r="A1178" s="33"/>
      <c r="B1178" s="365"/>
      <c r="C1178" s="366"/>
      <c r="D1178" s="369"/>
      <c r="E1178" s="369"/>
      <c r="F1178" s="369"/>
      <c r="G1178" s="369"/>
      <c r="H1178" s="369"/>
      <c r="I1178" s="370"/>
      <c r="J1178" s="34"/>
      <c r="K1178" s="1"/>
      <c r="L1178" s="32"/>
      <c r="M1178" s="33"/>
      <c r="N1178" s="365"/>
      <c r="O1178" s="366"/>
      <c r="P1178" s="369"/>
      <c r="Q1178" s="369"/>
      <c r="R1178" s="369"/>
      <c r="S1178" s="369"/>
      <c r="T1178" s="369"/>
      <c r="U1178" s="370"/>
      <c r="V1178" s="34"/>
    </row>
    <row r="1179" spans="1:22" ht="19.5" customHeight="1" thickBot="1" x14ac:dyDescent="0.3">
      <c r="A1179" s="33"/>
      <c r="B1179" s="25"/>
      <c r="C1179" s="25"/>
      <c r="D1179" s="25"/>
      <c r="E1179" s="25"/>
      <c r="F1179" s="25"/>
      <c r="G1179" s="25"/>
      <c r="H1179" s="25"/>
      <c r="I1179" s="25"/>
      <c r="J1179" s="34"/>
      <c r="K1179" s="1"/>
      <c r="L1179" s="32"/>
      <c r="M1179" s="33"/>
      <c r="N1179" s="25"/>
      <c r="O1179" s="25"/>
      <c r="P1179" s="25"/>
      <c r="Q1179" s="25"/>
      <c r="R1179" s="25"/>
      <c r="S1179" s="25"/>
      <c r="T1179" s="25"/>
      <c r="U1179" s="25"/>
      <c r="V1179" s="34"/>
    </row>
    <row r="1180" spans="1:22" ht="19.5" customHeight="1" x14ac:dyDescent="0.25">
      <c r="A1180" s="33"/>
      <c r="B1180" s="349" t="s">
        <v>63</v>
      </c>
      <c r="C1180" s="343" t="s">
        <v>64</v>
      </c>
      <c r="D1180" s="351"/>
      <c r="E1180" s="351"/>
      <c r="F1180" s="351"/>
      <c r="G1180" s="351"/>
      <c r="H1180" s="352"/>
      <c r="I1180" s="353"/>
      <c r="J1180" s="34"/>
      <c r="K1180" s="1"/>
      <c r="L1180" s="32"/>
      <c r="M1180" s="33"/>
      <c r="N1180" s="349" t="s">
        <v>63</v>
      </c>
      <c r="O1180" s="343" t="s">
        <v>64</v>
      </c>
      <c r="P1180" s="351"/>
      <c r="Q1180" s="351"/>
      <c r="R1180" s="351"/>
      <c r="S1180" s="351"/>
      <c r="T1180" s="352"/>
      <c r="U1180" s="353"/>
      <c r="V1180" s="34"/>
    </row>
    <row r="1181" spans="1:22" ht="19.5" customHeight="1" x14ac:dyDescent="0.25">
      <c r="A1181" s="33"/>
      <c r="B1181" s="334"/>
      <c r="C1181" s="340" t="s">
        <v>65</v>
      </c>
      <c r="D1181" s="348"/>
      <c r="E1181" s="348"/>
      <c r="F1181" s="348"/>
      <c r="G1181" s="348"/>
      <c r="H1181" s="336"/>
      <c r="I1181" s="337"/>
      <c r="J1181" s="34"/>
      <c r="K1181" s="1"/>
      <c r="L1181" s="32"/>
      <c r="M1181" s="33"/>
      <c r="N1181" s="334"/>
      <c r="O1181" s="340" t="s">
        <v>65</v>
      </c>
      <c r="P1181" s="348"/>
      <c r="Q1181" s="348"/>
      <c r="R1181" s="348"/>
      <c r="S1181" s="348"/>
      <c r="T1181" s="336"/>
      <c r="U1181" s="337"/>
      <c r="V1181" s="34"/>
    </row>
    <row r="1182" spans="1:22" ht="19.5" customHeight="1" x14ac:dyDescent="0.25">
      <c r="A1182" s="33"/>
      <c r="B1182" s="334"/>
      <c r="C1182" s="340" t="s">
        <v>66</v>
      </c>
      <c r="D1182" s="348"/>
      <c r="E1182" s="348"/>
      <c r="F1182" s="348"/>
      <c r="G1182" s="348"/>
      <c r="H1182" s="336"/>
      <c r="I1182" s="337"/>
      <c r="J1182" s="34"/>
      <c r="K1182" s="1"/>
      <c r="L1182" s="32"/>
      <c r="M1182" s="33"/>
      <c r="N1182" s="334"/>
      <c r="O1182" s="340" t="s">
        <v>66</v>
      </c>
      <c r="P1182" s="348"/>
      <c r="Q1182" s="348"/>
      <c r="R1182" s="348"/>
      <c r="S1182" s="348"/>
      <c r="T1182" s="336"/>
      <c r="U1182" s="337"/>
      <c r="V1182" s="34"/>
    </row>
    <row r="1183" spans="1:22" ht="19.5" customHeight="1" x14ac:dyDescent="0.25">
      <c r="A1183" s="33"/>
      <c r="B1183" s="334"/>
      <c r="C1183" s="340" t="s">
        <v>67</v>
      </c>
      <c r="D1183" s="348"/>
      <c r="E1183" s="348"/>
      <c r="F1183" s="348"/>
      <c r="G1183" s="348"/>
      <c r="H1183" s="336"/>
      <c r="I1183" s="337"/>
      <c r="J1183" s="34"/>
      <c r="K1183" s="1"/>
      <c r="L1183" s="32"/>
      <c r="M1183" s="33"/>
      <c r="N1183" s="334"/>
      <c r="O1183" s="340" t="s">
        <v>67</v>
      </c>
      <c r="P1183" s="348"/>
      <c r="Q1183" s="348"/>
      <c r="R1183" s="348"/>
      <c r="S1183" s="348"/>
      <c r="T1183" s="336"/>
      <c r="U1183" s="337"/>
      <c r="V1183" s="34"/>
    </row>
    <row r="1184" spans="1:22" ht="19.5" customHeight="1" x14ac:dyDescent="0.25">
      <c r="A1184" s="33"/>
      <c r="B1184" s="334"/>
      <c r="C1184" s="340" t="s">
        <v>68</v>
      </c>
      <c r="D1184" s="348"/>
      <c r="E1184" s="348"/>
      <c r="F1184" s="348"/>
      <c r="G1184" s="348"/>
      <c r="H1184" s="336"/>
      <c r="I1184" s="337"/>
      <c r="J1184" s="34"/>
      <c r="K1184" s="1"/>
      <c r="L1184" s="32"/>
      <c r="M1184" s="33"/>
      <c r="N1184" s="334"/>
      <c r="O1184" s="340" t="s">
        <v>68</v>
      </c>
      <c r="P1184" s="348"/>
      <c r="Q1184" s="348"/>
      <c r="R1184" s="348"/>
      <c r="S1184" s="348"/>
      <c r="T1184" s="336"/>
      <c r="U1184" s="337"/>
      <c r="V1184" s="34"/>
    </row>
    <row r="1185" spans="1:22" ht="19.5" customHeight="1" thickBot="1" x14ac:dyDescent="0.3">
      <c r="A1185" s="33"/>
      <c r="B1185" s="350"/>
      <c r="C1185" s="371" t="s">
        <v>69</v>
      </c>
      <c r="D1185" s="372"/>
      <c r="E1185" s="372"/>
      <c r="F1185" s="372"/>
      <c r="G1185" s="372"/>
      <c r="H1185" s="369"/>
      <c r="I1185" s="370"/>
      <c r="J1185" s="34"/>
      <c r="K1185" s="1"/>
      <c r="L1185" s="32"/>
      <c r="M1185" s="33"/>
      <c r="N1185" s="350"/>
      <c r="O1185" s="371" t="s">
        <v>69</v>
      </c>
      <c r="P1185" s="372"/>
      <c r="Q1185" s="372"/>
      <c r="R1185" s="372"/>
      <c r="S1185" s="372"/>
      <c r="T1185" s="369"/>
      <c r="U1185" s="370"/>
      <c r="V1185" s="34"/>
    </row>
    <row r="1186" spans="1:22" ht="19.5" customHeight="1" x14ac:dyDescent="0.25">
      <c r="A1186" s="33"/>
      <c r="B1186" s="333" t="s">
        <v>70</v>
      </c>
      <c r="C1186" s="346" t="s">
        <v>71</v>
      </c>
      <c r="D1186" s="347"/>
      <c r="E1186" s="347"/>
      <c r="F1186" s="347"/>
      <c r="G1186" s="347"/>
      <c r="H1186" s="344"/>
      <c r="I1186" s="345"/>
      <c r="J1186" s="34"/>
      <c r="K1186" s="1"/>
      <c r="L1186" s="32"/>
      <c r="M1186" s="33"/>
      <c r="N1186" s="333" t="s">
        <v>70</v>
      </c>
      <c r="O1186" s="346" t="s">
        <v>71</v>
      </c>
      <c r="P1186" s="347"/>
      <c r="Q1186" s="347"/>
      <c r="R1186" s="347"/>
      <c r="S1186" s="347"/>
      <c r="T1186" s="344"/>
      <c r="U1186" s="345"/>
      <c r="V1186" s="34"/>
    </row>
    <row r="1187" spans="1:22" ht="19.5" customHeight="1" x14ac:dyDescent="0.25">
      <c r="A1187" s="33"/>
      <c r="B1187" s="334"/>
      <c r="C1187" s="340" t="s">
        <v>72</v>
      </c>
      <c r="D1187" s="348"/>
      <c r="E1187" s="348"/>
      <c r="F1187" s="348"/>
      <c r="G1187" s="348"/>
      <c r="H1187" s="336"/>
      <c r="I1187" s="337"/>
      <c r="J1187" s="34"/>
      <c r="K1187" s="1"/>
      <c r="L1187" s="32"/>
      <c r="M1187" s="33"/>
      <c r="N1187" s="334"/>
      <c r="O1187" s="340" t="s">
        <v>72</v>
      </c>
      <c r="P1187" s="348"/>
      <c r="Q1187" s="348"/>
      <c r="R1187" s="348"/>
      <c r="S1187" s="348"/>
      <c r="T1187" s="336"/>
      <c r="U1187" s="337"/>
      <c r="V1187" s="34"/>
    </row>
    <row r="1188" spans="1:22" ht="19.5" customHeight="1" x14ac:dyDescent="0.25">
      <c r="A1188" s="33"/>
      <c r="B1188" s="334"/>
      <c r="C1188" s="340" t="s">
        <v>73</v>
      </c>
      <c r="D1188" s="348"/>
      <c r="E1188" s="348"/>
      <c r="F1188" s="348"/>
      <c r="G1188" s="348"/>
      <c r="H1188" s="336"/>
      <c r="I1188" s="337"/>
      <c r="J1188" s="34"/>
      <c r="K1188" s="1"/>
      <c r="L1188" s="32"/>
      <c r="M1188" s="33"/>
      <c r="N1188" s="334"/>
      <c r="O1188" s="340" t="s">
        <v>73</v>
      </c>
      <c r="P1188" s="348"/>
      <c r="Q1188" s="348"/>
      <c r="R1188" s="348"/>
      <c r="S1188" s="348"/>
      <c r="T1188" s="336"/>
      <c r="U1188" s="337"/>
      <c r="V1188" s="34"/>
    </row>
    <row r="1189" spans="1:22" ht="19.5" customHeight="1" x14ac:dyDescent="0.25">
      <c r="A1189" s="33"/>
      <c r="B1189" s="334"/>
      <c r="C1189" s="340" t="s">
        <v>74</v>
      </c>
      <c r="D1189" s="348"/>
      <c r="E1189" s="348"/>
      <c r="F1189" s="348"/>
      <c r="G1189" s="348"/>
      <c r="H1189" s="336"/>
      <c r="I1189" s="337"/>
      <c r="J1189" s="34"/>
      <c r="K1189" s="1"/>
      <c r="L1189" s="32"/>
      <c r="M1189" s="33"/>
      <c r="N1189" s="334"/>
      <c r="O1189" s="340" t="s">
        <v>74</v>
      </c>
      <c r="P1189" s="348"/>
      <c r="Q1189" s="348"/>
      <c r="R1189" s="348"/>
      <c r="S1189" s="348"/>
      <c r="T1189" s="336"/>
      <c r="U1189" s="337"/>
      <c r="V1189" s="34"/>
    </row>
    <row r="1190" spans="1:22" ht="19.5" customHeight="1" x14ac:dyDescent="0.25">
      <c r="A1190" s="33"/>
      <c r="B1190" s="334"/>
      <c r="C1190" s="340" t="s">
        <v>75</v>
      </c>
      <c r="D1190" s="348"/>
      <c r="E1190" s="348"/>
      <c r="F1190" s="348"/>
      <c r="G1190" s="348"/>
      <c r="H1190" s="336"/>
      <c r="I1190" s="337"/>
      <c r="J1190" s="34"/>
      <c r="K1190" s="1"/>
      <c r="L1190" s="32"/>
      <c r="M1190" s="33"/>
      <c r="N1190" s="334"/>
      <c r="O1190" s="340" t="s">
        <v>75</v>
      </c>
      <c r="P1190" s="348"/>
      <c r="Q1190" s="348"/>
      <c r="R1190" s="348"/>
      <c r="S1190" s="348"/>
      <c r="T1190" s="336"/>
      <c r="U1190" s="337"/>
      <c r="V1190" s="34"/>
    </row>
    <row r="1191" spans="1:22" ht="19.5" customHeight="1" x14ac:dyDescent="0.25">
      <c r="A1191" s="33"/>
      <c r="B1191" s="334"/>
      <c r="C1191" s="340" t="s">
        <v>76</v>
      </c>
      <c r="D1191" s="348"/>
      <c r="E1191" s="348"/>
      <c r="F1191" s="348"/>
      <c r="G1191" s="348"/>
      <c r="H1191" s="336"/>
      <c r="I1191" s="337"/>
      <c r="J1191" s="34"/>
      <c r="K1191" s="1"/>
      <c r="L1191" s="32"/>
      <c r="M1191" s="33"/>
      <c r="N1191" s="334"/>
      <c r="O1191" s="340" t="s">
        <v>76</v>
      </c>
      <c r="P1191" s="348"/>
      <c r="Q1191" s="348"/>
      <c r="R1191" s="348"/>
      <c r="S1191" s="348"/>
      <c r="T1191" s="336"/>
      <c r="U1191" s="337"/>
      <c r="V1191" s="34"/>
    </row>
    <row r="1192" spans="1:22" ht="19.5" customHeight="1" thickBot="1" x14ac:dyDescent="0.3">
      <c r="A1192" s="33"/>
      <c r="B1192" s="335"/>
      <c r="C1192" s="385" t="s">
        <v>77</v>
      </c>
      <c r="D1192" s="386"/>
      <c r="E1192" s="386"/>
      <c r="F1192" s="386"/>
      <c r="G1192" s="386"/>
      <c r="H1192" s="387"/>
      <c r="I1192" s="388"/>
      <c r="J1192" s="34"/>
      <c r="K1192" s="1"/>
      <c r="L1192" s="32"/>
      <c r="M1192" s="33"/>
      <c r="N1192" s="335"/>
      <c r="O1192" s="385" t="s">
        <v>77</v>
      </c>
      <c r="P1192" s="386"/>
      <c r="Q1192" s="386"/>
      <c r="R1192" s="386"/>
      <c r="S1192" s="386"/>
      <c r="T1192" s="387"/>
      <c r="U1192" s="388"/>
      <c r="V1192" s="34"/>
    </row>
    <row r="1193" spans="1:22" ht="19.5" customHeight="1" x14ac:dyDescent="0.25">
      <c r="A1193" s="33"/>
      <c r="B1193" s="349" t="s">
        <v>78</v>
      </c>
      <c r="C1193" s="389" t="s">
        <v>79</v>
      </c>
      <c r="D1193" s="390"/>
      <c r="E1193" s="391"/>
      <c r="F1193" s="47" t="s">
        <v>80</v>
      </c>
      <c r="G1193" s="47"/>
      <c r="H1193" s="352"/>
      <c r="I1193" s="353"/>
      <c r="J1193" s="34"/>
      <c r="K1193" s="1"/>
      <c r="L1193" s="32"/>
      <c r="M1193" s="33"/>
      <c r="N1193" s="349" t="s">
        <v>78</v>
      </c>
      <c r="O1193" s="389" t="s">
        <v>79</v>
      </c>
      <c r="P1193" s="390"/>
      <c r="Q1193" s="391"/>
      <c r="R1193" s="47" t="s">
        <v>80</v>
      </c>
      <c r="S1193" s="47"/>
      <c r="T1193" s="352"/>
      <c r="U1193" s="353"/>
      <c r="V1193" s="34"/>
    </row>
    <row r="1194" spans="1:22" ht="19.5" customHeight="1" x14ac:dyDescent="0.25">
      <c r="A1194" s="33"/>
      <c r="B1194" s="334"/>
      <c r="C1194" s="392" t="s">
        <v>81</v>
      </c>
      <c r="D1194" s="393"/>
      <c r="E1194" s="394"/>
      <c r="F1194" s="10" t="s">
        <v>82</v>
      </c>
      <c r="G1194" s="10"/>
      <c r="H1194" s="336"/>
      <c r="I1194" s="337"/>
      <c r="J1194" s="34"/>
      <c r="K1194" s="1"/>
      <c r="L1194" s="32"/>
      <c r="M1194" s="33"/>
      <c r="N1194" s="334"/>
      <c r="O1194" s="392" t="s">
        <v>81</v>
      </c>
      <c r="P1194" s="393"/>
      <c r="Q1194" s="394"/>
      <c r="R1194" s="10" t="s">
        <v>82</v>
      </c>
      <c r="S1194" s="10"/>
      <c r="T1194" s="336"/>
      <c r="U1194" s="337"/>
      <c r="V1194" s="34"/>
    </row>
    <row r="1195" spans="1:22" ht="19.5" customHeight="1" x14ac:dyDescent="0.25">
      <c r="A1195" s="33"/>
      <c r="B1195" s="334"/>
      <c r="C1195" s="392" t="s">
        <v>83</v>
      </c>
      <c r="D1195" s="393"/>
      <c r="E1195" s="394"/>
      <c r="F1195" s="10" t="s">
        <v>84</v>
      </c>
      <c r="G1195" s="10"/>
      <c r="H1195" s="336"/>
      <c r="I1195" s="337"/>
      <c r="J1195" s="34"/>
      <c r="K1195" s="1"/>
      <c r="L1195" s="32"/>
      <c r="M1195" s="33"/>
      <c r="N1195" s="334"/>
      <c r="O1195" s="392" t="s">
        <v>83</v>
      </c>
      <c r="P1195" s="393"/>
      <c r="Q1195" s="394"/>
      <c r="R1195" s="10" t="s">
        <v>84</v>
      </c>
      <c r="S1195" s="10"/>
      <c r="T1195" s="336"/>
      <c r="U1195" s="337"/>
      <c r="V1195" s="34"/>
    </row>
    <row r="1196" spans="1:22" ht="19.5" customHeight="1" x14ac:dyDescent="0.25">
      <c r="A1196" s="33"/>
      <c r="B1196" s="334"/>
      <c r="C1196" s="48" t="s">
        <v>85</v>
      </c>
      <c r="D1196" s="49"/>
      <c r="E1196" s="49"/>
      <c r="F1196" s="10" t="s">
        <v>86</v>
      </c>
      <c r="G1196" s="10"/>
      <c r="H1196" s="336"/>
      <c r="I1196" s="337"/>
      <c r="J1196" s="34"/>
      <c r="K1196" s="1"/>
      <c r="L1196" s="32"/>
      <c r="M1196" s="33"/>
      <c r="N1196" s="334"/>
      <c r="O1196" s="48" t="s">
        <v>85</v>
      </c>
      <c r="P1196" s="49"/>
      <c r="Q1196" s="49"/>
      <c r="R1196" s="10" t="s">
        <v>86</v>
      </c>
      <c r="S1196" s="10"/>
      <c r="T1196" s="336"/>
      <c r="U1196" s="337"/>
      <c r="V1196" s="34"/>
    </row>
    <row r="1197" spans="1:22" ht="19.5" customHeight="1" thickBot="1" x14ac:dyDescent="0.3">
      <c r="A1197" s="33"/>
      <c r="B1197" s="350"/>
      <c r="C1197" s="50" t="s">
        <v>87</v>
      </c>
      <c r="D1197" s="51"/>
      <c r="E1197" s="51"/>
      <c r="F1197" s="52" t="s">
        <v>86</v>
      </c>
      <c r="G1197" s="52"/>
      <c r="H1197" s="369"/>
      <c r="I1197" s="370"/>
      <c r="J1197" s="34"/>
      <c r="K1197" s="1"/>
      <c r="L1197" s="32"/>
      <c r="M1197" s="33"/>
      <c r="N1197" s="350"/>
      <c r="O1197" s="50" t="s">
        <v>87</v>
      </c>
      <c r="P1197" s="51"/>
      <c r="Q1197" s="51"/>
      <c r="R1197" s="52" t="s">
        <v>86</v>
      </c>
      <c r="S1197" s="52"/>
      <c r="T1197" s="369"/>
      <c r="U1197" s="370"/>
      <c r="V1197" s="34"/>
    </row>
    <row r="1198" spans="1:22" ht="19.5" customHeight="1" thickBot="1" x14ac:dyDescent="0.3">
      <c r="A1198" s="33"/>
      <c r="B1198" s="25"/>
      <c r="C1198" s="25"/>
      <c r="D1198" s="25"/>
      <c r="E1198" s="25"/>
      <c r="F1198" s="25"/>
      <c r="G1198" s="25"/>
      <c r="H1198" s="25"/>
      <c r="I1198" s="25"/>
      <c r="J1198" s="34"/>
      <c r="K1198" s="1"/>
      <c r="L1198" s="32"/>
      <c r="M1198" s="33"/>
      <c r="N1198" s="25"/>
      <c r="O1198" s="25"/>
      <c r="P1198" s="25"/>
      <c r="Q1198" s="25"/>
      <c r="R1198" s="25"/>
      <c r="S1198" s="25"/>
      <c r="T1198" s="25"/>
      <c r="U1198" s="25"/>
      <c r="V1198" s="34"/>
    </row>
    <row r="1199" spans="1:22" ht="19.5" customHeight="1" x14ac:dyDescent="0.3">
      <c r="A1199" s="33"/>
      <c r="B1199" s="373" t="s">
        <v>88</v>
      </c>
      <c r="C1199" s="374"/>
      <c r="D1199" s="374"/>
      <c r="E1199" s="374"/>
      <c r="F1199" s="374"/>
      <c r="G1199" s="374"/>
      <c r="H1199" s="374"/>
      <c r="I1199" s="375"/>
      <c r="J1199" s="34"/>
      <c r="K1199" s="1"/>
      <c r="L1199" s="32"/>
      <c r="M1199" s="33"/>
      <c r="N1199" s="373" t="s">
        <v>88</v>
      </c>
      <c r="O1199" s="374"/>
      <c r="P1199" s="374"/>
      <c r="Q1199" s="374"/>
      <c r="R1199" s="374"/>
      <c r="S1199" s="374"/>
      <c r="T1199" s="374"/>
      <c r="U1199" s="375"/>
      <c r="V1199" s="34"/>
    </row>
    <row r="1200" spans="1:22" ht="19.5" customHeight="1" x14ac:dyDescent="0.25">
      <c r="A1200" s="33"/>
      <c r="B1200" s="376"/>
      <c r="C1200" s="377"/>
      <c r="D1200" s="377"/>
      <c r="E1200" s="377"/>
      <c r="F1200" s="377"/>
      <c r="G1200" s="377"/>
      <c r="H1200" s="377"/>
      <c r="I1200" s="378"/>
      <c r="J1200" s="34"/>
      <c r="K1200" s="1"/>
      <c r="L1200" s="32"/>
      <c r="M1200" s="33"/>
      <c r="N1200" s="376"/>
      <c r="O1200" s="377"/>
      <c r="P1200" s="377"/>
      <c r="Q1200" s="377"/>
      <c r="R1200" s="377"/>
      <c r="S1200" s="377"/>
      <c r="T1200" s="377"/>
      <c r="U1200" s="378"/>
      <c r="V1200" s="34"/>
    </row>
    <row r="1201" spans="1:22" ht="19.5" customHeight="1" x14ac:dyDescent="0.25">
      <c r="A1201" s="33"/>
      <c r="B1201" s="379"/>
      <c r="C1201" s="380"/>
      <c r="D1201" s="380"/>
      <c r="E1201" s="380"/>
      <c r="F1201" s="380"/>
      <c r="G1201" s="380"/>
      <c r="H1201" s="380"/>
      <c r="I1201" s="381"/>
      <c r="J1201" s="34"/>
      <c r="K1201" s="1"/>
      <c r="L1201" s="32"/>
      <c r="M1201" s="33"/>
      <c r="N1201" s="379"/>
      <c r="O1201" s="380"/>
      <c r="P1201" s="380"/>
      <c r="Q1201" s="380"/>
      <c r="R1201" s="380"/>
      <c r="S1201" s="380"/>
      <c r="T1201" s="380"/>
      <c r="U1201" s="381"/>
      <c r="V1201" s="34"/>
    </row>
    <row r="1202" spans="1:22" ht="19.5" customHeight="1" x14ac:dyDescent="0.25">
      <c r="A1202" s="33"/>
      <c r="B1202" s="379"/>
      <c r="C1202" s="380"/>
      <c r="D1202" s="380"/>
      <c r="E1202" s="380"/>
      <c r="F1202" s="380"/>
      <c r="G1202" s="380"/>
      <c r="H1202" s="380"/>
      <c r="I1202" s="381"/>
      <c r="J1202" s="34"/>
      <c r="K1202" s="1"/>
      <c r="L1202" s="32"/>
      <c r="M1202" s="33"/>
      <c r="N1202" s="379"/>
      <c r="O1202" s="380"/>
      <c r="P1202" s="380"/>
      <c r="Q1202" s="380"/>
      <c r="R1202" s="380"/>
      <c r="S1202" s="380"/>
      <c r="T1202" s="380"/>
      <c r="U1202" s="381"/>
      <c r="V1202" s="34"/>
    </row>
    <row r="1203" spans="1:22" ht="19.5" customHeight="1" thickBot="1" x14ac:dyDescent="0.3">
      <c r="A1203" s="33"/>
      <c r="B1203" s="382"/>
      <c r="C1203" s="383"/>
      <c r="D1203" s="383"/>
      <c r="E1203" s="383"/>
      <c r="F1203" s="383"/>
      <c r="G1203" s="383"/>
      <c r="H1203" s="383"/>
      <c r="I1203" s="384"/>
      <c r="J1203" s="34"/>
      <c r="K1203" s="1"/>
      <c r="L1203" s="32"/>
      <c r="M1203" s="33"/>
      <c r="N1203" s="382"/>
      <c r="O1203" s="383"/>
      <c r="P1203" s="383"/>
      <c r="Q1203" s="383"/>
      <c r="R1203" s="383"/>
      <c r="S1203" s="383"/>
      <c r="T1203" s="383"/>
      <c r="U1203" s="384"/>
      <c r="V1203" s="34"/>
    </row>
    <row r="1204" spans="1:22" ht="19.5" customHeight="1" thickBot="1" x14ac:dyDescent="0.3">
      <c r="A1204" s="53"/>
      <c r="B1204" s="54"/>
      <c r="C1204" s="54"/>
      <c r="D1204" s="54"/>
      <c r="E1204" s="54"/>
      <c r="F1204" s="54"/>
      <c r="G1204" s="54"/>
      <c r="H1204" s="54"/>
      <c r="I1204" s="54"/>
      <c r="J1204" s="55"/>
      <c r="K1204" s="1"/>
      <c r="L1204" s="32"/>
      <c r="M1204" s="53"/>
      <c r="N1204" s="54"/>
      <c r="O1204" s="54"/>
      <c r="P1204" s="54"/>
      <c r="Q1204" s="54"/>
      <c r="R1204" s="54"/>
      <c r="S1204" s="54"/>
      <c r="T1204" s="54"/>
      <c r="U1204" s="54"/>
      <c r="V1204" s="55"/>
    </row>
    <row r="1205" spans="1:22" ht="19.5" customHeight="1" thickBot="1" x14ac:dyDescent="0.3">
      <c r="A1205" s="56"/>
      <c r="B1205" s="56"/>
      <c r="C1205" s="56"/>
      <c r="D1205" s="56"/>
      <c r="E1205" s="56"/>
      <c r="F1205" s="56"/>
      <c r="G1205" s="56"/>
      <c r="H1205" s="56"/>
      <c r="I1205" s="56"/>
      <c r="J1205" s="56"/>
      <c r="K1205" s="56"/>
      <c r="L1205" s="57"/>
      <c r="M1205" s="56"/>
      <c r="N1205" s="56"/>
      <c r="O1205" s="56"/>
      <c r="P1205" s="56"/>
      <c r="Q1205" s="56"/>
      <c r="R1205" s="56"/>
      <c r="S1205" s="56"/>
      <c r="T1205" s="56"/>
      <c r="U1205" s="56"/>
      <c r="V1205" s="56"/>
    </row>
    <row r="1206" spans="1:22" ht="19.5" customHeight="1" x14ac:dyDescent="0.25">
      <c r="A1206" s="29">
        <v>25</v>
      </c>
      <c r="B1206" s="30"/>
      <c r="C1206" s="30"/>
      <c r="D1206" s="30"/>
      <c r="E1206" s="30"/>
      <c r="F1206" s="30"/>
      <c r="G1206" s="30"/>
      <c r="H1206" s="30"/>
      <c r="I1206" s="30"/>
      <c r="J1206" s="31"/>
      <c r="K1206" s="1"/>
      <c r="L1206" s="32"/>
      <c r="M1206" s="29">
        <f t="shared" ref="M1206" si="24">A1206+1</f>
        <v>26</v>
      </c>
      <c r="N1206" s="30"/>
      <c r="O1206" s="30"/>
      <c r="P1206" s="30"/>
      <c r="Q1206" s="30"/>
      <c r="R1206" s="30"/>
      <c r="S1206" s="30"/>
      <c r="T1206" s="30"/>
      <c r="U1206" s="30"/>
      <c r="V1206" s="31"/>
    </row>
    <row r="1207" spans="1:22" ht="19.5" customHeight="1" x14ac:dyDescent="0.35">
      <c r="A1207" s="33"/>
      <c r="B1207" s="356" t="s">
        <v>42</v>
      </c>
      <c r="C1207" s="356"/>
      <c r="D1207" s="404" t="s">
        <v>132</v>
      </c>
      <c r="E1207" s="404"/>
      <c r="F1207" s="404"/>
      <c r="G1207" s="404"/>
      <c r="H1207" s="404"/>
      <c r="I1207" s="404"/>
      <c r="J1207" s="75"/>
      <c r="K1207" s="1"/>
      <c r="L1207" s="32"/>
      <c r="M1207" s="33"/>
      <c r="N1207" s="356" t="s">
        <v>42</v>
      </c>
      <c r="O1207" s="356"/>
      <c r="P1207" s="404" t="s">
        <v>132</v>
      </c>
      <c r="Q1207" s="404"/>
      <c r="R1207" s="404"/>
      <c r="S1207" s="404"/>
      <c r="T1207" s="404"/>
      <c r="U1207" s="404"/>
      <c r="V1207" s="75"/>
    </row>
    <row r="1208" spans="1:22" ht="19.5" customHeight="1" x14ac:dyDescent="0.25">
      <c r="A1208" s="33"/>
      <c r="B1208" s="358"/>
      <c r="C1208" s="358"/>
      <c r="D1208" s="358"/>
      <c r="E1208" s="358"/>
      <c r="F1208" s="358"/>
      <c r="G1208" s="358"/>
      <c r="H1208" s="358"/>
      <c r="I1208" s="358"/>
      <c r="J1208" s="34"/>
      <c r="K1208" s="1"/>
      <c r="L1208" s="32"/>
      <c r="M1208" s="33"/>
      <c r="N1208" s="358"/>
      <c r="O1208" s="358"/>
      <c r="P1208" s="358"/>
      <c r="Q1208" s="358"/>
      <c r="R1208" s="358"/>
      <c r="S1208" s="358"/>
      <c r="T1208" s="358"/>
      <c r="U1208" s="358"/>
      <c r="V1208" s="34"/>
    </row>
    <row r="1209" spans="1:22" ht="19.5" customHeight="1" x14ac:dyDescent="0.35">
      <c r="A1209" s="33"/>
      <c r="B1209" s="356" t="s">
        <v>0</v>
      </c>
      <c r="C1209" s="356"/>
      <c r="D1209" s="403"/>
      <c r="E1209" s="403"/>
      <c r="F1209" s="357" t="s">
        <v>41</v>
      </c>
      <c r="G1209" s="357"/>
      <c r="H1209" s="403"/>
      <c r="I1209" s="403"/>
      <c r="J1209" s="34"/>
      <c r="K1209" s="1"/>
      <c r="L1209" s="32"/>
      <c r="M1209" s="33"/>
      <c r="N1209" s="356" t="s">
        <v>0</v>
      </c>
      <c r="O1209" s="356"/>
      <c r="P1209" s="403"/>
      <c r="Q1209" s="403"/>
      <c r="R1209" s="357" t="s">
        <v>41</v>
      </c>
      <c r="S1209" s="357"/>
      <c r="T1209" s="403"/>
      <c r="U1209" s="403"/>
      <c r="V1209" s="34"/>
    </row>
    <row r="1210" spans="1:22" ht="19.5" customHeight="1" x14ac:dyDescent="0.35">
      <c r="A1210" s="33"/>
      <c r="B1210" s="356" t="s">
        <v>14</v>
      </c>
      <c r="C1210" s="356"/>
      <c r="D1210" s="400"/>
      <c r="E1210" s="400"/>
      <c r="F1210" s="357" t="s">
        <v>15</v>
      </c>
      <c r="G1210" s="357"/>
      <c r="H1210" s="401"/>
      <c r="I1210" s="401"/>
      <c r="J1210" s="34"/>
      <c r="K1210" s="1"/>
      <c r="L1210" s="32"/>
      <c r="M1210" s="33"/>
      <c r="N1210" s="356" t="s">
        <v>14</v>
      </c>
      <c r="O1210" s="356"/>
      <c r="P1210" s="400"/>
      <c r="Q1210" s="400"/>
      <c r="R1210" s="357" t="s">
        <v>15</v>
      </c>
      <c r="S1210" s="357"/>
      <c r="T1210" s="401"/>
      <c r="U1210" s="401"/>
      <c r="V1210" s="34"/>
    </row>
    <row r="1211" spans="1:22" ht="19.5" customHeight="1" x14ac:dyDescent="0.3">
      <c r="A1211" s="33"/>
      <c r="B1211" s="64" t="s">
        <v>53</v>
      </c>
      <c r="C1211" s="64"/>
      <c r="D1211" s="402"/>
      <c r="E1211" s="402"/>
      <c r="F1211" s="397" t="s">
        <v>54</v>
      </c>
      <c r="G1211" s="397"/>
      <c r="H1211" s="402"/>
      <c r="I1211" s="402"/>
      <c r="J1211" s="34"/>
      <c r="K1211" s="1"/>
      <c r="L1211" s="32"/>
      <c r="M1211" s="33"/>
      <c r="N1211" s="64" t="s">
        <v>53</v>
      </c>
      <c r="O1211" s="64"/>
      <c r="P1211" s="402"/>
      <c r="Q1211" s="402"/>
      <c r="R1211" s="397" t="s">
        <v>54</v>
      </c>
      <c r="S1211" s="397"/>
      <c r="T1211" s="402"/>
      <c r="U1211" s="402"/>
      <c r="V1211" s="34"/>
    </row>
    <row r="1212" spans="1:22" ht="19.5" customHeight="1" x14ac:dyDescent="0.3">
      <c r="A1212" s="33"/>
      <c r="B1212" s="396" t="s">
        <v>1</v>
      </c>
      <c r="C1212" s="396"/>
      <c r="D1212" s="397"/>
      <c r="E1212" s="397"/>
      <c r="F1212" s="398"/>
      <c r="G1212" s="398"/>
      <c r="H1212" s="398"/>
      <c r="I1212" s="398"/>
      <c r="J1212" s="34"/>
      <c r="K1212" s="1"/>
      <c r="L1212" s="32"/>
      <c r="M1212" s="33"/>
      <c r="N1212" s="396" t="s">
        <v>1</v>
      </c>
      <c r="O1212" s="396"/>
      <c r="P1212" s="397"/>
      <c r="Q1212" s="397"/>
      <c r="R1212" s="398"/>
      <c r="S1212" s="398"/>
      <c r="T1212" s="398"/>
      <c r="U1212" s="398"/>
      <c r="V1212" s="34"/>
    </row>
    <row r="1213" spans="1:22" ht="19.5" customHeight="1" x14ac:dyDescent="0.3">
      <c r="A1213" s="33"/>
      <c r="B1213" s="396"/>
      <c r="C1213" s="396"/>
      <c r="D1213" s="397" t="s">
        <v>11</v>
      </c>
      <c r="E1213" s="397"/>
      <c r="F1213" s="398"/>
      <c r="G1213" s="398"/>
      <c r="H1213" s="398"/>
      <c r="I1213" s="398"/>
      <c r="J1213" s="34"/>
      <c r="K1213" s="1"/>
      <c r="L1213" s="32"/>
      <c r="M1213" s="33"/>
      <c r="N1213" s="396"/>
      <c r="O1213" s="396"/>
      <c r="P1213" s="397" t="s">
        <v>11</v>
      </c>
      <c r="Q1213" s="397"/>
      <c r="R1213" s="398"/>
      <c r="S1213" s="398"/>
      <c r="T1213" s="398"/>
      <c r="U1213" s="398"/>
      <c r="V1213" s="34"/>
    </row>
    <row r="1214" spans="1:22" ht="19.5" customHeight="1" x14ac:dyDescent="0.3">
      <c r="A1214" s="33"/>
      <c r="B1214" s="396"/>
      <c r="C1214" s="396"/>
      <c r="D1214" s="397" t="s">
        <v>55</v>
      </c>
      <c r="E1214" s="397"/>
      <c r="F1214" s="398"/>
      <c r="G1214" s="398"/>
      <c r="H1214" s="398"/>
      <c r="I1214" s="398"/>
      <c r="J1214" s="34"/>
      <c r="K1214" s="1"/>
      <c r="L1214" s="32"/>
      <c r="M1214" s="33"/>
      <c r="N1214" s="396"/>
      <c r="O1214" s="396"/>
      <c r="P1214" s="397" t="s">
        <v>55</v>
      </c>
      <c r="Q1214" s="397"/>
      <c r="R1214" s="398"/>
      <c r="S1214" s="398"/>
      <c r="T1214" s="398"/>
      <c r="U1214" s="398"/>
      <c r="V1214" s="34"/>
    </row>
    <row r="1215" spans="1:22" ht="19.5" customHeight="1" x14ac:dyDescent="0.35">
      <c r="A1215" s="33"/>
      <c r="B1215" s="396"/>
      <c r="C1215" s="396"/>
      <c r="D1215" s="397" t="s">
        <v>9</v>
      </c>
      <c r="E1215" s="397"/>
      <c r="F1215" s="399"/>
      <c r="G1215" s="399"/>
      <c r="H1215" s="399"/>
      <c r="I1215" s="399"/>
      <c r="J1215" s="34"/>
      <c r="K1215" s="1"/>
      <c r="L1215" s="32"/>
      <c r="M1215" s="33"/>
      <c r="N1215" s="396"/>
      <c r="O1215" s="396"/>
      <c r="P1215" s="397" t="s">
        <v>9</v>
      </c>
      <c r="Q1215" s="397"/>
      <c r="R1215" s="399"/>
      <c r="S1215" s="399"/>
      <c r="T1215" s="399"/>
      <c r="U1215" s="399"/>
      <c r="V1215" s="34"/>
    </row>
    <row r="1216" spans="1:22" ht="19.5" customHeight="1" x14ac:dyDescent="0.35">
      <c r="A1216" s="33"/>
      <c r="B1216" s="356" t="s">
        <v>44</v>
      </c>
      <c r="C1216" s="356"/>
      <c r="D1216" s="357" t="s">
        <v>91</v>
      </c>
      <c r="E1216" s="357"/>
      <c r="F1216" s="37"/>
      <c r="G1216" s="65"/>
      <c r="H1216" s="39"/>
      <c r="I1216" s="65"/>
      <c r="J1216" s="34"/>
      <c r="K1216" s="1"/>
      <c r="L1216" s="32"/>
      <c r="M1216" s="33"/>
      <c r="N1216" s="356" t="s">
        <v>44</v>
      </c>
      <c r="O1216" s="356"/>
      <c r="P1216" s="357" t="s">
        <v>91</v>
      </c>
      <c r="Q1216" s="357"/>
      <c r="R1216" s="37"/>
      <c r="S1216" s="65"/>
      <c r="T1216" s="39"/>
      <c r="U1216" s="65"/>
      <c r="V1216" s="34"/>
    </row>
    <row r="1217" spans="1:22" ht="19.5" customHeight="1" x14ac:dyDescent="0.3">
      <c r="A1217" s="33"/>
      <c r="B1217" s="356"/>
      <c r="C1217" s="356"/>
      <c r="D1217" s="359" t="s">
        <v>56</v>
      </c>
      <c r="E1217" s="63" t="s">
        <v>57</v>
      </c>
      <c r="F1217" s="41"/>
      <c r="G1217" s="66"/>
      <c r="H1217" s="41"/>
      <c r="I1217" s="66"/>
      <c r="J1217" s="34"/>
      <c r="K1217" s="1"/>
      <c r="L1217" s="32"/>
      <c r="M1217" s="33"/>
      <c r="N1217" s="356"/>
      <c r="O1217" s="356"/>
      <c r="P1217" s="359" t="s">
        <v>56</v>
      </c>
      <c r="Q1217" s="63" t="s">
        <v>57</v>
      </c>
      <c r="R1217" s="41"/>
      <c r="S1217" s="66"/>
      <c r="T1217" s="41"/>
      <c r="U1217" s="66"/>
      <c r="V1217" s="34"/>
    </row>
    <row r="1218" spans="1:22" ht="19.5" customHeight="1" x14ac:dyDescent="0.3">
      <c r="A1218" s="33"/>
      <c r="B1218" s="356"/>
      <c r="C1218" s="356"/>
      <c r="D1218" s="359"/>
      <c r="E1218" s="63" t="s">
        <v>58</v>
      </c>
      <c r="F1218" s="41"/>
      <c r="G1218" s="66"/>
      <c r="H1218" s="41"/>
      <c r="I1218" s="66"/>
      <c r="J1218" s="34"/>
      <c r="K1218" s="1"/>
      <c r="L1218" s="32"/>
      <c r="M1218" s="33"/>
      <c r="N1218" s="356"/>
      <c r="O1218" s="356"/>
      <c r="P1218" s="359"/>
      <c r="Q1218" s="63" t="s">
        <v>58</v>
      </c>
      <c r="R1218" s="41"/>
      <c r="S1218" s="66"/>
      <c r="T1218" s="41"/>
      <c r="U1218" s="66"/>
      <c r="V1218" s="34"/>
    </row>
    <row r="1219" spans="1:22" ht="19.5" customHeight="1" x14ac:dyDescent="0.25">
      <c r="A1219" s="33"/>
      <c r="B1219" s="358"/>
      <c r="C1219" s="358"/>
      <c r="D1219" s="358"/>
      <c r="E1219" s="358"/>
      <c r="F1219" s="358"/>
      <c r="G1219" s="358"/>
      <c r="H1219" s="358"/>
      <c r="I1219" s="358"/>
      <c r="J1219" s="34"/>
      <c r="K1219" s="1"/>
      <c r="L1219" s="32"/>
      <c r="M1219" s="33"/>
      <c r="N1219" s="358"/>
      <c r="O1219" s="358"/>
      <c r="P1219" s="358"/>
      <c r="Q1219" s="358"/>
      <c r="R1219" s="358"/>
      <c r="S1219" s="358"/>
      <c r="T1219" s="358"/>
      <c r="U1219" s="358"/>
      <c r="V1219" s="34"/>
    </row>
    <row r="1220" spans="1:22" ht="19.5" customHeight="1" x14ac:dyDescent="0.3">
      <c r="A1220" s="33"/>
      <c r="B1220" s="395" t="s">
        <v>59</v>
      </c>
      <c r="C1220" s="395"/>
      <c r="D1220" s="395"/>
      <c r="E1220" s="395"/>
      <c r="F1220" s="395"/>
      <c r="G1220" s="395"/>
      <c r="H1220" s="395"/>
      <c r="I1220" s="395"/>
      <c r="J1220" s="34"/>
      <c r="K1220" s="1"/>
      <c r="L1220" s="32"/>
      <c r="M1220" s="33"/>
      <c r="N1220" s="395" t="s">
        <v>59</v>
      </c>
      <c r="O1220" s="395"/>
      <c r="P1220" s="395"/>
      <c r="Q1220" s="395"/>
      <c r="R1220" s="395"/>
      <c r="S1220" s="395"/>
      <c r="T1220" s="395"/>
      <c r="U1220" s="395"/>
      <c r="V1220" s="34"/>
    </row>
    <row r="1221" spans="1:22" ht="19.5" customHeight="1" thickBot="1" x14ac:dyDescent="0.3">
      <c r="A1221" s="33"/>
      <c r="B1221" s="358"/>
      <c r="C1221" s="358"/>
      <c r="D1221" s="358"/>
      <c r="E1221" s="358"/>
      <c r="F1221" s="358"/>
      <c r="G1221" s="358"/>
      <c r="H1221" s="358"/>
      <c r="I1221" s="358"/>
      <c r="J1221" s="34"/>
      <c r="K1221" s="1"/>
      <c r="L1221" s="32"/>
      <c r="M1221" s="33"/>
      <c r="N1221" s="358"/>
      <c r="O1221" s="358"/>
      <c r="P1221" s="358"/>
      <c r="Q1221" s="358"/>
      <c r="R1221" s="358"/>
      <c r="S1221" s="358"/>
      <c r="T1221" s="358"/>
      <c r="U1221" s="358"/>
      <c r="V1221" s="34"/>
    </row>
    <row r="1222" spans="1:22" ht="19.5" customHeight="1" thickBot="1" x14ac:dyDescent="0.3">
      <c r="A1222" s="33"/>
      <c r="B1222" s="359" t="s">
        <v>60</v>
      </c>
      <c r="C1222" s="360"/>
      <c r="D1222" s="43"/>
      <c r="E1222" s="44"/>
      <c r="F1222" s="44"/>
      <c r="G1222" s="44"/>
      <c r="H1222" s="44"/>
      <c r="I1222" s="45"/>
      <c r="J1222" s="34"/>
      <c r="K1222" s="1"/>
      <c r="L1222" s="32"/>
      <c r="M1222" s="33"/>
      <c r="N1222" s="359" t="s">
        <v>60</v>
      </c>
      <c r="O1222" s="360"/>
      <c r="P1222" s="43"/>
      <c r="Q1222" s="44"/>
      <c r="R1222" s="44"/>
      <c r="S1222" s="44"/>
      <c r="T1222" s="44"/>
      <c r="U1222" s="45"/>
      <c r="V1222" s="34"/>
    </row>
    <row r="1223" spans="1:22" ht="19.5" customHeight="1" thickBot="1" x14ac:dyDescent="0.3">
      <c r="A1223" s="33"/>
      <c r="B1223" s="62"/>
      <c r="C1223" s="62"/>
      <c r="D1223" s="30"/>
      <c r="E1223" s="30"/>
      <c r="F1223" s="30"/>
      <c r="G1223" s="30"/>
      <c r="H1223" s="30"/>
      <c r="I1223" s="30"/>
      <c r="J1223" s="34"/>
      <c r="K1223" s="1"/>
      <c r="L1223" s="32"/>
      <c r="M1223" s="33"/>
      <c r="N1223" s="62"/>
      <c r="O1223" s="62"/>
      <c r="P1223" s="30"/>
      <c r="Q1223" s="30"/>
      <c r="R1223" s="30"/>
      <c r="S1223" s="30"/>
      <c r="T1223" s="30"/>
      <c r="U1223" s="30"/>
      <c r="V1223" s="34"/>
    </row>
    <row r="1224" spans="1:22" ht="19.5" customHeight="1" x14ac:dyDescent="0.25">
      <c r="A1224" s="33"/>
      <c r="B1224" s="365" t="s">
        <v>62</v>
      </c>
      <c r="C1224" s="366"/>
      <c r="D1224" s="352"/>
      <c r="E1224" s="352"/>
      <c r="F1224" s="352"/>
      <c r="G1224" s="352"/>
      <c r="H1224" s="352"/>
      <c r="I1224" s="353"/>
      <c r="J1224" s="34"/>
      <c r="K1224" s="1"/>
      <c r="L1224" s="32"/>
      <c r="M1224" s="33"/>
      <c r="N1224" s="365" t="s">
        <v>62</v>
      </c>
      <c r="O1224" s="366"/>
      <c r="P1224" s="352"/>
      <c r="Q1224" s="352"/>
      <c r="R1224" s="352"/>
      <c r="S1224" s="352"/>
      <c r="T1224" s="352"/>
      <c r="U1224" s="353"/>
      <c r="V1224" s="34"/>
    </row>
    <row r="1225" spans="1:22" ht="19.5" customHeight="1" thickBot="1" x14ac:dyDescent="0.3">
      <c r="A1225" s="33"/>
      <c r="B1225" s="367"/>
      <c r="C1225" s="368"/>
      <c r="D1225" s="336"/>
      <c r="E1225" s="336"/>
      <c r="F1225" s="336"/>
      <c r="G1225" s="336"/>
      <c r="H1225" s="336"/>
      <c r="I1225" s="337"/>
      <c r="J1225" s="34"/>
      <c r="K1225" s="1"/>
      <c r="L1225" s="32"/>
      <c r="M1225" s="33"/>
      <c r="N1225" s="367"/>
      <c r="O1225" s="368"/>
      <c r="P1225" s="336"/>
      <c r="Q1225" s="336"/>
      <c r="R1225" s="336"/>
      <c r="S1225" s="336"/>
      <c r="T1225" s="336"/>
      <c r="U1225" s="337"/>
      <c r="V1225" s="34"/>
    </row>
    <row r="1226" spans="1:22" ht="19.5" customHeight="1" x14ac:dyDescent="0.25">
      <c r="A1226" s="33"/>
      <c r="B1226" s="361" t="s">
        <v>61</v>
      </c>
      <c r="C1226" s="362"/>
      <c r="D1226" s="336"/>
      <c r="E1226" s="336"/>
      <c r="F1226" s="336"/>
      <c r="G1226" s="336"/>
      <c r="H1226" s="336"/>
      <c r="I1226" s="337"/>
      <c r="J1226" s="34"/>
      <c r="K1226" s="1"/>
      <c r="L1226" s="32"/>
      <c r="M1226" s="33"/>
      <c r="N1226" s="361" t="s">
        <v>61</v>
      </c>
      <c r="O1226" s="362"/>
      <c r="P1226" s="336"/>
      <c r="Q1226" s="336"/>
      <c r="R1226" s="336"/>
      <c r="S1226" s="336"/>
      <c r="T1226" s="336"/>
      <c r="U1226" s="337"/>
      <c r="V1226" s="34"/>
    </row>
    <row r="1227" spans="1:22" ht="19.5" customHeight="1" thickBot="1" x14ac:dyDescent="0.3">
      <c r="A1227" s="33"/>
      <c r="B1227" s="365"/>
      <c r="C1227" s="366"/>
      <c r="D1227" s="369"/>
      <c r="E1227" s="369"/>
      <c r="F1227" s="369"/>
      <c r="G1227" s="369"/>
      <c r="H1227" s="369"/>
      <c r="I1227" s="370"/>
      <c r="J1227" s="34"/>
      <c r="K1227" s="1"/>
      <c r="L1227" s="32"/>
      <c r="M1227" s="33"/>
      <c r="N1227" s="365"/>
      <c r="O1227" s="366"/>
      <c r="P1227" s="369"/>
      <c r="Q1227" s="369"/>
      <c r="R1227" s="369"/>
      <c r="S1227" s="369"/>
      <c r="T1227" s="369"/>
      <c r="U1227" s="370"/>
      <c r="V1227" s="34"/>
    </row>
    <row r="1228" spans="1:22" ht="19.5" customHeight="1" thickBot="1" x14ac:dyDescent="0.3">
      <c r="A1228" s="33"/>
      <c r="B1228" s="25"/>
      <c r="C1228" s="25"/>
      <c r="D1228" s="25"/>
      <c r="E1228" s="25"/>
      <c r="F1228" s="25"/>
      <c r="G1228" s="25"/>
      <c r="H1228" s="25"/>
      <c r="I1228" s="25"/>
      <c r="J1228" s="34"/>
      <c r="K1228" s="1"/>
      <c r="L1228" s="32"/>
      <c r="M1228" s="33"/>
      <c r="N1228" s="25"/>
      <c r="O1228" s="25"/>
      <c r="P1228" s="25"/>
      <c r="Q1228" s="25"/>
      <c r="R1228" s="25"/>
      <c r="S1228" s="25"/>
      <c r="T1228" s="25"/>
      <c r="U1228" s="25"/>
      <c r="V1228" s="34"/>
    </row>
    <row r="1229" spans="1:22" ht="19.5" customHeight="1" x14ac:dyDescent="0.25">
      <c r="A1229" s="33"/>
      <c r="B1229" s="349" t="s">
        <v>63</v>
      </c>
      <c r="C1229" s="343" t="s">
        <v>64</v>
      </c>
      <c r="D1229" s="351"/>
      <c r="E1229" s="351"/>
      <c r="F1229" s="351"/>
      <c r="G1229" s="351"/>
      <c r="H1229" s="352"/>
      <c r="I1229" s="353"/>
      <c r="J1229" s="34"/>
      <c r="K1229" s="1"/>
      <c r="L1229" s="32"/>
      <c r="M1229" s="33"/>
      <c r="N1229" s="349" t="s">
        <v>63</v>
      </c>
      <c r="O1229" s="343" t="s">
        <v>64</v>
      </c>
      <c r="P1229" s="351"/>
      <c r="Q1229" s="351"/>
      <c r="R1229" s="351"/>
      <c r="S1229" s="351"/>
      <c r="T1229" s="352"/>
      <c r="U1229" s="353"/>
      <c r="V1229" s="34"/>
    </row>
    <row r="1230" spans="1:22" ht="19.5" customHeight="1" x14ac:dyDescent="0.25">
      <c r="A1230" s="33"/>
      <c r="B1230" s="334"/>
      <c r="C1230" s="340" t="s">
        <v>65</v>
      </c>
      <c r="D1230" s="348"/>
      <c r="E1230" s="348"/>
      <c r="F1230" s="348"/>
      <c r="G1230" s="348"/>
      <c r="H1230" s="336"/>
      <c r="I1230" s="337"/>
      <c r="J1230" s="34"/>
      <c r="K1230" s="1"/>
      <c r="L1230" s="32"/>
      <c r="M1230" s="33"/>
      <c r="N1230" s="334"/>
      <c r="O1230" s="340" t="s">
        <v>65</v>
      </c>
      <c r="P1230" s="348"/>
      <c r="Q1230" s="348"/>
      <c r="R1230" s="348"/>
      <c r="S1230" s="348"/>
      <c r="T1230" s="336"/>
      <c r="U1230" s="337"/>
      <c r="V1230" s="34"/>
    </row>
    <row r="1231" spans="1:22" ht="19.5" customHeight="1" x14ac:dyDescent="0.25">
      <c r="A1231" s="33"/>
      <c r="B1231" s="334"/>
      <c r="C1231" s="340" t="s">
        <v>66</v>
      </c>
      <c r="D1231" s="348"/>
      <c r="E1231" s="348"/>
      <c r="F1231" s="348"/>
      <c r="G1231" s="348"/>
      <c r="H1231" s="336"/>
      <c r="I1231" s="337"/>
      <c r="J1231" s="34"/>
      <c r="K1231" s="1"/>
      <c r="L1231" s="32"/>
      <c r="M1231" s="33"/>
      <c r="N1231" s="334"/>
      <c r="O1231" s="340" t="s">
        <v>66</v>
      </c>
      <c r="P1231" s="348"/>
      <c r="Q1231" s="348"/>
      <c r="R1231" s="348"/>
      <c r="S1231" s="348"/>
      <c r="T1231" s="336"/>
      <c r="U1231" s="337"/>
      <c r="V1231" s="34"/>
    </row>
    <row r="1232" spans="1:22" ht="19.5" customHeight="1" x14ac:dyDescent="0.25">
      <c r="A1232" s="33"/>
      <c r="B1232" s="334"/>
      <c r="C1232" s="340" t="s">
        <v>67</v>
      </c>
      <c r="D1232" s="348"/>
      <c r="E1232" s="348"/>
      <c r="F1232" s="348"/>
      <c r="G1232" s="348"/>
      <c r="H1232" s="336"/>
      <c r="I1232" s="337"/>
      <c r="J1232" s="34"/>
      <c r="K1232" s="1"/>
      <c r="L1232" s="32"/>
      <c r="M1232" s="33"/>
      <c r="N1232" s="334"/>
      <c r="O1232" s="340" t="s">
        <v>67</v>
      </c>
      <c r="P1232" s="348"/>
      <c r="Q1232" s="348"/>
      <c r="R1232" s="348"/>
      <c r="S1232" s="348"/>
      <c r="T1232" s="336"/>
      <c r="U1232" s="337"/>
      <c r="V1232" s="34"/>
    </row>
    <row r="1233" spans="1:22" ht="19.5" customHeight="1" x14ac:dyDescent="0.25">
      <c r="A1233" s="33"/>
      <c r="B1233" s="334"/>
      <c r="C1233" s="340" t="s">
        <v>68</v>
      </c>
      <c r="D1233" s="348"/>
      <c r="E1233" s="348"/>
      <c r="F1233" s="348"/>
      <c r="G1233" s="348"/>
      <c r="H1233" s="336"/>
      <c r="I1233" s="337"/>
      <c r="J1233" s="34"/>
      <c r="K1233" s="1"/>
      <c r="L1233" s="32"/>
      <c r="M1233" s="33"/>
      <c r="N1233" s="334"/>
      <c r="O1233" s="340" t="s">
        <v>68</v>
      </c>
      <c r="P1233" s="348"/>
      <c r="Q1233" s="348"/>
      <c r="R1233" s="348"/>
      <c r="S1233" s="348"/>
      <c r="T1233" s="336"/>
      <c r="U1233" s="337"/>
      <c r="V1233" s="34"/>
    </row>
    <row r="1234" spans="1:22" ht="19.5" customHeight="1" thickBot="1" x14ac:dyDescent="0.3">
      <c r="A1234" s="33"/>
      <c r="B1234" s="350"/>
      <c r="C1234" s="371" t="s">
        <v>69</v>
      </c>
      <c r="D1234" s="372"/>
      <c r="E1234" s="372"/>
      <c r="F1234" s="372"/>
      <c r="G1234" s="372"/>
      <c r="H1234" s="369"/>
      <c r="I1234" s="370"/>
      <c r="J1234" s="34"/>
      <c r="K1234" s="1"/>
      <c r="L1234" s="32"/>
      <c r="M1234" s="33"/>
      <c r="N1234" s="350"/>
      <c r="O1234" s="371" t="s">
        <v>69</v>
      </c>
      <c r="P1234" s="372"/>
      <c r="Q1234" s="372"/>
      <c r="R1234" s="372"/>
      <c r="S1234" s="372"/>
      <c r="T1234" s="369"/>
      <c r="U1234" s="370"/>
      <c r="V1234" s="34"/>
    </row>
    <row r="1235" spans="1:22" ht="19.5" customHeight="1" x14ac:dyDescent="0.25">
      <c r="A1235" s="33"/>
      <c r="B1235" s="333" t="s">
        <v>70</v>
      </c>
      <c r="C1235" s="346" t="s">
        <v>71</v>
      </c>
      <c r="D1235" s="347"/>
      <c r="E1235" s="347"/>
      <c r="F1235" s="347"/>
      <c r="G1235" s="347"/>
      <c r="H1235" s="344"/>
      <c r="I1235" s="345"/>
      <c r="J1235" s="34"/>
      <c r="K1235" s="1"/>
      <c r="L1235" s="32"/>
      <c r="M1235" s="33"/>
      <c r="N1235" s="333" t="s">
        <v>70</v>
      </c>
      <c r="O1235" s="346" t="s">
        <v>71</v>
      </c>
      <c r="P1235" s="347"/>
      <c r="Q1235" s="347"/>
      <c r="R1235" s="347"/>
      <c r="S1235" s="347"/>
      <c r="T1235" s="344"/>
      <c r="U1235" s="345"/>
      <c r="V1235" s="34"/>
    </row>
    <row r="1236" spans="1:22" ht="19.5" customHeight="1" x14ac:dyDescent="0.25">
      <c r="A1236" s="33"/>
      <c r="B1236" s="334"/>
      <c r="C1236" s="340" t="s">
        <v>72</v>
      </c>
      <c r="D1236" s="348"/>
      <c r="E1236" s="348"/>
      <c r="F1236" s="348"/>
      <c r="G1236" s="348"/>
      <c r="H1236" s="336"/>
      <c r="I1236" s="337"/>
      <c r="J1236" s="34"/>
      <c r="K1236" s="1"/>
      <c r="L1236" s="32"/>
      <c r="M1236" s="33"/>
      <c r="N1236" s="334"/>
      <c r="O1236" s="340" t="s">
        <v>72</v>
      </c>
      <c r="P1236" s="348"/>
      <c r="Q1236" s="348"/>
      <c r="R1236" s="348"/>
      <c r="S1236" s="348"/>
      <c r="T1236" s="336"/>
      <c r="U1236" s="337"/>
      <c r="V1236" s="34"/>
    </row>
    <row r="1237" spans="1:22" ht="19.5" customHeight="1" x14ac:dyDescent="0.25">
      <c r="A1237" s="33"/>
      <c r="B1237" s="334"/>
      <c r="C1237" s="340" t="s">
        <v>73</v>
      </c>
      <c r="D1237" s="348"/>
      <c r="E1237" s="348"/>
      <c r="F1237" s="348"/>
      <c r="G1237" s="348"/>
      <c r="H1237" s="336"/>
      <c r="I1237" s="337"/>
      <c r="J1237" s="34"/>
      <c r="K1237" s="1"/>
      <c r="L1237" s="32"/>
      <c r="M1237" s="33"/>
      <c r="N1237" s="334"/>
      <c r="O1237" s="340" t="s">
        <v>73</v>
      </c>
      <c r="P1237" s="348"/>
      <c r="Q1237" s="348"/>
      <c r="R1237" s="348"/>
      <c r="S1237" s="348"/>
      <c r="T1237" s="336"/>
      <c r="U1237" s="337"/>
      <c r="V1237" s="34"/>
    </row>
    <row r="1238" spans="1:22" ht="19.5" customHeight="1" x14ac:dyDescent="0.25">
      <c r="A1238" s="33"/>
      <c r="B1238" s="334"/>
      <c r="C1238" s="340" t="s">
        <v>74</v>
      </c>
      <c r="D1238" s="348"/>
      <c r="E1238" s="348"/>
      <c r="F1238" s="348"/>
      <c r="G1238" s="348"/>
      <c r="H1238" s="336"/>
      <c r="I1238" s="337"/>
      <c r="J1238" s="34"/>
      <c r="K1238" s="1"/>
      <c r="L1238" s="32"/>
      <c r="M1238" s="33"/>
      <c r="N1238" s="334"/>
      <c r="O1238" s="340" t="s">
        <v>74</v>
      </c>
      <c r="P1238" s="348"/>
      <c r="Q1238" s="348"/>
      <c r="R1238" s="348"/>
      <c r="S1238" s="348"/>
      <c r="T1238" s="336"/>
      <c r="U1238" s="337"/>
      <c r="V1238" s="34"/>
    </row>
    <row r="1239" spans="1:22" ht="19.5" customHeight="1" x14ac:dyDescent="0.25">
      <c r="A1239" s="33"/>
      <c r="B1239" s="334"/>
      <c r="C1239" s="340" t="s">
        <v>75</v>
      </c>
      <c r="D1239" s="348"/>
      <c r="E1239" s="348"/>
      <c r="F1239" s="348"/>
      <c r="G1239" s="348"/>
      <c r="H1239" s="336"/>
      <c r="I1239" s="337"/>
      <c r="J1239" s="34"/>
      <c r="K1239" s="1"/>
      <c r="L1239" s="32"/>
      <c r="M1239" s="33"/>
      <c r="N1239" s="334"/>
      <c r="O1239" s="340" t="s">
        <v>75</v>
      </c>
      <c r="P1239" s="348"/>
      <c r="Q1239" s="348"/>
      <c r="R1239" s="348"/>
      <c r="S1239" s="348"/>
      <c r="T1239" s="336"/>
      <c r="U1239" s="337"/>
      <c r="V1239" s="34"/>
    </row>
    <row r="1240" spans="1:22" ht="19.5" customHeight="1" x14ac:dyDescent="0.25">
      <c r="A1240" s="33"/>
      <c r="B1240" s="334"/>
      <c r="C1240" s="340" t="s">
        <v>76</v>
      </c>
      <c r="D1240" s="348"/>
      <c r="E1240" s="348"/>
      <c r="F1240" s="348"/>
      <c r="G1240" s="348"/>
      <c r="H1240" s="336"/>
      <c r="I1240" s="337"/>
      <c r="J1240" s="34"/>
      <c r="K1240" s="1"/>
      <c r="L1240" s="32"/>
      <c r="M1240" s="33"/>
      <c r="N1240" s="334"/>
      <c r="O1240" s="340" t="s">
        <v>76</v>
      </c>
      <c r="P1240" s="348"/>
      <c r="Q1240" s="348"/>
      <c r="R1240" s="348"/>
      <c r="S1240" s="348"/>
      <c r="T1240" s="336"/>
      <c r="U1240" s="337"/>
      <c r="V1240" s="34"/>
    </row>
    <row r="1241" spans="1:22" ht="19.5" customHeight="1" thickBot="1" x14ac:dyDescent="0.3">
      <c r="A1241" s="33"/>
      <c r="B1241" s="335"/>
      <c r="C1241" s="385" t="s">
        <v>77</v>
      </c>
      <c r="D1241" s="386"/>
      <c r="E1241" s="386"/>
      <c r="F1241" s="386"/>
      <c r="G1241" s="386"/>
      <c r="H1241" s="387"/>
      <c r="I1241" s="388"/>
      <c r="J1241" s="34"/>
      <c r="K1241" s="1"/>
      <c r="L1241" s="32"/>
      <c r="M1241" s="33"/>
      <c r="N1241" s="335"/>
      <c r="O1241" s="385" t="s">
        <v>77</v>
      </c>
      <c r="P1241" s="386"/>
      <c r="Q1241" s="386"/>
      <c r="R1241" s="386"/>
      <c r="S1241" s="386"/>
      <c r="T1241" s="387"/>
      <c r="U1241" s="388"/>
      <c r="V1241" s="34"/>
    </row>
    <row r="1242" spans="1:22" ht="19.5" customHeight="1" x14ac:dyDescent="0.25">
      <c r="A1242" s="33"/>
      <c r="B1242" s="349" t="s">
        <v>78</v>
      </c>
      <c r="C1242" s="389" t="s">
        <v>79</v>
      </c>
      <c r="D1242" s="390"/>
      <c r="E1242" s="391"/>
      <c r="F1242" s="47" t="s">
        <v>80</v>
      </c>
      <c r="G1242" s="47"/>
      <c r="H1242" s="352"/>
      <c r="I1242" s="353"/>
      <c r="J1242" s="34"/>
      <c r="K1242" s="1"/>
      <c r="L1242" s="32"/>
      <c r="M1242" s="33"/>
      <c r="N1242" s="349" t="s">
        <v>78</v>
      </c>
      <c r="O1242" s="389" t="s">
        <v>79</v>
      </c>
      <c r="P1242" s="390"/>
      <c r="Q1242" s="391"/>
      <c r="R1242" s="47" t="s">
        <v>80</v>
      </c>
      <c r="S1242" s="47"/>
      <c r="T1242" s="352"/>
      <c r="U1242" s="353"/>
      <c r="V1242" s="34"/>
    </row>
    <row r="1243" spans="1:22" ht="19.5" customHeight="1" x14ac:dyDescent="0.25">
      <c r="A1243" s="33"/>
      <c r="B1243" s="334"/>
      <c r="C1243" s="392" t="s">
        <v>81</v>
      </c>
      <c r="D1243" s="393"/>
      <c r="E1243" s="394"/>
      <c r="F1243" s="10" t="s">
        <v>82</v>
      </c>
      <c r="G1243" s="10"/>
      <c r="H1243" s="336"/>
      <c r="I1243" s="337"/>
      <c r="J1243" s="34"/>
      <c r="K1243" s="1"/>
      <c r="L1243" s="32"/>
      <c r="M1243" s="33"/>
      <c r="N1243" s="334"/>
      <c r="O1243" s="392" t="s">
        <v>81</v>
      </c>
      <c r="P1243" s="393"/>
      <c r="Q1243" s="394"/>
      <c r="R1243" s="10" t="s">
        <v>82</v>
      </c>
      <c r="S1243" s="10"/>
      <c r="T1243" s="336"/>
      <c r="U1243" s="337"/>
      <c r="V1243" s="34"/>
    </row>
    <row r="1244" spans="1:22" ht="19.5" customHeight="1" x14ac:dyDescent="0.25">
      <c r="A1244" s="33"/>
      <c r="B1244" s="334"/>
      <c r="C1244" s="392" t="s">
        <v>83</v>
      </c>
      <c r="D1244" s="393"/>
      <c r="E1244" s="394"/>
      <c r="F1244" s="10" t="s">
        <v>84</v>
      </c>
      <c r="G1244" s="10"/>
      <c r="H1244" s="336"/>
      <c r="I1244" s="337"/>
      <c r="J1244" s="34"/>
      <c r="K1244" s="1"/>
      <c r="L1244" s="32"/>
      <c r="M1244" s="33"/>
      <c r="N1244" s="334"/>
      <c r="O1244" s="392" t="s">
        <v>83</v>
      </c>
      <c r="P1244" s="393"/>
      <c r="Q1244" s="394"/>
      <c r="R1244" s="10" t="s">
        <v>84</v>
      </c>
      <c r="S1244" s="10"/>
      <c r="T1244" s="336"/>
      <c r="U1244" s="337"/>
      <c r="V1244" s="34"/>
    </row>
    <row r="1245" spans="1:22" ht="19.5" customHeight="1" x14ac:dyDescent="0.25">
      <c r="A1245" s="33"/>
      <c r="B1245" s="334"/>
      <c r="C1245" s="48" t="s">
        <v>85</v>
      </c>
      <c r="D1245" s="49"/>
      <c r="E1245" s="49"/>
      <c r="F1245" s="10" t="s">
        <v>86</v>
      </c>
      <c r="G1245" s="10"/>
      <c r="H1245" s="336"/>
      <c r="I1245" s="337"/>
      <c r="J1245" s="34"/>
      <c r="K1245" s="1"/>
      <c r="L1245" s="32"/>
      <c r="M1245" s="33"/>
      <c r="N1245" s="334"/>
      <c r="O1245" s="48" t="s">
        <v>85</v>
      </c>
      <c r="P1245" s="49"/>
      <c r="Q1245" s="49"/>
      <c r="R1245" s="10" t="s">
        <v>86</v>
      </c>
      <c r="S1245" s="10"/>
      <c r="T1245" s="336"/>
      <c r="U1245" s="337"/>
      <c r="V1245" s="34"/>
    </row>
    <row r="1246" spans="1:22" ht="19.5" customHeight="1" thickBot="1" x14ac:dyDescent="0.3">
      <c r="A1246" s="33"/>
      <c r="B1246" s="350"/>
      <c r="C1246" s="50" t="s">
        <v>87</v>
      </c>
      <c r="D1246" s="51"/>
      <c r="E1246" s="51"/>
      <c r="F1246" s="52" t="s">
        <v>86</v>
      </c>
      <c r="G1246" s="52"/>
      <c r="H1246" s="369"/>
      <c r="I1246" s="370"/>
      <c r="J1246" s="34"/>
      <c r="K1246" s="1"/>
      <c r="L1246" s="32"/>
      <c r="M1246" s="33"/>
      <c r="N1246" s="350"/>
      <c r="O1246" s="50" t="s">
        <v>87</v>
      </c>
      <c r="P1246" s="51"/>
      <c r="Q1246" s="51"/>
      <c r="R1246" s="52" t="s">
        <v>86</v>
      </c>
      <c r="S1246" s="52"/>
      <c r="T1246" s="369"/>
      <c r="U1246" s="370"/>
      <c r="V1246" s="34"/>
    </row>
    <row r="1247" spans="1:22" ht="19.5" customHeight="1" thickBot="1" x14ac:dyDescent="0.3">
      <c r="A1247" s="33"/>
      <c r="B1247" s="25"/>
      <c r="C1247" s="25"/>
      <c r="D1247" s="25"/>
      <c r="E1247" s="25"/>
      <c r="F1247" s="25"/>
      <c r="G1247" s="25"/>
      <c r="H1247" s="25"/>
      <c r="I1247" s="25"/>
      <c r="J1247" s="34"/>
      <c r="K1247" s="1"/>
      <c r="L1247" s="32"/>
      <c r="M1247" s="33"/>
      <c r="N1247" s="25"/>
      <c r="O1247" s="25"/>
      <c r="P1247" s="25"/>
      <c r="Q1247" s="25"/>
      <c r="R1247" s="25"/>
      <c r="S1247" s="25"/>
      <c r="T1247" s="25"/>
      <c r="U1247" s="25"/>
      <c r="V1247" s="34"/>
    </row>
    <row r="1248" spans="1:22" ht="19.5" customHeight="1" x14ac:dyDescent="0.3">
      <c r="A1248" s="33"/>
      <c r="B1248" s="373" t="s">
        <v>88</v>
      </c>
      <c r="C1248" s="374"/>
      <c r="D1248" s="374"/>
      <c r="E1248" s="374"/>
      <c r="F1248" s="374"/>
      <c r="G1248" s="374"/>
      <c r="H1248" s="374"/>
      <c r="I1248" s="375"/>
      <c r="J1248" s="34"/>
      <c r="K1248" s="1"/>
      <c r="L1248" s="32"/>
      <c r="M1248" s="33"/>
      <c r="N1248" s="373" t="s">
        <v>88</v>
      </c>
      <c r="O1248" s="374"/>
      <c r="P1248" s="374"/>
      <c r="Q1248" s="374"/>
      <c r="R1248" s="374"/>
      <c r="S1248" s="374"/>
      <c r="T1248" s="374"/>
      <c r="U1248" s="375"/>
      <c r="V1248" s="34"/>
    </row>
    <row r="1249" spans="1:22" ht="19.5" customHeight="1" x14ac:dyDescent="0.25">
      <c r="A1249" s="33"/>
      <c r="B1249" s="376"/>
      <c r="C1249" s="377"/>
      <c r="D1249" s="377"/>
      <c r="E1249" s="377"/>
      <c r="F1249" s="377"/>
      <c r="G1249" s="377"/>
      <c r="H1249" s="377"/>
      <c r="I1249" s="378"/>
      <c r="J1249" s="34"/>
      <c r="K1249" s="1"/>
      <c r="L1249" s="32"/>
      <c r="M1249" s="33"/>
      <c r="N1249" s="376"/>
      <c r="O1249" s="377"/>
      <c r="P1249" s="377"/>
      <c r="Q1249" s="377"/>
      <c r="R1249" s="377"/>
      <c r="S1249" s="377"/>
      <c r="T1249" s="377"/>
      <c r="U1249" s="378"/>
      <c r="V1249" s="34"/>
    </row>
    <row r="1250" spans="1:22" ht="19.5" customHeight="1" x14ac:dyDescent="0.25">
      <c r="A1250" s="33"/>
      <c r="B1250" s="379"/>
      <c r="C1250" s="380"/>
      <c r="D1250" s="380"/>
      <c r="E1250" s="380"/>
      <c r="F1250" s="380"/>
      <c r="G1250" s="380"/>
      <c r="H1250" s="380"/>
      <c r="I1250" s="381"/>
      <c r="J1250" s="34"/>
      <c r="K1250" s="1"/>
      <c r="L1250" s="32"/>
      <c r="M1250" s="33"/>
      <c r="N1250" s="379"/>
      <c r="O1250" s="380"/>
      <c r="P1250" s="380"/>
      <c r="Q1250" s="380"/>
      <c r="R1250" s="380"/>
      <c r="S1250" s="380"/>
      <c r="T1250" s="380"/>
      <c r="U1250" s="381"/>
      <c r="V1250" s="34"/>
    </row>
    <row r="1251" spans="1:22" ht="19.5" customHeight="1" x14ac:dyDescent="0.25">
      <c r="A1251" s="33"/>
      <c r="B1251" s="379"/>
      <c r="C1251" s="380"/>
      <c r="D1251" s="380"/>
      <c r="E1251" s="380"/>
      <c r="F1251" s="380"/>
      <c r="G1251" s="380"/>
      <c r="H1251" s="380"/>
      <c r="I1251" s="381"/>
      <c r="J1251" s="34"/>
      <c r="K1251" s="1"/>
      <c r="L1251" s="32"/>
      <c r="M1251" s="33"/>
      <c r="N1251" s="379"/>
      <c r="O1251" s="380"/>
      <c r="P1251" s="380"/>
      <c r="Q1251" s="380"/>
      <c r="R1251" s="380"/>
      <c r="S1251" s="380"/>
      <c r="T1251" s="380"/>
      <c r="U1251" s="381"/>
      <c r="V1251" s="34"/>
    </row>
    <row r="1252" spans="1:22" ht="19.5" customHeight="1" thickBot="1" x14ac:dyDescent="0.3">
      <c r="A1252" s="33"/>
      <c r="B1252" s="382"/>
      <c r="C1252" s="383"/>
      <c r="D1252" s="383"/>
      <c r="E1252" s="383"/>
      <c r="F1252" s="383"/>
      <c r="G1252" s="383"/>
      <c r="H1252" s="383"/>
      <c r="I1252" s="384"/>
      <c r="J1252" s="34"/>
      <c r="K1252" s="1"/>
      <c r="L1252" s="32"/>
      <c r="M1252" s="33"/>
      <c r="N1252" s="382"/>
      <c r="O1252" s="383"/>
      <c r="P1252" s="383"/>
      <c r="Q1252" s="383"/>
      <c r="R1252" s="383"/>
      <c r="S1252" s="383"/>
      <c r="T1252" s="383"/>
      <c r="U1252" s="384"/>
      <c r="V1252" s="34"/>
    </row>
    <row r="1253" spans="1:22" ht="19.5" customHeight="1" thickBot="1" x14ac:dyDescent="0.3">
      <c r="A1253" s="53"/>
      <c r="B1253" s="54"/>
      <c r="C1253" s="54"/>
      <c r="D1253" s="54"/>
      <c r="E1253" s="54"/>
      <c r="F1253" s="54"/>
      <c r="G1253" s="54"/>
      <c r="H1253" s="54"/>
      <c r="I1253" s="54"/>
      <c r="J1253" s="55"/>
      <c r="K1253" s="1"/>
      <c r="L1253" s="32"/>
      <c r="M1253" s="53"/>
      <c r="N1253" s="54"/>
      <c r="O1253" s="54"/>
      <c r="P1253" s="54"/>
      <c r="Q1253" s="54"/>
      <c r="R1253" s="54"/>
      <c r="S1253" s="54"/>
      <c r="T1253" s="54"/>
      <c r="U1253" s="54"/>
      <c r="V1253" s="55"/>
    </row>
    <row r="1254" spans="1:22" ht="19.5" customHeight="1" thickBot="1" x14ac:dyDescent="0.3">
      <c r="A1254" s="56"/>
      <c r="B1254" s="56"/>
      <c r="C1254" s="56"/>
      <c r="D1254" s="56"/>
      <c r="E1254" s="56"/>
      <c r="F1254" s="56"/>
      <c r="G1254" s="56"/>
      <c r="H1254" s="56"/>
      <c r="I1254" s="56"/>
      <c r="J1254" s="56"/>
      <c r="K1254" s="56"/>
      <c r="L1254" s="57"/>
      <c r="M1254" s="56"/>
      <c r="N1254" s="56"/>
      <c r="O1254" s="56"/>
      <c r="P1254" s="56"/>
      <c r="Q1254" s="56"/>
      <c r="R1254" s="56"/>
      <c r="S1254" s="56"/>
      <c r="T1254" s="56"/>
      <c r="U1254" s="56"/>
      <c r="V1254" s="56"/>
    </row>
    <row r="1255" spans="1:22" ht="19.5" customHeight="1" x14ac:dyDescent="0.25">
      <c r="A1255" s="29">
        <v>26</v>
      </c>
      <c r="B1255" s="30"/>
      <c r="C1255" s="30"/>
      <c r="D1255" s="30"/>
      <c r="E1255" s="30"/>
      <c r="F1255" s="30"/>
      <c r="G1255" s="30"/>
      <c r="H1255" s="30"/>
      <c r="I1255" s="30"/>
      <c r="J1255" s="31"/>
      <c r="K1255" s="1"/>
      <c r="L1255" s="32"/>
      <c r="M1255" s="29">
        <f t="shared" ref="M1255" si="25">A1255+1</f>
        <v>27</v>
      </c>
      <c r="N1255" s="30"/>
      <c r="O1255" s="30"/>
      <c r="P1255" s="30"/>
      <c r="Q1255" s="30"/>
      <c r="R1255" s="30"/>
      <c r="S1255" s="30"/>
      <c r="T1255" s="30"/>
      <c r="U1255" s="30"/>
      <c r="V1255" s="31"/>
    </row>
    <row r="1256" spans="1:22" ht="19.5" customHeight="1" x14ac:dyDescent="0.35">
      <c r="A1256" s="33"/>
      <c r="B1256" s="356" t="s">
        <v>42</v>
      </c>
      <c r="C1256" s="356"/>
      <c r="D1256" s="404" t="s">
        <v>132</v>
      </c>
      <c r="E1256" s="404"/>
      <c r="F1256" s="404"/>
      <c r="G1256" s="404"/>
      <c r="H1256" s="404"/>
      <c r="I1256" s="404"/>
      <c r="J1256" s="75"/>
      <c r="K1256" s="1"/>
      <c r="L1256" s="32"/>
      <c r="M1256" s="33"/>
      <c r="N1256" s="356" t="s">
        <v>42</v>
      </c>
      <c r="O1256" s="356"/>
      <c r="P1256" s="404" t="s">
        <v>132</v>
      </c>
      <c r="Q1256" s="404"/>
      <c r="R1256" s="404"/>
      <c r="S1256" s="404"/>
      <c r="T1256" s="404"/>
      <c r="U1256" s="404"/>
      <c r="V1256" s="75"/>
    </row>
    <row r="1257" spans="1:22" ht="19.5" customHeight="1" x14ac:dyDescent="0.25">
      <c r="A1257" s="33"/>
      <c r="B1257" s="358"/>
      <c r="C1257" s="358"/>
      <c r="D1257" s="358"/>
      <c r="E1257" s="358"/>
      <c r="F1257" s="358"/>
      <c r="G1257" s="358"/>
      <c r="H1257" s="358"/>
      <c r="I1257" s="358"/>
      <c r="J1257" s="34"/>
      <c r="K1257" s="1"/>
      <c r="L1257" s="32"/>
      <c r="M1257" s="33"/>
      <c r="N1257" s="358"/>
      <c r="O1257" s="358"/>
      <c r="P1257" s="358"/>
      <c r="Q1257" s="358"/>
      <c r="R1257" s="358"/>
      <c r="S1257" s="358"/>
      <c r="T1257" s="358"/>
      <c r="U1257" s="358"/>
      <c r="V1257" s="34"/>
    </row>
    <row r="1258" spans="1:22" ht="19.5" customHeight="1" x14ac:dyDescent="0.35">
      <c r="A1258" s="33"/>
      <c r="B1258" s="356" t="s">
        <v>0</v>
      </c>
      <c r="C1258" s="356"/>
      <c r="D1258" s="403"/>
      <c r="E1258" s="403"/>
      <c r="F1258" s="357" t="s">
        <v>41</v>
      </c>
      <c r="G1258" s="357"/>
      <c r="H1258" s="403"/>
      <c r="I1258" s="403"/>
      <c r="J1258" s="34"/>
      <c r="K1258" s="1"/>
      <c r="L1258" s="32"/>
      <c r="M1258" s="33"/>
      <c r="N1258" s="356" t="s">
        <v>0</v>
      </c>
      <c r="O1258" s="356"/>
      <c r="P1258" s="403"/>
      <c r="Q1258" s="403"/>
      <c r="R1258" s="357" t="s">
        <v>41</v>
      </c>
      <c r="S1258" s="357"/>
      <c r="T1258" s="403"/>
      <c r="U1258" s="403"/>
      <c r="V1258" s="34"/>
    </row>
    <row r="1259" spans="1:22" ht="19.5" customHeight="1" x14ac:dyDescent="0.35">
      <c r="A1259" s="33"/>
      <c r="B1259" s="356" t="s">
        <v>14</v>
      </c>
      <c r="C1259" s="356"/>
      <c r="D1259" s="400"/>
      <c r="E1259" s="400"/>
      <c r="F1259" s="357" t="s">
        <v>15</v>
      </c>
      <c r="G1259" s="357"/>
      <c r="H1259" s="401"/>
      <c r="I1259" s="401"/>
      <c r="J1259" s="34"/>
      <c r="K1259" s="1"/>
      <c r="L1259" s="32"/>
      <c r="M1259" s="33"/>
      <c r="N1259" s="356" t="s">
        <v>14</v>
      </c>
      <c r="O1259" s="356"/>
      <c r="P1259" s="400"/>
      <c r="Q1259" s="400"/>
      <c r="R1259" s="357" t="s">
        <v>15</v>
      </c>
      <c r="S1259" s="357"/>
      <c r="T1259" s="401"/>
      <c r="U1259" s="401"/>
      <c r="V1259" s="34"/>
    </row>
    <row r="1260" spans="1:22" ht="19.5" customHeight="1" x14ac:dyDescent="0.3">
      <c r="A1260" s="33"/>
      <c r="B1260" s="64" t="s">
        <v>53</v>
      </c>
      <c r="C1260" s="64"/>
      <c r="D1260" s="402"/>
      <c r="E1260" s="402"/>
      <c r="F1260" s="397" t="s">
        <v>54</v>
      </c>
      <c r="G1260" s="397"/>
      <c r="H1260" s="402"/>
      <c r="I1260" s="402"/>
      <c r="J1260" s="34"/>
      <c r="K1260" s="1"/>
      <c r="L1260" s="32"/>
      <c r="M1260" s="33"/>
      <c r="N1260" s="64" t="s">
        <v>53</v>
      </c>
      <c r="O1260" s="64"/>
      <c r="P1260" s="402"/>
      <c r="Q1260" s="402"/>
      <c r="R1260" s="397" t="s">
        <v>54</v>
      </c>
      <c r="S1260" s="397"/>
      <c r="T1260" s="402"/>
      <c r="U1260" s="402"/>
      <c r="V1260" s="34"/>
    </row>
    <row r="1261" spans="1:22" ht="19.5" customHeight="1" x14ac:dyDescent="0.3">
      <c r="A1261" s="33"/>
      <c r="B1261" s="396" t="s">
        <v>1</v>
      </c>
      <c r="C1261" s="396"/>
      <c r="D1261" s="397"/>
      <c r="E1261" s="397"/>
      <c r="F1261" s="398"/>
      <c r="G1261" s="398"/>
      <c r="H1261" s="398"/>
      <c r="I1261" s="398"/>
      <c r="J1261" s="34"/>
      <c r="K1261" s="1"/>
      <c r="L1261" s="32"/>
      <c r="M1261" s="33"/>
      <c r="N1261" s="396" t="s">
        <v>1</v>
      </c>
      <c r="O1261" s="396"/>
      <c r="P1261" s="397"/>
      <c r="Q1261" s="397"/>
      <c r="R1261" s="398"/>
      <c r="S1261" s="398"/>
      <c r="T1261" s="398"/>
      <c r="U1261" s="398"/>
      <c r="V1261" s="34"/>
    </row>
    <row r="1262" spans="1:22" ht="19.5" customHeight="1" x14ac:dyDescent="0.3">
      <c r="A1262" s="33"/>
      <c r="B1262" s="396"/>
      <c r="C1262" s="396"/>
      <c r="D1262" s="397" t="s">
        <v>11</v>
      </c>
      <c r="E1262" s="397"/>
      <c r="F1262" s="398"/>
      <c r="G1262" s="398"/>
      <c r="H1262" s="398"/>
      <c r="I1262" s="398"/>
      <c r="J1262" s="34"/>
      <c r="K1262" s="1"/>
      <c r="L1262" s="32"/>
      <c r="M1262" s="33"/>
      <c r="N1262" s="396"/>
      <c r="O1262" s="396"/>
      <c r="P1262" s="397" t="s">
        <v>11</v>
      </c>
      <c r="Q1262" s="397"/>
      <c r="R1262" s="398"/>
      <c r="S1262" s="398"/>
      <c r="T1262" s="398"/>
      <c r="U1262" s="398"/>
      <c r="V1262" s="34"/>
    </row>
    <row r="1263" spans="1:22" ht="19.5" customHeight="1" x14ac:dyDescent="0.3">
      <c r="A1263" s="33"/>
      <c r="B1263" s="396"/>
      <c r="C1263" s="396"/>
      <c r="D1263" s="397" t="s">
        <v>55</v>
      </c>
      <c r="E1263" s="397"/>
      <c r="F1263" s="398"/>
      <c r="G1263" s="398"/>
      <c r="H1263" s="398"/>
      <c r="I1263" s="398"/>
      <c r="J1263" s="34"/>
      <c r="K1263" s="1"/>
      <c r="L1263" s="32"/>
      <c r="M1263" s="33"/>
      <c r="N1263" s="396"/>
      <c r="O1263" s="396"/>
      <c r="P1263" s="397" t="s">
        <v>55</v>
      </c>
      <c r="Q1263" s="397"/>
      <c r="R1263" s="398"/>
      <c r="S1263" s="398"/>
      <c r="T1263" s="398"/>
      <c r="U1263" s="398"/>
      <c r="V1263" s="34"/>
    </row>
    <row r="1264" spans="1:22" ht="19.5" customHeight="1" x14ac:dyDescent="0.35">
      <c r="A1264" s="33"/>
      <c r="B1264" s="396"/>
      <c r="C1264" s="396"/>
      <c r="D1264" s="397" t="s">
        <v>9</v>
      </c>
      <c r="E1264" s="397"/>
      <c r="F1264" s="399"/>
      <c r="G1264" s="399"/>
      <c r="H1264" s="399"/>
      <c r="I1264" s="399"/>
      <c r="J1264" s="34"/>
      <c r="K1264" s="1"/>
      <c r="L1264" s="32"/>
      <c r="M1264" s="33"/>
      <c r="N1264" s="396"/>
      <c r="O1264" s="396"/>
      <c r="P1264" s="397" t="s">
        <v>9</v>
      </c>
      <c r="Q1264" s="397"/>
      <c r="R1264" s="399"/>
      <c r="S1264" s="399"/>
      <c r="T1264" s="399"/>
      <c r="U1264" s="399"/>
      <c r="V1264" s="34"/>
    </row>
    <row r="1265" spans="1:22" ht="19.5" customHeight="1" x14ac:dyDescent="0.35">
      <c r="A1265" s="33"/>
      <c r="B1265" s="356" t="s">
        <v>44</v>
      </c>
      <c r="C1265" s="356"/>
      <c r="D1265" s="357" t="s">
        <v>91</v>
      </c>
      <c r="E1265" s="357"/>
      <c r="F1265" s="37"/>
      <c r="G1265" s="65"/>
      <c r="H1265" s="39"/>
      <c r="I1265" s="65"/>
      <c r="J1265" s="34"/>
      <c r="K1265" s="1"/>
      <c r="L1265" s="32"/>
      <c r="M1265" s="33"/>
      <c r="N1265" s="356" t="s">
        <v>44</v>
      </c>
      <c r="O1265" s="356"/>
      <c r="P1265" s="357" t="s">
        <v>91</v>
      </c>
      <c r="Q1265" s="357"/>
      <c r="R1265" s="37"/>
      <c r="S1265" s="65"/>
      <c r="T1265" s="39"/>
      <c r="U1265" s="65"/>
      <c r="V1265" s="34"/>
    </row>
    <row r="1266" spans="1:22" ht="19.5" customHeight="1" x14ac:dyDescent="0.3">
      <c r="A1266" s="33"/>
      <c r="B1266" s="356"/>
      <c r="C1266" s="356"/>
      <c r="D1266" s="359" t="s">
        <v>56</v>
      </c>
      <c r="E1266" s="63" t="s">
        <v>57</v>
      </c>
      <c r="F1266" s="41"/>
      <c r="G1266" s="66"/>
      <c r="H1266" s="41"/>
      <c r="I1266" s="66"/>
      <c r="J1266" s="34"/>
      <c r="K1266" s="1"/>
      <c r="L1266" s="32"/>
      <c r="M1266" s="33"/>
      <c r="N1266" s="356"/>
      <c r="O1266" s="356"/>
      <c r="P1266" s="359" t="s">
        <v>56</v>
      </c>
      <c r="Q1266" s="63" t="s">
        <v>57</v>
      </c>
      <c r="R1266" s="41"/>
      <c r="S1266" s="66"/>
      <c r="T1266" s="41"/>
      <c r="U1266" s="66"/>
      <c r="V1266" s="34"/>
    </row>
    <row r="1267" spans="1:22" ht="19.5" customHeight="1" x14ac:dyDescent="0.3">
      <c r="A1267" s="33"/>
      <c r="B1267" s="356"/>
      <c r="C1267" s="356"/>
      <c r="D1267" s="359"/>
      <c r="E1267" s="63" t="s">
        <v>58</v>
      </c>
      <c r="F1267" s="41"/>
      <c r="G1267" s="66"/>
      <c r="H1267" s="41"/>
      <c r="I1267" s="66"/>
      <c r="J1267" s="34"/>
      <c r="K1267" s="1"/>
      <c r="L1267" s="32"/>
      <c r="M1267" s="33"/>
      <c r="N1267" s="356"/>
      <c r="O1267" s="356"/>
      <c r="P1267" s="359"/>
      <c r="Q1267" s="63" t="s">
        <v>58</v>
      </c>
      <c r="R1267" s="41"/>
      <c r="S1267" s="66"/>
      <c r="T1267" s="41"/>
      <c r="U1267" s="66"/>
      <c r="V1267" s="34"/>
    </row>
    <row r="1268" spans="1:22" ht="19.5" customHeight="1" x14ac:dyDescent="0.25">
      <c r="A1268" s="33"/>
      <c r="B1268" s="358"/>
      <c r="C1268" s="358"/>
      <c r="D1268" s="358"/>
      <c r="E1268" s="358"/>
      <c r="F1268" s="358"/>
      <c r="G1268" s="358"/>
      <c r="H1268" s="358"/>
      <c r="I1268" s="358"/>
      <c r="J1268" s="34"/>
      <c r="K1268" s="1"/>
      <c r="L1268" s="32"/>
      <c r="M1268" s="33"/>
      <c r="N1268" s="358"/>
      <c r="O1268" s="358"/>
      <c r="P1268" s="358"/>
      <c r="Q1268" s="358"/>
      <c r="R1268" s="358"/>
      <c r="S1268" s="358"/>
      <c r="T1268" s="358"/>
      <c r="U1268" s="358"/>
      <c r="V1268" s="34"/>
    </row>
    <row r="1269" spans="1:22" ht="19.5" customHeight="1" x14ac:dyDescent="0.3">
      <c r="A1269" s="33"/>
      <c r="B1269" s="395" t="s">
        <v>59</v>
      </c>
      <c r="C1269" s="395"/>
      <c r="D1269" s="395"/>
      <c r="E1269" s="395"/>
      <c r="F1269" s="395"/>
      <c r="G1269" s="395"/>
      <c r="H1269" s="395"/>
      <c r="I1269" s="395"/>
      <c r="J1269" s="34"/>
      <c r="K1269" s="1"/>
      <c r="L1269" s="32"/>
      <c r="M1269" s="33"/>
      <c r="N1269" s="395" t="s">
        <v>59</v>
      </c>
      <c r="O1269" s="395"/>
      <c r="P1269" s="395"/>
      <c r="Q1269" s="395"/>
      <c r="R1269" s="395"/>
      <c r="S1269" s="395"/>
      <c r="T1269" s="395"/>
      <c r="U1269" s="395"/>
      <c r="V1269" s="34"/>
    </row>
    <row r="1270" spans="1:22" ht="19.5" customHeight="1" thickBot="1" x14ac:dyDescent="0.3">
      <c r="A1270" s="33"/>
      <c r="B1270" s="358"/>
      <c r="C1270" s="358"/>
      <c r="D1270" s="358"/>
      <c r="E1270" s="358"/>
      <c r="F1270" s="358"/>
      <c r="G1270" s="358"/>
      <c r="H1270" s="358"/>
      <c r="I1270" s="358"/>
      <c r="J1270" s="34"/>
      <c r="K1270" s="1"/>
      <c r="L1270" s="32"/>
      <c r="M1270" s="33"/>
      <c r="N1270" s="358"/>
      <c r="O1270" s="358"/>
      <c r="P1270" s="358"/>
      <c r="Q1270" s="358"/>
      <c r="R1270" s="358"/>
      <c r="S1270" s="358"/>
      <c r="T1270" s="358"/>
      <c r="U1270" s="358"/>
      <c r="V1270" s="34"/>
    </row>
    <row r="1271" spans="1:22" ht="19.5" customHeight="1" thickBot="1" x14ac:dyDescent="0.3">
      <c r="A1271" s="33"/>
      <c r="B1271" s="359" t="s">
        <v>60</v>
      </c>
      <c r="C1271" s="360"/>
      <c r="D1271" s="43"/>
      <c r="E1271" s="44"/>
      <c r="F1271" s="44"/>
      <c r="G1271" s="44"/>
      <c r="H1271" s="44"/>
      <c r="I1271" s="45"/>
      <c r="J1271" s="34"/>
      <c r="K1271" s="1"/>
      <c r="L1271" s="32"/>
      <c r="M1271" s="33"/>
      <c r="N1271" s="359" t="s">
        <v>60</v>
      </c>
      <c r="O1271" s="360"/>
      <c r="P1271" s="43"/>
      <c r="Q1271" s="44"/>
      <c r="R1271" s="44"/>
      <c r="S1271" s="44"/>
      <c r="T1271" s="44"/>
      <c r="U1271" s="45"/>
      <c r="V1271" s="34"/>
    </row>
    <row r="1272" spans="1:22" ht="19.5" customHeight="1" thickBot="1" x14ac:dyDescent="0.3">
      <c r="A1272" s="33"/>
      <c r="B1272" s="62"/>
      <c r="C1272" s="62"/>
      <c r="D1272" s="30"/>
      <c r="E1272" s="30"/>
      <c r="F1272" s="30"/>
      <c r="G1272" s="30"/>
      <c r="H1272" s="30"/>
      <c r="I1272" s="30"/>
      <c r="J1272" s="34"/>
      <c r="K1272" s="1"/>
      <c r="L1272" s="32"/>
      <c r="M1272" s="33"/>
      <c r="N1272" s="62"/>
      <c r="O1272" s="62"/>
      <c r="P1272" s="30"/>
      <c r="Q1272" s="30"/>
      <c r="R1272" s="30"/>
      <c r="S1272" s="30"/>
      <c r="T1272" s="30"/>
      <c r="U1272" s="30"/>
      <c r="V1272" s="34"/>
    </row>
    <row r="1273" spans="1:22" ht="19.5" customHeight="1" x14ac:dyDescent="0.25">
      <c r="A1273" s="33"/>
      <c r="B1273" s="365" t="s">
        <v>62</v>
      </c>
      <c r="C1273" s="366"/>
      <c r="D1273" s="352"/>
      <c r="E1273" s="352"/>
      <c r="F1273" s="352"/>
      <c r="G1273" s="352"/>
      <c r="H1273" s="352"/>
      <c r="I1273" s="353"/>
      <c r="J1273" s="34"/>
      <c r="K1273" s="1"/>
      <c r="L1273" s="32"/>
      <c r="M1273" s="33"/>
      <c r="N1273" s="365" t="s">
        <v>62</v>
      </c>
      <c r="O1273" s="366"/>
      <c r="P1273" s="352"/>
      <c r="Q1273" s="352"/>
      <c r="R1273" s="352"/>
      <c r="S1273" s="352"/>
      <c r="T1273" s="352"/>
      <c r="U1273" s="353"/>
      <c r="V1273" s="34"/>
    </row>
    <row r="1274" spans="1:22" ht="19.5" customHeight="1" thickBot="1" x14ac:dyDescent="0.3">
      <c r="A1274" s="33"/>
      <c r="B1274" s="367"/>
      <c r="C1274" s="368"/>
      <c r="D1274" s="336"/>
      <c r="E1274" s="336"/>
      <c r="F1274" s="336"/>
      <c r="G1274" s="336"/>
      <c r="H1274" s="336"/>
      <c r="I1274" s="337"/>
      <c r="J1274" s="34"/>
      <c r="K1274" s="1"/>
      <c r="L1274" s="32"/>
      <c r="M1274" s="33"/>
      <c r="N1274" s="367"/>
      <c r="O1274" s="368"/>
      <c r="P1274" s="336"/>
      <c r="Q1274" s="336"/>
      <c r="R1274" s="336"/>
      <c r="S1274" s="336"/>
      <c r="T1274" s="336"/>
      <c r="U1274" s="337"/>
      <c r="V1274" s="34"/>
    </row>
    <row r="1275" spans="1:22" ht="19.5" customHeight="1" x14ac:dyDescent="0.25">
      <c r="A1275" s="33"/>
      <c r="B1275" s="361" t="s">
        <v>61</v>
      </c>
      <c r="C1275" s="362"/>
      <c r="D1275" s="336"/>
      <c r="E1275" s="336"/>
      <c r="F1275" s="336"/>
      <c r="G1275" s="336"/>
      <c r="H1275" s="336"/>
      <c r="I1275" s="337"/>
      <c r="J1275" s="34"/>
      <c r="K1275" s="1"/>
      <c r="L1275" s="32"/>
      <c r="M1275" s="33"/>
      <c r="N1275" s="361" t="s">
        <v>61</v>
      </c>
      <c r="O1275" s="362"/>
      <c r="P1275" s="336"/>
      <c r="Q1275" s="336"/>
      <c r="R1275" s="336"/>
      <c r="S1275" s="336"/>
      <c r="T1275" s="336"/>
      <c r="U1275" s="337"/>
      <c r="V1275" s="34"/>
    </row>
    <row r="1276" spans="1:22" ht="19.5" customHeight="1" thickBot="1" x14ac:dyDescent="0.3">
      <c r="A1276" s="33"/>
      <c r="B1276" s="365"/>
      <c r="C1276" s="366"/>
      <c r="D1276" s="369"/>
      <c r="E1276" s="369"/>
      <c r="F1276" s="369"/>
      <c r="G1276" s="369"/>
      <c r="H1276" s="369"/>
      <c r="I1276" s="370"/>
      <c r="J1276" s="34"/>
      <c r="K1276" s="1"/>
      <c r="L1276" s="32"/>
      <c r="M1276" s="33"/>
      <c r="N1276" s="365"/>
      <c r="O1276" s="366"/>
      <c r="P1276" s="369"/>
      <c r="Q1276" s="369"/>
      <c r="R1276" s="369"/>
      <c r="S1276" s="369"/>
      <c r="T1276" s="369"/>
      <c r="U1276" s="370"/>
      <c r="V1276" s="34"/>
    </row>
    <row r="1277" spans="1:22" ht="19.5" customHeight="1" thickBot="1" x14ac:dyDescent="0.3">
      <c r="A1277" s="33"/>
      <c r="B1277" s="25"/>
      <c r="C1277" s="25"/>
      <c r="D1277" s="25"/>
      <c r="E1277" s="25"/>
      <c r="F1277" s="25"/>
      <c r="G1277" s="25"/>
      <c r="H1277" s="25"/>
      <c r="I1277" s="25"/>
      <c r="J1277" s="34"/>
      <c r="K1277" s="1"/>
      <c r="L1277" s="32"/>
      <c r="M1277" s="33"/>
      <c r="N1277" s="25"/>
      <c r="O1277" s="25"/>
      <c r="P1277" s="25"/>
      <c r="Q1277" s="25"/>
      <c r="R1277" s="25"/>
      <c r="S1277" s="25"/>
      <c r="T1277" s="25"/>
      <c r="U1277" s="25"/>
      <c r="V1277" s="34"/>
    </row>
    <row r="1278" spans="1:22" ht="19.5" customHeight="1" x14ac:dyDescent="0.25">
      <c r="A1278" s="33"/>
      <c r="B1278" s="349" t="s">
        <v>63</v>
      </c>
      <c r="C1278" s="343" t="s">
        <v>64</v>
      </c>
      <c r="D1278" s="351"/>
      <c r="E1278" s="351"/>
      <c r="F1278" s="351"/>
      <c r="G1278" s="351"/>
      <c r="H1278" s="352"/>
      <c r="I1278" s="353"/>
      <c r="J1278" s="34"/>
      <c r="K1278" s="1"/>
      <c r="L1278" s="32"/>
      <c r="M1278" s="33"/>
      <c r="N1278" s="349" t="s">
        <v>63</v>
      </c>
      <c r="O1278" s="343" t="s">
        <v>64</v>
      </c>
      <c r="P1278" s="351"/>
      <c r="Q1278" s="351"/>
      <c r="R1278" s="351"/>
      <c r="S1278" s="351"/>
      <c r="T1278" s="352"/>
      <c r="U1278" s="353"/>
      <c r="V1278" s="34"/>
    </row>
    <row r="1279" spans="1:22" ht="19.5" customHeight="1" x14ac:dyDescent="0.25">
      <c r="A1279" s="33"/>
      <c r="B1279" s="334"/>
      <c r="C1279" s="340" t="s">
        <v>65</v>
      </c>
      <c r="D1279" s="348"/>
      <c r="E1279" s="348"/>
      <c r="F1279" s="348"/>
      <c r="G1279" s="348"/>
      <c r="H1279" s="336"/>
      <c r="I1279" s="337"/>
      <c r="J1279" s="34"/>
      <c r="K1279" s="1"/>
      <c r="L1279" s="32"/>
      <c r="M1279" s="33"/>
      <c r="N1279" s="334"/>
      <c r="O1279" s="340" t="s">
        <v>65</v>
      </c>
      <c r="P1279" s="348"/>
      <c r="Q1279" s="348"/>
      <c r="R1279" s="348"/>
      <c r="S1279" s="348"/>
      <c r="T1279" s="336"/>
      <c r="U1279" s="337"/>
      <c r="V1279" s="34"/>
    </row>
    <row r="1280" spans="1:22" ht="19.5" customHeight="1" x14ac:dyDescent="0.25">
      <c r="A1280" s="33"/>
      <c r="B1280" s="334"/>
      <c r="C1280" s="340" t="s">
        <v>66</v>
      </c>
      <c r="D1280" s="348"/>
      <c r="E1280" s="348"/>
      <c r="F1280" s="348"/>
      <c r="G1280" s="348"/>
      <c r="H1280" s="336"/>
      <c r="I1280" s="337"/>
      <c r="J1280" s="34"/>
      <c r="K1280" s="1"/>
      <c r="L1280" s="32"/>
      <c r="M1280" s="33"/>
      <c r="N1280" s="334"/>
      <c r="O1280" s="340" t="s">
        <v>66</v>
      </c>
      <c r="P1280" s="348"/>
      <c r="Q1280" s="348"/>
      <c r="R1280" s="348"/>
      <c r="S1280" s="348"/>
      <c r="T1280" s="336"/>
      <c r="U1280" s="337"/>
      <c r="V1280" s="34"/>
    </row>
    <row r="1281" spans="1:22" ht="19.5" customHeight="1" x14ac:dyDescent="0.25">
      <c r="A1281" s="33"/>
      <c r="B1281" s="334"/>
      <c r="C1281" s="340" t="s">
        <v>67</v>
      </c>
      <c r="D1281" s="348"/>
      <c r="E1281" s="348"/>
      <c r="F1281" s="348"/>
      <c r="G1281" s="348"/>
      <c r="H1281" s="336"/>
      <c r="I1281" s="337"/>
      <c r="J1281" s="34"/>
      <c r="K1281" s="1"/>
      <c r="L1281" s="32"/>
      <c r="M1281" s="33"/>
      <c r="N1281" s="334"/>
      <c r="O1281" s="340" t="s">
        <v>67</v>
      </c>
      <c r="P1281" s="348"/>
      <c r="Q1281" s="348"/>
      <c r="R1281" s="348"/>
      <c r="S1281" s="348"/>
      <c r="T1281" s="336"/>
      <c r="U1281" s="337"/>
      <c r="V1281" s="34"/>
    </row>
    <row r="1282" spans="1:22" ht="19.5" customHeight="1" x14ac:dyDescent="0.25">
      <c r="A1282" s="33"/>
      <c r="B1282" s="334"/>
      <c r="C1282" s="340" t="s">
        <v>68</v>
      </c>
      <c r="D1282" s="348"/>
      <c r="E1282" s="348"/>
      <c r="F1282" s="348"/>
      <c r="G1282" s="348"/>
      <c r="H1282" s="336"/>
      <c r="I1282" s="337"/>
      <c r="J1282" s="34"/>
      <c r="K1282" s="1"/>
      <c r="L1282" s="32"/>
      <c r="M1282" s="33"/>
      <c r="N1282" s="334"/>
      <c r="O1282" s="340" t="s">
        <v>68</v>
      </c>
      <c r="P1282" s="348"/>
      <c r="Q1282" s="348"/>
      <c r="R1282" s="348"/>
      <c r="S1282" s="348"/>
      <c r="T1282" s="336"/>
      <c r="U1282" s="337"/>
      <c r="V1282" s="34"/>
    </row>
    <row r="1283" spans="1:22" ht="19.5" customHeight="1" thickBot="1" x14ac:dyDescent="0.3">
      <c r="A1283" s="33"/>
      <c r="B1283" s="350"/>
      <c r="C1283" s="371" t="s">
        <v>69</v>
      </c>
      <c r="D1283" s="372"/>
      <c r="E1283" s="372"/>
      <c r="F1283" s="372"/>
      <c r="G1283" s="372"/>
      <c r="H1283" s="369"/>
      <c r="I1283" s="370"/>
      <c r="J1283" s="34"/>
      <c r="K1283" s="1"/>
      <c r="L1283" s="32"/>
      <c r="M1283" s="33"/>
      <c r="N1283" s="350"/>
      <c r="O1283" s="371" t="s">
        <v>69</v>
      </c>
      <c r="P1283" s="372"/>
      <c r="Q1283" s="372"/>
      <c r="R1283" s="372"/>
      <c r="S1283" s="372"/>
      <c r="T1283" s="369"/>
      <c r="U1283" s="370"/>
      <c r="V1283" s="34"/>
    </row>
    <row r="1284" spans="1:22" ht="19.5" customHeight="1" x14ac:dyDescent="0.25">
      <c r="A1284" s="33"/>
      <c r="B1284" s="333" t="s">
        <v>70</v>
      </c>
      <c r="C1284" s="346" t="s">
        <v>71</v>
      </c>
      <c r="D1284" s="347"/>
      <c r="E1284" s="347"/>
      <c r="F1284" s="347"/>
      <c r="G1284" s="347"/>
      <c r="H1284" s="344"/>
      <c r="I1284" s="345"/>
      <c r="J1284" s="34"/>
      <c r="K1284" s="1"/>
      <c r="L1284" s="32"/>
      <c r="M1284" s="33"/>
      <c r="N1284" s="333" t="s">
        <v>70</v>
      </c>
      <c r="O1284" s="346" t="s">
        <v>71</v>
      </c>
      <c r="P1284" s="347"/>
      <c r="Q1284" s="347"/>
      <c r="R1284" s="347"/>
      <c r="S1284" s="347"/>
      <c r="T1284" s="344"/>
      <c r="U1284" s="345"/>
      <c r="V1284" s="34"/>
    </row>
    <row r="1285" spans="1:22" ht="19.5" customHeight="1" x14ac:dyDescent="0.25">
      <c r="A1285" s="33"/>
      <c r="B1285" s="334"/>
      <c r="C1285" s="340" t="s">
        <v>72</v>
      </c>
      <c r="D1285" s="348"/>
      <c r="E1285" s="348"/>
      <c r="F1285" s="348"/>
      <c r="G1285" s="348"/>
      <c r="H1285" s="336"/>
      <c r="I1285" s="337"/>
      <c r="J1285" s="34"/>
      <c r="K1285" s="1"/>
      <c r="L1285" s="32"/>
      <c r="M1285" s="33"/>
      <c r="N1285" s="334"/>
      <c r="O1285" s="340" t="s">
        <v>72</v>
      </c>
      <c r="P1285" s="348"/>
      <c r="Q1285" s="348"/>
      <c r="R1285" s="348"/>
      <c r="S1285" s="348"/>
      <c r="T1285" s="336"/>
      <c r="U1285" s="337"/>
      <c r="V1285" s="34"/>
    </row>
    <row r="1286" spans="1:22" ht="19.5" customHeight="1" x14ac:dyDescent="0.25">
      <c r="A1286" s="33"/>
      <c r="B1286" s="334"/>
      <c r="C1286" s="340" t="s">
        <v>73</v>
      </c>
      <c r="D1286" s="348"/>
      <c r="E1286" s="348"/>
      <c r="F1286" s="348"/>
      <c r="G1286" s="348"/>
      <c r="H1286" s="336"/>
      <c r="I1286" s="337"/>
      <c r="J1286" s="34"/>
      <c r="K1286" s="1"/>
      <c r="L1286" s="32"/>
      <c r="M1286" s="33"/>
      <c r="N1286" s="334"/>
      <c r="O1286" s="340" t="s">
        <v>73</v>
      </c>
      <c r="P1286" s="348"/>
      <c r="Q1286" s="348"/>
      <c r="R1286" s="348"/>
      <c r="S1286" s="348"/>
      <c r="T1286" s="336"/>
      <c r="U1286" s="337"/>
      <c r="V1286" s="34"/>
    </row>
    <row r="1287" spans="1:22" ht="19.5" customHeight="1" x14ac:dyDescent="0.25">
      <c r="A1287" s="33"/>
      <c r="B1287" s="334"/>
      <c r="C1287" s="340" t="s">
        <v>74</v>
      </c>
      <c r="D1287" s="348"/>
      <c r="E1287" s="348"/>
      <c r="F1287" s="348"/>
      <c r="G1287" s="348"/>
      <c r="H1287" s="336"/>
      <c r="I1287" s="337"/>
      <c r="J1287" s="34"/>
      <c r="K1287" s="1"/>
      <c r="L1287" s="32"/>
      <c r="M1287" s="33"/>
      <c r="N1287" s="334"/>
      <c r="O1287" s="340" t="s">
        <v>74</v>
      </c>
      <c r="P1287" s="348"/>
      <c r="Q1287" s="348"/>
      <c r="R1287" s="348"/>
      <c r="S1287" s="348"/>
      <c r="T1287" s="336"/>
      <c r="U1287" s="337"/>
      <c r="V1287" s="34"/>
    </row>
    <row r="1288" spans="1:22" ht="19.5" customHeight="1" x14ac:dyDescent="0.25">
      <c r="A1288" s="33"/>
      <c r="B1288" s="334"/>
      <c r="C1288" s="340" t="s">
        <v>75</v>
      </c>
      <c r="D1288" s="348"/>
      <c r="E1288" s="348"/>
      <c r="F1288" s="348"/>
      <c r="G1288" s="348"/>
      <c r="H1288" s="336"/>
      <c r="I1288" s="337"/>
      <c r="J1288" s="34"/>
      <c r="K1288" s="1"/>
      <c r="L1288" s="32"/>
      <c r="M1288" s="33"/>
      <c r="N1288" s="334"/>
      <c r="O1288" s="340" t="s">
        <v>75</v>
      </c>
      <c r="P1288" s="348"/>
      <c r="Q1288" s="348"/>
      <c r="R1288" s="348"/>
      <c r="S1288" s="348"/>
      <c r="T1288" s="336"/>
      <c r="U1288" s="337"/>
      <c r="V1288" s="34"/>
    </row>
    <row r="1289" spans="1:22" ht="19.5" customHeight="1" x14ac:dyDescent="0.25">
      <c r="A1289" s="33"/>
      <c r="B1289" s="334"/>
      <c r="C1289" s="340" t="s">
        <v>76</v>
      </c>
      <c r="D1289" s="348"/>
      <c r="E1289" s="348"/>
      <c r="F1289" s="348"/>
      <c r="G1289" s="348"/>
      <c r="H1289" s="336"/>
      <c r="I1289" s="337"/>
      <c r="J1289" s="34"/>
      <c r="K1289" s="1"/>
      <c r="L1289" s="32"/>
      <c r="M1289" s="33"/>
      <c r="N1289" s="334"/>
      <c r="O1289" s="340" t="s">
        <v>76</v>
      </c>
      <c r="P1289" s="348"/>
      <c r="Q1289" s="348"/>
      <c r="R1289" s="348"/>
      <c r="S1289" s="348"/>
      <c r="T1289" s="336"/>
      <c r="U1289" s="337"/>
      <c r="V1289" s="34"/>
    </row>
    <row r="1290" spans="1:22" ht="19.5" customHeight="1" thickBot="1" x14ac:dyDescent="0.3">
      <c r="A1290" s="33"/>
      <c r="B1290" s="335"/>
      <c r="C1290" s="385" t="s">
        <v>77</v>
      </c>
      <c r="D1290" s="386"/>
      <c r="E1290" s="386"/>
      <c r="F1290" s="386"/>
      <c r="G1290" s="386"/>
      <c r="H1290" s="387"/>
      <c r="I1290" s="388"/>
      <c r="J1290" s="34"/>
      <c r="K1290" s="1"/>
      <c r="L1290" s="32"/>
      <c r="M1290" s="33"/>
      <c r="N1290" s="335"/>
      <c r="O1290" s="385" t="s">
        <v>77</v>
      </c>
      <c r="P1290" s="386"/>
      <c r="Q1290" s="386"/>
      <c r="R1290" s="386"/>
      <c r="S1290" s="386"/>
      <c r="T1290" s="387"/>
      <c r="U1290" s="388"/>
      <c r="V1290" s="34"/>
    </row>
    <row r="1291" spans="1:22" ht="19.5" customHeight="1" x14ac:dyDescent="0.25">
      <c r="A1291" s="33"/>
      <c r="B1291" s="349" t="s">
        <v>78</v>
      </c>
      <c r="C1291" s="389" t="s">
        <v>79</v>
      </c>
      <c r="D1291" s="390"/>
      <c r="E1291" s="391"/>
      <c r="F1291" s="47" t="s">
        <v>80</v>
      </c>
      <c r="G1291" s="47"/>
      <c r="H1291" s="352"/>
      <c r="I1291" s="353"/>
      <c r="J1291" s="34"/>
      <c r="K1291" s="1"/>
      <c r="L1291" s="32"/>
      <c r="M1291" s="33"/>
      <c r="N1291" s="349" t="s">
        <v>78</v>
      </c>
      <c r="O1291" s="389" t="s">
        <v>79</v>
      </c>
      <c r="P1291" s="390"/>
      <c r="Q1291" s="391"/>
      <c r="R1291" s="47" t="s">
        <v>80</v>
      </c>
      <c r="S1291" s="47"/>
      <c r="T1291" s="352"/>
      <c r="U1291" s="353"/>
      <c r="V1291" s="34"/>
    </row>
    <row r="1292" spans="1:22" ht="19.5" customHeight="1" x14ac:dyDescent="0.25">
      <c r="A1292" s="33"/>
      <c r="B1292" s="334"/>
      <c r="C1292" s="392" t="s">
        <v>81</v>
      </c>
      <c r="D1292" s="393"/>
      <c r="E1292" s="394"/>
      <c r="F1292" s="10" t="s">
        <v>82</v>
      </c>
      <c r="G1292" s="10"/>
      <c r="H1292" s="336"/>
      <c r="I1292" s="337"/>
      <c r="J1292" s="34"/>
      <c r="K1292" s="1"/>
      <c r="L1292" s="32"/>
      <c r="M1292" s="33"/>
      <c r="N1292" s="334"/>
      <c r="O1292" s="392" t="s">
        <v>81</v>
      </c>
      <c r="P1292" s="393"/>
      <c r="Q1292" s="394"/>
      <c r="R1292" s="10" t="s">
        <v>82</v>
      </c>
      <c r="S1292" s="10"/>
      <c r="T1292" s="336"/>
      <c r="U1292" s="337"/>
      <c r="V1292" s="34"/>
    </row>
    <row r="1293" spans="1:22" ht="19.5" customHeight="1" x14ac:dyDescent="0.25">
      <c r="A1293" s="33"/>
      <c r="B1293" s="334"/>
      <c r="C1293" s="392" t="s">
        <v>83</v>
      </c>
      <c r="D1293" s="393"/>
      <c r="E1293" s="394"/>
      <c r="F1293" s="10" t="s">
        <v>84</v>
      </c>
      <c r="G1293" s="10"/>
      <c r="H1293" s="336"/>
      <c r="I1293" s="337"/>
      <c r="J1293" s="34"/>
      <c r="K1293" s="1"/>
      <c r="L1293" s="32"/>
      <c r="M1293" s="33"/>
      <c r="N1293" s="334"/>
      <c r="O1293" s="392" t="s">
        <v>83</v>
      </c>
      <c r="P1293" s="393"/>
      <c r="Q1293" s="394"/>
      <c r="R1293" s="10" t="s">
        <v>84</v>
      </c>
      <c r="S1293" s="10"/>
      <c r="T1293" s="336"/>
      <c r="U1293" s="337"/>
      <c r="V1293" s="34"/>
    </row>
    <row r="1294" spans="1:22" ht="19.5" customHeight="1" x14ac:dyDescent="0.25">
      <c r="A1294" s="33"/>
      <c r="B1294" s="334"/>
      <c r="C1294" s="48" t="s">
        <v>85</v>
      </c>
      <c r="D1294" s="49"/>
      <c r="E1294" s="49"/>
      <c r="F1294" s="10" t="s">
        <v>86</v>
      </c>
      <c r="G1294" s="10"/>
      <c r="H1294" s="336"/>
      <c r="I1294" s="337"/>
      <c r="J1294" s="34"/>
      <c r="K1294" s="1"/>
      <c r="L1294" s="32"/>
      <c r="M1294" s="33"/>
      <c r="N1294" s="334"/>
      <c r="O1294" s="48" t="s">
        <v>85</v>
      </c>
      <c r="P1294" s="49"/>
      <c r="Q1294" s="49"/>
      <c r="R1294" s="10" t="s">
        <v>86</v>
      </c>
      <c r="S1294" s="10"/>
      <c r="T1294" s="336"/>
      <c r="U1294" s="337"/>
      <c r="V1294" s="34"/>
    </row>
    <row r="1295" spans="1:22" ht="19.5" customHeight="1" thickBot="1" x14ac:dyDescent="0.3">
      <c r="A1295" s="33"/>
      <c r="B1295" s="350"/>
      <c r="C1295" s="50" t="s">
        <v>87</v>
      </c>
      <c r="D1295" s="51"/>
      <c r="E1295" s="51"/>
      <c r="F1295" s="52" t="s">
        <v>86</v>
      </c>
      <c r="G1295" s="52"/>
      <c r="H1295" s="369"/>
      <c r="I1295" s="370"/>
      <c r="J1295" s="34"/>
      <c r="K1295" s="1"/>
      <c r="L1295" s="32"/>
      <c r="M1295" s="33"/>
      <c r="N1295" s="350"/>
      <c r="O1295" s="50" t="s">
        <v>87</v>
      </c>
      <c r="P1295" s="51"/>
      <c r="Q1295" s="51"/>
      <c r="R1295" s="52" t="s">
        <v>86</v>
      </c>
      <c r="S1295" s="52"/>
      <c r="T1295" s="369"/>
      <c r="U1295" s="370"/>
      <c r="V1295" s="34"/>
    </row>
    <row r="1296" spans="1:22" ht="19.5" customHeight="1" thickBot="1" x14ac:dyDescent="0.3">
      <c r="A1296" s="33"/>
      <c r="B1296" s="25"/>
      <c r="C1296" s="25"/>
      <c r="D1296" s="25"/>
      <c r="E1296" s="25"/>
      <c r="F1296" s="25"/>
      <c r="G1296" s="25"/>
      <c r="H1296" s="25"/>
      <c r="I1296" s="25"/>
      <c r="J1296" s="34"/>
      <c r="K1296" s="1"/>
      <c r="L1296" s="32"/>
      <c r="M1296" s="33"/>
      <c r="N1296" s="25"/>
      <c r="O1296" s="25"/>
      <c r="P1296" s="25"/>
      <c r="Q1296" s="25"/>
      <c r="R1296" s="25"/>
      <c r="S1296" s="25"/>
      <c r="T1296" s="25"/>
      <c r="U1296" s="25"/>
      <c r="V1296" s="34"/>
    </row>
    <row r="1297" spans="1:22" ht="19.5" customHeight="1" x14ac:dyDescent="0.3">
      <c r="A1297" s="33"/>
      <c r="B1297" s="373" t="s">
        <v>88</v>
      </c>
      <c r="C1297" s="374"/>
      <c r="D1297" s="374"/>
      <c r="E1297" s="374"/>
      <c r="F1297" s="374"/>
      <c r="G1297" s="374"/>
      <c r="H1297" s="374"/>
      <c r="I1297" s="375"/>
      <c r="J1297" s="34"/>
      <c r="K1297" s="1"/>
      <c r="L1297" s="32"/>
      <c r="M1297" s="33"/>
      <c r="N1297" s="373" t="s">
        <v>88</v>
      </c>
      <c r="O1297" s="374"/>
      <c r="P1297" s="374"/>
      <c r="Q1297" s="374"/>
      <c r="R1297" s="374"/>
      <c r="S1297" s="374"/>
      <c r="T1297" s="374"/>
      <c r="U1297" s="375"/>
      <c r="V1297" s="34"/>
    </row>
    <row r="1298" spans="1:22" ht="19.5" customHeight="1" x14ac:dyDescent="0.25">
      <c r="A1298" s="33"/>
      <c r="B1298" s="376"/>
      <c r="C1298" s="377"/>
      <c r="D1298" s="377"/>
      <c r="E1298" s="377"/>
      <c r="F1298" s="377"/>
      <c r="G1298" s="377"/>
      <c r="H1298" s="377"/>
      <c r="I1298" s="378"/>
      <c r="J1298" s="34"/>
      <c r="K1298" s="1"/>
      <c r="L1298" s="32"/>
      <c r="M1298" s="33"/>
      <c r="N1298" s="376"/>
      <c r="O1298" s="377"/>
      <c r="P1298" s="377"/>
      <c r="Q1298" s="377"/>
      <c r="R1298" s="377"/>
      <c r="S1298" s="377"/>
      <c r="T1298" s="377"/>
      <c r="U1298" s="378"/>
      <c r="V1298" s="34"/>
    </row>
    <row r="1299" spans="1:22" ht="19.5" customHeight="1" x14ac:dyDescent="0.25">
      <c r="A1299" s="33"/>
      <c r="B1299" s="379"/>
      <c r="C1299" s="380"/>
      <c r="D1299" s="380"/>
      <c r="E1299" s="380"/>
      <c r="F1299" s="380"/>
      <c r="G1299" s="380"/>
      <c r="H1299" s="380"/>
      <c r="I1299" s="381"/>
      <c r="J1299" s="34"/>
      <c r="K1299" s="1"/>
      <c r="L1299" s="32"/>
      <c r="M1299" s="33"/>
      <c r="N1299" s="379"/>
      <c r="O1299" s="380"/>
      <c r="P1299" s="380"/>
      <c r="Q1299" s="380"/>
      <c r="R1299" s="380"/>
      <c r="S1299" s="380"/>
      <c r="T1299" s="380"/>
      <c r="U1299" s="381"/>
      <c r="V1299" s="34"/>
    </row>
    <row r="1300" spans="1:22" ht="19.5" customHeight="1" x14ac:dyDescent="0.25">
      <c r="A1300" s="33"/>
      <c r="B1300" s="379"/>
      <c r="C1300" s="380"/>
      <c r="D1300" s="380"/>
      <c r="E1300" s="380"/>
      <c r="F1300" s="380"/>
      <c r="G1300" s="380"/>
      <c r="H1300" s="380"/>
      <c r="I1300" s="381"/>
      <c r="J1300" s="34"/>
      <c r="K1300" s="1"/>
      <c r="L1300" s="32"/>
      <c r="M1300" s="33"/>
      <c r="N1300" s="379"/>
      <c r="O1300" s="380"/>
      <c r="P1300" s="380"/>
      <c r="Q1300" s="380"/>
      <c r="R1300" s="380"/>
      <c r="S1300" s="380"/>
      <c r="T1300" s="380"/>
      <c r="U1300" s="381"/>
      <c r="V1300" s="34"/>
    </row>
    <row r="1301" spans="1:22" ht="19.5" customHeight="1" thickBot="1" x14ac:dyDescent="0.3">
      <c r="A1301" s="33"/>
      <c r="B1301" s="382"/>
      <c r="C1301" s="383"/>
      <c r="D1301" s="383"/>
      <c r="E1301" s="383"/>
      <c r="F1301" s="383"/>
      <c r="G1301" s="383"/>
      <c r="H1301" s="383"/>
      <c r="I1301" s="384"/>
      <c r="J1301" s="34"/>
      <c r="K1301" s="1"/>
      <c r="L1301" s="32"/>
      <c r="M1301" s="33"/>
      <c r="N1301" s="382"/>
      <c r="O1301" s="383"/>
      <c r="P1301" s="383"/>
      <c r="Q1301" s="383"/>
      <c r="R1301" s="383"/>
      <c r="S1301" s="383"/>
      <c r="T1301" s="383"/>
      <c r="U1301" s="384"/>
      <c r="V1301" s="34"/>
    </row>
    <row r="1302" spans="1:22" ht="19.5" customHeight="1" thickBot="1" x14ac:dyDescent="0.3">
      <c r="A1302" s="53"/>
      <c r="B1302" s="54"/>
      <c r="C1302" s="54"/>
      <c r="D1302" s="54"/>
      <c r="E1302" s="54"/>
      <c r="F1302" s="54"/>
      <c r="G1302" s="54"/>
      <c r="H1302" s="54"/>
      <c r="I1302" s="54"/>
      <c r="J1302" s="55"/>
      <c r="K1302" s="1"/>
      <c r="L1302" s="32"/>
      <c r="M1302" s="53"/>
      <c r="N1302" s="54"/>
      <c r="O1302" s="54"/>
      <c r="P1302" s="54"/>
      <c r="Q1302" s="54"/>
      <c r="R1302" s="54"/>
      <c r="S1302" s="54"/>
      <c r="T1302" s="54"/>
      <c r="U1302" s="54"/>
      <c r="V1302" s="55"/>
    </row>
    <row r="1303" spans="1:22" ht="19.5" customHeight="1" thickBot="1" x14ac:dyDescent="0.3">
      <c r="A1303" s="56"/>
      <c r="B1303" s="56"/>
      <c r="C1303" s="56"/>
      <c r="D1303" s="56"/>
      <c r="E1303" s="56"/>
      <c r="F1303" s="56"/>
      <c r="G1303" s="56"/>
      <c r="H1303" s="56"/>
      <c r="I1303" s="56"/>
      <c r="J1303" s="56"/>
      <c r="K1303" s="56"/>
      <c r="L1303" s="57"/>
      <c r="M1303" s="56"/>
      <c r="N1303" s="56"/>
      <c r="O1303" s="56"/>
      <c r="P1303" s="56"/>
      <c r="Q1303" s="56"/>
      <c r="R1303" s="56"/>
      <c r="S1303" s="56"/>
      <c r="T1303" s="56"/>
      <c r="U1303" s="56"/>
      <c r="V1303" s="56"/>
    </row>
    <row r="1304" spans="1:22" ht="19.5" customHeight="1" x14ac:dyDescent="0.25">
      <c r="A1304" s="29">
        <v>27</v>
      </c>
      <c r="B1304" s="30"/>
      <c r="C1304" s="30"/>
      <c r="D1304" s="30"/>
      <c r="E1304" s="30"/>
      <c r="F1304" s="30"/>
      <c r="G1304" s="30"/>
      <c r="H1304" s="30"/>
      <c r="I1304" s="30"/>
      <c r="J1304" s="31"/>
      <c r="K1304" s="1"/>
      <c r="L1304" s="32"/>
      <c r="M1304" s="29">
        <f t="shared" ref="M1304" si="26">A1304+1</f>
        <v>28</v>
      </c>
      <c r="N1304" s="30"/>
      <c r="O1304" s="30"/>
      <c r="P1304" s="30"/>
      <c r="Q1304" s="30"/>
      <c r="R1304" s="30"/>
      <c r="S1304" s="30"/>
      <c r="T1304" s="30"/>
      <c r="U1304" s="30"/>
      <c r="V1304" s="31"/>
    </row>
    <row r="1305" spans="1:22" ht="19.5" customHeight="1" x14ac:dyDescent="0.35">
      <c r="A1305" s="33"/>
      <c r="B1305" s="356" t="s">
        <v>42</v>
      </c>
      <c r="C1305" s="356"/>
      <c r="D1305" s="404" t="s">
        <v>132</v>
      </c>
      <c r="E1305" s="404"/>
      <c r="F1305" s="404"/>
      <c r="G1305" s="404"/>
      <c r="H1305" s="404"/>
      <c r="I1305" s="404"/>
      <c r="J1305" s="75"/>
      <c r="K1305" s="1"/>
      <c r="L1305" s="32"/>
      <c r="M1305" s="33"/>
      <c r="N1305" s="356" t="s">
        <v>42</v>
      </c>
      <c r="O1305" s="356"/>
      <c r="P1305" s="404" t="s">
        <v>132</v>
      </c>
      <c r="Q1305" s="404"/>
      <c r="R1305" s="404"/>
      <c r="S1305" s="404"/>
      <c r="T1305" s="404"/>
      <c r="U1305" s="404"/>
      <c r="V1305" s="75"/>
    </row>
    <row r="1306" spans="1:22" ht="19.5" customHeight="1" x14ac:dyDescent="0.25">
      <c r="A1306" s="33"/>
      <c r="B1306" s="358"/>
      <c r="C1306" s="358"/>
      <c r="D1306" s="358"/>
      <c r="E1306" s="358"/>
      <c r="F1306" s="358"/>
      <c r="G1306" s="358"/>
      <c r="H1306" s="358"/>
      <c r="I1306" s="358"/>
      <c r="J1306" s="34"/>
      <c r="K1306" s="1"/>
      <c r="L1306" s="32"/>
      <c r="M1306" s="33"/>
      <c r="N1306" s="358"/>
      <c r="O1306" s="358"/>
      <c r="P1306" s="358"/>
      <c r="Q1306" s="358"/>
      <c r="R1306" s="358"/>
      <c r="S1306" s="358"/>
      <c r="T1306" s="358"/>
      <c r="U1306" s="358"/>
      <c r="V1306" s="34"/>
    </row>
    <row r="1307" spans="1:22" ht="19.5" customHeight="1" x14ac:dyDescent="0.35">
      <c r="A1307" s="33"/>
      <c r="B1307" s="356" t="s">
        <v>0</v>
      </c>
      <c r="C1307" s="356"/>
      <c r="D1307" s="403"/>
      <c r="E1307" s="403"/>
      <c r="F1307" s="357" t="s">
        <v>41</v>
      </c>
      <c r="G1307" s="357"/>
      <c r="H1307" s="403"/>
      <c r="I1307" s="403"/>
      <c r="J1307" s="34"/>
      <c r="K1307" s="1"/>
      <c r="L1307" s="32"/>
      <c r="M1307" s="33"/>
      <c r="N1307" s="356" t="s">
        <v>0</v>
      </c>
      <c r="O1307" s="356"/>
      <c r="P1307" s="403"/>
      <c r="Q1307" s="403"/>
      <c r="R1307" s="357" t="s">
        <v>41</v>
      </c>
      <c r="S1307" s="357"/>
      <c r="T1307" s="403"/>
      <c r="U1307" s="403"/>
      <c r="V1307" s="34"/>
    </row>
    <row r="1308" spans="1:22" ht="19.5" customHeight="1" x14ac:dyDescent="0.35">
      <c r="A1308" s="33"/>
      <c r="B1308" s="356" t="s">
        <v>14</v>
      </c>
      <c r="C1308" s="356"/>
      <c r="D1308" s="400"/>
      <c r="E1308" s="400"/>
      <c r="F1308" s="357" t="s">
        <v>15</v>
      </c>
      <c r="G1308" s="357"/>
      <c r="H1308" s="401"/>
      <c r="I1308" s="401"/>
      <c r="J1308" s="34"/>
      <c r="K1308" s="1"/>
      <c r="L1308" s="32"/>
      <c r="M1308" s="33"/>
      <c r="N1308" s="356" t="s">
        <v>14</v>
      </c>
      <c r="O1308" s="356"/>
      <c r="P1308" s="400"/>
      <c r="Q1308" s="400"/>
      <c r="R1308" s="357" t="s">
        <v>15</v>
      </c>
      <c r="S1308" s="357"/>
      <c r="T1308" s="401"/>
      <c r="U1308" s="401"/>
      <c r="V1308" s="34"/>
    </row>
    <row r="1309" spans="1:22" ht="19.5" customHeight="1" x14ac:dyDescent="0.3">
      <c r="A1309" s="33"/>
      <c r="B1309" s="64" t="s">
        <v>53</v>
      </c>
      <c r="C1309" s="64"/>
      <c r="D1309" s="402"/>
      <c r="E1309" s="402"/>
      <c r="F1309" s="397" t="s">
        <v>54</v>
      </c>
      <c r="G1309" s="397"/>
      <c r="H1309" s="402"/>
      <c r="I1309" s="402"/>
      <c r="J1309" s="34"/>
      <c r="K1309" s="1"/>
      <c r="L1309" s="32"/>
      <c r="M1309" s="33"/>
      <c r="N1309" s="64" t="s">
        <v>53</v>
      </c>
      <c r="O1309" s="64"/>
      <c r="P1309" s="402"/>
      <c r="Q1309" s="402"/>
      <c r="R1309" s="397" t="s">
        <v>54</v>
      </c>
      <c r="S1309" s="397"/>
      <c r="T1309" s="402"/>
      <c r="U1309" s="402"/>
      <c r="V1309" s="34"/>
    </row>
    <row r="1310" spans="1:22" ht="19.5" customHeight="1" x14ac:dyDescent="0.3">
      <c r="A1310" s="33"/>
      <c r="B1310" s="396" t="s">
        <v>1</v>
      </c>
      <c r="C1310" s="396"/>
      <c r="D1310" s="397"/>
      <c r="E1310" s="397"/>
      <c r="F1310" s="398"/>
      <c r="G1310" s="398"/>
      <c r="H1310" s="398"/>
      <c r="I1310" s="398"/>
      <c r="J1310" s="34"/>
      <c r="K1310" s="1"/>
      <c r="L1310" s="32"/>
      <c r="M1310" s="33"/>
      <c r="N1310" s="396" t="s">
        <v>1</v>
      </c>
      <c r="O1310" s="396"/>
      <c r="P1310" s="397"/>
      <c r="Q1310" s="397"/>
      <c r="R1310" s="398"/>
      <c r="S1310" s="398"/>
      <c r="T1310" s="398"/>
      <c r="U1310" s="398"/>
      <c r="V1310" s="34"/>
    </row>
    <row r="1311" spans="1:22" ht="19.5" customHeight="1" x14ac:dyDescent="0.3">
      <c r="A1311" s="33"/>
      <c r="B1311" s="396"/>
      <c r="C1311" s="396"/>
      <c r="D1311" s="397" t="s">
        <v>11</v>
      </c>
      <c r="E1311" s="397"/>
      <c r="F1311" s="398"/>
      <c r="G1311" s="398"/>
      <c r="H1311" s="398"/>
      <c r="I1311" s="398"/>
      <c r="J1311" s="34"/>
      <c r="K1311" s="1"/>
      <c r="L1311" s="32"/>
      <c r="M1311" s="33"/>
      <c r="N1311" s="396"/>
      <c r="O1311" s="396"/>
      <c r="P1311" s="397" t="s">
        <v>11</v>
      </c>
      <c r="Q1311" s="397"/>
      <c r="R1311" s="398"/>
      <c r="S1311" s="398"/>
      <c r="T1311" s="398"/>
      <c r="U1311" s="398"/>
      <c r="V1311" s="34"/>
    </row>
    <row r="1312" spans="1:22" ht="19.5" customHeight="1" x14ac:dyDescent="0.3">
      <c r="A1312" s="33"/>
      <c r="B1312" s="396"/>
      <c r="C1312" s="396"/>
      <c r="D1312" s="397" t="s">
        <v>55</v>
      </c>
      <c r="E1312" s="397"/>
      <c r="F1312" s="398"/>
      <c r="G1312" s="398"/>
      <c r="H1312" s="398"/>
      <c r="I1312" s="398"/>
      <c r="J1312" s="34"/>
      <c r="K1312" s="1"/>
      <c r="L1312" s="32"/>
      <c r="M1312" s="33"/>
      <c r="N1312" s="396"/>
      <c r="O1312" s="396"/>
      <c r="P1312" s="397" t="s">
        <v>55</v>
      </c>
      <c r="Q1312" s="397"/>
      <c r="R1312" s="398"/>
      <c r="S1312" s="398"/>
      <c r="T1312" s="398"/>
      <c r="U1312" s="398"/>
      <c r="V1312" s="34"/>
    </row>
    <row r="1313" spans="1:22" ht="19.5" customHeight="1" x14ac:dyDescent="0.35">
      <c r="A1313" s="33"/>
      <c r="B1313" s="396"/>
      <c r="C1313" s="396"/>
      <c r="D1313" s="397" t="s">
        <v>9</v>
      </c>
      <c r="E1313" s="397"/>
      <c r="F1313" s="399"/>
      <c r="G1313" s="399"/>
      <c r="H1313" s="399"/>
      <c r="I1313" s="399"/>
      <c r="J1313" s="34"/>
      <c r="K1313" s="1"/>
      <c r="L1313" s="32"/>
      <c r="M1313" s="33"/>
      <c r="N1313" s="396"/>
      <c r="O1313" s="396"/>
      <c r="P1313" s="397" t="s">
        <v>9</v>
      </c>
      <c r="Q1313" s="397"/>
      <c r="R1313" s="399"/>
      <c r="S1313" s="399"/>
      <c r="T1313" s="399"/>
      <c r="U1313" s="399"/>
      <c r="V1313" s="34"/>
    </row>
    <row r="1314" spans="1:22" ht="19.5" customHeight="1" x14ac:dyDescent="0.35">
      <c r="A1314" s="33"/>
      <c r="B1314" s="356" t="s">
        <v>44</v>
      </c>
      <c r="C1314" s="356"/>
      <c r="D1314" s="357" t="s">
        <v>91</v>
      </c>
      <c r="E1314" s="357"/>
      <c r="F1314" s="37"/>
      <c r="G1314" s="65"/>
      <c r="H1314" s="39"/>
      <c r="I1314" s="65"/>
      <c r="J1314" s="34"/>
      <c r="K1314" s="1"/>
      <c r="L1314" s="32"/>
      <c r="M1314" s="33"/>
      <c r="N1314" s="356" t="s">
        <v>44</v>
      </c>
      <c r="O1314" s="356"/>
      <c r="P1314" s="357" t="s">
        <v>91</v>
      </c>
      <c r="Q1314" s="357"/>
      <c r="R1314" s="37"/>
      <c r="S1314" s="65"/>
      <c r="T1314" s="39"/>
      <c r="U1314" s="65"/>
      <c r="V1314" s="34"/>
    </row>
    <row r="1315" spans="1:22" ht="19.5" customHeight="1" x14ac:dyDescent="0.3">
      <c r="A1315" s="33"/>
      <c r="B1315" s="356"/>
      <c r="C1315" s="356"/>
      <c r="D1315" s="359" t="s">
        <v>56</v>
      </c>
      <c r="E1315" s="63" t="s">
        <v>57</v>
      </c>
      <c r="F1315" s="41"/>
      <c r="G1315" s="66"/>
      <c r="H1315" s="41"/>
      <c r="I1315" s="66"/>
      <c r="J1315" s="34"/>
      <c r="K1315" s="1"/>
      <c r="L1315" s="32"/>
      <c r="M1315" s="33"/>
      <c r="N1315" s="356"/>
      <c r="O1315" s="356"/>
      <c r="P1315" s="359" t="s">
        <v>56</v>
      </c>
      <c r="Q1315" s="63" t="s">
        <v>57</v>
      </c>
      <c r="R1315" s="41"/>
      <c r="S1315" s="66"/>
      <c r="T1315" s="41"/>
      <c r="U1315" s="66"/>
      <c r="V1315" s="34"/>
    </row>
    <row r="1316" spans="1:22" ht="19.5" customHeight="1" x14ac:dyDescent="0.3">
      <c r="A1316" s="33"/>
      <c r="B1316" s="356"/>
      <c r="C1316" s="356"/>
      <c r="D1316" s="359"/>
      <c r="E1316" s="63" t="s">
        <v>58</v>
      </c>
      <c r="F1316" s="41"/>
      <c r="G1316" s="66"/>
      <c r="H1316" s="41"/>
      <c r="I1316" s="66"/>
      <c r="J1316" s="34"/>
      <c r="K1316" s="1"/>
      <c r="L1316" s="32"/>
      <c r="M1316" s="33"/>
      <c r="N1316" s="356"/>
      <c r="O1316" s="356"/>
      <c r="P1316" s="359"/>
      <c r="Q1316" s="63" t="s">
        <v>58</v>
      </c>
      <c r="R1316" s="41"/>
      <c r="S1316" s="66"/>
      <c r="T1316" s="41"/>
      <c r="U1316" s="66"/>
      <c r="V1316" s="34"/>
    </row>
    <row r="1317" spans="1:22" ht="19.5" customHeight="1" x14ac:dyDescent="0.25">
      <c r="A1317" s="33"/>
      <c r="B1317" s="358"/>
      <c r="C1317" s="358"/>
      <c r="D1317" s="358"/>
      <c r="E1317" s="358"/>
      <c r="F1317" s="358"/>
      <c r="G1317" s="358"/>
      <c r="H1317" s="358"/>
      <c r="I1317" s="358"/>
      <c r="J1317" s="34"/>
      <c r="K1317" s="1"/>
      <c r="L1317" s="32"/>
      <c r="M1317" s="33"/>
      <c r="N1317" s="358"/>
      <c r="O1317" s="358"/>
      <c r="P1317" s="358"/>
      <c r="Q1317" s="358"/>
      <c r="R1317" s="358"/>
      <c r="S1317" s="358"/>
      <c r="T1317" s="358"/>
      <c r="U1317" s="358"/>
      <c r="V1317" s="34"/>
    </row>
    <row r="1318" spans="1:22" ht="19.5" customHeight="1" x14ac:dyDescent="0.3">
      <c r="A1318" s="33"/>
      <c r="B1318" s="395" t="s">
        <v>59</v>
      </c>
      <c r="C1318" s="395"/>
      <c r="D1318" s="395"/>
      <c r="E1318" s="395"/>
      <c r="F1318" s="395"/>
      <c r="G1318" s="395"/>
      <c r="H1318" s="395"/>
      <c r="I1318" s="395"/>
      <c r="J1318" s="34"/>
      <c r="K1318" s="1"/>
      <c r="L1318" s="32"/>
      <c r="M1318" s="33"/>
      <c r="N1318" s="395" t="s">
        <v>59</v>
      </c>
      <c r="O1318" s="395"/>
      <c r="P1318" s="395"/>
      <c r="Q1318" s="395"/>
      <c r="R1318" s="395"/>
      <c r="S1318" s="395"/>
      <c r="T1318" s="395"/>
      <c r="U1318" s="395"/>
      <c r="V1318" s="34"/>
    </row>
    <row r="1319" spans="1:22" ht="19.5" customHeight="1" thickBot="1" x14ac:dyDescent="0.3">
      <c r="A1319" s="33"/>
      <c r="B1319" s="358"/>
      <c r="C1319" s="358"/>
      <c r="D1319" s="358"/>
      <c r="E1319" s="358"/>
      <c r="F1319" s="358"/>
      <c r="G1319" s="358"/>
      <c r="H1319" s="358"/>
      <c r="I1319" s="358"/>
      <c r="J1319" s="34"/>
      <c r="K1319" s="1"/>
      <c r="L1319" s="32"/>
      <c r="M1319" s="33"/>
      <c r="N1319" s="358"/>
      <c r="O1319" s="358"/>
      <c r="P1319" s="358"/>
      <c r="Q1319" s="358"/>
      <c r="R1319" s="358"/>
      <c r="S1319" s="358"/>
      <c r="T1319" s="358"/>
      <c r="U1319" s="358"/>
      <c r="V1319" s="34"/>
    </row>
    <row r="1320" spans="1:22" ht="19.5" customHeight="1" thickBot="1" x14ac:dyDescent="0.3">
      <c r="A1320" s="33"/>
      <c r="B1320" s="359" t="s">
        <v>60</v>
      </c>
      <c r="C1320" s="360"/>
      <c r="D1320" s="43"/>
      <c r="E1320" s="44"/>
      <c r="F1320" s="44"/>
      <c r="G1320" s="44"/>
      <c r="H1320" s="44"/>
      <c r="I1320" s="45"/>
      <c r="J1320" s="34"/>
      <c r="K1320" s="1"/>
      <c r="L1320" s="32"/>
      <c r="M1320" s="33"/>
      <c r="N1320" s="359" t="s">
        <v>60</v>
      </c>
      <c r="O1320" s="360"/>
      <c r="P1320" s="43"/>
      <c r="Q1320" s="44"/>
      <c r="R1320" s="44"/>
      <c r="S1320" s="44"/>
      <c r="T1320" s="44"/>
      <c r="U1320" s="45"/>
      <c r="V1320" s="34"/>
    </row>
    <row r="1321" spans="1:22" ht="19.5" customHeight="1" thickBot="1" x14ac:dyDescent="0.3">
      <c r="A1321" s="33"/>
      <c r="B1321" s="62"/>
      <c r="C1321" s="62"/>
      <c r="D1321" s="30"/>
      <c r="E1321" s="30"/>
      <c r="F1321" s="30"/>
      <c r="G1321" s="30"/>
      <c r="H1321" s="30"/>
      <c r="I1321" s="30"/>
      <c r="J1321" s="34"/>
      <c r="K1321" s="1"/>
      <c r="L1321" s="32"/>
      <c r="M1321" s="33"/>
      <c r="N1321" s="62"/>
      <c r="O1321" s="62"/>
      <c r="P1321" s="30"/>
      <c r="Q1321" s="30"/>
      <c r="R1321" s="30"/>
      <c r="S1321" s="30"/>
      <c r="T1321" s="30"/>
      <c r="U1321" s="30"/>
      <c r="V1321" s="34"/>
    </row>
    <row r="1322" spans="1:22" ht="19.5" customHeight="1" x14ac:dyDescent="0.25">
      <c r="A1322" s="33"/>
      <c r="B1322" s="365" t="s">
        <v>62</v>
      </c>
      <c r="C1322" s="366"/>
      <c r="D1322" s="352"/>
      <c r="E1322" s="352"/>
      <c r="F1322" s="352"/>
      <c r="G1322" s="352"/>
      <c r="H1322" s="352"/>
      <c r="I1322" s="353"/>
      <c r="J1322" s="34"/>
      <c r="K1322" s="1"/>
      <c r="L1322" s="32"/>
      <c r="M1322" s="33"/>
      <c r="N1322" s="365" t="s">
        <v>62</v>
      </c>
      <c r="O1322" s="366"/>
      <c r="P1322" s="352"/>
      <c r="Q1322" s="352"/>
      <c r="R1322" s="352"/>
      <c r="S1322" s="352"/>
      <c r="T1322" s="352"/>
      <c r="U1322" s="353"/>
      <c r="V1322" s="34"/>
    </row>
    <row r="1323" spans="1:22" ht="19.5" customHeight="1" thickBot="1" x14ac:dyDescent="0.3">
      <c r="A1323" s="33"/>
      <c r="B1323" s="367"/>
      <c r="C1323" s="368"/>
      <c r="D1323" s="336"/>
      <c r="E1323" s="336"/>
      <c r="F1323" s="336"/>
      <c r="G1323" s="336"/>
      <c r="H1323" s="336"/>
      <c r="I1323" s="337"/>
      <c r="J1323" s="34"/>
      <c r="K1323" s="1"/>
      <c r="L1323" s="32"/>
      <c r="M1323" s="33"/>
      <c r="N1323" s="367"/>
      <c r="O1323" s="368"/>
      <c r="P1323" s="336"/>
      <c r="Q1323" s="336"/>
      <c r="R1323" s="336"/>
      <c r="S1323" s="336"/>
      <c r="T1323" s="336"/>
      <c r="U1323" s="337"/>
      <c r="V1323" s="34"/>
    </row>
    <row r="1324" spans="1:22" ht="19.5" customHeight="1" x14ac:dyDescent="0.25">
      <c r="A1324" s="33"/>
      <c r="B1324" s="361" t="s">
        <v>61</v>
      </c>
      <c r="C1324" s="362"/>
      <c r="D1324" s="336"/>
      <c r="E1324" s="336"/>
      <c r="F1324" s="336"/>
      <c r="G1324" s="336"/>
      <c r="H1324" s="336"/>
      <c r="I1324" s="337"/>
      <c r="J1324" s="34"/>
      <c r="K1324" s="1"/>
      <c r="L1324" s="32"/>
      <c r="M1324" s="33"/>
      <c r="N1324" s="361" t="s">
        <v>61</v>
      </c>
      <c r="O1324" s="362"/>
      <c r="P1324" s="336"/>
      <c r="Q1324" s="336"/>
      <c r="R1324" s="336"/>
      <c r="S1324" s="336"/>
      <c r="T1324" s="336"/>
      <c r="U1324" s="337"/>
      <c r="V1324" s="34"/>
    </row>
    <row r="1325" spans="1:22" ht="19.5" customHeight="1" thickBot="1" x14ac:dyDescent="0.3">
      <c r="A1325" s="33"/>
      <c r="B1325" s="365"/>
      <c r="C1325" s="366"/>
      <c r="D1325" s="369"/>
      <c r="E1325" s="369"/>
      <c r="F1325" s="369"/>
      <c r="G1325" s="369"/>
      <c r="H1325" s="369"/>
      <c r="I1325" s="370"/>
      <c r="J1325" s="34"/>
      <c r="K1325" s="1"/>
      <c r="L1325" s="32"/>
      <c r="M1325" s="33"/>
      <c r="N1325" s="365"/>
      <c r="O1325" s="366"/>
      <c r="P1325" s="369"/>
      <c r="Q1325" s="369"/>
      <c r="R1325" s="369"/>
      <c r="S1325" s="369"/>
      <c r="T1325" s="369"/>
      <c r="U1325" s="370"/>
      <c r="V1325" s="34"/>
    </row>
    <row r="1326" spans="1:22" ht="19.5" customHeight="1" thickBot="1" x14ac:dyDescent="0.3">
      <c r="A1326" s="33"/>
      <c r="B1326" s="25"/>
      <c r="C1326" s="25"/>
      <c r="D1326" s="25"/>
      <c r="E1326" s="25"/>
      <c r="F1326" s="25"/>
      <c r="G1326" s="25"/>
      <c r="H1326" s="25"/>
      <c r="I1326" s="25"/>
      <c r="J1326" s="34"/>
      <c r="K1326" s="1"/>
      <c r="L1326" s="32"/>
      <c r="M1326" s="33"/>
      <c r="N1326" s="25"/>
      <c r="O1326" s="25"/>
      <c r="P1326" s="25"/>
      <c r="Q1326" s="25"/>
      <c r="R1326" s="25"/>
      <c r="S1326" s="25"/>
      <c r="T1326" s="25"/>
      <c r="U1326" s="25"/>
      <c r="V1326" s="34"/>
    </row>
    <row r="1327" spans="1:22" ht="19.5" customHeight="1" x14ac:dyDescent="0.25">
      <c r="A1327" s="33"/>
      <c r="B1327" s="349" t="s">
        <v>63</v>
      </c>
      <c r="C1327" s="343" t="s">
        <v>64</v>
      </c>
      <c r="D1327" s="351"/>
      <c r="E1327" s="351"/>
      <c r="F1327" s="351"/>
      <c r="G1327" s="351"/>
      <c r="H1327" s="352"/>
      <c r="I1327" s="353"/>
      <c r="J1327" s="34"/>
      <c r="K1327" s="1"/>
      <c r="L1327" s="32"/>
      <c r="M1327" s="33"/>
      <c r="N1327" s="349" t="s">
        <v>63</v>
      </c>
      <c r="O1327" s="343" t="s">
        <v>64</v>
      </c>
      <c r="P1327" s="351"/>
      <c r="Q1327" s="351"/>
      <c r="R1327" s="351"/>
      <c r="S1327" s="351"/>
      <c r="T1327" s="352"/>
      <c r="U1327" s="353"/>
      <c r="V1327" s="34"/>
    </row>
    <row r="1328" spans="1:22" ht="19.5" customHeight="1" x14ac:dyDescent="0.25">
      <c r="A1328" s="33"/>
      <c r="B1328" s="334"/>
      <c r="C1328" s="340" t="s">
        <v>65</v>
      </c>
      <c r="D1328" s="348"/>
      <c r="E1328" s="348"/>
      <c r="F1328" s="348"/>
      <c r="G1328" s="348"/>
      <c r="H1328" s="336"/>
      <c r="I1328" s="337"/>
      <c r="J1328" s="34"/>
      <c r="K1328" s="1"/>
      <c r="L1328" s="32"/>
      <c r="M1328" s="33"/>
      <c r="N1328" s="334"/>
      <c r="O1328" s="340" t="s">
        <v>65</v>
      </c>
      <c r="P1328" s="348"/>
      <c r="Q1328" s="348"/>
      <c r="R1328" s="348"/>
      <c r="S1328" s="348"/>
      <c r="T1328" s="336"/>
      <c r="U1328" s="337"/>
      <c r="V1328" s="34"/>
    </row>
    <row r="1329" spans="1:22" ht="19.5" customHeight="1" x14ac:dyDescent="0.25">
      <c r="A1329" s="33"/>
      <c r="B1329" s="334"/>
      <c r="C1329" s="340" t="s">
        <v>66</v>
      </c>
      <c r="D1329" s="348"/>
      <c r="E1329" s="348"/>
      <c r="F1329" s="348"/>
      <c r="G1329" s="348"/>
      <c r="H1329" s="336"/>
      <c r="I1329" s="337"/>
      <c r="J1329" s="34"/>
      <c r="K1329" s="1"/>
      <c r="L1329" s="32"/>
      <c r="M1329" s="33"/>
      <c r="N1329" s="334"/>
      <c r="O1329" s="340" t="s">
        <v>66</v>
      </c>
      <c r="P1329" s="348"/>
      <c r="Q1329" s="348"/>
      <c r="R1329" s="348"/>
      <c r="S1329" s="348"/>
      <c r="T1329" s="336"/>
      <c r="U1329" s="337"/>
      <c r="V1329" s="34"/>
    </row>
    <row r="1330" spans="1:22" ht="19.5" customHeight="1" x14ac:dyDescent="0.25">
      <c r="A1330" s="33"/>
      <c r="B1330" s="334"/>
      <c r="C1330" s="340" t="s">
        <v>67</v>
      </c>
      <c r="D1330" s="348"/>
      <c r="E1330" s="348"/>
      <c r="F1330" s="348"/>
      <c r="G1330" s="348"/>
      <c r="H1330" s="336"/>
      <c r="I1330" s="337"/>
      <c r="J1330" s="34"/>
      <c r="K1330" s="1"/>
      <c r="L1330" s="32"/>
      <c r="M1330" s="33"/>
      <c r="N1330" s="334"/>
      <c r="O1330" s="340" t="s">
        <v>67</v>
      </c>
      <c r="P1330" s="348"/>
      <c r="Q1330" s="348"/>
      <c r="R1330" s="348"/>
      <c r="S1330" s="348"/>
      <c r="T1330" s="336"/>
      <c r="U1330" s="337"/>
      <c r="V1330" s="34"/>
    </row>
    <row r="1331" spans="1:22" ht="19.5" customHeight="1" x14ac:dyDescent="0.25">
      <c r="A1331" s="33"/>
      <c r="B1331" s="334"/>
      <c r="C1331" s="340" t="s">
        <v>68</v>
      </c>
      <c r="D1331" s="348"/>
      <c r="E1331" s="348"/>
      <c r="F1331" s="348"/>
      <c r="G1331" s="348"/>
      <c r="H1331" s="336"/>
      <c r="I1331" s="337"/>
      <c r="J1331" s="34"/>
      <c r="K1331" s="1"/>
      <c r="L1331" s="32"/>
      <c r="M1331" s="33"/>
      <c r="N1331" s="334"/>
      <c r="O1331" s="340" t="s">
        <v>68</v>
      </c>
      <c r="P1331" s="348"/>
      <c r="Q1331" s="348"/>
      <c r="R1331" s="348"/>
      <c r="S1331" s="348"/>
      <c r="T1331" s="336"/>
      <c r="U1331" s="337"/>
      <c r="V1331" s="34"/>
    </row>
    <row r="1332" spans="1:22" ht="19.5" customHeight="1" thickBot="1" x14ac:dyDescent="0.3">
      <c r="A1332" s="33"/>
      <c r="B1332" s="350"/>
      <c r="C1332" s="371" t="s">
        <v>69</v>
      </c>
      <c r="D1332" s="372"/>
      <c r="E1332" s="372"/>
      <c r="F1332" s="372"/>
      <c r="G1332" s="372"/>
      <c r="H1332" s="369"/>
      <c r="I1332" s="370"/>
      <c r="J1332" s="34"/>
      <c r="K1332" s="1"/>
      <c r="L1332" s="32"/>
      <c r="M1332" s="33"/>
      <c r="N1332" s="350"/>
      <c r="O1332" s="371" t="s">
        <v>69</v>
      </c>
      <c r="P1332" s="372"/>
      <c r="Q1332" s="372"/>
      <c r="R1332" s="372"/>
      <c r="S1332" s="372"/>
      <c r="T1332" s="369"/>
      <c r="U1332" s="370"/>
      <c r="V1332" s="34"/>
    </row>
    <row r="1333" spans="1:22" ht="19.5" customHeight="1" x14ac:dyDescent="0.25">
      <c r="A1333" s="33"/>
      <c r="B1333" s="333" t="s">
        <v>70</v>
      </c>
      <c r="C1333" s="346" t="s">
        <v>71</v>
      </c>
      <c r="D1333" s="347"/>
      <c r="E1333" s="347"/>
      <c r="F1333" s="347"/>
      <c r="G1333" s="347"/>
      <c r="H1333" s="344"/>
      <c r="I1333" s="345"/>
      <c r="J1333" s="34"/>
      <c r="K1333" s="1"/>
      <c r="L1333" s="32"/>
      <c r="M1333" s="33"/>
      <c r="N1333" s="333" t="s">
        <v>70</v>
      </c>
      <c r="O1333" s="346" t="s">
        <v>71</v>
      </c>
      <c r="P1333" s="347"/>
      <c r="Q1333" s="347"/>
      <c r="R1333" s="347"/>
      <c r="S1333" s="347"/>
      <c r="T1333" s="344"/>
      <c r="U1333" s="345"/>
      <c r="V1333" s="34"/>
    </row>
    <row r="1334" spans="1:22" ht="19.5" customHeight="1" x14ac:dyDescent="0.25">
      <c r="A1334" s="33"/>
      <c r="B1334" s="334"/>
      <c r="C1334" s="340" t="s">
        <v>72</v>
      </c>
      <c r="D1334" s="348"/>
      <c r="E1334" s="348"/>
      <c r="F1334" s="348"/>
      <c r="G1334" s="348"/>
      <c r="H1334" s="336"/>
      <c r="I1334" s="337"/>
      <c r="J1334" s="34"/>
      <c r="K1334" s="1"/>
      <c r="L1334" s="32"/>
      <c r="M1334" s="33"/>
      <c r="N1334" s="334"/>
      <c r="O1334" s="340" t="s">
        <v>72</v>
      </c>
      <c r="P1334" s="348"/>
      <c r="Q1334" s="348"/>
      <c r="R1334" s="348"/>
      <c r="S1334" s="348"/>
      <c r="T1334" s="336"/>
      <c r="U1334" s="337"/>
      <c r="V1334" s="34"/>
    </row>
    <row r="1335" spans="1:22" ht="19.5" customHeight="1" x14ac:dyDescent="0.25">
      <c r="A1335" s="33"/>
      <c r="B1335" s="334"/>
      <c r="C1335" s="340" t="s">
        <v>73</v>
      </c>
      <c r="D1335" s="348"/>
      <c r="E1335" s="348"/>
      <c r="F1335" s="348"/>
      <c r="G1335" s="348"/>
      <c r="H1335" s="336"/>
      <c r="I1335" s="337"/>
      <c r="J1335" s="34"/>
      <c r="K1335" s="1"/>
      <c r="L1335" s="32"/>
      <c r="M1335" s="33"/>
      <c r="N1335" s="334"/>
      <c r="O1335" s="340" t="s">
        <v>73</v>
      </c>
      <c r="P1335" s="348"/>
      <c r="Q1335" s="348"/>
      <c r="R1335" s="348"/>
      <c r="S1335" s="348"/>
      <c r="T1335" s="336"/>
      <c r="U1335" s="337"/>
      <c r="V1335" s="34"/>
    </row>
    <row r="1336" spans="1:22" ht="19.5" customHeight="1" x14ac:dyDescent="0.25">
      <c r="A1336" s="33"/>
      <c r="B1336" s="334"/>
      <c r="C1336" s="340" t="s">
        <v>74</v>
      </c>
      <c r="D1336" s="348"/>
      <c r="E1336" s="348"/>
      <c r="F1336" s="348"/>
      <c r="G1336" s="348"/>
      <c r="H1336" s="336"/>
      <c r="I1336" s="337"/>
      <c r="J1336" s="34"/>
      <c r="K1336" s="1"/>
      <c r="L1336" s="32"/>
      <c r="M1336" s="33"/>
      <c r="N1336" s="334"/>
      <c r="O1336" s="340" t="s">
        <v>74</v>
      </c>
      <c r="P1336" s="348"/>
      <c r="Q1336" s="348"/>
      <c r="R1336" s="348"/>
      <c r="S1336" s="348"/>
      <c r="T1336" s="336"/>
      <c r="U1336" s="337"/>
      <c r="V1336" s="34"/>
    </row>
    <row r="1337" spans="1:22" ht="19.5" customHeight="1" x14ac:dyDescent="0.25">
      <c r="A1337" s="33"/>
      <c r="B1337" s="334"/>
      <c r="C1337" s="340" t="s">
        <v>75</v>
      </c>
      <c r="D1337" s="348"/>
      <c r="E1337" s="348"/>
      <c r="F1337" s="348"/>
      <c r="G1337" s="348"/>
      <c r="H1337" s="336"/>
      <c r="I1337" s="337"/>
      <c r="J1337" s="34"/>
      <c r="K1337" s="1"/>
      <c r="L1337" s="32"/>
      <c r="M1337" s="33"/>
      <c r="N1337" s="334"/>
      <c r="O1337" s="340" t="s">
        <v>75</v>
      </c>
      <c r="P1337" s="348"/>
      <c r="Q1337" s="348"/>
      <c r="R1337" s="348"/>
      <c r="S1337" s="348"/>
      <c r="T1337" s="336"/>
      <c r="U1337" s="337"/>
      <c r="V1337" s="34"/>
    </row>
    <row r="1338" spans="1:22" ht="19.5" customHeight="1" x14ac:dyDescent="0.25">
      <c r="A1338" s="33"/>
      <c r="B1338" s="334"/>
      <c r="C1338" s="340" t="s">
        <v>76</v>
      </c>
      <c r="D1338" s="348"/>
      <c r="E1338" s="348"/>
      <c r="F1338" s="348"/>
      <c r="G1338" s="348"/>
      <c r="H1338" s="336"/>
      <c r="I1338" s="337"/>
      <c r="J1338" s="34"/>
      <c r="K1338" s="1"/>
      <c r="L1338" s="32"/>
      <c r="M1338" s="33"/>
      <c r="N1338" s="334"/>
      <c r="O1338" s="340" t="s">
        <v>76</v>
      </c>
      <c r="P1338" s="348"/>
      <c r="Q1338" s="348"/>
      <c r="R1338" s="348"/>
      <c r="S1338" s="348"/>
      <c r="T1338" s="336"/>
      <c r="U1338" s="337"/>
      <c r="V1338" s="34"/>
    </row>
    <row r="1339" spans="1:22" ht="19.5" customHeight="1" thickBot="1" x14ac:dyDescent="0.3">
      <c r="A1339" s="33"/>
      <c r="B1339" s="335"/>
      <c r="C1339" s="385" t="s">
        <v>77</v>
      </c>
      <c r="D1339" s="386"/>
      <c r="E1339" s="386"/>
      <c r="F1339" s="386"/>
      <c r="G1339" s="386"/>
      <c r="H1339" s="387"/>
      <c r="I1339" s="388"/>
      <c r="J1339" s="34"/>
      <c r="K1339" s="1"/>
      <c r="L1339" s="32"/>
      <c r="M1339" s="33"/>
      <c r="N1339" s="335"/>
      <c r="O1339" s="385" t="s">
        <v>77</v>
      </c>
      <c r="P1339" s="386"/>
      <c r="Q1339" s="386"/>
      <c r="R1339" s="386"/>
      <c r="S1339" s="386"/>
      <c r="T1339" s="387"/>
      <c r="U1339" s="388"/>
      <c r="V1339" s="34"/>
    </row>
    <row r="1340" spans="1:22" ht="19.5" customHeight="1" x14ac:dyDescent="0.25">
      <c r="A1340" s="33"/>
      <c r="B1340" s="349" t="s">
        <v>78</v>
      </c>
      <c r="C1340" s="389" t="s">
        <v>79</v>
      </c>
      <c r="D1340" s="390"/>
      <c r="E1340" s="391"/>
      <c r="F1340" s="47" t="s">
        <v>80</v>
      </c>
      <c r="G1340" s="47"/>
      <c r="H1340" s="352"/>
      <c r="I1340" s="353"/>
      <c r="J1340" s="34"/>
      <c r="K1340" s="1"/>
      <c r="L1340" s="32"/>
      <c r="M1340" s="33"/>
      <c r="N1340" s="349" t="s">
        <v>78</v>
      </c>
      <c r="O1340" s="389" t="s">
        <v>79</v>
      </c>
      <c r="P1340" s="390"/>
      <c r="Q1340" s="391"/>
      <c r="R1340" s="47" t="s">
        <v>80</v>
      </c>
      <c r="S1340" s="47"/>
      <c r="T1340" s="352"/>
      <c r="U1340" s="353"/>
      <c r="V1340" s="34"/>
    </row>
    <row r="1341" spans="1:22" ht="19.5" customHeight="1" x14ac:dyDescent="0.25">
      <c r="A1341" s="33"/>
      <c r="B1341" s="334"/>
      <c r="C1341" s="392" t="s">
        <v>81</v>
      </c>
      <c r="D1341" s="393"/>
      <c r="E1341" s="394"/>
      <c r="F1341" s="10" t="s">
        <v>82</v>
      </c>
      <c r="G1341" s="10"/>
      <c r="H1341" s="336"/>
      <c r="I1341" s="337"/>
      <c r="J1341" s="34"/>
      <c r="K1341" s="1"/>
      <c r="L1341" s="32"/>
      <c r="M1341" s="33"/>
      <c r="N1341" s="334"/>
      <c r="O1341" s="392" t="s">
        <v>81</v>
      </c>
      <c r="P1341" s="393"/>
      <c r="Q1341" s="394"/>
      <c r="R1341" s="10" t="s">
        <v>82</v>
      </c>
      <c r="S1341" s="10"/>
      <c r="T1341" s="336"/>
      <c r="U1341" s="337"/>
      <c r="V1341" s="34"/>
    </row>
    <row r="1342" spans="1:22" ht="19.5" customHeight="1" x14ac:dyDescent="0.25">
      <c r="A1342" s="33"/>
      <c r="B1342" s="334"/>
      <c r="C1342" s="392" t="s">
        <v>83</v>
      </c>
      <c r="D1342" s="393"/>
      <c r="E1342" s="394"/>
      <c r="F1342" s="10" t="s">
        <v>84</v>
      </c>
      <c r="G1342" s="10"/>
      <c r="H1342" s="336"/>
      <c r="I1342" s="337"/>
      <c r="J1342" s="34"/>
      <c r="K1342" s="1"/>
      <c r="L1342" s="32"/>
      <c r="M1342" s="33"/>
      <c r="N1342" s="334"/>
      <c r="O1342" s="392" t="s">
        <v>83</v>
      </c>
      <c r="P1342" s="393"/>
      <c r="Q1342" s="394"/>
      <c r="R1342" s="10" t="s">
        <v>84</v>
      </c>
      <c r="S1342" s="10"/>
      <c r="T1342" s="336"/>
      <c r="U1342" s="337"/>
      <c r="V1342" s="34"/>
    </row>
    <row r="1343" spans="1:22" ht="19.5" customHeight="1" x14ac:dyDescent="0.25">
      <c r="A1343" s="33"/>
      <c r="B1343" s="334"/>
      <c r="C1343" s="48" t="s">
        <v>85</v>
      </c>
      <c r="D1343" s="49"/>
      <c r="E1343" s="49"/>
      <c r="F1343" s="10" t="s">
        <v>86</v>
      </c>
      <c r="G1343" s="10"/>
      <c r="H1343" s="336"/>
      <c r="I1343" s="337"/>
      <c r="J1343" s="34"/>
      <c r="K1343" s="1"/>
      <c r="L1343" s="32"/>
      <c r="M1343" s="33"/>
      <c r="N1343" s="334"/>
      <c r="O1343" s="48" t="s">
        <v>85</v>
      </c>
      <c r="P1343" s="49"/>
      <c r="Q1343" s="49"/>
      <c r="R1343" s="10" t="s">
        <v>86</v>
      </c>
      <c r="S1343" s="10"/>
      <c r="T1343" s="336"/>
      <c r="U1343" s="337"/>
      <c r="V1343" s="34"/>
    </row>
    <row r="1344" spans="1:22" ht="19.5" customHeight="1" thickBot="1" x14ac:dyDescent="0.3">
      <c r="A1344" s="33"/>
      <c r="B1344" s="350"/>
      <c r="C1344" s="50" t="s">
        <v>87</v>
      </c>
      <c r="D1344" s="51"/>
      <c r="E1344" s="51"/>
      <c r="F1344" s="52" t="s">
        <v>86</v>
      </c>
      <c r="G1344" s="52"/>
      <c r="H1344" s="369"/>
      <c r="I1344" s="370"/>
      <c r="J1344" s="34"/>
      <c r="K1344" s="1"/>
      <c r="L1344" s="32"/>
      <c r="M1344" s="33"/>
      <c r="N1344" s="350"/>
      <c r="O1344" s="50" t="s">
        <v>87</v>
      </c>
      <c r="P1344" s="51"/>
      <c r="Q1344" s="51"/>
      <c r="R1344" s="52" t="s">
        <v>86</v>
      </c>
      <c r="S1344" s="52"/>
      <c r="T1344" s="369"/>
      <c r="U1344" s="370"/>
      <c r="V1344" s="34"/>
    </row>
    <row r="1345" spans="1:22" ht="19.5" customHeight="1" thickBot="1" x14ac:dyDescent="0.3">
      <c r="A1345" s="33"/>
      <c r="B1345" s="25"/>
      <c r="C1345" s="25"/>
      <c r="D1345" s="25"/>
      <c r="E1345" s="25"/>
      <c r="F1345" s="25"/>
      <c r="G1345" s="25"/>
      <c r="H1345" s="25"/>
      <c r="I1345" s="25"/>
      <c r="J1345" s="34"/>
      <c r="K1345" s="1"/>
      <c r="L1345" s="32"/>
      <c r="M1345" s="33"/>
      <c r="N1345" s="25"/>
      <c r="O1345" s="25"/>
      <c r="P1345" s="25"/>
      <c r="Q1345" s="25"/>
      <c r="R1345" s="25"/>
      <c r="S1345" s="25"/>
      <c r="T1345" s="25"/>
      <c r="U1345" s="25"/>
      <c r="V1345" s="34"/>
    </row>
    <row r="1346" spans="1:22" ht="19.5" customHeight="1" x14ac:dyDescent="0.3">
      <c r="A1346" s="33"/>
      <c r="B1346" s="373" t="s">
        <v>88</v>
      </c>
      <c r="C1346" s="374"/>
      <c r="D1346" s="374"/>
      <c r="E1346" s="374"/>
      <c r="F1346" s="374"/>
      <c r="G1346" s="374"/>
      <c r="H1346" s="374"/>
      <c r="I1346" s="375"/>
      <c r="J1346" s="34"/>
      <c r="K1346" s="1"/>
      <c r="L1346" s="32"/>
      <c r="M1346" s="33"/>
      <c r="N1346" s="373" t="s">
        <v>88</v>
      </c>
      <c r="O1346" s="374"/>
      <c r="P1346" s="374"/>
      <c r="Q1346" s="374"/>
      <c r="R1346" s="374"/>
      <c r="S1346" s="374"/>
      <c r="T1346" s="374"/>
      <c r="U1346" s="375"/>
      <c r="V1346" s="34"/>
    </row>
    <row r="1347" spans="1:22" ht="19.5" customHeight="1" x14ac:dyDescent="0.25">
      <c r="A1347" s="33"/>
      <c r="B1347" s="376"/>
      <c r="C1347" s="377"/>
      <c r="D1347" s="377"/>
      <c r="E1347" s="377"/>
      <c r="F1347" s="377"/>
      <c r="G1347" s="377"/>
      <c r="H1347" s="377"/>
      <c r="I1347" s="378"/>
      <c r="J1347" s="34"/>
      <c r="K1347" s="1"/>
      <c r="L1347" s="32"/>
      <c r="M1347" s="33"/>
      <c r="N1347" s="376"/>
      <c r="O1347" s="377"/>
      <c r="P1347" s="377"/>
      <c r="Q1347" s="377"/>
      <c r="R1347" s="377"/>
      <c r="S1347" s="377"/>
      <c r="T1347" s="377"/>
      <c r="U1347" s="378"/>
      <c r="V1347" s="34"/>
    </row>
    <row r="1348" spans="1:22" ht="19.5" customHeight="1" x14ac:dyDescent="0.25">
      <c r="A1348" s="33"/>
      <c r="B1348" s="379"/>
      <c r="C1348" s="380"/>
      <c r="D1348" s="380"/>
      <c r="E1348" s="380"/>
      <c r="F1348" s="380"/>
      <c r="G1348" s="380"/>
      <c r="H1348" s="380"/>
      <c r="I1348" s="381"/>
      <c r="J1348" s="34"/>
      <c r="K1348" s="1"/>
      <c r="L1348" s="32"/>
      <c r="M1348" s="33"/>
      <c r="N1348" s="379"/>
      <c r="O1348" s="380"/>
      <c r="P1348" s="380"/>
      <c r="Q1348" s="380"/>
      <c r="R1348" s="380"/>
      <c r="S1348" s="380"/>
      <c r="T1348" s="380"/>
      <c r="U1348" s="381"/>
      <c r="V1348" s="34"/>
    </row>
    <row r="1349" spans="1:22" ht="19.5" customHeight="1" x14ac:dyDescent="0.25">
      <c r="A1349" s="33"/>
      <c r="B1349" s="379"/>
      <c r="C1349" s="380"/>
      <c r="D1349" s="380"/>
      <c r="E1349" s="380"/>
      <c r="F1349" s="380"/>
      <c r="G1349" s="380"/>
      <c r="H1349" s="380"/>
      <c r="I1349" s="381"/>
      <c r="J1349" s="34"/>
      <c r="K1349" s="1"/>
      <c r="L1349" s="32"/>
      <c r="M1349" s="33"/>
      <c r="N1349" s="379"/>
      <c r="O1349" s="380"/>
      <c r="P1349" s="380"/>
      <c r="Q1349" s="380"/>
      <c r="R1349" s="380"/>
      <c r="S1349" s="380"/>
      <c r="T1349" s="380"/>
      <c r="U1349" s="381"/>
      <c r="V1349" s="34"/>
    </row>
    <row r="1350" spans="1:22" ht="19.5" customHeight="1" thickBot="1" x14ac:dyDescent="0.3">
      <c r="A1350" s="33"/>
      <c r="B1350" s="382"/>
      <c r="C1350" s="383"/>
      <c r="D1350" s="383"/>
      <c r="E1350" s="383"/>
      <c r="F1350" s="383"/>
      <c r="G1350" s="383"/>
      <c r="H1350" s="383"/>
      <c r="I1350" s="384"/>
      <c r="J1350" s="34"/>
      <c r="K1350" s="1"/>
      <c r="L1350" s="32"/>
      <c r="M1350" s="33"/>
      <c r="N1350" s="382"/>
      <c r="O1350" s="383"/>
      <c r="P1350" s="383"/>
      <c r="Q1350" s="383"/>
      <c r="R1350" s="383"/>
      <c r="S1350" s="383"/>
      <c r="T1350" s="383"/>
      <c r="U1350" s="384"/>
      <c r="V1350" s="34"/>
    </row>
    <row r="1351" spans="1:22" ht="19.5" customHeight="1" thickBot="1" x14ac:dyDescent="0.3">
      <c r="A1351" s="53"/>
      <c r="B1351" s="54"/>
      <c r="C1351" s="54"/>
      <c r="D1351" s="54"/>
      <c r="E1351" s="54"/>
      <c r="F1351" s="54"/>
      <c r="G1351" s="54"/>
      <c r="H1351" s="54"/>
      <c r="I1351" s="54"/>
      <c r="J1351" s="55"/>
      <c r="K1351" s="1"/>
      <c r="L1351" s="32"/>
      <c r="M1351" s="53"/>
      <c r="N1351" s="54"/>
      <c r="O1351" s="54"/>
      <c r="P1351" s="54"/>
      <c r="Q1351" s="54"/>
      <c r="R1351" s="54"/>
      <c r="S1351" s="54"/>
      <c r="T1351" s="54"/>
      <c r="U1351" s="54"/>
      <c r="V1351" s="55"/>
    </row>
    <row r="1352" spans="1:22" ht="19.5" customHeight="1" thickBot="1" x14ac:dyDescent="0.3">
      <c r="A1352" s="56"/>
      <c r="B1352" s="56"/>
      <c r="C1352" s="56"/>
      <c r="D1352" s="56"/>
      <c r="E1352" s="56"/>
      <c r="F1352" s="56"/>
      <c r="G1352" s="56"/>
      <c r="H1352" s="56"/>
      <c r="I1352" s="56"/>
      <c r="J1352" s="56"/>
      <c r="K1352" s="56"/>
      <c r="L1352" s="57"/>
      <c r="M1352" s="56"/>
      <c r="N1352" s="56"/>
      <c r="O1352" s="56"/>
      <c r="P1352" s="56"/>
      <c r="Q1352" s="56"/>
      <c r="R1352" s="56"/>
      <c r="S1352" s="56"/>
      <c r="T1352" s="56"/>
      <c r="U1352" s="56"/>
      <c r="V1352" s="56"/>
    </row>
    <row r="1353" spans="1:22" ht="19.5" customHeight="1" x14ac:dyDescent="0.25">
      <c r="A1353" s="29">
        <v>28</v>
      </c>
      <c r="B1353" s="30"/>
      <c r="C1353" s="30"/>
      <c r="D1353" s="30"/>
      <c r="E1353" s="30"/>
      <c r="F1353" s="30"/>
      <c r="G1353" s="30"/>
      <c r="H1353" s="30"/>
      <c r="I1353" s="30"/>
      <c r="J1353" s="31"/>
      <c r="K1353" s="1"/>
      <c r="L1353" s="32"/>
      <c r="M1353" s="29">
        <f t="shared" ref="M1353" si="27">A1353+1</f>
        <v>29</v>
      </c>
      <c r="N1353" s="30"/>
      <c r="O1353" s="30"/>
      <c r="P1353" s="30"/>
      <c r="Q1353" s="30"/>
      <c r="R1353" s="30"/>
      <c r="S1353" s="30"/>
      <c r="T1353" s="30"/>
      <c r="U1353" s="30"/>
      <c r="V1353" s="31"/>
    </row>
    <row r="1354" spans="1:22" ht="19.5" customHeight="1" x14ac:dyDescent="0.35">
      <c r="A1354" s="33"/>
      <c r="B1354" s="356" t="s">
        <v>42</v>
      </c>
      <c r="C1354" s="356"/>
      <c r="D1354" s="404" t="s">
        <v>132</v>
      </c>
      <c r="E1354" s="404"/>
      <c r="F1354" s="404"/>
      <c r="G1354" s="404"/>
      <c r="H1354" s="404"/>
      <c r="I1354" s="404"/>
      <c r="J1354" s="75"/>
      <c r="K1354" s="1"/>
      <c r="L1354" s="32"/>
      <c r="M1354" s="33"/>
      <c r="N1354" s="356" t="s">
        <v>42</v>
      </c>
      <c r="O1354" s="356"/>
      <c r="P1354" s="404" t="s">
        <v>132</v>
      </c>
      <c r="Q1354" s="404"/>
      <c r="R1354" s="404"/>
      <c r="S1354" s="404"/>
      <c r="T1354" s="404"/>
      <c r="U1354" s="404"/>
      <c r="V1354" s="75"/>
    </row>
    <row r="1355" spans="1:22" ht="19.5" customHeight="1" x14ac:dyDescent="0.25">
      <c r="A1355" s="33"/>
      <c r="B1355" s="358"/>
      <c r="C1355" s="358"/>
      <c r="D1355" s="358"/>
      <c r="E1355" s="358"/>
      <c r="F1355" s="358"/>
      <c r="G1355" s="358"/>
      <c r="H1355" s="358"/>
      <c r="I1355" s="358"/>
      <c r="J1355" s="34"/>
      <c r="K1355" s="1"/>
      <c r="L1355" s="32"/>
      <c r="M1355" s="33"/>
      <c r="N1355" s="358"/>
      <c r="O1355" s="358"/>
      <c r="P1355" s="358"/>
      <c r="Q1355" s="358"/>
      <c r="R1355" s="358"/>
      <c r="S1355" s="358"/>
      <c r="T1355" s="358"/>
      <c r="U1355" s="358"/>
      <c r="V1355" s="34"/>
    </row>
    <row r="1356" spans="1:22" ht="19.5" customHeight="1" x14ac:dyDescent="0.35">
      <c r="A1356" s="33"/>
      <c r="B1356" s="356" t="s">
        <v>0</v>
      </c>
      <c r="C1356" s="356"/>
      <c r="D1356" s="403"/>
      <c r="E1356" s="403"/>
      <c r="F1356" s="357" t="s">
        <v>41</v>
      </c>
      <c r="G1356" s="357"/>
      <c r="H1356" s="403"/>
      <c r="I1356" s="403"/>
      <c r="J1356" s="34"/>
      <c r="K1356" s="1"/>
      <c r="L1356" s="32"/>
      <c r="M1356" s="33"/>
      <c r="N1356" s="356" t="s">
        <v>0</v>
      </c>
      <c r="O1356" s="356"/>
      <c r="P1356" s="403"/>
      <c r="Q1356" s="403"/>
      <c r="R1356" s="357" t="s">
        <v>41</v>
      </c>
      <c r="S1356" s="357"/>
      <c r="T1356" s="403"/>
      <c r="U1356" s="403"/>
      <c r="V1356" s="34"/>
    </row>
    <row r="1357" spans="1:22" ht="19.5" customHeight="1" x14ac:dyDescent="0.35">
      <c r="A1357" s="33"/>
      <c r="B1357" s="356" t="s">
        <v>14</v>
      </c>
      <c r="C1357" s="356"/>
      <c r="D1357" s="400"/>
      <c r="E1357" s="400"/>
      <c r="F1357" s="357" t="s">
        <v>15</v>
      </c>
      <c r="G1357" s="357"/>
      <c r="H1357" s="401"/>
      <c r="I1357" s="401"/>
      <c r="J1357" s="34"/>
      <c r="K1357" s="1"/>
      <c r="L1357" s="32"/>
      <c r="M1357" s="33"/>
      <c r="N1357" s="356" t="s">
        <v>14</v>
      </c>
      <c r="O1357" s="356"/>
      <c r="P1357" s="400"/>
      <c r="Q1357" s="400"/>
      <c r="R1357" s="357" t="s">
        <v>15</v>
      </c>
      <c r="S1357" s="357"/>
      <c r="T1357" s="401"/>
      <c r="U1357" s="401"/>
      <c r="V1357" s="34"/>
    </row>
    <row r="1358" spans="1:22" ht="19.5" customHeight="1" x14ac:dyDescent="0.3">
      <c r="A1358" s="33"/>
      <c r="B1358" s="64" t="s">
        <v>53</v>
      </c>
      <c r="C1358" s="64"/>
      <c r="D1358" s="402"/>
      <c r="E1358" s="402"/>
      <c r="F1358" s="397" t="s">
        <v>54</v>
      </c>
      <c r="G1358" s="397"/>
      <c r="H1358" s="402"/>
      <c r="I1358" s="402"/>
      <c r="J1358" s="34"/>
      <c r="K1358" s="1"/>
      <c r="L1358" s="32"/>
      <c r="M1358" s="33"/>
      <c r="N1358" s="64" t="s">
        <v>53</v>
      </c>
      <c r="O1358" s="64"/>
      <c r="P1358" s="402"/>
      <c r="Q1358" s="402"/>
      <c r="R1358" s="397" t="s">
        <v>54</v>
      </c>
      <c r="S1358" s="397"/>
      <c r="T1358" s="402"/>
      <c r="U1358" s="402"/>
      <c r="V1358" s="34"/>
    </row>
    <row r="1359" spans="1:22" ht="19.5" customHeight="1" x14ac:dyDescent="0.3">
      <c r="A1359" s="33"/>
      <c r="B1359" s="396" t="s">
        <v>1</v>
      </c>
      <c r="C1359" s="396"/>
      <c r="D1359" s="397"/>
      <c r="E1359" s="397"/>
      <c r="F1359" s="398"/>
      <c r="G1359" s="398"/>
      <c r="H1359" s="398"/>
      <c r="I1359" s="398"/>
      <c r="J1359" s="34"/>
      <c r="K1359" s="1"/>
      <c r="L1359" s="32"/>
      <c r="M1359" s="33"/>
      <c r="N1359" s="396" t="s">
        <v>1</v>
      </c>
      <c r="O1359" s="396"/>
      <c r="P1359" s="397"/>
      <c r="Q1359" s="397"/>
      <c r="R1359" s="398"/>
      <c r="S1359" s="398"/>
      <c r="T1359" s="398"/>
      <c r="U1359" s="398"/>
      <c r="V1359" s="34"/>
    </row>
    <row r="1360" spans="1:22" ht="19.5" customHeight="1" x14ac:dyDescent="0.3">
      <c r="A1360" s="33"/>
      <c r="B1360" s="396"/>
      <c r="C1360" s="396"/>
      <c r="D1360" s="397" t="s">
        <v>11</v>
      </c>
      <c r="E1360" s="397"/>
      <c r="F1360" s="398"/>
      <c r="G1360" s="398"/>
      <c r="H1360" s="398"/>
      <c r="I1360" s="398"/>
      <c r="J1360" s="34"/>
      <c r="K1360" s="1"/>
      <c r="L1360" s="32"/>
      <c r="M1360" s="33"/>
      <c r="N1360" s="396"/>
      <c r="O1360" s="396"/>
      <c r="P1360" s="397" t="s">
        <v>11</v>
      </c>
      <c r="Q1360" s="397"/>
      <c r="R1360" s="398"/>
      <c r="S1360" s="398"/>
      <c r="T1360" s="398"/>
      <c r="U1360" s="398"/>
      <c r="V1360" s="34"/>
    </row>
    <row r="1361" spans="1:22" ht="19.5" customHeight="1" x14ac:dyDescent="0.3">
      <c r="A1361" s="33"/>
      <c r="B1361" s="396"/>
      <c r="C1361" s="396"/>
      <c r="D1361" s="397" t="s">
        <v>55</v>
      </c>
      <c r="E1361" s="397"/>
      <c r="F1361" s="398"/>
      <c r="G1361" s="398"/>
      <c r="H1361" s="398"/>
      <c r="I1361" s="398"/>
      <c r="J1361" s="34"/>
      <c r="K1361" s="1"/>
      <c r="L1361" s="32"/>
      <c r="M1361" s="33"/>
      <c r="N1361" s="396"/>
      <c r="O1361" s="396"/>
      <c r="P1361" s="397" t="s">
        <v>55</v>
      </c>
      <c r="Q1361" s="397"/>
      <c r="R1361" s="398"/>
      <c r="S1361" s="398"/>
      <c r="T1361" s="398"/>
      <c r="U1361" s="398"/>
      <c r="V1361" s="34"/>
    </row>
    <row r="1362" spans="1:22" ht="19.5" customHeight="1" x14ac:dyDescent="0.35">
      <c r="A1362" s="33"/>
      <c r="B1362" s="396"/>
      <c r="C1362" s="396"/>
      <c r="D1362" s="397" t="s">
        <v>9</v>
      </c>
      <c r="E1362" s="397"/>
      <c r="F1362" s="399"/>
      <c r="G1362" s="399"/>
      <c r="H1362" s="399"/>
      <c r="I1362" s="399"/>
      <c r="J1362" s="34"/>
      <c r="K1362" s="1"/>
      <c r="L1362" s="32"/>
      <c r="M1362" s="33"/>
      <c r="N1362" s="396"/>
      <c r="O1362" s="396"/>
      <c r="P1362" s="397" t="s">
        <v>9</v>
      </c>
      <c r="Q1362" s="397"/>
      <c r="R1362" s="399"/>
      <c r="S1362" s="399"/>
      <c r="T1362" s="399"/>
      <c r="U1362" s="399"/>
      <c r="V1362" s="34"/>
    </row>
    <row r="1363" spans="1:22" ht="19.5" customHeight="1" x14ac:dyDescent="0.35">
      <c r="A1363" s="33"/>
      <c r="B1363" s="356" t="s">
        <v>44</v>
      </c>
      <c r="C1363" s="356"/>
      <c r="D1363" s="357" t="s">
        <v>91</v>
      </c>
      <c r="E1363" s="357"/>
      <c r="F1363" s="37"/>
      <c r="G1363" s="65"/>
      <c r="H1363" s="39"/>
      <c r="I1363" s="65"/>
      <c r="J1363" s="34"/>
      <c r="K1363" s="1"/>
      <c r="L1363" s="32"/>
      <c r="M1363" s="33"/>
      <c r="N1363" s="356" t="s">
        <v>44</v>
      </c>
      <c r="O1363" s="356"/>
      <c r="P1363" s="357" t="s">
        <v>91</v>
      </c>
      <c r="Q1363" s="357"/>
      <c r="R1363" s="37"/>
      <c r="S1363" s="65"/>
      <c r="T1363" s="39"/>
      <c r="U1363" s="65"/>
      <c r="V1363" s="34"/>
    </row>
    <row r="1364" spans="1:22" ht="19.5" customHeight="1" x14ac:dyDescent="0.3">
      <c r="A1364" s="33"/>
      <c r="B1364" s="356"/>
      <c r="C1364" s="356"/>
      <c r="D1364" s="359" t="s">
        <v>56</v>
      </c>
      <c r="E1364" s="63" t="s">
        <v>57</v>
      </c>
      <c r="F1364" s="41"/>
      <c r="G1364" s="66"/>
      <c r="H1364" s="41"/>
      <c r="I1364" s="66"/>
      <c r="J1364" s="34"/>
      <c r="K1364" s="1"/>
      <c r="L1364" s="32"/>
      <c r="M1364" s="33"/>
      <c r="N1364" s="356"/>
      <c r="O1364" s="356"/>
      <c r="P1364" s="359" t="s">
        <v>56</v>
      </c>
      <c r="Q1364" s="63" t="s">
        <v>57</v>
      </c>
      <c r="R1364" s="41"/>
      <c r="S1364" s="66"/>
      <c r="T1364" s="41"/>
      <c r="U1364" s="66"/>
      <c r="V1364" s="34"/>
    </row>
    <row r="1365" spans="1:22" ht="19.5" customHeight="1" x14ac:dyDescent="0.3">
      <c r="A1365" s="33"/>
      <c r="B1365" s="356"/>
      <c r="C1365" s="356"/>
      <c r="D1365" s="359"/>
      <c r="E1365" s="63" t="s">
        <v>58</v>
      </c>
      <c r="F1365" s="41"/>
      <c r="G1365" s="66"/>
      <c r="H1365" s="41"/>
      <c r="I1365" s="66"/>
      <c r="J1365" s="34"/>
      <c r="K1365" s="1"/>
      <c r="L1365" s="32"/>
      <c r="M1365" s="33"/>
      <c r="N1365" s="356"/>
      <c r="O1365" s="356"/>
      <c r="P1365" s="359"/>
      <c r="Q1365" s="63" t="s">
        <v>58</v>
      </c>
      <c r="R1365" s="41"/>
      <c r="S1365" s="66"/>
      <c r="T1365" s="41"/>
      <c r="U1365" s="66"/>
      <c r="V1365" s="34"/>
    </row>
    <row r="1366" spans="1:22" ht="19.5" customHeight="1" x14ac:dyDescent="0.25">
      <c r="A1366" s="33"/>
      <c r="B1366" s="358"/>
      <c r="C1366" s="358"/>
      <c r="D1366" s="358"/>
      <c r="E1366" s="358"/>
      <c r="F1366" s="358"/>
      <c r="G1366" s="358"/>
      <c r="H1366" s="358"/>
      <c r="I1366" s="358"/>
      <c r="J1366" s="34"/>
      <c r="K1366" s="1"/>
      <c r="L1366" s="32"/>
      <c r="M1366" s="33"/>
      <c r="N1366" s="358"/>
      <c r="O1366" s="358"/>
      <c r="P1366" s="358"/>
      <c r="Q1366" s="358"/>
      <c r="R1366" s="358"/>
      <c r="S1366" s="358"/>
      <c r="T1366" s="358"/>
      <c r="U1366" s="358"/>
      <c r="V1366" s="34"/>
    </row>
    <row r="1367" spans="1:22" ht="19.5" customHeight="1" x14ac:dyDescent="0.3">
      <c r="A1367" s="33"/>
      <c r="B1367" s="395" t="s">
        <v>59</v>
      </c>
      <c r="C1367" s="395"/>
      <c r="D1367" s="395"/>
      <c r="E1367" s="395"/>
      <c r="F1367" s="395"/>
      <c r="G1367" s="395"/>
      <c r="H1367" s="395"/>
      <c r="I1367" s="395"/>
      <c r="J1367" s="34"/>
      <c r="K1367" s="1"/>
      <c r="L1367" s="32"/>
      <c r="M1367" s="33"/>
      <c r="N1367" s="395" t="s">
        <v>59</v>
      </c>
      <c r="O1367" s="395"/>
      <c r="P1367" s="395"/>
      <c r="Q1367" s="395"/>
      <c r="R1367" s="395"/>
      <c r="S1367" s="395"/>
      <c r="T1367" s="395"/>
      <c r="U1367" s="395"/>
      <c r="V1367" s="34"/>
    </row>
    <row r="1368" spans="1:22" ht="19.5" customHeight="1" thickBot="1" x14ac:dyDescent="0.3">
      <c r="A1368" s="33"/>
      <c r="B1368" s="358"/>
      <c r="C1368" s="358"/>
      <c r="D1368" s="358"/>
      <c r="E1368" s="358"/>
      <c r="F1368" s="358"/>
      <c r="G1368" s="358"/>
      <c r="H1368" s="358"/>
      <c r="I1368" s="358"/>
      <c r="J1368" s="34"/>
      <c r="K1368" s="1"/>
      <c r="L1368" s="32"/>
      <c r="M1368" s="33"/>
      <c r="N1368" s="358"/>
      <c r="O1368" s="358"/>
      <c r="P1368" s="358"/>
      <c r="Q1368" s="358"/>
      <c r="R1368" s="358"/>
      <c r="S1368" s="358"/>
      <c r="T1368" s="358"/>
      <c r="U1368" s="358"/>
      <c r="V1368" s="34"/>
    </row>
    <row r="1369" spans="1:22" ht="19.5" customHeight="1" thickBot="1" x14ac:dyDescent="0.3">
      <c r="A1369" s="33"/>
      <c r="B1369" s="359" t="s">
        <v>60</v>
      </c>
      <c r="C1369" s="360"/>
      <c r="D1369" s="43"/>
      <c r="E1369" s="44"/>
      <c r="F1369" s="44"/>
      <c r="G1369" s="44"/>
      <c r="H1369" s="44"/>
      <c r="I1369" s="45"/>
      <c r="J1369" s="34"/>
      <c r="K1369" s="1"/>
      <c r="L1369" s="32"/>
      <c r="M1369" s="33"/>
      <c r="N1369" s="359" t="s">
        <v>60</v>
      </c>
      <c r="O1369" s="360"/>
      <c r="P1369" s="43"/>
      <c r="Q1369" s="44"/>
      <c r="R1369" s="44"/>
      <c r="S1369" s="44"/>
      <c r="T1369" s="44"/>
      <c r="U1369" s="45"/>
      <c r="V1369" s="34"/>
    </row>
    <row r="1370" spans="1:22" ht="19.5" customHeight="1" thickBot="1" x14ac:dyDescent="0.3">
      <c r="A1370" s="33"/>
      <c r="B1370" s="62"/>
      <c r="C1370" s="62"/>
      <c r="D1370" s="30"/>
      <c r="E1370" s="30"/>
      <c r="F1370" s="30"/>
      <c r="G1370" s="30"/>
      <c r="H1370" s="30"/>
      <c r="I1370" s="30"/>
      <c r="J1370" s="34"/>
      <c r="K1370" s="1"/>
      <c r="L1370" s="32"/>
      <c r="M1370" s="33"/>
      <c r="N1370" s="62"/>
      <c r="O1370" s="62"/>
      <c r="P1370" s="30"/>
      <c r="Q1370" s="30"/>
      <c r="R1370" s="30"/>
      <c r="S1370" s="30"/>
      <c r="T1370" s="30"/>
      <c r="U1370" s="30"/>
      <c r="V1370" s="34"/>
    </row>
    <row r="1371" spans="1:22" ht="19.5" customHeight="1" x14ac:dyDescent="0.25">
      <c r="A1371" s="33"/>
      <c r="B1371" s="365" t="s">
        <v>62</v>
      </c>
      <c r="C1371" s="366"/>
      <c r="D1371" s="352"/>
      <c r="E1371" s="352"/>
      <c r="F1371" s="352"/>
      <c r="G1371" s="352"/>
      <c r="H1371" s="352"/>
      <c r="I1371" s="353"/>
      <c r="J1371" s="34"/>
      <c r="K1371" s="1"/>
      <c r="L1371" s="32"/>
      <c r="M1371" s="33"/>
      <c r="N1371" s="365" t="s">
        <v>62</v>
      </c>
      <c r="O1371" s="366"/>
      <c r="P1371" s="352"/>
      <c r="Q1371" s="352"/>
      <c r="R1371" s="352"/>
      <c r="S1371" s="352"/>
      <c r="T1371" s="352"/>
      <c r="U1371" s="353"/>
      <c r="V1371" s="34"/>
    </row>
    <row r="1372" spans="1:22" ht="19.5" customHeight="1" thickBot="1" x14ac:dyDescent="0.3">
      <c r="A1372" s="33"/>
      <c r="B1372" s="367"/>
      <c r="C1372" s="368"/>
      <c r="D1372" s="336"/>
      <c r="E1372" s="336"/>
      <c r="F1372" s="336"/>
      <c r="G1372" s="336"/>
      <c r="H1372" s="336"/>
      <c r="I1372" s="337"/>
      <c r="J1372" s="34"/>
      <c r="K1372" s="1"/>
      <c r="L1372" s="32"/>
      <c r="M1372" s="33"/>
      <c r="N1372" s="367"/>
      <c r="O1372" s="368"/>
      <c r="P1372" s="336"/>
      <c r="Q1372" s="336"/>
      <c r="R1372" s="336"/>
      <c r="S1372" s="336"/>
      <c r="T1372" s="336"/>
      <c r="U1372" s="337"/>
      <c r="V1372" s="34"/>
    </row>
    <row r="1373" spans="1:22" ht="19.5" customHeight="1" x14ac:dyDescent="0.25">
      <c r="A1373" s="33"/>
      <c r="B1373" s="361" t="s">
        <v>61</v>
      </c>
      <c r="C1373" s="362"/>
      <c r="D1373" s="336"/>
      <c r="E1373" s="336"/>
      <c r="F1373" s="336"/>
      <c r="G1373" s="336"/>
      <c r="H1373" s="336"/>
      <c r="I1373" s="337"/>
      <c r="J1373" s="34"/>
      <c r="K1373" s="1"/>
      <c r="L1373" s="32"/>
      <c r="M1373" s="33"/>
      <c r="N1373" s="361" t="s">
        <v>61</v>
      </c>
      <c r="O1373" s="362"/>
      <c r="P1373" s="336"/>
      <c r="Q1373" s="336"/>
      <c r="R1373" s="336"/>
      <c r="S1373" s="336"/>
      <c r="T1373" s="336"/>
      <c r="U1373" s="337"/>
      <c r="V1373" s="34"/>
    </row>
    <row r="1374" spans="1:22" ht="19.5" customHeight="1" thickBot="1" x14ac:dyDescent="0.3">
      <c r="A1374" s="33"/>
      <c r="B1374" s="365"/>
      <c r="C1374" s="366"/>
      <c r="D1374" s="369"/>
      <c r="E1374" s="369"/>
      <c r="F1374" s="369"/>
      <c r="G1374" s="369"/>
      <c r="H1374" s="369"/>
      <c r="I1374" s="370"/>
      <c r="J1374" s="34"/>
      <c r="K1374" s="1"/>
      <c r="L1374" s="32"/>
      <c r="M1374" s="33"/>
      <c r="N1374" s="365"/>
      <c r="O1374" s="366"/>
      <c r="P1374" s="369"/>
      <c r="Q1374" s="369"/>
      <c r="R1374" s="369"/>
      <c r="S1374" s="369"/>
      <c r="T1374" s="369"/>
      <c r="U1374" s="370"/>
      <c r="V1374" s="34"/>
    </row>
    <row r="1375" spans="1:22" ht="19.5" customHeight="1" thickBot="1" x14ac:dyDescent="0.3">
      <c r="A1375" s="33"/>
      <c r="B1375" s="25"/>
      <c r="C1375" s="25"/>
      <c r="D1375" s="25"/>
      <c r="E1375" s="25"/>
      <c r="F1375" s="25"/>
      <c r="G1375" s="25"/>
      <c r="H1375" s="25"/>
      <c r="I1375" s="25"/>
      <c r="J1375" s="34"/>
      <c r="K1375" s="1"/>
      <c r="L1375" s="32"/>
      <c r="M1375" s="33"/>
      <c r="N1375" s="25"/>
      <c r="O1375" s="25"/>
      <c r="P1375" s="25"/>
      <c r="Q1375" s="25"/>
      <c r="R1375" s="25"/>
      <c r="S1375" s="25"/>
      <c r="T1375" s="25"/>
      <c r="U1375" s="25"/>
      <c r="V1375" s="34"/>
    </row>
    <row r="1376" spans="1:22" ht="19.5" customHeight="1" x14ac:dyDescent="0.25">
      <c r="A1376" s="33"/>
      <c r="B1376" s="349" t="s">
        <v>63</v>
      </c>
      <c r="C1376" s="343" t="s">
        <v>64</v>
      </c>
      <c r="D1376" s="351"/>
      <c r="E1376" s="351"/>
      <c r="F1376" s="351"/>
      <c r="G1376" s="351"/>
      <c r="H1376" s="352"/>
      <c r="I1376" s="353"/>
      <c r="J1376" s="34"/>
      <c r="K1376" s="1"/>
      <c r="L1376" s="32"/>
      <c r="M1376" s="33"/>
      <c r="N1376" s="349" t="s">
        <v>63</v>
      </c>
      <c r="O1376" s="343" t="s">
        <v>64</v>
      </c>
      <c r="P1376" s="351"/>
      <c r="Q1376" s="351"/>
      <c r="R1376" s="351"/>
      <c r="S1376" s="351"/>
      <c r="T1376" s="352"/>
      <c r="U1376" s="353"/>
      <c r="V1376" s="34"/>
    </row>
    <row r="1377" spans="1:22" ht="19.5" customHeight="1" x14ac:dyDescent="0.25">
      <c r="A1377" s="33"/>
      <c r="B1377" s="334"/>
      <c r="C1377" s="340" t="s">
        <v>65</v>
      </c>
      <c r="D1377" s="348"/>
      <c r="E1377" s="348"/>
      <c r="F1377" s="348"/>
      <c r="G1377" s="348"/>
      <c r="H1377" s="336"/>
      <c r="I1377" s="337"/>
      <c r="J1377" s="34"/>
      <c r="K1377" s="1"/>
      <c r="L1377" s="32"/>
      <c r="M1377" s="33"/>
      <c r="N1377" s="334"/>
      <c r="O1377" s="340" t="s">
        <v>65</v>
      </c>
      <c r="P1377" s="348"/>
      <c r="Q1377" s="348"/>
      <c r="R1377" s="348"/>
      <c r="S1377" s="348"/>
      <c r="T1377" s="336"/>
      <c r="U1377" s="337"/>
      <c r="V1377" s="34"/>
    </row>
    <row r="1378" spans="1:22" ht="19.5" customHeight="1" x14ac:dyDescent="0.25">
      <c r="A1378" s="33"/>
      <c r="B1378" s="334"/>
      <c r="C1378" s="340" t="s">
        <v>66</v>
      </c>
      <c r="D1378" s="348"/>
      <c r="E1378" s="348"/>
      <c r="F1378" s="348"/>
      <c r="G1378" s="348"/>
      <c r="H1378" s="336"/>
      <c r="I1378" s="337"/>
      <c r="J1378" s="34"/>
      <c r="K1378" s="1"/>
      <c r="L1378" s="32"/>
      <c r="M1378" s="33"/>
      <c r="N1378" s="334"/>
      <c r="O1378" s="340" t="s">
        <v>66</v>
      </c>
      <c r="P1378" s="348"/>
      <c r="Q1378" s="348"/>
      <c r="R1378" s="348"/>
      <c r="S1378" s="348"/>
      <c r="T1378" s="336"/>
      <c r="U1378" s="337"/>
      <c r="V1378" s="34"/>
    </row>
    <row r="1379" spans="1:22" ht="19.5" customHeight="1" x14ac:dyDescent="0.25">
      <c r="A1379" s="33"/>
      <c r="B1379" s="334"/>
      <c r="C1379" s="340" t="s">
        <v>67</v>
      </c>
      <c r="D1379" s="348"/>
      <c r="E1379" s="348"/>
      <c r="F1379" s="348"/>
      <c r="G1379" s="348"/>
      <c r="H1379" s="336"/>
      <c r="I1379" s="337"/>
      <c r="J1379" s="34"/>
      <c r="K1379" s="1"/>
      <c r="L1379" s="32"/>
      <c r="M1379" s="33"/>
      <c r="N1379" s="334"/>
      <c r="O1379" s="340" t="s">
        <v>67</v>
      </c>
      <c r="P1379" s="348"/>
      <c r="Q1379" s="348"/>
      <c r="R1379" s="348"/>
      <c r="S1379" s="348"/>
      <c r="T1379" s="336"/>
      <c r="U1379" s="337"/>
      <c r="V1379" s="34"/>
    </row>
    <row r="1380" spans="1:22" ht="19.5" customHeight="1" x14ac:dyDescent="0.25">
      <c r="A1380" s="33"/>
      <c r="B1380" s="334"/>
      <c r="C1380" s="340" t="s">
        <v>68</v>
      </c>
      <c r="D1380" s="348"/>
      <c r="E1380" s="348"/>
      <c r="F1380" s="348"/>
      <c r="G1380" s="348"/>
      <c r="H1380" s="336"/>
      <c r="I1380" s="337"/>
      <c r="J1380" s="34"/>
      <c r="K1380" s="1"/>
      <c r="L1380" s="32"/>
      <c r="M1380" s="33"/>
      <c r="N1380" s="334"/>
      <c r="O1380" s="340" t="s">
        <v>68</v>
      </c>
      <c r="P1380" s="348"/>
      <c r="Q1380" s="348"/>
      <c r="R1380" s="348"/>
      <c r="S1380" s="348"/>
      <c r="T1380" s="336"/>
      <c r="U1380" s="337"/>
      <c r="V1380" s="34"/>
    </row>
    <row r="1381" spans="1:22" ht="19.5" customHeight="1" thickBot="1" x14ac:dyDescent="0.3">
      <c r="A1381" s="33"/>
      <c r="B1381" s="350"/>
      <c r="C1381" s="371" t="s">
        <v>69</v>
      </c>
      <c r="D1381" s="372"/>
      <c r="E1381" s="372"/>
      <c r="F1381" s="372"/>
      <c r="G1381" s="372"/>
      <c r="H1381" s="369"/>
      <c r="I1381" s="370"/>
      <c r="J1381" s="34"/>
      <c r="K1381" s="1"/>
      <c r="L1381" s="32"/>
      <c r="M1381" s="33"/>
      <c r="N1381" s="350"/>
      <c r="O1381" s="371" t="s">
        <v>69</v>
      </c>
      <c r="P1381" s="372"/>
      <c r="Q1381" s="372"/>
      <c r="R1381" s="372"/>
      <c r="S1381" s="372"/>
      <c r="T1381" s="369"/>
      <c r="U1381" s="370"/>
      <c r="V1381" s="34"/>
    </row>
    <row r="1382" spans="1:22" ht="19.5" customHeight="1" x14ac:dyDescent="0.25">
      <c r="A1382" s="33"/>
      <c r="B1382" s="333" t="s">
        <v>70</v>
      </c>
      <c r="C1382" s="346" t="s">
        <v>71</v>
      </c>
      <c r="D1382" s="347"/>
      <c r="E1382" s="347"/>
      <c r="F1382" s="347"/>
      <c r="G1382" s="347"/>
      <c r="H1382" s="344"/>
      <c r="I1382" s="345"/>
      <c r="J1382" s="34"/>
      <c r="K1382" s="1"/>
      <c r="L1382" s="32"/>
      <c r="M1382" s="33"/>
      <c r="N1382" s="333" t="s">
        <v>70</v>
      </c>
      <c r="O1382" s="346" t="s">
        <v>71</v>
      </c>
      <c r="P1382" s="347"/>
      <c r="Q1382" s="347"/>
      <c r="R1382" s="347"/>
      <c r="S1382" s="347"/>
      <c r="T1382" s="344"/>
      <c r="U1382" s="345"/>
      <c r="V1382" s="34"/>
    </row>
    <row r="1383" spans="1:22" ht="19.5" customHeight="1" x14ac:dyDescent="0.25">
      <c r="A1383" s="33"/>
      <c r="B1383" s="334"/>
      <c r="C1383" s="340" t="s">
        <v>72</v>
      </c>
      <c r="D1383" s="348"/>
      <c r="E1383" s="348"/>
      <c r="F1383" s="348"/>
      <c r="G1383" s="348"/>
      <c r="H1383" s="336"/>
      <c r="I1383" s="337"/>
      <c r="J1383" s="34"/>
      <c r="K1383" s="1"/>
      <c r="L1383" s="32"/>
      <c r="M1383" s="33"/>
      <c r="N1383" s="334"/>
      <c r="O1383" s="340" t="s">
        <v>72</v>
      </c>
      <c r="P1383" s="348"/>
      <c r="Q1383" s="348"/>
      <c r="R1383" s="348"/>
      <c r="S1383" s="348"/>
      <c r="T1383" s="336"/>
      <c r="U1383" s="337"/>
      <c r="V1383" s="34"/>
    </row>
    <row r="1384" spans="1:22" ht="19.5" customHeight="1" x14ac:dyDescent="0.25">
      <c r="A1384" s="33"/>
      <c r="B1384" s="334"/>
      <c r="C1384" s="340" t="s">
        <v>73</v>
      </c>
      <c r="D1384" s="348"/>
      <c r="E1384" s="348"/>
      <c r="F1384" s="348"/>
      <c r="G1384" s="348"/>
      <c r="H1384" s="336"/>
      <c r="I1384" s="337"/>
      <c r="J1384" s="34"/>
      <c r="K1384" s="1"/>
      <c r="L1384" s="32"/>
      <c r="M1384" s="33"/>
      <c r="N1384" s="334"/>
      <c r="O1384" s="340" t="s">
        <v>73</v>
      </c>
      <c r="P1384" s="348"/>
      <c r="Q1384" s="348"/>
      <c r="R1384" s="348"/>
      <c r="S1384" s="348"/>
      <c r="T1384" s="336"/>
      <c r="U1384" s="337"/>
      <c r="V1384" s="34"/>
    </row>
    <row r="1385" spans="1:22" ht="19.5" customHeight="1" x14ac:dyDescent="0.25">
      <c r="A1385" s="33"/>
      <c r="B1385" s="334"/>
      <c r="C1385" s="340" t="s">
        <v>74</v>
      </c>
      <c r="D1385" s="348"/>
      <c r="E1385" s="348"/>
      <c r="F1385" s="348"/>
      <c r="G1385" s="348"/>
      <c r="H1385" s="336"/>
      <c r="I1385" s="337"/>
      <c r="J1385" s="34"/>
      <c r="K1385" s="1"/>
      <c r="L1385" s="32"/>
      <c r="M1385" s="33"/>
      <c r="N1385" s="334"/>
      <c r="O1385" s="340" t="s">
        <v>74</v>
      </c>
      <c r="P1385" s="348"/>
      <c r="Q1385" s="348"/>
      <c r="R1385" s="348"/>
      <c r="S1385" s="348"/>
      <c r="T1385" s="336"/>
      <c r="U1385" s="337"/>
      <c r="V1385" s="34"/>
    </row>
    <row r="1386" spans="1:22" ht="19.5" customHeight="1" x14ac:dyDescent="0.25">
      <c r="A1386" s="33"/>
      <c r="B1386" s="334"/>
      <c r="C1386" s="340" t="s">
        <v>75</v>
      </c>
      <c r="D1386" s="348"/>
      <c r="E1386" s="348"/>
      <c r="F1386" s="348"/>
      <c r="G1386" s="348"/>
      <c r="H1386" s="336"/>
      <c r="I1386" s="337"/>
      <c r="J1386" s="34"/>
      <c r="K1386" s="1"/>
      <c r="L1386" s="32"/>
      <c r="M1386" s="33"/>
      <c r="N1386" s="334"/>
      <c r="O1386" s="340" t="s">
        <v>75</v>
      </c>
      <c r="P1386" s="348"/>
      <c r="Q1386" s="348"/>
      <c r="R1386" s="348"/>
      <c r="S1386" s="348"/>
      <c r="T1386" s="336"/>
      <c r="U1386" s="337"/>
      <c r="V1386" s="34"/>
    </row>
    <row r="1387" spans="1:22" ht="19.5" customHeight="1" x14ac:dyDescent="0.25">
      <c r="A1387" s="33"/>
      <c r="B1387" s="334"/>
      <c r="C1387" s="340" t="s">
        <v>76</v>
      </c>
      <c r="D1387" s="348"/>
      <c r="E1387" s="348"/>
      <c r="F1387" s="348"/>
      <c r="G1387" s="348"/>
      <c r="H1387" s="336"/>
      <c r="I1387" s="337"/>
      <c r="J1387" s="34"/>
      <c r="K1387" s="1"/>
      <c r="L1387" s="32"/>
      <c r="M1387" s="33"/>
      <c r="N1387" s="334"/>
      <c r="O1387" s="340" t="s">
        <v>76</v>
      </c>
      <c r="P1387" s="348"/>
      <c r="Q1387" s="348"/>
      <c r="R1387" s="348"/>
      <c r="S1387" s="348"/>
      <c r="T1387" s="336"/>
      <c r="U1387" s="337"/>
      <c r="V1387" s="34"/>
    </row>
    <row r="1388" spans="1:22" ht="19.5" customHeight="1" thickBot="1" x14ac:dyDescent="0.3">
      <c r="A1388" s="33"/>
      <c r="B1388" s="335"/>
      <c r="C1388" s="385" t="s">
        <v>77</v>
      </c>
      <c r="D1388" s="386"/>
      <c r="E1388" s="386"/>
      <c r="F1388" s="386"/>
      <c r="G1388" s="386"/>
      <c r="H1388" s="387"/>
      <c r="I1388" s="388"/>
      <c r="J1388" s="34"/>
      <c r="K1388" s="1"/>
      <c r="L1388" s="32"/>
      <c r="M1388" s="33"/>
      <c r="N1388" s="335"/>
      <c r="O1388" s="385" t="s">
        <v>77</v>
      </c>
      <c r="P1388" s="386"/>
      <c r="Q1388" s="386"/>
      <c r="R1388" s="386"/>
      <c r="S1388" s="386"/>
      <c r="T1388" s="387"/>
      <c r="U1388" s="388"/>
      <c r="V1388" s="34"/>
    </row>
    <row r="1389" spans="1:22" ht="19.5" customHeight="1" x14ac:dyDescent="0.25">
      <c r="A1389" s="33"/>
      <c r="B1389" s="349" t="s">
        <v>78</v>
      </c>
      <c r="C1389" s="389" t="s">
        <v>79</v>
      </c>
      <c r="D1389" s="390"/>
      <c r="E1389" s="391"/>
      <c r="F1389" s="47" t="s">
        <v>80</v>
      </c>
      <c r="G1389" s="47"/>
      <c r="H1389" s="352"/>
      <c r="I1389" s="353"/>
      <c r="J1389" s="34"/>
      <c r="K1389" s="1"/>
      <c r="L1389" s="32"/>
      <c r="M1389" s="33"/>
      <c r="N1389" s="349" t="s">
        <v>78</v>
      </c>
      <c r="O1389" s="389" t="s">
        <v>79</v>
      </c>
      <c r="P1389" s="390"/>
      <c r="Q1389" s="391"/>
      <c r="R1389" s="47" t="s">
        <v>80</v>
      </c>
      <c r="S1389" s="47"/>
      <c r="T1389" s="352"/>
      <c r="U1389" s="353"/>
      <c r="V1389" s="34"/>
    </row>
    <row r="1390" spans="1:22" ht="19.5" customHeight="1" x14ac:dyDescent="0.25">
      <c r="A1390" s="33"/>
      <c r="B1390" s="334"/>
      <c r="C1390" s="392" t="s">
        <v>81</v>
      </c>
      <c r="D1390" s="393"/>
      <c r="E1390" s="394"/>
      <c r="F1390" s="10" t="s">
        <v>82</v>
      </c>
      <c r="G1390" s="10"/>
      <c r="H1390" s="336"/>
      <c r="I1390" s="337"/>
      <c r="J1390" s="34"/>
      <c r="K1390" s="1"/>
      <c r="L1390" s="32"/>
      <c r="M1390" s="33"/>
      <c r="N1390" s="334"/>
      <c r="O1390" s="392" t="s">
        <v>81</v>
      </c>
      <c r="P1390" s="393"/>
      <c r="Q1390" s="394"/>
      <c r="R1390" s="10" t="s">
        <v>82</v>
      </c>
      <c r="S1390" s="10"/>
      <c r="T1390" s="336"/>
      <c r="U1390" s="337"/>
      <c r="V1390" s="34"/>
    </row>
    <row r="1391" spans="1:22" ht="19.5" customHeight="1" x14ac:dyDescent="0.25">
      <c r="A1391" s="33"/>
      <c r="B1391" s="334"/>
      <c r="C1391" s="392" t="s">
        <v>83</v>
      </c>
      <c r="D1391" s="393"/>
      <c r="E1391" s="394"/>
      <c r="F1391" s="10" t="s">
        <v>84</v>
      </c>
      <c r="G1391" s="10"/>
      <c r="H1391" s="336"/>
      <c r="I1391" s="337"/>
      <c r="J1391" s="34"/>
      <c r="K1391" s="1"/>
      <c r="L1391" s="32"/>
      <c r="M1391" s="33"/>
      <c r="N1391" s="334"/>
      <c r="O1391" s="392" t="s">
        <v>83</v>
      </c>
      <c r="P1391" s="393"/>
      <c r="Q1391" s="394"/>
      <c r="R1391" s="10" t="s">
        <v>84</v>
      </c>
      <c r="S1391" s="10"/>
      <c r="T1391" s="336"/>
      <c r="U1391" s="337"/>
      <c r="V1391" s="34"/>
    </row>
    <row r="1392" spans="1:22" ht="19.5" customHeight="1" x14ac:dyDescent="0.25">
      <c r="A1392" s="33"/>
      <c r="B1392" s="334"/>
      <c r="C1392" s="48" t="s">
        <v>85</v>
      </c>
      <c r="D1392" s="49"/>
      <c r="E1392" s="49"/>
      <c r="F1392" s="10" t="s">
        <v>86</v>
      </c>
      <c r="G1392" s="10"/>
      <c r="H1392" s="336"/>
      <c r="I1392" s="337"/>
      <c r="J1392" s="34"/>
      <c r="K1392" s="1"/>
      <c r="L1392" s="32"/>
      <c r="M1392" s="33"/>
      <c r="N1392" s="334"/>
      <c r="O1392" s="48" t="s">
        <v>85</v>
      </c>
      <c r="P1392" s="49"/>
      <c r="Q1392" s="49"/>
      <c r="R1392" s="10" t="s">
        <v>86</v>
      </c>
      <c r="S1392" s="10"/>
      <c r="T1392" s="336"/>
      <c r="U1392" s="337"/>
      <c r="V1392" s="34"/>
    </row>
    <row r="1393" spans="1:22" ht="19.5" customHeight="1" thickBot="1" x14ac:dyDescent="0.3">
      <c r="A1393" s="33"/>
      <c r="B1393" s="350"/>
      <c r="C1393" s="50" t="s">
        <v>87</v>
      </c>
      <c r="D1393" s="51"/>
      <c r="E1393" s="51"/>
      <c r="F1393" s="52" t="s">
        <v>86</v>
      </c>
      <c r="G1393" s="52"/>
      <c r="H1393" s="369"/>
      <c r="I1393" s="370"/>
      <c r="J1393" s="34"/>
      <c r="K1393" s="1"/>
      <c r="L1393" s="32"/>
      <c r="M1393" s="33"/>
      <c r="N1393" s="350"/>
      <c r="O1393" s="50" t="s">
        <v>87</v>
      </c>
      <c r="P1393" s="51"/>
      <c r="Q1393" s="51"/>
      <c r="R1393" s="52" t="s">
        <v>86</v>
      </c>
      <c r="S1393" s="52"/>
      <c r="T1393" s="369"/>
      <c r="U1393" s="370"/>
      <c r="V1393" s="34"/>
    </row>
    <row r="1394" spans="1:22" ht="19.5" customHeight="1" thickBot="1" x14ac:dyDescent="0.3">
      <c r="A1394" s="33"/>
      <c r="B1394" s="25"/>
      <c r="C1394" s="25"/>
      <c r="D1394" s="25"/>
      <c r="E1394" s="25"/>
      <c r="F1394" s="25"/>
      <c r="G1394" s="25"/>
      <c r="H1394" s="25"/>
      <c r="I1394" s="25"/>
      <c r="J1394" s="34"/>
      <c r="K1394" s="1"/>
      <c r="L1394" s="32"/>
      <c r="M1394" s="33"/>
      <c r="N1394" s="25"/>
      <c r="O1394" s="25"/>
      <c r="P1394" s="25"/>
      <c r="Q1394" s="25"/>
      <c r="R1394" s="25"/>
      <c r="S1394" s="25"/>
      <c r="T1394" s="25"/>
      <c r="U1394" s="25"/>
      <c r="V1394" s="34"/>
    </row>
    <row r="1395" spans="1:22" ht="19.5" customHeight="1" x14ac:dyDescent="0.3">
      <c r="A1395" s="33"/>
      <c r="B1395" s="373" t="s">
        <v>88</v>
      </c>
      <c r="C1395" s="374"/>
      <c r="D1395" s="374"/>
      <c r="E1395" s="374"/>
      <c r="F1395" s="374"/>
      <c r="G1395" s="374"/>
      <c r="H1395" s="374"/>
      <c r="I1395" s="375"/>
      <c r="J1395" s="34"/>
      <c r="K1395" s="1"/>
      <c r="L1395" s="32"/>
      <c r="M1395" s="33"/>
      <c r="N1395" s="373" t="s">
        <v>88</v>
      </c>
      <c r="O1395" s="374"/>
      <c r="P1395" s="374"/>
      <c r="Q1395" s="374"/>
      <c r="R1395" s="374"/>
      <c r="S1395" s="374"/>
      <c r="T1395" s="374"/>
      <c r="U1395" s="375"/>
      <c r="V1395" s="34"/>
    </row>
    <row r="1396" spans="1:22" ht="19.5" customHeight="1" x14ac:dyDescent="0.25">
      <c r="A1396" s="33"/>
      <c r="B1396" s="376"/>
      <c r="C1396" s="377"/>
      <c r="D1396" s="377"/>
      <c r="E1396" s="377"/>
      <c r="F1396" s="377"/>
      <c r="G1396" s="377"/>
      <c r="H1396" s="377"/>
      <c r="I1396" s="378"/>
      <c r="J1396" s="34"/>
      <c r="K1396" s="1"/>
      <c r="L1396" s="32"/>
      <c r="M1396" s="33"/>
      <c r="N1396" s="376"/>
      <c r="O1396" s="377"/>
      <c r="P1396" s="377"/>
      <c r="Q1396" s="377"/>
      <c r="R1396" s="377"/>
      <c r="S1396" s="377"/>
      <c r="T1396" s="377"/>
      <c r="U1396" s="378"/>
      <c r="V1396" s="34"/>
    </row>
    <row r="1397" spans="1:22" ht="19.5" customHeight="1" x14ac:dyDescent="0.25">
      <c r="A1397" s="33"/>
      <c r="B1397" s="379"/>
      <c r="C1397" s="380"/>
      <c r="D1397" s="380"/>
      <c r="E1397" s="380"/>
      <c r="F1397" s="380"/>
      <c r="G1397" s="380"/>
      <c r="H1397" s="380"/>
      <c r="I1397" s="381"/>
      <c r="J1397" s="34"/>
      <c r="K1397" s="1"/>
      <c r="L1397" s="32"/>
      <c r="M1397" s="33"/>
      <c r="N1397" s="379"/>
      <c r="O1397" s="380"/>
      <c r="P1397" s="380"/>
      <c r="Q1397" s="380"/>
      <c r="R1397" s="380"/>
      <c r="S1397" s="380"/>
      <c r="T1397" s="380"/>
      <c r="U1397" s="381"/>
      <c r="V1397" s="34"/>
    </row>
    <row r="1398" spans="1:22" ht="19.5" customHeight="1" x14ac:dyDescent="0.25">
      <c r="A1398" s="33"/>
      <c r="B1398" s="379"/>
      <c r="C1398" s="380"/>
      <c r="D1398" s="380"/>
      <c r="E1398" s="380"/>
      <c r="F1398" s="380"/>
      <c r="G1398" s="380"/>
      <c r="H1398" s="380"/>
      <c r="I1398" s="381"/>
      <c r="J1398" s="34"/>
      <c r="K1398" s="1"/>
      <c r="L1398" s="32"/>
      <c r="M1398" s="33"/>
      <c r="N1398" s="379"/>
      <c r="O1398" s="380"/>
      <c r="P1398" s="380"/>
      <c r="Q1398" s="380"/>
      <c r="R1398" s="380"/>
      <c r="S1398" s="380"/>
      <c r="T1398" s="380"/>
      <c r="U1398" s="381"/>
      <c r="V1398" s="34"/>
    </row>
    <row r="1399" spans="1:22" ht="19.5" customHeight="1" thickBot="1" x14ac:dyDescent="0.3">
      <c r="A1399" s="33"/>
      <c r="B1399" s="382"/>
      <c r="C1399" s="383"/>
      <c r="D1399" s="383"/>
      <c r="E1399" s="383"/>
      <c r="F1399" s="383"/>
      <c r="G1399" s="383"/>
      <c r="H1399" s="383"/>
      <c r="I1399" s="384"/>
      <c r="J1399" s="34"/>
      <c r="K1399" s="1"/>
      <c r="L1399" s="32"/>
      <c r="M1399" s="33"/>
      <c r="N1399" s="382"/>
      <c r="O1399" s="383"/>
      <c r="P1399" s="383"/>
      <c r="Q1399" s="383"/>
      <c r="R1399" s="383"/>
      <c r="S1399" s="383"/>
      <c r="T1399" s="383"/>
      <c r="U1399" s="384"/>
      <c r="V1399" s="34"/>
    </row>
    <row r="1400" spans="1:22" ht="19.5" customHeight="1" thickBot="1" x14ac:dyDescent="0.3">
      <c r="A1400" s="53"/>
      <c r="B1400" s="54"/>
      <c r="C1400" s="54"/>
      <c r="D1400" s="54"/>
      <c r="E1400" s="54"/>
      <c r="F1400" s="54"/>
      <c r="G1400" s="54"/>
      <c r="H1400" s="54"/>
      <c r="I1400" s="54"/>
      <c r="J1400" s="55"/>
      <c r="K1400" s="1"/>
      <c r="L1400" s="32"/>
      <c r="M1400" s="53"/>
      <c r="N1400" s="54"/>
      <c r="O1400" s="54"/>
      <c r="P1400" s="54"/>
      <c r="Q1400" s="54"/>
      <c r="R1400" s="54"/>
      <c r="S1400" s="54"/>
      <c r="T1400" s="54"/>
      <c r="U1400" s="54"/>
      <c r="V1400" s="55"/>
    </row>
    <row r="1401" spans="1:22" ht="19.5" customHeight="1" thickBot="1" x14ac:dyDescent="0.3">
      <c r="A1401" s="56"/>
      <c r="B1401" s="56"/>
      <c r="C1401" s="56"/>
      <c r="D1401" s="56"/>
      <c r="E1401" s="56"/>
      <c r="F1401" s="56"/>
      <c r="G1401" s="56"/>
      <c r="H1401" s="56"/>
      <c r="I1401" s="56"/>
      <c r="J1401" s="56"/>
      <c r="K1401" s="56"/>
      <c r="L1401" s="57"/>
      <c r="M1401" s="56"/>
      <c r="N1401" s="56"/>
      <c r="O1401" s="56"/>
      <c r="P1401" s="56"/>
      <c r="Q1401" s="56"/>
      <c r="R1401" s="56"/>
      <c r="S1401" s="56"/>
      <c r="T1401" s="56"/>
      <c r="U1401" s="56"/>
      <c r="V1401" s="56"/>
    </row>
    <row r="1402" spans="1:22" ht="19.5" customHeight="1" x14ac:dyDescent="0.25">
      <c r="A1402" s="29">
        <v>29</v>
      </c>
      <c r="B1402" s="30"/>
      <c r="C1402" s="30"/>
      <c r="D1402" s="30"/>
      <c r="E1402" s="30"/>
      <c r="F1402" s="30"/>
      <c r="G1402" s="30"/>
      <c r="H1402" s="30"/>
      <c r="I1402" s="30"/>
      <c r="J1402" s="31"/>
      <c r="K1402" s="1"/>
      <c r="L1402" s="32"/>
      <c r="M1402" s="29">
        <f t="shared" ref="M1402" si="28">A1402+1</f>
        <v>30</v>
      </c>
      <c r="N1402" s="30"/>
      <c r="O1402" s="30"/>
      <c r="P1402" s="30"/>
      <c r="Q1402" s="30"/>
      <c r="R1402" s="30"/>
      <c r="S1402" s="30"/>
      <c r="T1402" s="30"/>
      <c r="U1402" s="30"/>
      <c r="V1402" s="31"/>
    </row>
    <row r="1403" spans="1:22" ht="19.5" customHeight="1" x14ac:dyDescent="0.35">
      <c r="A1403" s="33"/>
      <c r="B1403" s="356" t="s">
        <v>42</v>
      </c>
      <c r="C1403" s="356"/>
      <c r="D1403" s="404" t="s">
        <v>132</v>
      </c>
      <c r="E1403" s="404"/>
      <c r="F1403" s="404"/>
      <c r="G1403" s="404"/>
      <c r="H1403" s="404"/>
      <c r="I1403" s="404"/>
      <c r="J1403" s="75"/>
      <c r="K1403" s="1"/>
      <c r="L1403" s="32"/>
      <c r="M1403" s="33"/>
      <c r="N1403" s="356" t="s">
        <v>42</v>
      </c>
      <c r="O1403" s="356"/>
      <c r="P1403" s="404" t="s">
        <v>132</v>
      </c>
      <c r="Q1403" s="404"/>
      <c r="R1403" s="404"/>
      <c r="S1403" s="404"/>
      <c r="T1403" s="404"/>
      <c r="U1403" s="404"/>
      <c r="V1403" s="75"/>
    </row>
    <row r="1404" spans="1:22" ht="19.5" customHeight="1" x14ac:dyDescent="0.25">
      <c r="A1404" s="33"/>
      <c r="B1404" s="358"/>
      <c r="C1404" s="358"/>
      <c r="D1404" s="358"/>
      <c r="E1404" s="358"/>
      <c r="F1404" s="358"/>
      <c r="G1404" s="358"/>
      <c r="H1404" s="358"/>
      <c r="I1404" s="358"/>
      <c r="J1404" s="34"/>
      <c r="K1404" s="1"/>
      <c r="L1404" s="32"/>
      <c r="M1404" s="33"/>
      <c r="N1404" s="358"/>
      <c r="O1404" s="358"/>
      <c r="P1404" s="358"/>
      <c r="Q1404" s="358"/>
      <c r="R1404" s="358"/>
      <c r="S1404" s="358"/>
      <c r="T1404" s="358"/>
      <c r="U1404" s="358"/>
      <c r="V1404" s="34"/>
    </row>
    <row r="1405" spans="1:22" ht="19.5" customHeight="1" x14ac:dyDescent="0.35">
      <c r="A1405" s="33"/>
      <c r="B1405" s="356" t="s">
        <v>0</v>
      </c>
      <c r="C1405" s="356"/>
      <c r="D1405" s="403"/>
      <c r="E1405" s="403"/>
      <c r="F1405" s="357" t="s">
        <v>41</v>
      </c>
      <c r="G1405" s="357"/>
      <c r="H1405" s="403"/>
      <c r="I1405" s="403"/>
      <c r="J1405" s="34"/>
      <c r="K1405" s="1"/>
      <c r="L1405" s="32"/>
      <c r="M1405" s="33"/>
      <c r="N1405" s="356" t="s">
        <v>0</v>
      </c>
      <c r="O1405" s="356"/>
      <c r="P1405" s="403"/>
      <c r="Q1405" s="403"/>
      <c r="R1405" s="357" t="s">
        <v>41</v>
      </c>
      <c r="S1405" s="357"/>
      <c r="T1405" s="403"/>
      <c r="U1405" s="403"/>
      <c r="V1405" s="34"/>
    </row>
    <row r="1406" spans="1:22" ht="19.5" customHeight="1" x14ac:dyDescent="0.35">
      <c r="A1406" s="33"/>
      <c r="B1406" s="356" t="s">
        <v>14</v>
      </c>
      <c r="C1406" s="356"/>
      <c r="D1406" s="400"/>
      <c r="E1406" s="400"/>
      <c r="F1406" s="357" t="s">
        <v>15</v>
      </c>
      <c r="G1406" s="357"/>
      <c r="H1406" s="401"/>
      <c r="I1406" s="401"/>
      <c r="J1406" s="34"/>
      <c r="K1406" s="1"/>
      <c r="L1406" s="32"/>
      <c r="M1406" s="33"/>
      <c r="N1406" s="356" t="s">
        <v>14</v>
      </c>
      <c r="O1406" s="356"/>
      <c r="P1406" s="400"/>
      <c r="Q1406" s="400"/>
      <c r="R1406" s="357" t="s">
        <v>15</v>
      </c>
      <c r="S1406" s="357"/>
      <c r="T1406" s="401"/>
      <c r="U1406" s="401"/>
      <c r="V1406" s="34"/>
    </row>
    <row r="1407" spans="1:22" ht="19.5" customHeight="1" x14ac:dyDescent="0.3">
      <c r="A1407" s="33"/>
      <c r="B1407" s="64" t="s">
        <v>53</v>
      </c>
      <c r="C1407" s="64"/>
      <c r="D1407" s="402"/>
      <c r="E1407" s="402"/>
      <c r="F1407" s="397" t="s">
        <v>54</v>
      </c>
      <c r="G1407" s="397"/>
      <c r="H1407" s="402"/>
      <c r="I1407" s="402"/>
      <c r="J1407" s="34"/>
      <c r="K1407" s="1"/>
      <c r="L1407" s="32"/>
      <c r="M1407" s="33"/>
      <c r="N1407" s="64" t="s">
        <v>53</v>
      </c>
      <c r="O1407" s="64"/>
      <c r="P1407" s="402"/>
      <c r="Q1407" s="402"/>
      <c r="R1407" s="397" t="s">
        <v>54</v>
      </c>
      <c r="S1407" s="397"/>
      <c r="T1407" s="402"/>
      <c r="U1407" s="402"/>
      <c r="V1407" s="34"/>
    </row>
    <row r="1408" spans="1:22" ht="19.5" customHeight="1" x14ac:dyDescent="0.3">
      <c r="A1408" s="33"/>
      <c r="B1408" s="396" t="s">
        <v>1</v>
      </c>
      <c r="C1408" s="396"/>
      <c r="D1408" s="397"/>
      <c r="E1408" s="397"/>
      <c r="F1408" s="398"/>
      <c r="G1408" s="398"/>
      <c r="H1408" s="398"/>
      <c r="I1408" s="398"/>
      <c r="J1408" s="34"/>
      <c r="K1408" s="1"/>
      <c r="L1408" s="32"/>
      <c r="M1408" s="33"/>
      <c r="N1408" s="396" t="s">
        <v>1</v>
      </c>
      <c r="O1408" s="396"/>
      <c r="P1408" s="397"/>
      <c r="Q1408" s="397"/>
      <c r="R1408" s="398"/>
      <c r="S1408" s="398"/>
      <c r="T1408" s="398"/>
      <c r="U1408" s="398"/>
      <c r="V1408" s="34"/>
    </row>
    <row r="1409" spans="1:22" ht="19.5" customHeight="1" x14ac:dyDescent="0.3">
      <c r="A1409" s="33"/>
      <c r="B1409" s="396"/>
      <c r="C1409" s="396"/>
      <c r="D1409" s="397" t="s">
        <v>11</v>
      </c>
      <c r="E1409" s="397"/>
      <c r="F1409" s="398"/>
      <c r="G1409" s="398"/>
      <c r="H1409" s="398"/>
      <c r="I1409" s="398"/>
      <c r="J1409" s="34"/>
      <c r="K1409" s="1"/>
      <c r="L1409" s="32"/>
      <c r="M1409" s="33"/>
      <c r="N1409" s="396"/>
      <c r="O1409" s="396"/>
      <c r="P1409" s="397" t="s">
        <v>11</v>
      </c>
      <c r="Q1409" s="397"/>
      <c r="R1409" s="398"/>
      <c r="S1409" s="398"/>
      <c r="T1409" s="398"/>
      <c r="U1409" s="398"/>
      <c r="V1409" s="34"/>
    </row>
    <row r="1410" spans="1:22" ht="19.5" customHeight="1" x14ac:dyDescent="0.3">
      <c r="A1410" s="33"/>
      <c r="B1410" s="396"/>
      <c r="C1410" s="396"/>
      <c r="D1410" s="397" t="s">
        <v>55</v>
      </c>
      <c r="E1410" s="397"/>
      <c r="F1410" s="398"/>
      <c r="G1410" s="398"/>
      <c r="H1410" s="398"/>
      <c r="I1410" s="398"/>
      <c r="J1410" s="34"/>
      <c r="K1410" s="1"/>
      <c r="L1410" s="32"/>
      <c r="M1410" s="33"/>
      <c r="N1410" s="396"/>
      <c r="O1410" s="396"/>
      <c r="P1410" s="397" t="s">
        <v>55</v>
      </c>
      <c r="Q1410" s="397"/>
      <c r="R1410" s="398"/>
      <c r="S1410" s="398"/>
      <c r="T1410" s="398"/>
      <c r="U1410" s="398"/>
      <c r="V1410" s="34"/>
    </row>
    <row r="1411" spans="1:22" ht="19.5" customHeight="1" x14ac:dyDescent="0.35">
      <c r="A1411" s="33"/>
      <c r="B1411" s="396"/>
      <c r="C1411" s="396"/>
      <c r="D1411" s="397" t="s">
        <v>9</v>
      </c>
      <c r="E1411" s="397"/>
      <c r="F1411" s="399"/>
      <c r="G1411" s="399"/>
      <c r="H1411" s="399"/>
      <c r="I1411" s="399"/>
      <c r="J1411" s="34"/>
      <c r="K1411" s="1"/>
      <c r="L1411" s="32"/>
      <c r="M1411" s="33"/>
      <c r="N1411" s="396"/>
      <c r="O1411" s="396"/>
      <c r="P1411" s="397" t="s">
        <v>9</v>
      </c>
      <c r="Q1411" s="397"/>
      <c r="R1411" s="399"/>
      <c r="S1411" s="399"/>
      <c r="T1411" s="399"/>
      <c r="U1411" s="399"/>
      <c r="V1411" s="34"/>
    </row>
    <row r="1412" spans="1:22" ht="19.5" customHeight="1" x14ac:dyDescent="0.35">
      <c r="A1412" s="33"/>
      <c r="B1412" s="356" t="s">
        <v>44</v>
      </c>
      <c r="C1412" s="356"/>
      <c r="D1412" s="357" t="s">
        <v>91</v>
      </c>
      <c r="E1412" s="357"/>
      <c r="F1412" s="37"/>
      <c r="G1412" s="65"/>
      <c r="H1412" s="39"/>
      <c r="I1412" s="65"/>
      <c r="J1412" s="34"/>
      <c r="K1412" s="1"/>
      <c r="L1412" s="32"/>
      <c r="M1412" s="33"/>
      <c r="N1412" s="356" t="s">
        <v>44</v>
      </c>
      <c r="O1412" s="356"/>
      <c r="P1412" s="357" t="s">
        <v>91</v>
      </c>
      <c r="Q1412" s="357"/>
      <c r="R1412" s="37"/>
      <c r="S1412" s="65"/>
      <c r="T1412" s="39"/>
      <c r="U1412" s="65"/>
      <c r="V1412" s="34"/>
    </row>
    <row r="1413" spans="1:22" ht="19.5" customHeight="1" x14ac:dyDescent="0.3">
      <c r="A1413" s="33"/>
      <c r="B1413" s="356"/>
      <c r="C1413" s="356"/>
      <c r="D1413" s="359" t="s">
        <v>56</v>
      </c>
      <c r="E1413" s="63" t="s">
        <v>57</v>
      </c>
      <c r="F1413" s="41"/>
      <c r="G1413" s="66"/>
      <c r="H1413" s="41"/>
      <c r="I1413" s="66"/>
      <c r="J1413" s="34"/>
      <c r="K1413" s="1"/>
      <c r="L1413" s="32"/>
      <c r="M1413" s="33"/>
      <c r="N1413" s="356"/>
      <c r="O1413" s="356"/>
      <c r="P1413" s="359" t="s">
        <v>56</v>
      </c>
      <c r="Q1413" s="63" t="s">
        <v>57</v>
      </c>
      <c r="R1413" s="41"/>
      <c r="S1413" s="66"/>
      <c r="T1413" s="41"/>
      <c r="U1413" s="66"/>
      <c r="V1413" s="34"/>
    </row>
    <row r="1414" spans="1:22" ht="19.5" customHeight="1" x14ac:dyDescent="0.3">
      <c r="A1414" s="33"/>
      <c r="B1414" s="356"/>
      <c r="C1414" s="356"/>
      <c r="D1414" s="359"/>
      <c r="E1414" s="63" t="s">
        <v>58</v>
      </c>
      <c r="F1414" s="41"/>
      <c r="G1414" s="66"/>
      <c r="H1414" s="41"/>
      <c r="I1414" s="66"/>
      <c r="J1414" s="34"/>
      <c r="K1414" s="1"/>
      <c r="L1414" s="32"/>
      <c r="M1414" s="33"/>
      <c r="N1414" s="356"/>
      <c r="O1414" s="356"/>
      <c r="P1414" s="359"/>
      <c r="Q1414" s="63" t="s">
        <v>58</v>
      </c>
      <c r="R1414" s="41"/>
      <c r="S1414" s="66"/>
      <c r="T1414" s="41"/>
      <c r="U1414" s="66"/>
      <c r="V1414" s="34"/>
    </row>
    <row r="1415" spans="1:22" ht="19.5" customHeight="1" x14ac:dyDescent="0.25">
      <c r="A1415" s="33"/>
      <c r="B1415" s="358"/>
      <c r="C1415" s="358"/>
      <c r="D1415" s="358"/>
      <c r="E1415" s="358"/>
      <c r="F1415" s="358"/>
      <c r="G1415" s="358"/>
      <c r="H1415" s="358"/>
      <c r="I1415" s="358"/>
      <c r="J1415" s="34"/>
      <c r="K1415" s="1"/>
      <c r="L1415" s="32"/>
      <c r="M1415" s="33"/>
      <c r="N1415" s="358"/>
      <c r="O1415" s="358"/>
      <c r="P1415" s="358"/>
      <c r="Q1415" s="358"/>
      <c r="R1415" s="358"/>
      <c r="S1415" s="358"/>
      <c r="T1415" s="358"/>
      <c r="U1415" s="358"/>
      <c r="V1415" s="34"/>
    </row>
    <row r="1416" spans="1:22" ht="19.5" customHeight="1" x14ac:dyDescent="0.3">
      <c r="A1416" s="33"/>
      <c r="B1416" s="395" t="s">
        <v>59</v>
      </c>
      <c r="C1416" s="395"/>
      <c r="D1416" s="395"/>
      <c r="E1416" s="395"/>
      <c r="F1416" s="395"/>
      <c r="G1416" s="395"/>
      <c r="H1416" s="395"/>
      <c r="I1416" s="395"/>
      <c r="J1416" s="34"/>
      <c r="K1416" s="1"/>
      <c r="L1416" s="32"/>
      <c r="M1416" s="33"/>
      <c r="N1416" s="395" t="s">
        <v>59</v>
      </c>
      <c r="O1416" s="395"/>
      <c r="P1416" s="395"/>
      <c r="Q1416" s="395"/>
      <c r="R1416" s="395"/>
      <c r="S1416" s="395"/>
      <c r="T1416" s="395"/>
      <c r="U1416" s="395"/>
      <c r="V1416" s="34"/>
    </row>
    <row r="1417" spans="1:22" ht="19.5" customHeight="1" thickBot="1" x14ac:dyDescent="0.3">
      <c r="A1417" s="33"/>
      <c r="B1417" s="358"/>
      <c r="C1417" s="358"/>
      <c r="D1417" s="358"/>
      <c r="E1417" s="358"/>
      <c r="F1417" s="358"/>
      <c r="G1417" s="358"/>
      <c r="H1417" s="358"/>
      <c r="I1417" s="358"/>
      <c r="J1417" s="34"/>
      <c r="K1417" s="1"/>
      <c r="L1417" s="32"/>
      <c r="M1417" s="33"/>
      <c r="N1417" s="358"/>
      <c r="O1417" s="358"/>
      <c r="P1417" s="358"/>
      <c r="Q1417" s="358"/>
      <c r="R1417" s="358"/>
      <c r="S1417" s="358"/>
      <c r="T1417" s="358"/>
      <c r="U1417" s="358"/>
      <c r="V1417" s="34"/>
    </row>
    <row r="1418" spans="1:22" ht="19.5" customHeight="1" thickBot="1" x14ac:dyDescent="0.3">
      <c r="A1418" s="33"/>
      <c r="B1418" s="359" t="s">
        <v>60</v>
      </c>
      <c r="C1418" s="360"/>
      <c r="D1418" s="43"/>
      <c r="E1418" s="44"/>
      <c r="F1418" s="44"/>
      <c r="G1418" s="44"/>
      <c r="H1418" s="44"/>
      <c r="I1418" s="45"/>
      <c r="J1418" s="34"/>
      <c r="K1418" s="1"/>
      <c r="L1418" s="32"/>
      <c r="M1418" s="33"/>
      <c r="N1418" s="359" t="s">
        <v>60</v>
      </c>
      <c r="O1418" s="360"/>
      <c r="P1418" s="43"/>
      <c r="Q1418" s="44"/>
      <c r="R1418" s="44"/>
      <c r="S1418" s="44"/>
      <c r="T1418" s="44"/>
      <c r="U1418" s="45"/>
      <c r="V1418" s="34"/>
    </row>
    <row r="1419" spans="1:22" ht="19.5" customHeight="1" thickBot="1" x14ac:dyDescent="0.3">
      <c r="A1419" s="33"/>
      <c r="B1419" s="62"/>
      <c r="C1419" s="62"/>
      <c r="D1419" s="30"/>
      <c r="E1419" s="30"/>
      <c r="F1419" s="30"/>
      <c r="G1419" s="30"/>
      <c r="H1419" s="30"/>
      <c r="I1419" s="30"/>
      <c r="J1419" s="34"/>
      <c r="K1419" s="1"/>
      <c r="L1419" s="32"/>
      <c r="M1419" s="33"/>
      <c r="N1419" s="62"/>
      <c r="O1419" s="62"/>
      <c r="P1419" s="30"/>
      <c r="Q1419" s="30"/>
      <c r="R1419" s="30"/>
      <c r="S1419" s="30"/>
      <c r="T1419" s="30"/>
      <c r="U1419" s="30"/>
      <c r="V1419" s="34"/>
    </row>
    <row r="1420" spans="1:22" ht="19.5" customHeight="1" x14ac:dyDescent="0.25">
      <c r="A1420" s="33"/>
      <c r="B1420" s="365" t="s">
        <v>62</v>
      </c>
      <c r="C1420" s="366"/>
      <c r="D1420" s="352"/>
      <c r="E1420" s="352"/>
      <c r="F1420" s="352"/>
      <c r="G1420" s="352"/>
      <c r="H1420" s="352"/>
      <c r="I1420" s="353"/>
      <c r="J1420" s="34"/>
      <c r="K1420" s="1"/>
      <c r="L1420" s="32"/>
      <c r="M1420" s="33"/>
      <c r="N1420" s="365" t="s">
        <v>62</v>
      </c>
      <c r="O1420" s="366"/>
      <c r="P1420" s="352"/>
      <c r="Q1420" s="352"/>
      <c r="R1420" s="352"/>
      <c r="S1420" s="352"/>
      <c r="T1420" s="352"/>
      <c r="U1420" s="353"/>
      <c r="V1420" s="34"/>
    </row>
    <row r="1421" spans="1:22" ht="19.5" customHeight="1" thickBot="1" x14ac:dyDescent="0.3">
      <c r="A1421" s="33"/>
      <c r="B1421" s="367"/>
      <c r="C1421" s="368"/>
      <c r="D1421" s="336"/>
      <c r="E1421" s="336"/>
      <c r="F1421" s="336"/>
      <c r="G1421" s="336"/>
      <c r="H1421" s="336"/>
      <c r="I1421" s="337"/>
      <c r="J1421" s="34"/>
      <c r="K1421" s="1"/>
      <c r="L1421" s="32"/>
      <c r="M1421" s="33"/>
      <c r="N1421" s="367"/>
      <c r="O1421" s="368"/>
      <c r="P1421" s="336"/>
      <c r="Q1421" s="336"/>
      <c r="R1421" s="336"/>
      <c r="S1421" s="336"/>
      <c r="T1421" s="336"/>
      <c r="U1421" s="337"/>
      <c r="V1421" s="34"/>
    </row>
    <row r="1422" spans="1:22" ht="19.5" customHeight="1" x14ac:dyDescent="0.25">
      <c r="A1422" s="33"/>
      <c r="B1422" s="361" t="s">
        <v>61</v>
      </c>
      <c r="C1422" s="362"/>
      <c r="D1422" s="336"/>
      <c r="E1422" s="336"/>
      <c r="F1422" s="336"/>
      <c r="G1422" s="336"/>
      <c r="H1422" s="336"/>
      <c r="I1422" s="337"/>
      <c r="J1422" s="34"/>
      <c r="K1422" s="1"/>
      <c r="L1422" s="32"/>
      <c r="M1422" s="33"/>
      <c r="N1422" s="361" t="s">
        <v>61</v>
      </c>
      <c r="O1422" s="362"/>
      <c r="P1422" s="336"/>
      <c r="Q1422" s="336"/>
      <c r="R1422" s="336"/>
      <c r="S1422" s="336"/>
      <c r="T1422" s="336"/>
      <c r="U1422" s="337"/>
      <c r="V1422" s="34"/>
    </row>
    <row r="1423" spans="1:22" ht="19.5" customHeight="1" thickBot="1" x14ac:dyDescent="0.3">
      <c r="A1423" s="33"/>
      <c r="B1423" s="365"/>
      <c r="C1423" s="366"/>
      <c r="D1423" s="369"/>
      <c r="E1423" s="369"/>
      <c r="F1423" s="369"/>
      <c r="G1423" s="369"/>
      <c r="H1423" s="369"/>
      <c r="I1423" s="370"/>
      <c r="J1423" s="34"/>
      <c r="K1423" s="1"/>
      <c r="L1423" s="32"/>
      <c r="M1423" s="33"/>
      <c r="N1423" s="365"/>
      <c r="O1423" s="366"/>
      <c r="P1423" s="369"/>
      <c r="Q1423" s="369"/>
      <c r="R1423" s="369"/>
      <c r="S1423" s="369"/>
      <c r="T1423" s="369"/>
      <c r="U1423" s="370"/>
      <c r="V1423" s="34"/>
    </row>
    <row r="1424" spans="1:22" ht="19.5" customHeight="1" thickBot="1" x14ac:dyDescent="0.3">
      <c r="A1424" s="33"/>
      <c r="B1424" s="25"/>
      <c r="C1424" s="25"/>
      <c r="D1424" s="25"/>
      <c r="E1424" s="25"/>
      <c r="F1424" s="25"/>
      <c r="G1424" s="25"/>
      <c r="H1424" s="25"/>
      <c r="I1424" s="25"/>
      <c r="J1424" s="34"/>
      <c r="K1424" s="1"/>
      <c r="L1424" s="32"/>
      <c r="M1424" s="33"/>
      <c r="N1424" s="25"/>
      <c r="O1424" s="25"/>
      <c r="P1424" s="25"/>
      <c r="Q1424" s="25"/>
      <c r="R1424" s="25"/>
      <c r="S1424" s="25"/>
      <c r="T1424" s="25"/>
      <c r="U1424" s="25"/>
      <c r="V1424" s="34"/>
    </row>
    <row r="1425" spans="1:22" ht="19.5" customHeight="1" x14ac:dyDescent="0.25">
      <c r="A1425" s="33"/>
      <c r="B1425" s="349" t="s">
        <v>63</v>
      </c>
      <c r="C1425" s="343" t="s">
        <v>64</v>
      </c>
      <c r="D1425" s="351"/>
      <c r="E1425" s="351"/>
      <c r="F1425" s="351"/>
      <c r="G1425" s="351"/>
      <c r="H1425" s="352"/>
      <c r="I1425" s="353"/>
      <c r="J1425" s="34"/>
      <c r="K1425" s="1"/>
      <c r="L1425" s="32"/>
      <c r="M1425" s="33"/>
      <c r="N1425" s="349" t="s">
        <v>63</v>
      </c>
      <c r="O1425" s="343" t="s">
        <v>64</v>
      </c>
      <c r="P1425" s="351"/>
      <c r="Q1425" s="351"/>
      <c r="R1425" s="351"/>
      <c r="S1425" s="351"/>
      <c r="T1425" s="352"/>
      <c r="U1425" s="353"/>
      <c r="V1425" s="34"/>
    </row>
    <row r="1426" spans="1:22" ht="19.5" customHeight="1" x14ac:dyDescent="0.25">
      <c r="A1426" s="33"/>
      <c r="B1426" s="334"/>
      <c r="C1426" s="340" t="s">
        <v>65</v>
      </c>
      <c r="D1426" s="348"/>
      <c r="E1426" s="348"/>
      <c r="F1426" s="348"/>
      <c r="G1426" s="348"/>
      <c r="H1426" s="336"/>
      <c r="I1426" s="337"/>
      <c r="J1426" s="34"/>
      <c r="K1426" s="1"/>
      <c r="L1426" s="32"/>
      <c r="M1426" s="33"/>
      <c r="N1426" s="334"/>
      <c r="O1426" s="340" t="s">
        <v>65</v>
      </c>
      <c r="P1426" s="348"/>
      <c r="Q1426" s="348"/>
      <c r="R1426" s="348"/>
      <c r="S1426" s="348"/>
      <c r="T1426" s="336"/>
      <c r="U1426" s="337"/>
      <c r="V1426" s="34"/>
    </row>
    <row r="1427" spans="1:22" ht="19.5" customHeight="1" x14ac:dyDescent="0.25">
      <c r="A1427" s="33"/>
      <c r="B1427" s="334"/>
      <c r="C1427" s="340" t="s">
        <v>66</v>
      </c>
      <c r="D1427" s="348"/>
      <c r="E1427" s="348"/>
      <c r="F1427" s="348"/>
      <c r="G1427" s="348"/>
      <c r="H1427" s="336"/>
      <c r="I1427" s="337"/>
      <c r="J1427" s="34"/>
      <c r="K1427" s="1"/>
      <c r="L1427" s="32"/>
      <c r="M1427" s="33"/>
      <c r="N1427" s="334"/>
      <c r="O1427" s="340" t="s">
        <v>66</v>
      </c>
      <c r="P1427" s="348"/>
      <c r="Q1427" s="348"/>
      <c r="R1427" s="348"/>
      <c r="S1427" s="348"/>
      <c r="T1427" s="336"/>
      <c r="U1427" s="337"/>
      <c r="V1427" s="34"/>
    </row>
    <row r="1428" spans="1:22" ht="19.5" customHeight="1" x14ac:dyDescent="0.25">
      <c r="A1428" s="33"/>
      <c r="B1428" s="334"/>
      <c r="C1428" s="340" t="s">
        <v>67</v>
      </c>
      <c r="D1428" s="348"/>
      <c r="E1428" s="348"/>
      <c r="F1428" s="348"/>
      <c r="G1428" s="348"/>
      <c r="H1428" s="336"/>
      <c r="I1428" s="337"/>
      <c r="J1428" s="34"/>
      <c r="K1428" s="1"/>
      <c r="L1428" s="32"/>
      <c r="M1428" s="33"/>
      <c r="N1428" s="334"/>
      <c r="O1428" s="340" t="s">
        <v>67</v>
      </c>
      <c r="P1428" s="348"/>
      <c r="Q1428" s="348"/>
      <c r="R1428" s="348"/>
      <c r="S1428" s="348"/>
      <c r="T1428" s="336"/>
      <c r="U1428" s="337"/>
      <c r="V1428" s="34"/>
    </row>
    <row r="1429" spans="1:22" ht="19.5" customHeight="1" x14ac:dyDescent="0.25">
      <c r="A1429" s="33"/>
      <c r="B1429" s="334"/>
      <c r="C1429" s="340" t="s">
        <v>68</v>
      </c>
      <c r="D1429" s="348"/>
      <c r="E1429" s="348"/>
      <c r="F1429" s="348"/>
      <c r="G1429" s="348"/>
      <c r="H1429" s="336"/>
      <c r="I1429" s="337"/>
      <c r="J1429" s="34"/>
      <c r="K1429" s="1"/>
      <c r="L1429" s="32"/>
      <c r="M1429" s="33"/>
      <c r="N1429" s="334"/>
      <c r="O1429" s="340" t="s">
        <v>68</v>
      </c>
      <c r="P1429" s="348"/>
      <c r="Q1429" s="348"/>
      <c r="R1429" s="348"/>
      <c r="S1429" s="348"/>
      <c r="T1429" s="336"/>
      <c r="U1429" s="337"/>
      <c r="V1429" s="34"/>
    </row>
    <row r="1430" spans="1:22" ht="19.5" customHeight="1" thickBot="1" x14ac:dyDescent="0.3">
      <c r="A1430" s="33"/>
      <c r="B1430" s="350"/>
      <c r="C1430" s="371" t="s">
        <v>69</v>
      </c>
      <c r="D1430" s="372"/>
      <c r="E1430" s="372"/>
      <c r="F1430" s="372"/>
      <c r="G1430" s="372"/>
      <c r="H1430" s="369"/>
      <c r="I1430" s="370"/>
      <c r="J1430" s="34"/>
      <c r="K1430" s="1"/>
      <c r="L1430" s="32"/>
      <c r="M1430" s="33"/>
      <c r="N1430" s="350"/>
      <c r="O1430" s="371" t="s">
        <v>69</v>
      </c>
      <c r="P1430" s="372"/>
      <c r="Q1430" s="372"/>
      <c r="R1430" s="372"/>
      <c r="S1430" s="372"/>
      <c r="T1430" s="369"/>
      <c r="U1430" s="370"/>
      <c r="V1430" s="34"/>
    </row>
    <row r="1431" spans="1:22" ht="19.5" customHeight="1" x14ac:dyDescent="0.25">
      <c r="A1431" s="33"/>
      <c r="B1431" s="333" t="s">
        <v>70</v>
      </c>
      <c r="C1431" s="346" t="s">
        <v>71</v>
      </c>
      <c r="D1431" s="347"/>
      <c r="E1431" s="347"/>
      <c r="F1431" s="347"/>
      <c r="G1431" s="347"/>
      <c r="H1431" s="344"/>
      <c r="I1431" s="345"/>
      <c r="J1431" s="34"/>
      <c r="K1431" s="1"/>
      <c r="L1431" s="32"/>
      <c r="M1431" s="33"/>
      <c r="N1431" s="333" t="s">
        <v>70</v>
      </c>
      <c r="O1431" s="346" t="s">
        <v>71</v>
      </c>
      <c r="P1431" s="347"/>
      <c r="Q1431" s="347"/>
      <c r="R1431" s="347"/>
      <c r="S1431" s="347"/>
      <c r="T1431" s="344"/>
      <c r="U1431" s="345"/>
      <c r="V1431" s="34"/>
    </row>
    <row r="1432" spans="1:22" ht="19.5" customHeight="1" x14ac:dyDescent="0.25">
      <c r="A1432" s="33"/>
      <c r="B1432" s="334"/>
      <c r="C1432" s="340" t="s">
        <v>72</v>
      </c>
      <c r="D1432" s="348"/>
      <c r="E1432" s="348"/>
      <c r="F1432" s="348"/>
      <c r="G1432" s="348"/>
      <c r="H1432" s="336"/>
      <c r="I1432" s="337"/>
      <c r="J1432" s="34"/>
      <c r="K1432" s="1"/>
      <c r="L1432" s="32"/>
      <c r="M1432" s="33"/>
      <c r="N1432" s="334"/>
      <c r="O1432" s="340" t="s">
        <v>72</v>
      </c>
      <c r="P1432" s="348"/>
      <c r="Q1432" s="348"/>
      <c r="R1432" s="348"/>
      <c r="S1432" s="348"/>
      <c r="T1432" s="336"/>
      <c r="U1432" s="337"/>
      <c r="V1432" s="34"/>
    </row>
    <row r="1433" spans="1:22" ht="19.5" customHeight="1" x14ac:dyDescent="0.25">
      <c r="A1433" s="33"/>
      <c r="B1433" s="334"/>
      <c r="C1433" s="340" t="s">
        <v>73</v>
      </c>
      <c r="D1433" s="348"/>
      <c r="E1433" s="348"/>
      <c r="F1433" s="348"/>
      <c r="G1433" s="348"/>
      <c r="H1433" s="336"/>
      <c r="I1433" s="337"/>
      <c r="J1433" s="34"/>
      <c r="K1433" s="1"/>
      <c r="L1433" s="32"/>
      <c r="M1433" s="33"/>
      <c r="N1433" s="334"/>
      <c r="O1433" s="340" t="s">
        <v>73</v>
      </c>
      <c r="P1433" s="348"/>
      <c r="Q1433" s="348"/>
      <c r="R1433" s="348"/>
      <c r="S1433" s="348"/>
      <c r="T1433" s="336"/>
      <c r="U1433" s="337"/>
      <c r="V1433" s="34"/>
    </row>
    <row r="1434" spans="1:22" ht="19.5" customHeight="1" x14ac:dyDescent="0.25">
      <c r="A1434" s="33"/>
      <c r="B1434" s="334"/>
      <c r="C1434" s="340" t="s">
        <v>74</v>
      </c>
      <c r="D1434" s="348"/>
      <c r="E1434" s="348"/>
      <c r="F1434" s="348"/>
      <c r="G1434" s="348"/>
      <c r="H1434" s="336"/>
      <c r="I1434" s="337"/>
      <c r="J1434" s="34"/>
      <c r="K1434" s="1"/>
      <c r="L1434" s="32"/>
      <c r="M1434" s="33"/>
      <c r="N1434" s="334"/>
      <c r="O1434" s="340" t="s">
        <v>74</v>
      </c>
      <c r="P1434" s="348"/>
      <c r="Q1434" s="348"/>
      <c r="R1434" s="348"/>
      <c r="S1434" s="348"/>
      <c r="T1434" s="336"/>
      <c r="U1434" s="337"/>
      <c r="V1434" s="34"/>
    </row>
    <row r="1435" spans="1:22" ht="19.5" customHeight="1" x14ac:dyDescent="0.25">
      <c r="A1435" s="33"/>
      <c r="B1435" s="334"/>
      <c r="C1435" s="340" t="s">
        <v>75</v>
      </c>
      <c r="D1435" s="348"/>
      <c r="E1435" s="348"/>
      <c r="F1435" s="348"/>
      <c r="G1435" s="348"/>
      <c r="H1435" s="336"/>
      <c r="I1435" s="337"/>
      <c r="J1435" s="34"/>
      <c r="K1435" s="1"/>
      <c r="L1435" s="32"/>
      <c r="M1435" s="33"/>
      <c r="N1435" s="334"/>
      <c r="O1435" s="340" t="s">
        <v>75</v>
      </c>
      <c r="P1435" s="348"/>
      <c r="Q1435" s="348"/>
      <c r="R1435" s="348"/>
      <c r="S1435" s="348"/>
      <c r="T1435" s="336"/>
      <c r="U1435" s="337"/>
      <c r="V1435" s="34"/>
    </row>
    <row r="1436" spans="1:22" ht="19.5" customHeight="1" x14ac:dyDescent="0.25">
      <c r="A1436" s="33"/>
      <c r="B1436" s="334"/>
      <c r="C1436" s="340" t="s">
        <v>76</v>
      </c>
      <c r="D1436" s="348"/>
      <c r="E1436" s="348"/>
      <c r="F1436" s="348"/>
      <c r="G1436" s="348"/>
      <c r="H1436" s="336"/>
      <c r="I1436" s="337"/>
      <c r="J1436" s="34"/>
      <c r="K1436" s="1"/>
      <c r="L1436" s="32"/>
      <c r="M1436" s="33"/>
      <c r="N1436" s="334"/>
      <c r="O1436" s="340" t="s">
        <v>76</v>
      </c>
      <c r="P1436" s="348"/>
      <c r="Q1436" s="348"/>
      <c r="R1436" s="348"/>
      <c r="S1436" s="348"/>
      <c r="T1436" s="336"/>
      <c r="U1436" s="337"/>
      <c r="V1436" s="34"/>
    </row>
    <row r="1437" spans="1:22" ht="19.5" customHeight="1" thickBot="1" x14ac:dyDescent="0.3">
      <c r="A1437" s="33"/>
      <c r="B1437" s="335"/>
      <c r="C1437" s="385" t="s">
        <v>77</v>
      </c>
      <c r="D1437" s="386"/>
      <c r="E1437" s="386"/>
      <c r="F1437" s="386"/>
      <c r="G1437" s="386"/>
      <c r="H1437" s="387"/>
      <c r="I1437" s="388"/>
      <c r="J1437" s="34"/>
      <c r="K1437" s="1"/>
      <c r="L1437" s="32"/>
      <c r="M1437" s="33"/>
      <c r="N1437" s="335"/>
      <c r="O1437" s="385" t="s">
        <v>77</v>
      </c>
      <c r="P1437" s="386"/>
      <c r="Q1437" s="386"/>
      <c r="R1437" s="386"/>
      <c r="S1437" s="386"/>
      <c r="T1437" s="387"/>
      <c r="U1437" s="388"/>
      <c r="V1437" s="34"/>
    </row>
    <row r="1438" spans="1:22" ht="19.5" customHeight="1" x14ac:dyDescent="0.25">
      <c r="A1438" s="33"/>
      <c r="B1438" s="349" t="s">
        <v>78</v>
      </c>
      <c r="C1438" s="389" t="s">
        <v>79</v>
      </c>
      <c r="D1438" s="390"/>
      <c r="E1438" s="391"/>
      <c r="F1438" s="47" t="s">
        <v>80</v>
      </c>
      <c r="G1438" s="47"/>
      <c r="H1438" s="352"/>
      <c r="I1438" s="353"/>
      <c r="J1438" s="34"/>
      <c r="K1438" s="1"/>
      <c r="L1438" s="32"/>
      <c r="M1438" s="33"/>
      <c r="N1438" s="349" t="s">
        <v>78</v>
      </c>
      <c r="O1438" s="389" t="s">
        <v>79</v>
      </c>
      <c r="P1438" s="390"/>
      <c r="Q1438" s="391"/>
      <c r="R1438" s="47" t="s">
        <v>80</v>
      </c>
      <c r="S1438" s="47"/>
      <c r="T1438" s="352"/>
      <c r="U1438" s="353"/>
      <c r="V1438" s="34"/>
    </row>
    <row r="1439" spans="1:22" ht="19.5" customHeight="1" x14ac:dyDescent="0.25">
      <c r="A1439" s="33"/>
      <c r="B1439" s="334"/>
      <c r="C1439" s="392" t="s">
        <v>81</v>
      </c>
      <c r="D1439" s="393"/>
      <c r="E1439" s="394"/>
      <c r="F1439" s="10" t="s">
        <v>82</v>
      </c>
      <c r="G1439" s="10"/>
      <c r="H1439" s="336"/>
      <c r="I1439" s="337"/>
      <c r="J1439" s="34"/>
      <c r="K1439" s="1"/>
      <c r="L1439" s="32"/>
      <c r="M1439" s="33"/>
      <c r="N1439" s="334"/>
      <c r="O1439" s="392" t="s">
        <v>81</v>
      </c>
      <c r="P1439" s="393"/>
      <c r="Q1439" s="394"/>
      <c r="R1439" s="10" t="s">
        <v>82</v>
      </c>
      <c r="S1439" s="10"/>
      <c r="T1439" s="336"/>
      <c r="U1439" s="337"/>
      <c r="V1439" s="34"/>
    </row>
    <row r="1440" spans="1:22" ht="19.5" customHeight="1" x14ac:dyDescent="0.25">
      <c r="A1440" s="33"/>
      <c r="B1440" s="334"/>
      <c r="C1440" s="392" t="s">
        <v>83</v>
      </c>
      <c r="D1440" s="393"/>
      <c r="E1440" s="394"/>
      <c r="F1440" s="10" t="s">
        <v>84</v>
      </c>
      <c r="G1440" s="10"/>
      <c r="H1440" s="336"/>
      <c r="I1440" s="337"/>
      <c r="J1440" s="34"/>
      <c r="K1440" s="1"/>
      <c r="L1440" s="32"/>
      <c r="M1440" s="33"/>
      <c r="N1440" s="334"/>
      <c r="O1440" s="392" t="s">
        <v>83</v>
      </c>
      <c r="P1440" s="393"/>
      <c r="Q1440" s="394"/>
      <c r="R1440" s="10" t="s">
        <v>84</v>
      </c>
      <c r="S1440" s="10"/>
      <c r="T1440" s="336"/>
      <c r="U1440" s="337"/>
      <c r="V1440" s="34"/>
    </row>
    <row r="1441" spans="1:22" ht="19.5" customHeight="1" x14ac:dyDescent="0.25">
      <c r="A1441" s="33"/>
      <c r="B1441" s="334"/>
      <c r="C1441" s="48" t="s">
        <v>85</v>
      </c>
      <c r="D1441" s="49"/>
      <c r="E1441" s="49"/>
      <c r="F1441" s="10" t="s">
        <v>86</v>
      </c>
      <c r="G1441" s="10"/>
      <c r="H1441" s="336"/>
      <c r="I1441" s="337"/>
      <c r="J1441" s="34"/>
      <c r="K1441" s="1"/>
      <c r="L1441" s="32"/>
      <c r="M1441" s="33"/>
      <c r="N1441" s="334"/>
      <c r="O1441" s="48" t="s">
        <v>85</v>
      </c>
      <c r="P1441" s="49"/>
      <c r="Q1441" s="49"/>
      <c r="R1441" s="10" t="s">
        <v>86</v>
      </c>
      <c r="S1441" s="10"/>
      <c r="T1441" s="336"/>
      <c r="U1441" s="337"/>
      <c r="V1441" s="34"/>
    </row>
    <row r="1442" spans="1:22" ht="19.5" customHeight="1" thickBot="1" x14ac:dyDescent="0.3">
      <c r="A1442" s="33"/>
      <c r="B1442" s="350"/>
      <c r="C1442" s="50" t="s">
        <v>87</v>
      </c>
      <c r="D1442" s="51"/>
      <c r="E1442" s="51"/>
      <c r="F1442" s="52" t="s">
        <v>86</v>
      </c>
      <c r="G1442" s="52"/>
      <c r="H1442" s="369"/>
      <c r="I1442" s="370"/>
      <c r="J1442" s="34"/>
      <c r="K1442" s="1"/>
      <c r="L1442" s="32"/>
      <c r="M1442" s="33"/>
      <c r="N1442" s="350"/>
      <c r="O1442" s="50" t="s">
        <v>87</v>
      </c>
      <c r="P1442" s="51"/>
      <c r="Q1442" s="51"/>
      <c r="R1442" s="52" t="s">
        <v>86</v>
      </c>
      <c r="S1442" s="52"/>
      <c r="T1442" s="369"/>
      <c r="U1442" s="370"/>
      <c r="V1442" s="34"/>
    </row>
    <row r="1443" spans="1:22" ht="19.5" customHeight="1" thickBot="1" x14ac:dyDescent="0.3">
      <c r="A1443" s="33"/>
      <c r="B1443" s="25"/>
      <c r="C1443" s="25"/>
      <c r="D1443" s="25"/>
      <c r="E1443" s="25"/>
      <c r="F1443" s="25"/>
      <c r="G1443" s="25"/>
      <c r="H1443" s="25"/>
      <c r="I1443" s="25"/>
      <c r="J1443" s="34"/>
      <c r="K1443" s="1"/>
      <c r="L1443" s="32"/>
      <c r="M1443" s="33"/>
      <c r="N1443" s="25"/>
      <c r="O1443" s="25"/>
      <c r="P1443" s="25"/>
      <c r="Q1443" s="25"/>
      <c r="R1443" s="25"/>
      <c r="S1443" s="25"/>
      <c r="T1443" s="25"/>
      <c r="U1443" s="25"/>
      <c r="V1443" s="34"/>
    </row>
    <row r="1444" spans="1:22" ht="19.5" customHeight="1" x14ac:dyDescent="0.3">
      <c r="A1444" s="33"/>
      <c r="B1444" s="373" t="s">
        <v>88</v>
      </c>
      <c r="C1444" s="374"/>
      <c r="D1444" s="374"/>
      <c r="E1444" s="374"/>
      <c r="F1444" s="374"/>
      <c r="G1444" s="374"/>
      <c r="H1444" s="374"/>
      <c r="I1444" s="375"/>
      <c r="J1444" s="34"/>
      <c r="K1444" s="1"/>
      <c r="L1444" s="32"/>
      <c r="M1444" s="33"/>
      <c r="N1444" s="373" t="s">
        <v>88</v>
      </c>
      <c r="O1444" s="374"/>
      <c r="P1444" s="374"/>
      <c r="Q1444" s="374"/>
      <c r="R1444" s="374"/>
      <c r="S1444" s="374"/>
      <c r="T1444" s="374"/>
      <c r="U1444" s="375"/>
      <c r="V1444" s="34"/>
    </row>
    <row r="1445" spans="1:22" ht="19.5" customHeight="1" x14ac:dyDescent="0.25">
      <c r="A1445" s="33"/>
      <c r="B1445" s="376"/>
      <c r="C1445" s="377"/>
      <c r="D1445" s="377"/>
      <c r="E1445" s="377"/>
      <c r="F1445" s="377"/>
      <c r="G1445" s="377"/>
      <c r="H1445" s="377"/>
      <c r="I1445" s="378"/>
      <c r="J1445" s="34"/>
      <c r="K1445" s="1"/>
      <c r="L1445" s="32"/>
      <c r="M1445" s="33"/>
      <c r="N1445" s="376"/>
      <c r="O1445" s="377"/>
      <c r="P1445" s="377"/>
      <c r="Q1445" s="377"/>
      <c r="R1445" s="377"/>
      <c r="S1445" s="377"/>
      <c r="T1445" s="377"/>
      <c r="U1445" s="378"/>
      <c r="V1445" s="34"/>
    </row>
    <row r="1446" spans="1:22" ht="19.5" customHeight="1" x14ac:dyDescent="0.25">
      <c r="A1446" s="33"/>
      <c r="B1446" s="379"/>
      <c r="C1446" s="380"/>
      <c r="D1446" s="380"/>
      <c r="E1446" s="380"/>
      <c r="F1446" s="380"/>
      <c r="G1446" s="380"/>
      <c r="H1446" s="380"/>
      <c r="I1446" s="381"/>
      <c r="J1446" s="34"/>
      <c r="K1446" s="1"/>
      <c r="L1446" s="32"/>
      <c r="M1446" s="33"/>
      <c r="N1446" s="379"/>
      <c r="O1446" s="380"/>
      <c r="P1446" s="380"/>
      <c r="Q1446" s="380"/>
      <c r="R1446" s="380"/>
      <c r="S1446" s="380"/>
      <c r="T1446" s="380"/>
      <c r="U1446" s="381"/>
      <c r="V1446" s="34"/>
    </row>
    <row r="1447" spans="1:22" ht="19.5" customHeight="1" x14ac:dyDescent="0.25">
      <c r="A1447" s="33"/>
      <c r="B1447" s="379"/>
      <c r="C1447" s="380"/>
      <c r="D1447" s="380"/>
      <c r="E1447" s="380"/>
      <c r="F1447" s="380"/>
      <c r="G1447" s="380"/>
      <c r="H1447" s="380"/>
      <c r="I1447" s="381"/>
      <c r="J1447" s="34"/>
      <c r="K1447" s="1"/>
      <c r="L1447" s="32"/>
      <c r="M1447" s="33"/>
      <c r="N1447" s="379"/>
      <c r="O1447" s="380"/>
      <c r="P1447" s="380"/>
      <c r="Q1447" s="380"/>
      <c r="R1447" s="380"/>
      <c r="S1447" s="380"/>
      <c r="T1447" s="380"/>
      <c r="U1447" s="381"/>
      <c r="V1447" s="34"/>
    </row>
    <row r="1448" spans="1:22" ht="19.5" customHeight="1" thickBot="1" x14ac:dyDescent="0.3">
      <c r="A1448" s="33"/>
      <c r="B1448" s="382"/>
      <c r="C1448" s="383"/>
      <c r="D1448" s="383"/>
      <c r="E1448" s="383"/>
      <c r="F1448" s="383"/>
      <c r="G1448" s="383"/>
      <c r="H1448" s="383"/>
      <c r="I1448" s="384"/>
      <c r="J1448" s="34"/>
      <c r="K1448" s="1"/>
      <c r="L1448" s="32"/>
      <c r="M1448" s="33"/>
      <c r="N1448" s="382"/>
      <c r="O1448" s="383"/>
      <c r="P1448" s="383"/>
      <c r="Q1448" s="383"/>
      <c r="R1448" s="383"/>
      <c r="S1448" s="383"/>
      <c r="T1448" s="383"/>
      <c r="U1448" s="384"/>
      <c r="V1448" s="34"/>
    </row>
    <row r="1449" spans="1:22" ht="19.5" customHeight="1" thickBot="1" x14ac:dyDescent="0.3">
      <c r="A1449" s="53"/>
      <c r="B1449" s="54"/>
      <c r="C1449" s="54"/>
      <c r="D1449" s="54"/>
      <c r="E1449" s="54"/>
      <c r="F1449" s="54"/>
      <c r="G1449" s="54"/>
      <c r="H1449" s="54"/>
      <c r="I1449" s="54"/>
      <c r="J1449" s="55"/>
      <c r="K1449" s="1"/>
      <c r="L1449" s="32"/>
      <c r="M1449" s="53"/>
      <c r="N1449" s="54"/>
      <c r="O1449" s="54"/>
      <c r="P1449" s="54"/>
      <c r="Q1449" s="54"/>
      <c r="R1449" s="54"/>
      <c r="S1449" s="54"/>
      <c r="T1449" s="54"/>
      <c r="U1449" s="54"/>
      <c r="V1449" s="55"/>
    </row>
    <row r="1450" spans="1:22" ht="19.5" customHeight="1" thickBot="1" x14ac:dyDescent="0.3">
      <c r="A1450" s="56"/>
      <c r="B1450" s="56"/>
      <c r="C1450" s="56"/>
      <c r="D1450" s="56"/>
      <c r="E1450" s="56"/>
      <c r="F1450" s="56"/>
      <c r="G1450" s="56"/>
      <c r="H1450" s="56"/>
      <c r="I1450" s="56"/>
      <c r="J1450" s="56"/>
      <c r="K1450" s="56"/>
      <c r="L1450" s="57"/>
      <c r="M1450" s="56"/>
      <c r="N1450" s="56"/>
      <c r="O1450" s="56"/>
      <c r="P1450" s="56"/>
      <c r="Q1450" s="56"/>
      <c r="R1450" s="56"/>
      <c r="S1450" s="56"/>
      <c r="T1450" s="56"/>
      <c r="U1450" s="56"/>
      <c r="V1450" s="56"/>
    </row>
    <row r="1451" spans="1:22" ht="19.5" customHeight="1" x14ac:dyDescent="0.25">
      <c r="A1451" s="29">
        <v>30</v>
      </c>
      <c r="B1451" s="30"/>
      <c r="C1451" s="30"/>
      <c r="D1451" s="30"/>
      <c r="E1451" s="30"/>
      <c r="F1451" s="30"/>
      <c r="G1451" s="30"/>
      <c r="H1451" s="30"/>
      <c r="I1451" s="30"/>
      <c r="J1451" s="31"/>
      <c r="K1451" s="1"/>
      <c r="L1451" s="32"/>
      <c r="M1451" s="29">
        <f t="shared" ref="M1451" si="29">A1451+1</f>
        <v>31</v>
      </c>
      <c r="N1451" s="30"/>
      <c r="O1451" s="30"/>
      <c r="P1451" s="30"/>
      <c r="Q1451" s="30"/>
      <c r="R1451" s="30"/>
      <c r="S1451" s="30"/>
      <c r="T1451" s="30"/>
      <c r="U1451" s="30"/>
      <c r="V1451" s="31"/>
    </row>
    <row r="1452" spans="1:22" ht="19.5" customHeight="1" x14ac:dyDescent="0.35">
      <c r="A1452" s="33"/>
      <c r="B1452" s="356" t="s">
        <v>42</v>
      </c>
      <c r="C1452" s="356"/>
      <c r="D1452" s="404" t="s">
        <v>132</v>
      </c>
      <c r="E1452" s="404"/>
      <c r="F1452" s="404"/>
      <c r="G1452" s="404"/>
      <c r="H1452" s="404"/>
      <c r="I1452" s="404"/>
      <c r="J1452" s="75"/>
      <c r="K1452" s="1"/>
      <c r="L1452" s="32"/>
      <c r="M1452" s="33"/>
      <c r="N1452" s="356" t="s">
        <v>42</v>
      </c>
      <c r="O1452" s="356"/>
      <c r="P1452" s="404" t="s">
        <v>132</v>
      </c>
      <c r="Q1452" s="404"/>
      <c r="R1452" s="404"/>
      <c r="S1452" s="404"/>
      <c r="T1452" s="404"/>
      <c r="U1452" s="404"/>
      <c r="V1452" s="75"/>
    </row>
    <row r="1453" spans="1:22" ht="19.5" customHeight="1" x14ac:dyDescent="0.25">
      <c r="A1453" s="33"/>
      <c r="B1453" s="358"/>
      <c r="C1453" s="358"/>
      <c r="D1453" s="358"/>
      <c r="E1453" s="358"/>
      <c r="F1453" s="358"/>
      <c r="G1453" s="358"/>
      <c r="H1453" s="358"/>
      <c r="I1453" s="358"/>
      <c r="J1453" s="34"/>
      <c r="K1453" s="1"/>
      <c r="L1453" s="32"/>
      <c r="M1453" s="33"/>
      <c r="N1453" s="358"/>
      <c r="O1453" s="358"/>
      <c r="P1453" s="358"/>
      <c r="Q1453" s="358"/>
      <c r="R1453" s="358"/>
      <c r="S1453" s="358"/>
      <c r="T1453" s="358"/>
      <c r="U1453" s="358"/>
      <c r="V1453" s="34"/>
    </row>
    <row r="1454" spans="1:22" ht="19.5" customHeight="1" x14ac:dyDescent="0.35">
      <c r="A1454" s="33"/>
      <c r="B1454" s="356" t="s">
        <v>0</v>
      </c>
      <c r="C1454" s="356"/>
      <c r="D1454" s="403"/>
      <c r="E1454" s="403"/>
      <c r="F1454" s="357" t="s">
        <v>41</v>
      </c>
      <c r="G1454" s="357"/>
      <c r="H1454" s="403"/>
      <c r="I1454" s="403"/>
      <c r="J1454" s="34"/>
      <c r="K1454" s="1"/>
      <c r="L1454" s="32"/>
      <c r="M1454" s="33"/>
      <c r="N1454" s="356" t="s">
        <v>0</v>
      </c>
      <c r="O1454" s="356"/>
      <c r="P1454" s="403"/>
      <c r="Q1454" s="403"/>
      <c r="R1454" s="357" t="s">
        <v>41</v>
      </c>
      <c r="S1454" s="357"/>
      <c r="T1454" s="403"/>
      <c r="U1454" s="403"/>
      <c r="V1454" s="34"/>
    </row>
    <row r="1455" spans="1:22" ht="19.5" customHeight="1" x14ac:dyDescent="0.35">
      <c r="A1455" s="33"/>
      <c r="B1455" s="356" t="s">
        <v>14</v>
      </c>
      <c r="C1455" s="356"/>
      <c r="D1455" s="400"/>
      <c r="E1455" s="400"/>
      <c r="F1455" s="357" t="s">
        <v>15</v>
      </c>
      <c r="G1455" s="357"/>
      <c r="H1455" s="401"/>
      <c r="I1455" s="401"/>
      <c r="J1455" s="34"/>
      <c r="K1455" s="1"/>
      <c r="L1455" s="32"/>
      <c r="M1455" s="33"/>
      <c r="N1455" s="356" t="s">
        <v>14</v>
      </c>
      <c r="O1455" s="356"/>
      <c r="P1455" s="400"/>
      <c r="Q1455" s="400"/>
      <c r="R1455" s="357" t="s">
        <v>15</v>
      </c>
      <c r="S1455" s="357"/>
      <c r="T1455" s="401"/>
      <c r="U1455" s="401"/>
      <c r="V1455" s="34"/>
    </row>
    <row r="1456" spans="1:22" ht="19.5" customHeight="1" x14ac:dyDescent="0.3">
      <c r="A1456" s="33"/>
      <c r="B1456" s="64" t="s">
        <v>53</v>
      </c>
      <c r="C1456" s="64"/>
      <c r="D1456" s="402"/>
      <c r="E1456" s="402"/>
      <c r="F1456" s="397" t="s">
        <v>54</v>
      </c>
      <c r="G1456" s="397"/>
      <c r="H1456" s="402"/>
      <c r="I1456" s="402"/>
      <c r="J1456" s="34"/>
      <c r="K1456" s="1"/>
      <c r="L1456" s="32"/>
      <c r="M1456" s="33"/>
      <c r="N1456" s="64" t="s">
        <v>53</v>
      </c>
      <c r="O1456" s="64"/>
      <c r="P1456" s="402"/>
      <c r="Q1456" s="402"/>
      <c r="R1456" s="397" t="s">
        <v>54</v>
      </c>
      <c r="S1456" s="397"/>
      <c r="T1456" s="402"/>
      <c r="U1456" s="402"/>
      <c r="V1456" s="34"/>
    </row>
    <row r="1457" spans="1:22" ht="19.5" customHeight="1" x14ac:dyDescent="0.3">
      <c r="A1457" s="33"/>
      <c r="B1457" s="396" t="s">
        <v>1</v>
      </c>
      <c r="C1457" s="396"/>
      <c r="D1457" s="397"/>
      <c r="E1457" s="397"/>
      <c r="F1457" s="398"/>
      <c r="G1457" s="398"/>
      <c r="H1457" s="398"/>
      <c r="I1457" s="398"/>
      <c r="J1457" s="34"/>
      <c r="K1457" s="1"/>
      <c r="L1457" s="32"/>
      <c r="M1457" s="33"/>
      <c r="N1457" s="396" t="s">
        <v>1</v>
      </c>
      <c r="O1457" s="396"/>
      <c r="P1457" s="397"/>
      <c r="Q1457" s="397"/>
      <c r="R1457" s="398"/>
      <c r="S1457" s="398"/>
      <c r="T1457" s="398"/>
      <c r="U1457" s="398"/>
      <c r="V1457" s="34"/>
    </row>
    <row r="1458" spans="1:22" ht="19.5" customHeight="1" x14ac:dyDescent="0.3">
      <c r="A1458" s="33"/>
      <c r="B1458" s="396"/>
      <c r="C1458" s="396"/>
      <c r="D1458" s="397" t="s">
        <v>11</v>
      </c>
      <c r="E1458" s="397"/>
      <c r="F1458" s="398"/>
      <c r="G1458" s="398"/>
      <c r="H1458" s="398"/>
      <c r="I1458" s="398"/>
      <c r="J1458" s="34"/>
      <c r="K1458" s="1"/>
      <c r="L1458" s="32"/>
      <c r="M1458" s="33"/>
      <c r="N1458" s="396"/>
      <c r="O1458" s="396"/>
      <c r="P1458" s="397" t="s">
        <v>11</v>
      </c>
      <c r="Q1458" s="397"/>
      <c r="R1458" s="398"/>
      <c r="S1458" s="398"/>
      <c r="T1458" s="398"/>
      <c r="U1458" s="398"/>
      <c r="V1458" s="34"/>
    </row>
    <row r="1459" spans="1:22" ht="19.5" customHeight="1" x14ac:dyDescent="0.3">
      <c r="A1459" s="33"/>
      <c r="B1459" s="396"/>
      <c r="C1459" s="396"/>
      <c r="D1459" s="397" t="s">
        <v>55</v>
      </c>
      <c r="E1459" s="397"/>
      <c r="F1459" s="398"/>
      <c r="G1459" s="398"/>
      <c r="H1459" s="398"/>
      <c r="I1459" s="398"/>
      <c r="J1459" s="34"/>
      <c r="K1459" s="1"/>
      <c r="L1459" s="32"/>
      <c r="M1459" s="33"/>
      <c r="N1459" s="396"/>
      <c r="O1459" s="396"/>
      <c r="P1459" s="397" t="s">
        <v>55</v>
      </c>
      <c r="Q1459" s="397"/>
      <c r="R1459" s="398"/>
      <c r="S1459" s="398"/>
      <c r="T1459" s="398"/>
      <c r="U1459" s="398"/>
      <c r="V1459" s="34"/>
    </row>
    <row r="1460" spans="1:22" ht="19.5" customHeight="1" x14ac:dyDescent="0.35">
      <c r="A1460" s="33"/>
      <c r="B1460" s="396"/>
      <c r="C1460" s="396"/>
      <c r="D1460" s="397" t="s">
        <v>9</v>
      </c>
      <c r="E1460" s="397"/>
      <c r="F1460" s="399"/>
      <c r="G1460" s="399"/>
      <c r="H1460" s="399"/>
      <c r="I1460" s="399"/>
      <c r="J1460" s="34"/>
      <c r="K1460" s="1"/>
      <c r="L1460" s="32"/>
      <c r="M1460" s="33"/>
      <c r="N1460" s="396"/>
      <c r="O1460" s="396"/>
      <c r="P1460" s="397" t="s">
        <v>9</v>
      </c>
      <c r="Q1460" s="397"/>
      <c r="R1460" s="399"/>
      <c r="S1460" s="399"/>
      <c r="T1460" s="399"/>
      <c r="U1460" s="399"/>
      <c r="V1460" s="34"/>
    </row>
    <row r="1461" spans="1:22" ht="19.5" customHeight="1" x14ac:dyDescent="0.35">
      <c r="A1461" s="33"/>
      <c r="B1461" s="356" t="s">
        <v>44</v>
      </c>
      <c r="C1461" s="356"/>
      <c r="D1461" s="357" t="s">
        <v>91</v>
      </c>
      <c r="E1461" s="357"/>
      <c r="F1461" s="37"/>
      <c r="G1461" s="65"/>
      <c r="H1461" s="39"/>
      <c r="I1461" s="65"/>
      <c r="J1461" s="34"/>
      <c r="K1461" s="1"/>
      <c r="L1461" s="32"/>
      <c r="M1461" s="33"/>
      <c r="N1461" s="356" t="s">
        <v>44</v>
      </c>
      <c r="O1461" s="356"/>
      <c r="P1461" s="357" t="s">
        <v>91</v>
      </c>
      <c r="Q1461" s="357"/>
      <c r="R1461" s="37"/>
      <c r="S1461" s="65"/>
      <c r="T1461" s="39"/>
      <c r="U1461" s="65"/>
      <c r="V1461" s="34"/>
    </row>
    <row r="1462" spans="1:22" ht="19.5" customHeight="1" x14ac:dyDescent="0.3">
      <c r="A1462" s="33"/>
      <c r="B1462" s="356"/>
      <c r="C1462" s="356"/>
      <c r="D1462" s="359" t="s">
        <v>56</v>
      </c>
      <c r="E1462" s="63" t="s">
        <v>57</v>
      </c>
      <c r="F1462" s="41"/>
      <c r="G1462" s="66"/>
      <c r="H1462" s="41"/>
      <c r="I1462" s="66"/>
      <c r="J1462" s="34"/>
      <c r="K1462" s="1"/>
      <c r="L1462" s="32"/>
      <c r="M1462" s="33"/>
      <c r="N1462" s="356"/>
      <c r="O1462" s="356"/>
      <c r="P1462" s="359" t="s">
        <v>56</v>
      </c>
      <c r="Q1462" s="63" t="s">
        <v>57</v>
      </c>
      <c r="R1462" s="41"/>
      <c r="S1462" s="66"/>
      <c r="T1462" s="41"/>
      <c r="U1462" s="66"/>
      <c r="V1462" s="34"/>
    </row>
    <row r="1463" spans="1:22" ht="19.5" customHeight="1" x14ac:dyDescent="0.3">
      <c r="A1463" s="33"/>
      <c r="B1463" s="356"/>
      <c r="C1463" s="356"/>
      <c r="D1463" s="359"/>
      <c r="E1463" s="63" t="s">
        <v>58</v>
      </c>
      <c r="F1463" s="41"/>
      <c r="G1463" s="66"/>
      <c r="H1463" s="41"/>
      <c r="I1463" s="66"/>
      <c r="J1463" s="34"/>
      <c r="K1463" s="1"/>
      <c r="L1463" s="32"/>
      <c r="M1463" s="33"/>
      <c r="N1463" s="356"/>
      <c r="O1463" s="356"/>
      <c r="P1463" s="359"/>
      <c r="Q1463" s="63" t="s">
        <v>58</v>
      </c>
      <c r="R1463" s="41"/>
      <c r="S1463" s="66"/>
      <c r="T1463" s="41"/>
      <c r="U1463" s="66"/>
      <c r="V1463" s="34"/>
    </row>
    <row r="1464" spans="1:22" ht="19.5" customHeight="1" x14ac:dyDescent="0.25">
      <c r="A1464" s="33"/>
      <c r="B1464" s="358"/>
      <c r="C1464" s="358"/>
      <c r="D1464" s="358"/>
      <c r="E1464" s="358"/>
      <c r="F1464" s="358"/>
      <c r="G1464" s="358"/>
      <c r="H1464" s="358"/>
      <c r="I1464" s="358"/>
      <c r="J1464" s="34"/>
      <c r="K1464" s="1"/>
      <c r="L1464" s="32"/>
      <c r="M1464" s="33"/>
      <c r="N1464" s="358"/>
      <c r="O1464" s="358"/>
      <c r="P1464" s="358"/>
      <c r="Q1464" s="358"/>
      <c r="R1464" s="358"/>
      <c r="S1464" s="358"/>
      <c r="T1464" s="358"/>
      <c r="U1464" s="358"/>
      <c r="V1464" s="34"/>
    </row>
    <row r="1465" spans="1:22" ht="19.5" customHeight="1" x14ac:dyDescent="0.3">
      <c r="A1465" s="33"/>
      <c r="B1465" s="395" t="s">
        <v>59</v>
      </c>
      <c r="C1465" s="395"/>
      <c r="D1465" s="395"/>
      <c r="E1465" s="395"/>
      <c r="F1465" s="395"/>
      <c r="G1465" s="395"/>
      <c r="H1465" s="395"/>
      <c r="I1465" s="395"/>
      <c r="J1465" s="34"/>
      <c r="K1465" s="1"/>
      <c r="L1465" s="32"/>
      <c r="M1465" s="33"/>
      <c r="N1465" s="395" t="s">
        <v>59</v>
      </c>
      <c r="O1465" s="395"/>
      <c r="P1465" s="395"/>
      <c r="Q1465" s="395"/>
      <c r="R1465" s="395"/>
      <c r="S1465" s="395"/>
      <c r="T1465" s="395"/>
      <c r="U1465" s="395"/>
      <c r="V1465" s="34"/>
    </row>
    <row r="1466" spans="1:22" ht="19.5" customHeight="1" thickBot="1" x14ac:dyDescent="0.3">
      <c r="A1466" s="33"/>
      <c r="B1466" s="358"/>
      <c r="C1466" s="358"/>
      <c r="D1466" s="358"/>
      <c r="E1466" s="358"/>
      <c r="F1466" s="358"/>
      <c r="G1466" s="358"/>
      <c r="H1466" s="358"/>
      <c r="I1466" s="358"/>
      <c r="J1466" s="34"/>
      <c r="K1466" s="1"/>
      <c r="L1466" s="32"/>
      <c r="M1466" s="33"/>
      <c r="N1466" s="358"/>
      <c r="O1466" s="358"/>
      <c r="P1466" s="358"/>
      <c r="Q1466" s="358"/>
      <c r="R1466" s="358"/>
      <c r="S1466" s="358"/>
      <c r="T1466" s="358"/>
      <c r="U1466" s="358"/>
      <c r="V1466" s="34"/>
    </row>
    <row r="1467" spans="1:22" ht="19.5" customHeight="1" thickBot="1" x14ac:dyDescent="0.3">
      <c r="A1467" s="33"/>
      <c r="B1467" s="359" t="s">
        <v>60</v>
      </c>
      <c r="C1467" s="360"/>
      <c r="D1467" s="43"/>
      <c r="E1467" s="44"/>
      <c r="F1467" s="44"/>
      <c r="G1467" s="44"/>
      <c r="H1467" s="44"/>
      <c r="I1467" s="45"/>
      <c r="J1467" s="34"/>
      <c r="K1467" s="1"/>
      <c r="L1467" s="32"/>
      <c r="M1467" s="33"/>
      <c r="N1467" s="359" t="s">
        <v>60</v>
      </c>
      <c r="O1467" s="360"/>
      <c r="P1467" s="43"/>
      <c r="Q1467" s="44"/>
      <c r="R1467" s="44"/>
      <c r="S1467" s="44"/>
      <c r="T1467" s="44"/>
      <c r="U1467" s="45"/>
      <c r="V1467" s="34"/>
    </row>
    <row r="1468" spans="1:22" ht="19.5" customHeight="1" thickBot="1" x14ac:dyDescent="0.3">
      <c r="A1468" s="33"/>
      <c r="B1468" s="62"/>
      <c r="C1468" s="62"/>
      <c r="D1468" s="30"/>
      <c r="E1468" s="30"/>
      <c r="F1468" s="30"/>
      <c r="G1468" s="30"/>
      <c r="H1468" s="30"/>
      <c r="I1468" s="30"/>
      <c r="J1468" s="34"/>
      <c r="K1468" s="1"/>
      <c r="L1468" s="32"/>
      <c r="M1468" s="33"/>
      <c r="N1468" s="62"/>
      <c r="O1468" s="62"/>
      <c r="P1468" s="30"/>
      <c r="Q1468" s="30"/>
      <c r="R1468" s="30"/>
      <c r="S1468" s="30"/>
      <c r="T1468" s="30"/>
      <c r="U1468" s="30"/>
      <c r="V1468" s="34"/>
    </row>
    <row r="1469" spans="1:22" ht="19.5" customHeight="1" x14ac:dyDescent="0.25">
      <c r="A1469" s="33"/>
      <c r="B1469" s="365" t="s">
        <v>62</v>
      </c>
      <c r="C1469" s="366"/>
      <c r="D1469" s="352"/>
      <c r="E1469" s="352"/>
      <c r="F1469" s="352"/>
      <c r="G1469" s="352"/>
      <c r="H1469" s="352"/>
      <c r="I1469" s="353"/>
      <c r="J1469" s="34"/>
      <c r="K1469" s="1"/>
      <c r="L1469" s="32"/>
      <c r="M1469" s="33"/>
      <c r="N1469" s="365" t="s">
        <v>62</v>
      </c>
      <c r="O1469" s="366"/>
      <c r="P1469" s="352"/>
      <c r="Q1469" s="352"/>
      <c r="R1469" s="352"/>
      <c r="S1469" s="352"/>
      <c r="T1469" s="352"/>
      <c r="U1469" s="353"/>
      <c r="V1469" s="34"/>
    </row>
    <row r="1470" spans="1:22" ht="19.5" customHeight="1" thickBot="1" x14ac:dyDescent="0.3">
      <c r="A1470" s="33"/>
      <c r="B1470" s="367"/>
      <c r="C1470" s="368"/>
      <c r="D1470" s="336"/>
      <c r="E1470" s="336"/>
      <c r="F1470" s="336"/>
      <c r="G1470" s="336"/>
      <c r="H1470" s="336"/>
      <c r="I1470" s="337"/>
      <c r="J1470" s="34"/>
      <c r="K1470" s="1"/>
      <c r="L1470" s="32"/>
      <c r="M1470" s="33"/>
      <c r="N1470" s="367"/>
      <c r="O1470" s="368"/>
      <c r="P1470" s="336"/>
      <c r="Q1470" s="336"/>
      <c r="R1470" s="336"/>
      <c r="S1470" s="336"/>
      <c r="T1470" s="336"/>
      <c r="U1470" s="337"/>
      <c r="V1470" s="34"/>
    </row>
    <row r="1471" spans="1:22" ht="19.5" customHeight="1" x14ac:dyDescent="0.25">
      <c r="A1471" s="33"/>
      <c r="B1471" s="361" t="s">
        <v>61</v>
      </c>
      <c r="C1471" s="362"/>
      <c r="D1471" s="336"/>
      <c r="E1471" s="336"/>
      <c r="F1471" s="336"/>
      <c r="G1471" s="336"/>
      <c r="H1471" s="336"/>
      <c r="I1471" s="337"/>
      <c r="J1471" s="34"/>
      <c r="K1471" s="1"/>
      <c r="L1471" s="32"/>
      <c r="M1471" s="33"/>
      <c r="N1471" s="361" t="s">
        <v>61</v>
      </c>
      <c r="O1471" s="362"/>
      <c r="P1471" s="336"/>
      <c r="Q1471" s="336"/>
      <c r="R1471" s="336"/>
      <c r="S1471" s="336"/>
      <c r="T1471" s="336"/>
      <c r="U1471" s="337"/>
      <c r="V1471" s="34"/>
    </row>
    <row r="1472" spans="1:22" ht="19.5" customHeight="1" thickBot="1" x14ac:dyDescent="0.3">
      <c r="A1472" s="33"/>
      <c r="B1472" s="365"/>
      <c r="C1472" s="366"/>
      <c r="D1472" s="369"/>
      <c r="E1472" s="369"/>
      <c r="F1472" s="369"/>
      <c r="G1472" s="369"/>
      <c r="H1472" s="369"/>
      <c r="I1472" s="370"/>
      <c r="J1472" s="34"/>
      <c r="K1472" s="1"/>
      <c r="L1472" s="32"/>
      <c r="M1472" s="33"/>
      <c r="N1472" s="365"/>
      <c r="O1472" s="366"/>
      <c r="P1472" s="369"/>
      <c r="Q1472" s="369"/>
      <c r="R1472" s="369"/>
      <c r="S1472" s="369"/>
      <c r="T1472" s="369"/>
      <c r="U1472" s="370"/>
      <c r="V1472" s="34"/>
    </row>
    <row r="1473" spans="1:22" ht="19.5" customHeight="1" thickBot="1" x14ac:dyDescent="0.3">
      <c r="A1473" s="33"/>
      <c r="B1473" s="25"/>
      <c r="C1473" s="25"/>
      <c r="D1473" s="25"/>
      <c r="E1473" s="25"/>
      <c r="F1473" s="25"/>
      <c r="G1473" s="25"/>
      <c r="H1473" s="25"/>
      <c r="I1473" s="25"/>
      <c r="J1473" s="34"/>
      <c r="K1473" s="1"/>
      <c r="L1473" s="32"/>
      <c r="M1473" s="33"/>
      <c r="N1473" s="25"/>
      <c r="O1473" s="25"/>
      <c r="P1473" s="25"/>
      <c r="Q1473" s="25"/>
      <c r="R1473" s="25"/>
      <c r="S1473" s="25"/>
      <c r="T1473" s="25"/>
      <c r="U1473" s="25"/>
      <c r="V1473" s="34"/>
    </row>
    <row r="1474" spans="1:22" ht="19.5" customHeight="1" x14ac:dyDescent="0.25">
      <c r="A1474" s="33"/>
      <c r="B1474" s="349" t="s">
        <v>63</v>
      </c>
      <c r="C1474" s="343" t="s">
        <v>64</v>
      </c>
      <c r="D1474" s="351"/>
      <c r="E1474" s="351"/>
      <c r="F1474" s="351"/>
      <c r="G1474" s="351"/>
      <c r="H1474" s="352"/>
      <c r="I1474" s="353"/>
      <c r="J1474" s="34"/>
      <c r="K1474" s="1"/>
      <c r="L1474" s="32"/>
      <c r="M1474" s="33"/>
      <c r="N1474" s="349" t="s">
        <v>63</v>
      </c>
      <c r="O1474" s="343" t="s">
        <v>64</v>
      </c>
      <c r="P1474" s="351"/>
      <c r="Q1474" s="351"/>
      <c r="R1474" s="351"/>
      <c r="S1474" s="351"/>
      <c r="T1474" s="352"/>
      <c r="U1474" s="353"/>
      <c r="V1474" s="34"/>
    </row>
    <row r="1475" spans="1:22" ht="19.5" customHeight="1" x14ac:dyDescent="0.25">
      <c r="A1475" s="33"/>
      <c r="B1475" s="334"/>
      <c r="C1475" s="340" t="s">
        <v>65</v>
      </c>
      <c r="D1475" s="348"/>
      <c r="E1475" s="348"/>
      <c r="F1475" s="348"/>
      <c r="G1475" s="348"/>
      <c r="H1475" s="336"/>
      <c r="I1475" s="337"/>
      <c r="J1475" s="34"/>
      <c r="K1475" s="1"/>
      <c r="L1475" s="32"/>
      <c r="M1475" s="33"/>
      <c r="N1475" s="334"/>
      <c r="O1475" s="340" t="s">
        <v>65</v>
      </c>
      <c r="P1475" s="348"/>
      <c r="Q1475" s="348"/>
      <c r="R1475" s="348"/>
      <c r="S1475" s="348"/>
      <c r="T1475" s="336"/>
      <c r="U1475" s="337"/>
      <c r="V1475" s="34"/>
    </row>
    <row r="1476" spans="1:22" ht="19.5" customHeight="1" x14ac:dyDescent="0.25">
      <c r="A1476" s="33"/>
      <c r="B1476" s="334"/>
      <c r="C1476" s="340" t="s">
        <v>66</v>
      </c>
      <c r="D1476" s="348"/>
      <c r="E1476" s="348"/>
      <c r="F1476" s="348"/>
      <c r="G1476" s="348"/>
      <c r="H1476" s="336"/>
      <c r="I1476" s="337"/>
      <c r="J1476" s="34"/>
      <c r="K1476" s="1"/>
      <c r="L1476" s="32"/>
      <c r="M1476" s="33"/>
      <c r="N1476" s="334"/>
      <c r="O1476" s="340" t="s">
        <v>66</v>
      </c>
      <c r="P1476" s="348"/>
      <c r="Q1476" s="348"/>
      <c r="R1476" s="348"/>
      <c r="S1476" s="348"/>
      <c r="T1476" s="336"/>
      <c r="U1476" s="337"/>
      <c r="V1476" s="34"/>
    </row>
    <row r="1477" spans="1:22" ht="19.5" customHeight="1" x14ac:dyDescent="0.25">
      <c r="A1477" s="33"/>
      <c r="B1477" s="334"/>
      <c r="C1477" s="340" t="s">
        <v>67</v>
      </c>
      <c r="D1477" s="348"/>
      <c r="E1477" s="348"/>
      <c r="F1477" s="348"/>
      <c r="G1477" s="348"/>
      <c r="H1477" s="336"/>
      <c r="I1477" s="337"/>
      <c r="J1477" s="34"/>
      <c r="K1477" s="1"/>
      <c r="L1477" s="32"/>
      <c r="M1477" s="33"/>
      <c r="N1477" s="334"/>
      <c r="O1477" s="340" t="s">
        <v>67</v>
      </c>
      <c r="P1477" s="348"/>
      <c r="Q1477" s="348"/>
      <c r="R1477" s="348"/>
      <c r="S1477" s="348"/>
      <c r="T1477" s="336"/>
      <c r="U1477" s="337"/>
      <c r="V1477" s="34"/>
    </row>
    <row r="1478" spans="1:22" ht="19.5" customHeight="1" x14ac:dyDescent="0.25">
      <c r="A1478" s="33"/>
      <c r="B1478" s="334"/>
      <c r="C1478" s="340" t="s">
        <v>68</v>
      </c>
      <c r="D1478" s="348"/>
      <c r="E1478" s="348"/>
      <c r="F1478" s="348"/>
      <c r="G1478" s="348"/>
      <c r="H1478" s="336"/>
      <c r="I1478" s="337"/>
      <c r="J1478" s="34"/>
      <c r="K1478" s="1"/>
      <c r="L1478" s="32"/>
      <c r="M1478" s="33"/>
      <c r="N1478" s="334"/>
      <c r="O1478" s="340" t="s">
        <v>68</v>
      </c>
      <c r="P1478" s="348"/>
      <c r="Q1478" s="348"/>
      <c r="R1478" s="348"/>
      <c r="S1478" s="348"/>
      <c r="T1478" s="336"/>
      <c r="U1478" s="337"/>
      <c r="V1478" s="34"/>
    </row>
    <row r="1479" spans="1:22" ht="19.5" customHeight="1" thickBot="1" x14ac:dyDescent="0.3">
      <c r="A1479" s="33"/>
      <c r="B1479" s="350"/>
      <c r="C1479" s="371" t="s">
        <v>69</v>
      </c>
      <c r="D1479" s="372"/>
      <c r="E1479" s="372"/>
      <c r="F1479" s="372"/>
      <c r="G1479" s="372"/>
      <c r="H1479" s="369"/>
      <c r="I1479" s="370"/>
      <c r="J1479" s="34"/>
      <c r="K1479" s="1"/>
      <c r="L1479" s="32"/>
      <c r="M1479" s="33"/>
      <c r="N1479" s="350"/>
      <c r="O1479" s="371" t="s">
        <v>69</v>
      </c>
      <c r="P1479" s="372"/>
      <c r="Q1479" s="372"/>
      <c r="R1479" s="372"/>
      <c r="S1479" s="372"/>
      <c r="T1479" s="369"/>
      <c r="U1479" s="370"/>
      <c r="V1479" s="34"/>
    </row>
    <row r="1480" spans="1:22" ht="19.5" customHeight="1" x14ac:dyDescent="0.25">
      <c r="A1480" s="33"/>
      <c r="B1480" s="333" t="s">
        <v>70</v>
      </c>
      <c r="C1480" s="346" t="s">
        <v>71</v>
      </c>
      <c r="D1480" s="347"/>
      <c r="E1480" s="347"/>
      <c r="F1480" s="347"/>
      <c r="G1480" s="347"/>
      <c r="H1480" s="344"/>
      <c r="I1480" s="345"/>
      <c r="J1480" s="34"/>
      <c r="K1480" s="1"/>
      <c r="L1480" s="32"/>
      <c r="M1480" s="33"/>
      <c r="N1480" s="333" t="s">
        <v>70</v>
      </c>
      <c r="O1480" s="346" t="s">
        <v>71</v>
      </c>
      <c r="P1480" s="347"/>
      <c r="Q1480" s="347"/>
      <c r="R1480" s="347"/>
      <c r="S1480" s="347"/>
      <c r="T1480" s="344"/>
      <c r="U1480" s="345"/>
      <c r="V1480" s="34"/>
    </row>
    <row r="1481" spans="1:22" ht="19.5" customHeight="1" x14ac:dyDescent="0.25">
      <c r="A1481" s="33"/>
      <c r="B1481" s="334"/>
      <c r="C1481" s="340" t="s">
        <v>72</v>
      </c>
      <c r="D1481" s="348"/>
      <c r="E1481" s="348"/>
      <c r="F1481" s="348"/>
      <c r="G1481" s="348"/>
      <c r="H1481" s="336"/>
      <c r="I1481" s="337"/>
      <c r="J1481" s="34"/>
      <c r="K1481" s="1"/>
      <c r="L1481" s="32"/>
      <c r="M1481" s="33"/>
      <c r="N1481" s="334"/>
      <c r="O1481" s="340" t="s">
        <v>72</v>
      </c>
      <c r="P1481" s="348"/>
      <c r="Q1481" s="348"/>
      <c r="R1481" s="348"/>
      <c r="S1481" s="348"/>
      <c r="T1481" s="336"/>
      <c r="U1481" s="337"/>
      <c r="V1481" s="34"/>
    </row>
    <row r="1482" spans="1:22" ht="19.5" customHeight="1" x14ac:dyDescent="0.25">
      <c r="A1482" s="33"/>
      <c r="B1482" s="334"/>
      <c r="C1482" s="340" t="s">
        <v>73</v>
      </c>
      <c r="D1482" s="348"/>
      <c r="E1482" s="348"/>
      <c r="F1482" s="348"/>
      <c r="G1482" s="348"/>
      <c r="H1482" s="336"/>
      <c r="I1482" s="337"/>
      <c r="J1482" s="34"/>
      <c r="K1482" s="1"/>
      <c r="L1482" s="32"/>
      <c r="M1482" s="33"/>
      <c r="N1482" s="334"/>
      <c r="O1482" s="340" t="s">
        <v>73</v>
      </c>
      <c r="P1482" s="348"/>
      <c r="Q1482" s="348"/>
      <c r="R1482" s="348"/>
      <c r="S1482" s="348"/>
      <c r="T1482" s="336"/>
      <c r="U1482" s="337"/>
      <c r="V1482" s="34"/>
    </row>
    <row r="1483" spans="1:22" ht="19.5" customHeight="1" x14ac:dyDescent="0.25">
      <c r="A1483" s="33"/>
      <c r="B1483" s="334"/>
      <c r="C1483" s="340" t="s">
        <v>74</v>
      </c>
      <c r="D1483" s="348"/>
      <c r="E1483" s="348"/>
      <c r="F1483" s="348"/>
      <c r="G1483" s="348"/>
      <c r="H1483" s="336"/>
      <c r="I1483" s="337"/>
      <c r="J1483" s="34"/>
      <c r="K1483" s="1"/>
      <c r="L1483" s="32"/>
      <c r="M1483" s="33"/>
      <c r="N1483" s="334"/>
      <c r="O1483" s="340" t="s">
        <v>74</v>
      </c>
      <c r="P1483" s="348"/>
      <c r="Q1483" s="348"/>
      <c r="R1483" s="348"/>
      <c r="S1483" s="348"/>
      <c r="T1483" s="336"/>
      <c r="U1483" s="337"/>
      <c r="V1483" s="34"/>
    </row>
    <row r="1484" spans="1:22" ht="19.5" customHeight="1" x14ac:dyDescent="0.25">
      <c r="A1484" s="33"/>
      <c r="B1484" s="334"/>
      <c r="C1484" s="340" t="s">
        <v>75</v>
      </c>
      <c r="D1484" s="348"/>
      <c r="E1484" s="348"/>
      <c r="F1484" s="348"/>
      <c r="G1484" s="348"/>
      <c r="H1484" s="336"/>
      <c r="I1484" s="337"/>
      <c r="J1484" s="34"/>
      <c r="K1484" s="1"/>
      <c r="L1484" s="32"/>
      <c r="M1484" s="33"/>
      <c r="N1484" s="334"/>
      <c r="O1484" s="340" t="s">
        <v>75</v>
      </c>
      <c r="P1484" s="348"/>
      <c r="Q1484" s="348"/>
      <c r="R1484" s="348"/>
      <c r="S1484" s="348"/>
      <c r="T1484" s="336"/>
      <c r="U1484" s="337"/>
      <c r="V1484" s="34"/>
    </row>
    <row r="1485" spans="1:22" ht="19.5" customHeight="1" x14ac:dyDescent="0.25">
      <c r="A1485" s="33"/>
      <c r="B1485" s="334"/>
      <c r="C1485" s="340" t="s">
        <v>76</v>
      </c>
      <c r="D1485" s="348"/>
      <c r="E1485" s="348"/>
      <c r="F1485" s="348"/>
      <c r="G1485" s="348"/>
      <c r="H1485" s="336"/>
      <c r="I1485" s="337"/>
      <c r="J1485" s="34"/>
      <c r="K1485" s="1"/>
      <c r="L1485" s="32"/>
      <c r="M1485" s="33"/>
      <c r="N1485" s="334"/>
      <c r="O1485" s="340" t="s">
        <v>76</v>
      </c>
      <c r="P1485" s="348"/>
      <c r="Q1485" s="348"/>
      <c r="R1485" s="348"/>
      <c r="S1485" s="348"/>
      <c r="T1485" s="336"/>
      <c r="U1485" s="337"/>
      <c r="V1485" s="34"/>
    </row>
    <row r="1486" spans="1:22" ht="19.5" customHeight="1" thickBot="1" x14ac:dyDescent="0.3">
      <c r="A1486" s="33"/>
      <c r="B1486" s="335"/>
      <c r="C1486" s="385" t="s">
        <v>77</v>
      </c>
      <c r="D1486" s="386"/>
      <c r="E1486" s="386"/>
      <c r="F1486" s="386"/>
      <c r="G1486" s="386"/>
      <c r="H1486" s="387"/>
      <c r="I1486" s="388"/>
      <c r="J1486" s="34"/>
      <c r="K1486" s="1"/>
      <c r="L1486" s="32"/>
      <c r="M1486" s="33"/>
      <c r="N1486" s="335"/>
      <c r="O1486" s="385" t="s">
        <v>77</v>
      </c>
      <c r="P1486" s="386"/>
      <c r="Q1486" s="386"/>
      <c r="R1486" s="386"/>
      <c r="S1486" s="386"/>
      <c r="T1486" s="387"/>
      <c r="U1486" s="388"/>
      <c r="V1486" s="34"/>
    </row>
    <row r="1487" spans="1:22" ht="19.5" customHeight="1" x14ac:dyDescent="0.25">
      <c r="A1487" s="33"/>
      <c r="B1487" s="349" t="s">
        <v>78</v>
      </c>
      <c r="C1487" s="389" t="s">
        <v>79</v>
      </c>
      <c r="D1487" s="390"/>
      <c r="E1487" s="391"/>
      <c r="F1487" s="47" t="s">
        <v>80</v>
      </c>
      <c r="G1487" s="47"/>
      <c r="H1487" s="352"/>
      <c r="I1487" s="353"/>
      <c r="J1487" s="34"/>
      <c r="K1487" s="1"/>
      <c r="L1487" s="32"/>
      <c r="M1487" s="33"/>
      <c r="N1487" s="349" t="s">
        <v>78</v>
      </c>
      <c r="O1487" s="389" t="s">
        <v>79</v>
      </c>
      <c r="P1487" s="390"/>
      <c r="Q1487" s="391"/>
      <c r="R1487" s="47" t="s">
        <v>80</v>
      </c>
      <c r="S1487" s="47"/>
      <c r="T1487" s="352"/>
      <c r="U1487" s="353"/>
      <c r="V1487" s="34"/>
    </row>
    <row r="1488" spans="1:22" ht="19.5" customHeight="1" x14ac:dyDescent="0.25">
      <c r="A1488" s="33"/>
      <c r="B1488" s="334"/>
      <c r="C1488" s="392" t="s">
        <v>81</v>
      </c>
      <c r="D1488" s="393"/>
      <c r="E1488" s="394"/>
      <c r="F1488" s="10" t="s">
        <v>82</v>
      </c>
      <c r="G1488" s="10"/>
      <c r="H1488" s="336"/>
      <c r="I1488" s="337"/>
      <c r="J1488" s="34"/>
      <c r="K1488" s="1"/>
      <c r="L1488" s="32"/>
      <c r="M1488" s="33"/>
      <c r="N1488" s="334"/>
      <c r="O1488" s="392" t="s">
        <v>81</v>
      </c>
      <c r="P1488" s="393"/>
      <c r="Q1488" s="394"/>
      <c r="R1488" s="10" t="s">
        <v>82</v>
      </c>
      <c r="S1488" s="10"/>
      <c r="T1488" s="336"/>
      <c r="U1488" s="337"/>
      <c r="V1488" s="34"/>
    </row>
    <row r="1489" spans="1:22" ht="19.5" customHeight="1" x14ac:dyDescent="0.25">
      <c r="A1489" s="33"/>
      <c r="B1489" s="334"/>
      <c r="C1489" s="392" t="s">
        <v>83</v>
      </c>
      <c r="D1489" s="393"/>
      <c r="E1489" s="394"/>
      <c r="F1489" s="10" t="s">
        <v>84</v>
      </c>
      <c r="G1489" s="10"/>
      <c r="H1489" s="336"/>
      <c r="I1489" s="337"/>
      <c r="J1489" s="34"/>
      <c r="K1489" s="1"/>
      <c r="L1489" s="32"/>
      <c r="M1489" s="33"/>
      <c r="N1489" s="334"/>
      <c r="O1489" s="392" t="s">
        <v>83</v>
      </c>
      <c r="P1489" s="393"/>
      <c r="Q1489" s="394"/>
      <c r="R1489" s="10" t="s">
        <v>84</v>
      </c>
      <c r="S1489" s="10"/>
      <c r="T1489" s="336"/>
      <c r="U1489" s="337"/>
      <c r="V1489" s="34"/>
    </row>
    <row r="1490" spans="1:22" ht="19.5" customHeight="1" x14ac:dyDescent="0.25">
      <c r="A1490" s="33"/>
      <c r="B1490" s="334"/>
      <c r="C1490" s="48" t="s">
        <v>85</v>
      </c>
      <c r="D1490" s="49"/>
      <c r="E1490" s="49"/>
      <c r="F1490" s="10" t="s">
        <v>86</v>
      </c>
      <c r="G1490" s="10"/>
      <c r="H1490" s="336"/>
      <c r="I1490" s="337"/>
      <c r="J1490" s="34"/>
      <c r="K1490" s="1"/>
      <c r="L1490" s="32"/>
      <c r="M1490" s="33"/>
      <c r="N1490" s="334"/>
      <c r="O1490" s="48" t="s">
        <v>85</v>
      </c>
      <c r="P1490" s="49"/>
      <c r="Q1490" s="49"/>
      <c r="R1490" s="10" t="s">
        <v>86</v>
      </c>
      <c r="S1490" s="10"/>
      <c r="T1490" s="336"/>
      <c r="U1490" s="337"/>
      <c r="V1490" s="34"/>
    </row>
    <row r="1491" spans="1:22" ht="19.5" customHeight="1" thickBot="1" x14ac:dyDescent="0.3">
      <c r="A1491" s="33"/>
      <c r="B1491" s="350"/>
      <c r="C1491" s="50" t="s">
        <v>87</v>
      </c>
      <c r="D1491" s="51"/>
      <c r="E1491" s="51"/>
      <c r="F1491" s="52" t="s">
        <v>86</v>
      </c>
      <c r="G1491" s="52"/>
      <c r="H1491" s="369"/>
      <c r="I1491" s="370"/>
      <c r="J1491" s="34"/>
      <c r="K1491" s="1"/>
      <c r="L1491" s="32"/>
      <c r="M1491" s="33"/>
      <c r="N1491" s="350"/>
      <c r="O1491" s="50" t="s">
        <v>87</v>
      </c>
      <c r="P1491" s="51"/>
      <c r="Q1491" s="51"/>
      <c r="R1491" s="52" t="s">
        <v>86</v>
      </c>
      <c r="S1491" s="52"/>
      <c r="T1491" s="369"/>
      <c r="U1491" s="370"/>
      <c r="V1491" s="34"/>
    </row>
    <row r="1492" spans="1:22" ht="19.5" customHeight="1" thickBot="1" x14ac:dyDescent="0.3">
      <c r="A1492" s="33"/>
      <c r="B1492" s="25"/>
      <c r="C1492" s="25"/>
      <c r="D1492" s="25"/>
      <c r="E1492" s="25"/>
      <c r="F1492" s="25"/>
      <c r="G1492" s="25"/>
      <c r="H1492" s="25"/>
      <c r="I1492" s="25"/>
      <c r="J1492" s="34"/>
      <c r="K1492" s="1"/>
      <c r="L1492" s="32"/>
      <c r="M1492" s="33"/>
      <c r="N1492" s="25"/>
      <c r="O1492" s="25"/>
      <c r="P1492" s="25"/>
      <c r="Q1492" s="25"/>
      <c r="R1492" s="25"/>
      <c r="S1492" s="25"/>
      <c r="T1492" s="25"/>
      <c r="U1492" s="25"/>
      <c r="V1492" s="34"/>
    </row>
    <row r="1493" spans="1:22" ht="19.5" customHeight="1" x14ac:dyDescent="0.3">
      <c r="A1493" s="33"/>
      <c r="B1493" s="373" t="s">
        <v>88</v>
      </c>
      <c r="C1493" s="374"/>
      <c r="D1493" s="374"/>
      <c r="E1493" s="374"/>
      <c r="F1493" s="374"/>
      <c r="G1493" s="374"/>
      <c r="H1493" s="374"/>
      <c r="I1493" s="375"/>
      <c r="J1493" s="34"/>
      <c r="K1493" s="1"/>
      <c r="L1493" s="32"/>
      <c r="M1493" s="33"/>
      <c r="N1493" s="373" t="s">
        <v>88</v>
      </c>
      <c r="O1493" s="374"/>
      <c r="P1493" s="374"/>
      <c r="Q1493" s="374"/>
      <c r="R1493" s="374"/>
      <c r="S1493" s="374"/>
      <c r="T1493" s="374"/>
      <c r="U1493" s="375"/>
      <c r="V1493" s="34"/>
    </row>
    <row r="1494" spans="1:22" ht="19.5" customHeight="1" x14ac:dyDescent="0.25">
      <c r="A1494" s="33"/>
      <c r="B1494" s="376"/>
      <c r="C1494" s="377"/>
      <c r="D1494" s="377"/>
      <c r="E1494" s="377"/>
      <c r="F1494" s="377"/>
      <c r="G1494" s="377"/>
      <c r="H1494" s="377"/>
      <c r="I1494" s="378"/>
      <c r="J1494" s="34"/>
      <c r="K1494" s="1"/>
      <c r="L1494" s="32"/>
      <c r="M1494" s="33"/>
      <c r="N1494" s="376"/>
      <c r="O1494" s="377"/>
      <c r="P1494" s="377"/>
      <c r="Q1494" s="377"/>
      <c r="R1494" s="377"/>
      <c r="S1494" s="377"/>
      <c r="T1494" s="377"/>
      <c r="U1494" s="378"/>
      <c r="V1494" s="34"/>
    </row>
    <row r="1495" spans="1:22" ht="19.5" customHeight="1" x14ac:dyDescent="0.25">
      <c r="A1495" s="33"/>
      <c r="B1495" s="379"/>
      <c r="C1495" s="380"/>
      <c r="D1495" s="380"/>
      <c r="E1495" s="380"/>
      <c r="F1495" s="380"/>
      <c r="G1495" s="380"/>
      <c r="H1495" s="380"/>
      <c r="I1495" s="381"/>
      <c r="J1495" s="34"/>
      <c r="K1495" s="1"/>
      <c r="L1495" s="32"/>
      <c r="M1495" s="33"/>
      <c r="N1495" s="379"/>
      <c r="O1495" s="380"/>
      <c r="P1495" s="380"/>
      <c r="Q1495" s="380"/>
      <c r="R1495" s="380"/>
      <c r="S1495" s="380"/>
      <c r="T1495" s="380"/>
      <c r="U1495" s="381"/>
      <c r="V1495" s="34"/>
    </row>
    <row r="1496" spans="1:22" ht="19.5" customHeight="1" x14ac:dyDescent="0.25">
      <c r="A1496" s="33"/>
      <c r="B1496" s="379"/>
      <c r="C1496" s="380"/>
      <c r="D1496" s="380"/>
      <c r="E1496" s="380"/>
      <c r="F1496" s="380"/>
      <c r="G1496" s="380"/>
      <c r="H1496" s="380"/>
      <c r="I1496" s="381"/>
      <c r="J1496" s="34"/>
      <c r="K1496" s="1"/>
      <c r="L1496" s="32"/>
      <c r="M1496" s="33"/>
      <c r="N1496" s="379"/>
      <c r="O1496" s="380"/>
      <c r="P1496" s="380"/>
      <c r="Q1496" s="380"/>
      <c r="R1496" s="380"/>
      <c r="S1496" s="380"/>
      <c r="T1496" s="380"/>
      <c r="U1496" s="381"/>
      <c r="V1496" s="34"/>
    </row>
    <row r="1497" spans="1:22" ht="19.5" customHeight="1" thickBot="1" x14ac:dyDescent="0.3">
      <c r="A1497" s="33"/>
      <c r="B1497" s="382"/>
      <c r="C1497" s="383"/>
      <c r="D1497" s="383"/>
      <c r="E1497" s="383"/>
      <c r="F1497" s="383"/>
      <c r="G1497" s="383"/>
      <c r="H1497" s="383"/>
      <c r="I1497" s="384"/>
      <c r="J1497" s="34"/>
      <c r="K1497" s="1"/>
      <c r="L1497" s="32"/>
      <c r="M1497" s="33"/>
      <c r="N1497" s="382"/>
      <c r="O1497" s="383"/>
      <c r="P1497" s="383"/>
      <c r="Q1497" s="383"/>
      <c r="R1497" s="383"/>
      <c r="S1497" s="383"/>
      <c r="T1497" s="383"/>
      <c r="U1497" s="384"/>
      <c r="V1497" s="34"/>
    </row>
    <row r="1498" spans="1:22" ht="19.5" customHeight="1" thickBot="1" x14ac:dyDescent="0.3">
      <c r="A1498" s="53"/>
      <c r="B1498" s="54"/>
      <c r="C1498" s="54"/>
      <c r="D1498" s="54"/>
      <c r="E1498" s="54"/>
      <c r="F1498" s="54"/>
      <c r="G1498" s="54"/>
      <c r="H1498" s="54"/>
      <c r="I1498" s="54"/>
      <c r="J1498" s="55"/>
      <c r="K1498" s="1"/>
      <c r="L1498" s="32"/>
      <c r="M1498" s="53"/>
      <c r="N1498" s="54"/>
      <c r="O1498" s="54"/>
      <c r="P1498" s="54"/>
      <c r="Q1498" s="54"/>
      <c r="R1498" s="54"/>
      <c r="S1498" s="54"/>
      <c r="T1498" s="54"/>
      <c r="U1498" s="54"/>
      <c r="V1498" s="55"/>
    </row>
    <row r="1499" spans="1:22" ht="19.5" customHeight="1" thickBot="1" x14ac:dyDescent="0.3">
      <c r="A1499" s="56"/>
      <c r="B1499" s="56"/>
      <c r="C1499" s="56"/>
      <c r="D1499" s="56"/>
      <c r="E1499" s="56"/>
      <c r="F1499" s="56"/>
      <c r="G1499" s="56"/>
      <c r="H1499" s="56"/>
      <c r="I1499" s="56"/>
      <c r="J1499" s="56"/>
      <c r="K1499" s="56"/>
      <c r="L1499" s="57"/>
      <c r="M1499" s="56"/>
      <c r="N1499" s="56"/>
      <c r="O1499" s="56"/>
      <c r="P1499" s="56"/>
      <c r="Q1499" s="56"/>
      <c r="R1499" s="56"/>
      <c r="S1499" s="56"/>
      <c r="T1499" s="56"/>
      <c r="U1499" s="56"/>
      <c r="V1499" s="56"/>
    </row>
    <row r="1500" spans="1:22" ht="19.5" customHeight="1" x14ac:dyDescent="0.25">
      <c r="A1500" s="29">
        <v>31</v>
      </c>
      <c r="B1500" s="30"/>
      <c r="C1500" s="30"/>
      <c r="D1500" s="30"/>
      <c r="E1500" s="30"/>
      <c r="F1500" s="30"/>
      <c r="G1500" s="30"/>
      <c r="H1500" s="30"/>
      <c r="I1500" s="30"/>
      <c r="J1500" s="31"/>
      <c r="K1500" s="1"/>
      <c r="L1500" s="32"/>
      <c r="M1500" s="29">
        <f t="shared" ref="M1500" si="30">A1500+1</f>
        <v>32</v>
      </c>
      <c r="N1500" s="30"/>
      <c r="O1500" s="30"/>
      <c r="P1500" s="30"/>
      <c r="Q1500" s="30"/>
      <c r="R1500" s="30"/>
      <c r="S1500" s="30"/>
      <c r="T1500" s="30"/>
      <c r="U1500" s="30"/>
      <c r="V1500" s="31"/>
    </row>
    <row r="1501" spans="1:22" ht="19.5" customHeight="1" x14ac:dyDescent="0.35">
      <c r="A1501" s="33"/>
      <c r="B1501" s="356" t="s">
        <v>42</v>
      </c>
      <c r="C1501" s="356"/>
      <c r="D1501" s="404" t="s">
        <v>132</v>
      </c>
      <c r="E1501" s="404"/>
      <c r="F1501" s="404"/>
      <c r="G1501" s="404"/>
      <c r="H1501" s="404"/>
      <c r="I1501" s="404"/>
      <c r="J1501" s="75"/>
      <c r="K1501" s="1"/>
      <c r="L1501" s="32"/>
      <c r="M1501" s="33"/>
      <c r="N1501" s="356" t="s">
        <v>42</v>
      </c>
      <c r="O1501" s="356"/>
      <c r="P1501" s="404" t="s">
        <v>132</v>
      </c>
      <c r="Q1501" s="404"/>
      <c r="R1501" s="404"/>
      <c r="S1501" s="404"/>
      <c r="T1501" s="404"/>
      <c r="U1501" s="404"/>
      <c r="V1501" s="75"/>
    </row>
    <row r="1502" spans="1:22" ht="19.5" customHeight="1" x14ac:dyDescent="0.25">
      <c r="A1502" s="33"/>
      <c r="B1502" s="358"/>
      <c r="C1502" s="358"/>
      <c r="D1502" s="358"/>
      <c r="E1502" s="358"/>
      <c r="F1502" s="358"/>
      <c r="G1502" s="358"/>
      <c r="H1502" s="358"/>
      <c r="I1502" s="358"/>
      <c r="J1502" s="34"/>
      <c r="K1502" s="1"/>
      <c r="L1502" s="32"/>
      <c r="M1502" s="33"/>
      <c r="N1502" s="358"/>
      <c r="O1502" s="358"/>
      <c r="P1502" s="358"/>
      <c r="Q1502" s="358"/>
      <c r="R1502" s="358"/>
      <c r="S1502" s="358"/>
      <c r="T1502" s="358"/>
      <c r="U1502" s="358"/>
      <c r="V1502" s="34"/>
    </row>
    <row r="1503" spans="1:22" ht="19.5" customHeight="1" x14ac:dyDescent="0.35">
      <c r="A1503" s="33"/>
      <c r="B1503" s="356" t="s">
        <v>0</v>
      </c>
      <c r="C1503" s="356"/>
      <c r="D1503" s="403"/>
      <c r="E1503" s="403"/>
      <c r="F1503" s="357" t="s">
        <v>41</v>
      </c>
      <c r="G1503" s="357"/>
      <c r="H1503" s="403"/>
      <c r="I1503" s="403"/>
      <c r="J1503" s="34"/>
      <c r="K1503" s="1"/>
      <c r="L1503" s="32"/>
      <c r="M1503" s="33"/>
      <c r="N1503" s="356" t="s">
        <v>0</v>
      </c>
      <c r="O1503" s="356"/>
      <c r="P1503" s="403"/>
      <c r="Q1503" s="403"/>
      <c r="R1503" s="357" t="s">
        <v>41</v>
      </c>
      <c r="S1503" s="357"/>
      <c r="T1503" s="403"/>
      <c r="U1503" s="403"/>
      <c r="V1503" s="34"/>
    </row>
    <row r="1504" spans="1:22" ht="19.5" customHeight="1" x14ac:dyDescent="0.35">
      <c r="A1504" s="33"/>
      <c r="B1504" s="356" t="s">
        <v>14</v>
      </c>
      <c r="C1504" s="356"/>
      <c r="D1504" s="400"/>
      <c r="E1504" s="400"/>
      <c r="F1504" s="357" t="s">
        <v>15</v>
      </c>
      <c r="G1504" s="357"/>
      <c r="H1504" s="401"/>
      <c r="I1504" s="401"/>
      <c r="J1504" s="34"/>
      <c r="K1504" s="1"/>
      <c r="L1504" s="32"/>
      <c r="M1504" s="33"/>
      <c r="N1504" s="356" t="s">
        <v>14</v>
      </c>
      <c r="O1504" s="356"/>
      <c r="P1504" s="400"/>
      <c r="Q1504" s="400"/>
      <c r="R1504" s="357" t="s">
        <v>15</v>
      </c>
      <c r="S1504" s="357"/>
      <c r="T1504" s="401"/>
      <c r="U1504" s="401"/>
      <c r="V1504" s="34"/>
    </row>
    <row r="1505" spans="1:22" ht="19.5" customHeight="1" x14ac:dyDescent="0.3">
      <c r="A1505" s="33"/>
      <c r="B1505" s="64" t="s">
        <v>53</v>
      </c>
      <c r="C1505" s="64"/>
      <c r="D1505" s="402"/>
      <c r="E1505" s="402"/>
      <c r="F1505" s="397" t="s">
        <v>54</v>
      </c>
      <c r="G1505" s="397"/>
      <c r="H1505" s="402"/>
      <c r="I1505" s="402"/>
      <c r="J1505" s="34"/>
      <c r="K1505" s="1"/>
      <c r="L1505" s="32"/>
      <c r="M1505" s="33"/>
      <c r="N1505" s="64" t="s">
        <v>53</v>
      </c>
      <c r="O1505" s="64"/>
      <c r="P1505" s="402"/>
      <c r="Q1505" s="402"/>
      <c r="R1505" s="397" t="s">
        <v>54</v>
      </c>
      <c r="S1505" s="397"/>
      <c r="T1505" s="402"/>
      <c r="U1505" s="402"/>
      <c r="V1505" s="34"/>
    </row>
    <row r="1506" spans="1:22" ht="19.5" customHeight="1" x14ac:dyDescent="0.3">
      <c r="A1506" s="33"/>
      <c r="B1506" s="396" t="s">
        <v>1</v>
      </c>
      <c r="C1506" s="396"/>
      <c r="D1506" s="397"/>
      <c r="E1506" s="397"/>
      <c r="F1506" s="398"/>
      <c r="G1506" s="398"/>
      <c r="H1506" s="398"/>
      <c r="I1506" s="398"/>
      <c r="J1506" s="34"/>
      <c r="K1506" s="1"/>
      <c r="L1506" s="32"/>
      <c r="M1506" s="33"/>
      <c r="N1506" s="396" t="s">
        <v>1</v>
      </c>
      <c r="O1506" s="396"/>
      <c r="P1506" s="397"/>
      <c r="Q1506" s="397"/>
      <c r="R1506" s="398"/>
      <c r="S1506" s="398"/>
      <c r="T1506" s="398"/>
      <c r="U1506" s="398"/>
      <c r="V1506" s="34"/>
    </row>
    <row r="1507" spans="1:22" ht="19.5" customHeight="1" x14ac:dyDescent="0.3">
      <c r="A1507" s="33"/>
      <c r="B1507" s="396"/>
      <c r="C1507" s="396"/>
      <c r="D1507" s="397" t="s">
        <v>11</v>
      </c>
      <c r="E1507" s="397"/>
      <c r="F1507" s="398"/>
      <c r="G1507" s="398"/>
      <c r="H1507" s="398"/>
      <c r="I1507" s="398"/>
      <c r="J1507" s="34"/>
      <c r="K1507" s="1"/>
      <c r="L1507" s="32"/>
      <c r="M1507" s="33"/>
      <c r="N1507" s="396"/>
      <c r="O1507" s="396"/>
      <c r="P1507" s="397" t="s">
        <v>11</v>
      </c>
      <c r="Q1507" s="397"/>
      <c r="R1507" s="398"/>
      <c r="S1507" s="398"/>
      <c r="T1507" s="398"/>
      <c r="U1507" s="398"/>
      <c r="V1507" s="34"/>
    </row>
    <row r="1508" spans="1:22" ht="19.5" customHeight="1" x14ac:dyDescent="0.3">
      <c r="A1508" s="33"/>
      <c r="B1508" s="396"/>
      <c r="C1508" s="396"/>
      <c r="D1508" s="397" t="s">
        <v>55</v>
      </c>
      <c r="E1508" s="397"/>
      <c r="F1508" s="398"/>
      <c r="G1508" s="398"/>
      <c r="H1508" s="398"/>
      <c r="I1508" s="398"/>
      <c r="J1508" s="34"/>
      <c r="K1508" s="1"/>
      <c r="L1508" s="32"/>
      <c r="M1508" s="33"/>
      <c r="N1508" s="396"/>
      <c r="O1508" s="396"/>
      <c r="P1508" s="397" t="s">
        <v>55</v>
      </c>
      <c r="Q1508" s="397"/>
      <c r="R1508" s="398"/>
      <c r="S1508" s="398"/>
      <c r="T1508" s="398"/>
      <c r="U1508" s="398"/>
      <c r="V1508" s="34"/>
    </row>
    <row r="1509" spans="1:22" ht="19.5" customHeight="1" x14ac:dyDescent="0.35">
      <c r="A1509" s="33"/>
      <c r="B1509" s="396"/>
      <c r="C1509" s="396"/>
      <c r="D1509" s="397" t="s">
        <v>9</v>
      </c>
      <c r="E1509" s="397"/>
      <c r="F1509" s="399"/>
      <c r="G1509" s="399"/>
      <c r="H1509" s="399"/>
      <c r="I1509" s="399"/>
      <c r="J1509" s="34"/>
      <c r="K1509" s="1"/>
      <c r="L1509" s="32"/>
      <c r="M1509" s="33"/>
      <c r="N1509" s="396"/>
      <c r="O1509" s="396"/>
      <c r="P1509" s="397" t="s">
        <v>9</v>
      </c>
      <c r="Q1509" s="397"/>
      <c r="R1509" s="399"/>
      <c r="S1509" s="399"/>
      <c r="T1509" s="399"/>
      <c r="U1509" s="399"/>
      <c r="V1509" s="34"/>
    </row>
    <row r="1510" spans="1:22" ht="19.5" customHeight="1" x14ac:dyDescent="0.35">
      <c r="A1510" s="33"/>
      <c r="B1510" s="356" t="s">
        <v>44</v>
      </c>
      <c r="C1510" s="356"/>
      <c r="D1510" s="357" t="s">
        <v>91</v>
      </c>
      <c r="E1510" s="357"/>
      <c r="F1510" s="37"/>
      <c r="G1510" s="65"/>
      <c r="H1510" s="39"/>
      <c r="I1510" s="65"/>
      <c r="J1510" s="34"/>
      <c r="K1510" s="1"/>
      <c r="L1510" s="32"/>
      <c r="M1510" s="33"/>
      <c r="N1510" s="356" t="s">
        <v>44</v>
      </c>
      <c r="O1510" s="356"/>
      <c r="P1510" s="357" t="s">
        <v>91</v>
      </c>
      <c r="Q1510" s="357"/>
      <c r="R1510" s="37"/>
      <c r="S1510" s="65"/>
      <c r="T1510" s="39"/>
      <c r="U1510" s="65"/>
      <c r="V1510" s="34"/>
    </row>
    <row r="1511" spans="1:22" ht="19.5" customHeight="1" x14ac:dyDescent="0.3">
      <c r="A1511" s="33"/>
      <c r="B1511" s="356"/>
      <c r="C1511" s="356"/>
      <c r="D1511" s="359" t="s">
        <v>56</v>
      </c>
      <c r="E1511" s="63" t="s">
        <v>57</v>
      </c>
      <c r="F1511" s="41"/>
      <c r="G1511" s="66"/>
      <c r="H1511" s="41"/>
      <c r="I1511" s="66"/>
      <c r="J1511" s="34"/>
      <c r="K1511" s="1"/>
      <c r="L1511" s="32"/>
      <c r="M1511" s="33"/>
      <c r="N1511" s="356"/>
      <c r="O1511" s="356"/>
      <c r="P1511" s="359" t="s">
        <v>56</v>
      </c>
      <c r="Q1511" s="63" t="s">
        <v>57</v>
      </c>
      <c r="R1511" s="41"/>
      <c r="S1511" s="66"/>
      <c r="T1511" s="41"/>
      <c r="U1511" s="66"/>
      <c r="V1511" s="34"/>
    </row>
    <row r="1512" spans="1:22" ht="19.5" customHeight="1" x14ac:dyDescent="0.3">
      <c r="A1512" s="33"/>
      <c r="B1512" s="356"/>
      <c r="C1512" s="356"/>
      <c r="D1512" s="359"/>
      <c r="E1512" s="63" t="s">
        <v>58</v>
      </c>
      <c r="F1512" s="41"/>
      <c r="G1512" s="66"/>
      <c r="H1512" s="41"/>
      <c r="I1512" s="66"/>
      <c r="J1512" s="34"/>
      <c r="K1512" s="1"/>
      <c r="L1512" s="32"/>
      <c r="M1512" s="33"/>
      <c r="N1512" s="356"/>
      <c r="O1512" s="356"/>
      <c r="P1512" s="359"/>
      <c r="Q1512" s="63" t="s">
        <v>58</v>
      </c>
      <c r="R1512" s="41"/>
      <c r="S1512" s="66"/>
      <c r="T1512" s="41"/>
      <c r="U1512" s="66"/>
      <c r="V1512" s="34"/>
    </row>
    <row r="1513" spans="1:22" ht="19.5" customHeight="1" x14ac:dyDescent="0.25">
      <c r="A1513" s="33"/>
      <c r="B1513" s="358"/>
      <c r="C1513" s="358"/>
      <c r="D1513" s="358"/>
      <c r="E1513" s="358"/>
      <c r="F1513" s="358"/>
      <c r="G1513" s="358"/>
      <c r="H1513" s="358"/>
      <c r="I1513" s="358"/>
      <c r="J1513" s="34"/>
      <c r="K1513" s="1"/>
      <c r="L1513" s="32"/>
      <c r="M1513" s="33"/>
      <c r="N1513" s="358"/>
      <c r="O1513" s="358"/>
      <c r="P1513" s="358"/>
      <c r="Q1513" s="358"/>
      <c r="R1513" s="358"/>
      <c r="S1513" s="358"/>
      <c r="T1513" s="358"/>
      <c r="U1513" s="358"/>
      <c r="V1513" s="34"/>
    </row>
    <row r="1514" spans="1:22" ht="19.5" customHeight="1" x14ac:dyDescent="0.3">
      <c r="A1514" s="33"/>
      <c r="B1514" s="395" t="s">
        <v>59</v>
      </c>
      <c r="C1514" s="395"/>
      <c r="D1514" s="395"/>
      <c r="E1514" s="395"/>
      <c r="F1514" s="395"/>
      <c r="G1514" s="395"/>
      <c r="H1514" s="395"/>
      <c r="I1514" s="395"/>
      <c r="J1514" s="34"/>
      <c r="K1514" s="1"/>
      <c r="L1514" s="32"/>
      <c r="M1514" s="33"/>
      <c r="N1514" s="395" t="s">
        <v>59</v>
      </c>
      <c r="O1514" s="395"/>
      <c r="P1514" s="395"/>
      <c r="Q1514" s="395"/>
      <c r="R1514" s="395"/>
      <c r="S1514" s="395"/>
      <c r="T1514" s="395"/>
      <c r="U1514" s="395"/>
      <c r="V1514" s="34"/>
    </row>
    <row r="1515" spans="1:22" ht="19.5" customHeight="1" thickBot="1" x14ac:dyDescent="0.3">
      <c r="A1515" s="33"/>
      <c r="B1515" s="358"/>
      <c r="C1515" s="358"/>
      <c r="D1515" s="358"/>
      <c r="E1515" s="358"/>
      <c r="F1515" s="358"/>
      <c r="G1515" s="358"/>
      <c r="H1515" s="358"/>
      <c r="I1515" s="358"/>
      <c r="J1515" s="34"/>
      <c r="K1515" s="1"/>
      <c r="L1515" s="32"/>
      <c r="M1515" s="33"/>
      <c r="N1515" s="358"/>
      <c r="O1515" s="358"/>
      <c r="P1515" s="358"/>
      <c r="Q1515" s="358"/>
      <c r="R1515" s="358"/>
      <c r="S1515" s="358"/>
      <c r="T1515" s="358"/>
      <c r="U1515" s="358"/>
      <c r="V1515" s="34"/>
    </row>
    <row r="1516" spans="1:22" ht="19.5" customHeight="1" thickBot="1" x14ac:dyDescent="0.3">
      <c r="A1516" s="33"/>
      <c r="B1516" s="359" t="s">
        <v>60</v>
      </c>
      <c r="C1516" s="360"/>
      <c r="D1516" s="43"/>
      <c r="E1516" s="44"/>
      <c r="F1516" s="44"/>
      <c r="G1516" s="44"/>
      <c r="H1516" s="44"/>
      <c r="I1516" s="45"/>
      <c r="J1516" s="34"/>
      <c r="K1516" s="1"/>
      <c r="L1516" s="32"/>
      <c r="M1516" s="33"/>
      <c r="N1516" s="359" t="s">
        <v>60</v>
      </c>
      <c r="O1516" s="360"/>
      <c r="P1516" s="43"/>
      <c r="Q1516" s="44"/>
      <c r="R1516" s="44"/>
      <c r="S1516" s="44"/>
      <c r="T1516" s="44"/>
      <c r="U1516" s="45"/>
      <c r="V1516" s="34"/>
    </row>
    <row r="1517" spans="1:22" ht="19.5" customHeight="1" thickBot="1" x14ac:dyDescent="0.3">
      <c r="A1517" s="33"/>
      <c r="B1517" s="62"/>
      <c r="C1517" s="62"/>
      <c r="D1517" s="30"/>
      <c r="E1517" s="30"/>
      <c r="F1517" s="30"/>
      <c r="G1517" s="30"/>
      <c r="H1517" s="30"/>
      <c r="I1517" s="30"/>
      <c r="J1517" s="34"/>
      <c r="K1517" s="1"/>
      <c r="L1517" s="32"/>
      <c r="M1517" s="33"/>
      <c r="N1517" s="62"/>
      <c r="O1517" s="62"/>
      <c r="P1517" s="30"/>
      <c r="Q1517" s="30"/>
      <c r="R1517" s="30"/>
      <c r="S1517" s="30"/>
      <c r="T1517" s="30"/>
      <c r="U1517" s="30"/>
      <c r="V1517" s="34"/>
    </row>
    <row r="1518" spans="1:22" ht="19.5" customHeight="1" x14ac:dyDescent="0.25">
      <c r="A1518" s="33"/>
      <c r="B1518" s="365" t="s">
        <v>62</v>
      </c>
      <c r="C1518" s="366"/>
      <c r="D1518" s="352"/>
      <c r="E1518" s="352"/>
      <c r="F1518" s="352"/>
      <c r="G1518" s="352"/>
      <c r="H1518" s="352"/>
      <c r="I1518" s="353"/>
      <c r="J1518" s="34"/>
      <c r="K1518" s="1"/>
      <c r="L1518" s="32"/>
      <c r="M1518" s="33"/>
      <c r="N1518" s="365" t="s">
        <v>62</v>
      </c>
      <c r="O1518" s="366"/>
      <c r="P1518" s="352"/>
      <c r="Q1518" s="352"/>
      <c r="R1518" s="352"/>
      <c r="S1518" s="352"/>
      <c r="T1518" s="352"/>
      <c r="U1518" s="353"/>
      <c r="V1518" s="34"/>
    </row>
    <row r="1519" spans="1:22" ht="19.5" customHeight="1" thickBot="1" x14ac:dyDescent="0.3">
      <c r="A1519" s="33"/>
      <c r="B1519" s="367"/>
      <c r="C1519" s="368"/>
      <c r="D1519" s="336"/>
      <c r="E1519" s="336"/>
      <c r="F1519" s="336"/>
      <c r="G1519" s="336"/>
      <c r="H1519" s="336"/>
      <c r="I1519" s="337"/>
      <c r="J1519" s="34"/>
      <c r="K1519" s="1"/>
      <c r="L1519" s="32"/>
      <c r="M1519" s="33"/>
      <c r="N1519" s="367"/>
      <c r="O1519" s="368"/>
      <c r="P1519" s="336"/>
      <c r="Q1519" s="336"/>
      <c r="R1519" s="336"/>
      <c r="S1519" s="336"/>
      <c r="T1519" s="336"/>
      <c r="U1519" s="337"/>
      <c r="V1519" s="34"/>
    </row>
    <row r="1520" spans="1:22" ht="19.5" customHeight="1" x14ac:dyDescent="0.25">
      <c r="A1520" s="33"/>
      <c r="B1520" s="361" t="s">
        <v>61</v>
      </c>
      <c r="C1520" s="362"/>
      <c r="D1520" s="336"/>
      <c r="E1520" s="336"/>
      <c r="F1520" s="336"/>
      <c r="G1520" s="336"/>
      <c r="H1520" s="336"/>
      <c r="I1520" s="337"/>
      <c r="J1520" s="34"/>
      <c r="K1520" s="1"/>
      <c r="L1520" s="32"/>
      <c r="M1520" s="33"/>
      <c r="N1520" s="361" t="s">
        <v>61</v>
      </c>
      <c r="O1520" s="362"/>
      <c r="P1520" s="336"/>
      <c r="Q1520" s="336"/>
      <c r="R1520" s="336"/>
      <c r="S1520" s="336"/>
      <c r="T1520" s="336"/>
      <c r="U1520" s="337"/>
      <c r="V1520" s="34"/>
    </row>
    <row r="1521" spans="1:22" ht="19.5" customHeight="1" thickBot="1" x14ac:dyDescent="0.3">
      <c r="A1521" s="33"/>
      <c r="B1521" s="365"/>
      <c r="C1521" s="366"/>
      <c r="D1521" s="369"/>
      <c r="E1521" s="369"/>
      <c r="F1521" s="369"/>
      <c r="G1521" s="369"/>
      <c r="H1521" s="369"/>
      <c r="I1521" s="370"/>
      <c r="J1521" s="34"/>
      <c r="K1521" s="1"/>
      <c r="L1521" s="32"/>
      <c r="M1521" s="33"/>
      <c r="N1521" s="365"/>
      <c r="O1521" s="366"/>
      <c r="P1521" s="369"/>
      <c r="Q1521" s="369"/>
      <c r="R1521" s="369"/>
      <c r="S1521" s="369"/>
      <c r="T1521" s="369"/>
      <c r="U1521" s="370"/>
      <c r="V1521" s="34"/>
    </row>
    <row r="1522" spans="1:22" ht="19.5" customHeight="1" thickBot="1" x14ac:dyDescent="0.3">
      <c r="A1522" s="33"/>
      <c r="B1522" s="25"/>
      <c r="C1522" s="25"/>
      <c r="D1522" s="25"/>
      <c r="E1522" s="25"/>
      <c r="F1522" s="25"/>
      <c r="G1522" s="25"/>
      <c r="H1522" s="25"/>
      <c r="I1522" s="25"/>
      <c r="J1522" s="34"/>
      <c r="K1522" s="1"/>
      <c r="L1522" s="32"/>
      <c r="M1522" s="33"/>
      <c r="N1522" s="25"/>
      <c r="O1522" s="25"/>
      <c r="P1522" s="25"/>
      <c r="Q1522" s="25"/>
      <c r="R1522" s="25"/>
      <c r="S1522" s="25"/>
      <c r="T1522" s="25"/>
      <c r="U1522" s="25"/>
      <c r="V1522" s="34"/>
    </row>
    <row r="1523" spans="1:22" ht="19.5" customHeight="1" x14ac:dyDescent="0.25">
      <c r="A1523" s="33"/>
      <c r="B1523" s="349" t="s">
        <v>63</v>
      </c>
      <c r="C1523" s="343" t="s">
        <v>64</v>
      </c>
      <c r="D1523" s="351"/>
      <c r="E1523" s="351"/>
      <c r="F1523" s="351"/>
      <c r="G1523" s="351"/>
      <c r="H1523" s="352"/>
      <c r="I1523" s="353"/>
      <c r="J1523" s="34"/>
      <c r="K1523" s="1"/>
      <c r="L1523" s="32"/>
      <c r="M1523" s="33"/>
      <c r="N1523" s="349" t="s">
        <v>63</v>
      </c>
      <c r="O1523" s="343" t="s">
        <v>64</v>
      </c>
      <c r="P1523" s="351"/>
      <c r="Q1523" s="351"/>
      <c r="R1523" s="351"/>
      <c r="S1523" s="351"/>
      <c r="T1523" s="352"/>
      <c r="U1523" s="353"/>
      <c r="V1523" s="34"/>
    </row>
    <row r="1524" spans="1:22" ht="19.5" customHeight="1" x14ac:dyDescent="0.25">
      <c r="A1524" s="33"/>
      <c r="B1524" s="334"/>
      <c r="C1524" s="340" t="s">
        <v>65</v>
      </c>
      <c r="D1524" s="348"/>
      <c r="E1524" s="348"/>
      <c r="F1524" s="348"/>
      <c r="G1524" s="348"/>
      <c r="H1524" s="336"/>
      <c r="I1524" s="337"/>
      <c r="J1524" s="34"/>
      <c r="K1524" s="1"/>
      <c r="L1524" s="32"/>
      <c r="M1524" s="33"/>
      <c r="N1524" s="334"/>
      <c r="O1524" s="340" t="s">
        <v>65</v>
      </c>
      <c r="P1524" s="348"/>
      <c r="Q1524" s="348"/>
      <c r="R1524" s="348"/>
      <c r="S1524" s="348"/>
      <c r="T1524" s="336"/>
      <c r="U1524" s="337"/>
      <c r="V1524" s="34"/>
    </row>
    <row r="1525" spans="1:22" ht="19.5" customHeight="1" x14ac:dyDescent="0.25">
      <c r="A1525" s="33"/>
      <c r="B1525" s="334"/>
      <c r="C1525" s="340" t="s">
        <v>66</v>
      </c>
      <c r="D1525" s="348"/>
      <c r="E1525" s="348"/>
      <c r="F1525" s="348"/>
      <c r="G1525" s="348"/>
      <c r="H1525" s="336"/>
      <c r="I1525" s="337"/>
      <c r="J1525" s="34"/>
      <c r="K1525" s="1"/>
      <c r="L1525" s="32"/>
      <c r="M1525" s="33"/>
      <c r="N1525" s="334"/>
      <c r="O1525" s="340" t="s">
        <v>66</v>
      </c>
      <c r="P1525" s="348"/>
      <c r="Q1525" s="348"/>
      <c r="R1525" s="348"/>
      <c r="S1525" s="348"/>
      <c r="T1525" s="336"/>
      <c r="U1525" s="337"/>
      <c r="V1525" s="34"/>
    </row>
    <row r="1526" spans="1:22" ht="19.5" customHeight="1" x14ac:dyDescent="0.25">
      <c r="A1526" s="33"/>
      <c r="B1526" s="334"/>
      <c r="C1526" s="340" t="s">
        <v>67</v>
      </c>
      <c r="D1526" s="348"/>
      <c r="E1526" s="348"/>
      <c r="F1526" s="348"/>
      <c r="G1526" s="348"/>
      <c r="H1526" s="336"/>
      <c r="I1526" s="337"/>
      <c r="J1526" s="34"/>
      <c r="K1526" s="1"/>
      <c r="L1526" s="32"/>
      <c r="M1526" s="33"/>
      <c r="N1526" s="334"/>
      <c r="O1526" s="340" t="s">
        <v>67</v>
      </c>
      <c r="P1526" s="348"/>
      <c r="Q1526" s="348"/>
      <c r="R1526" s="348"/>
      <c r="S1526" s="348"/>
      <c r="T1526" s="336"/>
      <c r="U1526" s="337"/>
      <c r="V1526" s="34"/>
    </row>
    <row r="1527" spans="1:22" ht="19.5" customHeight="1" x14ac:dyDescent="0.25">
      <c r="A1527" s="33"/>
      <c r="B1527" s="334"/>
      <c r="C1527" s="340" t="s">
        <v>68</v>
      </c>
      <c r="D1527" s="348"/>
      <c r="E1527" s="348"/>
      <c r="F1527" s="348"/>
      <c r="G1527" s="348"/>
      <c r="H1527" s="336"/>
      <c r="I1527" s="337"/>
      <c r="J1527" s="34"/>
      <c r="K1527" s="1"/>
      <c r="L1527" s="32"/>
      <c r="M1527" s="33"/>
      <c r="N1527" s="334"/>
      <c r="O1527" s="340" t="s">
        <v>68</v>
      </c>
      <c r="P1527" s="348"/>
      <c r="Q1527" s="348"/>
      <c r="R1527" s="348"/>
      <c r="S1527" s="348"/>
      <c r="T1527" s="336"/>
      <c r="U1527" s="337"/>
      <c r="V1527" s="34"/>
    </row>
    <row r="1528" spans="1:22" ht="19.5" customHeight="1" thickBot="1" x14ac:dyDescent="0.3">
      <c r="A1528" s="33"/>
      <c r="B1528" s="350"/>
      <c r="C1528" s="371" t="s">
        <v>69</v>
      </c>
      <c r="D1528" s="372"/>
      <c r="E1528" s="372"/>
      <c r="F1528" s="372"/>
      <c r="G1528" s="372"/>
      <c r="H1528" s="369"/>
      <c r="I1528" s="370"/>
      <c r="J1528" s="34"/>
      <c r="K1528" s="1"/>
      <c r="L1528" s="32"/>
      <c r="M1528" s="33"/>
      <c r="N1528" s="350"/>
      <c r="O1528" s="371" t="s">
        <v>69</v>
      </c>
      <c r="P1528" s="372"/>
      <c r="Q1528" s="372"/>
      <c r="R1528" s="372"/>
      <c r="S1528" s="372"/>
      <c r="T1528" s="369"/>
      <c r="U1528" s="370"/>
      <c r="V1528" s="34"/>
    </row>
    <row r="1529" spans="1:22" ht="19.5" customHeight="1" x14ac:dyDescent="0.25">
      <c r="A1529" s="33"/>
      <c r="B1529" s="333" t="s">
        <v>70</v>
      </c>
      <c r="C1529" s="346" t="s">
        <v>71</v>
      </c>
      <c r="D1529" s="347"/>
      <c r="E1529" s="347"/>
      <c r="F1529" s="347"/>
      <c r="G1529" s="347"/>
      <c r="H1529" s="344"/>
      <c r="I1529" s="345"/>
      <c r="J1529" s="34"/>
      <c r="K1529" s="1"/>
      <c r="L1529" s="32"/>
      <c r="M1529" s="33"/>
      <c r="N1529" s="333" t="s">
        <v>70</v>
      </c>
      <c r="O1529" s="346" t="s">
        <v>71</v>
      </c>
      <c r="P1529" s="347"/>
      <c r="Q1529" s="347"/>
      <c r="R1529" s="347"/>
      <c r="S1529" s="347"/>
      <c r="T1529" s="344"/>
      <c r="U1529" s="345"/>
      <c r="V1529" s="34"/>
    </row>
    <row r="1530" spans="1:22" ht="19.5" customHeight="1" x14ac:dyDescent="0.25">
      <c r="A1530" s="33"/>
      <c r="B1530" s="334"/>
      <c r="C1530" s="340" t="s">
        <v>72</v>
      </c>
      <c r="D1530" s="348"/>
      <c r="E1530" s="348"/>
      <c r="F1530" s="348"/>
      <c r="G1530" s="348"/>
      <c r="H1530" s="336"/>
      <c r="I1530" s="337"/>
      <c r="J1530" s="34"/>
      <c r="K1530" s="1"/>
      <c r="L1530" s="32"/>
      <c r="M1530" s="33"/>
      <c r="N1530" s="334"/>
      <c r="O1530" s="340" t="s">
        <v>72</v>
      </c>
      <c r="P1530" s="348"/>
      <c r="Q1530" s="348"/>
      <c r="R1530" s="348"/>
      <c r="S1530" s="348"/>
      <c r="T1530" s="336"/>
      <c r="U1530" s="337"/>
      <c r="V1530" s="34"/>
    </row>
    <row r="1531" spans="1:22" ht="19.5" customHeight="1" x14ac:dyDescent="0.25">
      <c r="A1531" s="33"/>
      <c r="B1531" s="334"/>
      <c r="C1531" s="340" t="s">
        <v>73</v>
      </c>
      <c r="D1531" s="348"/>
      <c r="E1531" s="348"/>
      <c r="F1531" s="348"/>
      <c r="G1531" s="348"/>
      <c r="H1531" s="336"/>
      <c r="I1531" s="337"/>
      <c r="J1531" s="34"/>
      <c r="K1531" s="1"/>
      <c r="L1531" s="32"/>
      <c r="M1531" s="33"/>
      <c r="N1531" s="334"/>
      <c r="O1531" s="340" t="s">
        <v>73</v>
      </c>
      <c r="P1531" s="348"/>
      <c r="Q1531" s="348"/>
      <c r="R1531" s="348"/>
      <c r="S1531" s="348"/>
      <c r="T1531" s="336"/>
      <c r="U1531" s="337"/>
      <c r="V1531" s="34"/>
    </row>
    <row r="1532" spans="1:22" ht="19.5" customHeight="1" x14ac:dyDescent="0.25">
      <c r="A1532" s="33"/>
      <c r="B1532" s="334"/>
      <c r="C1532" s="340" t="s">
        <v>74</v>
      </c>
      <c r="D1532" s="348"/>
      <c r="E1532" s="348"/>
      <c r="F1532" s="348"/>
      <c r="G1532" s="348"/>
      <c r="H1532" s="336"/>
      <c r="I1532" s="337"/>
      <c r="J1532" s="34"/>
      <c r="K1532" s="1"/>
      <c r="L1532" s="32"/>
      <c r="M1532" s="33"/>
      <c r="N1532" s="334"/>
      <c r="O1532" s="340" t="s">
        <v>74</v>
      </c>
      <c r="P1532" s="348"/>
      <c r="Q1532" s="348"/>
      <c r="R1532" s="348"/>
      <c r="S1532" s="348"/>
      <c r="T1532" s="336"/>
      <c r="U1532" s="337"/>
      <c r="V1532" s="34"/>
    </row>
    <row r="1533" spans="1:22" ht="19.5" customHeight="1" x14ac:dyDescent="0.25">
      <c r="A1533" s="33"/>
      <c r="B1533" s="334"/>
      <c r="C1533" s="340" t="s">
        <v>75</v>
      </c>
      <c r="D1533" s="348"/>
      <c r="E1533" s="348"/>
      <c r="F1533" s="348"/>
      <c r="G1533" s="348"/>
      <c r="H1533" s="336"/>
      <c r="I1533" s="337"/>
      <c r="J1533" s="34"/>
      <c r="K1533" s="1"/>
      <c r="L1533" s="32"/>
      <c r="M1533" s="33"/>
      <c r="N1533" s="334"/>
      <c r="O1533" s="340" t="s">
        <v>75</v>
      </c>
      <c r="P1533" s="348"/>
      <c r="Q1533" s="348"/>
      <c r="R1533" s="348"/>
      <c r="S1533" s="348"/>
      <c r="T1533" s="336"/>
      <c r="U1533" s="337"/>
      <c r="V1533" s="34"/>
    </row>
    <row r="1534" spans="1:22" ht="19.5" customHeight="1" x14ac:dyDescent="0.25">
      <c r="A1534" s="33"/>
      <c r="B1534" s="334"/>
      <c r="C1534" s="340" t="s">
        <v>76</v>
      </c>
      <c r="D1534" s="348"/>
      <c r="E1534" s="348"/>
      <c r="F1534" s="348"/>
      <c r="G1534" s="348"/>
      <c r="H1534" s="336"/>
      <c r="I1534" s="337"/>
      <c r="J1534" s="34"/>
      <c r="K1534" s="1"/>
      <c r="L1534" s="32"/>
      <c r="M1534" s="33"/>
      <c r="N1534" s="334"/>
      <c r="O1534" s="340" t="s">
        <v>76</v>
      </c>
      <c r="P1534" s="348"/>
      <c r="Q1534" s="348"/>
      <c r="R1534" s="348"/>
      <c r="S1534" s="348"/>
      <c r="T1534" s="336"/>
      <c r="U1534" s="337"/>
      <c r="V1534" s="34"/>
    </row>
    <row r="1535" spans="1:22" ht="19.5" customHeight="1" thickBot="1" x14ac:dyDescent="0.3">
      <c r="A1535" s="33"/>
      <c r="B1535" s="335"/>
      <c r="C1535" s="385" t="s">
        <v>77</v>
      </c>
      <c r="D1535" s="386"/>
      <c r="E1535" s="386"/>
      <c r="F1535" s="386"/>
      <c r="G1535" s="386"/>
      <c r="H1535" s="387"/>
      <c r="I1535" s="388"/>
      <c r="J1535" s="34"/>
      <c r="K1535" s="1"/>
      <c r="L1535" s="32"/>
      <c r="M1535" s="33"/>
      <c r="N1535" s="335"/>
      <c r="O1535" s="385" t="s">
        <v>77</v>
      </c>
      <c r="P1535" s="386"/>
      <c r="Q1535" s="386"/>
      <c r="R1535" s="386"/>
      <c r="S1535" s="386"/>
      <c r="T1535" s="387"/>
      <c r="U1535" s="388"/>
      <c r="V1535" s="34"/>
    </row>
    <row r="1536" spans="1:22" ht="19.5" customHeight="1" x14ac:dyDescent="0.25">
      <c r="A1536" s="33"/>
      <c r="B1536" s="349" t="s">
        <v>78</v>
      </c>
      <c r="C1536" s="389" t="s">
        <v>79</v>
      </c>
      <c r="D1536" s="390"/>
      <c r="E1536" s="391"/>
      <c r="F1536" s="47" t="s">
        <v>80</v>
      </c>
      <c r="G1536" s="47"/>
      <c r="H1536" s="352"/>
      <c r="I1536" s="353"/>
      <c r="J1536" s="34"/>
      <c r="K1536" s="1"/>
      <c r="L1536" s="32"/>
      <c r="M1536" s="33"/>
      <c r="N1536" s="349" t="s">
        <v>78</v>
      </c>
      <c r="O1536" s="389" t="s">
        <v>79</v>
      </c>
      <c r="P1536" s="390"/>
      <c r="Q1536" s="391"/>
      <c r="R1536" s="47" t="s">
        <v>80</v>
      </c>
      <c r="S1536" s="47"/>
      <c r="T1536" s="352"/>
      <c r="U1536" s="353"/>
      <c r="V1536" s="34"/>
    </row>
    <row r="1537" spans="1:22" ht="19.5" customHeight="1" x14ac:dyDescent="0.25">
      <c r="A1537" s="33"/>
      <c r="B1537" s="334"/>
      <c r="C1537" s="392" t="s">
        <v>81</v>
      </c>
      <c r="D1537" s="393"/>
      <c r="E1537" s="394"/>
      <c r="F1537" s="10" t="s">
        <v>82</v>
      </c>
      <c r="G1537" s="10"/>
      <c r="H1537" s="336"/>
      <c r="I1537" s="337"/>
      <c r="J1537" s="34"/>
      <c r="K1537" s="1"/>
      <c r="L1537" s="32"/>
      <c r="M1537" s="33"/>
      <c r="N1537" s="334"/>
      <c r="O1537" s="392" t="s">
        <v>81</v>
      </c>
      <c r="P1537" s="393"/>
      <c r="Q1537" s="394"/>
      <c r="R1537" s="10" t="s">
        <v>82</v>
      </c>
      <c r="S1537" s="10"/>
      <c r="T1537" s="336"/>
      <c r="U1537" s="337"/>
      <c r="V1537" s="34"/>
    </row>
    <row r="1538" spans="1:22" ht="19.5" customHeight="1" x14ac:dyDescent="0.25">
      <c r="A1538" s="33"/>
      <c r="B1538" s="334"/>
      <c r="C1538" s="392" t="s">
        <v>83</v>
      </c>
      <c r="D1538" s="393"/>
      <c r="E1538" s="394"/>
      <c r="F1538" s="10" t="s">
        <v>84</v>
      </c>
      <c r="G1538" s="10"/>
      <c r="H1538" s="336"/>
      <c r="I1538" s="337"/>
      <c r="J1538" s="34"/>
      <c r="K1538" s="1"/>
      <c r="L1538" s="32"/>
      <c r="M1538" s="33"/>
      <c r="N1538" s="334"/>
      <c r="O1538" s="392" t="s">
        <v>83</v>
      </c>
      <c r="P1538" s="393"/>
      <c r="Q1538" s="394"/>
      <c r="R1538" s="10" t="s">
        <v>84</v>
      </c>
      <c r="S1538" s="10"/>
      <c r="T1538" s="336"/>
      <c r="U1538" s="337"/>
      <c r="V1538" s="34"/>
    </row>
    <row r="1539" spans="1:22" ht="19.5" customHeight="1" x14ac:dyDescent="0.25">
      <c r="A1539" s="33"/>
      <c r="B1539" s="334"/>
      <c r="C1539" s="48" t="s">
        <v>85</v>
      </c>
      <c r="D1539" s="49"/>
      <c r="E1539" s="49"/>
      <c r="F1539" s="10" t="s">
        <v>86</v>
      </c>
      <c r="G1539" s="10"/>
      <c r="H1539" s="336"/>
      <c r="I1539" s="337"/>
      <c r="J1539" s="34"/>
      <c r="K1539" s="1"/>
      <c r="L1539" s="32"/>
      <c r="M1539" s="33"/>
      <c r="N1539" s="334"/>
      <c r="O1539" s="48" t="s">
        <v>85</v>
      </c>
      <c r="P1539" s="49"/>
      <c r="Q1539" s="49"/>
      <c r="R1539" s="10" t="s">
        <v>86</v>
      </c>
      <c r="S1539" s="10"/>
      <c r="T1539" s="336"/>
      <c r="U1539" s="337"/>
      <c r="V1539" s="34"/>
    </row>
    <row r="1540" spans="1:22" ht="19.5" customHeight="1" thickBot="1" x14ac:dyDescent="0.3">
      <c r="A1540" s="33"/>
      <c r="B1540" s="350"/>
      <c r="C1540" s="50" t="s">
        <v>87</v>
      </c>
      <c r="D1540" s="51"/>
      <c r="E1540" s="51"/>
      <c r="F1540" s="52" t="s">
        <v>86</v>
      </c>
      <c r="G1540" s="52"/>
      <c r="H1540" s="369"/>
      <c r="I1540" s="370"/>
      <c r="J1540" s="34"/>
      <c r="K1540" s="1"/>
      <c r="L1540" s="32"/>
      <c r="M1540" s="33"/>
      <c r="N1540" s="350"/>
      <c r="O1540" s="50" t="s">
        <v>87</v>
      </c>
      <c r="P1540" s="51"/>
      <c r="Q1540" s="51"/>
      <c r="R1540" s="52" t="s">
        <v>86</v>
      </c>
      <c r="S1540" s="52"/>
      <c r="T1540" s="369"/>
      <c r="U1540" s="370"/>
      <c r="V1540" s="34"/>
    </row>
    <row r="1541" spans="1:22" ht="19.5" customHeight="1" thickBot="1" x14ac:dyDescent="0.3">
      <c r="A1541" s="33"/>
      <c r="B1541" s="25"/>
      <c r="C1541" s="25"/>
      <c r="D1541" s="25"/>
      <c r="E1541" s="25"/>
      <c r="F1541" s="25"/>
      <c r="G1541" s="25"/>
      <c r="H1541" s="25"/>
      <c r="I1541" s="25"/>
      <c r="J1541" s="34"/>
      <c r="K1541" s="1"/>
      <c r="L1541" s="32"/>
      <c r="M1541" s="33"/>
      <c r="N1541" s="25"/>
      <c r="O1541" s="25"/>
      <c r="P1541" s="25"/>
      <c r="Q1541" s="25"/>
      <c r="R1541" s="25"/>
      <c r="S1541" s="25"/>
      <c r="T1541" s="25"/>
      <c r="U1541" s="25"/>
      <c r="V1541" s="34"/>
    </row>
    <row r="1542" spans="1:22" ht="19.5" customHeight="1" x14ac:dyDescent="0.3">
      <c r="A1542" s="33"/>
      <c r="B1542" s="373" t="s">
        <v>88</v>
      </c>
      <c r="C1542" s="374"/>
      <c r="D1542" s="374"/>
      <c r="E1542" s="374"/>
      <c r="F1542" s="374"/>
      <c r="G1542" s="374"/>
      <c r="H1542" s="374"/>
      <c r="I1542" s="375"/>
      <c r="J1542" s="34"/>
      <c r="K1542" s="1"/>
      <c r="L1542" s="32"/>
      <c r="M1542" s="33"/>
      <c r="N1542" s="373" t="s">
        <v>88</v>
      </c>
      <c r="O1542" s="374"/>
      <c r="P1542" s="374"/>
      <c r="Q1542" s="374"/>
      <c r="R1542" s="374"/>
      <c r="S1542" s="374"/>
      <c r="T1542" s="374"/>
      <c r="U1542" s="375"/>
      <c r="V1542" s="34"/>
    </row>
    <row r="1543" spans="1:22" ht="19.5" customHeight="1" x14ac:dyDescent="0.25">
      <c r="A1543" s="33"/>
      <c r="B1543" s="376"/>
      <c r="C1543" s="377"/>
      <c r="D1543" s="377"/>
      <c r="E1543" s="377"/>
      <c r="F1543" s="377"/>
      <c r="G1543" s="377"/>
      <c r="H1543" s="377"/>
      <c r="I1543" s="378"/>
      <c r="J1543" s="34"/>
      <c r="K1543" s="1"/>
      <c r="L1543" s="32"/>
      <c r="M1543" s="33"/>
      <c r="N1543" s="376"/>
      <c r="O1543" s="377"/>
      <c r="P1543" s="377"/>
      <c r="Q1543" s="377"/>
      <c r="R1543" s="377"/>
      <c r="S1543" s="377"/>
      <c r="T1543" s="377"/>
      <c r="U1543" s="378"/>
      <c r="V1543" s="34"/>
    </row>
    <row r="1544" spans="1:22" ht="19.5" customHeight="1" x14ac:dyDescent="0.25">
      <c r="A1544" s="33"/>
      <c r="B1544" s="379"/>
      <c r="C1544" s="380"/>
      <c r="D1544" s="380"/>
      <c r="E1544" s="380"/>
      <c r="F1544" s="380"/>
      <c r="G1544" s="380"/>
      <c r="H1544" s="380"/>
      <c r="I1544" s="381"/>
      <c r="J1544" s="34"/>
      <c r="K1544" s="1"/>
      <c r="L1544" s="32"/>
      <c r="M1544" s="33"/>
      <c r="N1544" s="379"/>
      <c r="O1544" s="380"/>
      <c r="P1544" s="380"/>
      <c r="Q1544" s="380"/>
      <c r="R1544" s="380"/>
      <c r="S1544" s="380"/>
      <c r="T1544" s="380"/>
      <c r="U1544" s="381"/>
      <c r="V1544" s="34"/>
    </row>
    <row r="1545" spans="1:22" ht="19.5" customHeight="1" x14ac:dyDescent="0.25">
      <c r="A1545" s="33"/>
      <c r="B1545" s="379"/>
      <c r="C1545" s="380"/>
      <c r="D1545" s="380"/>
      <c r="E1545" s="380"/>
      <c r="F1545" s="380"/>
      <c r="G1545" s="380"/>
      <c r="H1545" s="380"/>
      <c r="I1545" s="381"/>
      <c r="J1545" s="34"/>
      <c r="K1545" s="1"/>
      <c r="L1545" s="32"/>
      <c r="M1545" s="33"/>
      <c r="N1545" s="379"/>
      <c r="O1545" s="380"/>
      <c r="P1545" s="380"/>
      <c r="Q1545" s="380"/>
      <c r="R1545" s="380"/>
      <c r="S1545" s="380"/>
      <c r="T1545" s="380"/>
      <c r="U1545" s="381"/>
      <c r="V1545" s="34"/>
    </row>
    <row r="1546" spans="1:22" ht="19.5" customHeight="1" thickBot="1" x14ac:dyDescent="0.3">
      <c r="A1546" s="33"/>
      <c r="B1546" s="382"/>
      <c r="C1546" s="383"/>
      <c r="D1546" s="383"/>
      <c r="E1546" s="383"/>
      <c r="F1546" s="383"/>
      <c r="G1546" s="383"/>
      <c r="H1546" s="383"/>
      <c r="I1546" s="384"/>
      <c r="J1546" s="34"/>
      <c r="K1546" s="1"/>
      <c r="L1546" s="32"/>
      <c r="M1546" s="33"/>
      <c r="N1546" s="382"/>
      <c r="O1546" s="383"/>
      <c r="P1546" s="383"/>
      <c r="Q1546" s="383"/>
      <c r="R1546" s="383"/>
      <c r="S1546" s="383"/>
      <c r="T1546" s="383"/>
      <c r="U1546" s="384"/>
      <c r="V1546" s="34"/>
    </row>
    <row r="1547" spans="1:22" ht="19.5" customHeight="1" thickBot="1" x14ac:dyDescent="0.3">
      <c r="A1547" s="53"/>
      <c r="B1547" s="54"/>
      <c r="C1547" s="54"/>
      <c r="D1547" s="54"/>
      <c r="E1547" s="54"/>
      <c r="F1547" s="54"/>
      <c r="G1547" s="54"/>
      <c r="H1547" s="54"/>
      <c r="I1547" s="54"/>
      <c r="J1547" s="55"/>
      <c r="K1547" s="1"/>
      <c r="L1547" s="32"/>
      <c r="M1547" s="53"/>
      <c r="N1547" s="54"/>
      <c r="O1547" s="54"/>
      <c r="P1547" s="54"/>
      <c r="Q1547" s="54"/>
      <c r="R1547" s="54"/>
      <c r="S1547" s="54"/>
      <c r="T1547" s="54"/>
      <c r="U1547" s="54"/>
      <c r="V1547" s="55"/>
    </row>
    <row r="1548" spans="1:22" ht="19.5" customHeight="1" thickBot="1" x14ac:dyDescent="0.3">
      <c r="A1548" s="56"/>
      <c r="B1548" s="56"/>
      <c r="C1548" s="56"/>
      <c r="D1548" s="56"/>
      <c r="E1548" s="56"/>
      <c r="F1548" s="56"/>
      <c r="G1548" s="56"/>
      <c r="H1548" s="56"/>
      <c r="I1548" s="56"/>
      <c r="J1548" s="56"/>
      <c r="K1548" s="56"/>
      <c r="L1548" s="57"/>
      <c r="M1548" s="56"/>
      <c r="N1548" s="56"/>
      <c r="O1548" s="56"/>
      <c r="P1548" s="56"/>
      <c r="Q1548" s="56"/>
      <c r="R1548" s="56"/>
      <c r="S1548" s="56"/>
      <c r="T1548" s="56"/>
      <c r="U1548" s="56"/>
      <c r="V1548" s="56"/>
    </row>
    <row r="1549" spans="1:22" ht="19.5" customHeight="1" x14ac:dyDescent="0.25">
      <c r="A1549" s="29">
        <v>32</v>
      </c>
      <c r="B1549" s="30"/>
      <c r="C1549" s="30"/>
      <c r="D1549" s="30"/>
      <c r="E1549" s="30"/>
      <c r="F1549" s="30"/>
      <c r="G1549" s="30"/>
      <c r="H1549" s="30"/>
      <c r="I1549" s="30"/>
      <c r="J1549" s="31"/>
      <c r="K1549" s="1"/>
      <c r="L1549" s="32"/>
      <c r="M1549" s="29">
        <f t="shared" ref="M1549" si="31">A1549+1</f>
        <v>33</v>
      </c>
      <c r="N1549" s="30"/>
      <c r="O1549" s="30"/>
      <c r="P1549" s="30"/>
      <c r="Q1549" s="30"/>
      <c r="R1549" s="30"/>
      <c r="S1549" s="30"/>
      <c r="T1549" s="30"/>
      <c r="U1549" s="30"/>
      <c r="V1549" s="31"/>
    </row>
    <row r="1550" spans="1:22" ht="19.5" customHeight="1" x14ac:dyDescent="0.35">
      <c r="A1550" s="33"/>
      <c r="B1550" s="356" t="s">
        <v>42</v>
      </c>
      <c r="C1550" s="356"/>
      <c r="D1550" s="404" t="s">
        <v>132</v>
      </c>
      <c r="E1550" s="404"/>
      <c r="F1550" s="404"/>
      <c r="G1550" s="404"/>
      <c r="H1550" s="404"/>
      <c r="I1550" s="404"/>
      <c r="J1550" s="75"/>
      <c r="K1550" s="1"/>
      <c r="L1550" s="32"/>
      <c r="M1550" s="33"/>
      <c r="N1550" s="356" t="s">
        <v>42</v>
      </c>
      <c r="O1550" s="356"/>
      <c r="P1550" s="404" t="s">
        <v>132</v>
      </c>
      <c r="Q1550" s="404"/>
      <c r="R1550" s="404"/>
      <c r="S1550" s="404"/>
      <c r="T1550" s="404"/>
      <c r="U1550" s="404"/>
      <c r="V1550" s="75"/>
    </row>
    <row r="1551" spans="1:22" ht="19.5" customHeight="1" x14ac:dyDescent="0.25">
      <c r="A1551" s="33"/>
      <c r="B1551" s="358"/>
      <c r="C1551" s="358"/>
      <c r="D1551" s="358"/>
      <c r="E1551" s="358"/>
      <c r="F1551" s="358"/>
      <c r="G1551" s="358"/>
      <c r="H1551" s="358"/>
      <c r="I1551" s="358"/>
      <c r="J1551" s="34"/>
      <c r="K1551" s="1"/>
      <c r="L1551" s="32"/>
      <c r="M1551" s="33"/>
      <c r="N1551" s="358"/>
      <c r="O1551" s="358"/>
      <c r="P1551" s="358"/>
      <c r="Q1551" s="358"/>
      <c r="R1551" s="358"/>
      <c r="S1551" s="358"/>
      <c r="T1551" s="358"/>
      <c r="U1551" s="358"/>
      <c r="V1551" s="34"/>
    </row>
    <row r="1552" spans="1:22" ht="19.5" customHeight="1" x14ac:dyDescent="0.35">
      <c r="A1552" s="33"/>
      <c r="B1552" s="356" t="s">
        <v>0</v>
      </c>
      <c r="C1552" s="356"/>
      <c r="D1552" s="403"/>
      <c r="E1552" s="403"/>
      <c r="F1552" s="357" t="s">
        <v>41</v>
      </c>
      <c r="G1552" s="357"/>
      <c r="H1552" s="403"/>
      <c r="I1552" s="403"/>
      <c r="J1552" s="34"/>
      <c r="K1552" s="1"/>
      <c r="L1552" s="32"/>
      <c r="M1552" s="33"/>
      <c r="N1552" s="356" t="s">
        <v>0</v>
      </c>
      <c r="O1552" s="356"/>
      <c r="P1552" s="403"/>
      <c r="Q1552" s="403"/>
      <c r="R1552" s="357" t="s">
        <v>41</v>
      </c>
      <c r="S1552" s="357"/>
      <c r="T1552" s="403"/>
      <c r="U1552" s="403"/>
      <c r="V1552" s="34"/>
    </row>
    <row r="1553" spans="1:22" ht="19.5" customHeight="1" x14ac:dyDescent="0.35">
      <c r="A1553" s="33"/>
      <c r="B1553" s="356" t="s">
        <v>14</v>
      </c>
      <c r="C1553" s="356"/>
      <c r="D1553" s="400"/>
      <c r="E1553" s="400"/>
      <c r="F1553" s="357" t="s">
        <v>15</v>
      </c>
      <c r="G1553" s="357"/>
      <c r="H1553" s="401"/>
      <c r="I1553" s="401"/>
      <c r="J1553" s="34"/>
      <c r="K1553" s="1"/>
      <c r="L1553" s="32"/>
      <c r="M1553" s="33"/>
      <c r="N1553" s="356" t="s">
        <v>14</v>
      </c>
      <c r="O1553" s="356"/>
      <c r="P1553" s="400"/>
      <c r="Q1553" s="400"/>
      <c r="R1553" s="357" t="s">
        <v>15</v>
      </c>
      <c r="S1553" s="357"/>
      <c r="T1553" s="401"/>
      <c r="U1553" s="401"/>
      <c r="V1553" s="34"/>
    </row>
    <row r="1554" spans="1:22" ht="19.5" customHeight="1" x14ac:dyDescent="0.3">
      <c r="A1554" s="33"/>
      <c r="B1554" s="64" t="s">
        <v>53</v>
      </c>
      <c r="C1554" s="64"/>
      <c r="D1554" s="402"/>
      <c r="E1554" s="402"/>
      <c r="F1554" s="397" t="s">
        <v>54</v>
      </c>
      <c r="G1554" s="397"/>
      <c r="H1554" s="402"/>
      <c r="I1554" s="402"/>
      <c r="J1554" s="34"/>
      <c r="K1554" s="1"/>
      <c r="L1554" s="32"/>
      <c r="M1554" s="33"/>
      <c r="N1554" s="64" t="s">
        <v>53</v>
      </c>
      <c r="O1554" s="64"/>
      <c r="P1554" s="402"/>
      <c r="Q1554" s="402"/>
      <c r="R1554" s="397" t="s">
        <v>54</v>
      </c>
      <c r="S1554" s="397"/>
      <c r="T1554" s="402"/>
      <c r="U1554" s="402"/>
      <c r="V1554" s="34"/>
    </row>
    <row r="1555" spans="1:22" ht="19.5" customHeight="1" x14ac:dyDescent="0.3">
      <c r="A1555" s="33"/>
      <c r="B1555" s="396" t="s">
        <v>1</v>
      </c>
      <c r="C1555" s="396"/>
      <c r="D1555" s="397"/>
      <c r="E1555" s="397"/>
      <c r="F1555" s="398"/>
      <c r="G1555" s="398"/>
      <c r="H1555" s="398"/>
      <c r="I1555" s="398"/>
      <c r="J1555" s="34"/>
      <c r="K1555" s="1"/>
      <c r="L1555" s="32"/>
      <c r="M1555" s="33"/>
      <c r="N1555" s="396" t="s">
        <v>1</v>
      </c>
      <c r="O1555" s="396"/>
      <c r="P1555" s="397"/>
      <c r="Q1555" s="397"/>
      <c r="R1555" s="398"/>
      <c r="S1555" s="398"/>
      <c r="T1555" s="398"/>
      <c r="U1555" s="398"/>
      <c r="V1555" s="34"/>
    </row>
    <row r="1556" spans="1:22" ht="19.5" customHeight="1" x14ac:dyDescent="0.3">
      <c r="A1556" s="33"/>
      <c r="B1556" s="396"/>
      <c r="C1556" s="396"/>
      <c r="D1556" s="397" t="s">
        <v>11</v>
      </c>
      <c r="E1556" s="397"/>
      <c r="F1556" s="398"/>
      <c r="G1556" s="398"/>
      <c r="H1556" s="398"/>
      <c r="I1556" s="398"/>
      <c r="J1556" s="34"/>
      <c r="K1556" s="1"/>
      <c r="L1556" s="32"/>
      <c r="M1556" s="33"/>
      <c r="N1556" s="396"/>
      <c r="O1556" s="396"/>
      <c r="P1556" s="397" t="s">
        <v>11</v>
      </c>
      <c r="Q1556" s="397"/>
      <c r="R1556" s="398"/>
      <c r="S1556" s="398"/>
      <c r="T1556" s="398"/>
      <c r="U1556" s="398"/>
      <c r="V1556" s="34"/>
    </row>
    <row r="1557" spans="1:22" ht="19.5" customHeight="1" x14ac:dyDescent="0.3">
      <c r="A1557" s="33"/>
      <c r="B1557" s="396"/>
      <c r="C1557" s="396"/>
      <c r="D1557" s="397" t="s">
        <v>55</v>
      </c>
      <c r="E1557" s="397"/>
      <c r="F1557" s="398"/>
      <c r="G1557" s="398"/>
      <c r="H1557" s="398"/>
      <c r="I1557" s="398"/>
      <c r="J1557" s="34"/>
      <c r="K1557" s="1"/>
      <c r="L1557" s="32"/>
      <c r="M1557" s="33"/>
      <c r="N1557" s="396"/>
      <c r="O1557" s="396"/>
      <c r="P1557" s="397" t="s">
        <v>55</v>
      </c>
      <c r="Q1557" s="397"/>
      <c r="R1557" s="398"/>
      <c r="S1557" s="398"/>
      <c r="T1557" s="398"/>
      <c r="U1557" s="398"/>
      <c r="V1557" s="34"/>
    </row>
    <row r="1558" spans="1:22" ht="19.5" customHeight="1" x14ac:dyDescent="0.35">
      <c r="A1558" s="33"/>
      <c r="B1558" s="396"/>
      <c r="C1558" s="396"/>
      <c r="D1558" s="397" t="s">
        <v>9</v>
      </c>
      <c r="E1558" s="397"/>
      <c r="F1558" s="399"/>
      <c r="G1558" s="399"/>
      <c r="H1558" s="399"/>
      <c r="I1558" s="399"/>
      <c r="J1558" s="34"/>
      <c r="K1558" s="1"/>
      <c r="L1558" s="32"/>
      <c r="M1558" s="33"/>
      <c r="N1558" s="396"/>
      <c r="O1558" s="396"/>
      <c r="P1558" s="397" t="s">
        <v>9</v>
      </c>
      <c r="Q1558" s="397"/>
      <c r="R1558" s="399"/>
      <c r="S1558" s="399"/>
      <c r="T1558" s="399"/>
      <c r="U1558" s="399"/>
      <c r="V1558" s="34"/>
    </row>
    <row r="1559" spans="1:22" ht="19.5" customHeight="1" x14ac:dyDescent="0.35">
      <c r="A1559" s="33"/>
      <c r="B1559" s="356" t="s">
        <v>44</v>
      </c>
      <c r="C1559" s="356"/>
      <c r="D1559" s="357" t="s">
        <v>91</v>
      </c>
      <c r="E1559" s="357"/>
      <c r="F1559" s="37"/>
      <c r="G1559" s="65"/>
      <c r="H1559" s="39"/>
      <c r="I1559" s="65"/>
      <c r="J1559" s="34"/>
      <c r="K1559" s="1"/>
      <c r="L1559" s="32"/>
      <c r="M1559" s="33"/>
      <c r="N1559" s="356" t="s">
        <v>44</v>
      </c>
      <c r="O1559" s="356"/>
      <c r="P1559" s="357" t="s">
        <v>91</v>
      </c>
      <c r="Q1559" s="357"/>
      <c r="R1559" s="37"/>
      <c r="S1559" s="65"/>
      <c r="T1559" s="39"/>
      <c r="U1559" s="65"/>
      <c r="V1559" s="34"/>
    </row>
    <row r="1560" spans="1:22" ht="19.5" customHeight="1" x14ac:dyDescent="0.3">
      <c r="A1560" s="33"/>
      <c r="B1560" s="356"/>
      <c r="C1560" s="356"/>
      <c r="D1560" s="359" t="s">
        <v>56</v>
      </c>
      <c r="E1560" s="63" t="s">
        <v>57</v>
      </c>
      <c r="F1560" s="41"/>
      <c r="G1560" s="66"/>
      <c r="H1560" s="41"/>
      <c r="I1560" s="66"/>
      <c r="J1560" s="34"/>
      <c r="K1560" s="1"/>
      <c r="L1560" s="32"/>
      <c r="M1560" s="33"/>
      <c r="N1560" s="356"/>
      <c r="O1560" s="356"/>
      <c r="P1560" s="359" t="s">
        <v>56</v>
      </c>
      <c r="Q1560" s="63" t="s">
        <v>57</v>
      </c>
      <c r="R1560" s="41"/>
      <c r="S1560" s="66"/>
      <c r="T1560" s="41"/>
      <c r="U1560" s="66"/>
      <c r="V1560" s="34"/>
    </row>
    <row r="1561" spans="1:22" ht="19.5" customHeight="1" x14ac:dyDescent="0.3">
      <c r="A1561" s="33"/>
      <c r="B1561" s="356"/>
      <c r="C1561" s="356"/>
      <c r="D1561" s="359"/>
      <c r="E1561" s="63" t="s">
        <v>58</v>
      </c>
      <c r="F1561" s="41"/>
      <c r="G1561" s="66"/>
      <c r="H1561" s="41"/>
      <c r="I1561" s="66"/>
      <c r="J1561" s="34"/>
      <c r="K1561" s="1"/>
      <c r="L1561" s="32"/>
      <c r="M1561" s="33"/>
      <c r="N1561" s="356"/>
      <c r="O1561" s="356"/>
      <c r="P1561" s="359"/>
      <c r="Q1561" s="63" t="s">
        <v>58</v>
      </c>
      <c r="R1561" s="41"/>
      <c r="S1561" s="66"/>
      <c r="T1561" s="41"/>
      <c r="U1561" s="66"/>
      <c r="V1561" s="34"/>
    </row>
    <row r="1562" spans="1:22" ht="19.5" customHeight="1" x14ac:dyDescent="0.25">
      <c r="A1562" s="33"/>
      <c r="B1562" s="358"/>
      <c r="C1562" s="358"/>
      <c r="D1562" s="358"/>
      <c r="E1562" s="358"/>
      <c r="F1562" s="358"/>
      <c r="G1562" s="358"/>
      <c r="H1562" s="358"/>
      <c r="I1562" s="358"/>
      <c r="J1562" s="34"/>
      <c r="K1562" s="1"/>
      <c r="L1562" s="32"/>
      <c r="M1562" s="33"/>
      <c r="N1562" s="358"/>
      <c r="O1562" s="358"/>
      <c r="P1562" s="358"/>
      <c r="Q1562" s="358"/>
      <c r="R1562" s="358"/>
      <c r="S1562" s="358"/>
      <c r="T1562" s="358"/>
      <c r="U1562" s="358"/>
      <c r="V1562" s="34"/>
    </row>
    <row r="1563" spans="1:22" ht="19.5" customHeight="1" x14ac:dyDescent="0.3">
      <c r="A1563" s="33"/>
      <c r="B1563" s="395" t="s">
        <v>59</v>
      </c>
      <c r="C1563" s="395"/>
      <c r="D1563" s="395"/>
      <c r="E1563" s="395"/>
      <c r="F1563" s="395"/>
      <c r="G1563" s="395"/>
      <c r="H1563" s="395"/>
      <c r="I1563" s="395"/>
      <c r="J1563" s="34"/>
      <c r="K1563" s="1"/>
      <c r="L1563" s="32"/>
      <c r="M1563" s="33"/>
      <c r="N1563" s="395" t="s">
        <v>59</v>
      </c>
      <c r="O1563" s="395"/>
      <c r="P1563" s="395"/>
      <c r="Q1563" s="395"/>
      <c r="R1563" s="395"/>
      <c r="S1563" s="395"/>
      <c r="T1563" s="395"/>
      <c r="U1563" s="395"/>
      <c r="V1563" s="34"/>
    </row>
    <row r="1564" spans="1:22" ht="19.5" customHeight="1" thickBot="1" x14ac:dyDescent="0.3">
      <c r="A1564" s="33"/>
      <c r="B1564" s="358"/>
      <c r="C1564" s="358"/>
      <c r="D1564" s="358"/>
      <c r="E1564" s="358"/>
      <c r="F1564" s="358"/>
      <c r="G1564" s="358"/>
      <c r="H1564" s="358"/>
      <c r="I1564" s="358"/>
      <c r="J1564" s="34"/>
      <c r="K1564" s="1"/>
      <c r="L1564" s="32"/>
      <c r="M1564" s="33"/>
      <c r="N1564" s="358"/>
      <c r="O1564" s="358"/>
      <c r="P1564" s="358"/>
      <c r="Q1564" s="358"/>
      <c r="R1564" s="358"/>
      <c r="S1564" s="358"/>
      <c r="T1564" s="358"/>
      <c r="U1564" s="358"/>
      <c r="V1564" s="34"/>
    </row>
    <row r="1565" spans="1:22" ht="19.5" customHeight="1" thickBot="1" x14ac:dyDescent="0.3">
      <c r="A1565" s="33"/>
      <c r="B1565" s="359" t="s">
        <v>60</v>
      </c>
      <c r="C1565" s="360"/>
      <c r="D1565" s="43"/>
      <c r="E1565" s="44"/>
      <c r="F1565" s="44"/>
      <c r="G1565" s="44"/>
      <c r="H1565" s="44"/>
      <c r="I1565" s="45"/>
      <c r="J1565" s="34"/>
      <c r="K1565" s="1"/>
      <c r="L1565" s="32"/>
      <c r="M1565" s="33"/>
      <c r="N1565" s="359" t="s">
        <v>60</v>
      </c>
      <c r="O1565" s="360"/>
      <c r="P1565" s="43"/>
      <c r="Q1565" s="44"/>
      <c r="R1565" s="44"/>
      <c r="S1565" s="44"/>
      <c r="T1565" s="44"/>
      <c r="U1565" s="45"/>
      <c r="V1565" s="34"/>
    </row>
    <row r="1566" spans="1:22" ht="19.5" customHeight="1" thickBot="1" x14ac:dyDescent="0.3">
      <c r="A1566" s="33"/>
      <c r="B1566" s="62"/>
      <c r="C1566" s="62"/>
      <c r="D1566" s="30"/>
      <c r="E1566" s="30"/>
      <c r="F1566" s="30"/>
      <c r="G1566" s="30"/>
      <c r="H1566" s="30"/>
      <c r="I1566" s="30"/>
      <c r="J1566" s="34"/>
      <c r="K1566" s="1"/>
      <c r="L1566" s="32"/>
      <c r="M1566" s="33"/>
      <c r="N1566" s="62"/>
      <c r="O1566" s="62"/>
      <c r="P1566" s="30"/>
      <c r="Q1566" s="30"/>
      <c r="R1566" s="30"/>
      <c r="S1566" s="30"/>
      <c r="T1566" s="30"/>
      <c r="U1566" s="30"/>
      <c r="V1566" s="34"/>
    </row>
    <row r="1567" spans="1:22" ht="19.5" customHeight="1" x14ac:dyDescent="0.25">
      <c r="A1567" s="33"/>
      <c r="B1567" s="365" t="s">
        <v>62</v>
      </c>
      <c r="C1567" s="366"/>
      <c r="D1567" s="352"/>
      <c r="E1567" s="352"/>
      <c r="F1567" s="352"/>
      <c r="G1567" s="352"/>
      <c r="H1567" s="352"/>
      <c r="I1567" s="353"/>
      <c r="J1567" s="34"/>
      <c r="K1567" s="1"/>
      <c r="L1567" s="32"/>
      <c r="M1567" s="33"/>
      <c r="N1567" s="365" t="s">
        <v>62</v>
      </c>
      <c r="O1567" s="366"/>
      <c r="P1567" s="352"/>
      <c r="Q1567" s="352"/>
      <c r="R1567" s="352"/>
      <c r="S1567" s="352"/>
      <c r="T1567" s="352"/>
      <c r="U1567" s="353"/>
      <c r="V1567" s="34"/>
    </row>
    <row r="1568" spans="1:22" ht="19.5" customHeight="1" thickBot="1" x14ac:dyDescent="0.3">
      <c r="A1568" s="33"/>
      <c r="B1568" s="367"/>
      <c r="C1568" s="368"/>
      <c r="D1568" s="336"/>
      <c r="E1568" s="336"/>
      <c r="F1568" s="336"/>
      <c r="G1568" s="336"/>
      <c r="H1568" s="336"/>
      <c r="I1568" s="337"/>
      <c r="J1568" s="34"/>
      <c r="K1568" s="1"/>
      <c r="L1568" s="32"/>
      <c r="M1568" s="33"/>
      <c r="N1568" s="367"/>
      <c r="O1568" s="368"/>
      <c r="P1568" s="336"/>
      <c r="Q1568" s="336"/>
      <c r="R1568" s="336"/>
      <c r="S1568" s="336"/>
      <c r="T1568" s="336"/>
      <c r="U1568" s="337"/>
      <c r="V1568" s="34"/>
    </row>
    <row r="1569" spans="1:22" ht="19.5" customHeight="1" x14ac:dyDescent="0.25">
      <c r="A1569" s="33"/>
      <c r="B1569" s="361" t="s">
        <v>61</v>
      </c>
      <c r="C1569" s="362"/>
      <c r="D1569" s="336"/>
      <c r="E1569" s="336"/>
      <c r="F1569" s="336"/>
      <c r="G1569" s="336"/>
      <c r="H1569" s="336"/>
      <c r="I1569" s="337"/>
      <c r="J1569" s="34"/>
      <c r="K1569" s="1"/>
      <c r="L1569" s="32"/>
      <c r="M1569" s="33"/>
      <c r="N1569" s="361" t="s">
        <v>61</v>
      </c>
      <c r="O1569" s="362"/>
      <c r="P1569" s="336"/>
      <c r="Q1569" s="336"/>
      <c r="R1569" s="336"/>
      <c r="S1569" s="336"/>
      <c r="T1569" s="336"/>
      <c r="U1569" s="337"/>
      <c r="V1569" s="34"/>
    </row>
    <row r="1570" spans="1:22" ht="19.5" customHeight="1" thickBot="1" x14ac:dyDescent="0.3">
      <c r="A1570" s="33"/>
      <c r="B1570" s="365"/>
      <c r="C1570" s="366"/>
      <c r="D1570" s="369"/>
      <c r="E1570" s="369"/>
      <c r="F1570" s="369"/>
      <c r="G1570" s="369"/>
      <c r="H1570" s="369"/>
      <c r="I1570" s="370"/>
      <c r="J1570" s="34"/>
      <c r="K1570" s="1"/>
      <c r="L1570" s="32"/>
      <c r="M1570" s="33"/>
      <c r="N1570" s="365"/>
      <c r="O1570" s="366"/>
      <c r="P1570" s="369"/>
      <c r="Q1570" s="369"/>
      <c r="R1570" s="369"/>
      <c r="S1570" s="369"/>
      <c r="T1570" s="369"/>
      <c r="U1570" s="370"/>
      <c r="V1570" s="34"/>
    </row>
    <row r="1571" spans="1:22" ht="19.5" customHeight="1" thickBot="1" x14ac:dyDescent="0.3">
      <c r="A1571" s="33"/>
      <c r="B1571" s="25"/>
      <c r="C1571" s="25"/>
      <c r="D1571" s="25"/>
      <c r="E1571" s="25"/>
      <c r="F1571" s="25"/>
      <c r="G1571" s="25"/>
      <c r="H1571" s="25"/>
      <c r="I1571" s="25"/>
      <c r="J1571" s="34"/>
      <c r="K1571" s="1"/>
      <c r="L1571" s="32"/>
      <c r="M1571" s="33"/>
      <c r="N1571" s="25"/>
      <c r="O1571" s="25"/>
      <c r="P1571" s="25"/>
      <c r="Q1571" s="25"/>
      <c r="R1571" s="25"/>
      <c r="S1571" s="25"/>
      <c r="T1571" s="25"/>
      <c r="U1571" s="25"/>
      <c r="V1571" s="34"/>
    </row>
    <row r="1572" spans="1:22" ht="19.5" customHeight="1" x14ac:dyDescent="0.25">
      <c r="A1572" s="33"/>
      <c r="B1572" s="349" t="s">
        <v>63</v>
      </c>
      <c r="C1572" s="343" t="s">
        <v>64</v>
      </c>
      <c r="D1572" s="351"/>
      <c r="E1572" s="351"/>
      <c r="F1572" s="351"/>
      <c r="G1572" s="351"/>
      <c r="H1572" s="352"/>
      <c r="I1572" s="353"/>
      <c r="J1572" s="34"/>
      <c r="K1572" s="1"/>
      <c r="L1572" s="32"/>
      <c r="M1572" s="33"/>
      <c r="N1572" s="349" t="s">
        <v>63</v>
      </c>
      <c r="O1572" s="343" t="s">
        <v>64</v>
      </c>
      <c r="P1572" s="351"/>
      <c r="Q1572" s="351"/>
      <c r="R1572" s="351"/>
      <c r="S1572" s="351"/>
      <c r="T1572" s="352"/>
      <c r="U1572" s="353"/>
      <c r="V1572" s="34"/>
    </row>
    <row r="1573" spans="1:22" ht="19.5" customHeight="1" x14ac:dyDescent="0.25">
      <c r="A1573" s="33"/>
      <c r="B1573" s="334"/>
      <c r="C1573" s="340" t="s">
        <v>65</v>
      </c>
      <c r="D1573" s="348"/>
      <c r="E1573" s="348"/>
      <c r="F1573" s="348"/>
      <c r="G1573" s="348"/>
      <c r="H1573" s="336"/>
      <c r="I1573" s="337"/>
      <c r="J1573" s="34"/>
      <c r="K1573" s="1"/>
      <c r="L1573" s="32"/>
      <c r="M1573" s="33"/>
      <c r="N1573" s="334"/>
      <c r="O1573" s="340" t="s">
        <v>65</v>
      </c>
      <c r="P1573" s="348"/>
      <c r="Q1573" s="348"/>
      <c r="R1573" s="348"/>
      <c r="S1573" s="348"/>
      <c r="T1573" s="336"/>
      <c r="U1573" s="337"/>
      <c r="V1573" s="34"/>
    </row>
    <row r="1574" spans="1:22" ht="19.5" customHeight="1" x14ac:dyDescent="0.25">
      <c r="A1574" s="33"/>
      <c r="B1574" s="334"/>
      <c r="C1574" s="340" t="s">
        <v>66</v>
      </c>
      <c r="D1574" s="348"/>
      <c r="E1574" s="348"/>
      <c r="F1574" s="348"/>
      <c r="G1574" s="348"/>
      <c r="H1574" s="336"/>
      <c r="I1574" s="337"/>
      <c r="J1574" s="34"/>
      <c r="K1574" s="1"/>
      <c r="L1574" s="32"/>
      <c r="M1574" s="33"/>
      <c r="N1574" s="334"/>
      <c r="O1574" s="340" t="s">
        <v>66</v>
      </c>
      <c r="P1574" s="348"/>
      <c r="Q1574" s="348"/>
      <c r="R1574" s="348"/>
      <c r="S1574" s="348"/>
      <c r="T1574" s="336"/>
      <c r="U1574" s="337"/>
      <c r="V1574" s="34"/>
    </row>
    <row r="1575" spans="1:22" ht="19.5" customHeight="1" x14ac:dyDescent="0.25">
      <c r="A1575" s="33"/>
      <c r="B1575" s="334"/>
      <c r="C1575" s="340" t="s">
        <v>67</v>
      </c>
      <c r="D1575" s="348"/>
      <c r="E1575" s="348"/>
      <c r="F1575" s="348"/>
      <c r="G1575" s="348"/>
      <c r="H1575" s="336"/>
      <c r="I1575" s="337"/>
      <c r="J1575" s="34"/>
      <c r="K1575" s="1"/>
      <c r="L1575" s="32"/>
      <c r="M1575" s="33"/>
      <c r="N1575" s="334"/>
      <c r="O1575" s="340" t="s">
        <v>67</v>
      </c>
      <c r="P1575" s="348"/>
      <c r="Q1575" s="348"/>
      <c r="R1575" s="348"/>
      <c r="S1575" s="348"/>
      <c r="T1575" s="336"/>
      <c r="U1575" s="337"/>
      <c r="V1575" s="34"/>
    </row>
    <row r="1576" spans="1:22" ht="19.5" customHeight="1" x14ac:dyDescent="0.25">
      <c r="A1576" s="33"/>
      <c r="B1576" s="334"/>
      <c r="C1576" s="340" t="s">
        <v>68</v>
      </c>
      <c r="D1576" s="348"/>
      <c r="E1576" s="348"/>
      <c r="F1576" s="348"/>
      <c r="G1576" s="348"/>
      <c r="H1576" s="336"/>
      <c r="I1576" s="337"/>
      <c r="J1576" s="34"/>
      <c r="K1576" s="1"/>
      <c r="L1576" s="32"/>
      <c r="M1576" s="33"/>
      <c r="N1576" s="334"/>
      <c r="O1576" s="340" t="s">
        <v>68</v>
      </c>
      <c r="P1576" s="348"/>
      <c r="Q1576" s="348"/>
      <c r="R1576" s="348"/>
      <c r="S1576" s="348"/>
      <c r="T1576" s="336"/>
      <c r="U1576" s="337"/>
      <c r="V1576" s="34"/>
    </row>
    <row r="1577" spans="1:22" ht="19.5" customHeight="1" thickBot="1" x14ac:dyDescent="0.3">
      <c r="A1577" s="33"/>
      <c r="B1577" s="350"/>
      <c r="C1577" s="371" t="s">
        <v>69</v>
      </c>
      <c r="D1577" s="372"/>
      <c r="E1577" s="372"/>
      <c r="F1577" s="372"/>
      <c r="G1577" s="372"/>
      <c r="H1577" s="369"/>
      <c r="I1577" s="370"/>
      <c r="J1577" s="34"/>
      <c r="K1577" s="1"/>
      <c r="L1577" s="32"/>
      <c r="M1577" s="33"/>
      <c r="N1577" s="350"/>
      <c r="O1577" s="371" t="s">
        <v>69</v>
      </c>
      <c r="P1577" s="372"/>
      <c r="Q1577" s="372"/>
      <c r="R1577" s="372"/>
      <c r="S1577" s="372"/>
      <c r="T1577" s="369"/>
      <c r="U1577" s="370"/>
      <c r="V1577" s="34"/>
    </row>
    <row r="1578" spans="1:22" ht="19.5" customHeight="1" x14ac:dyDescent="0.25">
      <c r="A1578" s="33"/>
      <c r="B1578" s="333" t="s">
        <v>70</v>
      </c>
      <c r="C1578" s="346" t="s">
        <v>71</v>
      </c>
      <c r="D1578" s="347"/>
      <c r="E1578" s="347"/>
      <c r="F1578" s="347"/>
      <c r="G1578" s="347"/>
      <c r="H1578" s="344"/>
      <c r="I1578" s="345"/>
      <c r="J1578" s="34"/>
      <c r="K1578" s="1"/>
      <c r="L1578" s="32"/>
      <c r="M1578" s="33"/>
      <c r="N1578" s="333" t="s">
        <v>70</v>
      </c>
      <c r="O1578" s="346" t="s">
        <v>71</v>
      </c>
      <c r="P1578" s="347"/>
      <c r="Q1578" s="347"/>
      <c r="R1578" s="347"/>
      <c r="S1578" s="347"/>
      <c r="T1578" s="344"/>
      <c r="U1578" s="345"/>
      <c r="V1578" s="34"/>
    </row>
    <row r="1579" spans="1:22" ht="19.5" customHeight="1" x14ac:dyDescent="0.25">
      <c r="A1579" s="33"/>
      <c r="B1579" s="334"/>
      <c r="C1579" s="340" t="s">
        <v>72</v>
      </c>
      <c r="D1579" s="348"/>
      <c r="E1579" s="348"/>
      <c r="F1579" s="348"/>
      <c r="G1579" s="348"/>
      <c r="H1579" s="336"/>
      <c r="I1579" s="337"/>
      <c r="J1579" s="34"/>
      <c r="K1579" s="1"/>
      <c r="L1579" s="32"/>
      <c r="M1579" s="33"/>
      <c r="N1579" s="334"/>
      <c r="O1579" s="340" t="s">
        <v>72</v>
      </c>
      <c r="P1579" s="348"/>
      <c r="Q1579" s="348"/>
      <c r="R1579" s="348"/>
      <c r="S1579" s="348"/>
      <c r="T1579" s="336"/>
      <c r="U1579" s="337"/>
      <c r="V1579" s="34"/>
    </row>
    <row r="1580" spans="1:22" ht="19.5" customHeight="1" x14ac:dyDescent="0.25">
      <c r="A1580" s="33"/>
      <c r="B1580" s="334"/>
      <c r="C1580" s="340" t="s">
        <v>73</v>
      </c>
      <c r="D1580" s="348"/>
      <c r="E1580" s="348"/>
      <c r="F1580" s="348"/>
      <c r="G1580" s="348"/>
      <c r="H1580" s="336"/>
      <c r="I1580" s="337"/>
      <c r="J1580" s="34"/>
      <c r="K1580" s="1"/>
      <c r="L1580" s="32"/>
      <c r="M1580" s="33"/>
      <c r="N1580" s="334"/>
      <c r="O1580" s="340" t="s">
        <v>73</v>
      </c>
      <c r="P1580" s="348"/>
      <c r="Q1580" s="348"/>
      <c r="R1580" s="348"/>
      <c r="S1580" s="348"/>
      <c r="T1580" s="336"/>
      <c r="U1580" s="337"/>
      <c r="V1580" s="34"/>
    </row>
    <row r="1581" spans="1:22" ht="19.5" customHeight="1" x14ac:dyDescent="0.25">
      <c r="A1581" s="33"/>
      <c r="B1581" s="334"/>
      <c r="C1581" s="340" t="s">
        <v>74</v>
      </c>
      <c r="D1581" s="348"/>
      <c r="E1581" s="348"/>
      <c r="F1581" s="348"/>
      <c r="G1581" s="348"/>
      <c r="H1581" s="336"/>
      <c r="I1581" s="337"/>
      <c r="J1581" s="34"/>
      <c r="K1581" s="1"/>
      <c r="L1581" s="32"/>
      <c r="M1581" s="33"/>
      <c r="N1581" s="334"/>
      <c r="O1581" s="340" t="s">
        <v>74</v>
      </c>
      <c r="P1581" s="348"/>
      <c r="Q1581" s="348"/>
      <c r="R1581" s="348"/>
      <c r="S1581" s="348"/>
      <c r="T1581" s="336"/>
      <c r="U1581" s="337"/>
      <c r="V1581" s="34"/>
    </row>
    <row r="1582" spans="1:22" ht="19.5" customHeight="1" x14ac:dyDescent="0.25">
      <c r="A1582" s="33"/>
      <c r="B1582" s="334"/>
      <c r="C1582" s="340" t="s">
        <v>75</v>
      </c>
      <c r="D1582" s="348"/>
      <c r="E1582" s="348"/>
      <c r="F1582" s="348"/>
      <c r="G1582" s="348"/>
      <c r="H1582" s="336"/>
      <c r="I1582" s="337"/>
      <c r="J1582" s="34"/>
      <c r="K1582" s="1"/>
      <c r="L1582" s="32"/>
      <c r="M1582" s="33"/>
      <c r="N1582" s="334"/>
      <c r="O1582" s="340" t="s">
        <v>75</v>
      </c>
      <c r="P1582" s="348"/>
      <c r="Q1582" s="348"/>
      <c r="R1582" s="348"/>
      <c r="S1582" s="348"/>
      <c r="T1582" s="336"/>
      <c r="U1582" s="337"/>
      <c r="V1582" s="34"/>
    </row>
    <row r="1583" spans="1:22" ht="19.5" customHeight="1" x14ac:dyDescent="0.25">
      <c r="A1583" s="33"/>
      <c r="B1583" s="334"/>
      <c r="C1583" s="340" t="s">
        <v>76</v>
      </c>
      <c r="D1583" s="348"/>
      <c r="E1583" s="348"/>
      <c r="F1583" s="348"/>
      <c r="G1583" s="348"/>
      <c r="H1583" s="336"/>
      <c r="I1583" s="337"/>
      <c r="J1583" s="34"/>
      <c r="K1583" s="1"/>
      <c r="L1583" s="32"/>
      <c r="M1583" s="33"/>
      <c r="N1583" s="334"/>
      <c r="O1583" s="340" t="s">
        <v>76</v>
      </c>
      <c r="P1583" s="348"/>
      <c r="Q1583" s="348"/>
      <c r="R1583" s="348"/>
      <c r="S1583" s="348"/>
      <c r="T1583" s="336"/>
      <c r="U1583" s="337"/>
      <c r="V1583" s="34"/>
    </row>
    <row r="1584" spans="1:22" ht="19.5" customHeight="1" thickBot="1" x14ac:dyDescent="0.3">
      <c r="A1584" s="33"/>
      <c r="B1584" s="335"/>
      <c r="C1584" s="385" t="s">
        <v>77</v>
      </c>
      <c r="D1584" s="386"/>
      <c r="E1584" s="386"/>
      <c r="F1584" s="386"/>
      <c r="G1584" s="386"/>
      <c r="H1584" s="387"/>
      <c r="I1584" s="388"/>
      <c r="J1584" s="34"/>
      <c r="K1584" s="1"/>
      <c r="L1584" s="32"/>
      <c r="M1584" s="33"/>
      <c r="N1584" s="335"/>
      <c r="O1584" s="385" t="s">
        <v>77</v>
      </c>
      <c r="P1584" s="386"/>
      <c r="Q1584" s="386"/>
      <c r="R1584" s="386"/>
      <c r="S1584" s="386"/>
      <c r="T1584" s="387"/>
      <c r="U1584" s="388"/>
      <c r="V1584" s="34"/>
    </row>
    <row r="1585" spans="1:22" ht="19.5" customHeight="1" x14ac:dyDescent="0.25">
      <c r="A1585" s="33"/>
      <c r="B1585" s="349" t="s">
        <v>78</v>
      </c>
      <c r="C1585" s="389" t="s">
        <v>79</v>
      </c>
      <c r="D1585" s="390"/>
      <c r="E1585" s="391"/>
      <c r="F1585" s="47" t="s">
        <v>80</v>
      </c>
      <c r="G1585" s="47"/>
      <c r="H1585" s="352"/>
      <c r="I1585" s="353"/>
      <c r="J1585" s="34"/>
      <c r="K1585" s="1"/>
      <c r="L1585" s="32"/>
      <c r="M1585" s="33"/>
      <c r="N1585" s="349" t="s">
        <v>78</v>
      </c>
      <c r="O1585" s="389" t="s">
        <v>79</v>
      </c>
      <c r="P1585" s="390"/>
      <c r="Q1585" s="391"/>
      <c r="R1585" s="47" t="s">
        <v>80</v>
      </c>
      <c r="S1585" s="47"/>
      <c r="T1585" s="352"/>
      <c r="U1585" s="353"/>
      <c r="V1585" s="34"/>
    </row>
    <row r="1586" spans="1:22" ht="19.5" customHeight="1" x14ac:dyDescent="0.25">
      <c r="A1586" s="33"/>
      <c r="B1586" s="334"/>
      <c r="C1586" s="392" t="s">
        <v>81</v>
      </c>
      <c r="D1586" s="393"/>
      <c r="E1586" s="394"/>
      <c r="F1586" s="10" t="s">
        <v>82</v>
      </c>
      <c r="G1586" s="10"/>
      <c r="H1586" s="336"/>
      <c r="I1586" s="337"/>
      <c r="J1586" s="34"/>
      <c r="K1586" s="1"/>
      <c r="L1586" s="32"/>
      <c r="M1586" s="33"/>
      <c r="N1586" s="334"/>
      <c r="O1586" s="392" t="s">
        <v>81</v>
      </c>
      <c r="P1586" s="393"/>
      <c r="Q1586" s="394"/>
      <c r="R1586" s="10" t="s">
        <v>82</v>
      </c>
      <c r="S1586" s="10"/>
      <c r="T1586" s="336"/>
      <c r="U1586" s="337"/>
      <c r="V1586" s="34"/>
    </row>
    <row r="1587" spans="1:22" ht="19.5" customHeight="1" x14ac:dyDescent="0.25">
      <c r="A1587" s="33"/>
      <c r="B1587" s="334"/>
      <c r="C1587" s="392" t="s">
        <v>83</v>
      </c>
      <c r="D1587" s="393"/>
      <c r="E1587" s="394"/>
      <c r="F1587" s="10" t="s">
        <v>84</v>
      </c>
      <c r="G1587" s="10"/>
      <c r="H1587" s="336"/>
      <c r="I1587" s="337"/>
      <c r="J1587" s="34"/>
      <c r="K1587" s="1"/>
      <c r="L1587" s="32"/>
      <c r="M1587" s="33"/>
      <c r="N1587" s="334"/>
      <c r="O1587" s="392" t="s">
        <v>83</v>
      </c>
      <c r="P1587" s="393"/>
      <c r="Q1587" s="394"/>
      <c r="R1587" s="10" t="s">
        <v>84</v>
      </c>
      <c r="S1587" s="10"/>
      <c r="T1587" s="336"/>
      <c r="U1587" s="337"/>
      <c r="V1587" s="34"/>
    </row>
    <row r="1588" spans="1:22" ht="19.5" customHeight="1" x14ac:dyDescent="0.25">
      <c r="A1588" s="33"/>
      <c r="B1588" s="334"/>
      <c r="C1588" s="48" t="s">
        <v>85</v>
      </c>
      <c r="D1588" s="49"/>
      <c r="E1588" s="49"/>
      <c r="F1588" s="10" t="s">
        <v>86</v>
      </c>
      <c r="G1588" s="10"/>
      <c r="H1588" s="336"/>
      <c r="I1588" s="337"/>
      <c r="J1588" s="34"/>
      <c r="K1588" s="1"/>
      <c r="L1588" s="32"/>
      <c r="M1588" s="33"/>
      <c r="N1588" s="334"/>
      <c r="O1588" s="48" t="s">
        <v>85</v>
      </c>
      <c r="P1588" s="49"/>
      <c r="Q1588" s="49"/>
      <c r="R1588" s="10" t="s">
        <v>86</v>
      </c>
      <c r="S1588" s="10"/>
      <c r="T1588" s="336"/>
      <c r="U1588" s="337"/>
      <c r="V1588" s="34"/>
    </row>
    <row r="1589" spans="1:22" ht="19.5" customHeight="1" thickBot="1" x14ac:dyDescent="0.3">
      <c r="A1589" s="33"/>
      <c r="B1589" s="350"/>
      <c r="C1589" s="50" t="s">
        <v>87</v>
      </c>
      <c r="D1589" s="51"/>
      <c r="E1589" s="51"/>
      <c r="F1589" s="52" t="s">
        <v>86</v>
      </c>
      <c r="G1589" s="52"/>
      <c r="H1589" s="369"/>
      <c r="I1589" s="370"/>
      <c r="J1589" s="34"/>
      <c r="K1589" s="1"/>
      <c r="L1589" s="32"/>
      <c r="M1589" s="33"/>
      <c r="N1589" s="350"/>
      <c r="O1589" s="50" t="s">
        <v>87</v>
      </c>
      <c r="P1589" s="51"/>
      <c r="Q1589" s="51"/>
      <c r="R1589" s="52" t="s">
        <v>86</v>
      </c>
      <c r="S1589" s="52"/>
      <c r="T1589" s="369"/>
      <c r="U1589" s="370"/>
      <c r="V1589" s="34"/>
    </row>
    <row r="1590" spans="1:22" ht="19.5" customHeight="1" thickBot="1" x14ac:dyDescent="0.3">
      <c r="A1590" s="33"/>
      <c r="B1590" s="25"/>
      <c r="C1590" s="25"/>
      <c r="D1590" s="25"/>
      <c r="E1590" s="25"/>
      <c r="F1590" s="25"/>
      <c r="G1590" s="25"/>
      <c r="H1590" s="25"/>
      <c r="I1590" s="25"/>
      <c r="J1590" s="34"/>
      <c r="K1590" s="1"/>
      <c r="L1590" s="32"/>
      <c r="M1590" s="33"/>
      <c r="N1590" s="25"/>
      <c r="O1590" s="25"/>
      <c r="P1590" s="25"/>
      <c r="Q1590" s="25"/>
      <c r="R1590" s="25"/>
      <c r="S1590" s="25"/>
      <c r="T1590" s="25"/>
      <c r="U1590" s="25"/>
      <c r="V1590" s="34"/>
    </row>
    <row r="1591" spans="1:22" ht="19.5" customHeight="1" x14ac:dyDescent="0.3">
      <c r="A1591" s="33"/>
      <c r="B1591" s="373" t="s">
        <v>88</v>
      </c>
      <c r="C1591" s="374"/>
      <c r="D1591" s="374"/>
      <c r="E1591" s="374"/>
      <c r="F1591" s="374"/>
      <c r="G1591" s="374"/>
      <c r="H1591" s="374"/>
      <c r="I1591" s="375"/>
      <c r="J1591" s="34"/>
      <c r="K1591" s="1"/>
      <c r="L1591" s="32"/>
      <c r="M1591" s="33"/>
      <c r="N1591" s="373" t="s">
        <v>88</v>
      </c>
      <c r="O1591" s="374"/>
      <c r="P1591" s="374"/>
      <c r="Q1591" s="374"/>
      <c r="R1591" s="374"/>
      <c r="S1591" s="374"/>
      <c r="T1591" s="374"/>
      <c r="U1591" s="375"/>
      <c r="V1591" s="34"/>
    </row>
    <row r="1592" spans="1:22" ht="19.5" customHeight="1" x14ac:dyDescent="0.25">
      <c r="A1592" s="33"/>
      <c r="B1592" s="376"/>
      <c r="C1592" s="377"/>
      <c r="D1592" s="377"/>
      <c r="E1592" s="377"/>
      <c r="F1592" s="377"/>
      <c r="G1592" s="377"/>
      <c r="H1592" s="377"/>
      <c r="I1592" s="378"/>
      <c r="J1592" s="34"/>
      <c r="K1592" s="1"/>
      <c r="L1592" s="32"/>
      <c r="M1592" s="33"/>
      <c r="N1592" s="376"/>
      <c r="O1592" s="377"/>
      <c r="P1592" s="377"/>
      <c r="Q1592" s="377"/>
      <c r="R1592" s="377"/>
      <c r="S1592" s="377"/>
      <c r="T1592" s="377"/>
      <c r="U1592" s="378"/>
      <c r="V1592" s="34"/>
    </row>
    <row r="1593" spans="1:22" ht="19.5" customHeight="1" x14ac:dyDescent="0.25">
      <c r="A1593" s="33"/>
      <c r="B1593" s="379"/>
      <c r="C1593" s="380"/>
      <c r="D1593" s="380"/>
      <c r="E1593" s="380"/>
      <c r="F1593" s="380"/>
      <c r="G1593" s="380"/>
      <c r="H1593" s="380"/>
      <c r="I1593" s="381"/>
      <c r="J1593" s="34"/>
      <c r="K1593" s="1"/>
      <c r="L1593" s="32"/>
      <c r="M1593" s="33"/>
      <c r="N1593" s="379"/>
      <c r="O1593" s="380"/>
      <c r="P1593" s="380"/>
      <c r="Q1593" s="380"/>
      <c r="R1593" s="380"/>
      <c r="S1593" s="380"/>
      <c r="T1593" s="380"/>
      <c r="U1593" s="381"/>
      <c r="V1593" s="34"/>
    </row>
    <row r="1594" spans="1:22" ht="19.5" customHeight="1" x14ac:dyDescent="0.25">
      <c r="A1594" s="33"/>
      <c r="B1594" s="379"/>
      <c r="C1594" s="380"/>
      <c r="D1594" s="380"/>
      <c r="E1594" s="380"/>
      <c r="F1594" s="380"/>
      <c r="G1594" s="380"/>
      <c r="H1594" s="380"/>
      <c r="I1594" s="381"/>
      <c r="J1594" s="34"/>
      <c r="K1594" s="1"/>
      <c r="L1594" s="32"/>
      <c r="M1594" s="33"/>
      <c r="N1594" s="379"/>
      <c r="O1594" s="380"/>
      <c r="P1594" s="380"/>
      <c r="Q1594" s="380"/>
      <c r="R1594" s="380"/>
      <c r="S1594" s="380"/>
      <c r="T1594" s="380"/>
      <c r="U1594" s="381"/>
      <c r="V1594" s="34"/>
    </row>
    <row r="1595" spans="1:22" ht="19.5" customHeight="1" thickBot="1" x14ac:dyDescent="0.3">
      <c r="A1595" s="33"/>
      <c r="B1595" s="382"/>
      <c r="C1595" s="383"/>
      <c r="D1595" s="383"/>
      <c r="E1595" s="383"/>
      <c r="F1595" s="383"/>
      <c r="G1595" s="383"/>
      <c r="H1595" s="383"/>
      <c r="I1595" s="384"/>
      <c r="J1595" s="34"/>
      <c r="K1595" s="1"/>
      <c r="L1595" s="32"/>
      <c r="M1595" s="33"/>
      <c r="N1595" s="382"/>
      <c r="O1595" s="383"/>
      <c r="P1595" s="383"/>
      <c r="Q1595" s="383"/>
      <c r="R1595" s="383"/>
      <c r="S1595" s="383"/>
      <c r="T1595" s="383"/>
      <c r="U1595" s="384"/>
      <c r="V1595" s="34"/>
    </row>
    <row r="1596" spans="1:22" ht="19.5" customHeight="1" thickBot="1" x14ac:dyDescent="0.3">
      <c r="A1596" s="53"/>
      <c r="B1596" s="54"/>
      <c r="C1596" s="54"/>
      <c r="D1596" s="54"/>
      <c r="E1596" s="54"/>
      <c r="F1596" s="54"/>
      <c r="G1596" s="54"/>
      <c r="H1596" s="54"/>
      <c r="I1596" s="54"/>
      <c r="J1596" s="55"/>
      <c r="K1596" s="1"/>
      <c r="L1596" s="32"/>
      <c r="M1596" s="53"/>
      <c r="N1596" s="54"/>
      <c r="O1596" s="54"/>
      <c r="P1596" s="54"/>
      <c r="Q1596" s="54"/>
      <c r="R1596" s="54"/>
      <c r="S1596" s="54"/>
      <c r="T1596" s="54"/>
      <c r="U1596" s="54"/>
      <c r="V1596" s="55"/>
    </row>
    <row r="1597" spans="1:22" ht="19.5" customHeight="1" thickBot="1" x14ac:dyDescent="0.3">
      <c r="A1597" s="56"/>
      <c r="B1597" s="56"/>
      <c r="C1597" s="56"/>
      <c r="D1597" s="56"/>
      <c r="E1597" s="56"/>
      <c r="F1597" s="56"/>
      <c r="G1597" s="56"/>
      <c r="H1597" s="56"/>
      <c r="I1597" s="56"/>
      <c r="J1597" s="56"/>
      <c r="K1597" s="56"/>
      <c r="L1597" s="57"/>
      <c r="M1597" s="56"/>
      <c r="N1597" s="56"/>
      <c r="O1597" s="56"/>
      <c r="P1597" s="56"/>
      <c r="Q1597" s="56"/>
      <c r="R1597" s="56"/>
      <c r="S1597" s="56"/>
      <c r="T1597" s="56"/>
      <c r="U1597" s="56"/>
      <c r="V1597" s="56"/>
    </row>
    <row r="1598" spans="1:22" ht="19.5" customHeight="1" x14ac:dyDescent="0.25">
      <c r="A1598" s="29">
        <v>33</v>
      </c>
      <c r="B1598" s="30"/>
      <c r="C1598" s="30"/>
      <c r="D1598" s="30"/>
      <c r="E1598" s="30"/>
      <c r="F1598" s="30"/>
      <c r="G1598" s="30"/>
      <c r="H1598" s="30"/>
      <c r="I1598" s="30"/>
      <c r="J1598" s="31"/>
      <c r="K1598" s="1"/>
      <c r="L1598" s="32"/>
      <c r="M1598" s="29">
        <f t="shared" ref="M1598" si="32">A1598+1</f>
        <v>34</v>
      </c>
      <c r="N1598" s="30"/>
      <c r="O1598" s="30"/>
      <c r="P1598" s="30"/>
      <c r="Q1598" s="30"/>
      <c r="R1598" s="30"/>
      <c r="S1598" s="30"/>
      <c r="T1598" s="30"/>
      <c r="U1598" s="30"/>
      <c r="V1598" s="31"/>
    </row>
    <row r="1599" spans="1:22" ht="19.5" customHeight="1" x14ac:dyDescent="0.35">
      <c r="A1599" s="33"/>
      <c r="B1599" s="356" t="s">
        <v>42</v>
      </c>
      <c r="C1599" s="356"/>
      <c r="D1599" s="404" t="s">
        <v>132</v>
      </c>
      <c r="E1599" s="404"/>
      <c r="F1599" s="404"/>
      <c r="G1599" s="404"/>
      <c r="H1599" s="404"/>
      <c r="I1599" s="404"/>
      <c r="J1599" s="75"/>
      <c r="K1599" s="1"/>
      <c r="L1599" s="32"/>
      <c r="M1599" s="33"/>
      <c r="N1599" s="356" t="s">
        <v>42</v>
      </c>
      <c r="O1599" s="356"/>
      <c r="P1599" s="404" t="s">
        <v>132</v>
      </c>
      <c r="Q1599" s="404"/>
      <c r="R1599" s="404"/>
      <c r="S1599" s="404"/>
      <c r="T1599" s="404"/>
      <c r="U1599" s="404"/>
      <c r="V1599" s="75"/>
    </row>
    <row r="1600" spans="1:22" ht="19.5" customHeight="1" x14ac:dyDescent="0.25">
      <c r="A1600" s="33"/>
      <c r="B1600" s="358"/>
      <c r="C1600" s="358"/>
      <c r="D1600" s="358"/>
      <c r="E1600" s="358"/>
      <c r="F1600" s="358"/>
      <c r="G1600" s="358"/>
      <c r="H1600" s="358"/>
      <c r="I1600" s="358"/>
      <c r="J1600" s="34"/>
      <c r="K1600" s="1"/>
      <c r="L1600" s="32"/>
      <c r="M1600" s="33"/>
      <c r="N1600" s="358"/>
      <c r="O1600" s="358"/>
      <c r="P1600" s="358"/>
      <c r="Q1600" s="358"/>
      <c r="R1600" s="358"/>
      <c r="S1600" s="358"/>
      <c r="T1600" s="358"/>
      <c r="U1600" s="358"/>
      <c r="V1600" s="34"/>
    </row>
    <row r="1601" spans="1:22" ht="19.5" customHeight="1" x14ac:dyDescent="0.35">
      <c r="A1601" s="33"/>
      <c r="B1601" s="356" t="s">
        <v>0</v>
      </c>
      <c r="C1601" s="356"/>
      <c r="D1601" s="403"/>
      <c r="E1601" s="403"/>
      <c r="F1601" s="357" t="s">
        <v>41</v>
      </c>
      <c r="G1601" s="357"/>
      <c r="H1601" s="403"/>
      <c r="I1601" s="403"/>
      <c r="J1601" s="34"/>
      <c r="K1601" s="1"/>
      <c r="L1601" s="32"/>
      <c r="M1601" s="33"/>
      <c r="N1601" s="356" t="s">
        <v>0</v>
      </c>
      <c r="O1601" s="356"/>
      <c r="P1601" s="403"/>
      <c r="Q1601" s="403"/>
      <c r="R1601" s="357" t="s">
        <v>41</v>
      </c>
      <c r="S1601" s="357"/>
      <c r="T1601" s="403"/>
      <c r="U1601" s="403"/>
      <c r="V1601" s="34"/>
    </row>
    <row r="1602" spans="1:22" ht="19.5" customHeight="1" x14ac:dyDescent="0.35">
      <c r="A1602" s="33"/>
      <c r="B1602" s="356" t="s">
        <v>14</v>
      </c>
      <c r="C1602" s="356"/>
      <c r="D1602" s="400"/>
      <c r="E1602" s="400"/>
      <c r="F1602" s="357" t="s">
        <v>15</v>
      </c>
      <c r="G1602" s="357"/>
      <c r="H1602" s="401"/>
      <c r="I1602" s="401"/>
      <c r="J1602" s="34"/>
      <c r="K1602" s="1"/>
      <c r="L1602" s="32"/>
      <c r="M1602" s="33"/>
      <c r="N1602" s="356" t="s">
        <v>14</v>
      </c>
      <c r="O1602" s="356"/>
      <c r="P1602" s="400"/>
      <c r="Q1602" s="400"/>
      <c r="R1602" s="357" t="s">
        <v>15</v>
      </c>
      <c r="S1602" s="357"/>
      <c r="T1602" s="401"/>
      <c r="U1602" s="401"/>
      <c r="V1602" s="34"/>
    </row>
    <row r="1603" spans="1:22" ht="19.5" customHeight="1" x14ac:dyDescent="0.3">
      <c r="A1603" s="33"/>
      <c r="B1603" s="64" t="s">
        <v>53</v>
      </c>
      <c r="C1603" s="64"/>
      <c r="D1603" s="402"/>
      <c r="E1603" s="402"/>
      <c r="F1603" s="397" t="s">
        <v>54</v>
      </c>
      <c r="G1603" s="397"/>
      <c r="H1603" s="402"/>
      <c r="I1603" s="402"/>
      <c r="J1603" s="34"/>
      <c r="K1603" s="1"/>
      <c r="L1603" s="32"/>
      <c r="M1603" s="33"/>
      <c r="N1603" s="64" t="s">
        <v>53</v>
      </c>
      <c r="O1603" s="64"/>
      <c r="P1603" s="402"/>
      <c r="Q1603" s="402"/>
      <c r="R1603" s="397" t="s">
        <v>54</v>
      </c>
      <c r="S1603" s="397"/>
      <c r="T1603" s="402"/>
      <c r="U1603" s="402"/>
      <c r="V1603" s="34"/>
    </row>
    <row r="1604" spans="1:22" ht="19.5" customHeight="1" x14ac:dyDescent="0.3">
      <c r="A1604" s="33"/>
      <c r="B1604" s="396" t="s">
        <v>1</v>
      </c>
      <c r="C1604" s="396"/>
      <c r="D1604" s="397"/>
      <c r="E1604" s="397"/>
      <c r="F1604" s="398"/>
      <c r="G1604" s="398"/>
      <c r="H1604" s="398"/>
      <c r="I1604" s="398"/>
      <c r="J1604" s="34"/>
      <c r="K1604" s="1"/>
      <c r="L1604" s="32"/>
      <c r="M1604" s="33"/>
      <c r="N1604" s="396" t="s">
        <v>1</v>
      </c>
      <c r="O1604" s="396"/>
      <c r="P1604" s="397"/>
      <c r="Q1604" s="397"/>
      <c r="R1604" s="398"/>
      <c r="S1604" s="398"/>
      <c r="T1604" s="398"/>
      <c r="U1604" s="398"/>
      <c r="V1604" s="34"/>
    </row>
    <row r="1605" spans="1:22" ht="19.5" customHeight="1" x14ac:dyDescent="0.3">
      <c r="A1605" s="33"/>
      <c r="B1605" s="396"/>
      <c r="C1605" s="396"/>
      <c r="D1605" s="397" t="s">
        <v>11</v>
      </c>
      <c r="E1605" s="397"/>
      <c r="F1605" s="398"/>
      <c r="G1605" s="398"/>
      <c r="H1605" s="398"/>
      <c r="I1605" s="398"/>
      <c r="J1605" s="34"/>
      <c r="K1605" s="1"/>
      <c r="L1605" s="32"/>
      <c r="M1605" s="33"/>
      <c r="N1605" s="396"/>
      <c r="O1605" s="396"/>
      <c r="P1605" s="397" t="s">
        <v>11</v>
      </c>
      <c r="Q1605" s="397"/>
      <c r="R1605" s="398"/>
      <c r="S1605" s="398"/>
      <c r="T1605" s="398"/>
      <c r="U1605" s="398"/>
      <c r="V1605" s="34"/>
    </row>
    <row r="1606" spans="1:22" ht="19.5" customHeight="1" x14ac:dyDescent="0.3">
      <c r="A1606" s="33"/>
      <c r="B1606" s="396"/>
      <c r="C1606" s="396"/>
      <c r="D1606" s="397" t="s">
        <v>55</v>
      </c>
      <c r="E1606" s="397"/>
      <c r="F1606" s="398"/>
      <c r="G1606" s="398"/>
      <c r="H1606" s="398"/>
      <c r="I1606" s="398"/>
      <c r="J1606" s="34"/>
      <c r="K1606" s="1"/>
      <c r="L1606" s="32"/>
      <c r="M1606" s="33"/>
      <c r="N1606" s="396"/>
      <c r="O1606" s="396"/>
      <c r="P1606" s="397" t="s">
        <v>55</v>
      </c>
      <c r="Q1606" s="397"/>
      <c r="R1606" s="398"/>
      <c r="S1606" s="398"/>
      <c r="T1606" s="398"/>
      <c r="U1606" s="398"/>
      <c r="V1606" s="34"/>
    </row>
    <row r="1607" spans="1:22" ht="19.5" customHeight="1" x14ac:dyDescent="0.35">
      <c r="A1607" s="33"/>
      <c r="B1607" s="396"/>
      <c r="C1607" s="396"/>
      <c r="D1607" s="397" t="s">
        <v>9</v>
      </c>
      <c r="E1607" s="397"/>
      <c r="F1607" s="399"/>
      <c r="G1607" s="399"/>
      <c r="H1607" s="399"/>
      <c r="I1607" s="399"/>
      <c r="J1607" s="34"/>
      <c r="K1607" s="1"/>
      <c r="L1607" s="32"/>
      <c r="M1607" s="33"/>
      <c r="N1607" s="396"/>
      <c r="O1607" s="396"/>
      <c r="P1607" s="397" t="s">
        <v>9</v>
      </c>
      <c r="Q1607" s="397"/>
      <c r="R1607" s="399"/>
      <c r="S1607" s="399"/>
      <c r="T1607" s="399"/>
      <c r="U1607" s="399"/>
      <c r="V1607" s="34"/>
    </row>
    <row r="1608" spans="1:22" ht="19.5" customHeight="1" x14ac:dyDescent="0.35">
      <c r="A1608" s="33"/>
      <c r="B1608" s="356" t="s">
        <v>44</v>
      </c>
      <c r="C1608" s="356"/>
      <c r="D1608" s="357" t="s">
        <v>91</v>
      </c>
      <c r="E1608" s="357"/>
      <c r="F1608" s="37"/>
      <c r="G1608" s="65"/>
      <c r="H1608" s="39"/>
      <c r="I1608" s="65"/>
      <c r="J1608" s="34"/>
      <c r="K1608" s="1"/>
      <c r="L1608" s="32"/>
      <c r="M1608" s="33"/>
      <c r="N1608" s="356" t="s">
        <v>44</v>
      </c>
      <c r="O1608" s="356"/>
      <c r="P1608" s="357" t="s">
        <v>91</v>
      </c>
      <c r="Q1608" s="357"/>
      <c r="R1608" s="37"/>
      <c r="S1608" s="65"/>
      <c r="T1608" s="39"/>
      <c r="U1608" s="65"/>
      <c r="V1608" s="34"/>
    </row>
    <row r="1609" spans="1:22" ht="19.5" customHeight="1" x14ac:dyDescent="0.3">
      <c r="A1609" s="33"/>
      <c r="B1609" s="356"/>
      <c r="C1609" s="356"/>
      <c r="D1609" s="359" t="s">
        <v>56</v>
      </c>
      <c r="E1609" s="63" t="s">
        <v>57</v>
      </c>
      <c r="F1609" s="41"/>
      <c r="G1609" s="66"/>
      <c r="H1609" s="41"/>
      <c r="I1609" s="66"/>
      <c r="J1609" s="34"/>
      <c r="K1609" s="1"/>
      <c r="L1609" s="32"/>
      <c r="M1609" s="33"/>
      <c r="N1609" s="356"/>
      <c r="O1609" s="356"/>
      <c r="P1609" s="359" t="s">
        <v>56</v>
      </c>
      <c r="Q1609" s="63" t="s">
        <v>57</v>
      </c>
      <c r="R1609" s="41"/>
      <c r="S1609" s="66"/>
      <c r="T1609" s="41"/>
      <c r="U1609" s="66"/>
      <c r="V1609" s="34"/>
    </row>
    <row r="1610" spans="1:22" ht="19.5" customHeight="1" x14ac:dyDescent="0.3">
      <c r="A1610" s="33"/>
      <c r="B1610" s="356"/>
      <c r="C1610" s="356"/>
      <c r="D1610" s="359"/>
      <c r="E1610" s="63" t="s">
        <v>58</v>
      </c>
      <c r="F1610" s="41"/>
      <c r="G1610" s="66"/>
      <c r="H1610" s="41"/>
      <c r="I1610" s="66"/>
      <c r="J1610" s="34"/>
      <c r="K1610" s="1"/>
      <c r="L1610" s="32"/>
      <c r="M1610" s="33"/>
      <c r="N1610" s="356"/>
      <c r="O1610" s="356"/>
      <c r="P1610" s="359"/>
      <c r="Q1610" s="63" t="s">
        <v>58</v>
      </c>
      <c r="R1610" s="41"/>
      <c r="S1610" s="66"/>
      <c r="T1610" s="41"/>
      <c r="U1610" s="66"/>
      <c r="V1610" s="34"/>
    </row>
    <row r="1611" spans="1:22" ht="19.5" customHeight="1" x14ac:dyDescent="0.25">
      <c r="A1611" s="33"/>
      <c r="B1611" s="358"/>
      <c r="C1611" s="358"/>
      <c r="D1611" s="358"/>
      <c r="E1611" s="358"/>
      <c r="F1611" s="358"/>
      <c r="G1611" s="358"/>
      <c r="H1611" s="358"/>
      <c r="I1611" s="358"/>
      <c r="J1611" s="34"/>
      <c r="K1611" s="1"/>
      <c r="L1611" s="32"/>
      <c r="M1611" s="33"/>
      <c r="N1611" s="358"/>
      <c r="O1611" s="358"/>
      <c r="P1611" s="358"/>
      <c r="Q1611" s="358"/>
      <c r="R1611" s="358"/>
      <c r="S1611" s="358"/>
      <c r="T1611" s="358"/>
      <c r="U1611" s="358"/>
      <c r="V1611" s="34"/>
    </row>
    <row r="1612" spans="1:22" ht="19.5" customHeight="1" x14ac:dyDescent="0.3">
      <c r="A1612" s="33"/>
      <c r="B1612" s="395" t="s">
        <v>59</v>
      </c>
      <c r="C1612" s="395"/>
      <c r="D1612" s="395"/>
      <c r="E1612" s="395"/>
      <c r="F1612" s="395"/>
      <c r="G1612" s="395"/>
      <c r="H1612" s="395"/>
      <c r="I1612" s="395"/>
      <c r="J1612" s="34"/>
      <c r="K1612" s="1"/>
      <c r="L1612" s="32"/>
      <c r="M1612" s="33"/>
      <c r="N1612" s="395" t="s">
        <v>59</v>
      </c>
      <c r="O1612" s="395"/>
      <c r="P1612" s="395"/>
      <c r="Q1612" s="395"/>
      <c r="R1612" s="395"/>
      <c r="S1612" s="395"/>
      <c r="T1612" s="395"/>
      <c r="U1612" s="395"/>
      <c r="V1612" s="34"/>
    </row>
    <row r="1613" spans="1:22" ht="19.5" customHeight="1" thickBot="1" x14ac:dyDescent="0.3">
      <c r="A1613" s="33"/>
      <c r="B1613" s="358"/>
      <c r="C1613" s="358"/>
      <c r="D1613" s="358"/>
      <c r="E1613" s="358"/>
      <c r="F1613" s="358"/>
      <c r="G1613" s="358"/>
      <c r="H1613" s="358"/>
      <c r="I1613" s="358"/>
      <c r="J1613" s="34"/>
      <c r="K1613" s="1"/>
      <c r="L1613" s="32"/>
      <c r="M1613" s="33"/>
      <c r="N1613" s="358"/>
      <c r="O1613" s="358"/>
      <c r="P1613" s="358"/>
      <c r="Q1613" s="358"/>
      <c r="R1613" s="358"/>
      <c r="S1613" s="358"/>
      <c r="T1613" s="358"/>
      <c r="U1613" s="358"/>
      <c r="V1613" s="34"/>
    </row>
    <row r="1614" spans="1:22" ht="19.5" customHeight="1" thickBot="1" x14ac:dyDescent="0.3">
      <c r="A1614" s="33"/>
      <c r="B1614" s="359" t="s">
        <v>60</v>
      </c>
      <c r="C1614" s="360"/>
      <c r="D1614" s="43"/>
      <c r="E1614" s="44"/>
      <c r="F1614" s="44"/>
      <c r="G1614" s="44"/>
      <c r="H1614" s="44"/>
      <c r="I1614" s="45"/>
      <c r="J1614" s="34"/>
      <c r="K1614" s="1"/>
      <c r="L1614" s="32"/>
      <c r="M1614" s="33"/>
      <c r="N1614" s="359" t="s">
        <v>60</v>
      </c>
      <c r="O1614" s="360"/>
      <c r="P1614" s="43"/>
      <c r="Q1614" s="44"/>
      <c r="R1614" s="44"/>
      <c r="S1614" s="44"/>
      <c r="T1614" s="44"/>
      <c r="U1614" s="45"/>
      <c r="V1614" s="34"/>
    </row>
    <row r="1615" spans="1:22" ht="19.5" customHeight="1" thickBot="1" x14ac:dyDescent="0.3">
      <c r="A1615" s="33"/>
      <c r="B1615" s="62"/>
      <c r="C1615" s="62"/>
      <c r="D1615" s="30"/>
      <c r="E1615" s="30"/>
      <c r="F1615" s="30"/>
      <c r="G1615" s="30"/>
      <c r="H1615" s="30"/>
      <c r="I1615" s="30"/>
      <c r="J1615" s="34"/>
      <c r="K1615" s="1"/>
      <c r="L1615" s="32"/>
      <c r="M1615" s="33"/>
      <c r="N1615" s="62"/>
      <c r="O1615" s="62"/>
      <c r="P1615" s="30"/>
      <c r="Q1615" s="30"/>
      <c r="R1615" s="30"/>
      <c r="S1615" s="30"/>
      <c r="T1615" s="30"/>
      <c r="U1615" s="30"/>
      <c r="V1615" s="34"/>
    </row>
    <row r="1616" spans="1:22" ht="19.5" customHeight="1" x14ac:dyDescent="0.25">
      <c r="A1616" s="33"/>
      <c r="B1616" s="365" t="s">
        <v>62</v>
      </c>
      <c r="C1616" s="366"/>
      <c r="D1616" s="352"/>
      <c r="E1616" s="352"/>
      <c r="F1616" s="352"/>
      <c r="G1616" s="352"/>
      <c r="H1616" s="352"/>
      <c r="I1616" s="353"/>
      <c r="J1616" s="34"/>
      <c r="K1616" s="1"/>
      <c r="L1616" s="32"/>
      <c r="M1616" s="33"/>
      <c r="N1616" s="365" t="s">
        <v>62</v>
      </c>
      <c r="O1616" s="366"/>
      <c r="P1616" s="352"/>
      <c r="Q1616" s="352"/>
      <c r="R1616" s="352"/>
      <c r="S1616" s="352"/>
      <c r="T1616" s="352"/>
      <c r="U1616" s="353"/>
      <c r="V1616" s="34"/>
    </row>
    <row r="1617" spans="1:22" ht="19.5" customHeight="1" thickBot="1" x14ac:dyDescent="0.3">
      <c r="A1617" s="33"/>
      <c r="B1617" s="367"/>
      <c r="C1617" s="368"/>
      <c r="D1617" s="336"/>
      <c r="E1617" s="336"/>
      <c r="F1617" s="336"/>
      <c r="G1617" s="336"/>
      <c r="H1617" s="336"/>
      <c r="I1617" s="337"/>
      <c r="J1617" s="34"/>
      <c r="K1617" s="1"/>
      <c r="L1617" s="32"/>
      <c r="M1617" s="33"/>
      <c r="N1617" s="367"/>
      <c r="O1617" s="368"/>
      <c r="P1617" s="336"/>
      <c r="Q1617" s="336"/>
      <c r="R1617" s="336"/>
      <c r="S1617" s="336"/>
      <c r="T1617" s="336"/>
      <c r="U1617" s="337"/>
      <c r="V1617" s="34"/>
    </row>
    <row r="1618" spans="1:22" ht="19.5" customHeight="1" x14ac:dyDescent="0.25">
      <c r="A1618" s="33"/>
      <c r="B1618" s="361" t="s">
        <v>61</v>
      </c>
      <c r="C1618" s="362"/>
      <c r="D1618" s="336"/>
      <c r="E1618" s="336"/>
      <c r="F1618" s="336"/>
      <c r="G1618" s="336"/>
      <c r="H1618" s="336"/>
      <c r="I1618" s="337"/>
      <c r="J1618" s="34"/>
      <c r="K1618" s="1"/>
      <c r="L1618" s="32"/>
      <c r="M1618" s="33"/>
      <c r="N1618" s="361" t="s">
        <v>61</v>
      </c>
      <c r="O1618" s="362"/>
      <c r="P1618" s="336"/>
      <c r="Q1618" s="336"/>
      <c r="R1618" s="336"/>
      <c r="S1618" s="336"/>
      <c r="T1618" s="336"/>
      <c r="U1618" s="337"/>
      <c r="V1618" s="34"/>
    </row>
    <row r="1619" spans="1:22" ht="19.5" customHeight="1" thickBot="1" x14ac:dyDescent="0.3">
      <c r="A1619" s="33"/>
      <c r="B1619" s="365"/>
      <c r="C1619" s="366"/>
      <c r="D1619" s="369"/>
      <c r="E1619" s="369"/>
      <c r="F1619" s="369"/>
      <c r="G1619" s="369"/>
      <c r="H1619" s="369"/>
      <c r="I1619" s="370"/>
      <c r="J1619" s="34"/>
      <c r="K1619" s="1"/>
      <c r="L1619" s="32"/>
      <c r="M1619" s="33"/>
      <c r="N1619" s="365"/>
      <c r="O1619" s="366"/>
      <c r="P1619" s="369"/>
      <c r="Q1619" s="369"/>
      <c r="R1619" s="369"/>
      <c r="S1619" s="369"/>
      <c r="T1619" s="369"/>
      <c r="U1619" s="370"/>
      <c r="V1619" s="34"/>
    </row>
    <row r="1620" spans="1:22" ht="19.5" customHeight="1" thickBot="1" x14ac:dyDescent="0.3">
      <c r="A1620" s="33"/>
      <c r="B1620" s="25"/>
      <c r="C1620" s="25"/>
      <c r="D1620" s="25"/>
      <c r="E1620" s="25"/>
      <c r="F1620" s="25"/>
      <c r="G1620" s="25"/>
      <c r="H1620" s="25"/>
      <c r="I1620" s="25"/>
      <c r="J1620" s="34"/>
      <c r="K1620" s="1"/>
      <c r="L1620" s="32"/>
      <c r="M1620" s="33"/>
      <c r="N1620" s="25"/>
      <c r="O1620" s="25"/>
      <c r="P1620" s="25"/>
      <c r="Q1620" s="25"/>
      <c r="R1620" s="25"/>
      <c r="S1620" s="25"/>
      <c r="T1620" s="25"/>
      <c r="U1620" s="25"/>
      <c r="V1620" s="34"/>
    </row>
    <row r="1621" spans="1:22" ht="19.5" customHeight="1" x14ac:dyDescent="0.25">
      <c r="A1621" s="33"/>
      <c r="B1621" s="349" t="s">
        <v>63</v>
      </c>
      <c r="C1621" s="343" t="s">
        <v>64</v>
      </c>
      <c r="D1621" s="351"/>
      <c r="E1621" s="351"/>
      <c r="F1621" s="351"/>
      <c r="G1621" s="351"/>
      <c r="H1621" s="352"/>
      <c r="I1621" s="353"/>
      <c r="J1621" s="34"/>
      <c r="K1621" s="1"/>
      <c r="L1621" s="32"/>
      <c r="M1621" s="33"/>
      <c r="N1621" s="349" t="s">
        <v>63</v>
      </c>
      <c r="O1621" s="343" t="s">
        <v>64</v>
      </c>
      <c r="P1621" s="351"/>
      <c r="Q1621" s="351"/>
      <c r="R1621" s="351"/>
      <c r="S1621" s="351"/>
      <c r="T1621" s="352"/>
      <c r="U1621" s="353"/>
      <c r="V1621" s="34"/>
    </row>
    <row r="1622" spans="1:22" ht="19.5" customHeight="1" x14ac:dyDescent="0.25">
      <c r="A1622" s="33"/>
      <c r="B1622" s="334"/>
      <c r="C1622" s="340" t="s">
        <v>65</v>
      </c>
      <c r="D1622" s="348"/>
      <c r="E1622" s="348"/>
      <c r="F1622" s="348"/>
      <c r="G1622" s="348"/>
      <c r="H1622" s="336"/>
      <c r="I1622" s="337"/>
      <c r="J1622" s="34"/>
      <c r="K1622" s="1"/>
      <c r="L1622" s="32"/>
      <c r="M1622" s="33"/>
      <c r="N1622" s="334"/>
      <c r="O1622" s="340" t="s">
        <v>65</v>
      </c>
      <c r="P1622" s="348"/>
      <c r="Q1622" s="348"/>
      <c r="R1622" s="348"/>
      <c r="S1622" s="348"/>
      <c r="T1622" s="336"/>
      <c r="U1622" s="337"/>
      <c r="V1622" s="34"/>
    </row>
    <row r="1623" spans="1:22" ht="19.5" customHeight="1" x14ac:dyDescent="0.25">
      <c r="A1623" s="33"/>
      <c r="B1623" s="334"/>
      <c r="C1623" s="340" t="s">
        <v>66</v>
      </c>
      <c r="D1623" s="348"/>
      <c r="E1623" s="348"/>
      <c r="F1623" s="348"/>
      <c r="G1623" s="348"/>
      <c r="H1623" s="336"/>
      <c r="I1623" s="337"/>
      <c r="J1623" s="34"/>
      <c r="K1623" s="1"/>
      <c r="L1623" s="32"/>
      <c r="M1623" s="33"/>
      <c r="N1623" s="334"/>
      <c r="O1623" s="340" t="s">
        <v>66</v>
      </c>
      <c r="P1623" s="348"/>
      <c r="Q1623" s="348"/>
      <c r="R1623" s="348"/>
      <c r="S1623" s="348"/>
      <c r="T1623" s="336"/>
      <c r="U1623" s="337"/>
      <c r="V1623" s="34"/>
    </row>
    <row r="1624" spans="1:22" ht="19.5" customHeight="1" x14ac:dyDescent="0.25">
      <c r="A1624" s="33"/>
      <c r="B1624" s="334"/>
      <c r="C1624" s="340" t="s">
        <v>67</v>
      </c>
      <c r="D1624" s="348"/>
      <c r="E1624" s="348"/>
      <c r="F1624" s="348"/>
      <c r="G1624" s="348"/>
      <c r="H1624" s="336"/>
      <c r="I1624" s="337"/>
      <c r="J1624" s="34"/>
      <c r="K1624" s="1"/>
      <c r="L1624" s="32"/>
      <c r="M1624" s="33"/>
      <c r="N1624" s="334"/>
      <c r="O1624" s="340" t="s">
        <v>67</v>
      </c>
      <c r="P1624" s="348"/>
      <c r="Q1624" s="348"/>
      <c r="R1624" s="348"/>
      <c r="S1624" s="348"/>
      <c r="T1624" s="336"/>
      <c r="U1624" s="337"/>
      <c r="V1624" s="34"/>
    </row>
    <row r="1625" spans="1:22" ht="19.5" customHeight="1" x14ac:dyDescent="0.25">
      <c r="A1625" s="33"/>
      <c r="B1625" s="334"/>
      <c r="C1625" s="340" t="s">
        <v>68</v>
      </c>
      <c r="D1625" s="348"/>
      <c r="E1625" s="348"/>
      <c r="F1625" s="348"/>
      <c r="G1625" s="348"/>
      <c r="H1625" s="336"/>
      <c r="I1625" s="337"/>
      <c r="J1625" s="34"/>
      <c r="K1625" s="1"/>
      <c r="L1625" s="32"/>
      <c r="M1625" s="33"/>
      <c r="N1625" s="334"/>
      <c r="O1625" s="340" t="s">
        <v>68</v>
      </c>
      <c r="P1625" s="348"/>
      <c r="Q1625" s="348"/>
      <c r="R1625" s="348"/>
      <c r="S1625" s="348"/>
      <c r="T1625" s="336"/>
      <c r="U1625" s="337"/>
      <c r="V1625" s="34"/>
    </row>
    <row r="1626" spans="1:22" ht="19.5" customHeight="1" thickBot="1" x14ac:dyDescent="0.3">
      <c r="A1626" s="33"/>
      <c r="B1626" s="350"/>
      <c r="C1626" s="371" t="s">
        <v>69</v>
      </c>
      <c r="D1626" s="372"/>
      <c r="E1626" s="372"/>
      <c r="F1626" s="372"/>
      <c r="G1626" s="372"/>
      <c r="H1626" s="369"/>
      <c r="I1626" s="370"/>
      <c r="J1626" s="34"/>
      <c r="K1626" s="1"/>
      <c r="L1626" s="32"/>
      <c r="M1626" s="33"/>
      <c r="N1626" s="350"/>
      <c r="O1626" s="371" t="s">
        <v>69</v>
      </c>
      <c r="P1626" s="372"/>
      <c r="Q1626" s="372"/>
      <c r="R1626" s="372"/>
      <c r="S1626" s="372"/>
      <c r="T1626" s="369"/>
      <c r="U1626" s="370"/>
      <c r="V1626" s="34"/>
    </row>
    <row r="1627" spans="1:22" ht="19.5" customHeight="1" x14ac:dyDescent="0.25">
      <c r="A1627" s="33"/>
      <c r="B1627" s="333" t="s">
        <v>70</v>
      </c>
      <c r="C1627" s="346" t="s">
        <v>71</v>
      </c>
      <c r="D1627" s="347"/>
      <c r="E1627" s="347"/>
      <c r="F1627" s="347"/>
      <c r="G1627" s="347"/>
      <c r="H1627" s="344"/>
      <c r="I1627" s="345"/>
      <c r="J1627" s="34"/>
      <c r="K1627" s="1"/>
      <c r="L1627" s="32"/>
      <c r="M1627" s="33"/>
      <c r="N1627" s="333" t="s">
        <v>70</v>
      </c>
      <c r="O1627" s="346" t="s">
        <v>71</v>
      </c>
      <c r="P1627" s="347"/>
      <c r="Q1627" s="347"/>
      <c r="R1627" s="347"/>
      <c r="S1627" s="347"/>
      <c r="T1627" s="344"/>
      <c r="U1627" s="345"/>
      <c r="V1627" s="34"/>
    </row>
    <row r="1628" spans="1:22" ht="19.5" customHeight="1" x14ac:dyDescent="0.25">
      <c r="A1628" s="33"/>
      <c r="B1628" s="334"/>
      <c r="C1628" s="340" t="s">
        <v>72</v>
      </c>
      <c r="D1628" s="348"/>
      <c r="E1628" s="348"/>
      <c r="F1628" s="348"/>
      <c r="G1628" s="348"/>
      <c r="H1628" s="336"/>
      <c r="I1628" s="337"/>
      <c r="J1628" s="34"/>
      <c r="K1628" s="1"/>
      <c r="L1628" s="32"/>
      <c r="M1628" s="33"/>
      <c r="N1628" s="334"/>
      <c r="O1628" s="340" t="s">
        <v>72</v>
      </c>
      <c r="P1628" s="348"/>
      <c r="Q1628" s="348"/>
      <c r="R1628" s="348"/>
      <c r="S1628" s="348"/>
      <c r="T1628" s="336"/>
      <c r="U1628" s="337"/>
      <c r="V1628" s="34"/>
    </row>
    <row r="1629" spans="1:22" ht="19.5" customHeight="1" x14ac:dyDescent="0.25">
      <c r="A1629" s="33"/>
      <c r="B1629" s="334"/>
      <c r="C1629" s="340" t="s">
        <v>73</v>
      </c>
      <c r="D1629" s="348"/>
      <c r="E1629" s="348"/>
      <c r="F1629" s="348"/>
      <c r="G1629" s="348"/>
      <c r="H1629" s="336"/>
      <c r="I1629" s="337"/>
      <c r="J1629" s="34"/>
      <c r="K1629" s="1"/>
      <c r="L1629" s="32"/>
      <c r="M1629" s="33"/>
      <c r="N1629" s="334"/>
      <c r="O1629" s="340" t="s">
        <v>73</v>
      </c>
      <c r="P1629" s="348"/>
      <c r="Q1629" s="348"/>
      <c r="R1629" s="348"/>
      <c r="S1629" s="348"/>
      <c r="T1629" s="336"/>
      <c r="U1629" s="337"/>
      <c r="V1629" s="34"/>
    </row>
    <row r="1630" spans="1:22" ht="19.5" customHeight="1" x14ac:dyDescent="0.25">
      <c r="A1630" s="33"/>
      <c r="B1630" s="334"/>
      <c r="C1630" s="340" t="s">
        <v>74</v>
      </c>
      <c r="D1630" s="348"/>
      <c r="E1630" s="348"/>
      <c r="F1630" s="348"/>
      <c r="G1630" s="348"/>
      <c r="H1630" s="336"/>
      <c r="I1630" s="337"/>
      <c r="J1630" s="34"/>
      <c r="K1630" s="1"/>
      <c r="L1630" s="32"/>
      <c r="M1630" s="33"/>
      <c r="N1630" s="334"/>
      <c r="O1630" s="340" t="s">
        <v>74</v>
      </c>
      <c r="P1630" s="348"/>
      <c r="Q1630" s="348"/>
      <c r="R1630" s="348"/>
      <c r="S1630" s="348"/>
      <c r="T1630" s="336"/>
      <c r="U1630" s="337"/>
      <c r="V1630" s="34"/>
    </row>
    <row r="1631" spans="1:22" ht="19.5" customHeight="1" x14ac:dyDescent="0.25">
      <c r="A1631" s="33"/>
      <c r="B1631" s="334"/>
      <c r="C1631" s="340" t="s">
        <v>75</v>
      </c>
      <c r="D1631" s="348"/>
      <c r="E1631" s="348"/>
      <c r="F1631" s="348"/>
      <c r="G1631" s="348"/>
      <c r="H1631" s="336"/>
      <c r="I1631" s="337"/>
      <c r="J1631" s="34"/>
      <c r="K1631" s="1"/>
      <c r="L1631" s="32"/>
      <c r="M1631" s="33"/>
      <c r="N1631" s="334"/>
      <c r="O1631" s="340" t="s">
        <v>75</v>
      </c>
      <c r="P1631" s="348"/>
      <c r="Q1631" s="348"/>
      <c r="R1631" s="348"/>
      <c r="S1631" s="348"/>
      <c r="T1631" s="336"/>
      <c r="U1631" s="337"/>
      <c r="V1631" s="34"/>
    </row>
    <row r="1632" spans="1:22" ht="19.5" customHeight="1" x14ac:dyDescent="0.25">
      <c r="A1632" s="33"/>
      <c r="B1632" s="334"/>
      <c r="C1632" s="340" t="s">
        <v>76</v>
      </c>
      <c r="D1632" s="348"/>
      <c r="E1632" s="348"/>
      <c r="F1632" s="348"/>
      <c r="G1632" s="348"/>
      <c r="H1632" s="336"/>
      <c r="I1632" s="337"/>
      <c r="J1632" s="34"/>
      <c r="K1632" s="1"/>
      <c r="L1632" s="32"/>
      <c r="M1632" s="33"/>
      <c r="N1632" s="334"/>
      <c r="O1632" s="340" t="s">
        <v>76</v>
      </c>
      <c r="P1632" s="348"/>
      <c r="Q1632" s="348"/>
      <c r="R1632" s="348"/>
      <c r="S1632" s="348"/>
      <c r="T1632" s="336"/>
      <c r="U1632" s="337"/>
      <c r="V1632" s="34"/>
    </row>
    <row r="1633" spans="1:22" ht="19.5" customHeight="1" thickBot="1" x14ac:dyDescent="0.3">
      <c r="A1633" s="33"/>
      <c r="B1633" s="335"/>
      <c r="C1633" s="385" t="s">
        <v>77</v>
      </c>
      <c r="D1633" s="386"/>
      <c r="E1633" s="386"/>
      <c r="F1633" s="386"/>
      <c r="G1633" s="386"/>
      <c r="H1633" s="387"/>
      <c r="I1633" s="388"/>
      <c r="J1633" s="34"/>
      <c r="K1633" s="1"/>
      <c r="L1633" s="32"/>
      <c r="M1633" s="33"/>
      <c r="N1633" s="335"/>
      <c r="O1633" s="385" t="s">
        <v>77</v>
      </c>
      <c r="P1633" s="386"/>
      <c r="Q1633" s="386"/>
      <c r="R1633" s="386"/>
      <c r="S1633" s="386"/>
      <c r="T1633" s="387"/>
      <c r="U1633" s="388"/>
      <c r="V1633" s="34"/>
    </row>
    <row r="1634" spans="1:22" ht="19.5" customHeight="1" x14ac:dyDescent="0.25">
      <c r="A1634" s="33"/>
      <c r="B1634" s="349" t="s">
        <v>78</v>
      </c>
      <c r="C1634" s="389" t="s">
        <v>79</v>
      </c>
      <c r="D1634" s="390"/>
      <c r="E1634" s="391"/>
      <c r="F1634" s="47" t="s">
        <v>80</v>
      </c>
      <c r="G1634" s="47"/>
      <c r="H1634" s="352"/>
      <c r="I1634" s="353"/>
      <c r="J1634" s="34"/>
      <c r="K1634" s="1"/>
      <c r="L1634" s="32"/>
      <c r="M1634" s="33"/>
      <c r="N1634" s="349" t="s">
        <v>78</v>
      </c>
      <c r="O1634" s="389" t="s">
        <v>79</v>
      </c>
      <c r="P1634" s="390"/>
      <c r="Q1634" s="391"/>
      <c r="R1634" s="47" t="s">
        <v>80</v>
      </c>
      <c r="S1634" s="47"/>
      <c r="T1634" s="352"/>
      <c r="U1634" s="353"/>
      <c r="V1634" s="34"/>
    </row>
    <row r="1635" spans="1:22" ht="19.5" customHeight="1" x14ac:dyDescent="0.25">
      <c r="A1635" s="33"/>
      <c r="B1635" s="334"/>
      <c r="C1635" s="392" t="s">
        <v>81</v>
      </c>
      <c r="D1635" s="393"/>
      <c r="E1635" s="394"/>
      <c r="F1635" s="10" t="s">
        <v>82</v>
      </c>
      <c r="G1635" s="10"/>
      <c r="H1635" s="336"/>
      <c r="I1635" s="337"/>
      <c r="J1635" s="34"/>
      <c r="K1635" s="1"/>
      <c r="L1635" s="32"/>
      <c r="M1635" s="33"/>
      <c r="N1635" s="334"/>
      <c r="O1635" s="392" t="s">
        <v>81</v>
      </c>
      <c r="P1635" s="393"/>
      <c r="Q1635" s="394"/>
      <c r="R1635" s="10" t="s">
        <v>82</v>
      </c>
      <c r="S1635" s="10"/>
      <c r="T1635" s="336"/>
      <c r="U1635" s="337"/>
      <c r="V1635" s="34"/>
    </row>
    <row r="1636" spans="1:22" ht="19.5" customHeight="1" x14ac:dyDescent="0.25">
      <c r="A1636" s="33"/>
      <c r="B1636" s="334"/>
      <c r="C1636" s="392" t="s">
        <v>83</v>
      </c>
      <c r="D1636" s="393"/>
      <c r="E1636" s="394"/>
      <c r="F1636" s="10" t="s">
        <v>84</v>
      </c>
      <c r="G1636" s="10"/>
      <c r="H1636" s="336"/>
      <c r="I1636" s="337"/>
      <c r="J1636" s="34"/>
      <c r="K1636" s="1"/>
      <c r="L1636" s="32"/>
      <c r="M1636" s="33"/>
      <c r="N1636" s="334"/>
      <c r="O1636" s="392" t="s">
        <v>83</v>
      </c>
      <c r="P1636" s="393"/>
      <c r="Q1636" s="394"/>
      <c r="R1636" s="10" t="s">
        <v>84</v>
      </c>
      <c r="S1636" s="10"/>
      <c r="T1636" s="336"/>
      <c r="U1636" s="337"/>
      <c r="V1636" s="34"/>
    </row>
    <row r="1637" spans="1:22" ht="19.5" customHeight="1" x14ac:dyDescent="0.25">
      <c r="A1637" s="33"/>
      <c r="B1637" s="334"/>
      <c r="C1637" s="48" t="s">
        <v>85</v>
      </c>
      <c r="D1637" s="49"/>
      <c r="E1637" s="49"/>
      <c r="F1637" s="10" t="s">
        <v>86</v>
      </c>
      <c r="G1637" s="10"/>
      <c r="H1637" s="336"/>
      <c r="I1637" s="337"/>
      <c r="J1637" s="34"/>
      <c r="K1637" s="1"/>
      <c r="L1637" s="32"/>
      <c r="M1637" s="33"/>
      <c r="N1637" s="334"/>
      <c r="O1637" s="48" t="s">
        <v>85</v>
      </c>
      <c r="P1637" s="49"/>
      <c r="Q1637" s="49"/>
      <c r="R1637" s="10" t="s">
        <v>86</v>
      </c>
      <c r="S1637" s="10"/>
      <c r="T1637" s="336"/>
      <c r="U1637" s="337"/>
      <c r="V1637" s="34"/>
    </row>
    <row r="1638" spans="1:22" ht="19.5" customHeight="1" thickBot="1" x14ac:dyDescent="0.3">
      <c r="A1638" s="33"/>
      <c r="B1638" s="350"/>
      <c r="C1638" s="50" t="s">
        <v>87</v>
      </c>
      <c r="D1638" s="51"/>
      <c r="E1638" s="51"/>
      <c r="F1638" s="52" t="s">
        <v>86</v>
      </c>
      <c r="G1638" s="52"/>
      <c r="H1638" s="369"/>
      <c r="I1638" s="370"/>
      <c r="J1638" s="34"/>
      <c r="K1638" s="1"/>
      <c r="L1638" s="32"/>
      <c r="M1638" s="33"/>
      <c r="N1638" s="350"/>
      <c r="O1638" s="50" t="s">
        <v>87</v>
      </c>
      <c r="P1638" s="51"/>
      <c r="Q1638" s="51"/>
      <c r="R1638" s="52" t="s">
        <v>86</v>
      </c>
      <c r="S1638" s="52"/>
      <c r="T1638" s="369"/>
      <c r="U1638" s="370"/>
      <c r="V1638" s="34"/>
    </row>
    <row r="1639" spans="1:22" ht="19.5" customHeight="1" thickBot="1" x14ac:dyDescent="0.3">
      <c r="A1639" s="33"/>
      <c r="B1639" s="25"/>
      <c r="C1639" s="25"/>
      <c r="D1639" s="25"/>
      <c r="E1639" s="25"/>
      <c r="F1639" s="25"/>
      <c r="G1639" s="25"/>
      <c r="H1639" s="25"/>
      <c r="I1639" s="25"/>
      <c r="J1639" s="34"/>
      <c r="K1639" s="1"/>
      <c r="L1639" s="32"/>
      <c r="M1639" s="33"/>
      <c r="N1639" s="25"/>
      <c r="O1639" s="25"/>
      <c r="P1639" s="25"/>
      <c r="Q1639" s="25"/>
      <c r="R1639" s="25"/>
      <c r="S1639" s="25"/>
      <c r="T1639" s="25"/>
      <c r="U1639" s="25"/>
      <c r="V1639" s="34"/>
    </row>
    <row r="1640" spans="1:22" ht="19.5" customHeight="1" x14ac:dyDescent="0.3">
      <c r="A1640" s="33"/>
      <c r="B1640" s="373" t="s">
        <v>88</v>
      </c>
      <c r="C1640" s="374"/>
      <c r="D1640" s="374"/>
      <c r="E1640" s="374"/>
      <c r="F1640" s="374"/>
      <c r="G1640" s="374"/>
      <c r="H1640" s="374"/>
      <c r="I1640" s="375"/>
      <c r="J1640" s="34"/>
      <c r="K1640" s="1"/>
      <c r="L1640" s="32"/>
      <c r="M1640" s="33"/>
      <c r="N1640" s="373" t="s">
        <v>88</v>
      </c>
      <c r="O1640" s="374"/>
      <c r="P1640" s="374"/>
      <c r="Q1640" s="374"/>
      <c r="R1640" s="374"/>
      <c r="S1640" s="374"/>
      <c r="T1640" s="374"/>
      <c r="U1640" s="375"/>
      <c r="V1640" s="34"/>
    </row>
    <row r="1641" spans="1:22" ht="19.5" customHeight="1" x14ac:dyDescent="0.25">
      <c r="A1641" s="33"/>
      <c r="B1641" s="376"/>
      <c r="C1641" s="377"/>
      <c r="D1641" s="377"/>
      <c r="E1641" s="377"/>
      <c r="F1641" s="377"/>
      <c r="G1641" s="377"/>
      <c r="H1641" s="377"/>
      <c r="I1641" s="378"/>
      <c r="J1641" s="34"/>
      <c r="K1641" s="1"/>
      <c r="L1641" s="32"/>
      <c r="M1641" s="33"/>
      <c r="N1641" s="376"/>
      <c r="O1641" s="377"/>
      <c r="P1641" s="377"/>
      <c r="Q1641" s="377"/>
      <c r="R1641" s="377"/>
      <c r="S1641" s="377"/>
      <c r="T1641" s="377"/>
      <c r="U1641" s="378"/>
      <c r="V1641" s="34"/>
    </row>
    <row r="1642" spans="1:22" ht="19.5" customHeight="1" x14ac:dyDescent="0.25">
      <c r="A1642" s="33"/>
      <c r="B1642" s="379"/>
      <c r="C1642" s="380"/>
      <c r="D1642" s="380"/>
      <c r="E1642" s="380"/>
      <c r="F1642" s="380"/>
      <c r="G1642" s="380"/>
      <c r="H1642" s="380"/>
      <c r="I1642" s="381"/>
      <c r="J1642" s="34"/>
      <c r="K1642" s="1"/>
      <c r="L1642" s="32"/>
      <c r="M1642" s="33"/>
      <c r="N1642" s="379"/>
      <c r="O1642" s="380"/>
      <c r="P1642" s="380"/>
      <c r="Q1642" s="380"/>
      <c r="R1642" s="380"/>
      <c r="S1642" s="380"/>
      <c r="T1642" s="380"/>
      <c r="U1642" s="381"/>
      <c r="V1642" s="34"/>
    </row>
    <row r="1643" spans="1:22" ht="19.5" customHeight="1" x14ac:dyDescent="0.25">
      <c r="A1643" s="33"/>
      <c r="B1643" s="379"/>
      <c r="C1643" s="380"/>
      <c r="D1643" s="380"/>
      <c r="E1643" s="380"/>
      <c r="F1643" s="380"/>
      <c r="G1643" s="380"/>
      <c r="H1643" s="380"/>
      <c r="I1643" s="381"/>
      <c r="J1643" s="34"/>
      <c r="K1643" s="1"/>
      <c r="L1643" s="32"/>
      <c r="M1643" s="33"/>
      <c r="N1643" s="379"/>
      <c r="O1643" s="380"/>
      <c r="P1643" s="380"/>
      <c r="Q1643" s="380"/>
      <c r="R1643" s="380"/>
      <c r="S1643" s="380"/>
      <c r="T1643" s="380"/>
      <c r="U1643" s="381"/>
      <c r="V1643" s="34"/>
    </row>
    <row r="1644" spans="1:22" ht="19.5" customHeight="1" thickBot="1" x14ac:dyDescent="0.3">
      <c r="A1644" s="33"/>
      <c r="B1644" s="382"/>
      <c r="C1644" s="383"/>
      <c r="D1644" s="383"/>
      <c r="E1644" s="383"/>
      <c r="F1644" s="383"/>
      <c r="G1644" s="383"/>
      <c r="H1644" s="383"/>
      <c r="I1644" s="384"/>
      <c r="J1644" s="34"/>
      <c r="K1644" s="1"/>
      <c r="L1644" s="32"/>
      <c r="M1644" s="33"/>
      <c r="N1644" s="382"/>
      <c r="O1644" s="383"/>
      <c r="P1644" s="383"/>
      <c r="Q1644" s="383"/>
      <c r="R1644" s="383"/>
      <c r="S1644" s="383"/>
      <c r="T1644" s="383"/>
      <c r="U1644" s="384"/>
      <c r="V1644" s="34"/>
    </row>
    <row r="1645" spans="1:22" ht="19.5" customHeight="1" thickBot="1" x14ac:dyDescent="0.3">
      <c r="A1645" s="53"/>
      <c r="B1645" s="54"/>
      <c r="C1645" s="54"/>
      <c r="D1645" s="54"/>
      <c r="E1645" s="54"/>
      <c r="F1645" s="54"/>
      <c r="G1645" s="54"/>
      <c r="H1645" s="54"/>
      <c r="I1645" s="54"/>
      <c r="J1645" s="55"/>
      <c r="K1645" s="1"/>
      <c r="L1645" s="32"/>
      <c r="M1645" s="53"/>
      <c r="N1645" s="54"/>
      <c r="O1645" s="54"/>
      <c r="P1645" s="54"/>
      <c r="Q1645" s="54"/>
      <c r="R1645" s="54"/>
      <c r="S1645" s="54"/>
      <c r="T1645" s="54"/>
      <c r="U1645" s="54"/>
      <c r="V1645" s="55"/>
    </row>
    <row r="1646" spans="1:22" ht="19.5" customHeight="1" thickBot="1" x14ac:dyDescent="0.3">
      <c r="A1646" s="56"/>
      <c r="B1646" s="56"/>
      <c r="C1646" s="56"/>
      <c r="D1646" s="56"/>
      <c r="E1646" s="56"/>
      <c r="F1646" s="56"/>
      <c r="G1646" s="56"/>
      <c r="H1646" s="56"/>
      <c r="I1646" s="56"/>
      <c r="J1646" s="56"/>
      <c r="K1646" s="56"/>
      <c r="L1646" s="57"/>
      <c r="M1646" s="56"/>
      <c r="N1646" s="56"/>
      <c r="O1646" s="56"/>
      <c r="P1646" s="56"/>
      <c r="Q1646" s="56"/>
      <c r="R1646" s="56"/>
      <c r="S1646" s="56"/>
      <c r="T1646" s="56"/>
      <c r="U1646" s="56"/>
      <c r="V1646" s="56"/>
    </row>
    <row r="1647" spans="1:22" ht="19.5" customHeight="1" x14ac:dyDescent="0.25">
      <c r="A1647" s="29">
        <v>34</v>
      </c>
      <c r="B1647" s="30"/>
      <c r="C1647" s="30"/>
      <c r="D1647" s="30"/>
      <c r="E1647" s="30"/>
      <c r="F1647" s="30"/>
      <c r="G1647" s="30"/>
      <c r="H1647" s="30"/>
      <c r="I1647" s="30"/>
      <c r="J1647" s="31"/>
      <c r="K1647" s="1"/>
      <c r="L1647" s="32"/>
      <c r="M1647" s="29">
        <f t="shared" ref="M1647" si="33">A1647+1</f>
        <v>35</v>
      </c>
      <c r="N1647" s="30"/>
      <c r="O1647" s="30"/>
      <c r="P1647" s="30"/>
      <c r="Q1647" s="30"/>
      <c r="R1647" s="30"/>
      <c r="S1647" s="30"/>
      <c r="T1647" s="30"/>
      <c r="U1647" s="30"/>
      <c r="V1647" s="31"/>
    </row>
    <row r="1648" spans="1:22" ht="19.5" customHeight="1" x14ac:dyDescent="0.35">
      <c r="A1648" s="33"/>
      <c r="B1648" s="356" t="s">
        <v>42</v>
      </c>
      <c r="C1648" s="356"/>
      <c r="D1648" s="404" t="s">
        <v>132</v>
      </c>
      <c r="E1648" s="404"/>
      <c r="F1648" s="404"/>
      <c r="G1648" s="404"/>
      <c r="H1648" s="404"/>
      <c r="I1648" s="404"/>
      <c r="J1648" s="75"/>
      <c r="K1648" s="1"/>
      <c r="L1648" s="32"/>
      <c r="M1648" s="33"/>
      <c r="N1648" s="356" t="s">
        <v>42</v>
      </c>
      <c r="O1648" s="356"/>
      <c r="P1648" s="404" t="s">
        <v>132</v>
      </c>
      <c r="Q1648" s="404"/>
      <c r="R1648" s="404"/>
      <c r="S1648" s="404"/>
      <c r="T1648" s="404"/>
      <c r="U1648" s="404"/>
      <c r="V1648" s="75"/>
    </row>
    <row r="1649" spans="1:22" ht="19.5" customHeight="1" x14ac:dyDescent="0.25">
      <c r="A1649" s="33"/>
      <c r="B1649" s="358"/>
      <c r="C1649" s="358"/>
      <c r="D1649" s="358"/>
      <c r="E1649" s="358"/>
      <c r="F1649" s="358"/>
      <c r="G1649" s="358"/>
      <c r="H1649" s="358"/>
      <c r="I1649" s="358"/>
      <c r="J1649" s="34"/>
      <c r="K1649" s="1"/>
      <c r="L1649" s="32"/>
      <c r="M1649" s="33"/>
      <c r="N1649" s="358"/>
      <c r="O1649" s="358"/>
      <c r="P1649" s="358"/>
      <c r="Q1649" s="358"/>
      <c r="R1649" s="358"/>
      <c r="S1649" s="358"/>
      <c r="T1649" s="358"/>
      <c r="U1649" s="358"/>
      <c r="V1649" s="34"/>
    </row>
    <row r="1650" spans="1:22" ht="19.5" customHeight="1" x14ac:dyDescent="0.35">
      <c r="A1650" s="33"/>
      <c r="B1650" s="356" t="s">
        <v>0</v>
      </c>
      <c r="C1650" s="356"/>
      <c r="D1650" s="403"/>
      <c r="E1650" s="403"/>
      <c r="F1650" s="357" t="s">
        <v>41</v>
      </c>
      <c r="G1650" s="357"/>
      <c r="H1650" s="403"/>
      <c r="I1650" s="403"/>
      <c r="J1650" s="34"/>
      <c r="K1650" s="1"/>
      <c r="L1650" s="32"/>
      <c r="M1650" s="33"/>
      <c r="N1650" s="356" t="s">
        <v>0</v>
      </c>
      <c r="O1650" s="356"/>
      <c r="P1650" s="403"/>
      <c r="Q1650" s="403"/>
      <c r="R1650" s="357" t="s">
        <v>41</v>
      </c>
      <c r="S1650" s="357"/>
      <c r="T1650" s="403"/>
      <c r="U1650" s="403"/>
      <c r="V1650" s="34"/>
    </row>
    <row r="1651" spans="1:22" ht="19.5" customHeight="1" x14ac:dyDescent="0.35">
      <c r="A1651" s="33"/>
      <c r="B1651" s="356" t="s">
        <v>14</v>
      </c>
      <c r="C1651" s="356"/>
      <c r="D1651" s="400"/>
      <c r="E1651" s="400"/>
      <c r="F1651" s="357" t="s">
        <v>15</v>
      </c>
      <c r="G1651" s="357"/>
      <c r="H1651" s="401"/>
      <c r="I1651" s="401"/>
      <c r="J1651" s="34"/>
      <c r="K1651" s="1"/>
      <c r="L1651" s="32"/>
      <c r="M1651" s="33"/>
      <c r="N1651" s="356" t="s">
        <v>14</v>
      </c>
      <c r="O1651" s="356"/>
      <c r="P1651" s="400"/>
      <c r="Q1651" s="400"/>
      <c r="R1651" s="357" t="s">
        <v>15</v>
      </c>
      <c r="S1651" s="357"/>
      <c r="T1651" s="401"/>
      <c r="U1651" s="401"/>
      <c r="V1651" s="34"/>
    </row>
    <row r="1652" spans="1:22" ht="19.5" customHeight="1" x14ac:dyDescent="0.3">
      <c r="A1652" s="33"/>
      <c r="B1652" s="64" t="s">
        <v>53</v>
      </c>
      <c r="C1652" s="64"/>
      <c r="D1652" s="402"/>
      <c r="E1652" s="402"/>
      <c r="F1652" s="397" t="s">
        <v>54</v>
      </c>
      <c r="G1652" s="397"/>
      <c r="H1652" s="402"/>
      <c r="I1652" s="402"/>
      <c r="J1652" s="34"/>
      <c r="K1652" s="1"/>
      <c r="L1652" s="32"/>
      <c r="M1652" s="33"/>
      <c r="N1652" s="64" t="s">
        <v>53</v>
      </c>
      <c r="O1652" s="64"/>
      <c r="P1652" s="402"/>
      <c r="Q1652" s="402"/>
      <c r="R1652" s="397" t="s">
        <v>54</v>
      </c>
      <c r="S1652" s="397"/>
      <c r="T1652" s="402"/>
      <c r="U1652" s="402"/>
      <c r="V1652" s="34"/>
    </row>
    <row r="1653" spans="1:22" ht="19.5" customHeight="1" x14ac:dyDescent="0.3">
      <c r="A1653" s="33"/>
      <c r="B1653" s="396" t="s">
        <v>1</v>
      </c>
      <c r="C1653" s="396"/>
      <c r="D1653" s="397"/>
      <c r="E1653" s="397"/>
      <c r="F1653" s="398"/>
      <c r="G1653" s="398"/>
      <c r="H1653" s="398"/>
      <c r="I1653" s="398"/>
      <c r="J1653" s="34"/>
      <c r="K1653" s="1"/>
      <c r="L1653" s="32"/>
      <c r="M1653" s="33"/>
      <c r="N1653" s="396" t="s">
        <v>1</v>
      </c>
      <c r="O1653" s="396"/>
      <c r="P1653" s="397"/>
      <c r="Q1653" s="397"/>
      <c r="R1653" s="398"/>
      <c r="S1653" s="398"/>
      <c r="T1653" s="398"/>
      <c r="U1653" s="398"/>
      <c r="V1653" s="34"/>
    </row>
    <row r="1654" spans="1:22" ht="19.5" customHeight="1" x14ac:dyDescent="0.3">
      <c r="A1654" s="33"/>
      <c r="B1654" s="396"/>
      <c r="C1654" s="396"/>
      <c r="D1654" s="397" t="s">
        <v>11</v>
      </c>
      <c r="E1654" s="397"/>
      <c r="F1654" s="398"/>
      <c r="G1654" s="398"/>
      <c r="H1654" s="398"/>
      <c r="I1654" s="398"/>
      <c r="J1654" s="34"/>
      <c r="K1654" s="1"/>
      <c r="L1654" s="32"/>
      <c r="M1654" s="33"/>
      <c r="N1654" s="396"/>
      <c r="O1654" s="396"/>
      <c r="P1654" s="397" t="s">
        <v>11</v>
      </c>
      <c r="Q1654" s="397"/>
      <c r="R1654" s="398"/>
      <c r="S1654" s="398"/>
      <c r="T1654" s="398"/>
      <c r="U1654" s="398"/>
      <c r="V1654" s="34"/>
    </row>
    <row r="1655" spans="1:22" ht="19.5" customHeight="1" x14ac:dyDescent="0.3">
      <c r="A1655" s="33"/>
      <c r="B1655" s="396"/>
      <c r="C1655" s="396"/>
      <c r="D1655" s="397" t="s">
        <v>55</v>
      </c>
      <c r="E1655" s="397"/>
      <c r="F1655" s="398"/>
      <c r="G1655" s="398"/>
      <c r="H1655" s="398"/>
      <c r="I1655" s="398"/>
      <c r="J1655" s="34"/>
      <c r="K1655" s="1"/>
      <c r="L1655" s="32"/>
      <c r="M1655" s="33"/>
      <c r="N1655" s="396"/>
      <c r="O1655" s="396"/>
      <c r="P1655" s="397" t="s">
        <v>55</v>
      </c>
      <c r="Q1655" s="397"/>
      <c r="R1655" s="398"/>
      <c r="S1655" s="398"/>
      <c r="T1655" s="398"/>
      <c r="U1655" s="398"/>
      <c r="V1655" s="34"/>
    </row>
    <row r="1656" spans="1:22" ht="19.5" customHeight="1" x14ac:dyDescent="0.35">
      <c r="A1656" s="33"/>
      <c r="B1656" s="396"/>
      <c r="C1656" s="396"/>
      <c r="D1656" s="397" t="s">
        <v>9</v>
      </c>
      <c r="E1656" s="397"/>
      <c r="F1656" s="399"/>
      <c r="G1656" s="399"/>
      <c r="H1656" s="399"/>
      <c r="I1656" s="399"/>
      <c r="J1656" s="34"/>
      <c r="K1656" s="1"/>
      <c r="L1656" s="32"/>
      <c r="M1656" s="33"/>
      <c r="N1656" s="396"/>
      <c r="O1656" s="396"/>
      <c r="P1656" s="397" t="s">
        <v>9</v>
      </c>
      <c r="Q1656" s="397"/>
      <c r="R1656" s="399"/>
      <c r="S1656" s="399"/>
      <c r="T1656" s="399"/>
      <c r="U1656" s="399"/>
      <c r="V1656" s="34"/>
    </row>
    <row r="1657" spans="1:22" ht="19.5" customHeight="1" x14ac:dyDescent="0.35">
      <c r="A1657" s="33"/>
      <c r="B1657" s="356" t="s">
        <v>44</v>
      </c>
      <c r="C1657" s="356"/>
      <c r="D1657" s="357" t="s">
        <v>91</v>
      </c>
      <c r="E1657" s="357"/>
      <c r="F1657" s="37"/>
      <c r="G1657" s="65"/>
      <c r="H1657" s="39"/>
      <c r="I1657" s="65"/>
      <c r="J1657" s="34"/>
      <c r="K1657" s="1"/>
      <c r="L1657" s="32"/>
      <c r="M1657" s="33"/>
      <c r="N1657" s="356" t="s">
        <v>44</v>
      </c>
      <c r="O1657" s="356"/>
      <c r="P1657" s="357" t="s">
        <v>91</v>
      </c>
      <c r="Q1657" s="357"/>
      <c r="R1657" s="37"/>
      <c r="S1657" s="65"/>
      <c r="T1657" s="39"/>
      <c r="U1657" s="65"/>
      <c r="V1657" s="34"/>
    </row>
    <row r="1658" spans="1:22" ht="19.5" customHeight="1" x14ac:dyDescent="0.3">
      <c r="A1658" s="33"/>
      <c r="B1658" s="356"/>
      <c r="C1658" s="356"/>
      <c r="D1658" s="359" t="s">
        <v>56</v>
      </c>
      <c r="E1658" s="63" t="s">
        <v>57</v>
      </c>
      <c r="F1658" s="41"/>
      <c r="G1658" s="66"/>
      <c r="H1658" s="41"/>
      <c r="I1658" s="66"/>
      <c r="J1658" s="34"/>
      <c r="K1658" s="1"/>
      <c r="L1658" s="32"/>
      <c r="M1658" s="33"/>
      <c r="N1658" s="356"/>
      <c r="O1658" s="356"/>
      <c r="P1658" s="359" t="s">
        <v>56</v>
      </c>
      <c r="Q1658" s="63" t="s">
        <v>57</v>
      </c>
      <c r="R1658" s="41"/>
      <c r="S1658" s="66"/>
      <c r="T1658" s="41"/>
      <c r="U1658" s="66"/>
      <c r="V1658" s="34"/>
    </row>
    <row r="1659" spans="1:22" ht="19.5" customHeight="1" x14ac:dyDescent="0.3">
      <c r="A1659" s="33"/>
      <c r="B1659" s="356"/>
      <c r="C1659" s="356"/>
      <c r="D1659" s="359"/>
      <c r="E1659" s="63" t="s">
        <v>58</v>
      </c>
      <c r="F1659" s="41"/>
      <c r="G1659" s="66"/>
      <c r="H1659" s="41"/>
      <c r="I1659" s="66"/>
      <c r="J1659" s="34"/>
      <c r="K1659" s="1"/>
      <c r="L1659" s="32"/>
      <c r="M1659" s="33"/>
      <c r="N1659" s="356"/>
      <c r="O1659" s="356"/>
      <c r="P1659" s="359"/>
      <c r="Q1659" s="63" t="s">
        <v>58</v>
      </c>
      <c r="R1659" s="41"/>
      <c r="S1659" s="66"/>
      <c r="T1659" s="41"/>
      <c r="U1659" s="66"/>
      <c r="V1659" s="34"/>
    </row>
    <row r="1660" spans="1:22" ht="19.5" customHeight="1" x14ac:dyDescent="0.25">
      <c r="A1660" s="33"/>
      <c r="B1660" s="358"/>
      <c r="C1660" s="358"/>
      <c r="D1660" s="358"/>
      <c r="E1660" s="358"/>
      <c r="F1660" s="358"/>
      <c r="G1660" s="358"/>
      <c r="H1660" s="358"/>
      <c r="I1660" s="358"/>
      <c r="J1660" s="34"/>
      <c r="K1660" s="1"/>
      <c r="L1660" s="32"/>
      <c r="M1660" s="33"/>
      <c r="N1660" s="358"/>
      <c r="O1660" s="358"/>
      <c r="P1660" s="358"/>
      <c r="Q1660" s="358"/>
      <c r="R1660" s="358"/>
      <c r="S1660" s="358"/>
      <c r="T1660" s="358"/>
      <c r="U1660" s="358"/>
      <c r="V1660" s="34"/>
    </row>
    <row r="1661" spans="1:22" ht="19.5" customHeight="1" x14ac:dyDescent="0.3">
      <c r="A1661" s="33"/>
      <c r="B1661" s="395" t="s">
        <v>59</v>
      </c>
      <c r="C1661" s="395"/>
      <c r="D1661" s="395"/>
      <c r="E1661" s="395"/>
      <c r="F1661" s="395"/>
      <c r="G1661" s="395"/>
      <c r="H1661" s="395"/>
      <c r="I1661" s="395"/>
      <c r="J1661" s="34"/>
      <c r="K1661" s="1"/>
      <c r="L1661" s="32"/>
      <c r="M1661" s="33"/>
      <c r="N1661" s="395" t="s">
        <v>59</v>
      </c>
      <c r="O1661" s="395"/>
      <c r="P1661" s="395"/>
      <c r="Q1661" s="395"/>
      <c r="R1661" s="395"/>
      <c r="S1661" s="395"/>
      <c r="T1661" s="395"/>
      <c r="U1661" s="395"/>
      <c r="V1661" s="34"/>
    </row>
    <row r="1662" spans="1:22" ht="19.5" customHeight="1" thickBot="1" x14ac:dyDescent="0.3">
      <c r="A1662" s="33"/>
      <c r="B1662" s="358"/>
      <c r="C1662" s="358"/>
      <c r="D1662" s="358"/>
      <c r="E1662" s="358"/>
      <c r="F1662" s="358"/>
      <c r="G1662" s="358"/>
      <c r="H1662" s="358"/>
      <c r="I1662" s="358"/>
      <c r="J1662" s="34"/>
      <c r="K1662" s="1"/>
      <c r="L1662" s="32"/>
      <c r="M1662" s="33"/>
      <c r="N1662" s="358"/>
      <c r="O1662" s="358"/>
      <c r="P1662" s="358"/>
      <c r="Q1662" s="358"/>
      <c r="R1662" s="358"/>
      <c r="S1662" s="358"/>
      <c r="T1662" s="358"/>
      <c r="U1662" s="358"/>
      <c r="V1662" s="34"/>
    </row>
    <row r="1663" spans="1:22" ht="19.5" customHeight="1" thickBot="1" x14ac:dyDescent="0.3">
      <c r="A1663" s="33"/>
      <c r="B1663" s="359" t="s">
        <v>60</v>
      </c>
      <c r="C1663" s="360"/>
      <c r="D1663" s="43"/>
      <c r="E1663" s="44"/>
      <c r="F1663" s="44"/>
      <c r="G1663" s="44"/>
      <c r="H1663" s="44"/>
      <c r="I1663" s="45"/>
      <c r="J1663" s="34"/>
      <c r="K1663" s="1"/>
      <c r="L1663" s="32"/>
      <c r="M1663" s="33"/>
      <c r="N1663" s="359" t="s">
        <v>60</v>
      </c>
      <c r="O1663" s="360"/>
      <c r="P1663" s="43"/>
      <c r="Q1663" s="44"/>
      <c r="R1663" s="44"/>
      <c r="S1663" s="44"/>
      <c r="T1663" s="44"/>
      <c r="U1663" s="45"/>
      <c r="V1663" s="34"/>
    </row>
    <row r="1664" spans="1:22" ht="19.5" customHeight="1" thickBot="1" x14ac:dyDescent="0.3">
      <c r="A1664" s="33"/>
      <c r="B1664" s="62"/>
      <c r="C1664" s="62"/>
      <c r="D1664" s="30"/>
      <c r="E1664" s="30"/>
      <c r="F1664" s="30"/>
      <c r="G1664" s="30"/>
      <c r="H1664" s="30"/>
      <c r="I1664" s="30"/>
      <c r="J1664" s="34"/>
      <c r="K1664" s="1"/>
      <c r="L1664" s="32"/>
      <c r="M1664" s="33"/>
      <c r="N1664" s="62"/>
      <c r="O1664" s="62"/>
      <c r="P1664" s="30"/>
      <c r="Q1664" s="30"/>
      <c r="R1664" s="30"/>
      <c r="S1664" s="30"/>
      <c r="T1664" s="30"/>
      <c r="U1664" s="30"/>
      <c r="V1664" s="34"/>
    </row>
    <row r="1665" spans="1:22" ht="19.5" customHeight="1" x14ac:dyDescent="0.25">
      <c r="A1665" s="33"/>
      <c r="B1665" s="365" t="s">
        <v>62</v>
      </c>
      <c r="C1665" s="366"/>
      <c r="D1665" s="352"/>
      <c r="E1665" s="352"/>
      <c r="F1665" s="352"/>
      <c r="G1665" s="352"/>
      <c r="H1665" s="352"/>
      <c r="I1665" s="353"/>
      <c r="J1665" s="34"/>
      <c r="K1665" s="1"/>
      <c r="L1665" s="32"/>
      <c r="M1665" s="33"/>
      <c r="N1665" s="365" t="s">
        <v>62</v>
      </c>
      <c r="O1665" s="366"/>
      <c r="P1665" s="352"/>
      <c r="Q1665" s="352"/>
      <c r="R1665" s="352"/>
      <c r="S1665" s="352"/>
      <c r="T1665" s="352"/>
      <c r="U1665" s="353"/>
      <c r="V1665" s="34"/>
    </row>
    <row r="1666" spans="1:22" ht="19.5" customHeight="1" thickBot="1" x14ac:dyDescent="0.3">
      <c r="A1666" s="33"/>
      <c r="B1666" s="367"/>
      <c r="C1666" s="368"/>
      <c r="D1666" s="336"/>
      <c r="E1666" s="336"/>
      <c r="F1666" s="336"/>
      <c r="G1666" s="336"/>
      <c r="H1666" s="336"/>
      <c r="I1666" s="337"/>
      <c r="J1666" s="34"/>
      <c r="K1666" s="1"/>
      <c r="L1666" s="32"/>
      <c r="M1666" s="33"/>
      <c r="N1666" s="367"/>
      <c r="O1666" s="368"/>
      <c r="P1666" s="336"/>
      <c r="Q1666" s="336"/>
      <c r="R1666" s="336"/>
      <c r="S1666" s="336"/>
      <c r="T1666" s="336"/>
      <c r="U1666" s="337"/>
      <c r="V1666" s="34"/>
    </row>
    <row r="1667" spans="1:22" ht="19.5" customHeight="1" x14ac:dyDescent="0.25">
      <c r="A1667" s="33"/>
      <c r="B1667" s="361" t="s">
        <v>61</v>
      </c>
      <c r="C1667" s="362"/>
      <c r="D1667" s="336"/>
      <c r="E1667" s="336"/>
      <c r="F1667" s="336"/>
      <c r="G1667" s="336"/>
      <c r="H1667" s="336"/>
      <c r="I1667" s="337"/>
      <c r="J1667" s="34"/>
      <c r="K1667" s="1"/>
      <c r="L1667" s="32"/>
      <c r="M1667" s="33"/>
      <c r="N1667" s="361" t="s">
        <v>61</v>
      </c>
      <c r="O1667" s="362"/>
      <c r="P1667" s="336"/>
      <c r="Q1667" s="336"/>
      <c r="R1667" s="336"/>
      <c r="S1667" s="336"/>
      <c r="T1667" s="336"/>
      <c r="U1667" s="337"/>
      <c r="V1667" s="34"/>
    </row>
    <row r="1668" spans="1:22" ht="19.5" customHeight="1" thickBot="1" x14ac:dyDescent="0.3">
      <c r="A1668" s="33"/>
      <c r="B1668" s="365"/>
      <c r="C1668" s="366"/>
      <c r="D1668" s="369"/>
      <c r="E1668" s="369"/>
      <c r="F1668" s="369"/>
      <c r="G1668" s="369"/>
      <c r="H1668" s="369"/>
      <c r="I1668" s="370"/>
      <c r="J1668" s="34"/>
      <c r="K1668" s="1"/>
      <c r="L1668" s="32"/>
      <c r="M1668" s="33"/>
      <c r="N1668" s="365"/>
      <c r="O1668" s="366"/>
      <c r="P1668" s="369"/>
      <c r="Q1668" s="369"/>
      <c r="R1668" s="369"/>
      <c r="S1668" s="369"/>
      <c r="T1668" s="369"/>
      <c r="U1668" s="370"/>
      <c r="V1668" s="34"/>
    </row>
    <row r="1669" spans="1:22" ht="19.5" customHeight="1" thickBot="1" x14ac:dyDescent="0.3">
      <c r="A1669" s="33"/>
      <c r="B1669" s="25"/>
      <c r="C1669" s="25"/>
      <c r="D1669" s="25"/>
      <c r="E1669" s="25"/>
      <c r="F1669" s="25"/>
      <c r="G1669" s="25"/>
      <c r="H1669" s="25"/>
      <c r="I1669" s="25"/>
      <c r="J1669" s="34"/>
      <c r="K1669" s="1"/>
      <c r="L1669" s="32"/>
      <c r="M1669" s="33"/>
      <c r="N1669" s="25"/>
      <c r="O1669" s="25"/>
      <c r="P1669" s="25"/>
      <c r="Q1669" s="25"/>
      <c r="R1669" s="25"/>
      <c r="S1669" s="25"/>
      <c r="T1669" s="25"/>
      <c r="U1669" s="25"/>
      <c r="V1669" s="34"/>
    </row>
    <row r="1670" spans="1:22" ht="19.5" customHeight="1" x14ac:dyDescent="0.25">
      <c r="A1670" s="33"/>
      <c r="B1670" s="349" t="s">
        <v>63</v>
      </c>
      <c r="C1670" s="343" t="s">
        <v>64</v>
      </c>
      <c r="D1670" s="351"/>
      <c r="E1670" s="351"/>
      <c r="F1670" s="351"/>
      <c r="G1670" s="351"/>
      <c r="H1670" s="352"/>
      <c r="I1670" s="353"/>
      <c r="J1670" s="34"/>
      <c r="K1670" s="1"/>
      <c r="L1670" s="32"/>
      <c r="M1670" s="33"/>
      <c r="N1670" s="349" t="s">
        <v>63</v>
      </c>
      <c r="O1670" s="343" t="s">
        <v>64</v>
      </c>
      <c r="P1670" s="351"/>
      <c r="Q1670" s="351"/>
      <c r="R1670" s="351"/>
      <c r="S1670" s="351"/>
      <c r="T1670" s="352"/>
      <c r="U1670" s="353"/>
      <c r="V1670" s="34"/>
    </row>
    <row r="1671" spans="1:22" ht="19.5" customHeight="1" x14ac:dyDescent="0.25">
      <c r="A1671" s="33"/>
      <c r="B1671" s="334"/>
      <c r="C1671" s="340" t="s">
        <v>65</v>
      </c>
      <c r="D1671" s="348"/>
      <c r="E1671" s="348"/>
      <c r="F1671" s="348"/>
      <c r="G1671" s="348"/>
      <c r="H1671" s="336"/>
      <c r="I1671" s="337"/>
      <c r="J1671" s="34"/>
      <c r="K1671" s="1"/>
      <c r="L1671" s="32"/>
      <c r="M1671" s="33"/>
      <c r="N1671" s="334"/>
      <c r="O1671" s="340" t="s">
        <v>65</v>
      </c>
      <c r="P1671" s="348"/>
      <c r="Q1671" s="348"/>
      <c r="R1671" s="348"/>
      <c r="S1671" s="348"/>
      <c r="T1671" s="336"/>
      <c r="U1671" s="337"/>
      <c r="V1671" s="34"/>
    </row>
    <row r="1672" spans="1:22" ht="19.5" customHeight="1" x14ac:dyDescent="0.25">
      <c r="A1672" s="33"/>
      <c r="B1672" s="334"/>
      <c r="C1672" s="340" t="s">
        <v>66</v>
      </c>
      <c r="D1672" s="348"/>
      <c r="E1672" s="348"/>
      <c r="F1672" s="348"/>
      <c r="G1672" s="348"/>
      <c r="H1672" s="336"/>
      <c r="I1672" s="337"/>
      <c r="J1672" s="34"/>
      <c r="K1672" s="1"/>
      <c r="L1672" s="32"/>
      <c r="M1672" s="33"/>
      <c r="N1672" s="334"/>
      <c r="O1672" s="340" t="s">
        <v>66</v>
      </c>
      <c r="P1672" s="348"/>
      <c r="Q1672" s="348"/>
      <c r="R1672" s="348"/>
      <c r="S1672" s="348"/>
      <c r="T1672" s="336"/>
      <c r="U1672" s="337"/>
      <c r="V1672" s="34"/>
    </row>
    <row r="1673" spans="1:22" ht="19.5" customHeight="1" x14ac:dyDescent="0.25">
      <c r="A1673" s="33"/>
      <c r="B1673" s="334"/>
      <c r="C1673" s="340" t="s">
        <v>67</v>
      </c>
      <c r="D1673" s="348"/>
      <c r="E1673" s="348"/>
      <c r="F1673" s="348"/>
      <c r="G1673" s="348"/>
      <c r="H1673" s="336"/>
      <c r="I1673" s="337"/>
      <c r="J1673" s="34"/>
      <c r="K1673" s="1"/>
      <c r="L1673" s="32"/>
      <c r="M1673" s="33"/>
      <c r="N1673" s="334"/>
      <c r="O1673" s="340" t="s">
        <v>67</v>
      </c>
      <c r="P1673" s="348"/>
      <c r="Q1673" s="348"/>
      <c r="R1673" s="348"/>
      <c r="S1673" s="348"/>
      <c r="T1673" s="336"/>
      <c r="U1673" s="337"/>
      <c r="V1673" s="34"/>
    </row>
    <row r="1674" spans="1:22" ht="19.5" customHeight="1" x14ac:dyDescent="0.25">
      <c r="A1674" s="33"/>
      <c r="B1674" s="334"/>
      <c r="C1674" s="340" t="s">
        <v>68</v>
      </c>
      <c r="D1674" s="348"/>
      <c r="E1674" s="348"/>
      <c r="F1674" s="348"/>
      <c r="G1674" s="348"/>
      <c r="H1674" s="336"/>
      <c r="I1674" s="337"/>
      <c r="J1674" s="34"/>
      <c r="K1674" s="1"/>
      <c r="L1674" s="32"/>
      <c r="M1674" s="33"/>
      <c r="N1674" s="334"/>
      <c r="O1674" s="340" t="s">
        <v>68</v>
      </c>
      <c r="P1674" s="348"/>
      <c r="Q1674" s="348"/>
      <c r="R1674" s="348"/>
      <c r="S1674" s="348"/>
      <c r="T1674" s="336"/>
      <c r="U1674" s="337"/>
      <c r="V1674" s="34"/>
    </row>
    <row r="1675" spans="1:22" ht="19.5" customHeight="1" thickBot="1" x14ac:dyDescent="0.3">
      <c r="A1675" s="33"/>
      <c r="B1675" s="350"/>
      <c r="C1675" s="371" t="s">
        <v>69</v>
      </c>
      <c r="D1675" s="372"/>
      <c r="E1675" s="372"/>
      <c r="F1675" s="372"/>
      <c r="G1675" s="372"/>
      <c r="H1675" s="369"/>
      <c r="I1675" s="370"/>
      <c r="J1675" s="34"/>
      <c r="K1675" s="1"/>
      <c r="L1675" s="32"/>
      <c r="M1675" s="33"/>
      <c r="N1675" s="350"/>
      <c r="O1675" s="371" t="s">
        <v>69</v>
      </c>
      <c r="P1675" s="372"/>
      <c r="Q1675" s="372"/>
      <c r="R1675" s="372"/>
      <c r="S1675" s="372"/>
      <c r="T1675" s="369"/>
      <c r="U1675" s="370"/>
      <c r="V1675" s="34"/>
    </row>
    <row r="1676" spans="1:22" ht="19.5" customHeight="1" x14ac:dyDescent="0.25">
      <c r="A1676" s="33"/>
      <c r="B1676" s="333" t="s">
        <v>70</v>
      </c>
      <c r="C1676" s="346" t="s">
        <v>71</v>
      </c>
      <c r="D1676" s="347"/>
      <c r="E1676" s="347"/>
      <c r="F1676" s="347"/>
      <c r="G1676" s="347"/>
      <c r="H1676" s="344"/>
      <c r="I1676" s="345"/>
      <c r="J1676" s="34"/>
      <c r="K1676" s="1"/>
      <c r="L1676" s="32"/>
      <c r="M1676" s="33"/>
      <c r="N1676" s="333" t="s">
        <v>70</v>
      </c>
      <c r="O1676" s="346" t="s">
        <v>71</v>
      </c>
      <c r="P1676" s="347"/>
      <c r="Q1676" s="347"/>
      <c r="R1676" s="347"/>
      <c r="S1676" s="347"/>
      <c r="T1676" s="344"/>
      <c r="U1676" s="345"/>
      <c r="V1676" s="34"/>
    </row>
    <row r="1677" spans="1:22" ht="19.5" customHeight="1" x14ac:dyDescent="0.25">
      <c r="A1677" s="33"/>
      <c r="B1677" s="334"/>
      <c r="C1677" s="340" t="s">
        <v>72</v>
      </c>
      <c r="D1677" s="348"/>
      <c r="E1677" s="348"/>
      <c r="F1677" s="348"/>
      <c r="G1677" s="348"/>
      <c r="H1677" s="336"/>
      <c r="I1677" s="337"/>
      <c r="J1677" s="34"/>
      <c r="K1677" s="1"/>
      <c r="L1677" s="32"/>
      <c r="M1677" s="33"/>
      <c r="N1677" s="334"/>
      <c r="O1677" s="340" t="s">
        <v>72</v>
      </c>
      <c r="P1677" s="348"/>
      <c r="Q1677" s="348"/>
      <c r="R1677" s="348"/>
      <c r="S1677" s="348"/>
      <c r="T1677" s="336"/>
      <c r="U1677" s="337"/>
      <c r="V1677" s="34"/>
    </row>
    <row r="1678" spans="1:22" ht="19.5" customHeight="1" x14ac:dyDescent="0.25">
      <c r="A1678" s="33"/>
      <c r="B1678" s="334"/>
      <c r="C1678" s="340" t="s">
        <v>73</v>
      </c>
      <c r="D1678" s="348"/>
      <c r="E1678" s="348"/>
      <c r="F1678" s="348"/>
      <c r="G1678" s="348"/>
      <c r="H1678" s="336"/>
      <c r="I1678" s="337"/>
      <c r="J1678" s="34"/>
      <c r="K1678" s="1"/>
      <c r="L1678" s="32"/>
      <c r="M1678" s="33"/>
      <c r="N1678" s="334"/>
      <c r="O1678" s="340" t="s">
        <v>73</v>
      </c>
      <c r="P1678" s="348"/>
      <c r="Q1678" s="348"/>
      <c r="R1678" s="348"/>
      <c r="S1678" s="348"/>
      <c r="T1678" s="336"/>
      <c r="U1678" s="337"/>
      <c r="V1678" s="34"/>
    </row>
    <row r="1679" spans="1:22" ht="19.5" customHeight="1" x14ac:dyDescent="0.25">
      <c r="A1679" s="33"/>
      <c r="B1679" s="334"/>
      <c r="C1679" s="340" t="s">
        <v>74</v>
      </c>
      <c r="D1679" s="348"/>
      <c r="E1679" s="348"/>
      <c r="F1679" s="348"/>
      <c r="G1679" s="348"/>
      <c r="H1679" s="336"/>
      <c r="I1679" s="337"/>
      <c r="J1679" s="34"/>
      <c r="K1679" s="1"/>
      <c r="L1679" s="32"/>
      <c r="M1679" s="33"/>
      <c r="N1679" s="334"/>
      <c r="O1679" s="340" t="s">
        <v>74</v>
      </c>
      <c r="P1679" s="348"/>
      <c r="Q1679" s="348"/>
      <c r="R1679" s="348"/>
      <c r="S1679" s="348"/>
      <c r="T1679" s="336"/>
      <c r="U1679" s="337"/>
      <c r="V1679" s="34"/>
    </row>
    <row r="1680" spans="1:22" ht="19.5" customHeight="1" x14ac:dyDescent="0.25">
      <c r="A1680" s="33"/>
      <c r="B1680" s="334"/>
      <c r="C1680" s="340" t="s">
        <v>75</v>
      </c>
      <c r="D1680" s="348"/>
      <c r="E1680" s="348"/>
      <c r="F1680" s="348"/>
      <c r="G1680" s="348"/>
      <c r="H1680" s="336"/>
      <c r="I1680" s="337"/>
      <c r="J1680" s="34"/>
      <c r="K1680" s="1"/>
      <c r="L1680" s="32"/>
      <c r="M1680" s="33"/>
      <c r="N1680" s="334"/>
      <c r="O1680" s="340" t="s">
        <v>75</v>
      </c>
      <c r="P1680" s="348"/>
      <c r="Q1680" s="348"/>
      <c r="R1680" s="348"/>
      <c r="S1680" s="348"/>
      <c r="T1680" s="336"/>
      <c r="U1680" s="337"/>
      <c r="V1680" s="34"/>
    </row>
    <row r="1681" spans="1:22" ht="19.5" customHeight="1" x14ac:dyDescent="0.25">
      <c r="A1681" s="33"/>
      <c r="B1681" s="334"/>
      <c r="C1681" s="340" t="s">
        <v>76</v>
      </c>
      <c r="D1681" s="348"/>
      <c r="E1681" s="348"/>
      <c r="F1681" s="348"/>
      <c r="G1681" s="348"/>
      <c r="H1681" s="336"/>
      <c r="I1681" s="337"/>
      <c r="J1681" s="34"/>
      <c r="K1681" s="1"/>
      <c r="L1681" s="32"/>
      <c r="M1681" s="33"/>
      <c r="N1681" s="334"/>
      <c r="O1681" s="340" t="s">
        <v>76</v>
      </c>
      <c r="P1681" s="348"/>
      <c r="Q1681" s="348"/>
      <c r="R1681" s="348"/>
      <c r="S1681" s="348"/>
      <c r="T1681" s="336"/>
      <c r="U1681" s="337"/>
      <c r="V1681" s="34"/>
    </row>
    <row r="1682" spans="1:22" ht="19.5" customHeight="1" thickBot="1" x14ac:dyDescent="0.3">
      <c r="A1682" s="33"/>
      <c r="B1682" s="335"/>
      <c r="C1682" s="385" t="s">
        <v>77</v>
      </c>
      <c r="D1682" s="386"/>
      <c r="E1682" s="386"/>
      <c r="F1682" s="386"/>
      <c r="G1682" s="386"/>
      <c r="H1682" s="387"/>
      <c r="I1682" s="388"/>
      <c r="J1682" s="34"/>
      <c r="K1682" s="1"/>
      <c r="L1682" s="32"/>
      <c r="M1682" s="33"/>
      <c r="N1682" s="335"/>
      <c r="O1682" s="385" t="s">
        <v>77</v>
      </c>
      <c r="P1682" s="386"/>
      <c r="Q1682" s="386"/>
      <c r="R1682" s="386"/>
      <c r="S1682" s="386"/>
      <c r="T1682" s="387"/>
      <c r="U1682" s="388"/>
      <c r="V1682" s="34"/>
    </row>
    <row r="1683" spans="1:22" ht="19.5" customHeight="1" x14ac:dyDescent="0.25">
      <c r="A1683" s="33"/>
      <c r="B1683" s="349" t="s">
        <v>78</v>
      </c>
      <c r="C1683" s="389" t="s">
        <v>79</v>
      </c>
      <c r="D1683" s="390"/>
      <c r="E1683" s="391"/>
      <c r="F1683" s="47" t="s">
        <v>80</v>
      </c>
      <c r="G1683" s="47"/>
      <c r="H1683" s="352"/>
      <c r="I1683" s="353"/>
      <c r="J1683" s="34"/>
      <c r="K1683" s="1"/>
      <c r="L1683" s="32"/>
      <c r="M1683" s="33"/>
      <c r="N1683" s="349" t="s">
        <v>78</v>
      </c>
      <c r="O1683" s="389" t="s">
        <v>79</v>
      </c>
      <c r="P1683" s="390"/>
      <c r="Q1683" s="391"/>
      <c r="R1683" s="47" t="s">
        <v>80</v>
      </c>
      <c r="S1683" s="47"/>
      <c r="T1683" s="352"/>
      <c r="U1683" s="353"/>
      <c r="V1683" s="34"/>
    </row>
    <row r="1684" spans="1:22" ht="19.5" customHeight="1" x14ac:dyDescent="0.25">
      <c r="A1684" s="33"/>
      <c r="B1684" s="334"/>
      <c r="C1684" s="392" t="s">
        <v>81</v>
      </c>
      <c r="D1684" s="393"/>
      <c r="E1684" s="394"/>
      <c r="F1684" s="10" t="s">
        <v>82</v>
      </c>
      <c r="G1684" s="10"/>
      <c r="H1684" s="336"/>
      <c r="I1684" s="337"/>
      <c r="J1684" s="34"/>
      <c r="K1684" s="1"/>
      <c r="L1684" s="32"/>
      <c r="M1684" s="33"/>
      <c r="N1684" s="334"/>
      <c r="O1684" s="392" t="s">
        <v>81</v>
      </c>
      <c r="P1684" s="393"/>
      <c r="Q1684" s="394"/>
      <c r="R1684" s="10" t="s">
        <v>82</v>
      </c>
      <c r="S1684" s="10"/>
      <c r="T1684" s="336"/>
      <c r="U1684" s="337"/>
      <c r="V1684" s="34"/>
    </row>
    <row r="1685" spans="1:22" ht="19.5" customHeight="1" x14ac:dyDescent="0.25">
      <c r="A1685" s="33"/>
      <c r="B1685" s="334"/>
      <c r="C1685" s="392" t="s">
        <v>83</v>
      </c>
      <c r="D1685" s="393"/>
      <c r="E1685" s="394"/>
      <c r="F1685" s="10" t="s">
        <v>84</v>
      </c>
      <c r="G1685" s="10"/>
      <c r="H1685" s="336"/>
      <c r="I1685" s="337"/>
      <c r="J1685" s="34"/>
      <c r="K1685" s="1"/>
      <c r="L1685" s="32"/>
      <c r="M1685" s="33"/>
      <c r="N1685" s="334"/>
      <c r="O1685" s="392" t="s">
        <v>83</v>
      </c>
      <c r="P1685" s="393"/>
      <c r="Q1685" s="394"/>
      <c r="R1685" s="10" t="s">
        <v>84</v>
      </c>
      <c r="S1685" s="10"/>
      <c r="T1685" s="336"/>
      <c r="U1685" s="337"/>
      <c r="V1685" s="34"/>
    </row>
    <row r="1686" spans="1:22" ht="19.5" customHeight="1" x14ac:dyDescent="0.25">
      <c r="A1686" s="33"/>
      <c r="B1686" s="334"/>
      <c r="C1686" s="48" t="s">
        <v>85</v>
      </c>
      <c r="D1686" s="49"/>
      <c r="E1686" s="49"/>
      <c r="F1686" s="10" t="s">
        <v>86</v>
      </c>
      <c r="G1686" s="10"/>
      <c r="H1686" s="336"/>
      <c r="I1686" s="337"/>
      <c r="J1686" s="34"/>
      <c r="K1686" s="1"/>
      <c r="L1686" s="32"/>
      <c r="M1686" s="33"/>
      <c r="N1686" s="334"/>
      <c r="O1686" s="48" t="s">
        <v>85</v>
      </c>
      <c r="P1686" s="49"/>
      <c r="Q1686" s="49"/>
      <c r="R1686" s="10" t="s">
        <v>86</v>
      </c>
      <c r="S1686" s="10"/>
      <c r="T1686" s="336"/>
      <c r="U1686" s="337"/>
      <c r="V1686" s="34"/>
    </row>
    <row r="1687" spans="1:22" ht="19.5" customHeight="1" thickBot="1" x14ac:dyDescent="0.3">
      <c r="A1687" s="33"/>
      <c r="B1687" s="350"/>
      <c r="C1687" s="50" t="s">
        <v>87</v>
      </c>
      <c r="D1687" s="51"/>
      <c r="E1687" s="51"/>
      <c r="F1687" s="52" t="s">
        <v>86</v>
      </c>
      <c r="G1687" s="52"/>
      <c r="H1687" s="369"/>
      <c r="I1687" s="370"/>
      <c r="J1687" s="34"/>
      <c r="K1687" s="1"/>
      <c r="L1687" s="32"/>
      <c r="M1687" s="33"/>
      <c r="N1687" s="350"/>
      <c r="O1687" s="50" t="s">
        <v>87</v>
      </c>
      <c r="P1687" s="51"/>
      <c r="Q1687" s="51"/>
      <c r="R1687" s="52" t="s">
        <v>86</v>
      </c>
      <c r="S1687" s="52"/>
      <c r="T1687" s="369"/>
      <c r="U1687" s="370"/>
      <c r="V1687" s="34"/>
    </row>
    <row r="1688" spans="1:22" ht="19.5" customHeight="1" thickBot="1" x14ac:dyDescent="0.3">
      <c r="A1688" s="33"/>
      <c r="B1688" s="25"/>
      <c r="C1688" s="25"/>
      <c r="D1688" s="25"/>
      <c r="E1688" s="25"/>
      <c r="F1688" s="25"/>
      <c r="G1688" s="25"/>
      <c r="H1688" s="25"/>
      <c r="I1688" s="25"/>
      <c r="J1688" s="34"/>
      <c r="K1688" s="1"/>
      <c r="L1688" s="32"/>
      <c r="M1688" s="33"/>
      <c r="N1688" s="25"/>
      <c r="O1688" s="25"/>
      <c r="P1688" s="25"/>
      <c r="Q1688" s="25"/>
      <c r="R1688" s="25"/>
      <c r="S1688" s="25"/>
      <c r="T1688" s="25"/>
      <c r="U1688" s="25"/>
      <c r="V1688" s="34"/>
    </row>
    <row r="1689" spans="1:22" ht="19.5" customHeight="1" x14ac:dyDescent="0.3">
      <c r="A1689" s="33"/>
      <c r="B1689" s="373" t="s">
        <v>88</v>
      </c>
      <c r="C1689" s="374"/>
      <c r="D1689" s="374"/>
      <c r="E1689" s="374"/>
      <c r="F1689" s="374"/>
      <c r="G1689" s="374"/>
      <c r="H1689" s="374"/>
      <c r="I1689" s="375"/>
      <c r="J1689" s="34"/>
      <c r="K1689" s="1"/>
      <c r="L1689" s="32"/>
      <c r="M1689" s="33"/>
      <c r="N1689" s="373" t="s">
        <v>88</v>
      </c>
      <c r="O1689" s="374"/>
      <c r="P1689" s="374"/>
      <c r="Q1689" s="374"/>
      <c r="R1689" s="374"/>
      <c r="S1689" s="374"/>
      <c r="T1689" s="374"/>
      <c r="U1689" s="375"/>
      <c r="V1689" s="34"/>
    </row>
    <row r="1690" spans="1:22" ht="19.5" customHeight="1" x14ac:dyDescent="0.25">
      <c r="A1690" s="33"/>
      <c r="B1690" s="376"/>
      <c r="C1690" s="377"/>
      <c r="D1690" s="377"/>
      <c r="E1690" s="377"/>
      <c r="F1690" s="377"/>
      <c r="G1690" s="377"/>
      <c r="H1690" s="377"/>
      <c r="I1690" s="378"/>
      <c r="J1690" s="34"/>
      <c r="K1690" s="1"/>
      <c r="L1690" s="32"/>
      <c r="M1690" s="33"/>
      <c r="N1690" s="376"/>
      <c r="O1690" s="377"/>
      <c r="P1690" s="377"/>
      <c r="Q1690" s="377"/>
      <c r="R1690" s="377"/>
      <c r="S1690" s="377"/>
      <c r="T1690" s="377"/>
      <c r="U1690" s="378"/>
      <c r="V1690" s="34"/>
    </row>
    <row r="1691" spans="1:22" ht="19.5" customHeight="1" x14ac:dyDescent="0.25">
      <c r="A1691" s="33"/>
      <c r="B1691" s="379"/>
      <c r="C1691" s="380"/>
      <c r="D1691" s="380"/>
      <c r="E1691" s="380"/>
      <c r="F1691" s="380"/>
      <c r="G1691" s="380"/>
      <c r="H1691" s="380"/>
      <c r="I1691" s="381"/>
      <c r="J1691" s="34"/>
      <c r="K1691" s="1"/>
      <c r="L1691" s="32"/>
      <c r="M1691" s="33"/>
      <c r="N1691" s="379"/>
      <c r="O1691" s="380"/>
      <c r="P1691" s="380"/>
      <c r="Q1691" s="380"/>
      <c r="R1691" s="380"/>
      <c r="S1691" s="380"/>
      <c r="T1691" s="380"/>
      <c r="U1691" s="381"/>
      <c r="V1691" s="34"/>
    </row>
    <row r="1692" spans="1:22" ht="19.5" customHeight="1" x14ac:dyDescent="0.25">
      <c r="A1692" s="33"/>
      <c r="B1692" s="379"/>
      <c r="C1692" s="380"/>
      <c r="D1692" s="380"/>
      <c r="E1692" s="380"/>
      <c r="F1692" s="380"/>
      <c r="G1692" s="380"/>
      <c r="H1692" s="380"/>
      <c r="I1692" s="381"/>
      <c r="J1692" s="34"/>
      <c r="K1692" s="1"/>
      <c r="L1692" s="32"/>
      <c r="M1692" s="33"/>
      <c r="N1692" s="379"/>
      <c r="O1692" s="380"/>
      <c r="P1692" s="380"/>
      <c r="Q1692" s="380"/>
      <c r="R1692" s="380"/>
      <c r="S1692" s="380"/>
      <c r="T1692" s="380"/>
      <c r="U1692" s="381"/>
      <c r="V1692" s="34"/>
    </row>
    <row r="1693" spans="1:22" ht="19.5" customHeight="1" thickBot="1" x14ac:dyDescent="0.3">
      <c r="A1693" s="33"/>
      <c r="B1693" s="382"/>
      <c r="C1693" s="383"/>
      <c r="D1693" s="383"/>
      <c r="E1693" s="383"/>
      <c r="F1693" s="383"/>
      <c r="G1693" s="383"/>
      <c r="H1693" s="383"/>
      <c r="I1693" s="384"/>
      <c r="J1693" s="34"/>
      <c r="K1693" s="1"/>
      <c r="L1693" s="32"/>
      <c r="M1693" s="33"/>
      <c r="N1693" s="382"/>
      <c r="O1693" s="383"/>
      <c r="P1693" s="383"/>
      <c r="Q1693" s="383"/>
      <c r="R1693" s="383"/>
      <c r="S1693" s="383"/>
      <c r="T1693" s="383"/>
      <c r="U1693" s="384"/>
      <c r="V1693" s="34"/>
    </row>
    <row r="1694" spans="1:22" ht="19.5" customHeight="1" thickBot="1" x14ac:dyDescent="0.3">
      <c r="A1694" s="53"/>
      <c r="B1694" s="54"/>
      <c r="C1694" s="54"/>
      <c r="D1694" s="54"/>
      <c r="E1694" s="54"/>
      <c r="F1694" s="54"/>
      <c r="G1694" s="54"/>
      <c r="H1694" s="54"/>
      <c r="I1694" s="54"/>
      <c r="J1694" s="55"/>
      <c r="K1694" s="1"/>
      <c r="L1694" s="32"/>
      <c r="M1694" s="53"/>
      <c r="N1694" s="54"/>
      <c r="O1694" s="54"/>
      <c r="P1694" s="54"/>
      <c r="Q1694" s="54"/>
      <c r="R1694" s="54"/>
      <c r="S1694" s="54"/>
      <c r="T1694" s="54"/>
      <c r="U1694" s="54"/>
      <c r="V1694" s="55"/>
    </row>
    <row r="1695" spans="1:22" ht="19.5" customHeight="1" thickBot="1" x14ac:dyDescent="0.3">
      <c r="A1695" s="56"/>
      <c r="B1695" s="56"/>
      <c r="C1695" s="56"/>
      <c r="D1695" s="56"/>
      <c r="E1695" s="56"/>
      <c r="F1695" s="56"/>
      <c r="G1695" s="56"/>
      <c r="H1695" s="56"/>
      <c r="I1695" s="56"/>
      <c r="J1695" s="56"/>
      <c r="K1695" s="56"/>
      <c r="L1695" s="57"/>
      <c r="M1695" s="56"/>
      <c r="N1695" s="56"/>
      <c r="O1695" s="56"/>
      <c r="P1695" s="56"/>
      <c r="Q1695" s="56"/>
      <c r="R1695" s="56"/>
      <c r="S1695" s="56"/>
      <c r="T1695" s="56"/>
      <c r="U1695" s="56"/>
      <c r="V1695" s="56"/>
    </row>
    <row r="1696" spans="1:22" ht="19.5" customHeight="1" x14ac:dyDescent="0.25">
      <c r="A1696" s="29">
        <v>35</v>
      </c>
      <c r="B1696" s="30"/>
      <c r="C1696" s="30"/>
      <c r="D1696" s="30"/>
      <c r="E1696" s="30"/>
      <c r="F1696" s="30"/>
      <c r="G1696" s="30"/>
      <c r="H1696" s="30"/>
      <c r="I1696" s="30"/>
      <c r="J1696" s="31"/>
      <c r="K1696" s="1"/>
      <c r="L1696" s="32"/>
      <c r="M1696" s="29">
        <f t="shared" ref="M1696" si="34">A1696+1</f>
        <v>36</v>
      </c>
      <c r="N1696" s="30"/>
      <c r="O1696" s="30"/>
      <c r="P1696" s="30"/>
      <c r="Q1696" s="30"/>
      <c r="R1696" s="30"/>
      <c r="S1696" s="30"/>
      <c r="T1696" s="30"/>
      <c r="U1696" s="30"/>
      <c r="V1696" s="31"/>
    </row>
    <row r="1697" spans="1:22" ht="19.5" customHeight="1" x14ac:dyDescent="0.35">
      <c r="A1697" s="33"/>
      <c r="B1697" s="356" t="s">
        <v>42</v>
      </c>
      <c r="C1697" s="356"/>
      <c r="D1697" s="404" t="s">
        <v>132</v>
      </c>
      <c r="E1697" s="404"/>
      <c r="F1697" s="404"/>
      <c r="G1697" s="404"/>
      <c r="H1697" s="404"/>
      <c r="I1697" s="404"/>
      <c r="J1697" s="75"/>
      <c r="K1697" s="1"/>
      <c r="L1697" s="32"/>
      <c r="M1697" s="33"/>
      <c r="N1697" s="356" t="s">
        <v>42</v>
      </c>
      <c r="O1697" s="356"/>
      <c r="P1697" s="404" t="s">
        <v>132</v>
      </c>
      <c r="Q1697" s="404"/>
      <c r="R1697" s="404"/>
      <c r="S1697" s="404"/>
      <c r="T1697" s="404"/>
      <c r="U1697" s="404"/>
      <c r="V1697" s="75"/>
    </row>
    <row r="1698" spans="1:22" ht="19.5" customHeight="1" x14ac:dyDescent="0.25">
      <c r="A1698" s="33"/>
      <c r="B1698" s="358"/>
      <c r="C1698" s="358"/>
      <c r="D1698" s="358"/>
      <c r="E1698" s="358"/>
      <c r="F1698" s="358"/>
      <c r="G1698" s="358"/>
      <c r="H1698" s="358"/>
      <c r="I1698" s="358"/>
      <c r="J1698" s="34"/>
      <c r="K1698" s="1"/>
      <c r="L1698" s="32"/>
      <c r="M1698" s="33"/>
      <c r="N1698" s="358"/>
      <c r="O1698" s="358"/>
      <c r="P1698" s="358"/>
      <c r="Q1698" s="358"/>
      <c r="R1698" s="358"/>
      <c r="S1698" s="358"/>
      <c r="T1698" s="358"/>
      <c r="U1698" s="358"/>
      <c r="V1698" s="34"/>
    </row>
    <row r="1699" spans="1:22" ht="19.5" customHeight="1" x14ac:dyDescent="0.35">
      <c r="A1699" s="33"/>
      <c r="B1699" s="356" t="s">
        <v>0</v>
      </c>
      <c r="C1699" s="356"/>
      <c r="D1699" s="403"/>
      <c r="E1699" s="403"/>
      <c r="F1699" s="357" t="s">
        <v>41</v>
      </c>
      <c r="G1699" s="357"/>
      <c r="H1699" s="403"/>
      <c r="I1699" s="403"/>
      <c r="J1699" s="34"/>
      <c r="K1699" s="1"/>
      <c r="L1699" s="32"/>
      <c r="M1699" s="33"/>
      <c r="N1699" s="356" t="s">
        <v>0</v>
      </c>
      <c r="O1699" s="356"/>
      <c r="P1699" s="403"/>
      <c r="Q1699" s="403"/>
      <c r="R1699" s="357" t="s">
        <v>41</v>
      </c>
      <c r="S1699" s="357"/>
      <c r="T1699" s="403"/>
      <c r="U1699" s="403"/>
      <c r="V1699" s="34"/>
    </row>
    <row r="1700" spans="1:22" ht="19.5" customHeight="1" x14ac:dyDescent="0.35">
      <c r="A1700" s="33"/>
      <c r="B1700" s="356" t="s">
        <v>14</v>
      </c>
      <c r="C1700" s="356"/>
      <c r="D1700" s="400"/>
      <c r="E1700" s="400"/>
      <c r="F1700" s="357" t="s">
        <v>15</v>
      </c>
      <c r="G1700" s="357"/>
      <c r="H1700" s="401"/>
      <c r="I1700" s="401"/>
      <c r="J1700" s="34"/>
      <c r="K1700" s="1"/>
      <c r="L1700" s="32"/>
      <c r="M1700" s="33"/>
      <c r="N1700" s="356" t="s">
        <v>14</v>
      </c>
      <c r="O1700" s="356"/>
      <c r="P1700" s="400"/>
      <c r="Q1700" s="400"/>
      <c r="R1700" s="357" t="s">
        <v>15</v>
      </c>
      <c r="S1700" s="357"/>
      <c r="T1700" s="401"/>
      <c r="U1700" s="401"/>
      <c r="V1700" s="34"/>
    </row>
    <row r="1701" spans="1:22" ht="19.5" customHeight="1" x14ac:dyDescent="0.3">
      <c r="A1701" s="33"/>
      <c r="B1701" s="64" t="s">
        <v>53</v>
      </c>
      <c r="C1701" s="64"/>
      <c r="D1701" s="402"/>
      <c r="E1701" s="402"/>
      <c r="F1701" s="397" t="s">
        <v>54</v>
      </c>
      <c r="G1701" s="397"/>
      <c r="H1701" s="402"/>
      <c r="I1701" s="402"/>
      <c r="J1701" s="34"/>
      <c r="K1701" s="1"/>
      <c r="L1701" s="32"/>
      <c r="M1701" s="33"/>
      <c r="N1701" s="64" t="s">
        <v>53</v>
      </c>
      <c r="O1701" s="64"/>
      <c r="P1701" s="402"/>
      <c r="Q1701" s="402"/>
      <c r="R1701" s="397" t="s">
        <v>54</v>
      </c>
      <c r="S1701" s="397"/>
      <c r="T1701" s="402"/>
      <c r="U1701" s="402"/>
      <c r="V1701" s="34"/>
    </row>
    <row r="1702" spans="1:22" ht="19.5" customHeight="1" x14ac:dyDescent="0.3">
      <c r="A1702" s="33"/>
      <c r="B1702" s="396" t="s">
        <v>1</v>
      </c>
      <c r="C1702" s="396"/>
      <c r="D1702" s="397"/>
      <c r="E1702" s="397"/>
      <c r="F1702" s="398"/>
      <c r="G1702" s="398"/>
      <c r="H1702" s="398"/>
      <c r="I1702" s="398"/>
      <c r="J1702" s="34"/>
      <c r="K1702" s="1"/>
      <c r="L1702" s="32"/>
      <c r="M1702" s="33"/>
      <c r="N1702" s="396" t="s">
        <v>1</v>
      </c>
      <c r="O1702" s="396"/>
      <c r="P1702" s="397"/>
      <c r="Q1702" s="397"/>
      <c r="R1702" s="398"/>
      <c r="S1702" s="398"/>
      <c r="T1702" s="398"/>
      <c r="U1702" s="398"/>
      <c r="V1702" s="34"/>
    </row>
    <row r="1703" spans="1:22" ht="19.5" customHeight="1" x14ac:dyDescent="0.3">
      <c r="A1703" s="33"/>
      <c r="B1703" s="396"/>
      <c r="C1703" s="396"/>
      <c r="D1703" s="397" t="s">
        <v>11</v>
      </c>
      <c r="E1703" s="397"/>
      <c r="F1703" s="398"/>
      <c r="G1703" s="398"/>
      <c r="H1703" s="398"/>
      <c r="I1703" s="398"/>
      <c r="J1703" s="34"/>
      <c r="K1703" s="1"/>
      <c r="L1703" s="32"/>
      <c r="M1703" s="33"/>
      <c r="N1703" s="396"/>
      <c r="O1703" s="396"/>
      <c r="P1703" s="397" t="s">
        <v>11</v>
      </c>
      <c r="Q1703" s="397"/>
      <c r="R1703" s="398"/>
      <c r="S1703" s="398"/>
      <c r="T1703" s="398"/>
      <c r="U1703" s="398"/>
      <c r="V1703" s="34"/>
    </row>
    <row r="1704" spans="1:22" ht="19.5" customHeight="1" x14ac:dyDescent="0.3">
      <c r="A1704" s="33"/>
      <c r="B1704" s="396"/>
      <c r="C1704" s="396"/>
      <c r="D1704" s="397" t="s">
        <v>55</v>
      </c>
      <c r="E1704" s="397"/>
      <c r="F1704" s="398"/>
      <c r="G1704" s="398"/>
      <c r="H1704" s="398"/>
      <c r="I1704" s="398"/>
      <c r="J1704" s="34"/>
      <c r="K1704" s="1"/>
      <c r="L1704" s="32"/>
      <c r="M1704" s="33"/>
      <c r="N1704" s="396"/>
      <c r="O1704" s="396"/>
      <c r="P1704" s="397" t="s">
        <v>55</v>
      </c>
      <c r="Q1704" s="397"/>
      <c r="R1704" s="398"/>
      <c r="S1704" s="398"/>
      <c r="T1704" s="398"/>
      <c r="U1704" s="398"/>
      <c r="V1704" s="34"/>
    </row>
    <row r="1705" spans="1:22" ht="19.5" customHeight="1" x14ac:dyDescent="0.35">
      <c r="A1705" s="33"/>
      <c r="B1705" s="396"/>
      <c r="C1705" s="396"/>
      <c r="D1705" s="397" t="s">
        <v>9</v>
      </c>
      <c r="E1705" s="397"/>
      <c r="F1705" s="399"/>
      <c r="G1705" s="399"/>
      <c r="H1705" s="399"/>
      <c r="I1705" s="399"/>
      <c r="J1705" s="34"/>
      <c r="K1705" s="1"/>
      <c r="L1705" s="32"/>
      <c r="M1705" s="33"/>
      <c r="N1705" s="396"/>
      <c r="O1705" s="396"/>
      <c r="P1705" s="397" t="s">
        <v>9</v>
      </c>
      <c r="Q1705" s="397"/>
      <c r="R1705" s="399"/>
      <c r="S1705" s="399"/>
      <c r="T1705" s="399"/>
      <c r="U1705" s="399"/>
      <c r="V1705" s="34"/>
    </row>
    <row r="1706" spans="1:22" ht="19.5" customHeight="1" x14ac:dyDescent="0.35">
      <c r="A1706" s="33"/>
      <c r="B1706" s="356" t="s">
        <v>44</v>
      </c>
      <c r="C1706" s="356"/>
      <c r="D1706" s="357" t="s">
        <v>91</v>
      </c>
      <c r="E1706" s="357"/>
      <c r="F1706" s="37"/>
      <c r="G1706" s="65"/>
      <c r="H1706" s="39"/>
      <c r="I1706" s="65"/>
      <c r="J1706" s="34"/>
      <c r="K1706" s="1"/>
      <c r="L1706" s="32"/>
      <c r="M1706" s="33"/>
      <c r="N1706" s="356" t="s">
        <v>44</v>
      </c>
      <c r="O1706" s="356"/>
      <c r="P1706" s="357" t="s">
        <v>91</v>
      </c>
      <c r="Q1706" s="357"/>
      <c r="R1706" s="37"/>
      <c r="S1706" s="65"/>
      <c r="T1706" s="39"/>
      <c r="U1706" s="65"/>
      <c r="V1706" s="34"/>
    </row>
    <row r="1707" spans="1:22" ht="19.5" customHeight="1" x14ac:dyDescent="0.3">
      <c r="A1707" s="33"/>
      <c r="B1707" s="356"/>
      <c r="C1707" s="356"/>
      <c r="D1707" s="359" t="s">
        <v>56</v>
      </c>
      <c r="E1707" s="63" t="s">
        <v>57</v>
      </c>
      <c r="F1707" s="41"/>
      <c r="G1707" s="66"/>
      <c r="H1707" s="41"/>
      <c r="I1707" s="66"/>
      <c r="J1707" s="34"/>
      <c r="K1707" s="1"/>
      <c r="L1707" s="32"/>
      <c r="M1707" s="33"/>
      <c r="N1707" s="356"/>
      <c r="O1707" s="356"/>
      <c r="P1707" s="359" t="s">
        <v>56</v>
      </c>
      <c r="Q1707" s="63" t="s">
        <v>57</v>
      </c>
      <c r="R1707" s="41"/>
      <c r="S1707" s="66"/>
      <c r="T1707" s="41"/>
      <c r="U1707" s="66"/>
      <c r="V1707" s="34"/>
    </row>
    <row r="1708" spans="1:22" ht="19.5" customHeight="1" x14ac:dyDescent="0.3">
      <c r="A1708" s="33"/>
      <c r="B1708" s="356"/>
      <c r="C1708" s="356"/>
      <c r="D1708" s="359"/>
      <c r="E1708" s="63" t="s">
        <v>58</v>
      </c>
      <c r="F1708" s="41"/>
      <c r="G1708" s="66"/>
      <c r="H1708" s="41"/>
      <c r="I1708" s="66"/>
      <c r="J1708" s="34"/>
      <c r="K1708" s="1"/>
      <c r="L1708" s="32"/>
      <c r="M1708" s="33"/>
      <c r="N1708" s="356"/>
      <c r="O1708" s="356"/>
      <c r="P1708" s="359"/>
      <c r="Q1708" s="63" t="s">
        <v>58</v>
      </c>
      <c r="R1708" s="41"/>
      <c r="S1708" s="66"/>
      <c r="T1708" s="41"/>
      <c r="U1708" s="66"/>
      <c r="V1708" s="34"/>
    </row>
    <row r="1709" spans="1:22" ht="19.5" customHeight="1" x14ac:dyDescent="0.25">
      <c r="A1709" s="33"/>
      <c r="B1709" s="358"/>
      <c r="C1709" s="358"/>
      <c r="D1709" s="358"/>
      <c r="E1709" s="358"/>
      <c r="F1709" s="358"/>
      <c r="G1709" s="358"/>
      <c r="H1709" s="358"/>
      <c r="I1709" s="358"/>
      <c r="J1709" s="34"/>
      <c r="K1709" s="1"/>
      <c r="L1709" s="32"/>
      <c r="M1709" s="33"/>
      <c r="N1709" s="358"/>
      <c r="O1709" s="358"/>
      <c r="P1709" s="358"/>
      <c r="Q1709" s="358"/>
      <c r="R1709" s="358"/>
      <c r="S1709" s="358"/>
      <c r="T1709" s="358"/>
      <c r="U1709" s="358"/>
      <c r="V1709" s="34"/>
    </row>
    <row r="1710" spans="1:22" ht="19.5" customHeight="1" x14ac:dyDescent="0.3">
      <c r="A1710" s="33"/>
      <c r="B1710" s="395" t="s">
        <v>59</v>
      </c>
      <c r="C1710" s="395"/>
      <c r="D1710" s="395"/>
      <c r="E1710" s="395"/>
      <c r="F1710" s="395"/>
      <c r="G1710" s="395"/>
      <c r="H1710" s="395"/>
      <c r="I1710" s="395"/>
      <c r="J1710" s="34"/>
      <c r="K1710" s="1"/>
      <c r="L1710" s="32"/>
      <c r="M1710" s="33"/>
      <c r="N1710" s="395" t="s">
        <v>59</v>
      </c>
      <c r="O1710" s="395"/>
      <c r="P1710" s="395"/>
      <c r="Q1710" s="395"/>
      <c r="R1710" s="395"/>
      <c r="S1710" s="395"/>
      <c r="T1710" s="395"/>
      <c r="U1710" s="395"/>
      <c r="V1710" s="34"/>
    </row>
    <row r="1711" spans="1:22" ht="19.5" customHeight="1" thickBot="1" x14ac:dyDescent="0.3">
      <c r="A1711" s="33"/>
      <c r="B1711" s="358"/>
      <c r="C1711" s="358"/>
      <c r="D1711" s="358"/>
      <c r="E1711" s="358"/>
      <c r="F1711" s="358"/>
      <c r="G1711" s="358"/>
      <c r="H1711" s="358"/>
      <c r="I1711" s="358"/>
      <c r="J1711" s="34"/>
      <c r="K1711" s="1"/>
      <c r="L1711" s="32"/>
      <c r="M1711" s="33"/>
      <c r="N1711" s="358"/>
      <c r="O1711" s="358"/>
      <c r="P1711" s="358"/>
      <c r="Q1711" s="358"/>
      <c r="R1711" s="358"/>
      <c r="S1711" s="358"/>
      <c r="T1711" s="358"/>
      <c r="U1711" s="358"/>
      <c r="V1711" s="34"/>
    </row>
    <row r="1712" spans="1:22" ht="19.5" customHeight="1" thickBot="1" x14ac:dyDescent="0.3">
      <c r="A1712" s="33"/>
      <c r="B1712" s="359" t="s">
        <v>60</v>
      </c>
      <c r="C1712" s="360"/>
      <c r="D1712" s="43"/>
      <c r="E1712" s="44"/>
      <c r="F1712" s="44"/>
      <c r="G1712" s="44"/>
      <c r="H1712" s="44"/>
      <c r="I1712" s="45"/>
      <c r="J1712" s="34"/>
      <c r="K1712" s="1"/>
      <c r="L1712" s="32"/>
      <c r="M1712" s="33"/>
      <c r="N1712" s="359" t="s">
        <v>60</v>
      </c>
      <c r="O1712" s="360"/>
      <c r="P1712" s="43"/>
      <c r="Q1712" s="44"/>
      <c r="R1712" s="44"/>
      <c r="S1712" s="44"/>
      <c r="T1712" s="44"/>
      <c r="U1712" s="45"/>
      <c r="V1712" s="34"/>
    </row>
    <row r="1713" spans="1:22" ht="19.5" customHeight="1" thickBot="1" x14ac:dyDescent="0.3">
      <c r="A1713" s="33"/>
      <c r="B1713" s="62"/>
      <c r="C1713" s="62"/>
      <c r="D1713" s="30"/>
      <c r="E1713" s="30"/>
      <c r="F1713" s="30"/>
      <c r="G1713" s="30"/>
      <c r="H1713" s="30"/>
      <c r="I1713" s="30"/>
      <c r="J1713" s="34"/>
      <c r="K1713" s="1"/>
      <c r="L1713" s="32"/>
      <c r="M1713" s="33"/>
      <c r="N1713" s="62"/>
      <c r="O1713" s="62"/>
      <c r="P1713" s="30"/>
      <c r="Q1713" s="30"/>
      <c r="R1713" s="30"/>
      <c r="S1713" s="30"/>
      <c r="T1713" s="30"/>
      <c r="U1713" s="30"/>
      <c r="V1713" s="34"/>
    </row>
    <row r="1714" spans="1:22" ht="19.5" customHeight="1" x14ac:dyDescent="0.25">
      <c r="A1714" s="33"/>
      <c r="B1714" s="365" t="s">
        <v>62</v>
      </c>
      <c r="C1714" s="366"/>
      <c r="D1714" s="352"/>
      <c r="E1714" s="352"/>
      <c r="F1714" s="352"/>
      <c r="G1714" s="352"/>
      <c r="H1714" s="352"/>
      <c r="I1714" s="353"/>
      <c r="J1714" s="34"/>
      <c r="K1714" s="1"/>
      <c r="L1714" s="32"/>
      <c r="M1714" s="33"/>
      <c r="N1714" s="365" t="s">
        <v>62</v>
      </c>
      <c r="O1714" s="366"/>
      <c r="P1714" s="352"/>
      <c r="Q1714" s="352"/>
      <c r="R1714" s="352"/>
      <c r="S1714" s="352"/>
      <c r="T1714" s="352"/>
      <c r="U1714" s="353"/>
      <c r="V1714" s="34"/>
    </row>
    <row r="1715" spans="1:22" ht="19.5" customHeight="1" thickBot="1" x14ac:dyDescent="0.3">
      <c r="A1715" s="33"/>
      <c r="B1715" s="367"/>
      <c r="C1715" s="368"/>
      <c r="D1715" s="336"/>
      <c r="E1715" s="336"/>
      <c r="F1715" s="336"/>
      <c r="G1715" s="336"/>
      <c r="H1715" s="336"/>
      <c r="I1715" s="337"/>
      <c r="J1715" s="34"/>
      <c r="K1715" s="1"/>
      <c r="L1715" s="32"/>
      <c r="M1715" s="33"/>
      <c r="N1715" s="367"/>
      <c r="O1715" s="368"/>
      <c r="P1715" s="336"/>
      <c r="Q1715" s="336"/>
      <c r="R1715" s="336"/>
      <c r="S1715" s="336"/>
      <c r="T1715" s="336"/>
      <c r="U1715" s="337"/>
      <c r="V1715" s="34"/>
    </row>
    <row r="1716" spans="1:22" ht="19.5" customHeight="1" x14ac:dyDescent="0.25">
      <c r="A1716" s="33"/>
      <c r="B1716" s="361" t="s">
        <v>61</v>
      </c>
      <c r="C1716" s="362"/>
      <c r="D1716" s="336"/>
      <c r="E1716" s="336"/>
      <c r="F1716" s="336"/>
      <c r="G1716" s="336"/>
      <c r="H1716" s="336"/>
      <c r="I1716" s="337"/>
      <c r="J1716" s="34"/>
      <c r="K1716" s="1"/>
      <c r="L1716" s="32"/>
      <c r="M1716" s="33"/>
      <c r="N1716" s="361" t="s">
        <v>61</v>
      </c>
      <c r="O1716" s="362"/>
      <c r="P1716" s="336"/>
      <c r="Q1716" s="336"/>
      <c r="R1716" s="336"/>
      <c r="S1716" s="336"/>
      <c r="T1716" s="336"/>
      <c r="U1716" s="337"/>
      <c r="V1716" s="34"/>
    </row>
    <row r="1717" spans="1:22" ht="19.5" customHeight="1" thickBot="1" x14ac:dyDescent="0.3">
      <c r="A1717" s="33"/>
      <c r="B1717" s="365"/>
      <c r="C1717" s="366"/>
      <c r="D1717" s="369"/>
      <c r="E1717" s="369"/>
      <c r="F1717" s="369"/>
      <c r="G1717" s="369"/>
      <c r="H1717" s="369"/>
      <c r="I1717" s="370"/>
      <c r="J1717" s="34"/>
      <c r="K1717" s="1"/>
      <c r="L1717" s="32"/>
      <c r="M1717" s="33"/>
      <c r="N1717" s="365"/>
      <c r="O1717" s="366"/>
      <c r="P1717" s="369"/>
      <c r="Q1717" s="369"/>
      <c r="R1717" s="369"/>
      <c r="S1717" s="369"/>
      <c r="T1717" s="369"/>
      <c r="U1717" s="370"/>
      <c r="V1717" s="34"/>
    </row>
    <row r="1718" spans="1:22" ht="19.5" customHeight="1" thickBot="1" x14ac:dyDescent="0.3">
      <c r="A1718" s="33"/>
      <c r="B1718" s="25"/>
      <c r="C1718" s="25"/>
      <c r="D1718" s="25"/>
      <c r="E1718" s="25"/>
      <c r="F1718" s="25"/>
      <c r="G1718" s="25"/>
      <c r="H1718" s="25"/>
      <c r="I1718" s="25"/>
      <c r="J1718" s="34"/>
      <c r="K1718" s="1"/>
      <c r="L1718" s="32"/>
      <c r="M1718" s="33"/>
      <c r="N1718" s="25"/>
      <c r="O1718" s="25"/>
      <c r="P1718" s="25"/>
      <c r="Q1718" s="25"/>
      <c r="R1718" s="25"/>
      <c r="S1718" s="25"/>
      <c r="T1718" s="25"/>
      <c r="U1718" s="25"/>
      <c r="V1718" s="34"/>
    </row>
    <row r="1719" spans="1:22" ht="19.5" customHeight="1" x14ac:dyDescent="0.25">
      <c r="A1719" s="33"/>
      <c r="B1719" s="349" t="s">
        <v>63</v>
      </c>
      <c r="C1719" s="343" t="s">
        <v>64</v>
      </c>
      <c r="D1719" s="351"/>
      <c r="E1719" s="351"/>
      <c r="F1719" s="351"/>
      <c r="G1719" s="351"/>
      <c r="H1719" s="352"/>
      <c r="I1719" s="353"/>
      <c r="J1719" s="34"/>
      <c r="K1719" s="1"/>
      <c r="L1719" s="32"/>
      <c r="M1719" s="33"/>
      <c r="N1719" s="349" t="s">
        <v>63</v>
      </c>
      <c r="O1719" s="343" t="s">
        <v>64</v>
      </c>
      <c r="P1719" s="351"/>
      <c r="Q1719" s="351"/>
      <c r="R1719" s="351"/>
      <c r="S1719" s="351"/>
      <c r="T1719" s="352"/>
      <c r="U1719" s="353"/>
      <c r="V1719" s="34"/>
    </row>
    <row r="1720" spans="1:22" ht="19.5" customHeight="1" x14ac:dyDescent="0.25">
      <c r="A1720" s="33"/>
      <c r="B1720" s="334"/>
      <c r="C1720" s="340" t="s">
        <v>65</v>
      </c>
      <c r="D1720" s="348"/>
      <c r="E1720" s="348"/>
      <c r="F1720" s="348"/>
      <c r="G1720" s="348"/>
      <c r="H1720" s="336"/>
      <c r="I1720" s="337"/>
      <c r="J1720" s="34"/>
      <c r="K1720" s="1"/>
      <c r="L1720" s="32"/>
      <c r="M1720" s="33"/>
      <c r="N1720" s="334"/>
      <c r="O1720" s="340" t="s">
        <v>65</v>
      </c>
      <c r="P1720" s="348"/>
      <c r="Q1720" s="348"/>
      <c r="R1720" s="348"/>
      <c r="S1720" s="348"/>
      <c r="T1720" s="336"/>
      <c r="U1720" s="337"/>
      <c r="V1720" s="34"/>
    </row>
    <row r="1721" spans="1:22" ht="19.5" customHeight="1" x14ac:dyDescent="0.25">
      <c r="A1721" s="33"/>
      <c r="B1721" s="334"/>
      <c r="C1721" s="340" t="s">
        <v>66</v>
      </c>
      <c r="D1721" s="348"/>
      <c r="E1721" s="348"/>
      <c r="F1721" s="348"/>
      <c r="G1721" s="348"/>
      <c r="H1721" s="336"/>
      <c r="I1721" s="337"/>
      <c r="J1721" s="34"/>
      <c r="K1721" s="1"/>
      <c r="L1721" s="32"/>
      <c r="M1721" s="33"/>
      <c r="N1721" s="334"/>
      <c r="O1721" s="340" t="s">
        <v>66</v>
      </c>
      <c r="P1721" s="348"/>
      <c r="Q1721" s="348"/>
      <c r="R1721" s="348"/>
      <c r="S1721" s="348"/>
      <c r="T1721" s="336"/>
      <c r="U1721" s="337"/>
      <c r="V1721" s="34"/>
    </row>
    <row r="1722" spans="1:22" ht="19.5" customHeight="1" x14ac:dyDescent="0.25">
      <c r="A1722" s="33"/>
      <c r="B1722" s="334"/>
      <c r="C1722" s="340" t="s">
        <v>67</v>
      </c>
      <c r="D1722" s="348"/>
      <c r="E1722" s="348"/>
      <c r="F1722" s="348"/>
      <c r="G1722" s="348"/>
      <c r="H1722" s="336"/>
      <c r="I1722" s="337"/>
      <c r="J1722" s="34"/>
      <c r="K1722" s="1"/>
      <c r="L1722" s="32"/>
      <c r="M1722" s="33"/>
      <c r="N1722" s="334"/>
      <c r="O1722" s="340" t="s">
        <v>67</v>
      </c>
      <c r="P1722" s="348"/>
      <c r="Q1722" s="348"/>
      <c r="R1722" s="348"/>
      <c r="S1722" s="348"/>
      <c r="T1722" s="336"/>
      <c r="U1722" s="337"/>
      <c r="V1722" s="34"/>
    </row>
    <row r="1723" spans="1:22" ht="19.5" customHeight="1" x14ac:dyDescent="0.25">
      <c r="A1723" s="33"/>
      <c r="B1723" s="334"/>
      <c r="C1723" s="340" t="s">
        <v>68</v>
      </c>
      <c r="D1723" s="348"/>
      <c r="E1723" s="348"/>
      <c r="F1723" s="348"/>
      <c r="G1723" s="348"/>
      <c r="H1723" s="336"/>
      <c r="I1723" s="337"/>
      <c r="J1723" s="34"/>
      <c r="K1723" s="1"/>
      <c r="L1723" s="32"/>
      <c r="M1723" s="33"/>
      <c r="N1723" s="334"/>
      <c r="O1723" s="340" t="s">
        <v>68</v>
      </c>
      <c r="P1723" s="348"/>
      <c r="Q1723" s="348"/>
      <c r="R1723" s="348"/>
      <c r="S1723" s="348"/>
      <c r="T1723" s="336"/>
      <c r="U1723" s="337"/>
      <c r="V1723" s="34"/>
    </row>
    <row r="1724" spans="1:22" ht="19.5" customHeight="1" thickBot="1" x14ac:dyDescent="0.3">
      <c r="A1724" s="33"/>
      <c r="B1724" s="350"/>
      <c r="C1724" s="371" t="s">
        <v>69</v>
      </c>
      <c r="D1724" s="372"/>
      <c r="E1724" s="372"/>
      <c r="F1724" s="372"/>
      <c r="G1724" s="372"/>
      <c r="H1724" s="369"/>
      <c r="I1724" s="370"/>
      <c r="J1724" s="34"/>
      <c r="K1724" s="1"/>
      <c r="L1724" s="32"/>
      <c r="M1724" s="33"/>
      <c r="N1724" s="350"/>
      <c r="O1724" s="371" t="s">
        <v>69</v>
      </c>
      <c r="P1724" s="372"/>
      <c r="Q1724" s="372"/>
      <c r="R1724" s="372"/>
      <c r="S1724" s="372"/>
      <c r="T1724" s="369"/>
      <c r="U1724" s="370"/>
      <c r="V1724" s="34"/>
    </row>
    <row r="1725" spans="1:22" ht="19.5" customHeight="1" x14ac:dyDescent="0.25">
      <c r="A1725" s="33"/>
      <c r="B1725" s="333" t="s">
        <v>70</v>
      </c>
      <c r="C1725" s="346" t="s">
        <v>71</v>
      </c>
      <c r="D1725" s="347"/>
      <c r="E1725" s="347"/>
      <c r="F1725" s="347"/>
      <c r="G1725" s="347"/>
      <c r="H1725" s="344"/>
      <c r="I1725" s="345"/>
      <c r="J1725" s="34"/>
      <c r="K1725" s="1"/>
      <c r="L1725" s="32"/>
      <c r="M1725" s="33"/>
      <c r="N1725" s="333" t="s">
        <v>70</v>
      </c>
      <c r="O1725" s="346" t="s">
        <v>71</v>
      </c>
      <c r="P1725" s="347"/>
      <c r="Q1725" s="347"/>
      <c r="R1725" s="347"/>
      <c r="S1725" s="347"/>
      <c r="T1725" s="344"/>
      <c r="U1725" s="345"/>
      <c r="V1725" s="34"/>
    </row>
    <row r="1726" spans="1:22" ht="19.5" customHeight="1" x14ac:dyDescent="0.25">
      <c r="A1726" s="33"/>
      <c r="B1726" s="334"/>
      <c r="C1726" s="340" t="s">
        <v>72</v>
      </c>
      <c r="D1726" s="348"/>
      <c r="E1726" s="348"/>
      <c r="F1726" s="348"/>
      <c r="G1726" s="348"/>
      <c r="H1726" s="336"/>
      <c r="I1726" s="337"/>
      <c r="J1726" s="34"/>
      <c r="K1726" s="1"/>
      <c r="L1726" s="32"/>
      <c r="M1726" s="33"/>
      <c r="N1726" s="334"/>
      <c r="O1726" s="340" t="s">
        <v>72</v>
      </c>
      <c r="P1726" s="348"/>
      <c r="Q1726" s="348"/>
      <c r="R1726" s="348"/>
      <c r="S1726" s="348"/>
      <c r="T1726" s="336"/>
      <c r="U1726" s="337"/>
      <c r="V1726" s="34"/>
    </row>
    <row r="1727" spans="1:22" ht="19.5" customHeight="1" x14ac:dyDescent="0.25">
      <c r="A1727" s="33"/>
      <c r="B1727" s="334"/>
      <c r="C1727" s="340" t="s">
        <v>73</v>
      </c>
      <c r="D1727" s="348"/>
      <c r="E1727" s="348"/>
      <c r="F1727" s="348"/>
      <c r="G1727" s="348"/>
      <c r="H1727" s="336"/>
      <c r="I1727" s="337"/>
      <c r="J1727" s="34"/>
      <c r="K1727" s="1"/>
      <c r="L1727" s="32"/>
      <c r="M1727" s="33"/>
      <c r="N1727" s="334"/>
      <c r="O1727" s="340" t="s">
        <v>73</v>
      </c>
      <c r="P1727" s="348"/>
      <c r="Q1727" s="348"/>
      <c r="R1727" s="348"/>
      <c r="S1727" s="348"/>
      <c r="T1727" s="336"/>
      <c r="U1727" s="337"/>
      <c r="V1727" s="34"/>
    </row>
    <row r="1728" spans="1:22" ht="19.5" customHeight="1" x14ac:dyDescent="0.25">
      <c r="A1728" s="33"/>
      <c r="B1728" s="334"/>
      <c r="C1728" s="340" t="s">
        <v>74</v>
      </c>
      <c r="D1728" s="348"/>
      <c r="E1728" s="348"/>
      <c r="F1728" s="348"/>
      <c r="G1728" s="348"/>
      <c r="H1728" s="336"/>
      <c r="I1728" s="337"/>
      <c r="J1728" s="34"/>
      <c r="K1728" s="1"/>
      <c r="L1728" s="32"/>
      <c r="M1728" s="33"/>
      <c r="N1728" s="334"/>
      <c r="O1728" s="340" t="s">
        <v>74</v>
      </c>
      <c r="P1728" s="348"/>
      <c r="Q1728" s="348"/>
      <c r="R1728" s="348"/>
      <c r="S1728" s="348"/>
      <c r="T1728" s="336"/>
      <c r="U1728" s="337"/>
      <c r="V1728" s="34"/>
    </row>
    <row r="1729" spans="1:22" ht="19.5" customHeight="1" x14ac:dyDescent="0.25">
      <c r="A1729" s="33"/>
      <c r="B1729" s="334"/>
      <c r="C1729" s="340" t="s">
        <v>75</v>
      </c>
      <c r="D1729" s="348"/>
      <c r="E1729" s="348"/>
      <c r="F1729" s="348"/>
      <c r="G1729" s="348"/>
      <c r="H1729" s="336"/>
      <c r="I1729" s="337"/>
      <c r="J1729" s="34"/>
      <c r="K1729" s="1"/>
      <c r="L1729" s="32"/>
      <c r="M1729" s="33"/>
      <c r="N1729" s="334"/>
      <c r="O1729" s="340" t="s">
        <v>75</v>
      </c>
      <c r="P1729" s="348"/>
      <c r="Q1729" s="348"/>
      <c r="R1729" s="348"/>
      <c r="S1729" s="348"/>
      <c r="T1729" s="336"/>
      <c r="U1729" s="337"/>
      <c r="V1729" s="34"/>
    </row>
    <row r="1730" spans="1:22" ht="19.5" customHeight="1" x14ac:dyDescent="0.25">
      <c r="A1730" s="33"/>
      <c r="B1730" s="334"/>
      <c r="C1730" s="340" t="s">
        <v>76</v>
      </c>
      <c r="D1730" s="348"/>
      <c r="E1730" s="348"/>
      <c r="F1730" s="348"/>
      <c r="G1730" s="348"/>
      <c r="H1730" s="336"/>
      <c r="I1730" s="337"/>
      <c r="J1730" s="34"/>
      <c r="K1730" s="1"/>
      <c r="L1730" s="32"/>
      <c r="M1730" s="33"/>
      <c r="N1730" s="334"/>
      <c r="O1730" s="340" t="s">
        <v>76</v>
      </c>
      <c r="P1730" s="348"/>
      <c r="Q1730" s="348"/>
      <c r="R1730" s="348"/>
      <c r="S1730" s="348"/>
      <c r="T1730" s="336"/>
      <c r="U1730" s="337"/>
      <c r="V1730" s="34"/>
    </row>
    <row r="1731" spans="1:22" ht="19.5" customHeight="1" thickBot="1" x14ac:dyDescent="0.3">
      <c r="A1731" s="33"/>
      <c r="B1731" s="335"/>
      <c r="C1731" s="385" t="s">
        <v>77</v>
      </c>
      <c r="D1731" s="386"/>
      <c r="E1731" s="386"/>
      <c r="F1731" s="386"/>
      <c r="G1731" s="386"/>
      <c r="H1731" s="387"/>
      <c r="I1731" s="388"/>
      <c r="J1731" s="34"/>
      <c r="K1731" s="1"/>
      <c r="L1731" s="32"/>
      <c r="M1731" s="33"/>
      <c r="N1731" s="335"/>
      <c r="O1731" s="385" t="s">
        <v>77</v>
      </c>
      <c r="P1731" s="386"/>
      <c r="Q1731" s="386"/>
      <c r="R1731" s="386"/>
      <c r="S1731" s="386"/>
      <c r="T1731" s="387"/>
      <c r="U1731" s="388"/>
      <c r="V1731" s="34"/>
    </row>
    <row r="1732" spans="1:22" ht="19.5" customHeight="1" x14ac:dyDescent="0.25">
      <c r="A1732" s="33"/>
      <c r="B1732" s="349" t="s">
        <v>78</v>
      </c>
      <c r="C1732" s="389" t="s">
        <v>79</v>
      </c>
      <c r="D1732" s="390"/>
      <c r="E1732" s="391"/>
      <c r="F1732" s="47" t="s">
        <v>80</v>
      </c>
      <c r="G1732" s="47"/>
      <c r="H1732" s="352"/>
      <c r="I1732" s="353"/>
      <c r="J1732" s="34"/>
      <c r="K1732" s="1"/>
      <c r="L1732" s="32"/>
      <c r="M1732" s="33"/>
      <c r="N1732" s="349" t="s">
        <v>78</v>
      </c>
      <c r="O1732" s="389" t="s">
        <v>79</v>
      </c>
      <c r="P1732" s="390"/>
      <c r="Q1732" s="391"/>
      <c r="R1732" s="47" t="s">
        <v>80</v>
      </c>
      <c r="S1732" s="47"/>
      <c r="T1732" s="352"/>
      <c r="U1732" s="353"/>
      <c r="V1732" s="34"/>
    </row>
    <row r="1733" spans="1:22" ht="19.5" customHeight="1" x14ac:dyDescent="0.25">
      <c r="A1733" s="33"/>
      <c r="B1733" s="334"/>
      <c r="C1733" s="392" t="s">
        <v>81</v>
      </c>
      <c r="D1733" s="393"/>
      <c r="E1733" s="394"/>
      <c r="F1733" s="10" t="s">
        <v>82</v>
      </c>
      <c r="G1733" s="10"/>
      <c r="H1733" s="336"/>
      <c r="I1733" s="337"/>
      <c r="J1733" s="34"/>
      <c r="K1733" s="1"/>
      <c r="L1733" s="32"/>
      <c r="M1733" s="33"/>
      <c r="N1733" s="334"/>
      <c r="O1733" s="392" t="s">
        <v>81</v>
      </c>
      <c r="P1733" s="393"/>
      <c r="Q1733" s="394"/>
      <c r="R1733" s="10" t="s">
        <v>82</v>
      </c>
      <c r="S1733" s="10"/>
      <c r="T1733" s="336"/>
      <c r="U1733" s="337"/>
      <c r="V1733" s="34"/>
    </row>
    <row r="1734" spans="1:22" ht="19.5" customHeight="1" x14ac:dyDescent="0.25">
      <c r="A1734" s="33"/>
      <c r="B1734" s="334"/>
      <c r="C1734" s="392" t="s">
        <v>83</v>
      </c>
      <c r="D1734" s="393"/>
      <c r="E1734" s="394"/>
      <c r="F1734" s="10" t="s">
        <v>84</v>
      </c>
      <c r="G1734" s="10"/>
      <c r="H1734" s="336"/>
      <c r="I1734" s="337"/>
      <c r="J1734" s="34"/>
      <c r="K1734" s="1"/>
      <c r="L1734" s="32"/>
      <c r="M1734" s="33"/>
      <c r="N1734" s="334"/>
      <c r="O1734" s="392" t="s">
        <v>83</v>
      </c>
      <c r="P1734" s="393"/>
      <c r="Q1734" s="394"/>
      <c r="R1734" s="10" t="s">
        <v>84</v>
      </c>
      <c r="S1734" s="10"/>
      <c r="T1734" s="336"/>
      <c r="U1734" s="337"/>
      <c r="V1734" s="34"/>
    </row>
    <row r="1735" spans="1:22" ht="19.5" customHeight="1" x14ac:dyDescent="0.25">
      <c r="A1735" s="33"/>
      <c r="B1735" s="334"/>
      <c r="C1735" s="48" t="s">
        <v>85</v>
      </c>
      <c r="D1735" s="49"/>
      <c r="E1735" s="49"/>
      <c r="F1735" s="10" t="s">
        <v>86</v>
      </c>
      <c r="G1735" s="10"/>
      <c r="H1735" s="336"/>
      <c r="I1735" s="337"/>
      <c r="J1735" s="34"/>
      <c r="K1735" s="1"/>
      <c r="L1735" s="32"/>
      <c r="M1735" s="33"/>
      <c r="N1735" s="334"/>
      <c r="O1735" s="48" t="s">
        <v>85</v>
      </c>
      <c r="P1735" s="49"/>
      <c r="Q1735" s="49"/>
      <c r="R1735" s="10" t="s">
        <v>86</v>
      </c>
      <c r="S1735" s="10"/>
      <c r="T1735" s="336"/>
      <c r="U1735" s="337"/>
      <c r="V1735" s="34"/>
    </row>
    <row r="1736" spans="1:22" ht="19.5" customHeight="1" thickBot="1" x14ac:dyDescent="0.3">
      <c r="A1736" s="33"/>
      <c r="B1736" s="350"/>
      <c r="C1736" s="50" t="s">
        <v>87</v>
      </c>
      <c r="D1736" s="51"/>
      <c r="E1736" s="51"/>
      <c r="F1736" s="52" t="s">
        <v>86</v>
      </c>
      <c r="G1736" s="52"/>
      <c r="H1736" s="369"/>
      <c r="I1736" s="370"/>
      <c r="J1736" s="34"/>
      <c r="K1736" s="1"/>
      <c r="L1736" s="32"/>
      <c r="M1736" s="33"/>
      <c r="N1736" s="350"/>
      <c r="O1736" s="50" t="s">
        <v>87</v>
      </c>
      <c r="P1736" s="51"/>
      <c r="Q1736" s="51"/>
      <c r="R1736" s="52" t="s">
        <v>86</v>
      </c>
      <c r="S1736" s="52"/>
      <c r="T1736" s="369"/>
      <c r="U1736" s="370"/>
      <c r="V1736" s="34"/>
    </row>
    <row r="1737" spans="1:22" ht="19.5" customHeight="1" thickBot="1" x14ac:dyDescent="0.3">
      <c r="A1737" s="33"/>
      <c r="B1737" s="25"/>
      <c r="C1737" s="25"/>
      <c r="D1737" s="25"/>
      <c r="E1737" s="25"/>
      <c r="F1737" s="25"/>
      <c r="G1737" s="25"/>
      <c r="H1737" s="25"/>
      <c r="I1737" s="25"/>
      <c r="J1737" s="34"/>
      <c r="K1737" s="1"/>
      <c r="L1737" s="32"/>
      <c r="M1737" s="33"/>
      <c r="N1737" s="25"/>
      <c r="O1737" s="25"/>
      <c r="P1737" s="25"/>
      <c r="Q1737" s="25"/>
      <c r="R1737" s="25"/>
      <c r="S1737" s="25"/>
      <c r="T1737" s="25"/>
      <c r="U1737" s="25"/>
      <c r="V1737" s="34"/>
    </row>
    <row r="1738" spans="1:22" ht="19.5" customHeight="1" x14ac:dyDescent="0.3">
      <c r="A1738" s="33"/>
      <c r="B1738" s="373" t="s">
        <v>88</v>
      </c>
      <c r="C1738" s="374"/>
      <c r="D1738" s="374"/>
      <c r="E1738" s="374"/>
      <c r="F1738" s="374"/>
      <c r="G1738" s="374"/>
      <c r="H1738" s="374"/>
      <c r="I1738" s="375"/>
      <c r="J1738" s="34"/>
      <c r="K1738" s="1"/>
      <c r="L1738" s="32"/>
      <c r="M1738" s="33"/>
      <c r="N1738" s="373" t="s">
        <v>88</v>
      </c>
      <c r="O1738" s="374"/>
      <c r="P1738" s="374"/>
      <c r="Q1738" s="374"/>
      <c r="R1738" s="374"/>
      <c r="S1738" s="374"/>
      <c r="T1738" s="374"/>
      <c r="U1738" s="375"/>
      <c r="V1738" s="34"/>
    </row>
    <row r="1739" spans="1:22" ht="19.5" customHeight="1" x14ac:dyDescent="0.25">
      <c r="A1739" s="33"/>
      <c r="B1739" s="376"/>
      <c r="C1739" s="377"/>
      <c r="D1739" s="377"/>
      <c r="E1739" s="377"/>
      <c r="F1739" s="377"/>
      <c r="G1739" s="377"/>
      <c r="H1739" s="377"/>
      <c r="I1739" s="378"/>
      <c r="J1739" s="34"/>
      <c r="K1739" s="1"/>
      <c r="L1739" s="32"/>
      <c r="M1739" s="33"/>
      <c r="N1739" s="376"/>
      <c r="O1739" s="377"/>
      <c r="P1739" s="377"/>
      <c r="Q1739" s="377"/>
      <c r="R1739" s="377"/>
      <c r="S1739" s="377"/>
      <c r="T1739" s="377"/>
      <c r="U1739" s="378"/>
      <c r="V1739" s="34"/>
    </row>
    <row r="1740" spans="1:22" ht="19.5" customHeight="1" x14ac:dyDescent="0.25">
      <c r="A1740" s="33"/>
      <c r="B1740" s="379"/>
      <c r="C1740" s="380"/>
      <c r="D1740" s="380"/>
      <c r="E1740" s="380"/>
      <c r="F1740" s="380"/>
      <c r="G1740" s="380"/>
      <c r="H1740" s="380"/>
      <c r="I1740" s="381"/>
      <c r="J1740" s="34"/>
      <c r="K1740" s="1"/>
      <c r="L1740" s="32"/>
      <c r="M1740" s="33"/>
      <c r="N1740" s="379"/>
      <c r="O1740" s="380"/>
      <c r="P1740" s="380"/>
      <c r="Q1740" s="380"/>
      <c r="R1740" s="380"/>
      <c r="S1740" s="380"/>
      <c r="T1740" s="380"/>
      <c r="U1740" s="381"/>
      <c r="V1740" s="34"/>
    </row>
    <row r="1741" spans="1:22" ht="19.5" customHeight="1" x14ac:dyDescent="0.25">
      <c r="A1741" s="33"/>
      <c r="B1741" s="379"/>
      <c r="C1741" s="380"/>
      <c r="D1741" s="380"/>
      <c r="E1741" s="380"/>
      <c r="F1741" s="380"/>
      <c r="G1741" s="380"/>
      <c r="H1741" s="380"/>
      <c r="I1741" s="381"/>
      <c r="J1741" s="34"/>
      <c r="K1741" s="1"/>
      <c r="L1741" s="32"/>
      <c r="M1741" s="33"/>
      <c r="N1741" s="379"/>
      <c r="O1741" s="380"/>
      <c r="P1741" s="380"/>
      <c r="Q1741" s="380"/>
      <c r="R1741" s="380"/>
      <c r="S1741" s="380"/>
      <c r="T1741" s="380"/>
      <c r="U1741" s="381"/>
      <c r="V1741" s="34"/>
    </row>
    <row r="1742" spans="1:22" ht="19.5" customHeight="1" thickBot="1" x14ac:dyDescent="0.3">
      <c r="A1742" s="33"/>
      <c r="B1742" s="382"/>
      <c r="C1742" s="383"/>
      <c r="D1742" s="383"/>
      <c r="E1742" s="383"/>
      <c r="F1742" s="383"/>
      <c r="G1742" s="383"/>
      <c r="H1742" s="383"/>
      <c r="I1742" s="384"/>
      <c r="J1742" s="34"/>
      <c r="K1742" s="1"/>
      <c r="L1742" s="32"/>
      <c r="M1742" s="33"/>
      <c r="N1742" s="382"/>
      <c r="O1742" s="383"/>
      <c r="P1742" s="383"/>
      <c r="Q1742" s="383"/>
      <c r="R1742" s="383"/>
      <c r="S1742" s="383"/>
      <c r="T1742" s="383"/>
      <c r="U1742" s="384"/>
      <c r="V1742" s="34"/>
    </row>
    <row r="1743" spans="1:22" ht="19.5" customHeight="1" thickBot="1" x14ac:dyDescent="0.3">
      <c r="A1743" s="53"/>
      <c r="B1743" s="54"/>
      <c r="C1743" s="54"/>
      <c r="D1743" s="54"/>
      <c r="E1743" s="54"/>
      <c r="F1743" s="54"/>
      <c r="G1743" s="54"/>
      <c r="H1743" s="54"/>
      <c r="I1743" s="54"/>
      <c r="J1743" s="55"/>
      <c r="K1743" s="1"/>
      <c r="L1743" s="32"/>
      <c r="M1743" s="53"/>
      <c r="N1743" s="54"/>
      <c r="O1743" s="54"/>
      <c r="P1743" s="54"/>
      <c r="Q1743" s="54"/>
      <c r="R1743" s="54"/>
      <c r="S1743" s="54"/>
      <c r="T1743" s="54"/>
      <c r="U1743" s="54"/>
      <c r="V1743" s="55"/>
    </row>
    <row r="1744" spans="1:22" ht="19.5" customHeight="1" x14ac:dyDescent="0.25">
      <c r="A1744" s="56"/>
      <c r="B1744" s="56"/>
      <c r="C1744" s="56"/>
      <c r="D1744" s="56"/>
      <c r="E1744" s="56"/>
      <c r="F1744" s="56"/>
      <c r="G1744" s="56"/>
      <c r="H1744" s="56"/>
      <c r="I1744" s="56"/>
      <c r="J1744" s="56"/>
      <c r="K1744" s="56"/>
      <c r="L1744" s="57"/>
      <c r="M1744" s="56"/>
      <c r="N1744" s="56"/>
      <c r="O1744" s="56"/>
      <c r="P1744" s="56"/>
      <c r="Q1744" s="56"/>
      <c r="R1744" s="56"/>
      <c r="S1744" s="56"/>
      <c r="T1744" s="56"/>
      <c r="U1744" s="56"/>
      <c r="V1744" s="56"/>
    </row>
  </sheetData>
  <mergeCells count="5256">
    <mergeCell ref="C1734:E1734"/>
    <mergeCell ref="O1734:Q1734"/>
    <mergeCell ref="B1738:I1738"/>
    <mergeCell ref="N1738:U1738"/>
    <mergeCell ref="B1739:I1742"/>
    <mergeCell ref="N1739:U1742"/>
    <mergeCell ref="C1730:G1730"/>
    <mergeCell ref="H1730:I1730"/>
    <mergeCell ref="O1730:S1730"/>
    <mergeCell ref="T1730:U1730"/>
    <mergeCell ref="C1731:G1731"/>
    <mergeCell ref="H1731:I1731"/>
    <mergeCell ref="O1731:S1731"/>
    <mergeCell ref="T1731:U1731"/>
    <mergeCell ref="C1728:G1728"/>
    <mergeCell ref="H1728:I1728"/>
    <mergeCell ref="O1728:S1728"/>
    <mergeCell ref="T1728:U1728"/>
    <mergeCell ref="C1729:G1729"/>
    <mergeCell ref="H1729:I1729"/>
    <mergeCell ref="O1729:S1729"/>
    <mergeCell ref="T1729:U1729"/>
    <mergeCell ref="H1736:I1736"/>
    <mergeCell ref="T1736:U1736"/>
    <mergeCell ref="N1732:N1736"/>
    <mergeCell ref="O1732:Q1732"/>
    <mergeCell ref="T1732:U1732"/>
    <mergeCell ref="C1733:E1733"/>
    <mergeCell ref="T1734:U1734"/>
    <mergeCell ref="H1735:I1735"/>
    <mergeCell ref="T1735:U1735"/>
    <mergeCell ref="H1734:I1734"/>
    <mergeCell ref="N1719:N1724"/>
    <mergeCell ref="O1719:S1719"/>
    <mergeCell ref="C1720:G1720"/>
    <mergeCell ref="O1720:S1720"/>
    <mergeCell ref="B1710:I1710"/>
    <mergeCell ref="N1710:U1710"/>
    <mergeCell ref="B1711:I1711"/>
    <mergeCell ref="N1711:U1711"/>
    <mergeCell ref="B1712:C1712"/>
    <mergeCell ref="N1712:O1712"/>
    <mergeCell ref="C1726:G1726"/>
    <mergeCell ref="H1726:I1726"/>
    <mergeCell ref="O1726:S1726"/>
    <mergeCell ref="T1726:U1726"/>
    <mergeCell ref="C1727:G1727"/>
    <mergeCell ref="H1727:I1727"/>
    <mergeCell ref="O1727:S1727"/>
    <mergeCell ref="T1727:U1727"/>
    <mergeCell ref="C1724:G1724"/>
    <mergeCell ref="H1724:I1724"/>
    <mergeCell ref="O1724:S1724"/>
    <mergeCell ref="T1724:U1724"/>
    <mergeCell ref="B1725:B1731"/>
    <mergeCell ref="C1725:G1725"/>
    <mergeCell ref="H1725:I1725"/>
    <mergeCell ref="N1725:N1731"/>
    <mergeCell ref="O1725:S1725"/>
    <mergeCell ref="T1725:U1725"/>
    <mergeCell ref="N1706:O1708"/>
    <mergeCell ref="P1706:Q1706"/>
    <mergeCell ref="D1707:D1708"/>
    <mergeCell ref="P1707:P1708"/>
    <mergeCell ref="B1709:I1709"/>
    <mergeCell ref="N1709:U1709"/>
    <mergeCell ref="P1704:Q1704"/>
    <mergeCell ref="R1704:U1704"/>
    <mergeCell ref="D1705:E1705"/>
    <mergeCell ref="F1705:I1705"/>
    <mergeCell ref="P1705:Q1705"/>
    <mergeCell ref="R1705:U1705"/>
    <mergeCell ref="F1702:I1702"/>
    <mergeCell ref="N1702:O1705"/>
    <mergeCell ref="P1702:Q1702"/>
    <mergeCell ref="R1702:U1702"/>
    <mergeCell ref="D1703:E1703"/>
    <mergeCell ref="F1703:I1703"/>
    <mergeCell ref="P1703:Q1703"/>
    <mergeCell ref="R1703:U1703"/>
    <mergeCell ref="D1704:E1704"/>
    <mergeCell ref="F1704:I1704"/>
    <mergeCell ref="B1706:C1708"/>
    <mergeCell ref="D1706:E1706"/>
    <mergeCell ref="B1702:C1705"/>
    <mergeCell ref="D1702:E1702"/>
    <mergeCell ref="O1680:S1680"/>
    <mergeCell ref="T1680:U1680"/>
    <mergeCell ref="D1701:E1701"/>
    <mergeCell ref="F1701:G1701"/>
    <mergeCell ref="H1701:I1701"/>
    <mergeCell ref="P1701:Q1701"/>
    <mergeCell ref="R1701:S1701"/>
    <mergeCell ref="T1701:U1701"/>
    <mergeCell ref="R1699:S1699"/>
    <mergeCell ref="T1699:U1699"/>
    <mergeCell ref="B1700:C1700"/>
    <mergeCell ref="D1700:E1700"/>
    <mergeCell ref="F1700:G1700"/>
    <mergeCell ref="H1700:I1700"/>
    <mergeCell ref="N1700:O1700"/>
    <mergeCell ref="P1700:Q1700"/>
    <mergeCell ref="R1700:S1700"/>
    <mergeCell ref="T1700:U1700"/>
    <mergeCell ref="B1699:C1699"/>
    <mergeCell ref="D1699:E1699"/>
    <mergeCell ref="F1699:G1699"/>
    <mergeCell ref="H1699:I1699"/>
    <mergeCell ref="N1699:O1699"/>
    <mergeCell ref="P1699:Q1699"/>
    <mergeCell ref="B1697:C1697"/>
    <mergeCell ref="N1697:O1697"/>
    <mergeCell ref="D1697:I1697"/>
    <mergeCell ref="P1697:U1697"/>
    <mergeCell ref="B1698:I1698"/>
    <mergeCell ref="N1698:U1698"/>
    <mergeCell ref="B1690:I1693"/>
    <mergeCell ref="N1690:U1693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75:G1675"/>
    <mergeCell ref="H1675:I1675"/>
    <mergeCell ref="O1675:S1675"/>
    <mergeCell ref="T1675:U1675"/>
    <mergeCell ref="B1676:B1682"/>
    <mergeCell ref="C1676:G1676"/>
    <mergeCell ref="H1676:I1676"/>
    <mergeCell ref="N1676:N1682"/>
    <mergeCell ref="O1676:S1676"/>
    <mergeCell ref="T1676:U1676"/>
    <mergeCell ref="C1681:G1681"/>
    <mergeCell ref="H1681:I1681"/>
    <mergeCell ref="O1681:S1681"/>
    <mergeCell ref="T1681:U1681"/>
    <mergeCell ref="C1682:G1682"/>
    <mergeCell ref="H1682:I1682"/>
    <mergeCell ref="O1682:S1682"/>
    <mergeCell ref="T1682:U1682"/>
    <mergeCell ref="C1679:G1679"/>
    <mergeCell ref="H1679:I1679"/>
    <mergeCell ref="O1679:S1679"/>
    <mergeCell ref="T1679:U1679"/>
    <mergeCell ref="C1680:G1680"/>
    <mergeCell ref="H1680:I1680"/>
    <mergeCell ref="C1673:G1673"/>
    <mergeCell ref="H1673:I1673"/>
    <mergeCell ref="O1673:S1673"/>
    <mergeCell ref="T1673:U1673"/>
    <mergeCell ref="C1674:G1674"/>
    <mergeCell ref="H1674:I1674"/>
    <mergeCell ref="O1674:S1674"/>
    <mergeCell ref="T1674:U1674"/>
    <mergeCell ref="B1667:C1668"/>
    <mergeCell ref="D1667:I1668"/>
    <mergeCell ref="N1667:O1668"/>
    <mergeCell ref="P1667:U1668"/>
    <mergeCell ref="B1670:B1675"/>
    <mergeCell ref="C1670:G1670"/>
    <mergeCell ref="N1670:N1675"/>
    <mergeCell ref="O1670:S1670"/>
    <mergeCell ref="C1671:G1671"/>
    <mergeCell ref="O1671:S1671"/>
    <mergeCell ref="H1671:I1671"/>
    <mergeCell ref="T1671:U1671"/>
    <mergeCell ref="C1672:G1672"/>
    <mergeCell ref="H1672:I1672"/>
    <mergeCell ref="O1672:S1672"/>
    <mergeCell ref="T1672:U1672"/>
    <mergeCell ref="H1670:I1670"/>
    <mergeCell ref="T1670:U1670"/>
    <mergeCell ref="B1662:I1662"/>
    <mergeCell ref="N1662:U1662"/>
    <mergeCell ref="B1663:C1663"/>
    <mergeCell ref="N1663:O1663"/>
    <mergeCell ref="B1665:C1666"/>
    <mergeCell ref="D1665:I1666"/>
    <mergeCell ref="N1665:O1666"/>
    <mergeCell ref="P1665:U1666"/>
    <mergeCell ref="N1657:O1659"/>
    <mergeCell ref="P1657:Q1657"/>
    <mergeCell ref="D1658:D1659"/>
    <mergeCell ref="P1658:P1659"/>
    <mergeCell ref="B1660:I1660"/>
    <mergeCell ref="N1660:U1660"/>
    <mergeCell ref="P1655:Q1655"/>
    <mergeCell ref="R1655:U1655"/>
    <mergeCell ref="D1656:E1656"/>
    <mergeCell ref="F1656:I1656"/>
    <mergeCell ref="P1656:Q1656"/>
    <mergeCell ref="R1656:U1656"/>
    <mergeCell ref="B1661:I1661"/>
    <mergeCell ref="N1661:U1661"/>
    <mergeCell ref="B1657:C1659"/>
    <mergeCell ref="D1657:E1657"/>
    <mergeCell ref="B1653:C1656"/>
    <mergeCell ref="F1653:I1653"/>
    <mergeCell ref="N1653:O1656"/>
    <mergeCell ref="P1653:Q1653"/>
    <mergeCell ref="R1653:U1653"/>
    <mergeCell ref="D1654:E1654"/>
    <mergeCell ref="F1654:I1654"/>
    <mergeCell ref="P1654:Q1654"/>
    <mergeCell ref="R1654:U1654"/>
    <mergeCell ref="D1655:E1655"/>
    <mergeCell ref="F1655:I1655"/>
    <mergeCell ref="R1651:S1651"/>
    <mergeCell ref="T1651:U1651"/>
    <mergeCell ref="D1652:E1652"/>
    <mergeCell ref="F1652:G1652"/>
    <mergeCell ref="H1652:I1652"/>
    <mergeCell ref="P1652:Q1652"/>
    <mergeCell ref="R1652:S1652"/>
    <mergeCell ref="T1652:U1652"/>
    <mergeCell ref="D1653:E1653"/>
    <mergeCell ref="B1651:C1651"/>
    <mergeCell ref="D1651:E1651"/>
    <mergeCell ref="F1651:G1651"/>
    <mergeCell ref="H1651:I1651"/>
    <mergeCell ref="N1651:O1651"/>
    <mergeCell ref="P1651:Q1651"/>
    <mergeCell ref="B1650:C1650"/>
    <mergeCell ref="D1650:E1650"/>
    <mergeCell ref="F1650:G1650"/>
    <mergeCell ref="H1650:I1650"/>
    <mergeCell ref="N1650:O1650"/>
    <mergeCell ref="P1650:Q1650"/>
    <mergeCell ref="R1650:S1650"/>
    <mergeCell ref="T1650:U1650"/>
    <mergeCell ref="H1637:I1637"/>
    <mergeCell ref="T1637:U1637"/>
    <mergeCell ref="H1638:I1638"/>
    <mergeCell ref="T1638:U1638"/>
    <mergeCell ref="B1640:I1640"/>
    <mergeCell ref="N1640:U1640"/>
    <mergeCell ref="B1648:C1648"/>
    <mergeCell ref="D1648:I1648"/>
    <mergeCell ref="N1648:O1648"/>
    <mergeCell ref="P1648:U1648"/>
    <mergeCell ref="B1641:I1644"/>
    <mergeCell ref="N1641:U1644"/>
    <mergeCell ref="B1634:B1638"/>
    <mergeCell ref="C1634:E1634"/>
    <mergeCell ref="N1634:N1638"/>
    <mergeCell ref="O1634:Q1634"/>
    <mergeCell ref="C1635:E1635"/>
    <mergeCell ref="O1635:Q1635"/>
    <mergeCell ref="H1636:I1636"/>
    <mergeCell ref="T1636:U1636"/>
    <mergeCell ref="C1636:E1636"/>
    <mergeCell ref="O1636:Q1636"/>
    <mergeCell ref="T1634:U1634"/>
    <mergeCell ref="H1635:I1635"/>
    <mergeCell ref="T1635:U1635"/>
    <mergeCell ref="H1634:I1634"/>
    <mergeCell ref="C1628:G1628"/>
    <mergeCell ref="H1628:I1628"/>
    <mergeCell ref="O1628:S1628"/>
    <mergeCell ref="T1628:U1628"/>
    <mergeCell ref="C1629:G1629"/>
    <mergeCell ref="H1629:I1629"/>
    <mergeCell ref="O1629:S1629"/>
    <mergeCell ref="T1629:U1629"/>
    <mergeCell ref="B1649:I1649"/>
    <mergeCell ref="N1649:U1649"/>
    <mergeCell ref="O1626:S1626"/>
    <mergeCell ref="T1626:U1626"/>
    <mergeCell ref="B1627:B1633"/>
    <mergeCell ref="C1627:G1627"/>
    <mergeCell ref="H1627:I1627"/>
    <mergeCell ref="N1627:N1633"/>
    <mergeCell ref="O1627:S1627"/>
    <mergeCell ref="T1627:U1627"/>
    <mergeCell ref="C1632:G1632"/>
    <mergeCell ref="H1632:I1632"/>
    <mergeCell ref="O1632:S1632"/>
    <mergeCell ref="T1632:U1632"/>
    <mergeCell ref="C1633:G1633"/>
    <mergeCell ref="H1633:I1633"/>
    <mergeCell ref="O1633:S1633"/>
    <mergeCell ref="T1633:U1633"/>
    <mergeCell ref="C1630:G1630"/>
    <mergeCell ref="H1630:I1630"/>
    <mergeCell ref="O1630:S1630"/>
    <mergeCell ref="T1630:U1630"/>
    <mergeCell ref="C1631:G1631"/>
    <mergeCell ref="H1631:I1631"/>
    <mergeCell ref="O1631:S1631"/>
    <mergeCell ref="T1631:U1631"/>
    <mergeCell ref="C1624:G1624"/>
    <mergeCell ref="H1624:I1624"/>
    <mergeCell ref="O1624:S1624"/>
    <mergeCell ref="T1624:U1624"/>
    <mergeCell ref="C1625:G1625"/>
    <mergeCell ref="H1625:I1625"/>
    <mergeCell ref="O1625:S1625"/>
    <mergeCell ref="T1625:U1625"/>
    <mergeCell ref="C1622:G1622"/>
    <mergeCell ref="H1622:I1622"/>
    <mergeCell ref="O1622:S1622"/>
    <mergeCell ref="T1622:U1622"/>
    <mergeCell ref="C1623:G1623"/>
    <mergeCell ref="H1623:I1623"/>
    <mergeCell ref="O1623:S1623"/>
    <mergeCell ref="T1623:U1623"/>
    <mergeCell ref="B1618:C1619"/>
    <mergeCell ref="D1618:I1619"/>
    <mergeCell ref="N1618:O1619"/>
    <mergeCell ref="P1618:U1619"/>
    <mergeCell ref="H1621:I1621"/>
    <mergeCell ref="T1621:U1621"/>
    <mergeCell ref="B1621:B1626"/>
    <mergeCell ref="C1621:G1621"/>
    <mergeCell ref="N1621:N1626"/>
    <mergeCell ref="O1621:S1621"/>
    <mergeCell ref="B1616:C1617"/>
    <mergeCell ref="D1616:I1617"/>
    <mergeCell ref="C1626:G1626"/>
    <mergeCell ref="H1626:I1626"/>
    <mergeCell ref="B1612:I1612"/>
    <mergeCell ref="N1612:U1612"/>
    <mergeCell ref="B1613:I1613"/>
    <mergeCell ref="N1613:U1613"/>
    <mergeCell ref="B1614:C1614"/>
    <mergeCell ref="N1614:O1614"/>
    <mergeCell ref="P1604:Q1604"/>
    <mergeCell ref="R1604:U1604"/>
    <mergeCell ref="D1605:E1605"/>
    <mergeCell ref="F1605:I1605"/>
    <mergeCell ref="P1605:Q1605"/>
    <mergeCell ref="R1605:U1605"/>
    <mergeCell ref="D1606:E1606"/>
    <mergeCell ref="F1606:I1606"/>
    <mergeCell ref="N1616:O1617"/>
    <mergeCell ref="P1616:U1617"/>
    <mergeCell ref="B1611:I1611"/>
    <mergeCell ref="N1611:U1611"/>
    <mergeCell ref="B1608:C1610"/>
    <mergeCell ref="D1608:E1608"/>
    <mergeCell ref="N1608:O1610"/>
    <mergeCell ref="P1608:Q1608"/>
    <mergeCell ref="D1609:D1610"/>
    <mergeCell ref="P1609:P1610"/>
    <mergeCell ref="F1604:I1604"/>
    <mergeCell ref="N1604:O1607"/>
    <mergeCell ref="B1600:I1600"/>
    <mergeCell ref="N1600:U1600"/>
    <mergeCell ref="B1601:C1601"/>
    <mergeCell ref="D1601:E1601"/>
    <mergeCell ref="F1601:G1601"/>
    <mergeCell ref="H1601:I1601"/>
    <mergeCell ref="N1601:O1601"/>
    <mergeCell ref="P1601:Q1601"/>
    <mergeCell ref="R1601:S1601"/>
    <mergeCell ref="T1601:U1601"/>
    <mergeCell ref="B1604:C1607"/>
    <mergeCell ref="D1604:E1604"/>
    <mergeCell ref="P1606:Q1606"/>
    <mergeCell ref="R1606:U1606"/>
    <mergeCell ref="R1602:S1602"/>
    <mergeCell ref="T1602:U1602"/>
    <mergeCell ref="D1603:E1603"/>
    <mergeCell ref="F1603:G1603"/>
    <mergeCell ref="H1603:I1603"/>
    <mergeCell ref="P1603:Q1603"/>
    <mergeCell ref="R1603:S1603"/>
    <mergeCell ref="T1603:U1603"/>
    <mergeCell ref="B1602:C1602"/>
    <mergeCell ref="D1602:E1602"/>
    <mergeCell ref="F1602:G1602"/>
    <mergeCell ref="H1602:I1602"/>
    <mergeCell ref="N1602:O1602"/>
    <mergeCell ref="P1602:Q1602"/>
    <mergeCell ref="D1607:E1607"/>
    <mergeCell ref="F1607:I1607"/>
    <mergeCell ref="P1607:Q1607"/>
    <mergeCell ref="R1607:U1607"/>
    <mergeCell ref="O1579:S1579"/>
    <mergeCell ref="T1579:U1579"/>
    <mergeCell ref="C1576:G1576"/>
    <mergeCell ref="H1576:I1576"/>
    <mergeCell ref="O1576:S1576"/>
    <mergeCell ref="T1576:U1576"/>
    <mergeCell ref="C1577:G1577"/>
    <mergeCell ref="H1577:I1577"/>
    <mergeCell ref="O1577:S1577"/>
    <mergeCell ref="T1577:U1577"/>
    <mergeCell ref="T1587:U1587"/>
    <mergeCell ref="H1588:I1588"/>
    <mergeCell ref="T1588:U1588"/>
    <mergeCell ref="H1589:I1589"/>
    <mergeCell ref="T1589:U1589"/>
    <mergeCell ref="B1591:I1591"/>
    <mergeCell ref="N1591:U1591"/>
    <mergeCell ref="B1585:B1589"/>
    <mergeCell ref="C1585:E1585"/>
    <mergeCell ref="N1585:N1589"/>
    <mergeCell ref="O1585:Q1585"/>
    <mergeCell ref="C1586:E1586"/>
    <mergeCell ref="O1586:Q1586"/>
    <mergeCell ref="C1587:E1587"/>
    <mergeCell ref="H1587:I1587"/>
    <mergeCell ref="O1587:Q1587"/>
    <mergeCell ref="C1583:G1583"/>
    <mergeCell ref="H1583:I1583"/>
    <mergeCell ref="O1583:S1583"/>
    <mergeCell ref="T1583:U1583"/>
    <mergeCell ref="C1584:G1584"/>
    <mergeCell ref="O1584:S1584"/>
    <mergeCell ref="C1574:G1574"/>
    <mergeCell ref="H1574:I1574"/>
    <mergeCell ref="O1574:S1574"/>
    <mergeCell ref="T1574:U1574"/>
    <mergeCell ref="C1575:G1575"/>
    <mergeCell ref="H1575:I1575"/>
    <mergeCell ref="O1575:S1575"/>
    <mergeCell ref="T1575:U1575"/>
    <mergeCell ref="C1579:G1579"/>
    <mergeCell ref="H1579:I1579"/>
    <mergeCell ref="O1572:S1572"/>
    <mergeCell ref="T1572:U1572"/>
    <mergeCell ref="C1573:G1573"/>
    <mergeCell ref="H1573:I1573"/>
    <mergeCell ref="O1573:S1573"/>
    <mergeCell ref="T1573:U1573"/>
    <mergeCell ref="B1564:I1564"/>
    <mergeCell ref="N1564:U1564"/>
    <mergeCell ref="B1565:C1565"/>
    <mergeCell ref="N1565:O1565"/>
    <mergeCell ref="B1567:C1568"/>
    <mergeCell ref="D1567:I1568"/>
    <mergeCell ref="N1567:O1568"/>
    <mergeCell ref="P1567:U1568"/>
    <mergeCell ref="B1572:B1577"/>
    <mergeCell ref="C1572:G1572"/>
    <mergeCell ref="H1572:I1572"/>
    <mergeCell ref="N1572:N1577"/>
    <mergeCell ref="B1569:C1570"/>
    <mergeCell ref="D1569:I1570"/>
    <mergeCell ref="N1569:O1570"/>
    <mergeCell ref="P1569:U1570"/>
    <mergeCell ref="N1559:O1561"/>
    <mergeCell ref="P1559:Q1559"/>
    <mergeCell ref="D1560:D1561"/>
    <mergeCell ref="P1560:P1561"/>
    <mergeCell ref="B1562:I1562"/>
    <mergeCell ref="N1562:U1562"/>
    <mergeCell ref="D1557:E1557"/>
    <mergeCell ref="F1557:I1557"/>
    <mergeCell ref="P1557:Q1557"/>
    <mergeCell ref="R1557:U1557"/>
    <mergeCell ref="D1558:E1558"/>
    <mergeCell ref="F1558:I1558"/>
    <mergeCell ref="P1558:Q1558"/>
    <mergeCell ref="R1558:U1558"/>
    <mergeCell ref="P1555:Q1555"/>
    <mergeCell ref="R1555:U1555"/>
    <mergeCell ref="D1556:E1556"/>
    <mergeCell ref="F1556:I1556"/>
    <mergeCell ref="P1556:Q1556"/>
    <mergeCell ref="R1556:U1556"/>
    <mergeCell ref="B1536:B1540"/>
    <mergeCell ref="C1536:E1536"/>
    <mergeCell ref="N1536:N1540"/>
    <mergeCell ref="O1536:Q1536"/>
    <mergeCell ref="C1537:E1537"/>
    <mergeCell ref="H1537:I1537"/>
    <mergeCell ref="T1534:U1534"/>
    <mergeCell ref="H1535:I1535"/>
    <mergeCell ref="T1535:U1535"/>
    <mergeCell ref="H1534:I1534"/>
    <mergeCell ref="B1529:B1535"/>
    <mergeCell ref="H1536:I1536"/>
    <mergeCell ref="T1536:U1536"/>
    <mergeCell ref="B1552:C1552"/>
    <mergeCell ref="D1552:E1552"/>
    <mergeCell ref="F1552:G1552"/>
    <mergeCell ref="H1552:I1552"/>
    <mergeCell ref="N1552:O1552"/>
    <mergeCell ref="P1552:Q1552"/>
    <mergeCell ref="B1542:I1542"/>
    <mergeCell ref="N1542:U1542"/>
    <mergeCell ref="B1543:I1546"/>
    <mergeCell ref="N1543:U1546"/>
    <mergeCell ref="O1537:Q1537"/>
    <mergeCell ref="T1537:U1537"/>
    <mergeCell ref="C1538:E1538"/>
    <mergeCell ref="H1538:I1538"/>
    <mergeCell ref="O1538:Q1538"/>
    <mergeCell ref="T1538:U1538"/>
    <mergeCell ref="O1529:S1529"/>
    <mergeCell ref="T1529:U1529"/>
    <mergeCell ref="C1530:G1530"/>
    <mergeCell ref="H1530:I1530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29:G1529"/>
    <mergeCell ref="H1529:I1529"/>
    <mergeCell ref="N1529:N1535"/>
    <mergeCell ref="C1533:G1533"/>
    <mergeCell ref="H1533:I1533"/>
    <mergeCell ref="O1533:S1533"/>
    <mergeCell ref="T1533:U1533"/>
    <mergeCell ref="C1534:G1534"/>
    <mergeCell ref="O1534:S1534"/>
    <mergeCell ref="C1535:G1535"/>
    <mergeCell ref="O1535:S1535"/>
    <mergeCell ref="B1502:I1502"/>
    <mergeCell ref="N1502:U1502"/>
    <mergeCell ref="B1503:C1503"/>
    <mergeCell ref="D1503:E1503"/>
    <mergeCell ref="F1503:G1503"/>
    <mergeCell ref="H1503:I1503"/>
    <mergeCell ref="N1503:O1503"/>
    <mergeCell ref="P1503:Q1503"/>
    <mergeCell ref="R1503:S1503"/>
    <mergeCell ref="T1503:U1503"/>
    <mergeCell ref="B1516:C1516"/>
    <mergeCell ref="N1516:O1516"/>
    <mergeCell ref="B1518:C1519"/>
    <mergeCell ref="D1518:I1519"/>
    <mergeCell ref="N1518:O1519"/>
    <mergeCell ref="P1518:U1519"/>
    <mergeCell ref="N1510:O1512"/>
    <mergeCell ref="P1510:Q1510"/>
    <mergeCell ref="D1511:D1512"/>
    <mergeCell ref="P1511:P1512"/>
    <mergeCell ref="B1513:I1513"/>
    <mergeCell ref="N1513:U1513"/>
    <mergeCell ref="D1508:E1508"/>
    <mergeCell ref="F1508:I1508"/>
    <mergeCell ref="P1508:Q1508"/>
    <mergeCell ref="R1508:U1508"/>
    <mergeCell ref="D1509:E1509"/>
    <mergeCell ref="F1509:I1509"/>
    <mergeCell ref="P1509:Q1509"/>
    <mergeCell ref="R1509:U1509"/>
    <mergeCell ref="B1515:I1515"/>
    <mergeCell ref="N1515:U1515"/>
    <mergeCell ref="B1493:I1493"/>
    <mergeCell ref="N1493:U1493"/>
    <mergeCell ref="B1494:I1497"/>
    <mergeCell ref="N1494:U1497"/>
    <mergeCell ref="B1501:C1501"/>
    <mergeCell ref="D1501:I1501"/>
    <mergeCell ref="N1501:O1501"/>
    <mergeCell ref="P1501:U1501"/>
    <mergeCell ref="O1489:Q1489"/>
    <mergeCell ref="T1489:U1489"/>
    <mergeCell ref="H1490:I1490"/>
    <mergeCell ref="T1490:U1490"/>
    <mergeCell ref="H1491:I1491"/>
    <mergeCell ref="T1491:U1491"/>
    <mergeCell ref="O1487:Q1487"/>
    <mergeCell ref="T1487:U1487"/>
    <mergeCell ref="C1488:E1488"/>
    <mergeCell ref="H1488:I1488"/>
    <mergeCell ref="O1488:Q1488"/>
    <mergeCell ref="T1488:U1488"/>
    <mergeCell ref="B1487:B1491"/>
    <mergeCell ref="C1487:E1487"/>
    <mergeCell ref="H1487:I1487"/>
    <mergeCell ref="N1487:N1491"/>
    <mergeCell ref="C1489:E1489"/>
    <mergeCell ref="H1489:I1489"/>
    <mergeCell ref="C1485:G1485"/>
    <mergeCell ref="O1485:S1485"/>
    <mergeCell ref="C1486:G1486"/>
    <mergeCell ref="O1486:S1486"/>
    <mergeCell ref="O1481:S1481"/>
    <mergeCell ref="T1481:U1481"/>
    <mergeCell ref="C1482:G1482"/>
    <mergeCell ref="H1482:I1482"/>
    <mergeCell ref="O1482:S1482"/>
    <mergeCell ref="T1482:U1482"/>
    <mergeCell ref="C1478:G1478"/>
    <mergeCell ref="H1478:I1478"/>
    <mergeCell ref="O1478:S1478"/>
    <mergeCell ref="T1478:U1478"/>
    <mergeCell ref="C1479:G1479"/>
    <mergeCell ref="H1479:I1479"/>
    <mergeCell ref="O1479:S1479"/>
    <mergeCell ref="T1479:U1479"/>
    <mergeCell ref="H1486:I1486"/>
    <mergeCell ref="T1486:U1486"/>
    <mergeCell ref="N1480:N1486"/>
    <mergeCell ref="O1480:S1480"/>
    <mergeCell ref="T1480:U1480"/>
    <mergeCell ref="C1481:G1481"/>
    <mergeCell ref="T1484:U1484"/>
    <mergeCell ref="H1485:I1485"/>
    <mergeCell ref="T1485:U1485"/>
    <mergeCell ref="H1484:I1484"/>
    <mergeCell ref="B1457:C1460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B1474:B1479"/>
    <mergeCell ref="C1474:G1474"/>
    <mergeCell ref="H1474:I1474"/>
    <mergeCell ref="N1474:N1479"/>
    <mergeCell ref="O1474:S1474"/>
    <mergeCell ref="T1474:U1474"/>
    <mergeCell ref="C1475:G1475"/>
    <mergeCell ref="H1475:I1475"/>
    <mergeCell ref="O1475:S1475"/>
    <mergeCell ref="T1475:U1475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D1459:E1459"/>
    <mergeCell ref="F1459:I1459"/>
    <mergeCell ref="F1455:G1455"/>
    <mergeCell ref="N1455:O1455"/>
    <mergeCell ref="P1455:Q1455"/>
    <mergeCell ref="R1455:S1455"/>
    <mergeCell ref="D1456:E1456"/>
    <mergeCell ref="F1456:G1456"/>
    <mergeCell ref="P1456:Q1456"/>
    <mergeCell ref="R1456:S1456"/>
    <mergeCell ref="D1457:E1457"/>
    <mergeCell ref="H1455:I1455"/>
    <mergeCell ref="T1455:U1455"/>
    <mergeCell ref="H1456:I1456"/>
    <mergeCell ref="T1456:U1456"/>
    <mergeCell ref="P1459:Q1459"/>
    <mergeCell ref="R1459:U1459"/>
    <mergeCell ref="D1460:E1460"/>
    <mergeCell ref="F1460:I1460"/>
    <mergeCell ref="P1460:Q1460"/>
    <mergeCell ref="R1460:U1460"/>
    <mergeCell ref="B1454:C1454"/>
    <mergeCell ref="D1454:E1454"/>
    <mergeCell ref="F1454:G1454"/>
    <mergeCell ref="N1454:O1454"/>
    <mergeCell ref="P1454:Q1454"/>
    <mergeCell ref="R1454:S1454"/>
    <mergeCell ref="B1452:C1452"/>
    <mergeCell ref="D1452:I1452"/>
    <mergeCell ref="N1452:O1452"/>
    <mergeCell ref="P1452:U1452"/>
    <mergeCell ref="B1453:I1453"/>
    <mergeCell ref="N1453:U1453"/>
    <mergeCell ref="O1440:Q1440"/>
    <mergeCell ref="T1440:U1440"/>
    <mergeCell ref="H1441:I1441"/>
    <mergeCell ref="T1441:U1441"/>
    <mergeCell ref="H1442:I1442"/>
    <mergeCell ref="T1442:U1442"/>
    <mergeCell ref="O1438:Q1438"/>
    <mergeCell ref="T1438:U1438"/>
    <mergeCell ref="C1439:E1439"/>
    <mergeCell ref="H1439:I1439"/>
    <mergeCell ref="O1439:Q1439"/>
    <mergeCell ref="T1439:U1439"/>
    <mergeCell ref="C1436:G1436"/>
    <mergeCell ref="O1436:S1436"/>
    <mergeCell ref="C1437:G1437"/>
    <mergeCell ref="H1437:I1437"/>
    <mergeCell ref="O1437:S1437"/>
    <mergeCell ref="T1437:U1437"/>
    <mergeCell ref="O1433:S1433"/>
    <mergeCell ref="T1433:U1433"/>
    <mergeCell ref="C1434:G1434"/>
    <mergeCell ref="O1434:S1434"/>
    <mergeCell ref="C1435:G1435"/>
    <mergeCell ref="O1435:S1435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B1425:B1430"/>
    <mergeCell ref="C1425:G1425"/>
    <mergeCell ref="H1425:I1425"/>
    <mergeCell ref="N1425:N1430"/>
    <mergeCell ref="O1425:S1425"/>
    <mergeCell ref="T1425:U1425"/>
    <mergeCell ref="C1426:G1426"/>
    <mergeCell ref="H1426:I1426"/>
    <mergeCell ref="O1426:S1426"/>
    <mergeCell ref="T1426:U1426"/>
    <mergeCell ref="P1407:Q1407"/>
    <mergeCell ref="R1407:S1407"/>
    <mergeCell ref="B1404:I1404"/>
    <mergeCell ref="N1404:U1404"/>
    <mergeCell ref="B1405:C1405"/>
    <mergeCell ref="D1405:E1405"/>
    <mergeCell ref="F1405:G1405"/>
    <mergeCell ref="N1405:O1405"/>
    <mergeCell ref="P1405:Q1405"/>
    <mergeCell ref="R1405:S1405"/>
    <mergeCell ref="B1417:I1417"/>
    <mergeCell ref="N1417:U1417"/>
    <mergeCell ref="B1418:C1418"/>
    <mergeCell ref="N1418:O1418"/>
    <mergeCell ref="B1420:C1421"/>
    <mergeCell ref="D1420:I1421"/>
    <mergeCell ref="N1420:O1421"/>
    <mergeCell ref="P1420:U1421"/>
    <mergeCell ref="N1412:O1414"/>
    <mergeCell ref="P1412:Q1412"/>
    <mergeCell ref="D1413:D1414"/>
    <mergeCell ref="P1413:P1414"/>
    <mergeCell ref="B1415:I1415"/>
    <mergeCell ref="N1415:U1415"/>
    <mergeCell ref="D1410:E1410"/>
    <mergeCell ref="F1410:I1410"/>
    <mergeCell ref="P1410:Q1410"/>
    <mergeCell ref="R1410:U1410"/>
    <mergeCell ref="D1411:E1411"/>
    <mergeCell ref="F1411:I1411"/>
    <mergeCell ref="P1411:Q1411"/>
    <mergeCell ref="R1411:U1411"/>
    <mergeCell ref="T1392:U1392"/>
    <mergeCell ref="H1393:I1393"/>
    <mergeCell ref="T1393:U1393"/>
    <mergeCell ref="B1396:I1399"/>
    <mergeCell ref="N1396:U1399"/>
    <mergeCell ref="B1403:C1403"/>
    <mergeCell ref="D1403:I1403"/>
    <mergeCell ref="N1403:O1403"/>
    <mergeCell ref="P1403:U1403"/>
    <mergeCell ref="H1390:I1390"/>
    <mergeCell ref="O1390:Q1390"/>
    <mergeCell ref="T1390:U1390"/>
    <mergeCell ref="C1391:E1391"/>
    <mergeCell ref="H1391:I1391"/>
    <mergeCell ref="O1391:Q1391"/>
    <mergeCell ref="T1391:U1391"/>
    <mergeCell ref="T1387:U1387"/>
    <mergeCell ref="C1388:G1388"/>
    <mergeCell ref="H1388:I1388"/>
    <mergeCell ref="O1388:S1388"/>
    <mergeCell ref="T1388:U1388"/>
    <mergeCell ref="B1389:B1393"/>
    <mergeCell ref="C1389:E1389"/>
    <mergeCell ref="H1389:I1389"/>
    <mergeCell ref="N1389:N1393"/>
    <mergeCell ref="O1389:Q1389"/>
    <mergeCell ref="B1395:I1395"/>
    <mergeCell ref="N1395:U1395"/>
    <mergeCell ref="H1392:I1392"/>
    <mergeCell ref="T1389:U1389"/>
    <mergeCell ref="C1390:E1390"/>
    <mergeCell ref="C1385:G1385"/>
    <mergeCell ref="O1385:S1385"/>
    <mergeCell ref="C1386:G1386"/>
    <mergeCell ref="O1386:S1386"/>
    <mergeCell ref="C1387:G1387"/>
    <mergeCell ref="H1387:I1387"/>
    <mergeCell ref="O1387:S1387"/>
    <mergeCell ref="C1381:G1381"/>
    <mergeCell ref="H1381:I1381"/>
    <mergeCell ref="O1381:S1381"/>
    <mergeCell ref="T1381:U1381"/>
    <mergeCell ref="B1382:B1388"/>
    <mergeCell ref="C1382:G1382"/>
    <mergeCell ref="H1382:I1382"/>
    <mergeCell ref="N1382:N1388"/>
    <mergeCell ref="O1382:S1382"/>
    <mergeCell ref="T1382:U1382"/>
    <mergeCell ref="H1386:I1386"/>
    <mergeCell ref="T1386:U1386"/>
    <mergeCell ref="T1384:U1384"/>
    <mergeCell ref="H1385:I1385"/>
    <mergeCell ref="T1385:U1385"/>
    <mergeCell ref="H1384:I1384"/>
    <mergeCell ref="C1384:G1384"/>
    <mergeCell ref="O1384:S1384"/>
    <mergeCell ref="C1383:G1383"/>
    <mergeCell ref="H1383:I1383"/>
    <mergeCell ref="O1383:S1383"/>
    <mergeCell ref="T1383:U1383"/>
    <mergeCell ref="C1379:G1379"/>
    <mergeCell ref="H1379:I1379"/>
    <mergeCell ref="O1379:S1379"/>
    <mergeCell ref="T1379:U1379"/>
    <mergeCell ref="C1380:G1380"/>
    <mergeCell ref="H1380:I1380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B1373:C1374"/>
    <mergeCell ref="D1373:I1374"/>
    <mergeCell ref="N1373:O1374"/>
    <mergeCell ref="P1373:U1374"/>
    <mergeCell ref="B1376:B1381"/>
    <mergeCell ref="C1376:G1376"/>
    <mergeCell ref="H1376:I1376"/>
    <mergeCell ref="N1376:N1381"/>
    <mergeCell ref="O1376:S1376"/>
    <mergeCell ref="T1376:U1376"/>
    <mergeCell ref="B1357:C1357"/>
    <mergeCell ref="D1357:E1357"/>
    <mergeCell ref="F1357:G1357"/>
    <mergeCell ref="N1357:O1357"/>
    <mergeCell ref="P1357:Q1357"/>
    <mergeCell ref="R1357:S1357"/>
    <mergeCell ref="B1367:I1367"/>
    <mergeCell ref="N1367:U1367"/>
    <mergeCell ref="B1368:I1368"/>
    <mergeCell ref="N1368:U1368"/>
    <mergeCell ref="B1369:C1369"/>
    <mergeCell ref="N1369:O1369"/>
    <mergeCell ref="P1362:Q1362"/>
    <mergeCell ref="R1362:U1362"/>
    <mergeCell ref="B1363:C1365"/>
    <mergeCell ref="D1363:E1363"/>
    <mergeCell ref="N1363:O1365"/>
    <mergeCell ref="P1363:Q1363"/>
    <mergeCell ref="D1364:D1365"/>
    <mergeCell ref="P1364:P1365"/>
    <mergeCell ref="P1360:Q1360"/>
    <mergeCell ref="R1360:U1360"/>
    <mergeCell ref="D1361:E1361"/>
    <mergeCell ref="F1361:I1361"/>
    <mergeCell ref="P1361:Q1361"/>
    <mergeCell ref="R1361:U1361"/>
    <mergeCell ref="B1354:C1354"/>
    <mergeCell ref="D1354:I1354"/>
    <mergeCell ref="N1354:O1354"/>
    <mergeCell ref="P1354:U1354"/>
    <mergeCell ref="B1355:I1355"/>
    <mergeCell ref="N1355:U1355"/>
    <mergeCell ref="T1341:U1341"/>
    <mergeCell ref="C1342:E1342"/>
    <mergeCell ref="H1342:I1342"/>
    <mergeCell ref="O1342:Q1342"/>
    <mergeCell ref="T1342:U1342"/>
    <mergeCell ref="H1343:I1343"/>
    <mergeCell ref="T1343:U1343"/>
    <mergeCell ref="C1339:G1339"/>
    <mergeCell ref="H1339:I1339"/>
    <mergeCell ref="O1339:S1339"/>
    <mergeCell ref="T1339:U1339"/>
    <mergeCell ref="B1340:B1344"/>
    <mergeCell ref="C1340:E1340"/>
    <mergeCell ref="H1340:I1340"/>
    <mergeCell ref="N1340:N1344"/>
    <mergeCell ref="O1340:Q1340"/>
    <mergeCell ref="T1340:U1340"/>
    <mergeCell ref="B1347:I1350"/>
    <mergeCell ref="N1347:U1350"/>
    <mergeCell ref="B1346:I1346"/>
    <mergeCell ref="N1346:U1346"/>
    <mergeCell ref="H1344:I1344"/>
    <mergeCell ref="T1344:U1344"/>
    <mergeCell ref="C1341:E1341"/>
    <mergeCell ref="H1341:I1341"/>
    <mergeCell ref="O1341:Q1341"/>
    <mergeCell ref="H1337:I1337"/>
    <mergeCell ref="O1337:S1337"/>
    <mergeCell ref="T1337:U1337"/>
    <mergeCell ref="C1338:G1338"/>
    <mergeCell ref="H1338:I1338"/>
    <mergeCell ref="O1338:S1338"/>
    <mergeCell ref="T1338:U1338"/>
    <mergeCell ref="T1333:U1333"/>
    <mergeCell ref="C1334:G1334"/>
    <mergeCell ref="O1334:S1334"/>
    <mergeCell ref="C1335:G1335"/>
    <mergeCell ref="O1335:S1335"/>
    <mergeCell ref="C1336:G1336"/>
    <mergeCell ref="O1336:S1336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N1333:N1339"/>
    <mergeCell ref="O1333:S1333"/>
    <mergeCell ref="H1336:I1336"/>
    <mergeCell ref="T1336:U1336"/>
    <mergeCell ref="T1334:U1334"/>
    <mergeCell ref="H1335:I1335"/>
    <mergeCell ref="T1335:U1335"/>
    <mergeCell ref="H1334:I1334"/>
    <mergeCell ref="D1315:D1316"/>
    <mergeCell ref="P1315:P1316"/>
    <mergeCell ref="F1310:I1310"/>
    <mergeCell ref="N1310:O1313"/>
    <mergeCell ref="P1310:Q1310"/>
    <mergeCell ref="R1310:U1310"/>
    <mergeCell ref="D1311:E1311"/>
    <mergeCell ref="F1311:I1311"/>
    <mergeCell ref="P1311:Q1311"/>
    <mergeCell ref="R1311:U1311"/>
    <mergeCell ref="D1312:E1312"/>
    <mergeCell ref="F1312:I1312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B1324:C1325"/>
    <mergeCell ref="D1324:I1325"/>
    <mergeCell ref="N1324:O1325"/>
    <mergeCell ref="P1324:U1325"/>
    <mergeCell ref="B1327:B1332"/>
    <mergeCell ref="C1327:G1327"/>
    <mergeCell ref="H1327:I1327"/>
    <mergeCell ref="N1327:N1332"/>
    <mergeCell ref="O1327:S1327"/>
    <mergeCell ref="T1327:U1327"/>
    <mergeCell ref="F1308:G1308"/>
    <mergeCell ref="N1308:O1308"/>
    <mergeCell ref="P1308:Q1308"/>
    <mergeCell ref="R1308:S1308"/>
    <mergeCell ref="D1309:E1309"/>
    <mergeCell ref="F1309:G1309"/>
    <mergeCell ref="P1309:Q1309"/>
    <mergeCell ref="R1309:S1309"/>
    <mergeCell ref="N1305:O1305"/>
    <mergeCell ref="P1305:U1305"/>
    <mergeCell ref="B1306:I1306"/>
    <mergeCell ref="N1306:U1306"/>
    <mergeCell ref="B1307:C1307"/>
    <mergeCell ref="D1307:E1307"/>
    <mergeCell ref="F1307:G1307"/>
    <mergeCell ref="N1307:O1307"/>
    <mergeCell ref="P1307:Q1307"/>
    <mergeCell ref="R1307:S1307"/>
    <mergeCell ref="H1309:I1309"/>
    <mergeCell ref="T1309:U1309"/>
    <mergeCell ref="H1307:I1307"/>
    <mergeCell ref="T1307:U1307"/>
    <mergeCell ref="H1308:I1308"/>
    <mergeCell ref="T1308:U1308"/>
    <mergeCell ref="B1308:C1308"/>
    <mergeCell ref="D1308:E1308"/>
    <mergeCell ref="B1305:C1305"/>
    <mergeCell ref="D1305:I1305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H1294:I1294"/>
    <mergeCell ref="T1294:U1294"/>
    <mergeCell ref="H1295:I1295"/>
    <mergeCell ref="T1295:U1295"/>
    <mergeCell ref="B1297:I1297"/>
    <mergeCell ref="N1297:U1297"/>
    <mergeCell ref="T1291:U1291"/>
    <mergeCell ref="C1292:E1292"/>
    <mergeCell ref="H1292:I1292"/>
    <mergeCell ref="O1292:Q1292"/>
    <mergeCell ref="T1292:U1292"/>
    <mergeCell ref="C1293:E1293"/>
    <mergeCell ref="H1293:I1293"/>
    <mergeCell ref="O1293:Q1293"/>
    <mergeCell ref="T1293:U1293"/>
    <mergeCell ref="C1289:G1289"/>
    <mergeCell ref="H1289:I1289"/>
    <mergeCell ref="O1289:S1289"/>
    <mergeCell ref="T1289:U1289"/>
    <mergeCell ref="C1290:G1290"/>
    <mergeCell ref="H1260:I1260"/>
    <mergeCell ref="T1260:U1260"/>
    <mergeCell ref="O1278:S1278"/>
    <mergeCell ref="T1278:U1278"/>
    <mergeCell ref="C1279:G1279"/>
    <mergeCell ref="H1279:I1279"/>
    <mergeCell ref="O1279:S1279"/>
    <mergeCell ref="T1279:U1279"/>
    <mergeCell ref="N1273:O1274"/>
    <mergeCell ref="P1273:U1274"/>
    <mergeCell ref="B1275:C1276"/>
    <mergeCell ref="D1275:I1276"/>
    <mergeCell ref="N1275:O1276"/>
    <mergeCell ref="P1275:U1276"/>
    <mergeCell ref="B1268:I1268"/>
    <mergeCell ref="N1268:U1268"/>
    <mergeCell ref="B1269:I1269"/>
    <mergeCell ref="N1269:U1269"/>
    <mergeCell ref="B1270:I1270"/>
    <mergeCell ref="N1270:U1270"/>
    <mergeCell ref="B1278:B1283"/>
    <mergeCell ref="C1278:G1278"/>
    <mergeCell ref="H1278:I1278"/>
    <mergeCell ref="N1278:N1283"/>
    <mergeCell ref="B1271:C1271"/>
    <mergeCell ref="N1271:O1271"/>
    <mergeCell ref="B1273:C1274"/>
    <mergeCell ref="D1273:I1274"/>
    <mergeCell ref="C1282:G1282"/>
    <mergeCell ref="H1282:I1282"/>
    <mergeCell ref="O1282:S1282"/>
    <mergeCell ref="T1282:U1282"/>
    <mergeCell ref="D1256:I1256"/>
    <mergeCell ref="B1248:I1248"/>
    <mergeCell ref="N1248:U1248"/>
    <mergeCell ref="B1249:I1252"/>
    <mergeCell ref="P1264:Q1264"/>
    <mergeCell ref="R1264:U1264"/>
    <mergeCell ref="B1265:C1267"/>
    <mergeCell ref="D1265:E1265"/>
    <mergeCell ref="N1265:O1267"/>
    <mergeCell ref="P1265:Q1265"/>
    <mergeCell ref="D1266:D1267"/>
    <mergeCell ref="P1266:P1267"/>
    <mergeCell ref="P1262:Q1262"/>
    <mergeCell ref="R1262:U1262"/>
    <mergeCell ref="D1263:E1263"/>
    <mergeCell ref="F1263:I1263"/>
    <mergeCell ref="P1263:Q1263"/>
    <mergeCell ref="R1263:U1263"/>
    <mergeCell ref="D1260:E1260"/>
    <mergeCell ref="F1260:G1260"/>
    <mergeCell ref="P1260:Q1260"/>
    <mergeCell ref="R1260:S1260"/>
    <mergeCell ref="B1261:C1264"/>
    <mergeCell ref="D1261:E1261"/>
    <mergeCell ref="F1261:I1261"/>
    <mergeCell ref="N1261:O1264"/>
    <mergeCell ref="P1261:Q1261"/>
    <mergeCell ref="R1261:U1261"/>
    <mergeCell ref="D1264:E1264"/>
    <mergeCell ref="F1264:I1264"/>
    <mergeCell ref="D1262:E1262"/>
    <mergeCell ref="F1262:I1262"/>
    <mergeCell ref="C1238:G1238"/>
    <mergeCell ref="H1238:I1238"/>
    <mergeCell ref="O1238:S1238"/>
    <mergeCell ref="T1238:U1238"/>
    <mergeCell ref="B1259:C1259"/>
    <mergeCell ref="D1259:E1259"/>
    <mergeCell ref="F1259:G1259"/>
    <mergeCell ref="N1259:O1259"/>
    <mergeCell ref="P1259:Q1259"/>
    <mergeCell ref="R1259:S1259"/>
    <mergeCell ref="N1256:O1256"/>
    <mergeCell ref="P1256:U1256"/>
    <mergeCell ref="B1257:I1257"/>
    <mergeCell ref="N1257:U1257"/>
    <mergeCell ref="B1258:C1258"/>
    <mergeCell ref="D1258:E1258"/>
    <mergeCell ref="F1258:G1258"/>
    <mergeCell ref="N1258:O1258"/>
    <mergeCell ref="P1258:Q1258"/>
    <mergeCell ref="R1258:S1258"/>
    <mergeCell ref="T1243:U1243"/>
    <mergeCell ref="C1244:E1244"/>
    <mergeCell ref="H1244:I1244"/>
    <mergeCell ref="O1244:Q1244"/>
    <mergeCell ref="T1244:U1244"/>
    <mergeCell ref="H1245:I1245"/>
    <mergeCell ref="T1245:U1245"/>
    <mergeCell ref="H1259:I1259"/>
    <mergeCell ref="T1259:U1259"/>
    <mergeCell ref="H1258:I1258"/>
    <mergeCell ref="T1258:U1258"/>
    <mergeCell ref="B1256:C1256"/>
    <mergeCell ref="N1235:N1241"/>
    <mergeCell ref="O1235:S1235"/>
    <mergeCell ref="C1236:G1236"/>
    <mergeCell ref="O1236:S1236"/>
    <mergeCell ref="C1237:G1237"/>
    <mergeCell ref="H1237:I1237"/>
    <mergeCell ref="C1231:G1231"/>
    <mergeCell ref="H1231:I1231"/>
    <mergeCell ref="O1231:S1231"/>
    <mergeCell ref="T1231:U1231"/>
    <mergeCell ref="C1232:G1232"/>
    <mergeCell ref="H1232:I1232"/>
    <mergeCell ref="O1232:S1232"/>
    <mergeCell ref="T1232:U1232"/>
    <mergeCell ref="T1241:U1241"/>
    <mergeCell ref="B1242:B1246"/>
    <mergeCell ref="C1242:E1242"/>
    <mergeCell ref="H1242:I1242"/>
    <mergeCell ref="N1242:N1246"/>
    <mergeCell ref="O1242:Q1242"/>
    <mergeCell ref="T1242:U1242"/>
    <mergeCell ref="C1243:E1243"/>
    <mergeCell ref="H1243:I1243"/>
    <mergeCell ref="O1243:Q1243"/>
    <mergeCell ref="O1239:S1239"/>
    <mergeCell ref="T1239:U1239"/>
    <mergeCell ref="C1240:G1240"/>
    <mergeCell ref="H1240:I1240"/>
    <mergeCell ref="O1240:S1240"/>
    <mergeCell ref="T1240:U1240"/>
    <mergeCell ref="O1237:S1237"/>
    <mergeCell ref="T1237:U1237"/>
    <mergeCell ref="B1224:C1225"/>
    <mergeCell ref="D1224:I1225"/>
    <mergeCell ref="N1224:O1225"/>
    <mergeCell ref="P1224:U1225"/>
    <mergeCell ref="B1226:C1227"/>
    <mergeCell ref="D1226:I1227"/>
    <mergeCell ref="N1226:O1227"/>
    <mergeCell ref="P1226:U1227"/>
    <mergeCell ref="N1216:O1218"/>
    <mergeCell ref="P1216:Q1216"/>
    <mergeCell ref="D1217:D1218"/>
    <mergeCell ref="P1217:P1218"/>
    <mergeCell ref="B1219:I1219"/>
    <mergeCell ref="N1219:U1219"/>
    <mergeCell ref="B1221:I1221"/>
    <mergeCell ref="N1221:U1221"/>
    <mergeCell ref="B1222:C1222"/>
    <mergeCell ref="N1222:O1222"/>
    <mergeCell ref="B1220:I1220"/>
    <mergeCell ref="N1220:U1220"/>
    <mergeCell ref="B1216:C1218"/>
    <mergeCell ref="D1216:E1216"/>
    <mergeCell ref="D1214:E1214"/>
    <mergeCell ref="F1214:I1214"/>
    <mergeCell ref="P1214:Q1214"/>
    <mergeCell ref="R1214:U1214"/>
    <mergeCell ref="D1215:E1215"/>
    <mergeCell ref="F1215:I1215"/>
    <mergeCell ref="P1215:Q1215"/>
    <mergeCell ref="R1215:U1215"/>
    <mergeCell ref="P1211:Q1211"/>
    <mergeCell ref="R1211:S1211"/>
    <mergeCell ref="B1212:C1215"/>
    <mergeCell ref="D1212:E1212"/>
    <mergeCell ref="F1212:I1212"/>
    <mergeCell ref="N1212:O1215"/>
    <mergeCell ref="P1212:Q1212"/>
    <mergeCell ref="R1212:U1212"/>
    <mergeCell ref="D1213:E1213"/>
    <mergeCell ref="F1213:I1213"/>
    <mergeCell ref="P1213:Q1213"/>
    <mergeCell ref="R1213:U1213"/>
    <mergeCell ref="H1211:I1211"/>
    <mergeCell ref="T1211:U1211"/>
    <mergeCell ref="D1211:E1211"/>
    <mergeCell ref="F1211:G1211"/>
    <mergeCell ref="B1210:C1210"/>
    <mergeCell ref="D1210:E1210"/>
    <mergeCell ref="F1210:G1210"/>
    <mergeCell ref="N1210:O1210"/>
    <mergeCell ref="P1210:Q1210"/>
    <mergeCell ref="R1210:S1210"/>
    <mergeCell ref="N1207:O1207"/>
    <mergeCell ref="P1207:U1207"/>
    <mergeCell ref="B1208:I1208"/>
    <mergeCell ref="N1208:U1208"/>
    <mergeCell ref="B1209:C1209"/>
    <mergeCell ref="D1209:E1209"/>
    <mergeCell ref="F1209:G1209"/>
    <mergeCell ref="N1209:O1209"/>
    <mergeCell ref="P1209:Q1209"/>
    <mergeCell ref="R1209:S1209"/>
    <mergeCell ref="H1197:I1197"/>
    <mergeCell ref="T1197:U1197"/>
    <mergeCell ref="B1199:I1199"/>
    <mergeCell ref="N1199:U1199"/>
    <mergeCell ref="B1200:I1203"/>
    <mergeCell ref="N1200:U1203"/>
    <mergeCell ref="H1209:I1209"/>
    <mergeCell ref="T1209:U1209"/>
    <mergeCell ref="H1210:I1210"/>
    <mergeCell ref="T1210:U1210"/>
    <mergeCell ref="B1207:C1207"/>
    <mergeCell ref="D1207:I1207"/>
    <mergeCell ref="B1193:B1197"/>
    <mergeCell ref="T1193:U1193"/>
    <mergeCell ref="C1194:E1194"/>
    <mergeCell ref="H1194:I1194"/>
    <mergeCell ref="O1194:Q1194"/>
    <mergeCell ref="T1194:U1194"/>
    <mergeCell ref="C1195:E1195"/>
    <mergeCell ref="H1195:I1195"/>
    <mergeCell ref="O1195:Q1195"/>
    <mergeCell ref="T1195:U1195"/>
    <mergeCell ref="T1190:U1190"/>
    <mergeCell ref="C1191:G1191"/>
    <mergeCell ref="H1191:I1191"/>
    <mergeCell ref="O1191:S1191"/>
    <mergeCell ref="T1191:U1191"/>
    <mergeCell ref="C1192:G1192"/>
    <mergeCell ref="H1192:I1192"/>
    <mergeCell ref="O1192:S1192"/>
    <mergeCell ref="T1192:U1192"/>
    <mergeCell ref="C1193:E1193"/>
    <mergeCell ref="H1193:I1193"/>
    <mergeCell ref="N1193:N1197"/>
    <mergeCell ref="H1196:I1196"/>
    <mergeCell ref="T1196:U1196"/>
    <mergeCell ref="O1193:Q1193"/>
    <mergeCell ref="T1187:U1187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5:G1185"/>
    <mergeCell ref="O1185:S1185"/>
    <mergeCell ref="B1186:B1192"/>
    <mergeCell ref="C1186:G1186"/>
    <mergeCell ref="N1186:N1192"/>
    <mergeCell ref="O1186:S1186"/>
    <mergeCell ref="C1187:G1187"/>
    <mergeCell ref="H1187:I1187"/>
    <mergeCell ref="O1187:S1187"/>
    <mergeCell ref="C1190:G1190"/>
    <mergeCell ref="H1190:I1190"/>
    <mergeCell ref="O1190:S1190"/>
    <mergeCell ref="H1186:I1186"/>
    <mergeCell ref="T1186:U1186"/>
    <mergeCell ref="H1185:I1185"/>
    <mergeCell ref="T1185:U1185"/>
    <mergeCell ref="C1183:G1183"/>
    <mergeCell ref="H1183:I1183"/>
    <mergeCell ref="O1183:S1183"/>
    <mergeCell ref="T1183:U1183"/>
    <mergeCell ref="C1184:G1184"/>
    <mergeCell ref="O1184:S1184"/>
    <mergeCell ref="O1180:S1180"/>
    <mergeCell ref="T1180:U1180"/>
    <mergeCell ref="C1181:G1181"/>
    <mergeCell ref="H1181:I1181"/>
    <mergeCell ref="O1181:S1181"/>
    <mergeCell ref="T1181:U1181"/>
    <mergeCell ref="B1175:C1176"/>
    <mergeCell ref="D1175:I1176"/>
    <mergeCell ref="N1175:O1176"/>
    <mergeCell ref="P1175:U1176"/>
    <mergeCell ref="B1177:C1178"/>
    <mergeCell ref="D1177:I1178"/>
    <mergeCell ref="N1177:O1178"/>
    <mergeCell ref="P1177:U1178"/>
    <mergeCell ref="T1184:U1184"/>
    <mergeCell ref="H1184:I1184"/>
    <mergeCell ref="B1180:B1185"/>
    <mergeCell ref="C1180:G1180"/>
    <mergeCell ref="H1180:I1180"/>
    <mergeCell ref="N1180:N1185"/>
    <mergeCell ref="C1182:G1182"/>
    <mergeCell ref="H1182:I1182"/>
    <mergeCell ref="O1182:S1182"/>
    <mergeCell ref="T1182:U1182"/>
    <mergeCell ref="B1159:I1159"/>
    <mergeCell ref="N1159:U1159"/>
    <mergeCell ref="B1160:C1160"/>
    <mergeCell ref="D1160:E1160"/>
    <mergeCell ref="F1160:G1160"/>
    <mergeCell ref="N1160:O1160"/>
    <mergeCell ref="P1160:Q1160"/>
    <mergeCell ref="R1160:S1160"/>
    <mergeCell ref="B1151:I1154"/>
    <mergeCell ref="N1151:U1154"/>
    <mergeCell ref="B1158:C1158"/>
    <mergeCell ref="D1158:I1158"/>
    <mergeCell ref="N1158:O1158"/>
    <mergeCell ref="P1158:U1158"/>
    <mergeCell ref="H1160:I1160"/>
    <mergeCell ref="T1160:U1160"/>
    <mergeCell ref="D1168:D1169"/>
    <mergeCell ref="P1168:P1169"/>
    <mergeCell ref="D1165:E1165"/>
    <mergeCell ref="F1165:I1165"/>
    <mergeCell ref="P1165:Q1165"/>
    <mergeCell ref="R1165:U1165"/>
    <mergeCell ref="D1166:E1166"/>
    <mergeCell ref="F1166:I1166"/>
    <mergeCell ref="P1166:Q1166"/>
    <mergeCell ref="R1166:U1166"/>
    <mergeCell ref="P1163:Q1163"/>
    <mergeCell ref="R1163:U1163"/>
    <mergeCell ref="D1164:E1164"/>
    <mergeCell ref="F1164:I1164"/>
    <mergeCell ref="P1164:Q1164"/>
    <mergeCell ref="R1164:U1164"/>
    <mergeCell ref="H1147:I1147"/>
    <mergeCell ref="T1147:U1147"/>
    <mergeCell ref="H1148:I1148"/>
    <mergeCell ref="T1148:U1148"/>
    <mergeCell ref="B1150:I1150"/>
    <mergeCell ref="N1150:U1150"/>
    <mergeCell ref="O1145:Q1145"/>
    <mergeCell ref="T1145:U1145"/>
    <mergeCell ref="C1146:E1146"/>
    <mergeCell ref="H1146:I1146"/>
    <mergeCell ref="O1146:Q1146"/>
    <mergeCell ref="T1146:U1146"/>
    <mergeCell ref="T1141:U1141"/>
    <mergeCell ref="C1142:G1142"/>
    <mergeCell ref="H1142:I1142"/>
    <mergeCell ref="O1142:S1142"/>
    <mergeCell ref="T1142:U1142"/>
    <mergeCell ref="C1143:G1143"/>
    <mergeCell ref="H1143:I1143"/>
    <mergeCell ref="O1143:S1143"/>
    <mergeCell ref="T1143:U1143"/>
    <mergeCell ref="B1144:B1148"/>
    <mergeCell ref="C1144:E1144"/>
    <mergeCell ref="H1144:I1144"/>
    <mergeCell ref="N1144:N1148"/>
    <mergeCell ref="O1144:Q1144"/>
    <mergeCell ref="T1144:U1144"/>
    <mergeCell ref="C1145:E1145"/>
    <mergeCell ref="H1145:I1145"/>
    <mergeCell ref="H1131:I1131"/>
    <mergeCell ref="H1132:I1132"/>
    <mergeCell ref="O1132:S1132"/>
    <mergeCell ref="T1132:U1132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O1136:S1136"/>
    <mergeCell ref="B1137:B1143"/>
    <mergeCell ref="C1137:G1137"/>
    <mergeCell ref="H1137:I1137"/>
    <mergeCell ref="N1137:N1143"/>
    <mergeCell ref="O1137:S1137"/>
    <mergeCell ref="C1140:G1140"/>
    <mergeCell ref="H1140:I1140"/>
    <mergeCell ref="O1140:S1140"/>
    <mergeCell ref="C1141:G1141"/>
    <mergeCell ref="H1141:I1141"/>
    <mergeCell ref="O1141:S1141"/>
    <mergeCell ref="T1140:U1140"/>
    <mergeCell ref="H1136:I1136"/>
    <mergeCell ref="T1136:U1136"/>
    <mergeCell ref="C1133:G1133"/>
    <mergeCell ref="H1133:I1133"/>
    <mergeCell ref="T1137:U1137"/>
    <mergeCell ref="B1095:B1099"/>
    <mergeCell ref="C1097:E1097"/>
    <mergeCell ref="H1097:I1097"/>
    <mergeCell ref="O1097:Q1097"/>
    <mergeCell ref="O1133:S1133"/>
    <mergeCell ref="T1133:U1133"/>
    <mergeCell ref="C1134:G1134"/>
    <mergeCell ref="O1134:S1134"/>
    <mergeCell ref="C1135:G1135"/>
    <mergeCell ref="O1135:S1135"/>
    <mergeCell ref="N1126:O1127"/>
    <mergeCell ref="P1126:U1127"/>
    <mergeCell ref="B1128:C1129"/>
    <mergeCell ref="D1128:I1129"/>
    <mergeCell ref="N1128:O1129"/>
    <mergeCell ref="P1128:U1129"/>
    <mergeCell ref="D1119:D1120"/>
    <mergeCell ref="P1119:P1120"/>
    <mergeCell ref="B1121:I1121"/>
    <mergeCell ref="N1121:U1121"/>
    <mergeCell ref="B1122:I1122"/>
    <mergeCell ref="N1122:U1122"/>
    <mergeCell ref="N1131:N1136"/>
    <mergeCell ref="O1131:S1131"/>
    <mergeCell ref="T1131:U1131"/>
    <mergeCell ref="C1132:G1132"/>
    <mergeCell ref="T1134:U1134"/>
    <mergeCell ref="H1135:I1135"/>
    <mergeCell ref="T1135:U1135"/>
    <mergeCell ref="H1134:I1134"/>
    <mergeCell ref="B1131:B1136"/>
    <mergeCell ref="C1131:G1131"/>
    <mergeCell ref="T1093:U1093"/>
    <mergeCell ref="C1095:E1095"/>
    <mergeCell ref="H1095:I1095"/>
    <mergeCell ref="N1095:N1099"/>
    <mergeCell ref="F1111:G1111"/>
    <mergeCell ref="N1111:O1111"/>
    <mergeCell ref="P1111:Q1111"/>
    <mergeCell ref="R1111:S1111"/>
    <mergeCell ref="B1112:C1112"/>
    <mergeCell ref="D1112:E1112"/>
    <mergeCell ref="F1112:G1112"/>
    <mergeCell ref="N1112:O1112"/>
    <mergeCell ref="P1112:Q1112"/>
    <mergeCell ref="R1112:S1112"/>
    <mergeCell ref="B1109:C1109"/>
    <mergeCell ref="D1109:I1109"/>
    <mergeCell ref="N1109:O1109"/>
    <mergeCell ref="P1109:U1109"/>
    <mergeCell ref="B1110:I1110"/>
    <mergeCell ref="N1110:U1110"/>
    <mergeCell ref="H1099:I1099"/>
    <mergeCell ref="T1099:U1099"/>
    <mergeCell ref="B1101:I1101"/>
    <mergeCell ref="N1101:U1101"/>
    <mergeCell ref="B1102:I1105"/>
    <mergeCell ref="N1102:U1105"/>
    <mergeCell ref="H1111:I1111"/>
    <mergeCell ref="T1111:U1111"/>
    <mergeCell ref="H1112:I1112"/>
    <mergeCell ref="T1112:U1112"/>
    <mergeCell ref="B1111:C1111"/>
    <mergeCell ref="D1111:E1111"/>
    <mergeCell ref="O1084:S1084"/>
    <mergeCell ref="C1085:G1085"/>
    <mergeCell ref="O1085:S1085"/>
    <mergeCell ref="C1086:G1086"/>
    <mergeCell ref="O1086:S1086"/>
    <mergeCell ref="C1094:G1094"/>
    <mergeCell ref="H1094:I1094"/>
    <mergeCell ref="O1094:S1094"/>
    <mergeCell ref="T1094:U1094"/>
    <mergeCell ref="C1091:G1091"/>
    <mergeCell ref="H1091:I1091"/>
    <mergeCell ref="O1091:S1091"/>
    <mergeCell ref="C1089:G1089"/>
    <mergeCell ref="H1089:I1089"/>
    <mergeCell ref="H1086:I1086"/>
    <mergeCell ref="T1097:U1097"/>
    <mergeCell ref="H1098:I1098"/>
    <mergeCell ref="T1098:U1098"/>
    <mergeCell ref="O1095:Q1095"/>
    <mergeCell ref="T1095:U1095"/>
    <mergeCell ref="C1096:E1096"/>
    <mergeCell ref="H1096:I1096"/>
    <mergeCell ref="O1096:Q1096"/>
    <mergeCell ref="T1096:U1096"/>
    <mergeCell ref="T1091:U1091"/>
    <mergeCell ref="C1092:G1092"/>
    <mergeCell ref="H1092:I1092"/>
    <mergeCell ref="O1092:S1092"/>
    <mergeCell ref="T1092:U1092"/>
    <mergeCell ref="C1093:G1093"/>
    <mergeCell ref="H1093:I1093"/>
    <mergeCell ref="O1093:S1093"/>
    <mergeCell ref="B1072:I1072"/>
    <mergeCell ref="N1072:U1072"/>
    <mergeCell ref="B1074:I1074"/>
    <mergeCell ref="N1074:U1074"/>
    <mergeCell ref="B1075:C1075"/>
    <mergeCell ref="N1075:O1075"/>
    <mergeCell ref="D1067:E1067"/>
    <mergeCell ref="F1067:I1067"/>
    <mergeCell ref="P1067:Q1067"/>
    <mergeCell ref="R1067:U1067"/>
    <mergeCell ref="D1068:E1068"/>
    <mergeCell ref="F1068:I1068"/>
    <mergeCell ref="P1068:Q1068"/>
    <mergeCell ref="R1068:U1068"/>
    <mergeCell ref="B1069:C1071"/>
    <mergeCell ref="D1069:E1069"/>
    <mergeCell ref="N1069:O1071"/>
    <mergeCell ref="P1069:Q1069"/>
    <mergeCell ref="D1070:D1071"/>
    <mergeCell ref="P1070:P1071"/>
    <mergeCell ref="P1064:Q1064"/>
    <mergeCell ref="R1064:S1064"/>
    <mergeCell ref="B1065:C1068"/>
    <mergeCell ref="D1065:E1065"/>
    <mergeCell ref="F1065:I1065"/>
    <mergeCell ref="N1065:O1068"/>
    <mergeCell ref="P1065:Q1065"/>
    <mergeCell ref="R1065:U1065"/>
    <mergeCell ref="D1066:E1066"/>
    <mergeCell ref="F1066:I1066"/>
    <mergeCell ref="F1062:G1062"/>
    <mergeCell ref="N1062:O1062"/>
    <mergeCell ref="P1062:Q1062"/>
    <mergeCell ref="R1062:S1062"/>
    <mergeCell ref="B1063:C1063"/>
    <mergeCell ref="D1063:E1063"/>
    <mergeCell ref="F1063:G1063"/>
    <mergeCell ref="N1063:O1063"/>
    <mergeCell ref="P1063:Q1063"/>
    <mergeCell ref="R1063:S1063"/>
    <mergeCell ref="P1066:Q1066"/>
    <mergeCell ref="R1066:U1066"/>
    <mergeCell ref="H1063:I1063"/>
    <mergeCell ref="T1063:U1063"/>
    <mergeCell ref="H1064:I1064"/>
    <mergeCell ref="T1064:U1064"/>
    <mergeCell ref="D1064:E1064"/>
    <mergeCell ref="F1064:G1064"/>
    <mergeCell ref="H1062:I1062"/>
    <mergeCell ref="T1062:U1062"/>
    <mergeCell ref="B1062:C1062"/>
    <mergeCell ref="D1062:E1062"/>
    <mergeCell ref="B1060:C1060"/>
    <mergeCell ref="D1060:I1060"/>
    <mergeCell ref="N1060:O1060"/>
    <mergeCell ref="P1060:U1060"/>
    <mergeCell ref="B1061:I1061"/>
    <mergeCell ref="N1061:U1061"/>
    <mergeCell ref="H1050:I1050"/>
    <mergeCell ref="T1050:U1050"/>
    <mergeCell ref="B1052:I1052"/>
    <mergeCell ref="N1052:U1052"/>
    <mergeCell ref="B1053:I1056"/>
    <mergeCell ref="N1053:U1056"/>
    <mergeCell ref="C1048:E1048"/>
    <mergeCell ref="H1048:I1048"/>
    <mergeCell ref="O1048:Q1048"/>
    <mergeCell ref="T1048:U1048"/>
    <mergeCell ref="H1049:I1049"/>
    <mergeCell ref="T1049:U1049"/>
    <mergeCell ref="B1046:B1050"/>
    <mergeCell ref="O1046:Q1046"/>
    <mergeCell ref="T1046:U1046"/>
    <mergeCell ref="C1047:E1047"/>
    <mergeCell ref="H1047:I1047"/>
    <mergeCell ref="O1047:Q1047"/>
    <mergeCell ref="T1047:U1047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H1040:I1040"/>
    <mergeCell ref="O1040:S1040"/>
    <mergeCell ref="T1040:U1040"/>
    <mergeCell ref="C1041:G1041"/>
    <mergeCell ref="H1041:I1041"/>
    <mergeCell ref="O1041:S1041"/>
    <mergeCell ref="T1041:U1041"/>
    <mergeCell ref="C1046:E1046"/>
    <mergeCell ref="H1046:I1046"/>
    <mergeCell ref="N1046:N1050"/>
    <mergeCell ref="T1036:U1036"/>
    <mergeCell ref="T1034:U1034"/>
    <mergeCell ref="H1035:I1035"/>
    <mergeCell ref="T1035:U1035"/>
    <mergeCell ref="H1034:I1034"/>
    <mergeCell ref="T1037:U1037"/>
    <mergeCell ref="C1038:G1038"/>
    <mergeCell ref="H1038:I1038"/>
    <mergeCell ref="O1038:S1038"/>
    <mergeCell ref="T1038:U1038"/>
    <mergeCell ref="B1039:B1045"/>
    <mergeCell ref="C1039:G1039"/>
    <mergeCell ref="H1039:I1039"/>
    <mergeCell ref="N1039:N1045"/>
    <mergeCell ref="O1039:S1039"/>
    <mergeCell ref="C1035:G1035"/>
    <mergeCell ref="O1035:S1035"/>
    <mergeCell ref="C1036:G1036"/>
    <mergeCell ref="O1036:S1036"/>
    <mergeCell ref="C1037:G1037"/>
    <mergeCell ref="H1037:I1037"/>
    <mergeCell ref="O1037:S1037"/>
    <mergeCell ref="C1045:G1045"/>
    <mergeCell ref="H1045:I1045"/>
    <mergeCell ref="O1045:S1045"/>
    <mergeCell ref="T1045:U1045"/>
    <mergeCell ref="C1042:G1042"/>
    <mergeCell ref="H1042:I1042"/>
    <mergeCell ref="O1042:S1042"/>
    <mergeCell ref="T1039:U1039"/>
    <mergeCell ref="C1040:G1040"/>
    <mergeCell ref="T1042:U1042"/>
    <mergeCell ref="N1011:O1011"/>
    <mergeCell ref="P1011:U1011"/>
    <mergeCell ref="B1012:I1012"/>
    <mergeCell ref="N1012:U1012"/>
    <mergeCell ref="B1013:C1013"/>
    <mergeCell ref="D1013:E1013"/>
    <mergeCell ref="F1013:G1013"/>
    <mergeCell ref="N1013:O1013"/>
    <mergeCell ref="P1013:Q1013"/>
    <mergeCell ref="R1013:S1013"/>
    <mergeCell ref="B1011:C1011"/>
    <mergeCell ref="D1011:I1011"/>
    <mergeCell ref="B1030:C1031"/>
    <mergeCell ref="D1030:I1031"/>
    <mergeCell ref="N1030:O1031"/>
    <mergeCell ref="P1030:U1031"/>
    <mergeCell ref="B1033:B1038"/>
    <mergeCell ref="C1033:G1033"/>
    <mergeCell ref="H1033:I1033"/>
    <mergeCell ref="N1033:N1038"/>
    <mergeCell ref="O1033:S1033"/>
    <mergeCell ref="T1033:U1033"/>
    <mergeCell ref="B1026:C1026"/>
    <mergeCell ref="N1026:O1026"/>
    <mergeCell ref="B1028:C1029"/>
    <mergeCell ref="D1028:I1029"/>
    <mergeCell ref="N1028:O1029"/>
    <mergeCell ref="P1028:U1029"/>
    <mergeCell ref="D1019:E1019"/>
    <mergeCell ref="F1019:I1019"/>
    <mergeCell ref="P1019:Q1019"/>
    <mergeCell ref="R1019:U1019"/>
    <mergeCell ref="H1001:I1001"/>
    <mergeCell ref="T1001:U1001"/>
    <mergeCell ref="B1003:I1003"/>
    <mergeCell ref="N1003:U1003"/>
    <mergeCell ref="B990:B996"/>
    <mergeCell ref="C990:G990"/>
    <mergeCell ref="H990:I990"/>
    <mergeCell ref="N990:N996"/>
    <mergeCell ref="O990:S990"/>
    <mergeCell ref="T990:U990"/>
    <mergeCell ref="C995:G995"/>
    <mergeCell ref="H995:I995"/>
    <mergeCell ref="O995:S995"/>
    <mergeCell ref="T995:U995"/>
    <mergeCell ref="B1004:I1007"/>
    <mergeCell ref="N1004:U1007"/>
    <mergeCell ref="C999:E999"/>
    <mergeCell ref="H999:I999"/>
    <mergeCell ref="O999:Q999"/>
    <mergeCell ref="T999:U999"/>
    <mergeCell ref="H1000:I1000"/>
    <mergeCell ref="T1000:U1000"/>
    <mergeCell ref="O997:Q997"/>
    <mergeCell ref="T997:U997"/>
    <mergeCell ref="C998:E998"/>
    <mergeCell ref="H998:I998"/>
    <mergeCell ref="O998:Q998"/>
    <mergeCell ref="T998:U998"/>
    <mergeCell ref="B997:B1001"/>
    <mergeCell ref="C997:E997"/>
    <mergeCell ref="H997:I997"/>
    <mergeCell ref="N997:N1001"/>
    <mergeCell ref="C994:G994"/>
    <mergeCell ref="H994:I994"/>
    <mergeCell ref="O994:S994"/>
    <mergeCell ref="T994:U994"/>
    <mergeCell ref="C991:G991"/>
    <mergeCell ref="H991:I991"/>
    <mergeCell ref="O991:S991"/>
    <mergeCell ref="N984:N989"/>
    <mergeCell ref="O984:S984"/>
    <mergeCell ref="H986:I986"/>
    <mergeCell ref="T986:U986"/>
    <mergeCell ref="C986:G986"/>
    <mergeCell ref="O986:S986"/>
    <mergeCell ref="T984:U984"/>
    <mergeCell ref="C996:G996"/>
    <mergeCell ref="H996:I996"/>
    <mergeCell ref="O996:S996"/>
    <mergeCell ref="T996:U996"/>
    <mergeCell ref="T991:U991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89:G989"/>
    <mergeCell ref="H989:I989"/>
    <mergeCell ref="O989:S989"/>
    <mergeCell ref="T989:U989"/>
    <mergeCell ref="H985:I985"/>
    <mergeCell ref="T985:U985"/>
    <mergeCell ref="H984:I984"/>
    <mergeCell ref="B984:B989"/>
    <mergeCell ref="C984:G984"/>
    <mergeCell ref="C985:G985"/>
    <mergeCell ref="O985:S985"/>
    <mergeCell ref="B981:C982"/>
    <mergeCell ref="D981:I982"/>
    <mergeCell ref="N981:O982"/>
    <mergeCell ref="P981:U982"/>
    <mergeCell ref="B971:C973"/>
    <mergeCell ref="D971:E971"/>
    <mergeCell ref="C987:G987"/>
    <mergeCell ref="H987:I987"/>
    <mergeCell ref="O987:S987"/>
    <mergeCell ref="T987:U987"/>
    <mergeCell ref="C988:G988"/>
    <mergeCell ref="H988:I988"/>
    <mergeCell ref="O988:S988"/>
    <mergeCell ref="T988:U988"/>
    <mergeCell ref="N971:O973"/>
    <mergeCell ref="P971:Q971"/>
    <mergeCell ref="B979:C980"/>
    <mergeCell ref="D979:I980"/>
    <mergeCell ref="N979:O980"/>
    <mergeCell ref="P979:U980"/>
    <mergeCell ref="D972:D973"/>
    <mergeCell ref="P972:P973"/>
    <mergeCell ref="B974:I974"/>
    <mergeCell ref="N974:U974"/>
    <mergeCell ref="B975:I975"/>
    <mergeCell ref="N975:U975"/>
    <mergeCell ref="D966:E966"/>
    <mergeCell ref="F966:G966"/>
    <mergeCell ref="P966:Q966"/>
    <mergeCell ref="R966:S966"/>
    <mergeCell ref="N962:O962"/>
    <mergeCell ref="P962:U962"/>
    <mergeCell ref="B963:I963"/>
    <mergeCell ref="N963:U963"/>
    <mergeCell ref="B964:C964"/>
    <mergeCell ref="D964:E964"/>
    <mergeCell ref="F964:G964"/>
    <mergeCell ref="N964:O964"/>
    <mergeCell ref="P964:Q964"/>
    <mergeCell ref="R964:S964"/>
    <mergeCell ref="H965:I965"/>
    <mergeCell ref="T965:U965"/>
    <mergeCell ref="H966:I966"/>
    <mergeCell ref="T966:U966"/>
    <mergeCell ref="B965:C965"/>
    <mergeCell ref="D965:E965"/>
    <mergeCell ref="H964:I964"/>
    <mergeCell ref="T964:U964"/>
    <mergeCell ref="B962:C962"/>
    <mergeCell ref="D962:I962"/>
    <mergeCell ref="B955:I958"/>
    <mergeCell ref="N955:U958"/>
    <mergeCell ref="C951:E951"/>
    <mergeCell ref="H951:I951"/>
    <mergeCell ref="O951:Q951"/>
    <mergeCell ref="T951:U951"/>
    <mergeCell ref="O949:Q949"/>
    <mergeCell ref="T949:U949"/>
    <mergeCell ref="C950:E950"/>
    <mergeCell ref="H950:I950"/>
    <mergeCell ref="O950:Q950"/>
    <mergeCell ref="T950:U950"/>
    <mergeCell ref="B949:B952"/>
    <mergeCell ref="C949:E949"/>
    <mergeCell ref="H949:I949"/>
    <mergeCell ref="N949:N952"/>
    <mergeCell ref="F965:G965"/>
    <mergeCell ref="N965:O965"/>
    <mergeCell ref="P965:Q965"/>
    <mergeCell ref="R965:S965"/>
    <mergeCell ref="B928:I928"/>
    <mergeCell ref="H944:I944"/>
    <mergeCell ref="O944:S944"/>
    <mergeCell ref="T944:U944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H952:I952"/>
    <mergeCell ref="T952:U952"/>
    <mergeCell ref="B954:I954"/>
    <mergeCell ref="N954:U954"/>
    <mergeCell ref="O939:S939"/>
    <mergeCell ref="T939:U939"/>
    <mergeCell ref="B933:C934"/>
    <mergeCell ref="D933:I934"/>
    <mergeCell ref="N933:O934"/>
    <mergeCell ref="P933:U934"/>
    <mergeCell ref="C940:G940"/>
    <mergeCell ref="H940:I940"/>
    <mergeCell ref="O940:S940"/>
    <mergeCell ref="T940:U940"/>
    <mergeCell ref="C936:G936"/>
    <mergeCell ref="O936:S936"/>
    <mergeCell ref="C937:G937"/>
    <mergeCell ref="O937:S937"/>
    <mergeCell ref="C938:G938"/>
    <mergeCell ref="H938:I938"/>
    <mergeCell ref="O938:S938"/>
    <mergeCell ref="H937:I937"/>
    <mergeCell ref="T937:U937"/>
    <mergeCell ref="H936:I936"/>
    <mergeCell ref="T936:U936"/>
    <mergeCell ref="R916:S916"/>
    <mergeCell ref="B919:C922"/>
    <mergeCell ref="D919:E919"/>
    <mergeCell ref="F919:I919"/>
    <mergeCell ref="N919:O922"/>
    <mergeCell ref="D921:E921"/>
    <mergeCell ref="F921:I921"/>
    <mergeCell ref="P921:Q921"/>
    <mergeCell ref="R921:U921"/>
    <mergeCell ref="N917:O917"/>
    <mergeCell ref="P917:Q917"/>
    <mergeCell ref="R917:S917"/>
    <mergeCell ref="D918:E918"/>
    <mergeCell ref="F918:G918"/>
    <mergeCell ref="D922:E922"/>
    <mergeCell ref="F922:I922"/>
    <mergeCell ref="P922:Q922"/>
    <mergeCell ref="R922:U922"/>
    <mergeCell ref="H917:I917"/>
    <mergeCell ref="T917:U917"/>
    <mergeCell ref="B917:C917"/>
    <mergeCell ref="D917:E917"/>
    <mergeCell ref="F917:G917"/>
    <mergeCell ref="B927:I927"/>
    <mergeCell ref="N927:U927"/>
    <mergeCell ref="C896:G896"/>
    <mergeCell ref="H896:I896"/>
    <mergeCell ref="O896:S896"/>
    <mergeCell ref="T896:U896"/>
    <mergeCell ref="C893:G893"/>
    <mergeCell ref="H893:I893"/>
    <mergeCell ref="O893:S893"/>
    <mergeCell ref="T893:U893"/>
    <mergeCell ref="H904:I904"/>
    <mergeCell ref="T904:U904"/>
    <mergeCell ref="B906:I906"/>
    <mergeCell ref="N906:U906"/>
    <mergeCell ref="B907:I910"/>
    <mergeCell ref="N907:U910"/>
    <mergeCell ref="C903:E903"/>
    <mergeCell ref="H903:I903"/>
    <mergeCell ref="O903:Q903"/>
    <mergeCell ref="T903:U903"/>
    <mergeCell ref="B901:B904"/>
    <mergeCell ref="C901:E901"/>
    <mergeCell ref="H901:I901"/>
    <mergeCell ref="N901:N904"/>
    <mergeCell ref="O901:Q901"/>
    <mergeCell ref="T901:U901"/>
    <mergeCell ref="C902:E902"/>
    <mergeCell ref="H902:I902"/>
    <mergeCell ref="O898:S898"/>
    <mergeCell ref="T898:U898"/>
    <mergeCell ref="C889:G889"/>
    <mergeCell ref="H889:I889"/>
    <mergeCell ref="O889:S889"/>
    <mergeCell ref="T889:U889"/>
    <mergeCell ref="C890:G890"/>
    <mergeCell ref="H890:I890"/>
    <mergeCell ref="O890:S890"/>
    <mergeCell ref="T890:U890"/>
    <mergeCell ref="C888:G888"/>
    <mergeCell ref="O888:S888"/>
    <mergeCell ref="C891:G891"/>
    <mergeCell ref="H891:I891"/>
    <mergeCell ref="H888:I888"/>
    <mergeCell ref="T888:U888"/>
    <mergeCell ref="C895:G895"/>
    <mergeCell ref="H895:I895"/>
    <mergeCell ref="O895:S895"/>
    <mergeCell ref="T895:U895"/>
    <mergeCell ref="T894:U894"/>
    <mergeCell ref="O891:S891"/>
    <mergeCell ref="T891:U891"/>
    <mergeCell ref="C892:G892"/>
    <mergeCell ref="H892:I892"/>
    <mergeCell ref="O892:S892"/>
    <mergeCell ref="T892:U892"/>
    <mergeCell ref="B867:I867"/>
    <mergeCell ref="N867:U867"/>
    <mergeCell ref="B868:C868"/>
    <mergeCell ref="D868:E868"/>
    <mergeCell ref="F868:G868"/>
    <mergeCell ref="N868:O868"/>
    <mergeCell ref="P868:Q868"/>
    <mergeCell ref="R868:S868"/>
    <mergeCell ref="B866:C866"/>
    <mergeCell ref="D866:I866"/>
    <mergeCell ref="B881:C881"/>
    <mergeCell ref="N881:O881"/>
    <mergeCell ref="B883:C884"/>
    <mergeCell ref="D883:I884"/>
    <mergeCell ref="N883:O884"/>
    <mergeCell ref="P883:U884"/>
    <mergeCell ref="B878:I878"/>
    <mergeCell ref="N878:U878"/>
    <mergeCell ref="B879:I879"/>
    <mergeCell ref="N879:U879"/>
    <mergeCell ref="B880:I880"/>
    <mergeCell ref="N880:U880"/>
    <mergeCell ref="D874:E874"/>
    <mergeCell ref="F874:I874"/>
    <mergeCell ref="P874:Q874"/>
    <mergeCell ref="R874:U874"/>
    <mergeCell ref="B875:C877"/>
    <mergeCell ref="D875:E875"/>
    <mergeCell ref="N875:O877"/>
    <mergeCell ref="P875:Q875"/>
    <mergeCell ref="H853:I853"/>
    <mergeCell ref="N853:N856"/>
    <mergeCell ref="O853:Q853"/>
    <mergeCell ref="T853:U853"/>
    <mergeCell ref="C854:E854"/>
    <mergeCell ref="H854:I854"/>
    <mergeCell ref="O854:Q854"/>
    <mergeCell ref="T854:U854"/>
    <mergeCell ref="C851:G851"/>
    <mergeCell ref="H851:I851"/>
    <mergeCell ref="O851:S851"/>
    <mergeCell ref="T851:U851"/>
    <mergeCell ref="C852:G852"/>
    <mergeCell ref="H852:I852"/>
    <mergeCell ref="O852:S852"/>
    <mergeCell ref="T852:U852"/>
    <mergeCell ref="N866:O866"/>
    <mergeCell ref="P866:U866"/>
    <mergeCell ref="B833:C833"/>
    <mergeCell ref="N833:O833"/>
    <mergeCell ref="B835:C836"/>
    <mergeCell ref="D835:I836"/>
    <mergeCell ref="N835:O836"/>
    <mergeCell ref="P835:U836"/>
    <mergeCell ref="B837:C838"/>
    <mergeCell ref="D837:I838"/>
    <mergeCell ref="N837:O838"/>
    <mergeCell ref="P837:U838"/>
    <mergeCell ref="C849:G849"/>
    <mergeCell ref="H849:I849"/>
    <mergeCell ref="O849:S849"/>
    <mergeCell ref="T849:U849"/>
    <mergeCell ref="C850:G850"/>
    <mergeCell ref="H850:I850"/>
    <mergeCell ref="O850:S850"/>
    <mergeCell ref="T850:U850"/>
    <mergeCell ref="O846:S846"/>
    <mergeCell ref="T846:U846"/>
    <mergeCell ref="C847:G847"/>
    <mergeCell ref="H847:I847"/>
    <mergeCell ref="O847:S847"/>
    <mergeCell ref="T847:U847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N819:U819"/>
    <mergeCell ref="B820:C820"/>
    <mergeCell ref="D820:E820"/>
    <mergeCell ref="F820:G820"/>
    <mergeCell ref="N820:O820"/>
    <mergeCell ref="P820:Q820"/>
    <mergeCell ref="R820:S820"/>
    <mergeCell ref="B823:C826"/>
    <mergeCell ref="D823:E823"/>
    <mergeCell ref="F823:I823"/>
    <mergeCell ref="N823:O826"/>
    <mergeCell ref="H822:I822"/>
    <mergeCell ref="T822:U822"/>
    <mergeCell ref="D822:E822"/>
    <mergeCell ref="F822:G822"/>
    <mergeCell ref="P822:Q822"/>
    <mergeCell ref="R822:S822"/>
    <mergeCell ref="B789:C790"/>
    <mergeCell ref="D789:I790"/>
    <mergeCell ref="N789:O790"/>
    <mergeCell ref="P789:U790"/>
    <mergeCell ref="C792:G792"/>
    <mergeCell ref="H792:I792"/>
    <mergeCell ref="O792:S792"/>
    <mergeCell ref="T792:U792"/>
    <mergeCell ref="C807:E807"/>
    <mergeCell ref="H807:I807"/>
    <mergeCell ref="O807:Q807"/>
    <mergeCell ref="T807:U807"/>
    <mergeCell ref="C805:E805"/>
    <mergeCell ref="H805:I805"/>
    <mergeCell ref="N805:N808"/>
    <mergeCell ref="O805:Q805"/>
    <mergeCell ref="T805:U805"/>
    <mergeCell ref="C806:E806"/>
    <mergeCell ref="H806:I806"/>
    <mergeCell ref="O806:Q806"/>
    <mergeCell ref="T806:U806"/>
    <mergeCell ref="C803:G803"/>
    <mergeCell ref="H803:I803"/>
    <mergeCell ref="O803:S803"/>
    <mergeCell ref="C804:G804"/>
    <mergeCell ref="H804:I804"/>
    <mergeCell ref="O804:S804"/>
    <mergeCell ref="T804:U804"/>
    <mergeCell ref="C795:G795"/>
    <mergeCell ref="H795:I795"/>
    <mergeCell ref="O795:S795"/>
    <mergeCell ref="C793:G793"/>
    <mergeCell ref="H793:I793"/>
    <mergeCell ref="O800:S800"/>
    <mergeCell ref="T800:U800"/>
    <mergeCell ref="T795:U795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O793:S793"/>
    <mergeCell ref="T793:U793"/>
    <mergeCell ref="C794:G794"/>
    <mergeCell ref="H794:I794"/>
    <mergeCell ref="O794:S794"/>
    <mergeCell ref="T794:U794"/>
    <mergeCell ref="B785:C785"/>
    <mergeCell ref="N785:O785"/>
    <mergeCell ref="B787:C788"/>
    <mergeCell ref="D787:I788"/>
    <mergeCell ref="N787:O788"/>
    <mergeCell ref="P787:U788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P775:Q775"/>
    <mergeCell ref="R775:U775"/>
    <mergeCell ref="D776:E776"/>
    <mergeCell ref="F776:I776"/>
    <mergeCell ref="P776:Q776"/>
    <mergeCell ref="R776:U776"/>
    <mergeCell ref="P773:Q773"/>
    <mergeCell ref="R773:S773"/>
    <mergeCell ref="D774:E774"/>
    <mergeCell ref="F774:G774"/>
    <mergeCell ref="P774:Q774"/>
    <mergeCell ref="R774:S774"/>
    <mergeCell ref="F773:G773"/>
    <mergeCell ref="N773:O773"/>
    <mergeCell ref="N770:O770"/>
    <mergeCell ref="P770:U770"/>
    <mergeCell ref="B771:I771"/>
    <mergeCell ref="N771:U771"/>
    <mergeCell ref="B772:C772"/>
    <mergeCell ref="D772:E772"/>
    <mergeCell ref="F772:G772"/>
    <mergeCell ref="N772:O772"/>
    <mergeCell ref="P772:Q772"/>
    <mergeCell ref="R772:S772"/>
    <mergeCell ref="B775:C778"/>
    <mergeCell ref="D775:E775"/>
    <mergeCell ref="F775:I775"/>
    <mergeCell ref="N775:O778"/>
    <mergeCell ref="H773:I773"/>
    <mergeCell ref="T773:U773"/>
    <mergeCell ref="H774:I774"/>
    <mergeCell ref="T774:U774"/>
    <mergeCell ref="B773:C773"/>
    <mergeCell ref="D773:E773"/>
    <mergeCell ref="C759:E759"/>
    <mergeCell ref="O759:Q759"/>
    <mergeCell ref="B762:I762"/>
    <mergeCell ref="N762:U762"/>
    <mergeCell ref="B763:I766"/>
    <mergeCell ref="N763:U766"/>
    <mergeCell ref="B757:B760"/>
    <mergeCell ref="C757:E757"/>
    <mergeCell ref="H757:I757"/>
    <mergeCell ref="N757:N760"/>
    <mergeCell ref="O757:Q757"/>
    <mergeCell ref="T757:U757"/>
    <mergeCell ref="C758:E758"/>
    <mergeCell ref="H758:I758"/>
    <mergeCell ref="O758:Q758"/>
    <mergeCell ref="T758:U758"/>
    <mergeCell ref="C755:G755"/>
    <mergeCell ref="H755:I755"/>
    <mergeCell ref="O755:S755"/>
    <mergeCell ref="T755:U755"/>
    <mergeCell ref="C756:G756"/>
    <mergeCell ref="H756:I756"/>
    <mergeCell ref="O756:S756"/>
    <mergeCell ref="T756:U756"/>
    <mergeCell ref="C747:G747"/>
    <mergeCell ref="H747:I747"/>
    <mergeCell ref="O747:S747"/>
    <mergeCell ref="C745:G745"/>
    <mergeCell ref="H745:I745"/>
    <mergeCell ref="B739:C740"/>
    <mergeCell ref="D739:I740"/>
    <mergeCell ref="N739:O740"/>
    <mergeCell ref="P739:U740"/>
    <mergeCell ref="C753:G753"/>
    <mergeCell ref="H753:I753"/>
    <mergeCell ref="O753:S753"/>
    <mergeCell ref="T753:U753"/>
    <mergeCell ref="C754:G754"/>
    <mergeCell ref="H754:I754"/>
    <mergeCell ref="O754:S754"/>
    <mergeCell ref="T754:U754"/>
    <mergeCell ref="O751:S751"/>
    <mergeCell ref="T751:U751"/>
    <mergeCell ref="C752:G752"/>
    <mergeCell ref="H752:I752"/>
    <mergeCell ref="B744:B750"/>
    <mergeCell ref="B751:B756"/>
    <mergeCell ref="N744:N750"/>
    <mergeCell ref="B737:C737"/>
    <mergeCell ref="O752:S752"/>
    <mergeCell ref="T752:U752"/>
    <mergeCell ref="T747:U747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O745:S745"/>
    <mergeCell ref="T745:U745"/>
    <mergeCell ref="C746:G746"/>
    <mergeCell ref="H746:I746"/>
    <mergeCell ref="O746:S746"/>
    <mergeCell ref="T746:U746"/>
    <mergeCell ref="B741:C742"/>
    <mergeCell ref="D741:I742"/>
    <mergeCell ref="N741:O742"/>
    <mergeCell ref="P741:U742"/>
    <mergeCell ref="C744:G744"/>
    <mergeCell ref="H744:I744"/>
    <mergeCell ref="O744:S744"/>
    <mergeCell ref="T744:U744"/>
    <mergeCell ref="C750:G750"/>
    <mergeCell ref="H750:I750"/>
    <mergeCell ref="O750:S750"/>
    <mergeCell ref="T750:U750"/>
    <mergeCell ref="C751:G751"/>
    <mergeCell ref="H751:I751"/>
    <mergeCell ref="N735:U735"/>
    <mergeCell ref="B736:I736"/>
    <mergeCell ref="N736:U736"/>
    <mergeCell ref="B714:I714"/>
    <mergeCell ref="N714:U714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P728:Q728"/>
    <mergeCell ref="R728:U728"/>
    <mergeCell ref="C708:G708"/>
    <mergeCell ref="H708:I708"/>
    <mergeCell ref="O708:S708"/>
    <mergeCell ref="T708:U708"/>
    <mergeCell ref="B709:B712"/>
    <mergeCell ref="C709:E709"/>
    <mergeCell ref="H709:I709"/>
    <mergeCell ref="N709:N712"/>
    <mergeCell ref="O709:Q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H712:I712"/>
    <mergeCell ref="T712:U712"/>
    <mergeCell ref="H711:I711"/>
    <mergeCell ref="T711:U711"/>
    <mergeCell ref="H710:I710"/>
    <mergeCell ref="T710:U710"/>
    <mergeCell ref="C710:E710"/>
    <mergeCell ref="O710:Q710"/>
    <mergeCell ref="C711:E711"/>
    <mergeCell ref="O711:Q711"/>
    <mergeCell ref="B703:B708"/>
    <mergeCell ref="B689:C689"/>
    <mergeCell ref="N689:O689"/>
    <mergeCell ref="B679:C682"/>
    <mergeCell ref="D679:E679"/>
    <mergeCell ref="D680:E680"/>
    <mergeCell ref="F680:I680"/>
    <mergeCell ref="H705:I705"/>
    <mergeCell ref="O705:S705"/>
    <mergeCell ref="T705:U705"/>
    <mergeCell ref="O702:S702"/>
    <mergeCell ref="T702:U702"/>
    <mergeCell ref="C703:G703"/>
    <mergeCell ref="H703:I703"/>
    <mergeCell ref="O703:S703"/>
    <mergeCell ref="T703:U703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2:G702"/>
    <mergeCell ref="H702:I702"/>
    <mergeCell ref="C704:G704"/>
    <mergeCell ref="H704:I704"/>
    <mergeCell ref="O704:S704"/>
    <mergeCell ref="T704:U704"/>
    <mergeCell ref="C705:G705"/>
    <mergeCell ref="T697:U697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1:C692"/>
    <mergeCell ref="D691:I692"/>
    <mergeCell ref="N691:O692"/>
    <mergeCell ref="P691:U692"/>
    <mergeCell ref="B693:C694"/>
    <mergeCell ref="D693:I694"/>
    <mergeCell ref="N693:O694"/>
    <mergeCell ref="P693:U694"/>
    <mergeCell ref="C696:G696"/>
    <mergeCell ref="H696:I696"/>
    <mergeCell ref="C697:G697"/>
    <mergeCell ref="H697:I697"/>
    <mergeCell ref="O697:S697"/>
    <mergeCell ref="O696:S696"/>
    <mergeCell ref="T696:U696"/>
    <mergeCell ref="N696:N702"/>
    <mergeCell ref="B696:B702"/>
    <mergeCell ref="N688:U688"/>
    <mergeCell ref="D682:E682"/>
    <mergeCell ref="F682:I682"/>
    <mergeCell ref="P682:Q682"/>
    <mergeCell ref="R682:U682"/>
    <mergeCell ref="B683:C685"/>
    <mergeCell ref="D683:E683"/>
    <mergeCell ref="N683:O685"/>
    <mergeCell ref="P683:Q683"/>
    <mergeCell ref="D684:D685"/>
    <mergeCell ref="P684:P685"/>
    <mergeCell ref="P680:Q680"/>
    <mergeCell ref="R680:U680"/>
    <mergeCell ref="D681:E681"/>
    <mergeCell ref="F681:I681"/>
    <mergeCell ref="R678:S678"/>
    <mergeCell ref="T678:U678"/>
    <mergeCell ref="P681:Q681"/>
    <mergeCell ref="R681:U681"/>
    <mergeCell ref="R679:U679"/>
    <mergeCell ref="B688:I688"/>
    <mergeCell ref="D678:E678"/>
    <mergeCell ref="F678:G678"/>
    <mergeCell ref="H678:I678"/>
    <mergeCell ref="P678:Q678"/>
    <mergeCell ref="F676:G676"/>
    <mergeCell ref="N676:O676"/>
    <mergeCell ref="P676:Q676"/>
    <mergeCell ref="R676:S676"/>
    <mergeCell ref="B677:C677"/>
    <mergeCell ref="D677:E677"/>
    <mergeCell ref="F677:G677"/>
    <mergeCell ref="N677:O677"/>
    <mergeCell ref="P677:Q677"/>
    <mergeCell ref="R677:S677"/>
    <mergeCell ref="B686:I686"/>
    <mergeCell ref="N686:U686"/>
    <mergeCell ref="B687:I687"/>
    <mergeCell ref="N687:U687"/>
    <mergeCell ref="B661:B664"/>
    <mergeCell ref="C661:E661"/>
    <mergeCell ref="N661:N664"/>
    <mergeCell ref="O661:Q661"/>
    <mergeCell ref="C662:E662"/>
    <mergeCell ref="O662:Q662"/>
    <mergeCell ref="H662:I662"/>
    <mergeCell ref="T662:U662"/>
    <mergeCell ref="H663:I663"/>
    <mergeCell ref="T663:U663"/>
    <mergeCell ref="C663:E663"/>
    <mergeCell ref="O663:Q663"/>
    <mergeCell ref="H661:I661"/>
    <mergeCell ref="T661:U661"/>
    <mergeCell ref="T664:U664"/>
    <mergeCell ref="P679:Q679"/>
    <mergeCell ref="H677:I677"/>
    <mergeCell ref="T677:U677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C660:G660"/>
    <mergeCell ref="H660:I660"/>
    <mergeCell ref="O660:S660"/>
    <mergeCell ref="T660:U660"/>
    <mergeCell ref="C649:G649"/>
    <mergeCell ref="H649:I649"/>
    <mergeCell ref="O649:S649"/>
    <mergeCell ref="T657:U657"/>
    <mergeCell ref="C653:G653"/>
    <mergeCell ref="H653:I653"/>
    <mergeCell ref="O653:S653"/>
    <mergeCell ref="T653:U653"/>
    <mergeCell ref="C654:G654"/>
    <mergeCell ref="H654:I654"/>
    <mergeCell ref="O654:S654"/>
    <mergeCell ref="T654:U654"/>
    <mergeCell ref="C655:G655"/>
    <mergeCell ref="H655:I655"/>
    <mergeCell ref="O655:S655"/>
    <mergeCell ref="T655:U655"/>
    <mergeCell ref="T649:U649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H657:I657"/>
    <mergeCell ref="O657:S657"/>
    <mergeCell ref="C652:G652"/>
    <mergeCell ref="H652:I652"/>
    <mergeCell ref="O652:S652"/>
    <mergeCell ref="T652:U652"/>
    <mergeCell ref="B645:C646"/>
    <mergeCell ref="D645:I646"/>
    <mergeCell ref="N645:O646"/>
    <mergeCell ref="P645:U646"/>
    <mergeCell ref="C648:G648"/>
    <mergeCell ref="H648:I648"/>
    <mergeCell ref="O648:S648"/>
    <mergeCell ref="T648:U648"/>
    <mergeCell ref="B643:C644"/>
    <mergeCell ref="D643:I644"/>
    <mergeCell ref="N643:O644"/>
    <mergeCell ref="P643:U644"/>
    <mergeCell ref="B635:C637"/>
    <mergeCell ref="D635:E635"/>
    <mergeCell ref="N635:O637"/>
    <mergeCell ref="P635:Q635"/>
    <mergeCell ref="D636:D637"/>
    <mergeCell ref="P636:P637"/>
    <mergeCell ref="B641:C641"/>
    <mergeCell ref="N641:O641"/>
    <mergeCell ref="B640:I640"/>
    <mergeCell ref="N640:U640"/>
    <mergeCell ref="B638:I638"/>
    <mergeCell ref="N638:U638"/>
    <mergeCell ref="B639:I639"/>
    <mergeCell ref="N639:U639"/>
    <mergeCell ref="T615:U615"/>
    <mergeCell ref="H613:I613"/>
    <mergeCell ref="T613:U613"/>
    <mergeCell ref="H614:I614"/>
    <mergeCell ref="T614:U614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P632:Q632"/>
    <mergeCell ref="R632:U632"/>
    <mergeCell ref="R629:S629"/>
    <mergeCell ref="T629:U629"/>
    <mergeCell ref="D630:E630"/>
    <mergeCell ref="F630:G630"/>
    <mergeCell ref="H630:I630"/>
    <mergeCell ref="H612:I612"/>
    <mergeCell ref="O612:S612"/>
    <mergeCell ref="T612:U612"/>
    <mergeCell ref="P630:Q630"/>
    <mergeCell ref="R630:S630"/>
    <mergeCell ref="T630:U630"/>
    <mergeCell ref="B627:I627"/>
    <mergeCell ref="N627:U627"/>
    <mergeCell ref="B628:C628"/>
    <mergeCell ref="D628:E628"/>
    <mergeCell ref="F628:G628"/>
    <mergeCell ref="N628:O628"/>
    <mergeCell ref="P628:Q628"/>
    <mergeCell ref="R628:S628"/>
    <mergeCell ref="B619:I622"/>
    <mergeCell ref="N619:U622"/>
    <mergeCell ref="B613:B616"/>
    <mergeCell ref="C613:E613"/>
    <mergeCell ref="N613:N616"/>
    <mergeCell ref="O613:Q613"/>
    <mergeCell ref="C614:E614"/>
    <mergeCell ref="O614:Q614"/>
    <mergeCell ref="C615:E615"/>
    <mergeCell ref="O615:Q615"/>
    <mergeCell ref="N626:O626"/>
    <mergeCell ref="P626:U626"/>
    <mergeCell ref="N629:O629"/>
    <mergeCell ref="P629:Q629"/>
    <mergeCell ref="B618:I618"/>
    <mergeCell ref="N618:U618"/>
    <mergeCell ref="T616:U616"/>
    <mergeCell ref="H615:I615"/>
    <mergeCell ref="O607:S607"/>
    <mergeCell ref="T607:U607"/>
    <mergeCell ref="C604:G604"/>
    <mergeCell ref="H604:I604"/>
    <mergeCell ref="O604:S604"/>
    <mergeCell ref="T604:U604"/>
    <mergeCell ref="C605:G605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F583:I583"/>
    <mergeCell ref="N583:O586"/>
    <mergeCell ref="P583:Q583"/>
    <mergeCell ref="R583:U583"/>
    <mergeCell ref="D584:E584"/>
    <mergeCell ref="F584:I584"/>
    <mergeCell ref="P584:Q584"/>
    <mergeCell ref="R584:U584"/>
    <mergeCell ref="B607:B612"/>
    <mergeCell ref="C612:G612"/>
    <mergeCell ref="C607:G607"/>
    <mergeCell ref="H607:I607"/>
    <mergeCell ref="B595:C596"/>
    <mergeCell ref="D595:I596"/>
    <mergeCell ref="N595:O596"/>
    <mergeCell ref="P595:U596"/>
    <mergeCell ref="B597:C598"/>
    <mergeCell ref="D597:I598"/>
    <mergeCell ref="N597:O598"/>
    <mergeCell ref="P597:U598"/>
    <mergeCell ref="B587:C589"/>
    <mergeCell ref="D587:E587"/>
    <mergeCell ref="N587:O589"/>
    <mergeCell ref="P587:Q587"/>
    <mergeCell ref="D588:D589"/>
    <mergeCell ref="P588:P589"/>
    <mergeCell ref="C600:G600"/>
    <mergeCell ref="H600:I600"/>
    <mergeCell ref="C603:G603"/>
    <mergeCell ref="H603:I603"/>
    <mergeCell ref="O603:S603"/>
    <mergeCell ref="T603:U603"/>
    <mergeCell ref="C561:G561"/>
    <mergeCell ref="H561:I561"/>
    <mergeCell ref="O561:S561"/>
    <mergeCell ref="T561:U561"/>
    <mergeCell ref="C562:G562"/>
    <mergeCell ref="H562:I562"/>
    <mergeCell ref="O562:S562"/>
    <mergeCell ref="T562:U562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R581:S581"/>
    <mergeCell ref="T581:U581"/>
    <mergeCell ref="B581:C581"/>
    <mergeCell ref="D581:E581"/>
    <mergeCell ref="F581:G581"/>
    <mergeCell ref="H581:I581"/>
    <mergeCell ref="N581:O581"/>
    <mergeCell ref="P581:Q581"/>
    <mergeCell ref="F580:G580"/>
    <mergeCell ref="H580:I580"/>
    <mergeCell ref="N580:O580"/>
    <mergeCell ref="P580:Q580"/>
    <mergeCell ref="R580:S580"/>
    <mergeCell ref="T580:U580"/>
    <mergeCell ref="B570:I570"/>
    <mergeCell ref="N570:U570"/>
    <mergeCell ref="C554:G554"/>
    <mergeCell ref="H554:I554"/>
    <mergeCell ref="O554:S554"/>
    <mergeCell ref="T554:U554"/>
    <mergeCell ref="B549:C550"/>
    <mergeCell ref="D549:I550"/>
    <mergeCell ref="N549:O550"/>
    <mergeCell ref="P549:U550"/>
    <mergeCell ref="B542:I542"/>
    <mergeCell ref="N542:U542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C555:G555"/>
    <mergeCell ref="H555:I555"/>
    <mergeCell ref="O555:S555"/>
    <mergeCell ref="T555:U555"/>
    <mergeCell ref="C556:G556"/>
    <mergeCell ref="H556:I556"/>
    <mergeCell ref="O556:S556"/>
    <mergeCell ref="T556:U556"/>
    <mergeCell ref="D536:E536"/>
    <mergeCell ref="F536:I536"/>
    <mergeCell ref="P536:Q536"/>
    <mergeCell ref="R536:U536"/>
    <mergeCell ref="O552:S552"/>
    <mergeCell ref="T552:U552"/>
    <mergeCell ref="C553:G553"/>
    <mergeCell ref="H553:I553"/>
    <mergeCell ref="O553:S553"/>
    <mergeCell ref="T553:U553"/>
    <mergeCell ref="B545:C545"/>
    <mergeCell ref="N545:O545"/>
    <mergeCell ref="B547:C548"/>
    <mergeCell ref="D547:I548"/>
    <mergeCell ref="N547:O548"/>
    <mergeCell ref="P547:U548"/>
    <mergeCell ref="D540:D541"/>
    <mergeCell ref="P540:P541"/>
    <mergeCell ref="B543:I543"/>
    <mergeCell ref="N543:U543"/>
    <mergeCell ref="B544:I544"/>
    <mergeCell ref="N544:U544"/>
    <mergeCell ref="C552:G552"/>
    <mergeCell ref="H552:I552"/>
    <mergeCell ref="B539:C541"/>
    <mergeCell ref="D539:E539"/>
    <mergeCell ref="N539:O541"/>
    <mergeCell ref="P539:Q539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C513:G513"/>
    <mergeCell ref="H513:I513"/>
    <mergeCell ref="O513:S513"/>
    <mergeCell ref="T513:U513"/>
    <mergeCell ref="B517:B520"/>
    <mergeCell ref="C517:E517"/>
    <mergeCell ref="N517:N520"/>
    <mergeCell ref="O517:Q517"/>
    <mergeCell ref="C518:E518"/>
    <mergeCell ref="O518:Q518"/>
    <mergeCell ref="C511:G511"/>
    <mergeCell ref="H511:I511"/>
    <mergeCell ref="O511:S511"/>
    <mergeCell ref="T511:U511"/>
    <mergeCell ref="C512:G512"/>
    <mergeCell ref="H512:I512"/>
    <mergeCell ref="O512:S512"/>
    <mergeCell ref="T512:U512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4:G514"/>
    <mergeCell ref="H514:I514"/>
    <mergeCell ref="O514:S514"/>
    <mergeCell ref="T514:U514"/>
    <mergeCell ref="C519:E519"/>
    <mergeCell ref="O519:Q519"/>
    <mergeCell ref="C505:G505"/>
    <mergeCell ref="H505:I505"/>
    <mergeCell ref="B501:C502"/>
    <mergeCell ref="D501:I502"/>
    <mergeCell ref="N501:O502"/>
    <mergeCell ref="P501:U502"/>
    <mergeCell ref="B496:I496"/>
    <mergeCell ref="N496:U496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O466:S466"/>
    <mergeCell ref="T466:U466"/>
    <mergeCell ref="F487:I487"/>
    <mergeCell ref="N487:O490"/>
    <mergeCell ref="P487:Q487"/>
    <mergeCell ref="R487:U487"/>
    <mergeCell ref="D488:E488"/>
    <mergeCell ref="F488:I488"/>
    <mergeCell ref="P488:Q488"/>
    <mergeCell ref="R488:U488"/>
    <mergeCell ref="O505:S505"/>
    <mergeCell ref="T505:U505"/>
    <mergeCell ref="C506:G506"/>
    <mergeCell ref="H506:I506"/>
    <mergeCell ref="O506:S506"/>
    <mergeCell ref="T506:U506"/>
    <mergeCell ref="B497:C497"/>
    <mergeCell ref="N497:O497"/>
    <mergeCell ref="B499:C500"/>
    <mergeCell ref="D499:I500"/>
    <mergeCell ref="N499:O500"/>
    <mergeCell ref="P499:U500"/>
    <mergeCell ref="D492:D493"/>
    <mergeCell ref="P492:P493"/>
    <mergeCell ref="B494:I494"/>
    <mergeCell ref="N494:U494"/>
    <mergeCell ref="B495:I495"/>
    <mergeCell ref="N495:U495"/>
    <mergeCell ref="C504:G504"/>
    <mergeCell ref="H504:I504"/>
    <mergeCell ref="O504:S504"/>
    <mergeCell ref="T504:U504"/>
    <mergeCell ref="H470:I470"/>
    <mergeCell ref="T470:U470"/>
    <mergeCell ref="H471:I471"/>
    <mergeCell ref="T471:U471"/>
    <mergeCell ref="C468:G468"/>
    <mergeCell ref="H468:I468"/>
    <mergeCell ref="D486:E486"/>
    <mergeCell ref="F486:G486"/>
    <mergeCell ref="H486:I486"/>
    <mergeCell ref="P486:Q486"/>
    <mergeCell ref="R486:S486"/>
    <mergeCell ref="T486:U486"/>
    <mergeCell ref="R484:S484"/>
    <mergeCell ref="T484:U484"/>
    <mergeCell ref="B485:C485"/>
    <mergeCell ref="D485:E485"/>
    <mergeCell ref="F485:G485"/>
    <mergeCell ref="H485:I485"/>
    <mergeCell ref="N485:O485"/>
    <mergeCell ref="P485:Q485"/>
    <mergeCell ref="R485:S485"/>
    <mergeCell ref="T485:U485"/>
    <mergeCell ref="O468:S468"/>
    <mergeCell ref="T468:U468"/>
    <mergeCell ref="H469:I469"/>
    <mergeCell ref="T469:U469"/>
    <mergeCell ref="B449:C449"/>
    <mergeCell ref="N449:O449"/>
    <mergeCell ref="B451:C452"/>
    <mergeCell ref="D451:I452"/>
    <mergeCell ref="N451:O452"/>
    <mergeCell ref="P451:U452"/>
    <mergeCell ref="B453:C454"/>
    <mergeCell ref="D453:I454"/>
    <mergeCell ref="N453:O454"/>
    <mergeCell ref="P453:U454"/>
    <mergeCell ref="B469:B472"/>
    <mergeCell ref="C469:E469"/>
    <mergeCell ref="N469:N472"/>
    <mergeCell ref="O469:Q469"/>
    <mergeCell ref="C470:E470"/>
    <mergeCell ref="O470:Q470"/>
    <mergeCell ref="C471:E471"/>
    <mergeCell ref="O471:Q471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B446:I446"/>
    <mergeCell ref="N446:U446"/>
    <mergeCell ref="B447:I447"/>
    <mergeCell ref="N447:U447"/>
    <mergeCell ref="B448:I448"/>
    <mergeCell ref="N448:U448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P440:Q440"/>
    <mergeCell ref="R440:U440"/>
    <mergeCell ref="B443:C445"/>
    <mergeCell ref="D443:E443"/>
    <mergeCell ref="N443:O445"/>
    <mergeCell ref="P443:Q443"/>
    <mergeCell ref="D444:D445"/>
    <mergeCell ref="P444:P445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C415:G415"/>
    <mergeCell ref="H415:I415"/>
    <mergeCell ref="O415:S415"/>
    <mergeCell ref="T415:U415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6:G416"/>
    <mergeCell ref="H416:I416"/>
    <mergeCell ref="O416:S416"/>
    <mergeCell ref="T416:U416"/>
    <mergeCell ref="N415:N420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08:G408"/>
    <mergeCell ref="H408:I408"/>
    <mergeCell ref="P391:Q391"/>
    <mergeCell ref="R391:U391"/>
    <mergeCell ref="D392:E392"/>
    <mergeCell ref="F392:I392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91:C394"/>
    <mergeCell ref="D391:E391"/>
    <mergeCell ref="F391:I391"/>
    <mergeCell ref="N391:O394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O376:Q376"/>
    <mergeCell ref="C376:E376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B373:B376"/>
    <mergeCell ref="C373:E373"/>
    <mergeCell ref="N373:N376"/>
    <mergeCell ref="O373:Q373"/>
    <mergeCell ref="C374:E374"/>
    <mergeCell ref="O374:Q374"/>
    <mergeCell ref="C375:E375"/>
    <mergeCell ref="O375:Q375"/>
    <mergeCell ref="B386:C386"/>
    <mergeCell ref="D386:I386"/>
    <mergeCell ref="N386:O386"/>
    <mergeCell ref="P386:U386"/>
    <mergeCell ref="B379:I382"/>
    <mergeCell ref="N379:U382"/>
    <mergeCell ref="B378:I378"/>
    <mergeCell ref="N378:U378"/>
    <mergeCell ref="H376:I376"/>
    <mergeCell ref="T376:U376"/>
    <mergeCell ref="H374:I374"/>
    <mergeCell ref="T374:U374"/>
    <mergeCell ref="C365:G365"/>
    <mergeCell ref="H365:I365"/>
    <mergeCell ref="O365:S365"/>
    <mergeCell ref="T365:U365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C367:G367"/>
    <mergeCell ref="H367:I367"/>
    <mergeCell ref="O367:S367"/>
    <mergeCell ref="T367:U367"/>
    <mergeCell ref="B367:B372"/>
    <mergeCell ref="C361:G361"/>
    <mergeCell ref="H361:I361"/>
    <mergeCell ref="O361:S361"/>
    <mergeCell ref="T361:U361"/>
    <mergeCell ref="B353:C353"/>
    <mergeCell ref="N353:O353"/>
    <mergeCell ref="B355:C356"/>
    <mergeCell ref="D355:I356"/>
    <mergeCell ref="N355:O356"/>
    <mergeCell ref="P355:U356"/>
    <mergeCell ref="B350:I350"/>
    <mergeCell ref="N350:U350"/>
    <mergeCell ref="B351:I351"/>
    <mergeCell ref="N351:U351"/>
    <mergeCell ref="B352:I352"/>
    <mergeCell ref="N352:U352"/>
    <mergeCell ref="C360:G360"/>
    <mergeCell ref="H360:I360"/>
    <mergeCell ref="B357:C358"/>
    <mergeCell ref="D357:I358"/>
    <mergeCell ref="N357:O358"/>
    <mergeCell ref="P357:U358"/>
    <mergeCell ref="N360:N366"/>
    <mergeCell ref="B360:B366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P346:Q346"/>
    <mergeCell ref="R346:U346"/>
    <mergeCell ref="P343:Q343"/>
    <mergeCell ref="R343:U343"/>
    <mergeCell ref="D344:E344"/>
    <mergeCell ref="F344:I344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O360:S360"/>
    <mergeCell ref="T360:U360"/>
    <mergeCell ref="N347:O349"/>
    <mergeCell ref="D348:D349"/>
    <mergeCell ref="P348:P349"/>
    <mergeCell ref="D347:E347"/>
    <mergeCell ref="P347:Q347"/>
    <mergeCell ref="B331:I334"/>
    <mergeCell ref="N331:U334"/>
    <mergeCell ref="B338:C338"/>
    <mergeCell ref="D338:I338"/>
    <mergeCell ref="N338:O338"/>
    <mergeCell ref="P338:U338"/>
    <mergeCell ref="D345:E345"/>
    <mergeCell ref="F345:I345"/>
    <mergeCell ref="P345:Q345"/>
    <mergeCell ref="R345:U345"/>
    <mergeCell ref="O321:S321"/>
    <mergeCell ref="T321:U321"/>
    <mergeCell ref="C322:G322"/>
    <mergeCell ref="H322:I322"/>
    <mergeCell ref="O322:S322"/>
    <mergeCell ref="T322:U322"/>
    <mergeCell ref="N319:N324"/>
    <mergeCell ref="B319:B324"/>
    <mergeCell ref="C328:E328"/>
    <mergeCell ref="O328:Q328"/>
    <mergeCell ref="C319:G319"/>
    <mergeCell ref="H319:I319"/>
    <mergeCell ref="O319:S319"/>
    <mergeCell ref="T319:U319"/>
    <mergeCell ref="C320:G320"/>
    <mergeCell ref="H320:I320"/>
    <mergeCell ref="O326:Q326"/>
    <mergeCell ref="C327:E327"/>
    <mergeCell ref="O327:Q327"/>
    <mergeCell ref="H326:I326"/>
    <mergeCell ref="T326:U326"/>
    <mergeCell ref="C323:G323"/>
    <mergeCell ref="H323:I323"/>
    <mergeCell ref="O323:S323"/>
    <mergeCell ref="T323:U323"/>
    <mergeCell ref="C324:G324"/>
    <mergeCell ref="H324:I324"/>
    <mergeCell ref="O324:S324"/>
    <mergeCell ref="T324:U324"/>
    <mergeCell ref="C321:G321"/>
    <mergeCell ref="H321:I321"/>
    <mergeCell ref="O320:S320"/>
    <mergeCell ref="T320:U320"/>
    <mergeCell ref="T318:U318"/>
    <mergeCell ref="B330:I330"/>
    <mergeCell ref="N330:U330"/>
    <mergeCell ref="N307:O308"/>
    <mergeCell ref="P307:U308"/>
    <mergeCell ref="B305:C305"/>
    <mergeCell ref="N305:O305"/>
    <mergeCell ref="C318:G318"/>
    <mergeCell ref="H318:I318"/>
    <mergeCell ref="O318:S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H325:I325"/>
    <mergeCell ref="T325:U325"/>
    <mergeCell ref="B290:C290"/>
    <mergeCell ref="D290:I290"/>
    <mergeCell ref="N290:O290"/>
    <mergeCell ref="P290:U290"/>
    <mergeCell ref="B283:I286"/>
    <mergeCell ref="N283:U286"/>
    <mergeCell ref="B271:B276"/>
    <mergeCell ref="O280:Q280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09:C310"/>
    <mergeCell ref="D309:I310"/>
    <mergeCell ref="N309:O310"/>
    <mergeCell ref="P309:U310"/>
    <mergeCell ref="C312:G312"/>
    <mergeCell ref="H312:I312"/>
    <mergeCell ref="O312:S312"/>
    <mergeCell ref="T312:U312"/>
    <mergeCell ref="C313:G313"/>
    <mergeCell ref="H313:I313"/>
    <mergeCell ref="O313:S313"/>
    <mergeCell ref="T313:U313"/>
    <mergeCell ref="N312:N318"/>
    <mergeCell ref="B312:B318"/>
    <mergeCell ref="B307:C308"/>
    <mergeCell ref="D307:I308"/>
    <mergeCell ref="D294:E294"/>
    <mergeCell ref="F294:G294"/>
    <mergeCell ref="H294:I294"/>
    <mergeCell ref="P294:Q294"/>
    <mergeCell ref="R294:S294"/>
    <mergeCell ref="T294:U294"/>
    <mergeCell ref="R292:S292"/>
    <mergeCell ref="T292:U292"/>
    <mergeCell ref="B293:C293"/>
    <mergeCell ref="D293:E293"/>
    <mergeCell ref="F293:G293"/>
    <mergeCell ref="H293:I293"/>
    <mergeCell ref="N293:O293"/>
    <mergeCell ref="P293:Q293"/>
    <mergeCell ref="R293:S293"/>
    <mergeCell ref="T293:U293"/>
    <mergeCell ref="B292:C292"/>
    <mergeCell ref="D292:E292"/>
    <mergeCell ref="F292:G292"/>
    <mergeCell ref="H292:I292"/>
    <mergeCell ref="N292:O292"/>
    <mergeCell ref="P292:Q292"/>
    <mergeCell ref="C278:E278"/>
    <mergeCell ref="O278:Q278"/>
    <mergeCell ref="C279:E279"/>
    <mergeCell ref="O279:Q279"/>
    <mergeCell ref="C268:G268"/>
    <mergeCell ref="H268:I268"/>
    <mergeCell ref="O268:S268"/>
    <mergeCell ref="T268:U268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6:G276"/>
    <mergeCell ref="H276:I276"/>
    <mergeCell ref="O275:S275"/>
    <mergeCell ref="T275:U275"/>
    <mergeCell ref="N244:O244"/>
    <mergeCell ref="P244:Q244"/>
    <mergeCell ref="C225:G225"/>
    <mergeCell ref="H225:I225"/>
    <mergeCell ref="O225:S225"/>
    <mergeCell ref="T225:U225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O266:S266"/>
    <mergeCell ref="T266:U266"/>
    <mergeCell ref="B261:C262"/>
    <mergeCell ref="D261:I262"/>
    <mergeCell ref="N261:O262"/>
    <mergeCell ref="P261:U262"/>
    <mergeCell ref="B259:C260"/>
    <mergeCell ref="D259:I260"/>
    <mergeCell ref="N259:O260"/>
    <mergeCell ref="P259:U260"/>
    <mergeCell ref="B256:I256"/>
    <mergeCell ref="N256:U256"/>
    <mergeCell ref="B257:C257"/>
    <mergeCell ref="N257:O257"/>
    <mergeCell ref="C265:G265"/>
    <mergeCell ref="H265:I265"/>
    <mergeCell ref="O265:S265"/>
    <mergeCell ref="T265:U265"/>
    <mergeCell ref="C224:G224"/>
    <mergeCell ref="H224:I224"/>
    <mergeCell ref="O224:S224"/>
    <mergeCell ref="T224:U224"/>
    <mergeCell ref="F201:I201"/>
    <mergeCell ref="R201:U201"/>
    <mergeCell ref="F202:I202"/>
    <mergeCell ref="R202:U202"/>
    <mergeCell ref="B203:C205"/>
    <mergeCell ref="N203:O205"/>
    <mergeCell ref="D204:D205"/>
    <mergeCell ref="P204:P205"/>
    <mergeCell ref="R198:S198"/>
    <mergeCell ref="T198:U198"/>
    <mergeCell ref="B199:C202"/>
    <mergeCell ref="D199:E199"/>
    <mergeCell ref="F199:I199"/>
    <mergeCell ref="N199:O202"/>
    <mergeCell ref="P199:Q199"/>
    <mergeCell ref="R199:U199"/>
    <mergeCell ref="F200:I200"/>
    <mergeCell ref="R200:U200"/>
    <mergeCell ref="D201:E201"/>
    <mergeCell ref="P201:Q201"/>
    <mergeCell ref="D200:E200"/>
    <mergeCell ref="P200:Q200"/>
    <mergeCell ref="D198:E198"/>
    <mergeCell ref="F198:G198"/>
    <mergeCell ref="H198:I198"/>
    <mergeCell ref="P198:Q198"/>
    <mergeCell ref="C221:G221"/>
    <mergeCell ref="H221:I221"/>
    <mergeCell ref="N197:O197"/>
    <mergeCell ref="P197:Q197"/>
    <mergeCell ref="R197:S197"/>
    <mergeCell ref="T197:U197"/>
    <mergeCell ref="B196:C196"/>
    <mergeCell ref="D196:E196"/>
    <mergeCell ref="F196:G196"/>
    <mergeCell ref="H196:I196"/>
    <mergeCell ref="N196:O196"/>
    <mergeCell ref="P196:Q196"/>
    <mergeCell ref="B194:C194"/>
    <mergeCell ref="D194:I194"/>
    <mergeCell ref="N194:O194"/>
    <mergeCell ref="P194:U194"/>
    <mergeCell ref="B195:I195"/>
    <mergeCell ref="N195:U195"/>
    <mergeCell ref="O223:S223"/>
    <mergeCell ref="T223:U223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C220:G220"/>
    <mergeCell ref="H220:I220"/>
    <mergeCell ref="O220:S220"/>
    <mergeCell ref="T220:U220"/>
    <mergeCell ref="B213:C214"/>
    <mergeCell ref="D213:I214"/>
    <mergeCell ref="B165:C166"/>
    <mergeCell ref="D165:I166"/>
    <mergeCell ref="N165:O166"/>
    <mergeCell ref="P165:U166"/>
    <mergeCell ref="C168:G168"/>
    <mergeCell ref="H168:I168"/>
    <mergeCell ref="O168:S168"/>
    <mergeCell ref="T168:U168"/>
    <mergeCell ref="B155:C157"/>
    <mergeCell ref="N155:O157"/>
    <mergeCell ref="D156:D157"/>
    <mergeCell ref="P156:P157"/>
    <mergeCell ref="B158:I158"/>
    <mergeCell ref="N158:U158"/>
    <mergeCell ref="R150:S150"/>
    <mergeCell ref="T150:U150"/>
    <mergeCell ref="B151:C154"/>
    <mergeCell ref="F151:I151"/>
    <mergeCell ref="N151:O154"/>
    <mergeCell ref="R151:U151"/>
    <mergeCell ref="F152:I152"/>
    <mergeCell ref="R152:U152"/>
    <mergeCell ref="B159:I159"/>
    <mergeCell ref="N159:U159"/>
    <mergeCell ref="B160:I160"/>
    <mergeCell ref="N160:U160"/>
    <mergeCell ref="D154:E154"/>
    <mergeCell ref="F154:I154"/>
    <mergeCell ref="P154:Q154"/>
    <mergeCell ref="R154:U154"/>
    <mergeCell ref="D155:E155"/>
    <mergeCell ref="P155:Q155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B146:C146"/>
    <mergeCell ref="D146:I146"/>
    <mergeCell ref="N146:O146"/>
    <mergeCell ref="P146:U146"/>
    <mergeCell ref="B147:I147"/>
    <mergeCell ref="N147:U147"/>
    <mergeCell ref="H136:I136"/>
    <mergeCell ref="T136:U136"/>
    <mergeCell ref="C135:E135"/>
    <mergeCell ref="H135:I135"/>
    <mergeCell ref="O135:Q135"/>
    <mergeCell ref="T135:U135"/>
    <mergeCell ref="B133:B136"/>
    <mergeCell ref="C133:E133"/>
    <mergeCell ref="R101:S101"/>
    <mergeCell ref="T101:U101"/>
    <mergeCell ref="B112:I112"/>
    <mergeCell ref="N112:U112"/>
    <mergeCell ref="B107:C109"/>
    <mergeCell ref="N107:O109"/>
    <mergeCell ref="D108:D109"/>
    <mergeCell ref="P108:P109"/>
    <mergeCell ref="D107:E107"/>
    <mergeCell ref="P107:Q107"/>
    <mergeCell ref="D105:E105"/>
    <mergeCell ref="F105:I105"/>
    <mergeCell ref="N133:N136"/>
    <mergeCell ref="O133:Q133"/>
    <mergeCell ref="C134:E134"/>
    <mergeCell ref="O134:Q134"/>
    <mergeCell ref="C120:G120"/>
    <mergeCell ref="H120:I120"/>
    <mergeCell ref="O120:S120"/>
    <mergeCell ref="T120:U120"/>
    <mergeCell ref="C121:G121"/>
    <mergeCell ref="H121:I121"/>
    <mergeCell ref="O121:S121"/>
    <mergeCell ref="T121:U121"/>
    <mergeCell ref="H133:I133"/>
    <mergeCell ref="T133:U133"/>
    <mergeCell ref="H134:I134"/>
    <mergeCell ref="T134:U134"/>
    <mergeCell ref="C131:G131"/>
    <mergeCell ref="H131:I131"/>
    <mergeCell ref="O131:S131"/>
    <mergeCell ref="T131:U131"/>
    <mergeCell ref="H88:I88"/>
    <mergeCell ref="T88:U88"/>
    <mergeCell ref="C86:E86"/>
    <mergeCell ref="H86:I86"/>
    <mergeCell ref="O86:Q86"/>
    <mergeCell ref="T86:U86"/>
    <mergeCell ref="C87:E87"/>
    <mergeCell ref="H87:I87"/>
    <mergeCell ref="C84:G84"/>
    <mergeCell ref="H84:I84"/>
    <mergeCell ref="O84:S84"/>
    <mergeCell ref="T84:U84"/>
    <mergeCell ref="H85:I85"/>
    <mergeCell ref="T85:U85"/>
    <mergeCell ref="B110:I110"/>
    <mergeCell ref="N110:U110"/>
    <mergeCell ref="B111:I111"/>
    <mergeCell ref="N111:U111"/>
    <mergeCell ref="B103:C106"/>
    <mergeCell ref="F103:I103"/>
    <mergeCell ref="N103:O106"/>
    <mergeCell ref="R103:U103"/>
    <mergeCell ref="F104:I104"/>
    <mergeCell ref="R104:U104"/>
    <mergeCell ref="R100:S100"/>
    <mergeCell ref="T100:U100"/>
    <mergeCell ref="B101:C101"/>
    <mergeCell ref="D101:E101"/>
    <mergeCell ref="F101:G101"/>
    <mergeCell ref="H101:I101"/>
    <mergeCell ref="N101:O101"/>
    <mergeCell ref="P101:Q101"/>
    <mergeCell ref="D50:I50"/>
    <mergeCell ref="N50:O50"/>
    <mergeCell ref="P50:U50"/>
    <mergeCell ref="B51:I51"/>
    <mergeCell ref="N51:U51"/>
    <mergeCell ref="D56:E56"/>
    <mergeCell ref="F56:I56"/>
    <mergeCell ref="P56:Q56"/>
    <mergeCell ref="R56:U56"/>
    <mergeCell ref="D57:E57"/>
    <mergeCell ref="F57:I57"/>
    <mergeCell ref="P57:Q57"/>
    <mergeCell ref="R57:U57"/>
    <mergeCell ref="D55:E55"/>
    <mergeCell ref="P55:Q55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1732:B1736"/>
    <mergeCell ref="C1732:E1732"/>
    <mergeCell ref="H1732:I1732"/>
    <mergeCell ref="H1733:I1733"/>
    <mergeCell ref="O1733:Q1733"/>
    <mergeCell ref="T1733:U1733"/>
    <mergeCell ref="H1721:I1721"/>
    <mergeCell ref="T1721:U1721"/>
    <mergeCell ref="C1721:G1721"/>
    <mergeCell ref="O1721:S1721"/>
    <mergeCell ref="C1722:G1722"/>
    <mergeCell ref="H1722:I1722"/>
    <mergeCell ref="H1719:I1719"/>
    <mergeCell ref="T1719:U1719"/>
    <mergeCell ref="H1720:I1720"/>
    <mergeCell ref="T1720:U1720"/>
    <mergeCell ref="B1714:C1715"/>
    <mergeCell ref="D1714:I1715"/>
    <mergeCell ref="N1714:O1715"/>
    <mergeCell ref="P1714:U1715"/>
    <mergeCell ref="O1722:S1722"/>
    <mergeCell ref="T1722:U1722"/>
    <mergeCell ref="C1723:G1723"/>
    <mergeCell ref="H1723:I1723"/>
    <mergeCell ref="O1723:S1723"/>
    <mergeCell ref="T1723:U1723"/>
    <mergeCell ref="B1716:C1717"/>
    <mergeCell ref="D1716:I1717"/>
    <mergeCell ref="N1716:O1717"/>
    <mergeCell ref="P1716:U1717"/>
    <mergeCell ref="B1719:B1724"/>
    <mergeCell ref="C1719:G1719"/>
    <mergeCell ref="H1686:I1686"/>
    <mergeCell ref="T1686:U1686"/>
    <mergeCell ref="N1683:N1687"/>
    <mergeCell ref="O1683:Q1683"/>
    <mergeCell ref="T1683:U1683"/>
    <mergeCell ref="C1684:E1684"/>
    <mergeCell ref="T1684:U1684"/>
    <mergeCell ref="H1685:I1685"/>
    <mergeCell ref="T1685:U1685"/>
    <mergeCell ref="H1684:I1684"/>
    <mergeCell ref="B1683:B1687"/>
    <mergeCell ref="C1683:E1683"/>
    <mergeCell ref="H1683:I1683"/>
    <mergeCell ref="O1684:Q1684"/>
    <mergeCell ref="C1685:E1685"/>
    <mergeCell ref="O1685:Q1685"/>
    <mergeCell ref="H1687:I1687"/>
    <mergeCell ref="T1687:U1687"/>
    <mergeCell ref="B1689:I1689"/>
    <mergeCell ref="N1689:U1689"/>
    <mergeCell ref="B1599:C1599"/>
    <mergeCell ref="D1599:I1599"/>
    <mergeCell ref="N1599:O1599"/>
    <mergeCell ref="P1599:U1599"/>
    <mergeCell ref="B1592:I1595"/>
    <mergeCell ref="N1592:U1595"/>
    <mergeCell ref="H1586:I1586"/>
    <mergeCell ref="T1586:U1586"/>
    <mergeCell ref="T1584:U1584"/>
    <mergeCell ref="H1585:I1585"/>
    <mergeCell ref="T1585:U1585"/>
    <mergeCell ref="H1584:I1584"/>
    <mergeCell ref="B1578:B1584"/>
    <mergeCell ref="C1578:G1578"/>
    <mergeCell ref="H1578:I1578"/>
    <mergeCell ref="N1578:N1584"/>
    <mergeCell ref="C1582:G1582"/>
    <mergeCell ref="H1582:I1582"/>
    <mergeCell ref="O1582:S1582"/>
    <mergeCell ref="T1582:U1582"/>
    <mergeCell ref="C1580:G1580"/>
    <mergeCell ref="H1580:I1580"/>
    <mergeCell ref="O1580:S1580"/>
    <mergeCell ref="T1580:U1580"/>
    <mergeCell ref="C1581:G1581"/>
    <mergeCell ref="H1581:I1581"/>
    <mergeCell ref="O1581:S1581"/>
    <mergeCell ref="T1581:U1581"/>
    <mergeCell ref="O1578:S1578"/>
    <mergeCell ref="T1578:U1578"/>
    <mergeCell ref="B1563:I1563"/>
    <mergeCell ref="N1563:U1563"/>
    <mergeCell ref="B1559:C1561"/>
    <mergeCell ref="D1559:E1559"/>
    <mergeCell ref="B1555:C1558"/>
    <mergeCell ref="D1555:E1555"/>
    <mergeCell ref="F1555:I1555"/>
    <mergeCell ref="N1555:O1558"/>
    <mergeCell ref="H1554:I1554"/>
    <mergeCell ref="T1554:U1554"/>
    <mergeCell ref="B1550:C1550"/>
    <mergeCell ref="D1550:I1550"/>
    <mergeCell ref="N1550:O1550"/>
    <mergeCell ref="P1550:U1550"/>
    <mergeCell ref="H1539:I1539"/>
    <mergeCell ref="T1539:U1539"/>
    <mergeCell ref="R1553:S1553"/>
    <mergeCell ref="T1553:U1553"/>
    <mergeCell ref="D1554:E1554"/>
    <mergeCell ref="F1554:G1554"/>
    <mergeCell ref="P1554:Q1554"/>
    <mergeCell ref="R1554:S1554"/>
    <mergeCell ref="B1553:C1553"/>
    <mergeCell ref="D1553:E1553"/>
    <mergeCell ref="F1553:G1553"/>
    <mergeCell ref="H1553:I1553"/>
    <mergeCell ref="N1553:O1553"/>
    <mergeCell ref="P1553:Q1553"/>
    <mergeCell ref="B1551:I1551"/>
    <mergeCell ref="N1551:U1551"/>
    <mergeCell ref="H1540:I1540"/>
    <mergeCell ref="T1540:U1540"/>
    <mergeCell ref="R1552:S1552"/>
    <mergeCell ref="T1552:U1552"/>
    <mergeCell ref="B1520:C1521"/>
    <mergeCell ref="D1520:I1521"/>
    <mergeCell ref="N1520:O1521"/>
    <mergeCell ref="P1520:U1521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3:B1528"/>
    <mergeCell ref="C1523:G1523"/>
    <mergeCell ref="H1523:I1523"/>
    <mergeCell ref="N1523:N1528"/>
    <mergeCell ref="O1523:S1523"/>
    <mergeCell ref="T1523:U1523"/>
    <mergeCell ref="C1524:G1524"/>
    <mergeCell ref="H1524:I1524"/>
    <mergeCell ref="O1524:S1524"/>
    <mergeCell ref="T1524:U1524"/>
    <mergeCell ref="C1531:G1531"/>
    <mergeCell ref="H1531:I1531"/>
    <mergeCell ref="O1531:S1531"/>
    <mergeCell ref="T1531:U1531"/>
    <mergeCell ref="C1532:G1532"/>
    <mergeCell ref="H1532:I1532"/>
    <mergeCell ref="O1532:S1532"/>
    <mergeCell ref="T1532:U1532"/>
    <mergeCell ref="B1514:I1514"/>
    <mergeCell ref="N1514:U1514"/>
    <mergeCell ref="B1510:C1512"/>
    <mergeCell ref="D1510:E1510"/>
    <mergeCell ref="P1507:Q1507"/>
    <mergeCell ref="R1507:U1507"/>
    <mergeCell ref="H1505:I1505"/>
    <mergeCell ref="T1505:U1505"/>
    <mergeCell ref="D1505:E1505"/>
    <mergeCell ref="F1505:G1505"/>
    <mergeCell ref="H1504:I1504"/>
    <mergeCell ref="T1504:U1504"/>
    <mergeCell ref="P1505:Q1505"/>
    <mergeCell ref="R1505:S1505"/>
    <mergeCell ref="B1506:C1509"/>
    <mergeCell ref="D1506:E1506"/>
    <mergeCell ref="F1506:I1506"/>
    <mergeCell ref="N1506:O1509"/>
    <mergeCell ref="P1506:Q1506"/>
    <mergeCell ref="R1506:U1506"/>
    <mergeCell ref="D1507:E1507"/>
    <mergeCell ref="F1507:I1507"/>
    <mergeCell ref="B1504:C1504"/>
    <mergeCell ref="D1504:E1504"/>
    <mergeCell ref="F1504:G1504"/>
    <mergeCell ref="N1504:O1504"/>
    <mergeCell ref="P1504:Q1504"/>
    <mergeCell ref="R1504:S1504"/>
    <mergeCell ref="B1480:B1486"/>
    <mergeCell ref="C1480:G1480"/>
    <mergeCell ref="H1480:I1480"/>
    <mergeCell ref="H1481:I1481"/>
    <mergeCell ref="C1483:G1483"/>
    <mergeCell ref="H1483:I1483"/>
    <mergeCell ref="O1483:S1483"/>
    <mergeCell ref="T1483:U1483"/>
    <mergeCell ref="B1471:C1472"/>
    <mergeCell ref="D1471:I1472"/>
    <mergeCell ref="N1471:O1472"/>
    <mergeCell ref="P1471:U1472"/>
    <mergeCell ref="B1466:I1466"/>
    <mergeCell ref="N1466:U1466"/>
    <mergeCell ref="B1461:C1463"/>
    <mergeCell ref="D1461:E1461"/>
    <mergeCell ref="N1461:O1463"/>
    <mergeCell ref="P1461:Q1461"/>
    <mergeCell ref="B1467:C1467"/>
    <mergeCell ref="N1467:O1467"/>
    <mergeCell ref="B1469:C1470"/>
    <mergeCell ref="D1469:I1470"/>
    <mergeCell ref="N1469:O1470"/>
    <mergeCell ref="P1469:U1470"/>
    <mergeCell ref="D1462:D1463"/>
    <mergeCell ref="P1462:P1463"/>
    <mergeCell ref="B1464:I1464"/>
    <mergeCell ref="N1464:U1464"/>
    <mergeCell ref="B1465:I1465"/>
    <mergeCell ref="N1465:U1465"/>
    <mergeCell ref="C1484:G1484"/>
    <mergeCell ref="O1484:S1484"/>
    <mergeCell ref="B1455:C1455"/>
    <mergeCell ref="D1455:E1455"/>
    <mergeCell ref="H1454:I1454"/>
    <mergeCell ref="T1454:U1454"/>
    <mergeCell ref="B1445:I1448"/>
    <mergeCell ref="N1445:U1448"/>
    <mergeCell ref="B1444:I1444"/>
    <mergeCell ref="N1444:U1444"/>
    <mergeCell ref="B1438:B1442"/>
    <mergeCell ref="C1438:E1438"/>
    <mergeCell ref="H1438:I1438"/>
    <mergeCell ref="N1438:N1442"/>
    <mergeCell ref="C1440:E1440"/>
    <mergeCell ref="H1440:I1440"/>
    <mergeCell ref="H1436:I1436"/>
    <mergeCell ref="T1436:U1436"/>
    <mergeCell ref="N1431:N1437"/>
    <mergeCell ref="O1431:S1431"/>
    <mergeCell ref="T1431:U1431"/>
    <mergeCell ref="C1432:G1432"/>
    <mergeCell ref="T1434:U1434"/>
    <mergeCell ref="H1435:I1435"/>
    <mergeCell ref="T1435:U1435"/>
    <mergeCell ref="H1434:I1434"/>
    <mergeCell ref="B1431:B1437"/>
    <mergeCell ref="C1431:G1431"/>
    <mergeCell ref="H1431:I1431"/>
    <mergeCell ref="H1432:I1432"/>
    <mergeCell ref="O1432:S1432"/>
    <mergeCell ref="T1432:U1432"/>
    <mergeCell ref="C1433:G1433"/>
    <mergeCell ref="H1433:I1433"/>
    <mergeCell ref="B1422:C1423"/>
    <mergeCell ref="D1422:I1423"/>
    <mergeCell ref="N1422:O1423"/>
    <mergeCell ref="P1422:U1423"/>
    <mergeCell ref="B1416:I1416"/>
    <mergeCell ref="N1416:U1416"/>
    <mergeCell ref="B1412:C1414"/>
    <mergeCell ref="D1412:E1412"/>
    <mergeCell ref="B1408:C1411"/>
    <mergeCell ref="D1408:E1408"/>
    <mergeCell ref="H1407:I1407"/>
    <mergeCell ref="T1407:U1407"/>
    <mergeCell ref="F1408:I1408"/>
    <mergeCell ref="N1408:O1411"/>
    <mergeCell ref="H1405:I1405"/>
    <mergeCell ref="T1405:U1405"/>
    <mergeCell ref="H1406:I1406"/>
    <mergeCell ref="T1406:U1406"/>
    <mergeCell ref="B1406:C1406"/>
    <mergeCell ref="D1406:E1406"/>
    <mergeCell ref="P1408:Q1408"/>
    <mergeCell ref="R1408:U1408"/>
    <mergeCell ref="D1409:E1409"/>
    <mergeCell ref="F1409:I1409"/>
    <mergeCell ref="P1409:Q1409"/>
    <mergeCell ref="R1409:U1409"/>
    <mergeCell ref="F1406:G1406"/>
    <mergeCell ref="N1406:O1406"/>
    <mergeCell ref="P1406:Q1406"/>
    <mergeCell ref="R1406:S1406"/>
    <mergeCell ref="D1407:E1407"/>
    <mergeCell ref="F1407:G1407"/>
    <mergeCell ref="B1371:C1372"/>
    <mergeCell ref="D1371:I1372"/>
    <mergeCell ref="N1371:O1372"/>
    <mergeCell ref="P1371:U1372"/>
    <mergeCell ref="B1366:I1366"/>
    <mergeCell ref="N1366:U1366"/>
    <mergeCell ref="D1362:E1362"/>
    <mergeCell ref="F1362:I1362"/>
    <mergeCell ref="H1357:I1357"/>
    <mergeCell ref="T1357:U1357"/>
    <mergeCell ref="H1358:I1358"/>
    <mergeCell ref="T1358:U1358"/>
    <mergeCell ref="D1358:E1358"/>
    <mergeCell ref="F1358:G1358"/>
    <mergeCell ref="H1356:I1356"/>
    <mergeCell ref="T1356:U1356"/>
    <mergeCell ref="B1356:C1356"/>
    <mergeCell ref="D1356:E1356"/>
    <mergeCell ref="P1358:Q1358"/>
    <mergeCell ref="R1358:S1358"/>
    <mergeCell ref="B1359:C1362"/>
    <mergeCell ref="D1359:E1359"/>
    <mergeCell ref="F1359:I1359"/>
    <mergeCell ref="N1359:O1362"/>
    <mergeCell ref="P1359:Q1359"/>
    <mergeCell ref="R1359:U1359"/>
    <mergeCell ref="D1360:E1360"/>
    <mergeCell ref="F1360:I1360"/>
    <mergeCell ref="F1356:G1356"/>
    <mergeCell ref="N1356:O1356"/>
    <mergeCell ref="P1356:Q1356"/>
    <mergeCell ref="R1356:S1356"/>
    <mergeCell ref="B1333:B1339"/>
    <mergeCell ref="C1333:G1333"/>
    <mergeCell ref="H1333:I1333"/>
    <mergeCell ref="C1337:G1337"/>
    <mergeCell ref="C1332:G1332"/>
    <mergeCell ref="H1332:I1332"/>
    <mergeCell ref="O1332:S1332"/>
    <mergeCell ref="T1332:U1332"/>
    <mergeCell ref="B1322:C1323"/>
    <mergeCell ref="D1322:I1323"/>
    <mergeCell ref="N1322:O1323"/>
    <mergeCell ref="P1322:U1323"/>
    <mergeCell ref="B1320:C1320"/>
    <mergeCell ref="N1320:O1320"/>
    <mergeCell ref="B1310:C1313"/>
    <mergeCell ref="D1310:E1310"/>
    <mergeCell ref="P1312:Q1312"/>
    <mergeCell ref="R1312:U1312"/>
    <mergeCell ref="B1317:I1317"/>
    <mergeCell ref="N1317:U1317"/>
    <mergeCell ref="B1318:I1318"/>
    <mergeCell ref="N1318:U1318"/>
    <mergeCell ref="B1319:I1319"/>
    <mergeCell ref="N1319:U1319"/>
    <mergeCell ref="D1313:E1313"/>
    <mergeCell ref="F1313:I1313"/>
    <mergeCell ref="P1313:Q1313"/>
    <mergeCell ref="R1313:U1313"/>
    <mergeCell ref="B1314:C1316"/>
    <mergeCell ref="D1314:E1314"/>
    <mergeCell ref="N1314:O1316"/>
    <mergeCell ref="P1314:Q1314"/>
    <mergeCell ref="B1298:I1301"/>
    <mergeCell ref="N1298:U1301"/>
    <mergeCell ref="B1291:B1295"/>
    <mergeCell ref="C1291:E1291"/>
    <mergeCell ref="H1291:I1291"/>
    <mergeCell ref="N1291:N1295"/>
    <mergeCell ref="O1291:Q1291"/>
    <mergeCell ref="N1284:N1290"/>
    <mergeCell ref="O1284:S1284"/>
    <mergeCell ref="H1286:I1286"/>
    <mergeCell ref="T1286:U1286"/>
    <mergeCell ref="C1286:G1286"/>
    <mergeCell ref="O1286:S1286"/>
    <mergeCell ref="T1284:U1284"/>
    <mergeCell ref="H1285:I1285"/>
    <mergeCell ref="T1285:U1285"/>
    <mergeCell ref="H1284:I1284"/>
    <mergeCell ref="B1284:B1290"/>
    <mergeCell ref="C1284:G1284"/>
    <mergeCell ref="C1285:G1285"/>
    <mergeCell ref="O1285:S1285"/>
    <mergeCell ref="C1287:G1287"/>
    <mergeCell ref="H1287:I1287"/>
    <mergeCell ref="O1287:S1287"/>
    <mergeCell ref="T1287:U1287"/>
    <mergeCell ref="C1288:G1288"/>
    <mergeCell ref="H1288:I1288"/>
    <mergeCell ref="O1288:S1288"/>
    <mergeCell ref="T1288:U1288"/>
    <mergeCell ref="H1290:I1290"/>
    <mergeCell ref="O1290:S1290"/>
    <mergeCell ref="T1290:U1290"/>
    <mergeCell ref="N1249:U1252"/>
    <mergeCell ref="H1246:I1246"/>
    <mergeCell ref="T1246:U1246"/>
    <mergeCell ref="C1241:G1241"/>
    <mergeCell ref="H1241:I1241"/>
    <mergeCell ref="O1241:S1241"/>
    <mergeCell ref="C1239:G1239"/>
    <mergeCell ref="H1239:I1239"/>
    <mergeCell ref="H1236:I1236"/>
    <mergeCell ref="T1236:U1236"/>
    <mergeCell ref="T1234:U1234"/>
    <mergeCell ref="H1235:I1235"/>
    <mergeCell ref="T1235:U1235"/>
    <mergeCell ref="H1234:I1234"/>
    <mergeCell ref="B1229:B1234"/>
    <mergeCell ref="C1229:G1229"/>
    <mergeCell ref="H1229:I1229"/>
    <mergeCell ref="N1229:N1234"/>
    <mergeCell ref="C1233:G1233"/>
    <mergeCell ref="H1233:I1233"/>
    <mergeCell ref="O1233:S1233"/>
    <mergeCell ref="T1233:U1233"/>
    <mergeCell ref="O1229:S1229"/>
    <mergeCell ref="T1229:U1229"/>
    <mergeCell ref="C1230:G1230"/>
    <mergeCell ref="H1230:I1230"/>
    <mergeCell ref="O1230:S1230"/>
    <mergeCell ref="T1230:U1230"/>
    <mergeCell ref="C1234:G1234"/>
    <mergeCell ref="O1234:S1234"/>
    <mergeCell ref="B1235:B1241"/>
    <mergeCell ref="C1235:G1235"/>
    <mergeCell ref="B1172:I1172"/>
    <mergeCell ref="N1172:U1172"/>
    <mergeCell ref="B1173:C1173"/>
    <mergeCell ref="N1173:O1173"/>
    <mergeCell ref="B1167:C1169"/>
    <mergeCell ref="D1167:E1167"/>
    <mergeCell ref="N1167:O1169"/>
    <mergeCell ref="P1167:Q1167"/>
    <mergeCell ref="B1163:C1166"/>
    <mergeCell ref="D1163:E1163"/>
    <mergeCell ref="F1163:I1163"/>
    <mergeCell ref="N1163:O1166"/>
    <mergeCell ref="H1161:I1161"/>
    <mergeCell ref="T1161:U1161"/>
    <mergeCell ref="H1162:I1162"/>
    <mergeCell ref="T1162:U1162"/>
    <mergeCell ref="B1161:C1161"/>
    <mergeCell ref="D1161:E1161"/>
    <mergeCell ref="F1161:G1161"/>
    <mergeCell ref="N1161:O1161"/>
    <mergeCell ref="P1161:Q1161"/>
    <mergeCell ref="R1161:S1161"/>
    <mergeCell ref="D1162:E1162"/>
    <mergeCell ref="F1162:G1162"/>
    <mergeCell ref="P1162:Q1162"/>
    <mergeCell ref="R1162:S1162"/>
    <mergeCell ref="B1170:I1170"/>
    <mergeCell ref="N1170:U1170"/>
    <mergeCell ref="B1171:I1171"/>
    <mergeCell ref="N1171:U1171"/>
    <mergeCell ref="B1124:C1124"/>
    <mergeCell ref="N1124:O1124"/>
    <mergeCell ref="B1126:C1127"/>
    <mergeCell ref="D1126:I1127"/>
    <mergeCell ref="B1118:C1120"/>
    <mergeCell ref="D1118:E1118"/>
    <mergeCell ref="N1118:O1120"/>
    <mergeCell ref="P1118:Q1118"/>
    <mergeCell ref="P1115:Q1115"/>
    <mergeCell ref="R1115:U1115"/>
    <mergeCell ref="H1113:I1113"/>
    <mergeCell ref="T1113:U1113"/>
    <mergeCell ref="D1113:E1113"/>
    <mergeCell ref="F1113:G1113"/>
    <mergeCell ref="D1116:E1116"/>
    <mergeCell ref="F1116:I1116"/>
    <mergeCell ref="P1116:Q1116"/>
    <mergeCell ref="R1116:U1116"/>
    <mergeCell ref="D1117:E1117"/>
    <mergeCell ref="F1117:I1117"/>
    <mergeCell ref="P1117:Q1117"/>
    <mergeCell ref="R1117:U1117"/>
    <mergeCell ref="P1113:Q1113"/>
    <mergeCell ref="R1113:S1113"/>
    <mergeCell ref="B1114:C1117"/>
    <mergeCell ref="D1114:E1114"/>
    <mergeCell ref="F1114:I1114"/>
    <mergeCell ref="N1114:O1117"/>
    <mergeCell ref="P1114:Q1114"/>
    <mergeCell ref="R1114:U1114"/>
    <mergeCell ref="D1115:E1115"/>
    <mergeCell ref="F1115:I1115"/>
    <mergeCell ref="H1083:I1083"/>
    <mergeCell ref="O1083:S1083"/>
    <mergeCell ref="T1083:U1083"/>
    <mergeCell ref="B1073:I1073"/>
    <mergeCell ref="N1073:U1073"/>
    <mergeCell ref="B1077:C1078"/>
    <mergeCell ref="D1077:I1078"/>
    <mergeCell ref="N1077:O1078"/>
    <mergeCell ref="P1077:U1078"/>
    <mergeCell ref="B1079:C1080"/>
    <mergeCell ref="D1079:I1080"/>
    <mergeCell ref="N1079:O1080"/>
    <mergeCell ref="P1079:U1080"/>
    <mergeCell ref="B1123:I1123"/>
    <mergeCell ref="N1123:U1123"/>
    <mergeCell ref="O1089:S1089"/>
    <mergeCell ref="T1089:U1089"/>
    <mergeCell ref="C1090:G1090"/>
    <mergeCell ref="H1090:I1090"/>
    <mergeCell ref="O1090:S1090"/>
    <mergeCell ref="T1090:U1090"/>
    <mergeCell ref="C1087:G1087"/>
    <mergeCell ref="H1087:I1087"/>
    <mergeCell ref="O1087:S1087"/>
    <mergeCell ref="T1087:U1087"/>
    <mergeCell ref="B1088:B1094"/>
    <mergeCell ref="C1088:G1088"/>
    <mergeCell ref="H1088:I1088"/>
    <mergeCell ref="N1088:N1094"/>
    <mergeCell ref="O1088:S1088"/>
    <mergeCell ref="T1088:U1088"/>
    <mergeCell ref="C1084:G1084"/>
    <mergeCell ref="R1017:U1017"/>
    <mergeCell ref="D1018:E1018"/>
    <mergeCell ref="F1018:I1018"/>
    <mergeCell ref="P1018:Q1018"/>
    <mergeCell ref="R1018:U1018"/>
    <mergeCell ref="F1014:G1014"/>
    <mergeCell ref="N1014:O1014"/>
    <mergeCell ref="T1086:U1086"/>
    <mergeCell ref="N1082:N1087"/>
    <mergeCell ref="O1082:S1082"/>
    <mergeCell ref="T1082:U1082"/>
    <mergeCell ref="C1083:G1083"/>
    <mergeCell ref="T1084:U1084"/>
    <mergeCell ref="H1085:I1085"/>
    <mergeCell ref="T1085:U1085"/>
    <mergeCell ref="H1084:I1084"/>
    <mergeCell ref="P1014:Q1014"/>
    <mergeCell ref="R1014:S1014"/>
    <mergeCell ref="D1015:E1015"/>
    <mergeCell ref="F1015:G1015"/>
    <mergeCell ref="P1015:Q1015"/>
    <mergeCell ref="R1015:S1015"/>
    <mergeCell ref="B1020:C1022"/>
    <mergeCell ref="D1020:E1020"/>
    <mergeCell ref="N1020:O1022"/>
    <mergeCell ref="P1020:Q1020"/>
    <mergeCell ref="D1021:D1022"/>
    <mergeCell ref="P1021:P1022"/>
    <mergeCell ref="H1036:I1036"/>
    <mergeCell ref="B1082:B1087"/>
    <mergeCell ref="C1082:G1082"/>
    <mergeCell ref="H1082:I1082"/>
    <mergeCell ref="D968:E968"/>
    <mergeCell ref="F968:I968"/>
    <mergeCell ref="P968:Q968"/>
    <mergeCell ref="R968:U968"/>
    <mergeCell ref="C1034:G1034"/>
    <mergeCell ref="O1034:S1034"/>
    <mergeCell ref="B1023:I1023"/>
    <mergeCell ref="N1023:U1023"/>
    <mergeCell ref="B1024:I1024"/>
    <mergeCell ref="N1024:U1024"/>
    <mergeCell ref="B1025:I1025"/>
    <mergeCell ref="N1025:U1025"/>
    <mergeCell ref="B1016:C1019"/>
    <mergeCell ref="D1016:E1016"/>
    <mergeCell ref="F1016:I1016"/>
    <mergeCell ref="N1016:O1019"/>
    <mergeCell ref="H1015:I1015"/>
    <mergeCell ref="T1015:U1015"/>
    <mergeCell ref="P1016:Q1016"/>
    <mergeCell ref="R1016:U1016"/>
    <mergeCell ref="H1013:I1013"/>
    <mergeCell ref="T1013:U1013"/>
    <mergeCell ref="H1014:I1014"/>
    <mergeCell ref="T1014:U1014"/>
    <mergeCell ref="B1014:C1014"/>
    <mergeCell ref="D1014:E1014"/>
    <mergeCell ref="B976:I976"/>
    <mergeCell ref="N976:U976"/>
    <mergeCell ref="B977:C977"/>
    <mergeCell ref="D1017:E1017"/>
    <mergeCell ref="F1017:I1017"/>
    <mergeCell ref="P1017:Q1017"/>
    <mergeCell ref="N977:O977"/>
    <mergeCell ref="N928:U928"/>
    <mergeCell ref="C941:G941"/>
    <mergeCell ref="H941:I941"/>
    <mergeCell ref="O941:S941"/>
    <mergeCell ref="T941:U941"/>
    <mergeCell ref="C947:G947"/>
    <mergeCell ref="H947:I947"/>
    <mergeCell ref="O947:S947"/>
    <mergeCell ref="T947:U947"/>
    <mergeCell ref="C948:G948"/>
    <mergeCell ref="H948:I948"/>
    <mergeCell ref="O948:S948"/>
    <mergeCell ref="T948:U948"/>
    <mergeCell ref="T943:U94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31:O932"/>
    <mergeCell ref="P931:U932"/>
    <mergeCell ref="C944:G944"/>
    <mergeCell ref="N967:O970"/>
    <mergeCell ref="P967:Q967"/>
    <mergeCell ref="R967:U967"/>
    <mergeCell ref="C942:G942"/>
    <mergeCell ref="H942:I942"/>
    <mergeCell ref="O942:S942"/>
    <mergeCell ref="T942:U942"/>
    <mergeCell ref="C943:G943"/>
    <mergeCell ref="H943:I943"/>
    <mergeCell ref="O943:S943"/>
    <mergeCell ref="T938:U938"/>
    <mergeCell ref="C939:G939"/>
    <mergeCell ref="H918:I918"/>
    <mergeCell ref="T918:U918"/>
    <mergeCell ref="P919:Q919"/>
    <mergeCell ref="R919:U919"/>
    <mergeCell ref="D920:E920"/>
    <mergeCell ref="F920:I920"/>
    <mergeCell ref="P920:Q920"/>
    <mergeCell ref="R920:U920"/>
    <mergeCell ref="P918:Q918"/>
    <mergeCell ref="R918:S918"/>
    <mergeCell ref="B929:C929"/>
    <mergeCell ref="N929:O929"/>
    <mergeCell ref="B931:C932"/>
    <mergeCell ref="D931:I932"/>
    <mergeCell ref="B926:I926"/>
    <mergeCell ref="N926:U926"/>
    <mergeCell ref="B923:C925"/>
    <mergeCell ref="D923:E923"/>
    <mergeCell ref="N923:O925"/>
    <mergeCell ref="P923:Q923"/>
    <mergeCell ref="D924:D925"/>
    <mergeCell ref="P924:P925"/>
    <mergeCell ref="H939:I939"/>
    <mergeCell ref="B914:C914"/>
    <mergeCell ref="D914:I914"/>
    <mergeCell ref="C900:G900"/>
    <mergeCell ref="H900:I900"/>
    <mergeCell ref="O900:S900"/>
    <mergeCell ref="T900:U900"/>
    <mergeCell ref="C897:G897"/>
    <mergeCell ref="H897:I897"/>
    <mergeCell ref="O897:S897"/>
    <mergeCell ref="T897:U897"/>
    <mergeCell ref="C898:G898"/>
    <mergeCell ref="H898:I898"/>
    <mergeCell ref="C899:G899"/>
    <mergeCell ref="H899:I899"/>
    <mergeCell ref="O899:S899"/>
    <mergeCell ref="T899:U899"/>
    <mergeCell ref="O902:Q902"/>
    <mergeCell ref="T902:U902"/>
    <mergeCell ref="N914:O914"/>
    <mergeCell ref="P914:U914"/>
    <mergeCell ref="B915:I915"/>
    <mergeCell ref="N915:U915"/>
    <mergeCell ref="B916:C916"/>
    <mergeCell ref="D916:E916"/>
    <mergeCell ref="F916:G916"/>
    <mergeCell ref="N916:O916"/>
    <mergeCell ref="P916:Q916"/>
    <mergeCell ref="H868:I868"/>
    <mergeCell ref="T868:U868"/>
    <mergeCell ref="D870:E870"/>
    <mergeCell ref="F870:G870"/>
    <mergeCell ref="P870:Q870"/>
    <mergeCell ref="R870:S870"/>
    <mergeCell ref="B871:C874"/>
    <mergeCell ref="D871:E871"/>
    <mergeCell ref="F871:I871"/>
    <mergeCell ref="N871:O874"/>
    <mergeCell ref="P871:Q871"/>
    <mergeCell ref="R871:U871"/>
    <mergeCell ref="B869:C869"/>
    <mergeCell ref="D869:E869"/>
    <mergeCell ref="F869:G869"/>
    <mergeCell ref="N869:O869"/>
    <mergeCell ref="H916:I916"/>
    <mergeCell ref="T916:U916"/>
    <mergeCell ref="P869:Q869"/>
    <mergeCell ref="R869:S869"/>
    <mergeCell ref="D876:D877"/>
    <mergeCell ref="P876:P877"/>
    <mergeCell ref="C894:G894"/>
    <mergeCell ref="H894:I894"/>
    <mergeCell ref="O894:S894"/>
    <mergeCell ref="C843:G843"/>
    <mergeCell ref="H843:I843"/>
    <mergeCell ref="O843:S843"/>
    <mergeCell ref="T843:U843"/>
    <mergeCell ref="O840:S840"/>
    <mergeCell ref="T840:U840"/>
    <mergeCell ref="C841:G841"/>
    <mergeCell ref="H841:I841"/>
    <mergeCell ref="O841:S841"/>
    <mergeCell ref="T841:U841"/>
    <mergeCell ref="B885:C886"/>
    <mergeCell ref="D885:I886"/>
    <mergeCell ref="N885:O886"/>
    <mergeCell ref="P885:U886"/>
    <mergeCell ref="D873:E873"/>
    <mergeCell ref="F873:I873"/>
    <mergeCell ref="P873:Q873"/>
    <mergeCell ref="R873:U873"/>
    <mergeCell ref="D872:E872"/>
    <mergeCell ref="F872:I872"/>
    <mergeCell ref="P872:Q872"/>
    <mergeCell ref="R872:U872"/>
    <mergeCell ref="H869:I869"/>
    <mergeCell ref="T869:U869"/>
    <mergeCell ref="H870:I870"/>
    <mergeCell ref="T870:U870"/>
    <mergeCell ref="C855:E855"/>
    <mergeCell ref="H855:I855"/>
    <mergeCell ref="O855:Q855"/>
    <mergeCell ref="T855:U855"/>
    <mergeCell ref="B853:B856"/>
    <mergeCell ref="C853:E853"/>
    <mergeCell ref="T801:U801"/>
    <mergeCell ref="C802:G802"/>
    <mergeCell ref="H802:I802"/>
    <mergeCell ref="O802:S802"/>
    <mergeCell ref="T802:U802"/>
    <mergeCell ref="O799:S799"/>
    <mergeCell ref="T799:U799"/>
    <mergeCell ref="C800:G800"/>
    <mergeCell ref="H800:I800"/>
    <mergeCell ref="B810:I810"/>
    <mergeCell ref="N810:U810"/>
    <mergeCell ref="B805:B808"/>
    <mergeCell ref="T803:U803"/>
    <mergeCell ref="C842:G842"/>
    <mergeCell ref="H842:I842"/>
    <mergeCell ref="O842:S842"/>
    <mergeCell ref="T842:U842"/>
    <mergeCell ref="P823:Q823"/>
    <mergeCell ref="R823:U823"/>
    <mergeCell ref="D824:E824"/>
    <mergeCell ref="F824:I824"/>
    <mergeCell ref="P824:Q824"/>
    <mergeCell ref="R824:U824"/>
    <mergeCell ref="B821:C821"/>
    <mergeCell ref="D821:E821"/>
    <mergeCell ref="F821:G821"/>
    <mergeCell ref="N821:O821"/>
    <mergeCell ref="P821:Q821"/>
    <mergeCell ref="R821:S821"/>
    <mergeCell ref="N818:O818"/>
    <mergeCell ref="P818:U818"/>
    <mergeCell ref="B819:I819"/>
    <mergeCell ref="B722:C722"/>
    <mergeCell ref="D722:I722"/>
    <mergeCell ref="N722:O722"/>
    <mergeCell ref="P722:U722"/>
    <mergeCell ref="R724:S724"/>
    <mergeCell ref="B725:C725"/>
    <mergeCell ref="D725:E725"/>
    <mergeCell ref="F725:G725"/>
    <mergeCell ref="N725:O725"/>
    <mergeCell ref="P725:Q725"/>
    <mergeCell ref="B734:I734"/>
    <mergeCell ref="N734:U734"/>
    <mergeCell ref="B735:I735"/>
    <mergeCell ref="H820:I820"/>
    <mergeCell ref="T820:U820"/>
    <mergeCell ref="H821:I821"/>
    <mergeCell ref="T821:U821"/>
    <mergeCell ref="B818:C818"/>
    <mergeCell ref="D818:I818"/>
    <mergeCell ref="B811:I814"/>
    <mergeCell ref="N811:U814"/>
    <mergeCell ref="H808:I808"/>
    <mergeCell ref="T808:U808"/>
    <mergeCell ref="C798:G798"/>
    <mergeCell ref="H798:I798"/>
    <mergeCell ref="O798:S798"/>
    <mergeCell ref="T798:U798"/>
    <mergeCell ref="C799:G799"/>
    <mergeCell ref="H799:I799"/>
    <mergeCell ref="C801:G801"/>
    <mergeCell ref="H801:I801"/>
    <mergeCell ref="O801:S801"/>
    <mergeCell ref="D676:E676"/>
    <mergeCell ref="B666:I666"/>
    <mergeCell ref="B648:B654"/>
    <mergeCell ref="B655:B660"/>
    <mergeCell ref="N648:N654"/>
    <mergeCell ref="N655:N660"/>
    <mergeCell ref="N666:U666"/>
    <mergeCell ref="B667:I670"/>
    <mergeCell ref="N667:U670"/>
    <mergeCell ref="B674:C674"/>
    <mergeCell ref="D674:I674"/>
    <mergeCell ref="N674:O674"/>
    <mergeCell ref="P674:U674"/>
    <mergeCell ref="N737:O737"/>
    <mergeCell ref="H726:I726"/>
    <mergeCell ref="T726:U726"/>
    <mergeCell ref="D726:E726"/>
    <mergeCell ref="F726:G726"/>
    <mergeCell ref="P726:Q726"/>
    <mergeCell ref="R726:S726"/>
    <mergeCell ref="H724:I724"/>
    <mergeCell ref="T724:U724"/>
    <mergeCell ref="H725:I725"/>
    <mergeCell ref="T725:U725"/>
    <mergeCell ref="B724:C724"/>
    <mergeCell ref="D724:E724"/>
    <mergeCell ref="F724:G724"/>
    <mergeCell ref="N724:O724"/>
    <mergeCell ref="B715:I718"/>
    <mergeCell ref="N715:U718"/>
    <mergeCell ref="P724:Q724"/>
    <mergeCell ref="R725:S725"/>
    <mergeCell ref="H605:I605"/>
    <mergeCell ref="O605:S605"/>
    <mergeCell ref="T605:U605"/>
    <mergeCell ref="T600:U600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C606:G606"/>
    <mergeCell ref="H606:I606"/>
    <mergeCell ref="O606:S606"/>
    <mergeCell ref="T606:U606"/>
    <mergeCell ref="B593:C593"/>
    <mergeCell ref="N593:O593"/>
    <mergeCell ref="O600:S600"/>
    <mergeCell ref="B592:I592"/>
    <mergeCell ref="N592:U592"/>
    <mergeCell ref="B591:I591"/>
    <mergeCell ref="N591:U591"/>
    <mergeCell ref="B590:I590"/>
    <mergeCell ref="N590:U590"/>
    <mergeCell ref="B579:I579"/>
    <mergeCell ref="N579:U579"/>
    <mergeCell ref="B580:C580"/>
    <mergeCell ref="D580:E580"/>
    <mergeCell ref="B578:C578"/>
    <mergeCell ref="D578:I578"/>
    <mergeCell ref="N578:O578"/>
    <mergeCell ref="P578:U578"/>
    <mergeCell ref="B571:I574"/>
    <mergeCell ref="N571:U574"/>
    <mergeCell ref="D582:E582"/>
    <mergeCell ref="F582:G582"/>
    <mergeCell ref="H582:I582"/>
    <mergeCell ref="P582:Q582"/>
    <mergeCell ref="R582:S582"/>
    <mergeCell ref="T582:U582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H566:I566"/>
    <mergeCell ref="T566:U566"/>
    <mergeCell ref="H567:I567"/>
    <mergeCell ref="T567:U567"/>
    <mergeCell ref="C564:G564"/>
    <mergeCell ref="H564:I564"/>
    <mergeCell ref="O564:S564"/>
    <mergeCell ref="T564:U564"/>
    <mergeCell ref="H565:I565"/>
    <mergeCell ref="T565:U565"/>
    <mergeCell ref="C563:G563"/>
    <mergeCell ref="H563:I563"/>
    <mergeCell ref="O563:S563"/>
    <mergeCell ref="T563:U563"/>
    <mergeCell ref="B565:B568"/>
    <mergeCell ref="C565:E565"/>
    <mergeCell ref="N565:N568"/>
    <mergeCell ref="O565:Q565"/>
    <mergeCell ref="C566:E566"/>
    <mergeCell ref="O566:Q566"/>
    <mergeCell ref="C567:E567"/>
    <mergeCell ref="O567:Q567"/>
    <mergeCell ref="H568:I568"/>
    <mergeCell ref="T568:U568"/>
    <mergeCell ref="B530:C530"/>
    <mergeCell ref="D530:I530"/>
    <mergeCell ref="N530:O530"/>
    <mergeCell ref="P530:U530"/>
    <mergeCell ref="H520:I520"/>
    <mergeCell ref="T520:U520"/>
    <mergeCell ref="H519:I519"/>
    <mergeCell ref="T519:U519"/>
    <mergeCell ref="H517:I517"/>
    <mergeCell ref="T517:U517"/>
    <mergeCell ref="H518:I518"/>
    <mergeCell ref="T518:U518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R533:S533"/>
    <mergeCell ref="T533:U533"/>
    <mergeCell ref="B522:I522"/>
    <mergeCell ref="N522:U522"/>
    <mergeCell ref="B523:I526"/>
    <mergeCell ref="N523:U526"/>
    <mergeCell ref="B491:C493"/>
    <mergeCell ref="D491:E491"/>
    <mergeCell ref="N491:O493"/>
    <mergeCell ref="P491:Q491"/>
    <mergeCell ref="B483:I483"/>
    <mergeCell ref="N483:U483"/>
    <mergeCell ref="B482:C482"/>
    <mergeCell ref="D482:I482"/>
    <mergeCell ref="N482:O482"/>
    <mergeCell ref="P482:U482"/>
    <mergeCell ref="B475:I478"/>
    <mergeCell ref="N475:U478"/>
    <mergeCell ref="B474:I474"/>
    <mergeCell ref="N474:U474"/>
    <mergeCell ref="H472:I472"/>
    <mergeCell ref="T472:U472"/>
    <mergeCell ref="B484:C484"/>
    <mergeCell ref="D484:E484"/>
    <mergeCell ref="F484:G484"/>
    <mergeCell ref="H484:I484"/>
    <mergeCell ref="N484:O484"/>
    <mergeCell ref="P484:Q484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C467:G467"/>
    <mergeCell ref="H467:I467"/>
    <mergeCell ref="O467:S467"/>
    <mergeCell ref="T467:U467"/>
    <mergeCell ref="C465:G465"/>
    <mergeCell ref="H465:I465"/>
    <mergeCell ref="O465:S465"/>
    <mergeCell ref="T465:U465"/>
    <mergeCell ref="C456:G456"/>
    <mergeCell ref="H456:I456"/>
    <mergeCell ref="O456:S456"/>
    <mergeCell ref="T456:U456"/>
    <mergeCell ref="C457:G457"/>
    <mergeCell ref="H457:I457"/>
    <mergeCell ref="C459:G459"/>
    <mergeCell ref="H459:I459"/>
    <mergeCell ref="O459:S459"/>
    <mergeCell ref="T459:U459"/>
    <mergeCell ref="C460:G460"/>
    <mergeCell ref="H460:I460"/>
    <mergeCell ref="O460:S460"/>
    <mergeCell ref="T460:U460"/>
    <mergeCell ref="O457:S457"/>
    <mergeCell ref="T457:U457"/>
    <mergeCell ref="C458:G458"/>
    <mergeCell ref="H458:I458"/>
    <mergeCell ref="O458:S458"/>
    <mergeCell ref="T458:U458"/>
    <mergeCell ref="O462:S462"/>
    <mergeCell ref="T462:U462"/>
    <mergeCell ref="C466:G466"/>
    <mergeCell ref="H466:I466"/>
    <mergeCell ref="B434:C434"/>
    <mergeCell ref="D434:I434"/>
    <mergeCell ref="N434:O434"/>
    <mergeCell ref="P434:U434"/>
    <mergeCell ref="B427:I430"/>
    <mergeCell ref="N427:U430"/>
    <mergeCell ref="B426:I426"/>
    <mergeCell ref="N426:U426"/>
    <mergeCell ref="H424:I424"/>
    <mergeCell ref="T424:U424"/>
    <mergeCell ref="H423:I423"/>
    <mergeCell ref="T423:U423"/>
    <mergeCell ref="H421:I421"/>
    <mergeCell ref="T421:U421"/>
    <mergeCell ref="H422:I422"/>
    <mergeCell ref="T422:U422"/>
    <mergeCell ref="B421:B424"/>
    <mergeCell ref="C421:E421"/>
    <mergeCell ref="N421:N424"/>
    <mergeCell ref="O421:Q421"/>
    <mergeCell ref="C422:E422"/>
    <mergeCell ref="O422:Q422"/>
    <mergeCell ref="C423:E423"/>
    <mergeCell ref="O423:Q423"/>
    <mergeCell ref="B405:C406"/>
    <mergeCell ref="D405:I406"/>
    <mergeCell ref="N405:O406"/>
    <mergeCell ref="P405:U406"/>
    <mergeCell ref="B395:C397"/>
    <mergeCell ref="D395:E395"/>
    <mergeCell ref="N395:O397"/>
    <mergeCell ref="P395:Q395"/>
    <mergeCell ref="B400:I400"/>
    <mergeCell ref="N400:U400"/>
    <mergeCell ref="B401:C401"/>
    <mergeCell ref="N401:O401"/>
    <mergeCell ref="B403:C404"/>
    <mergeCell ref="D403:I404"/>
    <mergeCell ref="N403:O404"/>
    <mergeCell ref="P403:U404"/>
    <mergeCell ref="D396:D397"/>
    <mergeCell ref="P396:P397"/>
    <mergeCell ref="B398:I398"/>
    <mergeCell ref="N398:U398"/>
    <mergeCell ref="B399:I399"/>
    <mergeCell ref="N399:U399"/>
    <mergeCell ref="H375:I375"/>
    <mergeCell ref="T375:U375"/>
    <mergeCell ref="C372:G372"/>
    <mergeCell ref="H372:I372"/>
    <mergeCell ref="O372:S372"/>
    <mergeCell ref="T372:U372"/>
    <mergeCell ref="H373:I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N367:N372"/>
    <mergeCell ref="B347:C349"/>
    <mergeCell ref="B343:C346"/>
    <mergeCell ref="D343:E343"/>
    <mergeCell ref="F343:I343"/>
    <mergeCell ref="N343:O346"/>
    <mergeCell ref="B339:I339"/>
    <mergeCell ref="N339:U339"/>
    <mergeCell ref="B340:C340"/>
    <mergeCell ref="D340:E340"/>
    <mergeCell ref="H328:I328"/>
    <mergeCell ref="T328:U328"/>
    <mergeCell ref="H327:I327"/>
    <mergeCell ref="T327:U327"/>
    <mergeCell ref="B341:C341"/>
    <mergeCell ref="D341:E341"/>
    <mergeCell ref="F341:G341"/>
    <mergeCell ref="H341:I341"/>
    <mergeCell ref="N341:O341"/>
    <mergeCell ref="P341:Q341"/>
    <mergeCell ref="F340:G340"/>
    <mergeCell ref="H340:I340"/>
    <mergeCell ref="N340:O340"/>
    <mergeCell ref="P340:Q340"/>
    <mergeCell ref="R340:S340"/>
    <mergeCell ref="T340:U340"/>
    <mergeCell ref="D346:E346"/>
    <mergeCell ref="F346:I346"/>
    <mergeCell ref="B325:B328"/>
    <mergeCell ref="C325:E325"/>
    <mergeCell ref="N325:N328"/>
    <mergeCell ref="O325:Q325"/>
    <mergeCell ref="C326:E326"/>
    <mergeCell ref="B302:I302"/>
    <mergeCell ref="N302:U302"/>
    <mergeCell ref="B303:I303"/>
    <mergeCell ref="N303:U303"/>
    <mergeCell ref="B304:I304"/>
    <mergeCell ref="N304:U304"/>
    <mergeCell ref="F298:I298"/>
    <mergeCell ref="R298:U298"/>
    <mergeCell ref="B299:C301"/>
    <mergeCell ref="N299:O301"/>
    <mergeCell ref="D300:D301"/>
    <mergeCell ref="P300:P301"/>
    <mergeCell ref="P295:Q295"/>
    <mergeCell ref="R295:U295"/>
    <mergeCell ref="D296:E296"/>
    <mergeCell ref="F296:I296"/>
    <mergeCell ref="P296:Q296"/>
    <mergeCell ref="R296:U296"/>
    <mergeCell ref="B282:I282"/>
    <mergeCell ref="N282:U282"/>
    <mergeCell ref="C266:G266"/>
    <mergeCell ref="H266:I266"/>
    <mergeCell ref="H278:I278"/>
    <mergeCell ref="T278:U278"/>
    <mergeCell ref="H279:I279"/>
    <mergeCell ref="T279:U279"/>
    <mergeCell ref="C267:G267"/>
    <mergeCell ref="H267:I267"/>
    <mergeCell ref="C280:E280"/>
    <mergeCell ref="D299:E299"/>
    <mergeCell ref="P299:Q299"/>
    <mergeCell ref="D298:E298"/>
    <mergeCell ref="P298:Q298"/>
    <mergeCell ref="B295:C298"/>
    <mergeCell ref="D295:E295"/>
    <mergeCell ref="F295:I295"/>
    <mergeCell ref="N295:O298"/>
    <mergeCell ref="D297:E297"/>
    <mergeCell ref="F297:I297"/>
    <mergeCell ref="P297:Q297"/>
    <mergeCell ref="R297:U297"/>
    <mergeCell ref="B264:B270"/>
    <mergeCell ref="C269:G269"/>
    <mergeCell ref="H269:I269"/>
    <mergeCell ref="O269:S269"/>
    <mergeCell ref="T269:U269"/>
    <mergeCell ref="B277:B280"/>
    <mergeCell ref="C277:E277"/>
    <mergeCell ref="N277:N280"/>
    <mergeCell ref="O277:Q277"/>
    <mergeCell ref="F247:I247"/>
    <mergeCell ref="N247:O250"/>
    <mergeCell ref="N242:O242"/>
    <mergeCell ref="P242:U242"/>
    <mergeCell ref="D252:D253"/>
    <mergeCell ref="P252:P253"/>
    <mergeCell ref="B254:I254"/>
    <mergeCell ref="N254:U254"/>
    <mergeCell ref="P248:Q248"/>
    <mergeCell ref="R248:U248"/>
    <mergeCell ref="B243:I243"/>
    <mergeCell ref="N243:U243"/>
    <mergeCell ref="B244:C244"/>
    <mergeCell ref="D244:E244"/>
    <mergeCell ref="F244:G244"/>
    <mergeCell ref="H244:I244"/>
    <mergeCell ref="B291:I291"/>
    <mergeCell ref="N291:U291"/>
    <mergeCell ref="H280:I280"/>
    <mergeCell ref="T280:U280"/>
    <mergeCell ref="F250:I250"/>
    <mergeCell ref="R250:U250"/>
    <mergeCell ref="O276:S276"/>
    <mergeCell ref="T276:U276"/>
    <mergeCell ref="H277:I277"/>
    <mergeCell ref="T277:U277"/>
    <mergeCell ref="C274:G274"/>
    <mergeCell ref="H274:I274"/>
    <mergeCell ref="O274:S274"/>
    <mergeCell ref="T274:U274"/>
    <mergeCell ref="C275:G275"/>
    <mergeCell ref="H275:I275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P247:Q247"/>
    <mergeCell ref="R247:U247"/>
    <mergeCell ref="D248:E248"/>
    <mergeCell ref="F248:I248"/>
    <mergeCell ref="O267:S267"/>
    <mergeCell ref="T267:U267"/>
    <mergeCell ref="C264:G264"/>
    <mergeCell ref="H264:I264"/>
    <mergeCell ref="O264:S264"/>
    <mergeCell ref="T264:U264"/>
    <mergeCell ref="B251:C253"/>
    <mergeCell ref="N251:O253"/>
    <mergeCell ref="F249:I249"/>
    <mergeCell ref="R249:U249"/>
    <mergeCell ref="B255:I255"/>
    <mergeCell ref="N255:U255"/>
    <mergeCell ref="D251:E251"/>
    <mergeCell ref="P251:Q251"/>
    <mergeCell ref="D250:E250"/>
    <mergeCell ref="P250:Q250"/>
    <mergeCell ref="D249:E249"/>
    <mergeCell ref="P249:Q249"/>
    <mergeCell ref="B247:C250"/>
    <mergeCell ref="D247:E247"/>
    <mergeCell ref="B229:B232"/>
    <mergeCell ref="C229:E229"/>
    <mergeCell ref="N229:N232"/>
    <mergeCell ref="O229:Q229"/>
    <mergeCell ref="C230:E230"/>
    <mergeCell ref="O230:Q230"/>
    <mergeCell ref="C226:G226"/>
    <mergeCell ref="H226:I226"/>
    <mergeCell ref="O226:S226"/>
    <mergeCell ref="T226:U226"/>
    <mergeCell ref="B235:I238"/>
    <mergeCell ref="N235:U238"/>
    <mergeCell ref="B242:C242"/>
    <mergeCell ref="D242:I242"/>
    <mergeCell ref="B234:I234"/>
    <mergeCell ref="N234:U234"/>
    <mergeCell ref="H232:I232"/>
    <mergeCell ref="T232:U232"/>
    <mergeCell ref="H231:I231"/>
    <mergeCell ref="T231:U231"/>
    <mergeCell ref="H229:I229"/>
    <mergeCell ref="T229:U229"/>
    <mergeCell ref="H230:I230"/>
    <mergeCell ref="T230:U230"/>
    <mergeCell ref="C231:E231"/>
    <mergeCell ref="O231:Q231"/>
    <mergeCell ref="R244:S244"/>
    <mergeCell ref="T244:U244"/>
    <mergeCell ref="B245:C245"/>
    <mergeCell ref="D245:E245"/>
    <mergeCell ref="F245:G245"/>
    <mergeCell ref="H245:I245"/>
    <mergeCell ref="N245:O245"/>
    <mergeCell ref="P245:Q245"/>
    <mergeCell ref="N213:O214"/>
    <mergeCell ref="P213:U214"/>
    <mergeCell ref="B207:I207"/>
    <mergeCell ref="N207:U207"/>
    <mergeCell ref="B208:I208"/>
    <mergeCell ref="N208:U208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C216:G216"/>
    <mergeCell ref="H216:I216"/>
    <mergeCell ref="O216:S216"/>
    <mergeCell ref="T216:U216"/>
    <mergeCell ref="C217:G217"/>
    <mergeCell ref="H217:I217"/>
    <mergeCell ref="O217:S217"/>
    <mergeCell ref="T217:U217"/>
    <mergeCell ref="C232:E232"/>
    <mergeCell ref="O232:Q232"/>
    <mergeCell ref="B206:I206"/>
    <mergeCell ref="N206:U206"/>
    <mergeCell ref="D203:E203"/>
    <mergeCell ref="P203:Q203"/>
    <mergeCell ref="D202:E202"/>
    <mergeCell ref="P202:Q202"/>
    <mergeCell ref="B209:C209"/>
    <mergeCell ref="N209:O209"/>
    <mergeCell ref="B211:C212"/>
    <mergeCell ref="D211:I212"/>
    <mergeCell ref="N211:O212"/>
    <mergeCell ref="P211:U212"/>
    <mergeCell ref="B187:I190"/>
    <mergeCell ref="N187:U190"/>
    <mergeCell ref="B186:I186"/>
    <mergeCell ref="N186:U186"/>
    <mergeCell ref="H184:I184"/>
    <mergeCell ref="T184:U184"/>
    <mergeCell ref="B181:B184"/>
    <mergeCell ref="C181:E181"/>
    <mergeCell ref="N181:N184"/>
    <mergeCell ref="O181:Q181"/>
    <mergeCell ref="C182:E182"/>
    <mergeCell ref="O182:Q182"/>
    <mergeCell ref="C183:E183"/>
    <mergeCell ref="O183:Q183"/>
    <mergeCell ref="R196:S196"/>
    <mergeCell ref="T196:U196"/>
    <mergeCell ref="B197:C197"/>
    <mergeCell ref="D197:E197"/>
    <mergeCell ref="F197:G197"/>
    <mergeCell ref="H197:I197"/>
    <mergeCell ref="H182:I182"/>
    <mergeCell ref="T182:U182"/>
    <mergeCell ref="H183:I183"/>
    <mergeCell ref="T183:U183"/>
    <mergeCell ref="C180:G180"/>
    <mergeCell ref="H180:I180"/>
    <mergeCell ref="O180:S180"/>
    <mergeCell ref="T180:U180"/>
    <mergeCell ref="H181:I181"/>
    <mergeCell ref="T181:U181"/>
    <mergeCell ref="O177:S177"/>
    <mergeCell ref="T177:U177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6:G176"/>
    <mergeCell ref="H176:I176"/>
    <mergeCell ref="O176:S176"/>
    <mergeCell ref="T176:U176"/>
    <mergeCell ref="C177:G177"/>
    <mergeCell ref="H177:I177"/>
    <mergeCell ref="N163:O164"/>
    <mergeCell ref="P163:U164"/>
    <mergeCell ref="B161:C161"/>
    <mergeCell ref="N161:O161"/>
    <mergeCell ref="O171:S171"/>
    <mergeCell ref="T171:U171"/>
    <mergeCell ref="B163:C164"/>
    <mergeCell ref="D163:I164"/>
    <mergeCell ref="C169:G169"/>
    <mergeCell ref="H169:I169"/>
    <mergeCell ref="O169:S169"/>
    <mergeCell ref="T169:U169"/>
    <mergeCell ref="C170:G170"/>
    <mergeCell ref="H170:I170"/>
    <mergeCell ref="O170:S170"/>
    <mergeCell ref="T170:U170"/>
    <mergeCell ref="C171:G171"/>
    <mergeCell ref="H171:I171"/>
    <mergeCell ref="D153:E153"/>
    <mergeCell ref="P153:Q153"/>
    <mergeCell ref="D152:E152"/>
    <mergeCell ref="P152:Q152"/>
    <mergeCell ref="F153:I153"/>
    <mergeCell ref="R153:U153"/>
    <mergeCell ref="D151:E151"/>
    <mergeCell ref="P151:Q151"/>
    <mergeCell ref="B149:C149"/>
    <mergeCell ref="N149:O149"/>
    <mergeCell ref="D150:E150"/>
    <mergeCell ref="F150:G150"/>
    <mergeCell ref="H150:I150"/>
    <mergeCell ref="P150:Q150"/>
    <mergeCell ref="B138:I138"/>
    <mergeCell ref="N138:U138"/>
    <mergeCell ref="B139:I142"/>
    <mergeCell ref="N139:U142"/>
    <mergeCell ref="R148:S148"/>
    <mergeCell ref="T148:U148"/>
    <mergeCell ref="D149:E149"/>
    <mergeCell ref="F149:G149"/>
    <mergeCell ref="H149:I149"/>
    <mergeCell ref="P149:Q149"/>
    <mergeCell ref="R149:S149"/>
    <mergeCell ref="T149:U149"/>
    <mergeCell ref="B148:C148"/>
    <mergeCell ref="D148:E148"/>
    <mergeCell ref="F148:G148"/>
    <mergeCell ref="H148:I148"/>
    <mergeCell ref="N148:O148"/>
    <mergeCell ref="P148:Q148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2:G122"/>
    <mergeCell ref="H122:I122"/>
    <mergeCell ref="O122:S122"/>
    <mergeCell ref="T122:U122"/>
    <mergeCell ref="B117:C118"/>
    <mergeCell ref="D117:I118"/>
    <mergeCell ref="N117:O118"/>
    <mergeCell ref="P117:U118"/>
    <mergeCell ref="B115:C116"/>
    <mergeCell ref="D115:I116"/>
    <mergeCell ref="N115:O116"/>
    <mergeCell ref="P115:U116"/>
    <mergeCell ref="P105:Q105"/>
    <mergeCell ref="R105:U105"/>
    <mergeCell ref="D106:E106"/>
    <mergeCell ref="F106:I106"/>
    <mergeCell ref="P106:Q106"/>
    <mergeCell ref="R106:U106"/>
    <mergeCell ref="B113:C113"/>
    <mergeCell ref="N113:O113"/>
    <mergeCell ref="D104:E104"/>
    <mergeCell ref="P104:Q104"/>
    <mergeCell ref="R102:S102"/>
    <mergeCell ref="T102:U102"/>
    <mergeCell ref="D103:E103"/>
    <mergeCell ref="P103:Q103"/>
    <mergeCell ref="D102:E102"/>
    <mergeCell ref="F102:G102"/>
    <mergeCell ref="H102:I102"/>
    <mergeCell ref="P102:Q102"/>
    <mergeCell ref="B100:C100"/>
    <mergeCell ref="N100:O100"/>
    <mergeCell ref="D100:E100"/>
    <mergeCell ref="F100:G100"/>
    <mergeCell ref="H100:I100"/>
    <mergeCell ref="P100:Q100"/>
    <mergeCell ref="O87:Q87"/>
    <mergeCell ref="T87:U87"/>
    <mergeCell ref="B98:C98"/>
    <mergeCell ref="D98:I98"/>
    <mergeCell ref="N98:O98"/>
    <mergeCell ref="P98:U98"/>
    <mergeCell ref="B99:I99"/>
    <mergeCell ref="N99:U99"/>
    <mergeCell ref="B85:B88"/>
    <mergeCell ref="C85:E85"/>
    <mergeCell ref="N85:N88"/>
    <mergeCell ref="O85:Q85"/>
    <mergeCell ref="B90:I90"/>
    <mergeCell ref="N90:U90"/>
    <mergeCell ref="B91:I94"/>
    <mergeCell ref="N91:U94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C78:G78"/>
    <mergeCell ref="H78:I78"/>
    <mergeCell ref="O78:S78"/>
    <mergeCell ref="T78:U78"/>
    <mergeCell ref="C79:G79"/>
    <mergeCell ref="H79:I79"/>
    <mergeCell ref="O79:S79"/>
    <mergeCell ref="T79:U79"/>
    <mergeCell ref="N79:N84"/>
    <mergeCell ref="O76:S76"/>
    <mergeCell ref="T76:U76"/>
    <mergeCell ref="C77:G77"/>
    <mergeCell ref="H77:I77"/>
    <mergeCell ref="O77:S77"/>
    <mergeCell ref="T77:U77"/>
    <mergeCell ref="C74:G74"/>
    <mergeCell ref="H74:I74"/>
    <mergeCell ref="O74:S74"/>
    <mergeCell ref="T74:U74"/>
    <mergeCell ref="C75:G75"/>
    <mergeCell ref="H75:I75"/>
    <mergeCell ref="O75:S75"/>
    <mergeCell ref="T75:U75"/>
    <mergeCell ref="N72:N78"/>
    <mergeCell ref="C73:G73"/>
    <mergeCell ref="H73:I73"/>
    <mergeCell ref="O73:S73"/>
    <mergeCell ref="T73:U73"/>
    <mergeCell ref="C72:G72"/>
    <mergeCell ref="H72:I72"/>
    <mergeCell ref="O72:S72"/>
    <mergeCell ref="T72:U72"/>
    <mergeCell ref="T38:U38"/>
    <mergeCell ref="B69:C70"/>
    <mergeCell ref="D69:I70"/>
    <mergeCell ref="N69:O70"/>
    <mergeCell ref="P69:U70"/>
    <mergeCell ref="B63:I63"/>
    <mergeCell ref="N63:U63"/>
    <mergeCell ref="B64:I64"/>
    <mergeCell ref="N64:U64"/>
    <mergeCell ref="B59:C61"/>
    <mergeCell ref="N59:O61"/>
    <mergeCell ref="D60:D61"/>
    <mergeCell ref="P60:P61"/>
    <mergeCell ref="D58:E58"/>
    <mergeCell ref="F58:I58"/>
    <mergeCell ref="P58:Q58"/>
    <mergeCell ref="R58:U58"/>
    <mergeCell ref="D59:E59"/>
    <mergeCell ref="P59:Q59"/>
    <mergeCell ref="B62:I62"/>
    <mergeCell ref="N62:U62"/>
    <mergeCell ref="B65:C65"/>
    <mergeCell ref="N65:O65"/>
    <mergeCell ref="B67:C68"/>
    <mergeCell ref="D67:I68"/>
    <mergeCell ref="N67:O68"/>
    <mergeCell ref="P67:U68"/>
    <mergeCell ref="B55:C58"/>
    <mergeCell ref="F55:I55"/>
    <mergeCell ref="N55:O58"/>
    <mergeCell ref="R55:U55"/>
    <mergeCell ref="B50:C50"/>
    <mergeCell ref="O31:S31"/>
    <mergeCell ref="T31:U31"/>
    <mergeCell ref="C32:G32"/>
    <mergeCell ref="H32:I32"/>
    <mergeCell ref="O32:S32"/>
    <mergeCell ref="T32:U32"/>
    <mergeCell ref="C33:G33"/>
    <mergeCell ref="H33:I33"/>
    <mergeCell ref="O33:S33"/>
    <mergeCell ref="T33:U33"/>
    <mergeCell ref="T40:U40"/>
    <mergeCell ref="B42:I42"/>
    <mergeCell ref="N42:U42"/>
    <mergeCell ref="B43:I46"/>
    <mergeCell ref="N43:U46"/>
    <mergeCell ref="C39:E39"/>
    <mergeCell ref="H39:I39"/>
    <mergeCell ref="O39:Q39"/>
    <mergeCell ref="T39:U39"/>
    <mergeCell ref="B37:B40"/>
    <mergeCell ref="C37:E37"/>
    <mergeCell ref="H37:I37"/>
    <mergeCell ref="N37:N40"/>
    <mergeCell ref="O37:Q37"/>
    <mergeCell ref="T37:U37"/>
    <mergeCell ref="C36:G36"/>
    <mergeCell ref="H36:I36"/>
    <mergeCell ref="O36:S36"/>
    <mergeCell ref="T36:U36"/>
    <mergeCell ref="C38:E38"/>
    <mergeCell ref="H38:I38"/>
    <mergeCell ref="O38:Q38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52:C52"/>
    <mergeCell ref="D52:E52"/>
    <mergeCell ref="F52:G52"/>
    <mergeCell ref="H52:I52"/>
    <mergeCell ref="N52:O52"/>
    <mergeCell ref="P52:Q52"/>
    <mergeCell ref="R52:S52"/>
    <mergeCell ref="T52:U52"/>
    <mergeCell ref="C24:G24"/>
    <mergeCell ref="H24:I24"/>
    <mergeCell ref="O24:S24"/>
    <mergeCell ref="T24:U24"/>
    <mergeCell ref="C29:G29"/>
    <mergeCell ref="H29:I29"/>
    <mergeCell ref="O29:S29"/>
    <mergeCell ref="T29:U29"/>
    <mergeCell ref="C30:G30"/>
    <mergeCell ref="H30:I30"/>
    <mergeCell ref="O30:S30"/>
    <mergeCell ref="T30:U30"/>
    <mergeCell ref="C27:G27"/>
    <mergeCell ref="H27:I27"/>
    <mergeCell ref="B24:B30"/>
    <mergeCell ref="B31:B36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C28:G28"/>
    <mergeCell ref="H28:I28"/>
    <mergeCell ref="O28:S28"/>
    <mergeCell ref="T28:U28"/>
    <mergeCell ref="N24:N30"/>
    <mergeCell ref="N31:N36"/>
    <mergeCell ref="C34:G34"/>
    <mergeCell ref="H34:I34"/>
    <mergeCell ref="C35:G35"/>
    <mergeCell ref="H35:I35"/>
    <mergeCell ref="O35:S35"/>
    <mergeCell ref="T35:U35"/>
    <mergeCell ref="O27:S27"/>
    <mergeCell ref="T27:U27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7"/>
    <mergeCell ref="N17:O17"/>
    <mergeCell ref="D9:E9"/>
    <mergeCell ref="F9:I9"/>
    <mergeCell ref="B11:C13"/>
    <mergeCell ref="D11:E11"/>
    <mergeCell ref="N11:O13"/>
    <mergeCell ref="P11:Q11"/>
    <mergeCell ref="D12:D13"/>
    <mergeCell ref="P12:P13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B408:B414"/>
    <mergeCell ref="B415:B420"/>
    <mergeCell ref="B456:B462"/>
    <mergeCell ref="B463:B468"/>
    <mergeCell ref="N456:N462"/>
    <mergeCell ref="N463:N468"/>
    <mergeCell ref="N504:N510"/>
    <mergeCell ref="N511:N516"/>
    <mergeCell ref="B504:B510"/>
    <mergeCell ref="B511:B516"/>
    <mergeCell ref="B552:B558"/>
    <mergeCell ref="B559:B564"/>
    <mergeCell ref="N552:N558"/>
    <mergeCell ref="N559:N564"/>
    <mergeCell ref="N600:N606"/>
    <mergeCell ref="B72:B78"/>
    <mergeCell ref="B79:B84"/>
    <mergeCell ref="B120:B126"/>
    <mergeCell ref="B127:B132"/>
    <mergeCell ref="N120:N126"/>
    <mergeCell ref="N127:N132"/>
    <mergeCell ref="N168:N174"/>
    <mergeCell ref="N175:N180"/>
    <mergeCell ref="B168:B174"/>
    <mergeCell ref="B175:B180"/>
    <mergeCell ref="B216:B222"/>
    <mergeCell ref="B223:B228"/>
    <mergeCell ref="N216:N222"/>
    <mergeCell ref="N223:N228"/>
    <mergeCell ref="N264:N270"/>
    <mergeCell ref="N271:N276"/>
    <mergeCell ref="B600:B606"/>
    <mergeCell ref="N751:N756"/>
    <mergeCell ref="N792:N798"/>
    <mergeCell ref="N799:N804"/>
    <mergeCell ref="B792:B798"/>
    <mergeCell ref="B799:B804"/>
    <mergeCell ref="H616:I616"/>
    <mergeCell ref="F679:I679"/>
    <mergeCell ref="N679:O682"/>
    <mergeCell ref="H664:I664"/>
    <mergeCell ref="B723:I723"/>
    <mergeCell ref="N723:U723"/>
    <mergeCell ref="H772:I772"/>
    <mergeCell ref="T772:U772"/>
    <mergeCell ref="B770:C770"/>
    <mergeCell ref="D770:I770"/>
    <mergeCell ref="H760:I760"/>
    <mergeCell ref="T760:U760"/>
    <mergeCell ref="H759:I759"/>
    <mergeCell ref="T759:U759"/>
    <mergeCell ref="H628:I628"/>
    <mergeCell ref="T628:U628"/>
    <mergeCell ref="B629:C629"/>
    <mergeCell ref="D629:E629"/>
    <mergeCell ref="F629:G629"/>
    <mergeCell ref="H629:I629"/>
    <mergeCell ref="B626:C626"/>
    <mergeCell ref="D626:I626"/>
    <mergeCell ref="H676:I676"/>
    <mergeCell ref="T676:U676"/>
    <mergeCell ref="B675:I675"/>
    <mergeCell ref="N675:U675"/>
    <mergeCell ref="B676:C676"/>
    <mergeCell ref="N840:N846"/>
    <mergeCell ref="N847:N852"/>
    <mergeCell ref="B840:B846"/>
    <mergeCell ref="B847:B852"/>
    <mergeCell ref="N888:N894"/>
    <mergeCell ref="N895:N900"/>
    <mergeCell ref="B888:B894"/>
    <mergeCell ref="B895:B900"/>
    <mergeCell ref="N936:N942"/>
    <mergeCell ref="N943:N948"/>
    <mergeCell ref="B936:B942"/>
    <mergeCell ref="B943:B948"/>
    <mergeCell ref="C952:E952"/>
    <mergeCell ref="O952:Q952"/>
    <mergeCell ref="O904:Q904"/>
    <mergeCell ref="C904:E904"/>
    <mergeCell ref="C856:E856"/>
    <mergeCell ref="O856:Q856"/>
    <mergeCell ref="B859:I862"/>
    <mergeCell ref="N859:U862"/>
    <mergeCell ref="B858:I858"/>
    <mergeCell ref="N858:U858"/>
    <mergeCell ref="H856:I856"/>
    <mergeCell ref="T856:U856"/>
    <mergeCell ref="C846:G846"/>
    <mergeCell ref="H846:I846"/>
    <mergeCell ref="C848:G848"/>
    <mergeCell ref="H848:I848"/>
    <mergeCell ref="O848:S848"/>
    <mergeCell ref="T848:U848"/>
    <mergeCell ref="C840:G840"/>
    <mergeCell ref="H840:I840"/>
    <mergeCell ref="O184:Q184"/>
    <mergeCell ref="C184:E184"/>
    <mergeCell ref="C136:E136"/>
    <mergeCell ref="O136:Q136"/>
    <mergeCell ref="O88:Q88"/>
    <mergeCell ref="C88:E88"/>
    <mergeCell ref="C40:E40"/>
    <mergeCell ref="O40:Q40"/>
    <mergeCell ref="O808:Q808"/>
    <mergeCell ref="C808:E808"/>
    <mergeCell ref="C760:E760"/>
    <mergeCell ref="O760:Q760"/>
    <mergeCell ref="O712:Q712"/>
    <mergeCell ref="C712:E712"/>
    <mergeCell ref="C664:E664"/>
    <mergeCell ref="O664:Q664"/>
    <mergeCell ref="O616:Q616"/>
    <mergeCell ref="C616:E616"/>
    <mergeCell ref="C568:E568"/>
    <mergeCell ref="O568:Q568"/>
    <mergeCell ref="O520:Q520"/>
    <mergeCell ref="C520:E520"/>
    <mergeCell ref="C472:E472"/>
    <mergeCell ref="O472:Q472"/>
    <mergeCell ref="O424:Q424"/>
    <mergeCell ref="C424:E424"/>
    <mergeCell ref="N607:N612"/>
    <mergeCell ref="N408:N414"/>
    <mergeCell ref="H40:I40"/>
    <mergeCell ref="N703:N708"/>
    <mergeCell ref="C76:G76"/>
    <mergeCell ref="H76:I76"/>
  </mergeCells>
  <pageMargins left="0.7" right="0.7" top="0.75" bottom="0.75" header="0.3" footer="0.3"/>
  <pageSetup paperSize="9" scale="52" fitToHeight="0" orientation="landscape" r:id="rId1"/>
  <rowBreaks count="15" manualBreakCount="15">
    <brk id="48" max="16383" man="1"/>
    <brk id="96" max="16383" man="1"/>
    <brk id="144" max="16383" man="1"/>
    <brk id="192" max="16383" man="1"/>
    <brk id="240" max="16383" man="1"/>
    <brk id="288" max="16383" man="1"/>
    <brk id="336" max="16383" man="1"/>
    <brk id="384" max="16383" man="1"/>
    <brk id="432" max="16383" man="1"/>
    <brk id="480" max="16383" man="1"/>
    <brk id="528" max="16383" man="1"/>
    <brk id="576" max="16383" man="1"/>
    <brk id="624" max="16383" man="1"/>
    <brk id="672" max="16383" man="1"/>
    <brk id="720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view="pageBreakPreview" zoomScale="70" zoomScaleNormal="55" zoomScaleSheetLayoutView="70" workbookViewId="0">
      <selection activeCell="C34" sqref="C34:I36"/>
    </sheetView>
  </sheetViews>
  <sheetFormatPr baseColWidth="10" defaultRowHeight="21.95" customHeight="1" x14ac:dyDescent="0.25"/>
  <sheetData>
    <row r="1" spans="1:22" ht="21.9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69"/>
      <c r="O1" s="68"/>
      <c r="P1" s="68"/>
      <c r="Q1" s="68"/>
      <c r="R1" s="68"/>
      <c r="S1" s="68"/>
      <c r="T1" s="30"/>
      <c r="U1" s="30"/>
      <c r="V1" s="31"/>
    </row>
    <row r="2" spans="1:22" ht="21.95" customHeight="1" x14ac:dyDescent="0.35">
      <c r="A2" s="33"/>
      <c r="B2" s="356" t="s">
        <v>42</v>
      </c>
      <c r="C2" s="356"/>
      <c r="D2" s="452" t="s">
        <v>93</v>
      </c>
      <c r="E2" s="404"/>
      <c r="F2" s="404"/>
      <c r="G2" s="404"/>
      <c r="H2" s="404"/>
      <c r="I2" s="404"/>
      <c r="J2" s="75">
        <v>34</v>
      </c>
      <c r="K2" s="1"/>
      <c r="L2" s="32"/>
      <c r="M2" s="33"/>
      <c r="N2" s="356" t="s">
        <v>42</v>
      </c>
      <c r="O2" s="356"/>
      <c r="P2" s="452" t="s">
        <v>93</v>
      </c>
      <c r="Q2" s="404"/>
      <c r="R2" s="404"/>
      <c r="S2" s="404"/>
      <c r="T2" s="404"/>
      <c r="U2" s="404"/>
      <c r="V2" s="75">
        <v>50</v>
      </c>
    </row>
    <row r="3" spans="1:22" ht="21.95" customHeight="1" x14ac:dyDescent="0.25">
      <c r="A3" s="33"/>
      <c r="B3" s="358"/>
      <c r="C3" s="358"/>
      <c r="D3" s="358"/>
      <c r="E3" s="358"/>
      <c r="F3" s="358"/>
      <c r="G3" s="358"/>
      <c r="H3" s="358"/>
      <c r="I3" s="358"/>
      <c r="J3" s="34"/>
      <c r="K3" s="1"/>
      <c r="L3" s="32"/>
      <c r="M3" s="33"/>
      <c r="N3" s="358"/>
      <c r="O3" s="358"/>
      <c r="P3" s="358"/>
      <c r="Q3" s="358"/>
      <c r="R3" s="358"/>
      <c r="S3" s="358"/>
      <c r="T3" s="358"/>
      <c r="U3" s="358"/>
      <c r="V3" s="34"/>
    </row>
    <row r="4" spans="1:22" ht="21.95" customHeight="1" x14ac:dyDescent="0.35">
      <c r="A4" s="33"/>
      <c r="B4" s="356" t="s">
        <v>0</v>
      </c>
      <c r="C4" s="356"/>
      <c r="D4" s="403">
        <v>1</v>
      </c>
      <c r="E4" s="403"/>
      <c r="F4" s="357" t="s">
        <v>41</v>
      </c>
      <c r="G4" s="357"/>
      <c r="H4" s="403">
        <v>1</v>
      </c>
      <c r="I4" s="403"/>
      <c r="J4" s="34"/>
      <c r="K4" s="1"/>
      <c r="L4" s="32"/>
      <c r="M4" s="33"/>
      <c r="N4" s="356" t="s">
        <v>0</v>
      </c>
      <c r="O4" s="356"/>
      <c r="P4" s="403">
        <v>1</v>
      </c>
      <c r="Q4" s="403"/>
      <c r="R4" s="357" t="s">
        <v>41</v>
      </c>
      <c r="S4" s="357"/>
      <c r="T4" s="403">
        <v>2</v>
      </c>
      <c r="U4" s="403"/>
      <c r="V4" s="34"/>
    </row>
    <row r="5" spans="1:22" ht="21.95" customHeight="1" x14ac:dyDescent="0.35">
      <c r="A5" s="33"/>
      <c r="B5" s="356" t="s">
        <v>14</v>
      </c>
      <c r="C5" s="356"/>
      <c r="D5" s="400" t="s">
        <v>184</v>
      </c>
      <c r="E5" s="400"/>
      <c r="F5" s="357" t="s">
        <v>15</v>
      </c>
      <c r="G5" s="357"/>
      <c r="H5" s="401" t="s">
        <v>183</v>
      </c>
      <c r="I5" s="401"/>
      <c r="J5" s="34"/>
      <c r="K5" s="1"/>
      <c r="L5" s="32"/>
      <c r="M5" s="33"/>
      <c r="N5" s="356" t="s">
        <v>14</v>
      </c>
      <c r="O5" s="356"/>
      <c r="P5" s="400" t="s">
        <v>150</v>
      </c>
      <c r="Q5" s="400"/>
      <c r="R5" s="357" t="s">
        <v>15</v>
      </c>
      <c r="S5" s="357"/>
      <c r="T5" s="401" t="s">
        <v>152</v>
      </c>
      <c r="U5" s="401"/>
      <c r="V5" s="34"/>
    </row>
    <row r="6" spans="1:22" ht="21.95" customHeight="1" x14ac:dyDescent="0.3">
      <c r="A6" s="33"/>
      <c r="B6" s="64" t="s">
        <v>53</v>
      </c>
      <c r="C6" s="64"/>
      <c r="D6" s="402" t="s">
        <v>94</v>
      </c>
      <c r="E6" s="402"/>
      <c r="F6" s="397" t="s">
        <v>54</v>
      </c>
      <c r="G6" s="397"/>
      <c r="H6" s="402" t="s">
        <v>145</v>
      </c>
      <c r="I6" s="402"/>
      <c r="J6" s="34"/>
      <c r="K6" s="1"/>
      <c r="L6" s="32"/>
      <c r="M6" s="33"/>
      <c r="N6" s="64" t="s">
        <v>53</v>
      </c>
      <c r="O6" s="64"/>
      <c r="P6" s="402" t="s">
        <v>94</v>
      </c>
      <c r="Q6" s="402"/>
      <c r="R6" s="397" t="s">
        <v>54</v>
      </c>
      <c r="S6" s="397"/>
      <c r="T6" s="402" t="s">
        <v>153</v>
      </c>
      <c r="U6" s="402"/>
      <c r="V6" s="34"/>
    </row>
    <row r="7" spans="1:22" ht="21.95" customHeight="1" x14ac:dyDescent="0.3">
      <c r="A7" s="33"/>
      <c r="B7" s="396" t="s">
        <v>1</v>
      </c>
      <c r="C7" s="396"/>
      <c r="D7" s="397"/>
      <c r="E7" s="397"/>
      <c r="F7" s="398"/>
      <c r="G7" s="398"/>
      <c r="H7" s="398"/>
      <c r="I7" s="398"/>
      <c r="J7" s="34"/>
      <c r="K7" s="1"/>
      <c r="L7" s="32"/>
      <c r="M7" s="33"/>
      <c r="N7" s="396" t="s">
        <v>1</v>
      </c>
      <c r="O7" s="396"/>
      <c r="P7" s="397"/>
      <c r="Q7" s="397"/>
      <c r="R7" s="398"/>
      <c r="S7" s="398"/>
      <c r="T7" s="398"/>
      <c r="U7" s="398"/>
      <c r="V7" s="34"/>
    </row>
    <row r="8" spans="1:22" ht="21.95" customHeight="1" x14ac:dyDescent="0.3">
      <c r="A8" s="33"/>
      <c r="B8" s="396"/>
      <c r="C8" s="396"/>
      <c r="D8" s="397" t="s">
        <v>11</v>
      </c>
      <c r="E8" s="397"/>
      <c r="F8" s="398">
        <v>0.69861111111111107</v>
      </c>
      <c r="G8" s="398"/>
      <c r="H8" s="398"/>
      <c r="I8" s="398"/>
      <c r="J8" s="34"/>
      <c r="K8" s="1"/>
      <c r="L8" s="32"/>
      <c r="M8" s="33"/>
      <c r="N8" s="396"/>
      <c r="O8" s="396"/>
      <c r="P8" s="397" t="s">
        <v>11</v>
      </c>
      <c r="Q8" s="397"/>
      <c r="R8" s="398">
        <v>0.69861111111111107</v>
      </c>
      <c r="S8" s="398"/>
      <c r="T8" s="398"/>
      <c r="U8" s="398"/>
      <c r="V8" s="34"/>
    </row>
    <row r="9" spans="1:22" ht="21.95" customHeight="1" x14ac:dyDescent="0.3">
      <c r="A9" s="33"/>
      <c r="B9" s="396"/>
      <c r="C9" s="396"/>
      <c r="D9" s="397" t="s">
        <v>55</v>
      </c>
      <c r="E9" s="397"/>
      <c r="F9" s="398">
        <v>0.69930555555555551</v>
      </c>
      <c r="G9" s="398"/>
      <c r="H9" s="398"/>
      <c r="I9" s="398"/>
      <c r="J9" s="34"/>
      <c r="K9" s="1"/>
      <c r="L9" s="32"/>
      <c r="M9" s="33"/>
      <c r="N9" s="396"/>
      <c r="O9" s="396"/>
      <c r="P9" s="397" t="s">
        <v>55</v>
      </c>
      <c r="Q9" s="397"/>
      <c r="R9" s="398">
        <v>0.69930555555555551</v>
      </c>
      <c r="S9" s="398"/>
      <c r="T9" s="398"/>
      <c r="U9" s="398"/>
      <c r="V9" s="34"/>
    </row>
    <row r="10" spans="1:22" ht="21.95" customHeight="1" x14ac:dyDescent="0.35">
      <c r="A10" s="33"/>
      <c r="B10" s="396"/>
      <c r="C10" s="396"/>
      <c r="D10" s="397" t="s">
        <v>9</v>
      </c>
      <c r="E10" s="397"/>
      <c r="F10" s="399">
        <v>0.70138888888888884</v>
      </c>
      <c r="G10" s="399"/>
      <c r="H10" s="399"/>
      <c r="I10" s="399"/>
      <c r="J10" s="34"/>
      <c r="K10" s="1"/>
      <c r="L10" s="32"/>
      <c r="M10" s="33"/>
      <c r="N10" s="396"/>
      <c r="O10" s="396"/>
      <c r="P10" s="397" t="s">
        <v>9</v>
      </c>
      <c r="Q10" s="397"/>
      <c r="R10" s="399">
        <v>0.70138888888888884</v>
      </c>
      <c r="S10" s="399"/>
      <c r="T10" s="399"/>
      <c r="U10" s="399"/>
      <c r="V10" s="34"/>
    </row>
    <row r="11" spans="1:22" ht="21.95" customHeight="1" x14ac:dyDescent="0.35">
      <c r="A11" s="33"/>
      <c r="B11" s="356" t="s">
        <v>44</v>
      </c>
      <c r="C11" s="356"/>
      <c r="D11" s="357" t="s">
        <v>90</v>
      </c>
      <c r="E11" s="357"/>
      <c r="F11" s="37">
        <v>3</v>
      </c>
      <c r="G11" s="65" t="s">
        <v>45</v>
      </c>
      <c r="H11" s="39">
        <v>0</v>
      </c>
      <c r="I11" s="65" t="s">
        <v>46</v>
      </c>
      <c r="J11" s="34"/>
      <c r="K11" s="1"/>
      <c r="L11" s="32"/>
      <c r="M11" s="33"/>
      <c r="N11" s="356" t="s">
        <v>44</v>
      </c>
      <c r="O11" s="356"/>
      <c r="P11" s="357" t="s">
        <v>90</v>
      </c>
      <c r="Q11" s="357"/>
      <c r="R11" s="37">
        <v>2</v>
      </c>
      <c r="S11" s="65" t="s">
        <v>45</v>
      </c>
      <c r="T11" s="39">
        <v>30</v>
      </c>
      <c r="U11" s="65" t="s">
        <v>46</v>
      </c>
      <c r="V11" s="34"/>
    </row>
    <row r="12" spans="1:22" ht="21.95" customHeight="1" x14ac:dyDescent="0.3">
      <c r="A12" s="33"/>
      <c r="B12" s="356"/>
      <c r="C12" s="356"/>
      <c r="D12" s="359" t="s">
        <v>56</v>
      </c>
      <c r="E12" s="63" t="s">
        <v>57</v>
      </c>
      <c r="F12" s="41">
        <v>2</v>
      </c>
      <c r="G12" s="66" t="s">
        <v>45</v>
      </c>
      <c r="H12" s="41">
        <v>50</v>
      </c>
      <c r="I12" s="66" t="s">
        <v>46</v>
      </c>
      <c r="J12" s="34"/>
      <c r="K12" s="1"/>
      <c r="L12" s="32"/>
      <c r="M12" s="33"/>
      <c r="N12" s="356"/>
      <c r="O12" s="356"/>
      <c r="P12" s="359" t="s">
        <v>56</v>
      </c>
      <c r="Q12" s="63" t="s">
        <v>57</v>
      </c>
      <c r="R12" s="41">
        <v>2</v>
      </c>
      <c r="S12" s="66" t="s">
        <v>45</v>
      </c>
      <c r="T12" s="41">
        <v>20</v>
      </c>
      <c r="U12" s="66" t="s">
        <v>46</v>
      </c>
      <c r="V12" s="34"/>
    </row>
    <row r="13" spans="1:22" ht="21.95" customHeight="1" x14ac:dyDescent="0.3">
      <c r="A13" s="33"/>
      <c r="B13" s="356"/>
      <c r="C13" s="356"/>
      <c r="D13" s="359"/>
      <c r="E13" s="63" t="s">
        <v>58</v>
      </c>
      <c r="F13" s="41">
        <v>3</v>
      </c>
      <c r="G13" s="66" t="s">
        <v>45</v>
      </c>
      <c r="H13" s="41">
        <v>20</v>
      </c>
      <c r="I13" s="66" t="s">
        <v>46</v>
      </c>
      <c r="J13" s="34"/>
      <c r="K13" s="1"/>
      <c r="L13" s="32"/>
      <c r="M13" s="33"/>
      <c r="N13" s="356"/>
      <c r="O13" s="356"/>
      <c r="P13" s="359"/>
      <c r="Q13" s="63" t="s">
        <v>58</v>
      </c>
      <c r="R13" s="41">
        <v>2</v>
      </c>
      <c r="S13" s="66" t="s">
        <v>45</v>
      </c>
      <c r="T13" s="41">
        <v>50</v>
      </c>
      <c r="U13" s="66" t="s">
        <v>46</v>
      </c>
      <c r="V13" s="34"/>
    </row>
    <row r="14" spans="1:22" ht="21.95" customHeight="1" x14ac:dyDescent="0.25">
      <c r="A14" s="33"/>
      <c r="B14" s="358"/>
      <c r="C14" s="358"/>
      <c r="D14" s="358"/>
      <c r="E14" s="358"/>
      <c r="F14" s="358"/>
      <c r="G14" s="358"/>
      <c r="H14" s="358"/>
      <c r="I14" s="358"/>
      <c r="J14" s="34"/>
      <c r="K14" s="1"/>
      <c r="L14" s="32"/>
      <c r="M14" s="33"/>
      <c r="N14" s="358"/>
      <c r="O14" s="358"/>
      <c r="P14" s="358"/>
      <c r="Q14" s="358"/>
      <c r="R14" s="358"/>
      <c r="S14" s="358"/>
      <c r="T14" s="358"/>
      <c r="U14" s="358"/>
      <c r="V14" s="34"/>
    </row>
    <row r="15" spans="1:22" ht="21.95" customHeight="1" x14ac:dyDescent="0.3">
      <c r="A15" s="33"/>
      <c r="B15" s="395" t="s">
        <v>59</v>
      </c>
      <c r="C15" s="395"/>
      <c r="D15" s="395"/>
      <c r="E15" s="395"/>
      <c r="F15" s="395"/>
      <c r="G15" s="395"/>
      <c r="H15" s="395"/>
      <c r="I15" s="395"/>
      <c r="J15" s="34"/>
      <c r="K15" s="1"/>
      <c r="L15" s="32"/>
      <c r="M15" s="33"/>
      <c r="N15" s="395" t="s">
        <v>59</v>
      </c>
      <c r="O15" s="395"/>
      <c r="P15" s="395"/>
      <c r="Q15" s="395"/>
      <c r="R15" s="395"/>
      <c r="S15" s="395"/>
      <c r="T15" s="395"/>
      <c r="U15" s="395"/>
      <c r="V15" s="34"/>
    </row>
    <row r="16" spans="1:22" ht="21.95" customHeight="1" thickBot="1" x14ac:dyDescent="0.3">
      <c r="A16" s="33"/>
      <c r="B16" s="358"/>
      <c r="C16" s="358"/>
      <c r="D16" s="358"/>
      <c r="E16" s="358"/>
      <c r="F16" s="358"/>
      <c r="G16" s="358"/>
      <c r="H16" s="358"/>
      <c r="I16" s="358"/>
      <c r="J16" s="34"/>
      <c r="K16" s="1"/>
      <c r="L16" s="32"/>
      <c r="M16" s="33"/>
      <c r="N16" s="358"/>
      <c r="O16" s="358"/>
      <c r="P16" s="358"/>
      <c r="Q16" s="358"/>
      <c r="R16" s="358"/>
      <c r="S16" s="358"/>
      <c r="T16" s="358"/>
      <c r="U16" s="358"/>
      <c r="V16" s="34"/>
    </row>
    <row r="17" spans="1:22" ht="21" customHeight="1" x14ac:dyDescent="0.25">
      <c r="A17" s="33"/>
      <c r="B17" s="170" t="s">
        <v>136</v>
      </c>
      <c r="C17" s="443"/>
      <c r="D17" s="444"/>
      <c r="E17" s="444"/>
      <c r="F17" s="444"/>
      <c r="G17" s="444"/>
      <c r="H17" s="444"/>
      <c r="I17" s="445"/>
      <c r="J17" s="34"/>
      <c r="K17" s="1"/>
      <c r="L17" s="32"/>
      <c r="M17" s="33"/>
      <c r="N17" s="170" t="s">
        <v>136</v>
      </c>
      <c r="O17" s="443"/>
      <c r="P17" s="444"/>
      <c r="Q17" s="444"/>
      <c r="R17" s="444"/>
      <c r="S17" s="444"/>
      <c r="T17" s="444"/>
      <c r="U17" s="445"/>
      <c r="V17" s="34"/>
    </row>
    <row r="18" spans="1:22" ht="21" customHeight="1" thickBot="1" x14ac:dyDescent="0.3">
      <c r="A18" s="33"/>
      <c r="B18" s="171" t="s">
        <v>137</v>
      </c>
      <c r="C18" s="432"/>
      <c r="D18" s="433"/>
      <c r="E18" s="433"/>
      <c r="F18" s="433"/>
      <c r="G18" s="433"/>
      <c r="H18" s="433"/>
      <c r="I18" s="434"/>
      <c r="J18" s="34"/>
      <c r="K18" s="1"/>
      <c r="L18" s="32"/>
      <c r="M18" s="33"/>
      <c r="N18" s="171" t="s">
        <v>137</v>
      </c>
      <c r="O18" s="432"/>
      <c r="P18" s="433"/>
      <c r="Q18" s="433"/>
      <c r="R18" s="433"/>
      <c r="S18" s="433"/>
      <c r="T18" s="433"/>
      <c r="U18" s="434"/>
      <c r="V18" s="34"/>
    </row>
    <row r="19" spans="1:22" ht="21.95" customHeight="1" thickBot="1" x14ac:dyDescent="0.3">
      <c r="A19" s="33"/>
      <c r="B19" s="25"/>
      <c r="C19" s="25"/>
      <c r="D19" s="25"/>
      <c r="E19" s="25"/>
      <c r="F19" s="25"/>
      <c r="G19" s="25"/>
      <c r="H19" s="25"/>
      <c r="I19" s="25"/>
      <c r="J19" s="34"/>
      <c r="K19" s="1"/>
      <c r="L19" s="32"/>
      <c r="M19" s="33"/>
      <c r="N19" s="25"/>
      <c r="O19" s="25"/>
      <c r="P19" s="25"/>
      <c r="Q19" s="25"/>
      <c r="R19" s="25"/>
      <c r="S19" s="25"/>
      <c r="T19" s="25"/>
      <c r="U19" s="25"/>
      <c r="V19" s="34"/>
    </row>
    <row r="20" spans="1:22" ht="21.95" customHeight="1" x14ac:dyDescent="0.25">
      <c r="A20" s="33"/>
      <c r="B20" s="438" t="s">
        <v>63</v>
      </c>
      <c r="C20" s="343" t="s">
        <v>64</v>
      </c>
      <c r="D20" s="351"/>
      <c r="E20" s="351"/>
      <c r="F20" s="351"/>
      <c r="G20" s="351"/>
      <c r="H20" s="352"/>
      <c r="I20" s="353"/>
      <c r="J20" s="34"/>
      <c r="K20" s="1"/>
      <c r="L20" s="32"/>
      <c r="M20" s="33"/>
      <c r="N20" s="438" t="s">
        <v>63</v>
      </c>
      <c r="O20" s="343" t="s">
        <v>64</v>
      </c>
      <c r="P20" s="351"/>
      <c r="Q20" s="351"/>
      <c r="R20" s="351"/>
      <c r="S20" s="351"/>
      <c r="T20" s="352"/>
      <c r="U20" s="353"/>
      <c r="V20" s="34"/>
    </row>
    <row r="21" spans="1:22" ht="21.95" customHeight="1" x14ac:dyDescent="0.25">
      <c r="A21" s="33"/>
      <c r="B21" s="439"/>
      <c r="C21" s="340" t="s">
        <v>234</v>
      </c>
      <c r="D21" s="348"/>
      <c r="E21" s="348"/>
      <c r="F21" s="348"/>
      <c r="G21" s="348"/>
      <c r="H21" s="336"/>
      <c r="I21" s="337"/>
      <c r="J21" s="34"/>
      <c r="K21" s="1"/>
      <c r="L21" s="32"/>
      <c r="M21" s="33"/>
      <c r="N21" s="439"/>
      <c r="O21" s="340" t="s">
        <v>234</v>
      </c>
      <c r="P21" s="348"/>
      <c r="Q21" s="348"/>
      <c r="R21" s="348"/>
      <c r="S21" s="348"/>
      <c r="T21" s="336"/>
      <c r="U21" s="337"/>
      <c r="V21" s="34"/>
    </row>
    <row r="22" spans="1:22" ht="21.95" customHeight="1" x14ac:dyDescent="0.25">
      <c r="A22" s="33"/>
      <c r="B22" s="439"/>
      <c r="C22" s="340" t="s">
        <v>66</v>
      </c>
      <c r="D22" s="348"/>
      <c r="E22" s="348"/>
      <c r="F22" s="348"/>
      <c r="G22" s="348"/>
      <c r="H22" s="336"/>
      <c r="I22" s="337"/>
      <c r="J22" s="34"/>
      <c r="K22" s="1"/>
      <c r="L22" s="32"/>
      <c r="M22" s="33"/>
      <c r="N22" s="439"/>
      <c r="O22" s="340" t="s">
        <v>66</v>
      </c>
      <c r="P22" s="348"/>
      <c r="Q22" s="348"/>
      <c r="R22" s="348"/>
      <c r="S22" s="348"/>
      <c r="T22" s="336"/>
      <c r="U22" s="337"/>
      <c r="V22" s="34"/>
    </row>
    <row r="23" spans="1:22" ht="21.95" customHeight="1" x14ac:dyDescent="0.25">
      <c r="A23" s="33"/>
      <c r="B23" s="439"/>
      <c r="C23" s="340" t="s">
        <v>67</v>
      </c>
      <c r="D23" s="348"/>
      <c r="E23" s="348"/>
      <c r="F23" s="348"/>
      <c r="G23" s="348"/>
      <c r="H23" s="354"/>
      <c r="I23" s="355"/>
      <c r="J23" s="34"/>
      <c r="K23" s="1"/>
      <c r="L23" s="32"/>
      <c r="M23" s="33"/>
      <c r="N23" s="439"/>
      <c r="O23" s="340" t="s">
        <v>67</v>
      </c>
      <c r="P23" s="348"/>
      <c r="Q23" s="348"/>
      <c r="R23" s="348"/>
      <c r="S23" s="348"/>
      <c r="T23" s="354"/>
      <c r="U23" s="355"/>
      <c r="V23" s="34"/>
    </row>
    <row r="24" spans="1:22" ht="21.95" customHeight="1" x14ac:dyDescent="0.25">
      <c r="A24" s="33"/>
      <c r="B24" s="439"/>
      <c r="C24" s="340" t="s">
        <v>235</v>
      </c>
      <c r="D24" s="348"/>
      <c r="E24" s="348"/>
      <c r="F24" s="348"/>
      <c r="G24" s="348"/>
      <c r="H24" s="336"/>
      <c r="I24" s="337"/>
      <c r="J24" s="34"/>
      <c r="K24" s="1"/>
      <c r="L24" s="32"/>
      <c r="M24" s="33"/>
      <c r="N24" s="439"/>
      <c r="O24" s="340" t="s">
        <v>235</v>
      </c>
      <c r="P24" s="348"/>
      <c r="Q24" s="348"/>
      <c r="R24" s="348"/>
      <c r="S24" s="348"/>
      <c r="T24" s="336"/>
      <c r="U24" s="337"/>
      <c r="V24" s="34"/>
    </row>
    <row r="25" spans="1:22" ht="21.95" customHeight="1" x14ac:dyDescent="0.25">
      <c r="A25" s="33"/>
      <c r="B25" s="439"/>
      <c r="C25" s="338" t="s">
        <v>236</v>
      </c>
      <c r="D25" s="339"/>
      <c r="E25" s="339"/>
      <c r="F25" s="339"/>
      <c r="G25" s="340"/>
      <c r="H25" s="336"/>
      <c r="I25" s="337"/>
      <c r="J25" s="34"/>
      <c r="K25" s="1"/>
      <c r="L25" s="32"/>
      <c r="M25" s="33"/>
      <c r="N25" s="439"/>
      <c r="O25" s="338" t="s">
        <v>236</v>
      </c>
      <c r="P25" s="339"/>
      <c r="Q25" s="339"/>
      <c r="R25" s="339"/>
      <c r="S25" s="340"/>
      <c r="T25" s="336"/>
      <c r="U25" s="337"/>
      <c r="V25" s="34"/>
    </row>
    <row r="26" spans="1:22" ht="21.95" customHeight="1" x14ac:dyDescent="0.25">
      <c r="A26" s="33"/>
      <c r="B26" s="439"/>
      <c r="C26" s="385" t="s">
        <v>69</v>
      </c>
      <c r="D26" s="386"/>
      <c r="E26" s="386"/>
      <c r="F26" s="386"/>
      <c r="G26" s="386"/>
      <c r="H26" s="336"/>
      <c r="I26" s="337"/>
      <c r="J26" s="34"/>
      <c r="K26" s="1"/>
      <c r="L26" s="32"/>
      <c r="M26" s="33"/>
      <c r="N26" s="439"/>
      <c r="O26" s="385" t="s">
        <v>69</v>
      </c>
      <c r="P26" s="386"/>
      <c r="Q26" s="386"/>
      <c r="R26" s="386"/>
      <c r="S26" s="386"/>
      <c r="T26" s="336"/>
      <c r="U26" s="337"/>
      <c r="V26" s="34"/>
    </row>
    <row r="27" spans="1:22" ht="21.95" customHeight="1" thickBot="1" x14ac:dyDescent="0.3">
      <c r="A27" s="33"/>
      <c r="B27" s="440"/>
      <c r="C27" s="441" t="s">
        <v>243</v>
      </c>
      <c r="D27" s="442"/>
      <c r="E27" s="442"/>
      <c r="F27" s="442"/>
      <c r="G27" s="371"/>
      <c r="H27" s="453"/>
      <c r="I27" s="454"/>
      <c r="J27" s="34"/>
      <c r="K27" s="1"/>
      <c r="L27" s="32"/>
      <c r="M27" s="33"/>
      <c r="N27" s="440"/>
      <c r="O27" s="441" t="s">
        <v>243</v>
      </c>
      <c r="P27" s="442"/>
      <c r="Q27" s="442"/>
      <c r="R27" s="442"/>
      <c r="S27" s="371"/>
      <c r="T27" s="453"/>
      <c r="U27" s="454"/>
      <c r="V27" s="34"/>
    </row>
    <row r="28" spans="1:22" ht="21.95" customHeight="1" x14ac:dyDescent="0.25">
      <c r="A28" s="33"/>
      <c r="B28" s="438" t="s">
        <v>70</v>
      </c>
      <c r="C28" s="455" t="s">
        <v>71</v>
      </c>
      <c r="D28" s="456"/>
      <c r="E28" s="456"/>
      <c r="F28" s="456"/>
      <c r="G28" s="457"/>
      <c r="H28" s="352"/>
      <c r="I28" s="353"/>
      <c r="J28" s="34"/>
      <c r="K28" s="1"/>
      <c r="L28" s="32"/>
      <c r="M28" s="33"/>
      <c r="N28" s="438" t="s">
        <v>70</v>
      </c>
      <c r="O28" s="455" t="s">
        <v>71</v>
      </c>
      <c r="P28" s="456"/>
      <c r="Q28" s="456"/>
      <c r="R28" s="456"/>
      <c r="S28" s="457"/>
      <c r="T28" s="352"/>
      <c r="U28" s="353"/>
      <c r="V28" s="34"/>
    </row>
    <row r="29" spans="1:22" ht="21.95" customHeight="1" x14ac:dyDescent="0.25">
      <c r="A29" s="33"/>
      <c r="B29" s="439"/>
      <c r="C29" s="435" t="s">
        <v>72</v>
      </c>
      <c r="D29" s="436"/>
      <c r="E29" s="436"/>
      <c r="F29" s="436"/>
      <c r="G29" s="437"/>
      <c r="H29" s="336"/>
      <c r="I29" s="337"/>
      <c r="J29" s="34"/>
      <c r="K29" s="1"/>
      <c r="L29" s="32"/>
      <c r="M29" s="33"/>
      <c r="N29" s="439"/>
      <c r="O29" s="435" t="s">
        <v>72</v>
      </c>
      <c r="P29" s="436"/>
      <c r="Q29" s="436"/>
      <c r="R29" s="436"/>
      <c r="S29" s="437"/>
      <c r="T29" s="336"/>
      <c r="U29" s="337"/>
      <c r="V29" s="34"/>
    </row>
    <row r="30" spans="1:22" ht="21.95" customHeight="1" x14ac:dyDescent="0.25">
      <c r="A30" s="33"/>
      <c r="B30" s="439"/>
      <c r="C30" s="435" t="s">
        <v>73</v>
      </c>
      <c r="D30" s="436"/>
      <c r="E30" s="436"/>
      <c r="F30" s="436"/>
      <c r="G30" s="437"/>
      <c r="H30" s="336"/>
      <c r="I30" s="337"/>
      <c r="J30" s="34"/>
      <c r="K30" s="1"/>
      <c r="L30" s="32"/>
      <c r="M30" s="33"/>
      <c r="N30" s="439"/>
      <c r="O30" s="435" t="s">
        <v>73</v>
      </c>
      <c r="P30" s="436"/>
      <c r="Q30" s="436"/>
      <c r="R30" s="436"/>
      <c r="S30" s="437"/>
      <c r="T30" s="336"/>
      <c r="U30" s="337"/>
      <c r="V30" s="34"/>
    </row>
    <row r="31" spans="1:22" ht="21.95" customHeight="1" x14ac:dyDescent="0.25">
      <c r="A31" s="33"/>
      <c r="B31" s="439"/>
      <c r="C31" s="435" t="s">
        <v>75</v>
      </c>
      <c r="D31" s="436"/>
      <c r="E31" s="436"/>
      <c r="F31" s="436"/>
      <c r="G31" s="437"/>
      <c r="H31" s="336"/>
      <c r="I31" s="337"/>
      <c r="J31" s="34"/>
      <c r="K31" s="1"/>
      <c r="L31" s="32"/>
      <c r="M31" s="33"/>
      <c r="N31" s="439"/>
      <c r="O31" s="435" t="s">
        <v>75</v>
      </c>
      <c r="P31" s="436"/>
      <c r="Q31" s="436"/>
      <c r="R31" s="436"/>
      <c r="S31" s="437"/>
      <c r="T31" s="336"/>
      <c r="U31" s="337"/>
      <c r="V31" s="34"/>
    </row>
    <row r="32" spans="1:22" ht="21.95" customHeight="1" x14ac:dyDescent="0.25">
      <c r="A32" s="33"/>
      <c r="B32" s="439"/>
      <c r="C32" s="435" t="s">
        <v>76</v>
      </c>
      <c r="D32" s="436"/>
      <c r="E32" s="436"/>
      <c r="F32" s="436"/>
      <c r="G32" s="437"/>
      <c r="H32" s="336"/>
      <c r="I32" s="337"/>
      <c r="J32" s="34"/>
      <c r="K32" s="1"/>
      <c r="L32" s="32"/>
      <c r="M32" s="33"/>
      <c r="N32" s="439"/>
      <c r="O32" s="435" t="s">
        <v>76</v>
      </c>
      <c r="P32" s="436"/>
      <c r="Q32" s="436"/>
      <c r="R32" s="436"/>
      <c r="S32" s="437"/>
      <c r="T32" s="336"/>
      <c r="U32" s="337"/>
      <c r="V32" s="34"/>
    </row>
    <row r="33" spans="1:22" ht="21.95" customHeight="1" thickBot="1" x14ac:dyDescent="0.3">
      <c r="A33" s="33"/>
      <c r="B33" s="440"/>
      <c r="C33" s="458" t="s">
        <v>77</v>
      </c>
      <c r="D33" s="459"/>
      <c r="E33" s="459"/>
      <c r="F33" s="459"/>
      <c r="G33" s="460"/>
      <c r="H33" s="369"/>
      <c r="I33" s="370"/>
      <c r="J33" s="34"/>
      <c r="K33" s="1"/>
      <c r="L33" s="32"/>
      <c r="M33" s="33"/>
      <c r="N33" s="440"/>
      <c r="O33" s="458" t="s">
        <v>77</v>
      </c>
      <c r="P33" s="459"/>
      <c r="Q33" s="459"/>
      <c r="R33" s="459"/>
      <c r="S33" s="460"/>
      <c r="T33" s="369"/>
      <c r="U33" s="370"/>
      <c r="V33" s="34"/>
    </row>
    <row r="34" spans="1:22" ht="21.95" customHeight="1" x14ac:dyDescent="0.25">
      <c r="A34" s="33"/>
      <c r="B34" s="438" t="s">
        <v>78</v>
      </c>
      <c r="C34" s="341" t="s">
        <v>85</v>
      </c>
      <c r="D34" s="342"/>
      <c r="E34" s="343"/>
      <c r="F34" s="10" t="s">
        <v>86</v>
      </c>
      <c r="G34" s="11"/>
      <c r="H34" s="344"/>
      <c r="I34" s="345"/>
      <c r="J34" s="34"/>
      <c r="K34" s="1"/>
      <c r="L34" s="32"/>
      <c r="M34" s="33"/>
      <c r="N34" s="438" t="s">
        <v>78</v>
      </c>
      <c r="O34" s="341" t="s">
        <v>85</v>
      </c>
      <c r="P34" s="342"/>
      <c r="Q34" s="343"/>
      <c r="R34" s="10" t="s">
        <v>86</v>
      </c>
      <c r="S34" s="11"/>
      <c r="T34" s="344"/>
      <c r="U34" s="345"/>
      <c r="V34" s="34"/>
    </row>
    <row r="35" spans="1:22" ht="21.95" customHeight="1" x14ac:dyDescent="0.25">
      <c r="A35" s="33"/>
      <c r="B35" s="439"/>
      <c r="C35" s="338" t="s">
        <v>241</v>
      </c>
      <c r="D35" s="339"/>
      <c r="E35" s="340"/>
      <c r="F35" s="10" t="s">
        <v>84</v>
      </c>
      <c r="G35" s="10"/>
      <c r="H35" s="336"/>
      <c r="I35" s="337"/>
      <c r="J35" s="34"/>
      <c r="K35" s="1"/>
      <c r="L35" s="32"/>
      <c r="M35" s="33"/>
      <c r="N35" s="439"/>
      <c r="O35" s="338" t="s">
        <v>241</v>
      </c>
      <c r="P35" s="339"/>
      <c r="Q35" s="340"/>
      <c r="R35" s="10" t="s">
        <v>84</v>
      </c>
      <c r="S35" s="10"/>
      <c r="T35" s="336"/>
      <c r="U35" s="337"/>
      <c r="V35" s="34"/>
    </row>
    <row r="36" spans="1:22" ht="21.95" customHeight="1" thickBot="1" x14ac:dyDescent="0.3">
      <c r="A36" s="33"/>
      <c r="B36" s="440"/>
      <c r="C36" s="441" t="s">
        <v>87</v>
      </c>
      <c r="D36" s="442"/>
      <c r="E36" s="371"/>
      <c r="F36" s="52" t="s">
        <v>86</v>
      </c>
      <c r="G36" s="52"/>
      <c r="H36" s="369"/>
      <c r="I36" s="370"/>
      <c r="J36" s="34"/>
      <c r="K36" s="1"/>
      <c r="L36" s="32"/>
      <c r="M36" s="33"/>
      <c r="N36" s="440"/>
      <c r="O36" s="441" t="s">
        <v>87</v>
      </c>
      <c r="P36" s="442"/>
      <c r="Q36" s="371"/>
      <c r="R36" s="52" t="s">
        <v>86</v>
      </c>
      <c r="S36" s="52"/>
      <c r="T36" s="369"/>
      <c r="U36" s="370"/>
      <c r="V36" s="34"/>
    </row>
    <row r="37" spans="1:22" ht="21.95" customHeight="1" thickBot="1" x14ac:dyDescent="0.3">
      <c r="A37" s="33"/>
      <c r="B37" s="25"/>
      <c r="C37" s="25"/>
      <c r="D37" s="25"/>
      <c r="E37" s="25"/>
      <c r="F37" s="25"/>
      <c r="G37" s="25"/>
      <c r="H37" s="25"/>
      <c r="I37" s="25"/>
      <c r="J37" s="34"/>
      <c r="K37" s="1"/>
      <c r="L37" s="32"/>
      <c r="M37" s="33"/>
      <c r="N37" s="25"/>
      <c r="O37" s="25"/>
      <c r="P37" s="25"/>
      <c r="Q37" s="25"/>
      <c r="R37" s="25"/>
      <c r="S37" s="25"/>
      <c r="T37" s="25"/>
      <c r="U37" s="25"/>
      <c r="V37" s="34"/>
    </row>
    <row r="38" spans="1:22" ht="21.95" customHeight="1" x14ac:dyDescent="0.3">
      <c r="A38" s="33"/>
      <c r="B38" s="373" t="s">
        <v>88</v>
      </c>
      <c r="C38" s="374"/>
      <c r="D38" s="374"/>
      <c r="E38" s="374"/>
      <c r="F38" s="374"/>
      <c r="G38" s="374"/>
      <c r="H38" s="374"/>
      <c r="I38" s="375"/>
      <c r="J38" s="34"/>
      <c r="K38" s="1"/>
      <c r="L38" s="32"/>
      <c r="M38" s="33"/>
      <c r="N38" s="373" t="s">
        <v>88</v>
      </c>
      <c r="O38" s="374"/>
      <c r="P38" s="374"/>
      <c r="Q38" s="374"/>
      <c r="R38" s="374"/>
      <c r="S38" s="374"/>
      <c r="T38" s="374"/>
      <c r="U38" s="375"/>
      <c r="V38" s="34"/>
    </row>
    <row r="39" spans="1:22" ht="21.95" customHeight="1" x14ac:dyDescent="0.25">
      <c r="A39" s="33"/>
      <c r="B39" s="376"/>
      <c r="C39" s="377"/>
      <c r="D39" s="377"/>
      <c r="E39" s="377"/>
      <c r="F39" s="377"/>
      <c r="G39" s="377"/>
      <c r="H39" s="377"/>
      <c r="I39" s="378"/>
      <c r="J39" s="34"/>
      <c r="K39" s="1"/>
      <c r="L39" s="32"/>
      <c r="M39" s="33"/>
      <c r="N39" s="376"/>
      <c r="O39" s="377"/>
      <c r="P39" s="377"/>
      <c r="Q39" s="377"/>
      <c r="R39" s="377"/>
      <c r="S39" s="377"/>
      <c r="T39" s="377"/>
      <c r="U39" s="378"/>
      <c r="V39" s="34"/>
    </row>
    <row r="40" spans="1:22" ht="21.95" customHeight="1" x14ac:dyDescent="0.25">
      <c r="A40" s="33"/>
      <c r="B40" s="379"/>
      <c r="C40" s="380"/>
      <c r="D40" s="380"/>
      <c r="E40" s="380"/>
      <c r="F40" s="380"/>
      <c r="G40" s="380"/>
      <c r="H40" s="380"/>
      <c r="I40" s="381"/>
      <c r="J40" s="34"/>
      <c r="K40" s="1"/>
      <c r="L40" s="32"/>
      <c r="M40" s="33"/>
      <c r="N40" s="379"/>
      <c r="O40" s="380"/>
      <c r="P40" s="380"/>
      <c r="Q40" s="380"/>
      <c r="R40" s="380"/>
      <c r="S40" s="380"/>
      <c r="T40" s="380"/>
      <c r="U40" s="381"/>
      <c r="V40" s="34"/>
    </row>
    <row r="41" spans="1:22" ht="21.95" customHeight="1" x14ac:dyDescent="0.25">
      <c r="A41" s="33"/>
      <c r="B41" s="379"/>
      <c r="C41" s="380"/>
      <c r="D41" s="380"/>
      <c r="E41" s="380"/>
      <c r="F41" s="380"/>
      <c r="G41" s="380"/>
      <c r="H41" s="380"/>
      <c r="I41" s="381"/>
      <c r="J41" s="34"/>
      <c r="K41" s="1"/>
      <c r="L41" s="32"/>
      <c r="M41" s="33"/>
      <c r="N41" s="379"/>
      <c r="O41" s="380"/>
      <c r="P41" s="380"/>
      <c r="Q41" s="380"/>
      <c r="R41" s="380"/>
      <c r="S41" s="380"/>
      <c r="T41" s="380"/>
      <c r="U41" s="381"/>
      <c r="V41" s="34"/>
    </row>
    <row r="42" spans="1:22" ht="21.95" customHeight="1" thickBot="1" x14ac:dyDescent="0.3">
      <c r="A42" s="33"/>
      <c r="B42" s="382"/>
      <c r="C42" s="383"/>
      <c r="D42" s="383"/>
      <c r="E42" s="383"/>
      <c r="F42" s="383"/>
      <c r="G42" s="383"/>
      <c r="H42" s="383"/>
      <c r="I42" s="384"/>
      <c r="J42" s="34"/>
      <c r="K42" s="1"/>
      <c r="L42" s="32"/>
      <c r="M42" s="33"/>
      <c r="N42" s="382"/>
      <c r="O42" s="383"/>
      <c r="P42" s="383"/>
      <c r="Q42" s="383"/>
      <c r="R42" s="383"/>
      <c r="S42" s="383"/>
      <c r="T42" s="383"/>
      <c r="U42" s="384"/>
      <c r="V42" s="34"/>
    </row>
    <row r="43" spans="1:22" ht="21.95" customHeight="1" thickBot="1" x14ac:dyDescent="0.3">
      <c r="A43" s="53"/>
      <c r="B43" s="54"/>
      <c r="C43" s="54"/>
      <c r="D43" s="54"/>
      <c r="E43" s="54"/>
      <c r="F43" s="54"/>
      <c r="G43" s="54"/>
      <c r="H43" s="54"/>
      <c r="I43" s="54"/>
      <c r="J43" s="55"/>
      <c r="K43" s="1"/>
      <c r="L43" s="32"/>
      <c r="M43" s="53"/>
      <c r="N43" s="54"/>
      <c r="O43" s="54"/>
      <c r="P43" s="54"/>
      <c r="Q43" s="54"/>
      <c r="R43" s="54"/>
      <c r="S43" s="54"/>
      <c r="T43" s="54"/>
      <c r="U43" s="54"/>
      <c r="V43" s="55"/>
    </row>
    <row r="44" spans="1:22" ht="21.95" customHeight="1" thickBot="1" x14ac:dyDescent="0.3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7"/>
      <c r="M44" s="56"/>
      <c r="N44" s="56"/>
      <c r="O44" s="56"/>
      <c r="P44" s="56"/>
      <c r="Q44" s="56"/>
      <c r="R44" s="56"/>
      <c r="S44" s="56"/>
      <c r="T44" s="56"/>
      <c r="U44" s="56"/>
      <c r="V44" s="56"/>
    </row>
    <row r="45" spans="1:22" ht="21.95" customHeight="1" x14ac:dyDescent="0.25">
      <c r="A45" s="29">
        <v>1</v>
      </c>
      <c r="B45" s="30"/>
      <c r="C45" s="30"/>
      <c r="D45" s="30"/>
      <c r="E45" s="30"/>
      <c r="F45" s="30"/>
      <c r="G45" s="30"/>
      <c r="H45" s="30"/>
      <c r="I45" s="30"/>
      <c r="J45" s="31"/>
      <c r="K45" s="1"/>
      <c r="L45" s="32"/>
      <c r="M45" s="29">
        <f t="shared" ref="M45" si="0">A45+1</f>
        <v>2</v>
      </c>
      <c r="N45" s="30"/>
      <c r="O45" s="30"/>
      <c r="P45" s="30"/>
      <c r="Q45" s="30"/>
      <c r="R45" s="30"/>
      <c r="S45" s="30"/>
      <c r="T45" s="30"/>
      <c r="U45" s="30"/>
      <c r="V45" s="31"/>
    </row>
    <row r="46" spans="1:22" ht="21.95" customHeight="1" x14ac:dyDescent="0.35">
      <c r="A46" s="33"/>
      <c r="B46" s="356" t="s">
        <v>42</v>
      </c>
      <c r="C46" s="356"/>
      <c r="D46" s="452" t="s">
        <v>93</v>
      </c>
      <c r="E46" s="404"/>
      <c r="F46" s="404"/>
      <c r="G46" s="404"/>
      <c r="H46" s="404"/>
      <c r="I46" s="404"/>
      <c r="J46" s="75">
        <v>59</v>
      </c>
      <c r="K46" s="1"/>
      <c r="L46" s="32"/>
      <c r="M46" s="33"/>
      <c r="N46" s="356" t="s">
        <v>42</v>
      </c>
      <c r="O46" s="356"/>
      <c r="P46" s="452" t="s">
        <v>93</v>
      </c>
      <c r="Q46" s="404"/>
      <c r="R46" s="404"/>
      <c r="S46" s="404"/>
      <c r="T46" s="404"/>
      <c r="U46" s="404"/>
      <c r="V46" s="75">
        <v>58</v>
      </c>
    </row>
    <row r="47" spans="1:22" ht="21.95" customHeight="1" x14ac:dyDescent="0.25">
      <c r="A47" s="33"/>
      <c r="B47" s="358"/>
      <c r="C47" s="358"/>
      <c r="D47" s="358"/>
      <c r="E47" s="358"/>
      <c r="F47" s="358"/>
      <c r="G47" s="358"/>
      <c r="H47" s="358"/>
      <c r="I47" s="358"/>
      <c r="J47" s="34"/>
      <c r="K47" s="1"/>
      <c r="L47" s="32"/>
      <c r="M47" s="33"/>
      <c r="N47" s="358"/>
      <c r="O47" s="358"/>
      <c r="P47" s="358"/>
      <c r="Q47" s="358"/>
      <c r="R47" s="358"/>
      <c r="S47" s="358"/>
      <c r="T47" s="358"/>
      <c r="U47" s="358"/>
      <c r="V47" s="34"/>
    </row>
    <row r="48" spans="1:22" ht="21.95" customHeight="1" x14ac:dyDescent="0.35">
      <c r="A48" s="33"/>
      <c r="B48" s="356" t="s">
        <v>0</v>
      </c>
      <c r="C48" s="356"/>
      <c r="D48" s="403">
        <v>1</v>
      </c>
      <c r="E48" s="403"/>
      <c r="F48" s="357" t="s">
        <v>41</v>
      </c>
      <c r="G48" s="357"/>
      <c r="H48" s="403">
        <v>3</v>
      </c>
      <c r="I48" s="403"/>
      <c r="J48" s="34"/>
      <c r="K48" s="1"/>
      <c r="L48" s="32"/>
      <c r="M48" s="33"/>
      <c r="N48" s="356" t="s">
        <v>0</v>
      </c>
      <c r="O48" s="356"/>
      <c r="P48" s="403">
        <v>1</v>
      </c>
      <c r="Q48" s="403"/>
      <c r="R48" s="357" t="s">
        <v>41</v>
      </c>
      <c r="S48" s="357"/>
      <c r="T48" s="403">
        <v>4</v>
      </c>
      <c r="U48" s="403"/>
      <c r="V48" s="34"/>
    </row>
    <row r="49" spans="1:22" ht="21.95" customHeight="1" x14ac:dyDescent="0.35">
      <c r="A49" s="33"/>
      <c r="B49" s="356" t="s">
        <v>14</v>
      </c>
      <c r="C49" s="356"/>
      <c r="D49" s="400" t="s">
        <v>140</v>
      </c>
      <c r="E49" s="400"/>
      <c r="F49" s="357" t="s">
        <v>15</v>
      </c>
      <c r="G49" s="357"/>
      <c r="H49" s="401" t="s">
        <v>218</v>
      </c>
      <c r="I49" s="401"/>
      <c r="J49" s="34"/>
      <c r="K49" s="1"/>
      <c r="L49" s="32"/>
      <c r="M49" s="33"/>
      <c r="N49" s="356" t="s">
        <v>14</v>
      </c>
      <c r="O49" s="356"/>
      <c r="P49" s="400" t="s">
        <v>140</v>
      </c>
      <c r="Q49" s="400"/>
      <c r="R49" s="357" t="s">
        <v>15</v>
      </c>
      <c r="S49" s="357"/>
      <c r="T49" s="401" t="s">
        <v>142</v>
      </c>
      <c r="U49" s="401"/>
      <c r="V49" s="34"/>
    </row>
    <row r="50" spans="1:22" ht="21.95" customHeight="1" x14ac:dyDescent="0.3">
      <c r="A50" s="33"/>
      <c r="B50" s="64" t="s">
        <v>53</v>
      </c>
      <c r="C50" s="64"/>
      <c r="D50" s="402" t="s">
        <v>94</v>
      </c>
      <c r="E50" s="402"/>
      <c r="F50" s="397" t="s">
        <v>54</v>
      </c>
      <c r="G50" s="397"/>
      <c r="H50" s="402" t="s">
        <v>141</v>
      </c>
      <c r="I50" s="402"/>
      <c r="J50" s="34"/>
      <c r="K50" s="1"/>
      <c r="L50" s="32"/>
      <c r="M50" s="33"/>
      <c r="N50" s="64" t="s">
        <v>53</v>
      </c>
      <c r="O50" s="64"/>
      <c r="P50" s="402" t="s">
        <v>95</v>
      </c>
      <c r="Q50" s="402"/>
      <c r="R50" s="397" t="s">
        <v>54</v>
      </c>
      <c r="S50" s="397"/>
      <c r="T50" s="402" t="s">
        <v>141</v>
      </c>
      <c r="U50" s="402"/>
      <c r="V50" s="34"/>
    </row>
    <row r="51" spans="1:22" ht="21.95" customHeight="1" x14ac:dyDescent="0.3">
      <c r="A51" s="33"/>
      <c r="B51" s="396" t="s">
        <v>1</v>
      </c>
      <c r="C51" s="396"/>
      <c r="D51" s="397"/>
      <c r="E51" s="397"/>
      <c r="F51" s="398"/>
      <c r="G51" s="398"/>
      <c r="H51" s="398"/>
      <c r="I51" s="398"/>
      <c r="J51" s="34"/>
      <c r="K51" s="1"/>
      <c r="L51" s="32"/>
      <c r="M51" s="33"/>
      <c r="N51" s="396" t="s">
        <v>1</v>
      </c>
      <c r="O51" s="396"/>
      <c r="P51" s="397"/>
      <c r="Q51" s="397"/>
      <c r="R51" s="398"/>
      <c r="S51" s="398"/>
      <c r="T51" s="398"/>
      <c r="U51" s="398"/>
      <c r="V51" s="34"/>
    </row>
    <row r="52" spans="1:22" ht="21.95" customHeight="1" x14ac:dyDescent="0.3">
      <c r="A52" s="33"/>
      <c r="B52" s="396"/>
      <c r="C52" s="396"/>
      <c r="D52" s="397" t="s">
        <v>11</v>
      </c>
      <c r="E52" s="397"/>
      <c r="F52" s="398">
        <v>0.69861111111111107</v>
      </c>
      <c r="G52" s="398"/>
      <c r="H52" s="398"/>
      <c r="I52" s="398"/>
      <c r="J52" s="34"/>
      <c r="K52" s="1"/>
      <c r="L52" s="32"/>
      <c r="M52" s="33"/>
      <c r="N52" s="396"/>
      <c r="O52" s="396"/>
      <c r="P52" s="397" t="s">
        <v>11</v>
      </c>
      <c r="Q52" s="397"/>
      <c r="R52" s="398">
        <v>0.69861111111111107</v>
      </c>
      <c r="S52" s="398"/>
      <c r="T52" s="398"/>
      <c r="U52" s="398"/>
      <c r="V52" s="34"/>
    </row>
    <row r="53" spans="1:22" ht="21.95" customHeight="1" x14ac:dyDescent="0.3">
      <c r="A53" s="33"/>
      <c r="B53" s="396"/>
      <c r="C53" s="396"/>
      <c r="D53" s="397" t="s">
        <v>55</v>
      </c>
      <c r="E53" s="397"/>
      <c r="F53" s="398">
        <v>0.69930555555555551</v>
      </c>
      <c r="G53" s="398"/>
      <c r="H53" s="398"/>
      <c r="I53" s="398"/>
      <c r="J53" s="34"/>
      <c r="K53" s="1"/>
      <c r="L53" s="32"/>
      <c r="M53" s="33"/>
      <c r="N53" s="396"/>
      <c r="O53" s="396"/>
      <c r="P53" s="397" t="s">
        <v>55</v>
      </c>
      <c r="Q53" s="397"/>
      <c r="R53" s="398">
        <v>0.69930555555555551</v>
      </c>
      <c r="S53" s="398"/>
      <c r="T53" s="398"/>
      <c r="U53" s="398"/>
      <c r="V53" s="34"/>
    </row>
    <row r="54" spans="1:22" ht="21.95" customHeight="1" x14ac:dyDescent="0.35">
      <c r="A54" s="33"/>
      <c r="B54" s="396"/>
      <c r="C54" s="396"/>
      <c r="D54" s="397" t="s">
        <v>9</v>
      </c>
      <c r="E54" s="397"/>
      <c r="F54" s="399">
        <v>0.70138888888888884</v>
      </c>
      <c r="G54" s="399"/>
      <c r="H54" s="399"/>
      <c r="I54" s="399"/>
      <c r="J54" s="34"/>
      <c r="K54" s="1"/>
      <c r="L54" s="32"/>
      <c r="M54" s="33"/>
      <c r="N54" s="396"/>
      <c r="O54" s="396"/>
      <c r="P54" s="397" t="s">
        <v>9</v>
      </c>
      <c r="Q54" s="397"/>
      <c r="R54" s="399">
        <v>0.70138888888888884</v>
      </c>
      <c r="S54" s="399"/>
      <c r="T54" s="399"/>
      <c r="U54" s="399"/>
      <c r="V54" s="34"/>
    </row>
    <row r="55" spans="1:22" ht="21.95" customHeight="1" x14ac:dyDescent="0.35">
      <c r="A55" s="33"/>
      <c r="B55" s="356" t="s">
        <v>44</v>
      </c>
      <c r="C55" s="356"/>
      <c r="D55" s="357" t="s">
        <v>95</v>
      </c>
      <c r="E55" s="357"/>
      <c r="F55" s="37">
        <v>2</v>
      </c>
      <c r="G55" s="65" t="s">
        <v>45</v>
      </c>
      <c r="H55" s="39">
        <v>0</v>
      </c>
      <c r="I55" s="65" t="s">
        <v>46</v>
      </c>
      <c r="J55" s="34"/>
      <c r="K55" s="1"/>
      <c r="L55" s="32"/>
      <c r="M55" s="33"/>
      <c r="N55" s="356" t="s">
        <v>44</v>
      </c>
      <c r="O55" s="356"/>
      <c r="P55" s="357" t="s">
        <v>95</v>
      </c>
      <c r="Q55" s="357"/>
      <c r="R55" s="37">
        <v>2</v>
      </c>
      <c r="S55" s="65" t="s">
        <v>45</v>
      </c>
      <c r="T55" s="39">
        <v>0</v>
      </c>
      <c r="U55" s="65" t="s">
        <v>46</v>
      </c>
      <c r="V55" s="34"/>
    </row>
    <row r="56" spans="1:22" ht="21.95" customHeight="1" x14ac:dyDescent="0.3">
      <c r="A56" s="33"/>
      <c r="B56" s="356"/>
      <c r="C56" s="356"/>
      <c r="D56" s="359" t="s">
        <v>95</v>
      </c>
      <c r="E56" s="63" t="s">
        <v>57</v>
      </c>
      <c r="F56" s="41">
        <v>1</v>
      </c>
      <c r="G56" s="66" t="s">
        <v>45</v>
      </c>
      <c r="H56" s="41">
        <v>50</v>
      </c>
      <c r="I56" s="66" t="s">
        <v>46</v>
      </c>
      <c r="J56" s="34"/>
      <c r="K56" s="1"/>
      <c r="L56" s="32"/>
      <c r="M56" s="33"/>
      <c r="N56" s="356"/>
      <c r="O56" s="356"/>
      <c r="P56" s="359" t="s">
        <v>95</v>
      </c>
      <c r="Q56" s="63" t="s">
        <v>57</v>
      </c>
      <c r="R56" s="41">
        <v>1</v>
      </c>
      <c r="S56" s="66" t="s">
        <v>45</v>
      </c>
      <c r="T56" s="41">
        <v>50</v>
      </c>
      <c r="U56" s="66" t="s">
        <v>46</v>
      </c>
      <c r="V56" s="34"/>
    </row>
    <row r="57" spans="1:22" ht="21.95" customHeight="1" x14ac:dyDescent="0.3">
      <c r="A57" s="33"/>
      <c r="B57" s="356"/>
      <c r="C57" s="356"/>
      <c r="D57" s="359"/>
      <c r="E57" s="63" t="s">
        <v>58</v>
      </c>
      <c r="F57" s="41">
        <v>2</v>
      </c>
      <c r="G57" s="66" t="s">
        <v>45</v>
      </c>
      <c r="H57" s="41">
        <v>20</v>
      </c>
      <c r="I57" s="66" t="s">
        <v>46</v>
      </c>
      <c r="J57" s="34"/>
      <c r="K57" s="1"/>
      <c r="L57" s="32"/>
      <c r="M57" s="33"/>
      <c r="N57" s="356"/>
      <c r="O57" s="356"/>
      <c r="P57" s="359"/>
      <c r="Q57" s="63" t="s">
        <v>58</v>
      </c>
      <c r="R57" s="41">
        <v>2</v>
      </c>
      <c r="S57" s="66" t="s">
        <v>45</v>
      </c>
      <c r="T57" s="41">
        <v>20</v>
      </c>
      <c r="U57" s="66" t="s">
        <v>46</v>
      </c>
      <c r="V57" s="34"/>
    </row>
    <row r="58" spans="1:22" ht="21.95" customHeight="1" x14ac:dyDescent="0.25">
      <c r="A58" s="33"/>
      <c r="B58" s="358"/>
      <c r="C58" s="358"/>
      <c r="D58" s="358"/>
      <c r="E58" s="358"/>
      <c r="F58" s="358"/>
      <c r="G58" s="358"/>
      <c r="H58" s="358"/>
      <c r="I58" s="358"/>
      <c r="J58" s="34"/>
      <c r="K58" s="1"/>
      <c r="L58" s="32"/>
      <c r="M58" s="33"/>
      <c r="N58" s="358"/>
      <c r="O58" s="358"/>
      <c r="P58" s="358"/>
      <c r="Q58" s="358"/>
      <c r="R58" s="358"/>
      <c r="S58" s="358"/>
      <c r="T58" s="358"/>
      <c r="U58" s="358"/>
      <c r="V58" s="34"/>
    </row>
    <row r="59" spans="1:22" ht="21.95" customHeight="1" x14ac:dyDescent="0.3">
      <c r="A59" s="33"/>
      <c r="B59" s="395" t="s">
        <v>59</v>
      </c>
      <c r="C59" s="395"/>
      <c r="D59" s="395"/>
      <c r="E59" s="395"/>
      <c r="F59" s="395"/>
      <c r="G59" s="395"/>
      <c r="H59" s="395"/>
      <c r="I59" s="395"/>
      <c r="J59" s="34"/>
      <c r="K59" s="1"/>
      <c r="L59" s="32"/>
      <c r="M59" s="33"/>
      <c r="N59" s="395" t="s">
        <v>59</v>
      </c>
      <c r="O59" s="395"/>
      <c r="P59" s="395"/>
      <c r="Q59" s="395"/>
      <c r="R59" s="395"/>
      <c r="S59" s="395"/>
      <c r="T59" s="395"/>
      <c r="U59" s="395"/>
      <c r="V59" s="34"/>
    </row>
    <row r="60" spans="1:22" ht="21.95" customHeight="1" thickBot="1" x14ac:dyDescent="0.3">
      <c r="A60" s="33"/>
      <c r="B60" s="358"/>
      <c r="C60" s="358"/>
      <c r="D60" s="358"/>
      <c r="E60" s="358"/>
      <c r="F60" s="358"/>
      <c r="G60" s="358"/>
      <c r="H60" s="358"/>
      <c r="I60" s="358"/>
      <c r="J60" s="34"/>
      <c r="K60" s="1"/>
      <c r="L60" s="32"/>
      <c r="M60" s="33"/>
      <c r="N60" s="358"/>
      <c r="O60" s="358"/>
      <c r="P60" s="358"/>
      <c r="Q60" s="358"/>
      <c r="R60" s="358"/>
      <c r="S60" s="358"/>
      <c r="T60" s="358"/>
      <c r="U60" s="358"/>
      <c r="V60" s="34"/>
    </row>
    <row r="61" spans="1:22" ht="21.95" customHeight="1" x14ac:dyDescent="0.25">
      <c r="A61" s="33"/>
      <c r="B61" s="170" t="s">
        <v>136</v>
      </c>
      <c r="C61" s="443"/>
      <c r="D61" s="444"/>
      <c r="E61" s="444"/>
      <c r="F61" s="444"/>
      <c r="G61" s="444"/>
      <c r="H61" s="444"/>
      <c r="I61" s="445"/>
      <c r="J61" s="34"/>
      <c r="K61" s="1"/>
      <c r="L61" s="32"/>
      <c r="M61" s="33"/>
      <c r="N61" s="170" t="s">
        <v>136</v>
      </c>
      <c r="O61" s="443"/>
      <c r="P61" s="444"/>
      <c r="Q61" s="444"/>
      <c r="R61" s="444"/>
      <c r="S61" s="444"/>
      <c r="T61" s="444"/>
      <c r="U61" s="445"/>
      <c r="V61" s="34"/>
    </row>
    <row r="62" spans="1:22" ht="21.95" customHeight="1" thickBot="1" x14ac:dyDescent="0.3">
      <c r="A62" s="33"/>
      <c r="B62" s="171" t="s">
        <v>137</v>
      </c>
      <c r="C62" s="432"/>
      <c r="D62" s="433"/>
      <c r="E62" s="433"/>
      <c r="F62" s="433"/>
      <c r="G62" s="433"/>
      <c r="H62" s="433"/>
      <c r="I62" s="434"/>
      <c r="J62" s="34"/>
      <c r="K62" s="1"/>
      <c r="L62" s="32"/>
      <c r="M62" s="33"/>
      <c r="N62" s="171" t="s">
        <v>137</v>
      </c>
      <c r="O62" s="432"/>
      <c r="P62" s="433"/>
      <c r="Q62" s="433"/>
      <c r="R62" s="433"/>
      <c r="S62" s="433"/>
      <c r="T62" s="433"/>
      <c r="U62" s="434"/>
      <c r="V62" s="34"/>
    </row>
    <row r="63" spans="1:22" ht="21.95" customHeight="1" thickBot="1" x14ac:dyDescent="0.3">
      <c r="A63" s="33"/>
      <c r="B63" s="25"/>
      <c r="C63" s="25"/>
      <c r="D63" s="25"/>
      <c r="E63" s="25"/>
      <c r="F63" s="25"/>
      <c r="G63" s="25"/>
      <c r="H63" s="25"/>
      <c r="I63" s="25"/>
      <c r="J63" s="34"/>
      <c r="K63" s="1"/>
      <c r="L63" s="32"/>
      <c r="M63" s="33"/>
      <c r="N63" s="25"/>
      <c r="O63" s="25"/>
      <c r="P63" s="25"/>
      <c r="Q63" s="25"/>
      <c r="R63" s="25"/>
      <c r="S63" s="25"/>
      <c r="T63" s="25"/>
      <c r="U63" s="25"/>
      <c r="V63" s="34"/>
    </row>
    <row r="64" spans="1:22" ht="21.95" customHeight="1" x14ac:dyDescent="0.25">
      <c r="A64" s="33"/>
      <c r="B64" s="438" t="s">
        <v>63</v>
      </c>
      <c r="C64" s="343" t="s">
        <v>64</v>
      </c>
      <c r="D64" s="351"/>
      <c r="E64" s="351"/>
      <c r="F64" s="351"/>
      <c r="G64" s="351"/>
      <c r="H64" s="352"/>
      <c r="I64" s="353"/>
      <c r="J64" s="34"/>
      <c r="K64" s="1"/>
      <c r="L64" s="32"/>
      <c r="M64" s="33"/>
      <c r="N64" s="438" t="s">
        <v>63</v>
      </c>
      <c r="O64" s="343" t="s">
        <v>64</v>
      </c>
      <c r="P64" s="351"/>
      <c r="Q64" s="351"/>
      <c r="R64" s="351"/>
      <c r="S64" s="351"/>
      <c r="T64" s="352"/>
      <c r="U64" s="353"/>
      <c r="V64" s="34"/>
    </row>
    <row r="65" spans="1:22" ht="21.95" customHeight="1" x14ac:dyDescent="0.25">
      <c r="A65" s="33"/>
      <c r="B65" s="439"/>
      <c r="C65" s="340" t="s">
        <v>234</v>
      </c>
      <c r="D65" s="348"/>
      <c r="E65" s="348"/>
      <c r="F65" s="348"/>
      <c r="G65" s="348"/>
      <c r="H65" s="336"/>
      <c r="I65" s="337"/>
      <c r="J65" s="34"/>
      <c r="K65" s="1"/>
      <c r="L65" s="32"/>
      <c r="M65" s="33"/>
      <c r="N65" s="439"/>
      <c r="O65" s="340" t="s">
        <v>234</v>
      </c>
      <c r="P65" s="348"/>
      <c r="Q65" s="348"/>
      <c r="R65" s="348"/>
      <c r="S65" s="348"/>
      <c r="T65" s="336"/>
      <c r="U65" s="337"/>
      <c r="V65" s="34"/>
    </row>
    <row r="66" spans="1:22" ht="21.95" customHeight="1" x14ac:dyDescent="0.25">
      <c r="A66" s="33"/>
      <c r="B66" s="439"/>
      <c r="C66" s="340" t="s">
        <v>66</v>
      </c>
      <c r="D66" s="348"/>
      <c r="E66" s="348"/>
      <c r="F66" s="348"/>
      <c r="G66" s="348"/>
      <c r="H66" s="336"/>
      <c r="I66" s="337"/>
      <c r="J66" s="34"/>
      <c r="K66" s="1"/>
      <c r="L66" s="32"/>
      <c r="M66" s="33"/>
      <c r="N66" s="439"/>
      <c r="O66" s="340" t="s">
        <v>66</v>
      </c>
      <c r="P66" s="348"/>
      <c r="Q66" s="348"/>
      <c r="R66" s="348"/>
      <c r="S66" s="348"/>
      <c r="T66" s="336"/>
      <c r="U66" s="337"/>
      <c r="V66" s="34"/>
    </row>
    <row r="67" spans="1:22" ht="21.95" customHeight="1" x14ac:dyDescent="0.25">
      <c r="A67" s="33"/>
      <c r="B67" s="439"/>
      <c r="C67" s="340" t="s">
        <v>67</v>
      </c>
      <c r="D67" s="348"/>
      <c r="E67" s="348"/>
      <c r="F67" s="348"/>
      <c r="G67" s="348"/>
      <c r="H67" s="354"/>
      <c r="I67" s="355"/>
      <c r="J67" s="34"/>
      <c r="K67" s="1"/>
      <c r="L67" s="32"/>
      <c r="M67" s="33"/>
      <c r="N67" s="439"/>
      <c r="O67" s="340" t="s">
        <v>67</v>
      </c>
      <c r="P67" s="348"/>
      <c r="Q67" s="348"/>
      <c r="R67" s="348"/>
      <c r="S67" s="348"/>
      <c r="T67" s="354"/>
      <c r="U67" s="355"/>
      <c r="V67" s="34"/>
    </row>
    <row r="68" spans="1:22" ht="21.95" customHeight="1" x14ac:dyDescent="0.25">
      <c r="A68" s="33"/>
      <c r="B68" s="439"/>
      <c r="C68" s="340" t="s">
        <v>235</v>
      </c>
      <c r="D68" s="348"/>
      <c r="E68" s="348"/>
      <c r="F68" s="348"/>
      <c r="G68" s="348"/>
      <c r="H68" s="336"/>
      <c r="I68" s="337"/>
      <c r="J68" s="34"/>
      <c r="K68" s="1"/>
      <c r="L68" s="32"/>
      <c r="M68" s="33"/>
      <c r="N68" s="439"/>
      <c r="O68" s="340" t="s">
        <v>235</v>
      </c>
      <c r="P68" s="348"/>
      <c r="Q68" s="348"/>
      <c r="R68" s="348"/>
      <c r="S68" s="348"/>
      <c r="T68" s="336"/>
      <c r="U68" s="337"/>
      <c r="V68" s="34"/>
    </row>
    <row r="69" spans="1:22" ht="21.95" customHeight="1" x14ac:dyDescent="0.25">
      <c r="A69" s="33"/>
      <c r="B69" s="439"/>
      <c r="C69" s="338" t="s">
        <v>236</v>
      </c>
      <c r="D69" s="339"/>
      <c r="E69" s="339"/>
      <c r="F69" s="339"/>
      <c r="G69" s="340"/>
      <c r="H69" s="336"/>
      <c r="I69" s="337"/>
      <c r="J69" s="34"/>
      <c r="K69" s="1"/>
      <c r="L69" s="32"/>
      <c r="M69" s="33"/>
      <c r="N69" s="439"/>
      <c r="O69" s="338" t="s">
        <v>236</v>
      </c>
      <c r="P69" s="339"/>
      <c r="Q69" s="339"/>
      <c r="R69" s="339"/>
      <c r="S69" s="340"/>
      <c r="T69" s="336"/>
      <c r="U69" s="337"/>
      <c r="V69" s="34"/>
    </row>
    <row r="70" spans="1:22" ht="21.95" customHeight="1" x14ac:dyDescent="0.25">
      <c r="A70" s="33"/>
      <c r="B70" s="439"/>
      <c r="C70" s="385" t="s">
        <v>69</v>
      </c>
      <c r="D70" s="386"/>
      <c r="E70" s="386"/>
      <c r="F70" s="386"/>
      <c r="G70" s="386"/>
      <c r="H70" s="336"/>
      <c r="I70" s="337"/>
      <c r="J70" s="34"/>
      <c r="K70" s="1"/>
      <c r="L70" s="32"/>
      <c r="M70" s="33"/>
      <c r="N70" s="439"/>
      <c r="O70" s="385" t="s">
        <v>69</v>
      </c>
      <c r="P70" s="386"/>
      <c r="Q70" s="386"/>
      <c r="R70" s="386"/>
      <c r="S70" s="386"/>
      <c r="T70" s="336"/>
      <c r="U70" s="337"/>
      <c r="V70" s="34"/>
    </row>
    <row r="71" spans="1:22" ht="21.95" customHeight="1" thickBot="1" x14ac:dyDescent="0.3">
      <c r="A71" s="33"/>
      <c r="B71" s="440"/>
      <c r="C71" s="441" t="s">
        <v>243</v>
      </c>
      <c r="D71" s="442"/>
      <c r="E71" s="442"/>
      <c r="F71" s="442"/>
      <c r="G71" s="371"/>
      <c r="H71" s="453"/>
      <c r="I71" s="454"/>
      <c r="J71" s="34"/>
      <c r="K71" s="1"/>
      <c r="L71" s="32"/>
      <c r="M71" s="33"/>
      <c r="N71" s="440"/>
      <c r="O71" s="441" t="s">
        <v>243</v>
      </c>
      <c r="P71" s="442"/>
      <c r="Q71" s="442"/>
      <c r="R71" s="442"/>
      <c r="S71" s="371"/>
      <c r="T71" s="453"/>
      <c r="U71" s="454"/>
      <c r="V71" s="34"/>
    </row>
    <row r="72" spans="1:22" ht="21.95" customHeight="1" x14ac:dyDescent="0.25">
      <c r="A72" s="33"/>
      <c r="B72" s="438" t="s">
        <v>70</v>
      </c>
      <c r="C72" s="455" t="s">
        <v>71</v>
      </c>
      <c r="D72" s="456"/>
      <c r="E72" s="456"/>
      <c r="F72" s="456"/>
      <c r="G72" s="457"/>
      <c r="H72" s="352"/>
      <c r="I72" s="353"/>
      <c r="J72" s="34"/>
      <c r="K72" s="1"/>
      <c r="L72" s="32"/>
      <c r="M72" s="33"/>
      <c r="N72" s="438" t="s">
        <v>70</v>
      </c>
      <c r="O72" s="455" t="s">
        <v>71</v>
      </c>
      <c r="P72" s="456"/>
      <c r="Q72" s="456"/>
      <c r="R72" s="456"/>
      <c r="S72" s="457"/>
      <c r="T72" s="352"/>
      <c r="U72" s="353"/>
      <c r="V72" s="34"/>
    </row>
    <row r="73" spans="1:22" ht="21.95" customHeight="1" x14ac:dyDescent="0.25">
      <c r="A73" s="33"/>
      <c r="B73" s="439"/>
      <c r="C73" s="435" t="s">
        <v>72</v>
      </c>
      <c r="D73" s="436"/>
      <c r="E73" s="436"/>
      <c r="F73" s="436"/>
      <c r="G73" s="437"/>
      <c r="H73" s="336"/>
      <c r="I73" s="337"/>
      <c r="J73" s="34"/>
      <c r="K73" s="1"/>
      <c r="L73" s="32"/>
      <c r="M73" s="33"/>
      <c r="N73" s="439"/>
      <c r="O73" s="435" t="s">
        <v>72</v>
      </c>
      <c r="P73" s="436"/>
      <c r="Q73" s="436"/>
      <c r="R73" s="436"/>
      <c r="S73" s="437"/>
      <c r="T73" s="336"/>
      <c r="U73" s="337"/>
      <c r="V73" s="34"/>
    </row>
    <row r="74" spans="1:22" ht="21.95" customHeight="1" x14ac:dyDescent="0.25">
      <c r="A74" s="33"/>
      <c r="B74" s="439"/>
      <c r="C74" s="435" t="s">
        <v>73</v>
      </c>
      <c r="D74" s="436"/>
      <c r="E74" s="436"/>
      <c r="F74" s="436"/>
      <c r="G74" s="437"/>
      <c r="H74" s="336"/>
      <c r="I74" s="337"/>
      <c r="J74" s="34"/>
      <c r="K74" s="1"/>
      <c r="L74" s="32"/>
      <c r="M74" s="33"/>
      <c r="N74" s="439"/>
      <c r="O74" s="435" t="s">
        <v>73</v>
      </c>
      <c r="P74" s="436"/>
      <c r="Q74" s="436"/>
      <c r="R74" s="436"/>
      <c r="S74" s="437"/>
      <c r="T74" s="336"/>
      <c r="U74" s="337"/>
      <c r="V74" s="34"/>
    </row>
    <row r="75" spans="1:22" ht="21.95" customHeight="1" x14ac:dyDescent="0.25">
      <c r="A75" s="33"/>
      <c r="B75" s="439"/>
      <c r="C75" s="435" t="s">
        <v>75</v>
      </c>
      <c r="D75" s="436"/>
      <c r="E75" s="436"/>
      <c r="F75" s="436"/>
      <c r="G75" s="437"/>
      <c r="H75" s="336"/>
      <c r="I75" s="337"/>
      <c r="J75" s="34"/>
      <c r="K75" s="1"/>
      <c r="L75" s="32"/>
      <c r="M75" s="33"/>
      <c r="N75" s="439"/>
      <c r="O75" s="435" t="s">
        <v>75</v>
      </c>
      <c r="P75" s="436"/>
      <c r="Q75" s="436"/>
      <c r="R75" s="436"/>
      <c r="S75" s="437"/>
      <c r="T75" s="336"/>
      <c r="U75" s="337"/>
      <c r="V75" s="34"/>
    </row>
    <row r="76" spans="1:22" ht="21.95" customHeight="1" x14ac:dyDescent="0.25">
      <c r="A76" s="33"/>
      <c r="B76" s="439"/>
      <c r="C76" s="435" t="s">
        <v>76</v>
      </c>
      <c r="D76" s="436"/>
      <c r="E76" s="436"/>
      <c r="F76" s="436"/>
      <c r="G76" s="437"/>
      <c r="H76" s="336"/>
      <c r="I76" s="337"/>
      <c r="J76" s="34"/>
      <c r="K76" s="1"/>
      <c r="L76" s="32"/>
      <c r="M76" s="33"/>
      <c r="N76" s="439"/>
      <c r="O76" s="435" t="s">
        <v>76</v>
      </c>
      <c r="P76" s="436"/>
      <c r="Q76" s="436"/>
      <c r="R76" s="436"/>
      <c r="S76" s="437"/>
      <c r="T76" s="336"/>
      <c r="U76" s="337"/>
      <c r="V76" s="34"/>
    </row>
    <row r="77" spans="1:22" ht="21.95" customHeight="1" thickBot="1" x14ac:dyDescent="0.3">
      <c r="A77" s="33"/>
      <c r="B77" s="440"/>
      <c r="C77" s="458" t="s">
        <v>77</v>
      </c>
      <c r="D77" s="459"/>
      <c r="E77" s="459"/>
      <c r="F77" s="459"/>
      <c r="G77" s="460"/>
      <c r="H77" s="369"/>
      <c r="I77" s="370"/>
      <c r="J77" s="34"/>
      <c r="K77" s="1"/>
      <c r="L77" s="32"/>
      <c r="M77" s="33"/>
      <c r="N77" s="440"/>
      <c r="O77" s="458" t="s">
        <v>77</v>
      </c>
      <c r="P77" s="459"/>
      <c r="Q77" s="459"/>
      <c r="R77" s="459"/>
      <c r="S77" s="460"/>
      <c r="T77" s="369"/>
      <c r="U77" s="370"/>
      <c r="V77" s="34"/>
    </row>
    <row r="78" spans="1:22" ht="21.95" customHeight="1" x14ac:dyDescent="0.25">
      <c r="A78" s="33"/>
      <c r="B78" s="438" t="s">
        <v>78</v>
      </c>
      <c r="C78" s="341" t="s">
        <v>85</v>
      </c>
      <c r="D78" s="342"/>
      <c r="E78" s="343"/>
      <c r="F78" s="10" t="s">
        <v>86</v>
      </c>
      <c r="G78" s="11"/>
      <c r="H78" s="344"/>
      <c r="I78" s="345"/>
      <c r="J78" s="34"/>
      <c r="K78" s="1"/>
      <c r="L78" s="32"/>
      <c r="M78" s="33"/>
      <c r="N78" s="438" t="s">
        <v>78</v>
      </c>
      <c r="O78" s="341" t="s">
        <v>85</v>
      </c>
      <c r="P78" s="342"/>
      <c r="Q78" s="343"/>
      <c r="R78" s="10" t="s">
        <v>86</v>
      </c>
      <c r="S78" s="11"/>
      <c r="T78" s="344"/>
      <c r="U78" s="345"/>
      <c r="V78" s="34"/>
    </row>
    <row r="79" spans="1:22" ht="21.95" customHeight="1" x14ac:dyDescent="0.25">
      <c r="A79" s="33"/>
      <c r="B79" s="439"/>
      <c r="C79" s="338" t="s">
        <v>241</v>
      </c>
      <c r="D79" s="339"/>
      <c r="E79" s="340"/>
      <c r="F79" s="10" t="s">
        <v>84</v>
      </c>
      <c r="G79" s="10"/>
      <c r="H79" s="336"/>
      <c r="I79" s="337"/>
      <c r="J79" s="34"/>
      <c r="K79" s="1"/>
      <c r="L79" s="32"/>
      <c r="M79" s="33"/>
      <c r="N79" s="439"/>
      <c r="O79" s="338" t="s">
        <v>241</v>
      </c>
      <c r="P79" s="339"/>
      <c r="Q79" s="340"/>
      <c r="R79" s="10" t="s">
        <v>84</v>
      </c>
      <c r="S79" s="10"/>
      <c r="T79" s="336"/>
      <c r="U79" s="337"/>
      <c r="V79" s="34"/>
    </row>
    <row r="80" spans="1:22" ht="21.95" customHeight="1" thickBot="1" x14ac:dyDescent="0.3">
      <c r="A80" s="33"/>
      <c r="B80" s="440"/>
      <c r="C80" s="441" t="s">
        <v>87</v>
      </c>
      <c r="D80" s="442"/>
      <c r="E80" s="371"/>
      <c r="F80" s="52" t="s">
        <v>86</v>
      </c>
      <c r="G80" s="52"/>
      <c r="H80" s="369"/>
      <c r="I80" s="370"/>
      <c r="J80" s="34"/>
      <c r="K80" s="1"/>
      <c r="L80" s="32"/>
      <c r="M80" s="33"/>
      <c r="N80" s="440"/>
      <c r="O80" s="441" t="s">
        <v>87</v>
      </c>
      <c r="P80" s="442"/>
      <c r="Q80" s="371"/>
      <c r="R80" s="52" t="s">
        <v>86</v>
      </c>
      <c r="S80" s="52"/>
      <c r="T80" s="369"/>
      <c r="U80" s="370"/>
      <c r="V80" s="34"/>
    </row>
    <row r="81" spans="1:22" ht="21.95" customHeight="1" thickBot="1" x14ac:dyDescent="0.3">
      <c r="A81" s="33"/>
      <c r="B81" s="25"/>
      <c r="C81" s="25"/>
      <c r="D81" s="25"/>
      <c r="E81" s="25"/>
      <c r="F81" s="25"/>
      <c r="G81" s="25"/>
      <c r="H81" s="25"/>
      <c r="I81" s="25"/>
      <c r="J81" s="34"/>
      <c r="K81" s="1"/>
      <c r="L81" s="32"/>
      <c r="M81" s="33"/>
      <c r="N81" s="25"/>
      <c r="O81" s="25"/>
      <c r="P81" s="25"/>
      <c r="Q81" s="25"/>
      <c r="R81" s="25"/>
      <c r="S81" s="25"/>
      <c r="T81" s="25"/>
      <c r="U81" s="25"/>
      <c r="V81" s="34"/>
    </row>
    <row r="82" spans="1:22" ht="21.95" customHeight="1" x14ac:dyDescent="0.3">
      <c r="A82" s="33"/>
      <c r="B82" s="373" t="s">
        <v>88</v>
      </c>
      <c r="C82" s="374"/>
      <c r="D82" s="374"/>
      <c r="E82" s="374"/>
      <c r="F82" s="374"/>
      <c r="G82" s="374"/>
      <c r="H82" s="374"/>
      <c r="I82" s="375"/>
      <c r="J82" s="34"/>
      <c r="K82" s="1"/>
      <c r="L82" s="32"/>
      <c r="M82" s="33"/>
      <c r="N82" s="373" t="s">
        <v>88</v>
      </c>
      <c r="O82" s="374"/>
      <c r="P82" s="374"/>
      <c r="Q82" s="374"/>
      <c r="R82" s="374"/>
      <c r="S82" s="374"/>
      <c r="T82" s="374"/>
      <c r="U82" s="375"/>
      <c r="V82" s="34"/>
    </row>
    <row r="83" spans="1:22" ht="21.95" customHeight="1" x14ac:dyDescent="0.25">
      <c r="A83" s="33"/>
      <c r="B83" s="376"/>
      <c r="C83" s="377"/>
      <c r="D83" s="377"/>
      <c r="E83" s="377"/>
      <c r="F83" s="377"/>
      <c r="G83" s="377"/>
      <c r="H83" s="377"/>
      <c r="I83" s="378"/>
      <c r="J83" s="34"/>
      <c r="K83" s="1"/>
      <c r="L83" s="32"/>
      <c r="M83" s="33"/>
      <c r="N83" s="376"/>
      <c r="O83" s="377"/>
      <c r="P83" s="377"/>
      <c r="Q83" s="377"/>
      <c r="R83" s="377"/>
      <c r="S83" s="377"/>
      <c r="T83" s="377"/>
      <c r="U83" s="378"/>
      <c r="V83" s="34"/>
    </row>
    <row r="84" spans="1:22" ht="21.95" customHeight="1" x14ac:dyDescent="0.25">
      <c r="A84" s="33"/>
      <c r="B84" s="379"/>
      <c r="C84" s="380"/>
      <c r="D84" s="380"/>
      <c r="E84" s="380"/>
      <c r="F84" s="380"/>
      <c r="G84" s="380"/>
      <c r="H84" s="380"/>
      <c r="I84" s="381"/>
      <c r="J84" s="34"/>
      <c r="K84" s="1"/>
      <c r="L84" s="32"/>
      <c r="M84" s="33"/>
      <c r="N84" s="379"/>
      <c r="O84" s="380"/>
      <c r="P84" s="380"/>
      <c r="Q84" s="380"/>
      <c r="R84" s="380"/>
      <c r="S84" s="380"/>
      <c r="T84" s="380"/>
      <c r="U84" s="381"/>
      <c r="V84" s="34"/>
    </row>
    <row r="85" spans="1:22" ht="21.95" customHeight="1" x14ac:dyDescent="0.25">
      <c r="A85" s="33"/>
      <c r="B85" s="379"/>
      <c r="C85" s="380"/>
      <c r="D85" s="380"/>
      <c r="E85" s="380"/>
      <c r="F85" s="380"/>
      <c r="G85" s="380"/>
      <c r="H85" s="380"/>
      <c r="I85" s="381"/>
      <c r="J85" s="34"/>
      <c r="K85" s="1"/>
      <c r="L85" s="32"/>
      <c r="M85" s="33"/>
      <c r="N85" s="379"/>
      <c r="O85" s="380"/>
      <c r="P85" s="380"/>
      <c r="Q85" s="380"/>
      <c r="R85" s="380"/>
      <c r="S85" s="380"/>
      <c r="T85" s="380"/>
      <c r="U85" s="381"/>
      <c r="V85" s="34"/>
    </row>
    <row r="86" spans="1:22" ht="21.95" customHeight="1" thickBot="1" x14ac:dyDescent="0.3">
      <c r="A86" s="33"/>
      <c r="B86" s="382"/>
      <c r="C86" s="383"/>
      <c r="D86" s="383"/>
      <c r="E86" s="383"/>
      <c r="F86" s="383"/>
      <c r="G86" s="383"/>
      <c r="H86" s="383"/>
      <c r="I86" s="384"/>
      <c r="J86" s="34"/>
      <c r="K86" s="1"/>
      <c r="L86" s="32"/>
      <c r="M86" s="33"/>
      <c r="N86" s="382"/>
      <c r="O86" s="383"/>
      <c r="P86" s="383"/>
      <c r="Q86" s="383"/>
      <c r="R86" s="383"/>
      <c r="S86" s="383"/>
      <c r="T86" s="383"/>
      <c r="U86" s="384"/>
      <c r="V86" s="34"/>
    </row>
    <row r="87" spans="1:22" ht="21.95" customHeight="1" thickBot="1" x14ac:dyDescent="0.3">
      <c r="A87" s="53"/>
      <c r="B87" s="54"/>
      <c r="C87" s="54"/>
      <c r="D87" s="54"/>
      <c r="E87" s="54"/>
      <c r="F87" s="54"/>
      <c r="G87" s="54"/>
      <c r="H87" s="54"/>
      <c r="I87" s="54"/>
      <c r="J87" s="55"/>
      <c r="K87" s="1"/>
      <c r="L87" s="32"/>
      <c r="M87" s="53"/>
      <c r="N87" s="54"/>
      <c r="O87" s="54"/>
      <c r="P87" s="54"/>
      <c r="Q87" s="54"/>
      <c r="R87" s="54"/>
      <c r="S87" s="54"/>
      <c r="T87" s="54"/>
      <c r="U87" s="54"/>
      <c r="V87" s="55"/>
    </row>
    <row r="88" spans="1:22" ht="21.95" customHeight="1" thickBot="1" x14ac:dyDescent="0.3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7"/>
      <c r="M88" s="56"/>
      <c r="N88" s="56"/>
      <c r="O88" s="56"/>
      <c r="P88" s="56"/>
      <c r="Q88" s="56"/>
      <c r="R88" s="56"/>
      <c r="S88" s="56"/>
      <c r="T88" s="56"/>
      <c r="U88" s="56"/>
      <c r="V88" s="56"/>
    </row>
    <row r="89" spans="1:22" ht="21.95" customHeight="1" x14ac:dyDescent="0.25">
      <c r="A89" s="29">
        <v>2</v>
      </c>
      <c r="B89" s="30"/>
      <c r="C89" s="30"/>
      <c r="D89" s="30"/>
      <c r="E89" s="30"/>
      <c r="F89" s="30"/>
      <c r="G89" s="30"/>
      <c r="H89" s="30"/>
      <c r="I89" s="30"/>
      <c r="J89" s="31"/>
      <c r="K89" s="1"/>
      <c r="L89" s="32"/>
      <c r="M89" s="29">
        <f t="shared" ref="M89" si="1">A89+1</f>
        <v>3</v>
      </c>
      <c r="N89" s="30"/>
      <c r="O89" s="30"/>
      <c r="P89" s="30"/>
      <c r="Q89" s="30"/>
      <c r="R89" s="30"/>
      <c r="S89" s="30"/>
      <c r="T89" s="30"/>
      <c r="U89" s="30"/>
      <c r="V89" s="31"/>
    </row>
    <row r="90" spans="1:22" ht="21.95" customHeight="1" x14ac:dyDescent="0.35">
      <c r="A90" s="33"/>
      <c r="B90" s="356" t="s">
        <v>42</v>
      </c>
      <c r="C90" s="356"/>
      <c r="D90" s="452" t="s">
        <v>93</v>
      </c>
      <c r="E90" s="404"/>
      <c r="F90" s="404"/>
      <c r="G90" s="404"/>
      <c r="H90" s="404"/>
      <c r="I90" s="404"/>
      <c r="J90" s="75">
        <v>13</v>
      </c>
      <c r="K90" s="1"/>
      <c r="L90" s="32"/>
      <c r="M90" s="33"/>
      <c r="N90" s="356" t="s">
        <v>42</v>
      </c>
      <c r="O90" s="356"/>
      <c r="P90" s="452" t="s">
        <v>93</v>
      </c>
      <c r="Q90" s="404"/>
      <c r="R90" s="404"/>
      <c r="S90" s="404"/>
      <c r="T90" s="404"/>
      <c r="U90" s="404"/>
      <c r="V90" s="75">
        <v>38</v>
      </c>
    </row>
    <row r="91" spans="1:22" ht="21.95" customHeight="1" x14ac:dyDescent="0.25">
      <c r="A91" s="33"/>
      <c r="B91" s="358"/>
      <c r="C91" s="358"/>
      <c r="D91" s="358"/>
      <c r="E91" s="358"/>
      <c r="F91" s="358"/>
      <c r="G91" s="358"/>
      <c r="H91" s="358"/>
      <c r="I91" s="358"/>
      <c r="J91" s="34"/>
      <c r="K91" s="1"/>
      <c r="L91" s="32"/>
      <c r="M91" s="33"/>
      <c r="N91" s="358"/>
      <c r="O91" s="358"/>
      <c r="P91" s="358"/>
      <c r="Q91" s="358"/>
      <c r="R91" s="358"/>
      <c r="S91" s="358"/>
      <c r="T91" s="358"/>
      <c r="U91" s="358"/>
      <c r="V91" s="34"/>
    </row>
    <row r="92" spans="1:22" ht="21.95" customHeight="1" x14ac:dyDescent="0.35">
      <c r="A92" s="33"/>
      <c r="B92" s="356" t="s">
        <v>0</v>
      </c>
      <c r="C92" s="356"/>
      <c r="D92" s="403">
        <v>2</v>
      </c>
      <c r="E92" s="403"/>
      <c r="F92" s="357" t="s">
        <v>41</v>
      </c>
      <c r="G92" s="357"/>
      <c r="H92" s="403">
        <v>1</v>
      </c>
      <c r="I92" s="403"/>
      <c r="J92" s="34"/>
      <c r="K92" s="1"/>
      <c r="L92" s="32"/>
      <c r="M92" s="33"/>
      <c r="N92" s="356" t="s">
        <v>0</v>
      </c>
      <c r="O92" s="356"/>
      <c r="P92" s="403">
        <v>2</v>
      </c>
      <c r="Q92" s="403"/>
      <c r="R92" s="357" t="s">
        <v>41</v>
      </c>
      <c r="S92" s="357"/>
      <c r="T92" s="403">
        <v>2</v>
      </c>
      <c r="U92" s="403"/>
      <c r="V92" s="34"/>
    </row>
    <row r="93" spans="1:22" ht="21.95" customHeight="1" x14ac:dyDescent="0.35">
      <c r="A93" s="33"/>
      <c r="B93" s="356" t="s">
        <v>14</v>
      </c>
      <c r="C93" s="356"/>
      <c r="D93" s="400" t="s">
        <v>198</v>
      </c>
      <c r="E93" s="400"/>
      <c r="F93" s="357" t="s">
        <v>15</v>
      </c>
      <c r="G93" s="357"/>
      <c r="H93" s="401" t="s">
        <v>197</v>
      </c>
      <c r="I93" s="401"/>
      <c r="J93" s="34"/>
      <c r="K93" s="1"/>
      <c r="L93" s="32"/>
      <c r="M93" s="33"/>
      <c r="N93" s="356" t="s">
        <v>14</v>
      </c>
      <c r="O93" s="356"/>
      <c r="P93" s="400" t="s">
        <v>190</v>
      </c>
      <c r="Q93" s="400"/>
      <c r="R93" s="357" t="s">
        <v>15</v>
      </c>
      <c r="S93" s="357"/>
      <c r="T93" s="401" t="s">
        <v>189</v>
      </c>
      <c r="U93" s="401"/>
      <c r="V93" s="34"/>
    </row>
    <row r="94" spans="1:22" ht="21.95" customHeight="1" x14ac:dyDescent="0.3">
      <c r="A94" s="33"/>
      <c r="B94" s="64" t="s">
        <v>53</v>
      </c>
      <c r="C94" s="64"/>
      <c r="D94" s="402" t="s">
        <v>94</v>
      </c>
      <c r="E94" s="402"/>
      <c r="F94" s="397" t="s">
        <v>54</v>
      </c>
      <c r="G94" s="397"/>
      <c r="H94" s="402" t="s">
        <v>143</v>
      </c>
      <c r="I94" s="402"/>
      <c r="J94" s="34"/>
      <c r="K94" s="1"/>
      <c r="L94" s="32"/>
      <c r="M94" s="33"/>
      <c r="N94" s="64" t="s">
        <v>53</v>
      </c>
      <c r="O94" s="64"/>
      <c r="P94" s="402" t="s">
        <v>94</v>
      </c>
      <c r="Q94" s="402"/>
      <c r="R94" s="397" t="s">
        <v>54</v>
      </c>
      <c r="S94" s="397"/>
      <c r="T94" s="402" t="s">
        <v>158</v>
      </c>
      <c r="U94" s="402"/>
      <c r="V94" s="34"/>
    </row>
    <row r="95" spans="1:22" ht="21.95" customHeight="1" x14ac:dyDescent="0.3">
      <c r="A95" s="33"/>
      <c r="B95" s="396" t="s">
        <v>1</v>
      </c>
      <c r="C95" s="396"/>
      <c r="D95" s="397"/>
      <c r="E95" s="397"/>
      <c r="F95" s="398"/>
      <c r="G95" s="398"/>
      <c r="H95" s="398"/>
      <c r="I95" s="398"/>
      <c r="J95" s="34"/>
      <c r="K95" s="1"/>
      <c r="L95" s="32"/>
      <c r="M95" s="33"/>
      <c r="N95" s="396" t="s">
        <v>1</v>
      </c>
      <c r="O95" s="396"/>
      <c r="P95" s="397"/>
      <c r="Q95" s="397"/>
      <c r="R95" s="398"/>
      <c r="S95" s="398"/>
      <c r="T95" s="398"/>
      <c r="U95" s="398"/>
      <c r="V95" s="34"/>
    </row>
    <row r="96" spans="1:22" ht="21.95" customHeight="1" x14ac:dyDescent="0.3">
      <c r="A96" s="33"/>
      <c r="B96" s="396"/>
      <c r="C96" s="396"/>
      <c r="D96" s="397" t="s">
        <v>11</v>
      </c>
      <c r="E96" s="397"/>
      <c r="F96" s="398">
        <v>0.70347222222222217</v>
      </c>
      <c r="G96" s="398"/>
      <c r="H96" s="398"/>
      <c r="I96" s="398"/>
      <c r="J96" s="34"/>
      <c r="K96" s="1"/>
      <c r="L96" s="32"/>
      <c r="M96" s="33"/>
      <c r="N96" s="396"/>
      <c r="O96" s="396"/>
      <c r="P96" s="397" t="s">
        <v>11</v>
      </c>
      <c r="Q96" s="397"/>
      <c r="R96" s="398">
        <v>0.70347222222222217</v>
      </c>
      <c r="S96" s="398"/>
      <c r="T96" s="398"/>
      <c r="U96" s="398"/>
      <c r="V96" s="34"/>
    </row>
    <row r="97" spans="1:22" ht="21.95" customHeight="1" x14ac:dyDescent="0.3">
      <c r="A97" s="33"/>
      <c r="B97" s="396"/>
      <c r="C97" s="396"/>
      <c r="D97" s="397" t="s">
        <v>55</v>
      </c>
      <c r="E97" s="397"/>
      <c r="F97" s="398">
        <v>0.70416666666666661</v>
      </c>
      <c r="G97" s="398"/>
      <c r="H97" s="398"/>
      <c r="I97" s="398"/>
      <c r="J97" s="34"/>
      <c r="K97" s="1"/>
      <c r="L97" s="32"/>
      <c r="M97" s="33"/>
      <c r="N97" s="396"/>
      <c r="O97" s="396"/>
      <c r="P97" s="397" t="s">
        <v>55</v>
      </c>
      <c r="Q97" s="397"/>
      <c r="R97" s="398">
        <v>0.70416666666666661</v>
      </c>
      <c r="S97" s="398"/>
      <c r="T97" s="398"/>
      <c r="U97" s="398"/>
      <c r="V97" s="34"/>
    </row>
    <row r="98" spans="1:22" ht="21.95" customHeight="1" x14ac:dyDescent="0.35">
      <c r="A98" s="33"/>
      <c r="B98" s="396"/>
      <c r="C98" s="396"/>
      <c r="D98" s="397" t="s">
        <v>9</v>
      </c>
      <c r="E98" s="397"/>
      <c r="F98" s="399">
        <v>0.70624999999999993</v>
      </c>
      <c r="G98" s="399"/>
      <c r="H98" s="399"/>
      <c r="I98" s="399"/>
      <c r="J98" s="34"/>
      <c r="K98" s="1"/>
      <c r="L98" s="32"/>
      <c r="M98" s="33"/>
      <c r="N98" s="396"/>
      <c r="O98" s="396"/>
      <c r="P98" s="397" t="s">
        <v>9</v>
      </c>
      <c r="Q98" s="397"/>
      <c r="R98" s="399">
        <v>0.70624999999999993</v>
      </c>
      <c r="S98" s="399"/>
      <c r="T98" s="399"/>
      <c r="U98" s="399"/>
      <c r="V98" s="34"/>
    </row>
    <row r="99" spans="1:22" ht="21.95" customHeight="1" x14ac:dyDescent="0.35">
      <c r="A99" s="33"/>
      <c r="B99" s="356" t="s">
        <v>44</v>
      </c>
      <c r="C99" s="356"/>
      <c r="D99" s="357" t="s">
        <v>90</v>
      </c>
      <c r="E99" s="357"/>
      <c r="F99" s="37">
        <v>2</v>
      </c>
      <c r="G99" s="65" t="s">
        <v>45</v>
      </c>
      <c r="H99" s="39">
        <v>0</v>
      </c>
      <c r="I99" s="65" t="s">
        <v>46</v>
      </c>
      <c r="J99" s="34"/>
      <c r="K99" s="1"/>
      <c r="L99" s="32"/>
      <c r="M99" s="33"/>
      <c r="N99" s="356" t="s">
        <v>44</v>
      </c>
      <c r="O99" s="356"/>
      <c r="P99" s="357" t="s">
        <v>90</v>
      </c>
      <c r="Q99" s="357"/>
      <c r="R99" s="37">
        <v>2</v>
      </c>
      <c r="S99" s="65" t="s">
        <v>45</v>
      </c>
      <c r="T99" s="39">
        <v>0</v>
      </c>
      <c r="U99" s="65" t="s">
        <v>46</v>
      </c>
      <c r="V99" s="34"/>
    </row>
    <row r="100" spans="1:22" ht="21.95" customHeight="1" x14ac:dyDescent="0.3">
      <c r="A100" s="33"/>
      <c r="B100" s="356"/>
      <c r="C100" s="356"/>
      <c r="D100" s="359" t="s">
        <v>56</v>
      </c>
      <c r="E100" s="63" t="s">
        <v>57</v>
      </c>
      <c r="F100" s="41">
        <v>1</v>
      </c>
      <c r="G100" s="66" t="s">
        <v>45</v>
      </c>
      <c r="H100" s="41">
        <v>50</v>
      </c>
      <c r="I100" s="66" t="s">
        <v>46</v>
      </c>
      <c r="J100" s="34"/>
      <c r="K100" s="1"/>
      <c r="L100" s="32"/>
      <c r="M100" s="33"/>
      <c r="N100" s="356"/>
      <c r="O100" s="356"/>
      <c r="P100" s="359" t="s">
        <v>56</v>
      </c>
      <c r="Q100" s="63" t="s">
        <v>57</v>
      </c>
      <c r="R100" s="41">
        <v>1</v>
      </c>
      <c r="S100" s="66" t="s">
        <v>45</v>
      </c>
      <c r="T100" s="41">
        <v>50</v>
      </c>
      <c r="U100" s="66" t="s">
        <v>46</v>
      </c>
      <c r="V100" s="34"/>
    </row>
    <row r="101" spans="1:22" ht="21.95" customHeight="1" x14ac:dyDescent="0.3">
      <c r="A101" s="33"/>
      <c r="B101" s="356"/>
      <c r="C101" s="356"/>
      <c r="D101" s="359"/>
      <c r="E101" s="63" t="s">
        <v>58</v>
      </c>
      <c r="F101" s="41">
        <v>2</v>
      </c>
      <c r="G101" s="66" t="s">
        <v>45</v>
      </c>
      <c r="H101" s="41">
        <v>20</v>
      </c>
      <c r="I101" s="66" t="s">
        <v>46</v>
      </c>
      <c r="J101" s="34"/>
      <c r="K101" s="1"/>
      <c r="L101" s="32"/>
      <c r="M101" s="33"/>
      <c r="N101" s="356"/>
      <c r="O101" s="356"/>
      <c r="P101" s="359"/>
      <c r="Q101" s="63" t="s">
        <v>58</v>
      </c>
      <c r="R101" s="41">
        <v>2</v>
      </c>
      <c r="S101" s="66" t="s">
        <v>45</v>
      </c>
      <c r="T101" s="41">
        <v>20</v>
      </c>
      <c r="U101" s="66" t="s">
        <v>46</v>
      </c>
      <c r="V101" s="34"/>
    </row>
    <row r="102" spans="1:22" ht="21.95" customHeight="1" x14ac:dyDescent="0.25">
      <c r="A102" s="33"/>
      <c r="B102" s="358"/>
      <c r="C102" s="358"/>
      <c r="D102" s="358"/>
      <c r="E102" s="358"/>
      <c r="F102" s="358"/>
      <c r="G102" s="358"/>
      <c r="H102" s="358"/>
      <c r="I102" s="358"/>
      <c r="J102" s="34"/>
      <c r="K102" s="1"/>
      <c r="L102" s="32"/>
      <c r="M102" s="33"/>
      <c r="N102" s="358"/>
      <c r="O102" s="358"/>
      <c r="P102" s="358"/>
      <c r="Q102" s="358"/>
      <c r="R102" s="358"/>
      <c r="S102" s="358"/>
      <c r="T102" s="358"/>
      <c r="U102" s="358"/>
      <c r="V102" s="34"/>
    </row>
    <row r="103" spans="1:22" ht="21.95" customHeight="1" x14ac:dyDescent="0.3">
      <c r="A103" s="33"/>
      <c r="B103" s="395" t="s">
        <v>59</v>
      </c>
      <c r="C103" s="395"/>
      <c r="D103" s="395"/>
      <c r="E103" s="395"/>
      <c r="F103" s="395"/>
      <c r="G103" s="395"/>
      <c r="H103" s="395"/>
      <c r="I103" s="395"/>
      <c r="J103" s="34"/>
      <c r="K103" s="1"/>
      <c r="L103" s="32"/>
      <c r="M103" s="33"/>
      <c r="N103" s="395" t="s">
        <v>59</v>
      </c>
      <c r="O103" s="395"/>
      <c r="P103" s="395"/>
      <c r="Q103" s="395"/>
      <c r="R103" s="395"/>
      <c r="S103" s="395"/>
      <c r="T103" s="395"/>
      <c r="U103" s="395"/>
      <c r="V103" s="34"/>
    </row>
    <row r="104" spans="1:22" ht="21.95" customHeight="1" thickBot="1" x14ac:dyDescent="0.3">
      <c r="A104" s="33"/>
      <c r="B104" s="358"/>
      <c r="C104" s="358"/>
      <c r="D104" s="358"/>
      <c r="E104" s="358"/>
      <c r="F104" s="358"/>
      <c r="G104" s="358"/>
      <c r="H104" s="358"/>
      <c r="I104" s="358"/>
      <c r="J104" s="34"/>
      <c r="K104" s="1"/>
      <c r="L104" s="32"/>
      <c r="M104" s="33"/>
      <c r="N104" s="358"/>
      <c r="O104" s="358"/>
      <c r="P104" s="358"/>
      <c r="Q104" s="358"/>
      <c r="R104" s="358"/>
      <c r="S104" s="358"/>
      <c r="T104" s="358"/>
      <c r="U104" s="358"/>
      <c r="V104" s="34"/>
    </row>
    <row r="105" spans="1:22" ht="21.95" customHeight="1" x14ac:dyDescent="0.25">
      <c r="A105" s="33"/>
      <c r="B105" s="170" t="s">
        <v>136</v>
      </c>
      <c r="C105" s="443"/>
      <c r="D105" s="444"/>
      <c r="E105" s="444"/>
      <c r="F105" s="444"/>
      <c r="G105" s="444"/>
      <c r="H105" s="444"/>
      <c r="I105" s="445"/>
      <c r="J105" s="34"/>
      <c r="K105" s="1"/>
      <c r="L105" s="32"/>
      <c r="M105" s="33"/>
      <c r="N105" s="170" t="s">
        <v>136</v>
      </c>
      <c r="O105" s="443"/>
      <c r="P105" s="444"/>
      <c r="Q105" s="444"/>
      <c r="R105" s="444"/>
      <c r="S105" s="444"/>
      <c r="T105" s="444"/>
      <c r="U105" s="445"/>
      <c r="V105" s="34"/>
    </row>
    <row r="106" spans="1:22" ht="21.95" customHeight="1" thickBot="1" x14ac:dyDescent="0.3">
      <c r="A106" s="33"/>
      <c r="B106" s="171" t="s">
        <v>137</v>
      </c>
      <c r="C106" s="432"/>
      <c r="D106" s="433"/>
      <c r="E106" s="433"/>
      <c r="F106" s="433"/>
      <c r="G106" s="433"/>
      <c r="H106" s="433"/>
      <c r="I106" s="434"/>
      <c r="J106" s="34"/>
      <c r="K106" s="1"/>
      <c r="L106" s="32"/>
      <c r="M106" s="33"/>
      <c r="N106" s="171" t="s">
        <v>137</v>
      </c>
      <c r="O106" s="432"/>
      <c r="P106" s="433"/>
      <c r="Q106" s="433"/>
      <c r="R106" s="433"/>
      <c r="S106" s="433"/>
      <c r="T106" s="433"/>
      <c r="U106" s="434"/>
      <c r="V106" s="34"/>
    </row>
    <row r="107" spans="1:22" ht="21.95" customHeight="1" thickBot="1" x14ac:dyDescent="0.3">
      <c r="A107" s="33"/>
      <c r="B107" s="25"/>
      <c r="C107" s="25"/>
      <c r="D107" s="25"/>
      <c r="E107" s="25"/>
      <c r="F107" s="25"/>
      <c r="G107" s="25"/>
      <c r="H107" s="25"/>
      <c r="I107" s="25"/>
      <c r="J107" s="34"/>
      <c r="K107" s="1"/>
      <c r="L107" s="32"/>
      <c r="M107" s="33"/>
      <c r="N107" s="25"/>
      <c r="O107" s="25"/>
      <c r="P107" s="25"/>
      <c r="Q107" s="25"/>
      <c r="R107" s="25"/>
      <c r="S107" s="25"/>
      <c r="T107" s="25"/>
      <c r="U107" s="25"/>
      <c r="V107" s="34"/>
    </row>
    <row r="108" spans="1:22" ht="21.95" customHeight="1" x14ac:dyDescent="0.25">
      <c r="A108" s="33"/>
      <c r="B108" s="438" t="s">
        <v>63</v>
      </c>
      <c r="C108" s="343" t="s">
        <v>64</v>
      </c>
      <c r="D108" s="351"/>
      <c r="E108" s="351"/>
      <c r="F108" s="351"/>
      <c r="G108" s="351"/>
      <c r="H108" s="352"/>
      <c r="I108" s="353"/>
      <c r="J108" s="34"/>
      <c r="K108" s="1"/>
      <c r="L108" s="32"/>
      <c r="M108" s="33"/>
      <c r="N108" s="438" t="s">
        <v>63</v>
      </c>
      <c r="O108" s="343" t="s">
        <v>64</v>
      </c>
      <c r="P108" s="351"/>
      <c r="Q108" s="351"/>
      <c r="R108" s="351"/>
      <c r="S108" s="351"/>
      <c r="T108" s="352"/>
      <c r="U108" s="353"/>
      <c r="V108" s="34"/>
    </row>
    <row r="109" spans="1:22" ht="21.95" customHeight="1" x14ac:dyDescent="0.25">
      <c r="A109" s="33"/>
      <c r="B109" s="439"/>
      <c r="C109" s="340" t="s">
        <v>234</v>
      </c>
      <c r="D109" s="348"/>
      <c r="E109" s="348"/>
      <c r="F109" s="348"/>
      <c r="G109" s="348"/>
      <c r="H109" s="336"/>
      <c r="I109" s="337"/>
      <c r="J109" s="34"/>
      <c r="K109" s="1"/>
      <c r="L109" s="32"/>
      <c r="M109" s="33"/>
      <c r="N109" s="439"/>
      <c r="O109" s="340" t="s">
        <v>234</v>
      </c>
      <c r="P109" s="348"/>
      <c r="Q109" s="348"/>
      <c r="R109" s="348"/>
      <c r="S109" s="348"/>
      <c r="T109" s="336"/>
      <c r="U109" s="337"/>
      <c r="V109" s="34"/>
    </row>
    <row r="110" spans="1:22" ht="21.95" customHeight="1" x14ac:dyDescent="0.25">
      <c r="A110" s="33"/>
      <c r="B110" s="439"/>
      <c r="C110" s="340" t="s">
        <v>66</v>
      </c>
      <c r="D110" s="348"/>
      <c r="E110" s="348"/>
      <c r="F110" s="348"/>
      <c r="G110" s="348"/>
      <c r="H110" s="336"/>
      <c r="I110" s="337"/>
      <c r="J110" s="34"/>
      <c r="K110" s="1"/>
      <c r="L110" s="32"/>
      <c r="M110" s="33"/>
      <c r="N110" s="439"/>
      <c r="O110" s="340" t="s">
        <v>66</v>
      </c>
      <c r="P110" s="348"/>
      <c r="Q110" s="348"/>
      <c r="R110" s="348"/>
      <c r="S110" s="348"/>
      <c r="T110" s="336"/>
      <c r="U110" s="337"/>
      <c r="V110" s="34"/>
    </row>
    <row r="111" spans="1:22" ht="21.95" customHeight="1" x14ac:dyDescent="0.25">
      <c r="A111" s="33"/>
      <c r="B111" s="439"/>
      <c r="C111" s="340" t="s">
        <v>67</v>
      </c>
      <c r="D111" s="348"/>
      <c r="E111" s="348"/>
      <c r="F111" s="348"/>
      <c r="G111" s="348"/>
      <c r="H111" s="354"/>
      <c r="I111" s="355"/>
      <c r="J111" s="34"/>
      <c r="K111" s="1"/>
      <c r="L111" s="32"/>
      <c r="M111" s="33"/>
      <c r="N111" s="439"/>
      <c r="O111" s="340" t="s">
        <v>67</v>
      </c>
      <c r="P111" s="348"/>
      <c r="Q111" s="348"/>
      <c r="R111" s="348"/>
      <c r="S111" s="348"/>
      <c r="T111" s="354"/>
      <c r="U111" s="355"/>
      <c r="V111" s="34"/>
    </row>
    <row r="112" spans="1:22" ht="21.95" customHeight="1" x14ac:dyDescent="0.25">
      <c r="A112" s="33"/>
      <c r="B112" s="439"/>
      <c r="C112" s="340" t="s">
        <v>235</v>
      </c>
      <c r="D112" s="348"/>
      <c r="E112" s="348"/>
      <c r="F112" s="348"/>
      <c r="G112" s="348"/>
      <c r="H112" s="336"/>
      <c r="I112" s="337"/>
      <c r="J112" s="34"/>
      <c r="K112" s="1"/>
      <c r="L112" s="32"/>
      <c r="M112" s="33"/>
      <c r="N112" s="439"/>
      <c r="O112" s="340" t="s">
        <v>235</v>
      </c>
      <c r="P112" s="348"/>
      <c r="Q112" s="348"/>
      <c r="R112" s="348"/>
      <c r="S112" s="348"/>
      <c r="T112" s="336"/>
      <c r="U112" s="337"/>
      <c r="V112" s="34"/>
    </row>
    <row r="113" spans="1:22" ht="21.95" customHeight="1" x14ac:dyDescent="0.25">
      <c r="A113" s="33"/>
      <c r="B113" s="439"/>
      <c r="C113" s="338" t="s">
        <v>236</v>
      </c>
      <c r="D113" s="339"/>
      <c r="E113" s="339"/>
      <c r="F113" s="339"/>
      <c r="G113" s="340"/>
      <c r="H113" s="336"/>
      <c r="I113" s="337"/>
      <c r="J113" s="34"/>
      <c r="K113" s="1"/>
      <c r="L113" s="32"/>
      <c r="M113" s="33"/>
      <c r="N113" s="439"/>
      <c r="O113" s="338" t="s">
        <v>236</v>
      </c>
      <c r="P113" s="339"/>
      <c r="Q113" s="339"/>
      <c r="R113" s="339"/>
      <c r="S113" s="340"/>
      <c r="T113" s="336"/>
      <c r="U113" s="337"/>
      <c r="V113" s="34"/>
    </row>
    <row r="114" spans="1:22" ht="21.95" customHeight="1" x14ac:dyDescent="0.25">
      <c r="A114" s="33"/>
      <c r="B114" s="439"/>
      <c r="C114" s="385" t="s">
        <v>69</v>
      </c>
      <c r="D114" s="386"/>
      <c r="E114" s="386"/>
      <c r="F114" s="386"/>
      <c r="G114" s="386"/>
      <c r="H114" s="336"/>
      <c r="I114" s="337"/>
      <c r="J114" s="34"/>
      <c r="K114" s="1"/>
      <c r="L114" s="32"/>
      <c r="M114" s="33"/>
      <c r="N114" s="439"/>
      <c r="O114" s="385" t="s">
        <v>69</v>
      </c>
      <c r="P114" s="386"/>
      <c r="Q114" s="386"/>
      <c r="R114" s="386"/>
      <c r="S114" s="386"/>
      <c r="T114" s="336"/>
      <c r="U114" s="337"/>
      <c r="V114" s="34"/>
    </row>
    <row r="115" spans="1:22" ht="21.95" customHeight="1" thickBot="1" x14ac:dyDescent="0.3">
      <c r="A115" s="33"/>
      <c r="B115" s="440"/>
      <c r="C115" s="441" t="s">
        <v>243</v>
      </c>
      <c r="D115" s="442"/>
      <c r="E115" s="442"/>
      <c r="F115" s="442"/>
      <c r="G115" s="371"/>
      <c r="H115" s="453"/>
      <c r="I115" s="454"/>
      <c r="J115" s="34"/>
      <c r="K115" s="1"/>
      <c r="L115" s="32"/>
      <c r="M115" s="33"/>
      <c r="N115" s="440"/>
      <c r="O115" s="441" t="s">
        <v>243</v>
      </c>
      <c r="P115" s="442"/>
      <c r="Q115" s="442"/>
      <c r="R115" s="442"/>
      <c r="S115" s="371"/>
      <c r="T115" s="453"/>
      <c r="U115" s="454"/>
      <c r="V115" s="34"/>
    </row>
    <row r="116" spans="1:22" ht="21.95" customHeight="1" x14ac:dyDescent="0.25">
      <c r="A116" s="33"/>
      <c r="B116" s="438" t="s">
        <v>70</v>
      </c>
      <c r="C116" s="455" t="s">
        <v>71</v>
      </c>
      <c r="D116" s="456"/>
      <c r="E116" s="456"/>
      <c r="F116" s="456"/>
      <c r="G116" s="457"/>
      <c r="H116" s="352"/>
      <c r="I116" s="353"/>
      <c r="J116" s="34"/>
      <c r="K116" s="1"/>
      <c r="L116" s="32"/>
      <c r="M116" s="33"/>
      <c r="N116" s="438" t="s">
        <v>70</v>
      </c>
      <c r="O116" s="455" t="s">
        <v>71</v>
      </c>
      <c r="P116" s="456"/>
      <c r="Q116" s="456"/>
      <c r="R116" s="456"/>
      <c r="S116" s="457"/>
      <c r="T116" s="352"/>
      <c r="U116" s="353"/>
      <c r="V116" s="34"/>
    </row>
    <row r="117" spans="1:22" ht="21.95" customHeight="1" x14ac:dyDescent="0.25">
      <c r="A117" s="33"/>
      <c r="B117" s="439"/>
      <c r="C117" s="435" t="s">
        <v>72</v>
      </c>
      <c r="D117" s="436"/>
      <c r="E117" s="436"/>
      <c r="F117" s="436"/>
      <c r="G117" s="437"/>
      <c r="H117" s="336"/>
      <c r="I117" s="337"/>
      <c r="J117" s="34"/>
      <c r="K117" s="1"/>
      <c r="L117" s="32"/>
      <c r="M117" s="33"/>
      <c r="N117" s="439"/>
      <c r="O117" s="435" t="s">
        <v>72</v>
      </c>
      <c r="P117" s="436"/>
      <c r="Q117" s="436"/>
      <c r="R117" s="436"/>
      <c r="S117" s="437"/>
      <c r="T117" s="336"/>
      <c r="U117" s="337"/>
      <c r="V117" s="34"/>
    </row>
    <row r="118" spans="1:22" ht="21.95" customHeight="1" x14ac:dyDescent="0.25">
      <c r="A118" s="33"/>
      <c r="B118" s="439"/>
      <c r="C118" s="435" t="s">
        <v>73</v>
      </c>
      <c r="D118" s="436"/>
      <c r="E118" s="436"/>
      <c r="F118" s="436"/>
      <c r="G118" s="437"/>
      <c r="H118" s="336"/>
      <c r="I118" s="337"/>
      <c r="J118" s="34"/>
      <c r="K118" s="1"/>
      <c r="L118" s="32"/>
      <c r="M118" s="33"/>
      <c r="N118" s="439"/>
      <c r="O118" s="435" t="s">
        <v>73</v>
      </c>
      <c r="P118" s="436"/>
      <c r="Q118" s="436"/>
      <c r="R118" s="436"/>
      <c r="S118" s="437"/>
      <c r="T118" s="336"/>
      <c r="U118" s="337"/>
      <c r="V118" s="34"/>
    </row>
    <row r="119" spans="1:22" ht="21.95" customHeight="1" x14ac:dyDescent="0.25">
      <c r="A119" s="33"/>
      <c r="B119" s="439"/>
      <c r="C119" s="435" t="s">
        <v>75</v>
      </c>
      <c r="D119" s="436"/>
      <c r="E119" s="436"/>
      <c r="F119" s="436"/>
      <c r="G119" s="437"/>
      <c r="H119" s="336"/>
      <c r="I119" s="337"/>
      <c r="J119" s="34"/>
      <c r="K119" s="1"/>
      <c r="L119" s="32"/>
      <c r="M119" s="33"/>
      <c r="N119" s="439"/>
      <c r="O119" s="435" t="s">
        <v>75</v>
      </c>
      <c r="P119" s="436"/>
      <c r="Q119" s="436"/>
      <c r="R119" s="436"/>
      <c r="S119" s="437"/>
      <c r="T119" s="336"/>
      <c r="U119" s="337"/>
      <c r="V119" s="34"/>
    </row>
    <row r="120" spans="1:22" ht="21.95" customHeight="1" x14ac:dyDescent="0.25">
      <c r="A120" s="33"/>
      <c r="B120" s="439"/>
      <c r="C120" s="435" t="s">
        <v>76</v>
      </c>
      <c r="D120" s="436"/>
      <c r="E120" s="436"/>
      <c r="F120" s="436"/>
      <c r="G120" s="437"/>
      <c r="H120" s="336"/>
      <c r="I120" s="337"/>
      <c r="J120" s="34"/>
      <c r="K120" s="1"/>
      <c r="L120" s="32"/>
      <c r="M120" s="33"/>
      <c r="N120" s="439"/>
      <c r="O120" s="435" t="s">
        <v>76</v>
      </c>
      <c r="P120" s="436"/>
      <c r="Q120" s="436"/>
      <c r="R120" s="436"/>
      <c r="S120" s="437"/>
      <c r="T120" s="336"/>
      <c r="U120" s="337"/>
      <c r="V120" s="34"/>
    </row>
    <row r="121" spans="1:22" ht="21.95" customHeight="1" thickBot="1" x14ac:dyDescent="0.3">
      <c r="A121" s="33"/>
      <c r="B121" s="440"/>
      <c r="C121" s="458" t="s">
        <v>77</v>
      </c>
      <c r="D121" s="459"/>
      <c r="E121" s="459"/>
      <c r="F121" s="459"/>
      <c r="G121" s="460"/>
      <c r="H121" s="369"/>
      <c r="I121" s="370"/>
      <c r="J121" s="34"/>
      <c r="K121" s="1"/>
      <c r="L121" s="32"/>
      <c r="M121" s="33"/>
      <c r="N121" s="440"/>
      <c r="O121" s="458" t="s">
        <v>77</v>
      </c>
      <c r="P121" s="459"/>
      <c r="Q121" s="459"/>
      <c r="R121" s="459"/>
      <c r="S121" s="460"/>
      <c r="T121" s="369"/>
      <c r="U121" s="370"/>
      <c r="V121" s="34"/>
    </row>
    <row r="122" spans="1:22" ht="21.95" customHeight="1" x14ac:dyDescent="0.25">
      <c r="A122" s="33"/>
      <c r="B122" s="438" t="s">
        <v>78</v>
      </c>
      <c r="C122" s="341" t="s">
        <v>85</v>
      </c>
      <c r="D122" s="342"/>
      <c r="E122" s="343"/>
      <c r="F122" s="10" t="s">
        <v>86</v>
      </c>
      <c r="G122" s="11"/>
      <c r="H122" s="344"/>
      <c r="I122" s="345"/>
      <c r="J122" s="34"/>
      <c r="K122" s="1"/>
      <c r="L122" s="32"/>
      <c r="M122" s="33"/>
      <c r="N122" s="438" t="s">
        <v>78</v>
      </c>
      <c r="O122" s="341" t="s">
        <v>85</v>
      </c>
      <c r="P122" s="342"/>
      <c r="Q122" s="343"/>
      <c r="R122" s="10" t="s">
        <v>86</v>
      </c>
      <c r="S122" s="11"/>
      <c r="T122" s="344"/>
      <c r="U122" s="345"/>
      <c r="V122" s="34"/>
    </row>
    <row r="123" spans="1:22" ht="21.95" customHeight="1" x14ac:dyDescent="0.25">
      <c r="A123" s="33"/>
      <c r="B123" s="439"/>
      <c r="C123" s="338" t="s">
        <v>241</v>
      </c>
      <c r="D123" s="339"/>
      <c r="E123" s="340"/>
      <c r="F123" s="10" t="s">
        <v>84</v>
      </c>
      <c r="G123" s="10"/>
      <c r="H123" s="336"/>
      <c r="I123" s="337"/>
      <c r="J123" s="34"/>
      <c r="K123" s="1"/>
      <c r="L123" s="32"/>
      <c r="M123" s="33"/>
      <c r="N123" s="439"/>
      <c r="O123" s="338" t="s">
        <v>241</v>
      </c>
      <c r="P123" s="339"/>
      <c r="Q123" s="340"/>
      <c r="R123" s="10" t="s">
        <v>84</v>
      </c>
      <c r="S123" s="10"/>
      <c r="T123" s="336"/>
      <c r="U123" s="337"/>
      <c r="V123" s="34"/>
    </row>
    <row r="124" spans="1:22" ht="21.95" customHeight="1" thickBot="1" x14ac:dyDescent="0.3">
      <c r="A124" s="33"/>
      <c r="B124" s="440"/>
      <c r="C124" s="441" t="s">
        <v>87</v>
      </c>
      <c r="D124" s="442"/>
      <c r="E124" s="371"/>
      <c r="F124" s="52" t="s">
        <v>86</v>
      </c>
      <c r="G124" s="52"/>
      <c r="H124" s="369"/>
      <c r="I124" s="370"/>
      <c r="J124" s="34"/>
      <c r="K124" s="1"/>
      <c r="L124" s="32"/>
      <c r="M124" s="33"/>
      <c r="N124" s="440"/>
      <c r="O124" s="441" t="s">
        <v>87</v>
      </c>
      <c r="P124" s="442"/>
      <c r="Q124" s="371"/>
      <c r="R124" s="52" t="s">
        <v>86</v>
      </c>
      <c r="S124" s="52"/>
      <c r="T124" s="369"/>
      <c r="U124" s="370"/>
      <c r="V124" s="34"/>
    </row>
    <row r="125" spans="1:22" ht="21.95" customHeight="1" thickBot="1" x14ac:dyDescent="0.3">
      <c r="A125" s="33"/>
      <c r="B125" s="25"/>
      <c r="C125" s="25"/>
      <c r="D125" s="25"/>
      <c r="E125" s="25"/>
      <c r="F125" s="25"/>
      <c r="G125" s="25"/>
      <c r="H125" s="25"/>
      <c r="I125" s="25"/>
      <c r="J125" s="34"/>
      <c r="K125" s="1"/>
      <c r="L125" s="32"/>
      <c r="M125" s="33"/>
      <c r="N125" s="25"/>
      <c r="O125" s="25"/>
      <c r="P125" s="25"/>
      <c r="Q125" s="25"/>
      <c r="R125" s="25"/>
      <c r="S125" s="25"/>
      <c r="T125" s="25"/>
      <c r="U125" s="25"/>
      <c r="V125" s="34"/>
    </row>
    <row r="126" spans="1:22" ht="21.95" customHeight="1" x14ac:dyDescent="0.3">
      <c r="A126" s="33"/>
      <c r="B126" s="373" t="s">
        <v>88</v>
      </c>
      <c r="C126" s="374"/>
      <c r="D126" s="374"/>
      <c r="E126" s="374"/>
      <c r="F126" s="374"/>
      <c r="G126" s="374"/>
      <c r="H126" s="374"/>
      <c r="I126" s="375"/>
      <c r="J126" s="34"/>
      <c r="K126" s="1"/>
      <c r="L126" s="32"/>
      <c r="M126" s="33"/>
      <c r="N126" s="373" t="s">
        <v>88</v>
      </c>
      <c r="O126" s="374"/>
      <c r="P126" s="374"/>
      <c r="Q126" s="374"/>
      <c r="R126" s="374"/>
      <c r="S126" s="374"/>
      <c r="T126" s="374"/>
      <c r="U126" s="375"/>
      <c r="V126" s="34"/>
    </row>
    <row r="127" spans="1:22" ht="21.95" customHeight="1" x14ac:dyDescent="0.25">
      <c r="A127" s="33"/>
      <c r="B127" s="376"/>
      <c r="C127" s="377"/>
      <c r="D127" s="377"/>
      <c r="E127" s="377"/>
      <c r="F127" s="377"/>
      <c r="G127" s="377"/>
      <c r="H127" s="377"/>
      <c r="I127" s="378"/>
      <c r="J127" s="34"/>
      <c r="K127" s="1"/>
      <c r="L127" s="32"/>
      <c r="M127" s="33"/>
      <c r="N127" s="376"/>
      <c r="O127" s="377"/>
      <c r="P127" s="377"/>
      <c r="Q127" s="377"/>
      <c r="R127" s="377"/>
      <c r="S127" s="377"/>
      <c r="T127" s="377"/>
      <c r="U127" s="378"/>
      <c r="V127" s="34"/>
    </row>
    <row r="128" spans="1:22" ht="21.95" customHeight="1" x14ac:dyDescent="0.25">
      <c r="A128" s="33"/>
      <c r="B128" s="379"/>
      <c r="C128" s="380"/>
      <c r="D128" s="380"/>
      <c r="E128" s="380"/>
      <c r="F128" s="380"/>
      <c r="G128" s="380"/>
      <c r="H128" s="380"/>
      <c r="I128" s="381"/>
      <c r="J128" s="34"/>
      <c r="K128" s="1"/>
      <c r="L128" s="32"/>
      <c r="M128" s="33"/>
      <c r="N128" s="379"/>
      <c r="O128" s="380"/>
      <c r="P128" s="380"/>
      <c r="Q128" s="380"/>
      <c r="R128" s="380"/>
      <c r="S128" s="380"/>
      <c r="T128" s="380"/>
      <c r="U128" s="381"/>
      <c r="V128" s="34"/>
    </row>
    <row r="129" spans="1:22" ht="21.95" customHeight="1" x14ac:dyDescent="0.25">
      <c r="A129" s="33"/>
      <c r="B129" s="379"/>
      <c r="C129" s="380"/>
      <c r="D129" s="380"/>
      <c r="E129" s="380"/>
      <c r="F129" s="380"/>
      <c r="G129" s="380"/>
      <c r="H129" s="380"/>
      <c r="I129" s="381"/>
      <c r="J129" s="34"/>
      <c r="K129" s="1"/>
      <c r="L129" s="32"/>
      <c r="M129" s="33"/>
      <c r="N129" s="379"/>
      <c r="O129" s="380"/>
      <c r="P129" s="380"/>
      <c r="Q129" s="380"/>
      <c r="R129" s="380"/>
      <c r="S129" s="380"/>
      <c r="T129" s="380"/>
      <c r="U129" s="381"/>
      <c r="V129" s="34"/>
    </row>
    <row r="130" spans="1:22" ht="21.95" customHeight="1" thickBot="1" x14ac:dyDescent="0.3">
      <c r="A130" s="33"/>
      <c r="B130" s="382"/>
      <c r="C130" s="383"/>
      <c r="D130" s="383"/>
      <c r="E130" s="383"/>
      <c r="F130" s="383"/>
      <c r="G130" s="383"/>
      <c r="H130" s="383"/>
      <c r="I130" s="384"/>
      <c r="J130" s="34"/>
      <c r="K130" s="1"/>
      <c r="L130" s="32"/>
      <c r="M130" s="33"/>
      <c r="N130" s="382"/>
      <c r="O130" s="383"/>
      <c r="P130" s="383"/>
      <c r="Q130" s="383"/>
      <c r="R130" s="383"/>
      <c r="S130" s="383"/>
      <c r="T130" s="383"/>
      <c r="U130" s="384"/>
      <c r="V130" s="34"/>
    </row>
    <row r="131" spans="1:22" ht="21.95" customHeight="1" thickBot="1" x14ac:dyDescent="0.3">
      <c r="A131" s="53"/>
      <c r="B131" s="54"/>
      <c r="C131" s="54"/>
      <c r="D131" s="54"/>
      <c r="E131" s="54"/>
      <c r="F131" s="54"/>
      <c r="G131" s="54"/>
      <c r="H131" s="54"/>
      <c r="I131" s="54"/>
      <c r="J131" s="55"/>
      <c r="K131" s="1"/>
      <c r="L131" s="32"/>
      <c r="M131" s="53"/>
      <c r="N131" s="54"/>
      <c r="O131" s="54"/>
      <c r="P131" s="54"/>
      <c r="Q131" s="54"/>
      <c r="R131" s="54"/>
      <c r="S131" s="54"/>
      <c r="T131" s="54"/>
      <c r="U131" s="54"/>
      <c r="V131" s="55"/>
    </row>
    <row r="132" spans="1:22" ht="21.95" customHeight="1" thickBot="1" x14ac:dyDescent="0.3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7"/>
      <c r="M132" s="56"/>
      <c r="N132" s="56"/>
      <c r="O132" s="56"/>
      <c r="P132" s="56"/>
      <c r="Q132" s="56"/>
      <c r="R132" s="56"/>
      <c r="S132" s="56"/>
      <c r="T132" s="56"/>
      <c r="U132" s="56"/>
      <c r="V132" s="56"/>
    </row>
    <row r="133" spans="1:22" ht="21.95" customHeight="1" x14ac:dyDescent="0.25">
      <c r="A133" s="29">
        <v>3</v>
      </c>
      <c r="B133" s="30"/>
      <c r="C133" s="30"/>
      <c r="D133" s="30"/>
      <c r="E133" s="30"/>
      <c r="F133" s="30"/>
      <c r="G133" s="30"/>
      <c r="H133" s="30"/>
      <c r="I133" s="30"/>
      <c r="J133" s="31"/>
      <c r="K133" s="1"/>
      <c r="L133" s="32"/>
      <c r="M133" s="29">
        <f t="shared" ref="M133" si="2">A133+1</f>
        <v>4</v>
      </c>
      <c r="N133" s="30"/>
      <c r="O133" s="30"/>
      <c r="P133" s="30"/>
      <c r="Q133" s="30"/>
      <c r="R133" s="30"/>
      <c r="S133" s="30"/>
      <c r="T133" s="30"/>
      <c r="U133" s="30"/>
      <c r="V133" s="31"/>
    </row>
    <row r="134" spans="1:22" ht="21.95" customHeight="1" x14ac:dyDescent="0.35">
      <c r="A134" s="33"/>
      <c r="B134" s="356" t="s">
        <v>42</v>
      </c>
      <c r="C134" s="356"/>
      <c r="D134" s="452" t="s">
        <v>93</v>
      </c>
      <c r="E134" s="404"/>
      <c r="F134" s="404"/>
      <c r="G134" s="404"/>
      <c r="H134" s="404"/>
      <c r="I134" s="404"/>
      <c r="J134" s="75">
        <v>37</v>
      </c>
      <c r="K134" s="1"/>
      <c r="L134" s="32"/>
      <c r="M134" s="33"/>
      <c r="N134" s="356" t="s">
        <v>42</v>
      </c>
      <c r="O134" s="356"/>
      <c r="P134" s="452" t="s">
        <v>93</v>
      </c>
      <c r="Q134" s="404"/>
      <c r="R134" s="404"/>
      <c r="S134" s="404"/>
      <c r="T134" s="404"/>
      <c r="U134" s="404"/>
      <c r="V134" s="75">
        <v>4</v>
      </c>
    </row>
    <row r="135" spans="1:22" ht="21.95" customHeight="1" x14ac:dyDescent="0.25">
      <c r="A135" s="33"/>
      <c r="B135" s="358"/>
      <c r="C135" s="358"/>
      <c r="D135" s="358"/>
      <c r="E135" s="358"/>
      <c r="F135" s="358"/>
      <c r="G135" s="358"/>
      <c r="H135" s="358"/>
      <c r="I135" s="358"/>
      <c r="J135" s="34"/>
      <c r="K135" s="1"/>
      <c r="L135" s="32"/>
      <c r="M135" s="33"/>
      <c r="N135" s="358"/>
      <c r="O135" s="358"/>
      <c r="P135" s="358"/>
      <c r="Q135" s="358"/>
      <c r="R135" s="358"/>
      <c r="S135" s="358"/>
      <c r="T135" s="358"/>
      <c r="U135" s="358"/>
      <c r="V135" s="34"/>
    </row>
    <row r="136" spans="1:22" ht="21.95" customHeight="1" x14ac:dyDescent="0.35">
      <c r="A136" s="33"/>
      <c r="B136" s="356" t="s">
        <v>0</v>
      </c>
      <c r="C136" s="356"/>
      <c r="D136" s="403">
        <v>2</v>
      </c>
      <c r="E136" s="403"/>
      <c r="F136" s="357" t="s">
        <v>41</v>
      </c>
      <c r="G136" s="357"/>
      <c r="H136" s="403">
        <v>3</v>
      </c>
      <c r="I136" s="403"/>
      <c r="J136" s="34"/>
      <c r="K136" s="1"/>
      <c r="L136" s="32"/>
      <c r="M136" s="33"/>
      <c r="N136" s="356" t="s">
        <v>0</v>
      </c>
      <c r="O136" s="356"/>
      <c r="P136" s="403">
        <v>2</v>
      </c>
      <c r="Q136" s="403"/>
      <c r="R136" s="357" t="s">
        <v>41</v>
      </c>
      <c r="S136" s="357"/>
      <c r="T136" s="403">
        <v>4</v>
      </c>
      <c r="U136" s="403"/>
      <c r="V136" s="34"/>
    </row>
    <row r="137" spans="1:22" ht="21.95" customHeight="1" x14ac:dyDescent="0.35">
      <c r="A137" s="33"/>
      <c r="B137" s="356" t="s">
        <v>14</v>
      </c>
      <c r="C137" s="356"/>
      <c r="D137" s="400" t="s">
        <v>217</v>
      </c>
      <c r="E137" s="400"/>
      <c r="F137" s="357" t="s">
        <v>15</v>
      </c>
      <c r="G137" s="357"/>
      <c r="H137" s="401" t="s">
        <v>216</v>
      </c>
      <c r="I137" s="401"/>
      <c r="J137" s="34"/>
      <c r="K137" s="1"/>
      <c r="L137" s="32"/>
      <c r="M137" s="33"/>
      <c r="N137" s="356" t="s">
        <v>14</v>
      </c>
      <c r="O137" s="356"/>
      <c r="P137" s="400" t="s">
        <v>167</v>
      </c>
      <c r="Q137" s="400"/>
      <c r="R137" s="357" t="s">
        <v>15</v>
      </c>
      <c r="S137" s="357"/>
      <c r="T137" s="401" t="s">
        <v>166</v>
      </c>
      <c r="U137" s="401"/>
      <c r="V137" s="34"/>
    </row>
    <row r="138" spans="1:22" ht="21.95" customHeight="1" x14ac:dyDescent="0.3">
      <c r="A138" s="33"/>
      <c r="B138" s="64" t="s">
        <v>53</v>
      </c>
      <c r="C138" s="64"/>
      <c r="D138" s="402" t="s">
        <v>94</v>
      </c>
      <c r="E138" s="402"/>
      <c r="F138" s="397" t="s">
        <v>54</v>
      </c>
      <c r="G138" s="397"/>
      <c r="H138" s="402" t="s">
        <v>158</v>
      </c>
      <c r="I138" s="402"/>
      <c r="J138" s="34"/>
      <c r="K138" s="1"/>
      <c r="L138" s="32"/>
      <c r="M138" s="33"/>
      <c r="N138" s="64" t="s">
        <v>53</v>
      </c>
      <c r="O138" s="64"/>
      <c r="P138" s="402" t="s">
        <v>95</v>
      </c>
      <c r="Q138" s="402"/>
      <c r="R138" s="397" t="s">
        <v>54</v>
      </c>
      <c r="S138" s="397"/>
      <c r="T138" s="402" t="s">
        <v>168</v>
      </c>
      <c r="U138" s="402"/>
      <c r="V138" s="34"/>
    </row>
    <row r="139" spans="1:22" ht="21.95" customHeight="1" x14ac:dyDescent="0.3">
      <c r="A139" s="33"/>
      <c r="B139" s="396" t="s">
        <v>1</v>
      </c>
      <c r="C139" s="396"/>
      <c r="D139" s="397"/>
      <c r="E139" s="397"/>
      <c r="F139" s="398"/>
      <c r="G139" s="398"/>
      <c r="H139" s="398"/>
      <c r="I139" s="398"/>
      <c r="J139" s="34"/>
      <c r="K139" s="1"/>
      <c r="L139" s="32"/>
      <c r="M139" s="33"/>
      <c r="N139" s="396" t="s">
        <v>1</v>
      </c>
      <c r="O139" s="396"/>
      <c r="P139" s="397"/>
      <c r="Q139" s="397"/>
      <c r="R139" s="398"/>
      <c r="S139" s="398"/>
      <c r="T139" s="398"/>
      <c r="U139" s="398"/>
      <c r="V139" s="34"/>
    </row>
    <row r="140" spans="1:22" ht="21.95" customHeight="1" x14ac:dyDescent="0.3">
      <c r="A140" s="33"/>
      <c r="B140" s="396"/>
      <c r="C140" s="396"/>
      <c r="D140" s="397" t="s">
        <v>11</v>
      </c>
      <c r="E140" s="397"/>
      <c r="F140" s="398">
        <v>0.70347222222222217</v>
      </c>
      <c r="G140" s="398"/>
      <c r="H140" s="398"/>
      <c r="I140" s="398"/>
      <c r="J140" s="34"/>
      <c r="K140" s="1"/>
      <c r="L140" s="32"/>
      <c r="M140" s="33"/>
      <c r="N140" s="396"/>
      <c r="O140" s="396"/>
      <c r="P140" s="397" t="s">
        <v>11</v>
      </c>
      <c r="Q140" s="397"/>
      <c r="R140" s="398">
        <v>0.70347222222222217</v>
      </c>
      <c r="S140" s="398"/>
      <c r="T140" s="398"/>
      <c r="U140" s="398"/>
      <c r="V140" s="34"/>
    </row>
    <row r="141" spans="1:22" ht="21.95" customHeight="1" x14ac:dyDescent="0.3">
      <c r="A141" s="33"/>
      <c r="B141" s="396"/>
      <c r="C141" s="396"/>
      <c r="D141" s="397" t="s">
        <v>55</v>
      </c>
      <c r="E141" s="397"/>
      <c r="F141" s="398">
        <v>0.70416666666666661</v>
      </c>
      <c r="G141" s="398"/>
      <c r="H141" s="398"/>
      <c r="I141" s="398"/>
      <c r="J141" s="34"/>
      <c r="K141" s="1"/>
      <c r="L141" s="32"/>
      <c r="M141" s="33"/>
      <c r="N141" s="396"/>
      <c r="O141" s="396"/>
      <c r="P141" s="397" t="s">
        <v>55</v>
      </c>
      <c r="Q141" s="397"/>
      <c r="R141" s="398">
        <v>0.70416666666666661</v>
      </c>
      <c r="S141" s="398"/>
      <c r="T141" s="398"/>
      <c r="U141" s="398"/>
      <c r="V141" s="34"/>
    </row>
    <row r="142" spans="1:22" ht="21.95" customHeight="1" x14ac:dyDescent="0.35">
      <c r="A142" s="33"/>
      <c r="B142" s="396"/>
      <c r="C142" s="396"/>
      <c r="D142" s="397" t="s">
        <v>9</v>
      </c>
      <c r="E142" s="397"/>
      <c r="F142" s="399">
        <v>0.70624999999999993</v>
      </c>
      <c r="G142" s="399"/>
      <c r="H142" s="399"/>
      <c r="I142" s="399"/>
      <c r="J142" s="34"/>
      <c r="K142" s="1"/>
      <c r="L142" s="32"/>
      <c r="M142" s="33"/>
      <c r="N142" s="396"/>
      <c r="O142" s="396"/>
      <c r="P142" s="397" t="s">
        <v>9</v>
      </c>
      <c r="Q142" s="397"/>
      <c r="R142" s="399">
        <v>0.70624999999999993</v>
      </c>
      <c r="S142" s="399"/>
      <c r="T142" s="399"/>
      <c r="U142" s="399"/>
      <c r="V142" s="34"/>
    </row>
    <row r="143" spans="1:22" ht="21.95" customHeight="1" x14ac:dyDescent="0.35">
      <c r="A143" s="33"/>
      <c r="B143" s="356" t="s">
        <v>44</v>
      </c>
      <c r="C143" s="356"/>
      <c r="D143" s="357" t="s">
        <v>90</v>
      </c>
      <c r="E143" s="357"/>
      <c r="F143" s="37">
        <v>2</v>
      </c>
      <c r="G143" s="65" t="s">
        <v>45</v>
      </c>
      <c r="H143" s="39">
        <v>0</v>
      </c>
      <c r="I143" s="65" t="s">
        <v>46</v>
      </c>
      <c r="J143" s="34"/>
      <c r="K143" s="1"/>
      <c r="L143" s="32"/>
      <c r="M143" s="33"/>
      <c r="N143" s="356" t="s">
        <v>44</v>
      </c>
      <c r="O143" s="356"/>
      <c r="P143" s="357" t="s">
        <v>90</v>
      </c>
      <c r="Q143" s="357"/>
      <c r="R143" s="37">
        <v>1</v>
      </c>
      <c r="S143" s="65" t="s">
        <v>45</v>
      </c>
      <c r="T143" s="39">
        <v>50</v>
      </c>
      <c r="U143" s="65" t="s">
        <v>46</v>
      </c>
      <c r="V143" s="34"/>
    </row>
    <row r="144" spans="1:22" ht="21.95" customHeight="1" x14ac:dyDescent="0.3">
      <c r="A144" s="33"/>
      <c r="B144" s="356"/>
      <c r="C144" s="356"/>
      <c r="D144" s="359" t="s">
        <v>56</v>
      </c>
      <c r="E144" s="63" t="s">
        <v>57</v>
      </c>
      <c r="F144" s="41">
        <v>1</v>
      </c>
      <c r="G144" s="66" t="s">
        <v>45</v>
      </c>
      <c r="H144" s="41">
        <v>50</v>
      </c>
      <c r="I144" s="66" t="s">
        <v>46</v>
      </c>
      <c r="J144" s="34"/>
      <c r="K144" s="1"/>
      <c r="L144" s="32"/>
      <c r="M144" s="33"/>
      <c r="N144" s="356"/>
      <c r="O144" s="356"/>
      <c r="P144" s="359" t="s">
        <v>56</v>
      </c>
      <c r="Q144" s="63" t="s">
        <v>57</v>
      </c>
      <c r="R144" s="41">
        <v>1</v>
      </c>
      <c r="S144" s="66" t="s">
        <v>45</v>
      </c>
      <c r="T144" s="41">
        <v>40</v>
      </c>
      <c r="U144" s="66" t="s">
        <v>46</v>
      </c>
      <c r="V144" s="34"/>
    </row>
    <row r="145" spans="1:22" ht="21.95" customHeight="1" x14ac:dyDescent="0.3">
      <c r="A145" s="33"/>
      <c r="B145" s="356"/>
      <c r="C145" s="356"/>
      <c r="D145" s="359"/>
      <c r="E145" s="63" t="s">
        <v>58</v>
      </c>
      <c r="F145" s="41">
        <v>2</v>
      </c>
      <c r="G145" s="66" t="s">
        <v>45</v>
      </c>
      <c r="H145" s="41">
        <v>20</v>
      </c>
      <c r="I145" s="66" t="s">
        <v>46</v>
      </c>
      <c r="J145" s="34"/>
      <c r="K145" s="1"/>
      <c r="L145" s="32"/>
      <c r="M145" s="33"/>
      <c r="N145" s="356"/>
      <c r="O145" s="356"/>
      <c r="P145" s="359"/>
      <c r="Q145" s="63" t="s">
        <v>58</v>
      </c>
      <c r="R145" s="41">
        <v>2</v>
      </c>
      <c r="S145" s="66" t="s">
        <v>45</v>
      </c>
      <c r="T145" s="41">
        <v>10</v>
      </c>
      <c r="U145" s="66" t="s">
        <v>46</v>
      </c>
      <c r="V145" s="34"/>
    </row>
    <row r="146" spans="1:22" ht="21.95" customHeight="1" x14ac:dyDescent="0.25">
      <c r="A146" s="33"/>
      <c r="B146" s="358"/>
      <c r="C146" s="358"/>
      <c r="D146" s="358"/>
      <c r="E146" s="358"/>
      <c r="F146" s="358"/>
      <c r="G146" s="358"/>
      <c r="H146" s="358"/>
      <c r="I146" s="358"/>
      <c r="J146" s="34"/>
      <c r="K146" s="1"/>
      <c r="L146" s="32"/>
      <c r="M146" s="33"/>
      <c r="N146" s="358"/>
      <c r="O146" s="358"/>
      <c r="P146" s="358"/>
      <c r="Q146" s="358"/>
      <c r="R146" s="358"/>
      <c r="S146" s="358"/>
      <c r="T146" s="358"/>
      <c r="U146" s="358"/>
      <c r="V146" s="34"/>
    </row>
    <row r="147" spans="1:22" ht="21.95" customHeight="1" x14ac:dyDescent="0.3">
      <c r="A147" s="33"/>
      <c r="B147" s="395" t="s">
        <v>59</v>
      </c>
      <c r="C147" s="395"/>
      <c r="D147" s="395"/>
      <c r="E147" s="395"/>
      <c r="F147" s="395"/>
      <c r="G147" s="395"/>
      <c r="H147" s="395"/>
      <c r="I147" s="395"/>
      <c r="J147" s="34"/>
      <c r="K147" s="1"/>
      <c r="L147" s="32"/>
      <c r="M147" s="33"/>
      <c r="N147" s="395" t="s">
        <v>59</v>
      </c>
      <c r="O147" s="395"/>
      <c r="P147" s="395"/>
      <c r="Q147" s="395"/>
      <c r="R147" s="395"/>
      <c r="S147" s="395"/>
      <c r="T147" s="395"/>
      <c r="U147" s="395"/>
      <c r="V147" s="34"/>
    </row>
    <row r="148" spans="1:22" ht="21.95" customHeight="1" thickBot="1" x14ac:dyDescent="0.3">
      <c r="A148" s="33"/>
      <c r="B148" s="358"/>
      <c r="C148" s="358"/>
      <c r="D148" s="358"/>
      <c r="E148" s="358"/>
      <c r="F148" s="358"/>
      <c r="G148" s="358"/>
      <c r="H148" s="358"/>
      <c r="I148" s="358"/>
      <c r="J148" s="34"/>
      <c r="K148" s="1"/>
      <c r="L148" s="32"/>
      <c r="M148" s="33"/>
      <c r="N148" s="358"/>
      <c r="O148" s="358"/>
      <c r="P148" s="358"/>
      <c r="Q148" s="358"/>
      <c r="R148" s="358"/>
      <c r="S148" s="358"/>
      <c r="T148" s="358"/>
      <c r="U148" s="358"/>
      <c r="V148" s="34"/>
    </row>
    <row r="149" spans="1:22" ht="21.95" customHeight="1" x14ac:dyDescent="0.25">
      <c r="A149" s="33"/>
      <c r="B149" s="170" t="s">
        <v>136</v>
      </c>
      <c r="C149" s="443"/>
      <c r="D149" s="444"/>
      <c r="E149" s="444"/>
      <c r="F149" s="444"/>
      <c r="G149" s="444"/>
      <c r="H149" s="444"/>
      <c r="I149" s="445"/>
      <c r="J149" s="34"/>
      <c r="K149" s="1"/>
      <c r="L149" s="32"/>
      <c r="M149" s="33"/>
      <c r="N149" s="170" t="s">
        <v>136</v>
      </c>
      <c r="O149" s="443"/>
      <c r="P149" s="444"/>
      <c r="Q149" s="444"/>
      <c r="R149" s="444"/>
      <c r="S149" s="444"/>
      <c r="T149" s="444"/>
      <c r="U149" s="445"/>
      <c r="V149" s="34"/>
    </row>
    <row r="150" spans="1:22" ht="21.95" customHeight="1" thickBot="1" x14ac:dyDescent="0.3">
      <c r="A150" s="33"/>
      <c r="B150" s="171" t="s">
        <v>137</v>
      </c>
      <c r="C150" s="432"/>
      <c r="D150" s="433"/>
      <c r="E150" s="433"/>
      <c r="F150" s="433"/>
      <c r="G150" s="433"/>
      <c r="H150" s="433"/>
      <c r="I150" s="434"/>
      <c r="J150" s="34"/>
      <c r="K150" s="1"/>
      <c r="L150" s="32"/>
      <c r="M150" s="33"/>
      <c r="N150" s="171" t="s">
        <v>137</v>
      </c>
      <c r="O150" s="432"/>
      <c r="P150" s="433"/>
      <c r="Q150" s="433"/>
      <c r="R150" s="433"/>
      <c r="S150" s="433"/>
      <c r="T150" s="433"/>
      <c r="U150" s="434"/>
      <c r="V150" s="34"/>
    </row>
    <row r="151" spans="1:22" ht="21.95" customHeight="1" thickBot="1" x14ac:dyDescent="0.3">
      <c r="A151" s="33"/>
      <c r="B151" s="25"/>
      <c r="C151" s="25"/>
      <c r="D151" s="25"/>
      <c r="E151" s="25"/>
      <c r="F151" s="25"/>
      <c r="G151" s="25"/>
      <c r="H151" s="25"/>
      <c r="I151" s="25"/>
      <c r="J151" s="34"/>
      <c r="K151" s="1"/>
      <c r="L151" s="32"/>
      <c r="M151" s="33"/>
      <c r="N151" s="25"/>
      <c r="O151" s="25"/>
      <c r="P151" s="25"/>
      <c r="Q151" s="25"/>
      <c r="R151" s="25"/>
      <c r="S151" s="25"/>
      <c r="T151" s="25"/>
      <c r="U151" s="25"/>
      <c r="V151" s="34"/>
    </row>
    <row r="152" spans="1:22" ht="21.95" customHeight="1" x14ac:dyDescent="0.25">
      <c r="A152" s="33"/>
      <c r="B152" s="438" t="s">
        <v>63</v>
      </c>
      <c r="C152" s="343" t="s">
        <v>64</v>
      </c>
      <c r="D152" s="351"/>
      <c r="E152" s="351"/>
      <c r="F152" s="351"/>
      <c r="G152" s="351"/>
      <c r="H152" s="352"/>
      <c r="I152" s="353"/>
      <c r="J152" s="34"/>
      <c r="K152" s="1"/>
      <c r="L152" s="32"/>
      <c r="M152" s="33"/>
      <c r="N152" s="438" t="s">
        <v>63</v>
      </c>
      <c r="O152" s="343" t="s">
        <v>64</v>
      </c>
      <c r="P152" s="351"/>
      <c r="Q152" s="351"/>
      <c r="R152" s="351"/>
      <c r="S152" s="351"/>
      <c r="T152" s="352"/>
      <c r="U152" s="353"/>
      <c r="V152" s="34"/>
    </row>
    <row r="153" spans="1:22" ht="21.95" customHeight="1" x14ac:dyDescent="0.25">
      <c r="A153" s="33"/>
      <c r="B153" s="439"/>
      <c r="C153" s="340" t="s">
        <v>234</v>
      </c>
      <c r="D153" s="348"/>
      <c r="E153" s="348"/>
      <c r="F153" s="348"/>
      <c r="G153" s="348"/>
      <c r="H153" s="336"/>
      <c r="I153" s="337"/>
      <c r="J153" s="34"/>
      <c r="K153" s="1"/>
      <c r="L153" s="32"/>
      <c r="M153" s="33"/>
      <c r="N153" s="439"/>
      <c r="O153" s="340" t="s">
        <v>234</v>
      </c>
      <c r="P153" s="348"/>
      <c r="Q153" s="348"/>
      <c r="R153" s="348"/>
      <c r="S153" s="348"/>
      <c r="T153" s="336"/>
      <c r="U153" s="337"/>
      <c r="V153" s="34"/>
    </row>
    <row r="154" spans="1:22" ht="21.95" customHeight="1" x14ac:dyDescent="0.25">
      <c r="A154" s="33"/>
      <c r="B154" s="439"/>
      <c r="C154" s="340" t="s">
        <v>66</v>
      </c>
      <c r="D154" s="348"/>
      <c r="E154" s="348"/>
      <c r="F154" s="348"/>
      <c r="G154" s="348"/>
      <c r="H154" s="336"/>
      <c r="I154" s="337"/>
      <c r="J154" s="34"/>
      <c r="K154" s="1"/>
      <c r="L154" s="32"/>
      <c r="M154" s="33"/>
      <c r="N154" s="439"/>
      <c r="O154" s="340" t="s">
        <v>66</v>
      </c>
      <c r="P154" s="348"/>
      <c r="Q154" s="348"/>
      <c r="R154" s="348"/>
      <c r="S154" s="348"/>
      <c r="T154" s="336"/>
      <c r="U154" s="337"/>
      <c r="V154" s="34"/>
    </row>
    <row r="155" spans="1:22" ht="21.95" customHeight="1" x14ac:dyDescent="0.25">
      <c r="A155" s="33"/>
      <c r="B155" s="439"/>
      <c r="C155" s="340" t="s">
        <v>67</v>
      </c>
      <c r="D155" s="348"/>
      <c r="E155" s="348"/>
      <c r="F155" s="348"/>
      <c r="G155" s="348"/>
      <c r="H155" s="354"/>
      <c r="I155" s="355"/>
      <c r="J155" s="34"/>
      <c r="K155" s="1"/>
      <c r="L155" s="32"/>
      <c r="M155" s="33"/>
      <c r="N155" s="439"/>
      <c r="O155" s="340" t="s">
        <v>67</v>
      </c>
      <c r="P155" s="348"/>
      <c r="Q155" s="348"/>
      <c r="R155" s="348"/>
      <c r="S155" s="348"/>
      <c r="T155" s="354"/>
      <c r="U155" s="355"/>
      <c r="V155" s="34"/>
    </row>
    <row r="156" spans="1:22" ht="21.95" customHeight="1" x14ac:dyDescent="0.25">
      <c r="A156" s="33"/>
      <c r="B156" s="439"/>
      <c r="C156" s="340" t="s">
        <v>235</v>
      </c>
      <c r="D156" s="348"/>
      <c r="E156" s="348"/>
      <c r="F156" s="348"/>
      <c r="G156" s="348"/>
      <c r="H156" s="336"/>
      <c r="I156" s="337"/>
      <c r="J156" s="34"/>
      <c r="K156" s="1"/>
      <c r="L156" s="32"/>
      <c r="M156" s="33"/>
      <c r="N156" s="439"/>
      <c r="O156" s="340" t="s">
        <v>235</v>
      </c>
      <c r="P156" s="348"/>
      <c r="Q156" s="348"/>
      <c r="R156" s="348"/>
      <c r="S156" s="348"/>
      <c r="T156" s="336"/>
      <c r="U156" s="337"/>
      <c r="V156" s="34"/>
    </row>
    <row r="157" spans="1:22" ht="21.95" customHeight="1" x14ac:dyDescent="0.25">
      <c r="A157" s="33"/>
      <c r="B157" s="439"/>
      <c r="C157" s="338" t="s">
        <v>236</v>
      </c>
      <c r="D157" s="339"/>
      <c r="E157" s="339"/>
      <c r="F157" s="339"/>
      <c r="G157" s="340"/>
      <c r="H157" s="336"/>
      <c r="I157" s="337"/>
      <c r="J157" s="34"/>
      <c r="K157" s="1"/>
      <c r="L157" s="32"/>
      <c r="M157" s="33"/>
      <c r="N157" s="439"/>
      <c r="O157" s="338" t="s">
        <v>236</v>
      </c>
      <c r="P157" s="339"/>
      <c r="Q157" s="339"/>
      <c r="R157" s="339"/>
      <c r="S157" s="340"/>
      <c r="T157" s="336"/>
      <c r="U157" s="337"/>
      <c r="V157" s="34"/>
    </row>
    <row r="158" spans="1:22" ht="21.95" customHeight="1" x14ac:dyDescent="0.25">
      <c r="A158" s="33"/>
      <c r="B158" s="439"/>
      <c r="C158" s="385" t="s">
        <v>69</v>
      </c>
      <c r="D158" s="386"/>
      <c r="E158" s="386"/>
      <c r="F158" s="386"/>
      <c r="G158" s="386"/>
      <c r="H158" s="336"/>
      <c r="I158" s="337"/>
      <c r="J158" s="34"/>
      <c r="K158" s="1"/>
      <c r="L158" s="32"/>
      <c r="M158" s="33"/>
      <c r="N158" s="439"/>
      <c r="O158" s="385" t="s">
        <v>69</v>
      </c>
      <c r="P158" s="386"/>
      <c r="Q158" s="386"/>
      <c r="R158" s="386"/>
      <c r="S158" s="386"/>
      <c r="T158" s="336"/>
      <c r="U158" s="337"/>
      <c r="V158" s="34"/>
    </row>
    <row r="159" spans="1:22" ht="21.95" customHeight="1" thickBot="1" x14ac:dyDescent="0.3">
      <c r="A159" s="33"/>
      <c r="B159" s="440"/>
      <c r="C159" s="441" t="s">
        <v>243</v>
      </c>
      <c r="D159" s="442"/>
      <c r="E159" s="442"/>
      <c r="F159" s="442"/>
      <c r="G159" s="371"/>
      <c r="H159" s="453"/>
      <c r="I159" s="454"/>
      <c r="J159" s="34"/>
      <c r="K159" s="1"/>
      <c r="L159" s="32"/>
      <c r="M159" s="33"/>
      <c r="N159" s="440"/>
      <c r="O159" s="441" t="s">
        <v>243</v>
      </c>
      <c r="P159" s="442"/>
      <c r="Q159" s="442"/>
      <c r="R159" s="442"/>
      <c r="S159" s="371"/>
      <c r="T159" s="453"/>
      <c r="U159" s="454"/>
      <c r="V159" s="34"/>
    </row>
    <row r="160" spans="1:22" ht="21.95" customHeight="1" x14ac:dyDescent="0.25">
      <c r="A160" s="33"/>
      <c r="B160" s="438" t="s">
        <v>70</v>
      </c>
      <c r="C160" s="455" t="s">
        <v>71</v>
      </c>
      <c r="D160" s="456"/>
      <c r="E160" s="456"/>
      <c r="F160" s="456"/>
      <c r="G160" s="457"/>
      <c r="H160" s="352"/>
      <c r="I160" s="353"/>
      <c r="J160" s="34"/>
      <c r="K160" s="1"/>
      <c r="L160" s="32"/>
      <c r="M160" s="33"/>
      <c r="N160" s="438" t="s">
        <v>70</v>
      </c>
      <c r="O160" s="455" t="s">
        <v>71</v>
      </c>
      <c r="P160" s="456"/>
      <c r="Q160" s="456"/>
      <c r="R160" s="456"/>
      <c r="S160" s="457"/>
      <c r="T160" s="352"/>
      <c r="U160" s="353"/>
      <c r="V160" s="34"/>
    </row>
    <row r="161" spans="1:22" ht="21.95" customHeight="1" x14ac:dyDescent="0.25">
      <c r="A161" s="33"/>
      <c r="B161" s="439"/>
      <c r="C161" s="435" t="s">
        <v>72</v>
      </c>
      <c r="D161" s="436"/>
      <c r="E161" s="436"/>
      <c r="F161" s="436"/>
      <c r="G161" s="437"/>
      <c r="H161" s="336"/>
      <c r="I161" s="337"/>
      <c r="J161" s="34"/>
      <c r="K161" s="1"/>
      <c r="L161" s="32"/>
      <c r="M161" s="33"/>
      <c r="N161" s="439"/>
      <c r="O161" s="435" t="s">
        <v>72</v>
      </c>
      <c r="P161" s="436"/>
      <c r="Q161" s="436"/>
      <c r="R161" s="436"/>
      <c r="S161" s="437"/>
      <c r="T161" s="336"/>
      <c r="U161" s="337"/>
      <c r="V161" s="34"/>
    </row>
    <row r="162" spans="1:22" ht="21.95" customHeight="1" x14ac:dyDescent="0.25">
      <c r="A162" s="33"/>
      <c r="B162" s="439"/>
      <c r="C162" s="435" t="s">
        <v>73</v>
      </c>
      <c r="D162" s="436"/>
      <c r="E162" s="436"/>
      <c r="F162" s="436"/>
      <c r="G162" s="437"/>
      <c r="H162" s="336"/>
      <c r="I162" s="337"/>
      <c r="J162" s="34"/>
      <c r="K162" s="1"/>
      <c r="L162" s="32"/>
      <c r="M162" s="33"/>
      <c r="N162" s="439"/>
      <c r="O162" s="435" t="s">
        <v>73</v>
      </c>
      <c r="P162" s="436"/>
      <c r="Q162" s="436"/>
      <c r="R162" s="436"/>
      <c r="S162" s="437"/>
      <c r="T162" s="336"/>
      <c r="U162" s="337"/>
      <c r="V162" s="34"/>
    </row>
    <row r="163" spans="1:22" ht="21.95" customHeight="1" x14ac:dyDescent="0.25">
      <c r="A163" s="33"/>
      <c r="B163" s="439"/>
      <c r="C163" s="435" t="s">
        <v>75</v>
      </c>
      <c r="D163" s="436"/>
      <c r="E163" s="436"/>
      <c r="F163" s="436"/>
      <c r="G163" s="437"/>
      <c r="H163" s="336"/>
      <c r="I163" s="337"/>
      <c r="J163" s="34"/>
      <c r="K163" s="1"/>
      <c r="L163" s="32"/>
      <c r="M163" s="33"/>
      <c r="N163" s="439"/>
      <c r="O163" s="435" t="s">
        <v>75</v>
      </c>
      <c r="P163" s="436"/>
      <c r="Q163" s="436"/>
      <c r="R163" s="436"/>
      <c r="S163" s="437"/>
      <c r="T163" s="336"/>
      <c r="U163" s="337"/>
      <c r="V163" s="34"/>
    </row>
    <row r="164" spans="1:22" ht="21.95" customHeight="1" x14ac:dyDescent="0.25">
      <c r="A164" s="33"/>
      <c r="B164" s="439"/>
      <c r="C164" s="435" t="s">
        <v>76</v>
      </c>
      <c r="D164" s="436"/>
      <c r="E164" s="436"/>
      <c r="F164" s="436"/>
      <c r="G164" s="437"/>
      <c r="H164" s="336"/>
      <c r="I164" s="337"/>
      <c r="J164" s="34"/>
      <c r="K164" s="1"/>
      <c r="L164" s="32"/>
      <c r="M164" s="33"/>
      <c r="N164" s="439"/>
      <c r="O164" s="435" t="s">
        <v>76</v>
      </c>
      <c r="P164" s="436"/>
      <c r="Q164" s="436"/>
      <c r="R164" s="436"/>
      <c r="S164" s="437"/>
      <c r="T164" s="336"/>
      <c r="U164" s="337"/>
      <c r="V164" s="34"/>
    </row>
    <row r="165" spans="1:22" ht="21.95" customHeight="1" thickBot="1" x14ac:dyDescent="0.3">
      <c r="A165" s="33"/>
      <c r="B165" s="440"/>
      <c r="C165" s="458" t="s">
        <v>77</v>
      </c>
      <c r="D165" s="459"/>
      <c r="E165" s="459"/>
      <c r="F165" s="459"/>
      <c r="G165" s="460"/>
      <c r="H165" s="369"/>
      <c r="I165" s="370"/>
      <c r="J165" s="34"/>
      <c r="K165" s="1"/>
      <c r="L165" s="32"/>
      <c r="M165" s="33"/>
      <c r="N165" s="440"/>
      <c r="O165" s="458" t="s">
        <v>77</v>
      </c>
      <c r="P165" s="459"/>
      <c r="Q165" s="459"/>
      <c r="R165" s="459"/>
      <c r="S165" s="460"/>
      <c r="T165" s="369"/>
      <c r="U165" s="370"/>
      <c r="V165" s="34"/>
    </row>
    <row r="166" spans="1:22" ht="21.95" customHeight="1" x14ac:dyDescent="0.25">
      <c r="A166" s="33"/>
      <c r="B166" s="438" t="s">
        <v>78</v>
      </c>
      <c r="C166" s="341" t="s">
        <v>85</v>
      </c>
      <c r="D166" s="342"/>
      <c r="E166" s="343"/>
      <c r="F166" s="10" t="s">
        <v>86</v>
      </c>
      <c r="G166" s="11"/>
      <c r="H166" s="344"/>
      <c r="I166" s="345"/>
      <c r="J166" s="34"/>
      <c r="K166" s="1"/>
      <c r="L166" s="32"/>
      <c r="M166" s="33"/>
      <c r="N166" s="438" t="s">
        <v>78</v>
      </c>
      <c r="O166" s="341" t="s">
        <v>85</v>
      </c>
      <c r="P166" s="342"/>
      <c r="Q166" s="343"/>
      <c r="R166" s="10" t="s">
        <v>86</v>
      </c>
      <c r="S166" s="11"/>
      <c r="T166" s="344"/>
      <c r="U166" s="345"/>
      <c r="V166" s="34"/>
    </row>
    <row r="167" spans="1:22" ht="21.95" customHeight="1" x14ac:dyDescent="0.25">
      <c r="A167" s="33"/>
      <c r="B167" s="439"/>
      <c r="C167" s="338" t="s">
        <v>241</v>
      </c>
      <c r="D167" s="339"/>
      <c r="E167" s="340"/>
      <c r="F167" s="10" t="s">
        <v>84</v>
      </c>
      <c r="G167" s="10"/>
      <c r="H167" s="336"/>
      <c r="I167" s="337"/>
      <c r="J167" s="34"/>
      <c r="K167" s="1"/>
      <c r="L167" s="32"/>
      <c r="M167" s="33"/>
      <c r="N167" s="439"/>
      <c r="O167" s="338" t="s">
        <v>241</v>
      </c>
      <c r="P167" s="339"/>
      <c r="Q167" s="340"/>
      <c r="R167" s="10" t="s">
        <v>84</v>
      </c>
      <c r="S167" s="10"/>
      <c r="T167" s="336"/>
      <c r="U167" s="337"/>
      <c r="V167" s="34"/>
    </row>
    <row r="168" spans="1:22" ht="21.95" customHeight="1" thickBot="1" x14ac:dyDescent="0.3">
      <c r="A168" s="33"/>
      <c r="B168" s="440"/>
      <c r="C168" s="441" t="s">
        <v>87</v>
      </c>
      <c r="D168" s="442"/>
      <c r="E168" s="371"/>
      <c r="F168" s="52" t="s">
        <v>86</v>
      </c>
      <c r="G168" s="52"/>
      <c r="H168" s="369"/>
      <c r="I168" s="370"/>
      <c r="J168" s="34"/>
      <c r="K168" s="1"/>
      <c r="L168" s="32"/>
      <c r="M168" s="33"/>
      <c r="N168" s="440"/>
      <c r="O168" s="441" t="s">
        <v>87</v>
      </c>
      <c r="P168" s="442"/>
      <c r="Q168" s="371"/>
      <c r="R168" s="52" t="s">
        <v>86</v>
      </c>
      <c r="S168" s="52"/>
      <c r="T168" s="369"/>
      <c r="U168" s="370"/>
      <c r="V168" s="34"/>
    </row>
    <row r="169" spans="1:22" ht="21.95" customHeight="1" thickBot="1" x14ac:dyDescent="0.3">
      <c r="A169" s="33"/>
      <c r="B169" s="25"/>
      <c r="C169" s="25"/>
      <c r="D169" s="25"/>
      <c r="E169" s="25"/>
      <c r="F169" s="25"/>
      <c r="G169" s="25"/>
      <c r="H169" s="25"/>
      <c r="I169" s="25"/>
      <c r="J169" s="34"/>
      <c r="K169" s="1"/>
      <c r="L169" s="32"/>
      <c r="M169" s="33"/>
      <c r="N169" s="25"/>
      <c r="O169" s="25"/>
      <c r="P169" s="25"/>
      <c r="Q169" s="25"/>
      <c r="R169" s="25"/>
      <c r="S169" s="25"/>
      <c r="T169" s="25"/>
      <c r="U169" s="25"/>
      <c r="V169" s="34"/>
    </row>
    <row r="170" spans="1:22" ht="21.95" customHeight="1" x14ac:dyDescent="0.3">
      <c r="A170" s="33"/>
      <c r="B170" s="373" t="s">
        <v>88</v>
      </c>
      <c r="C170" s="374"/>
      <c r="D170" s="374"/>
      <c r="E170" s="374"/>
      <c r="F170" s="374"/>
      <c r="G170" s="374"/>
      <c r="H170" s="374"/>
      <c r="I170" s="375"/>
      <c r="J170" s="34"/>
      <c r="K170" s="1"/>
      <c r="L170" s="32"/>
      <c r="M170" s="33"/>
      <c r="N170" s="373" t="s">
        <v>88</v>
      </c>
      <c r="O170" s="374"/>
      <c r="P170" s="374"/>
      <c r="Q170" s="374"/>
      <c r="R170" s="374"/>
      <c r="S170" s="374"/>
      <c r="T170" s="374"/>
      <c r="U170" s="375"/>
      <c r="V170" s="34"/>
    </row>
    <row r="171" spans="1:22" ht="21.95" customHeight="1" x14ac:dyDescent="0.25">
      <c r="A171" s="33"/>
      <c r="B171" s="376"/>
      <c r="C171" s="377"/>
      <c r="D171" s="377"/>
      <c r="E171" s="377"/>
      <c r="F171" s="377"/>
      <c r="G171" s="377"/>
      <c r="H171" s="377"/>
      <c r="I171" s="378"/>
      <c r="J171" s="34"/>
      <c r="K171" s="1"/>
      <c r="L171" s="32"/>
      <c r="M171" s="33"/>
      <c r="N171" s="376"/>
      <c r="O171" s="377"/>
      <c r="P171" s="377"/>
      <c r="Q171" s="377"/>
      <c r="R171" s="377"/>
      <c r="S171" s="377"/>
      <c r="T171" s="377"/>
      <c r="U171" s="378"/>
      <c r="V171" s="34"/>
    </row>
    <row r="172" spans="1:22" ht="21.95" customHeight="1" x14ac:dyDescent="0.25">
      <c r="A172" s="33"/>
      <c r="B172" s="379"/>
      <c r="C172" s="380"/>
      <c r="D172" s="380"/>
      <c r="E172" s="380"/>
      <c r="F172" s="380"/>
      <c r="G172" s="380"/>
      <c r="H172" s="380"/>
      <c r="I172" s="381"/>
      <c r="J172" s="34"/>
      <c r="K172" s="1"/>
      <c r="L172" s="32"/>
      <c r="M172" s="33"/>
      <c r="N172" s="379"/>
      <c r="O172" s="380"/>
      <c r="P172" s="380"/>
      <c r="Q172" s="380"/>
      <c r="R172" s="380"/>
      <c r="S172" s="380"/>
      <c r="T172" s="380"/>
      <c r="U172" s="381"/>
      <c r="V172" s="34"/>
    </row>
    <row r="173" spans="1:22" ht="21.95" customHeight="1" x14ac:dyDescent="0.25">
      <c r="A173" s="33"/>
      <c r="B173" s="379"/>
      <c r="C173" s="380"/>
      <c r="D173" s="380"/>
      <c r="E173" s="380"/>
      <c r="F173" s="380"/>
      <c r="G173" s="380"/>
      <c r="H173" s="380"/>
      <c r="I173" s="381"/>
      <c r="J173" s="34"/>
      <c r="K173" s="1"/>
      <c r="L173" s="32"/>
      <c r="M173" s="33"/>
      <c r="N173" s="379"/>
      <c r="O173" s="380"/>
      <c r="P173" s="380"/>
      <c r="Q173" s="380"/>
      <c r="R173" s="380"/>
      <c r="S173" s="380"/>
      <c r="T173" s="380"/>
      <c r="U173" s="381"/>
      <c r="V173" s="34"/>
    </row>
    <row r="174" spans="1:22" ht="21.95" customHeight="1" thickBot="1" x14ac:dyDescent="0.3">
      <c r="A174" s="33"/>
      <c r="B174" s="382"/>
      <c r="C174" s="383"/>
      <c r="D174" s="383"/>
      <c r="E174" s="383"/>
      <c r="F174" s="383"/>
      <c r="G174" s="383"/>
      <c r="H174" s="383"/>
      <c r="I174" s="384"/>
      <c r="J174" s="34"/>
      <c r="K174" s="1"/>
      <c r="L174" s="32"/>
      <c r="M174" s="33"/>
      <c r="N174" s="382"/>
      <c r="O174" s="383"/>
      <c r="P174" s="383"/>
      <c r="Q174" s="383"/>
      <c r="R174" s="383"/>
      <c r="S174" s="383"/>
      <c r="T174" s="383"/>
      <c r="U174" s="384"/>
      <c r="V174" s="34"/>
    </row>
    <row r="175" spans="1:22" ht="21.95" customHeight="1" thickBot="1" x14ac:dyDescent="0.3">
      <c r="A175" s="53"/>
      <c r="B175" s="54"/>
      <c r="C175" s="54"/>
      <c r="D175" s="54"/>
      <c r="E175" s="54"/>
      <c r="F175" s="54"/>
      <c r="G175" s="54"/>
      <c r="H175" s="54"/>
      <c r="I175" s="54"/>
      <c r="J175" s="55"/>
      <c r="K175" s="1"/>
      <c r="L175" s="32"/>
      <c r="M175" s="53"/>
      <c r="N175" s="54"/>
      <c r="O175" s="54"/>
      <c r="P175" s="54"/>
      <c r="Q175" s="54"/>
      <c r="R175" s="54"/>
      <c r="S175" s="54"/>
      <c r="T175" s="54"/>
      <c r="U175" s="54"/>
      <c r="V175" s="55"/>
    </row>
    <row r="176" spans="1:22" ht="21.95" customHeight="1" thickBot="1" x14ac:dyDescent="0.3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7"/>
      <c r="M176" s="56"/>
      <c r="N176" s="56"/>
      <c r="O176" s="56"/>
      <c r="P176" s="56"/>
      <c r="Q176" s="56"/>
      <c r="R176" s="56"/>
      <c r="S176" s="56"/>
      <c r="T176" s="56"/>
      <c r="U176" s="56"/>
      <c r="V176" s="56"/>
    </row>
    <row r="177" spans="1:22" ht="21.95" customHeight="1" x14ac:dyDescent="0.25">
      <c r="A177" s="29">
        <v>4</v>
      </c>
      <c r="B177" s="30"/>
      <c r="C177" s="30"/>
      <c r="D177" s="30"/>
      <c r="E177" s="30"/>
      <c r="F177" s="30"/>
      <c r="G177" s="30"/>
      <c r="H177" s="30"/>
      <c r="I177" s="30"/>
      <c r="J177" s="31"/>
      <c r="K177" s="1"/>
      <c r="L177" s="32"/>
      <c r="M177" s="29">
        <f t="shared" ref="M177" si="3">A177+1</f>
        <v>5</v>
      </c>
      <c r="N177" s="30"/>
      <c r="O177" s="30"/>
      <c r="P177" s="30"/>
      <c r="Q177" s="30"/>
      <c r="R177" s="30"/>
      <c r="S177" s="30"/>
      <c r="T177" s="30"/>
      <c r="U177" s="30"/>
      <c r="V177" s="31"/>
    </row>
    <row r="178" spans="1:22" ht="21.95" customHeight="1" x14ac:dyDescent="0.35">
      <c r="A178" s="33"/>
      <c r="B178" s="356" t="s">
        <v>42</v>
      </c>
      <c r="C178" s="356"/>
      <c r="D178" s="452" t="s">
        <v>93</v>
      </c>
      <c r="E178" s="404"/>
      <c r="F178" s="404"/>
      <c r="G178" s="404"/>
      <c r="H178" s="404"/>
      <c r="I178" s="404"/>
      <c r="J178" s="75">
        <v>44</v>
      </c>
      <c r="K178" s="1"/>
      <c r="L178" s="32"/>
      <c r="M178" s="33"/>
      <c r="N178" s="356" t="s">
        <v>42</v>
      </c>
      <c r="O178" s="356"/>
      <c r="P178" s="452" t="s">
        <v>93</v>
      </c>
      <c r="Q178" s="404"/>
      <c r="R178" s="404"/>
      <c r="S178" s="404"/>
      <c r="T178" s="404"/>
      <c r="U178" s="404"/>
      <c r="V178" s="75">
        <v>19</v>
      </c>
    </row>
    <row r="179" spans="1:22" ht="21.95" customHeight="1" x14ac:dyDescent="0.25">
      <c r="A179" s="33"/>
      <c r="B179" s="358"/>
      <c r="C179" s="358"/>
      <c r="D179" s="358"/>
      <c r="E179" s="358"/>
      <c r="F179" s="358"/>
      <c r="G179" s="358"/>
      <c r="H179" s="358"/>
      <c r="I179" s="358"/>
      <c r="J179" s="34"/>
      <c r="K179" s="1"/>
      <c r="L179" s="32"/>
      <c r="M179" s="33"/>
      <c r="N179" s="358"/>
      <c r="O179" s="358"/>
      <c r="P179" s="358"/>
      <c r="Q179" s="358"/>
      <c r="R179" s="358"/>
      <c r="S179" s="358"/>
      <c r="T179" s="358"/>
      <c r="U179" s="358"/>
      <c r="V179" s="34"/>
    </row>
    <row r="180" spans="1:22" ht="21.95" customHeight="1" x14ac:dyDescent="0.35">
      <c r="A180" s="33"/>
      <c r="B180" s="356" t="s">
        <v>0</v>
      </c>
      <c r="C180" s="356"/>
      <c r="D180" s="403">
        <v>3</v>
      </c>
      <c r="E180" s="403"/>
      <c r="F180" s="357" t="s">
        <v>41</v>
      </c>
      <c r="G180" s="357"/>
      <c r="H180" s="403">
        <v>1</v>
      </c>
      <c r="I180" s="403"/>
      <c r="J180" s="34"/>
      <c r="K180" s="1"/>
      <c r="L180" s="32"/>
      <c r="M180" s="33"/>
      <c r="N180" s="356" t="s">
        <v>0</v>
      </c>
      <c r="O180" s="356"/>
      <c r="P180" s="403">
        <v>3</v>
      </c>
      <c r="Q180" s="403"/>
      <c r="R180" s="357" t="s">
        <v>41</v>
      </c>
      <c r="S180" s="357"/>
      <c r="T180" s="403">
        <v>2</v>
      </c>
      <c r="U180" s="403"/>
      <c r="V180" s="34"/>
    </row>
    <row r="181" spans="1:22" ht="21.95" customHeight="1" x14ac:dyDescent="0.35">
      <c r="A181" s="33"/>
      <c r="B181" s="356" t="s">
        <v>14</v>
      </c>
      <c r="C181" s="356"/>
      <c r="D181" s="400" t="s">
        <v>200</v>
      </c>
      <c r="E181" s="400"/>
      <c r="F181" s="357" t="s">
        <v>15</v>
      </c>
      <c r="G181" s="357"/>
      <c r="H181" s="401" t="s">
        <v>199</v>
      </c>
      <c r="I181" s="401"/>
      <c r="J181" s="34"/>
      <c r="K181" s="1"/>
      <c r="L181" s="32"/>
      <c r="M181" s="33"/>
      <c r="N181" s="356" t="s">
        <v>14</v>
      </c>
      <c r="O181" s="356"/>
      <c r="P181" s="400" t="s">
        <v>160</v>
      </c>
      <c r="Q181" s="400"/>
      <c r="R181" s="357" t="s">
        <v>15</v>
      </c>
      <c r="S181" s="357"/>
      <c r="T181" s="401" t="s">
        <v>159</v>
      </c>
      <c r="U181" s="401"/>
      <c r="V181" s="34"/>
    </row>
    <row r="182" spans="1:22" ht="21.95" customHeight="1" x14ac:dyDescent="0.3">
      <c r="A182" s="33"/>
      <c r="B182" s="64" t="s">
        <v>53</v>
      </c>
      <c r="C182" s="64"/>
      <c r="D182" s="402" t="s">
        <v>95</v>
      </c>
      <c r="E182" s="402"/>
      <c r="F182" s="397" t="s">
        <v>54</v>
      </c>
      <c r="G182" s="397"/>
      <c r="H182" s="402" t="s">
        <v>148</v>
      </c>
      <c r="I182" s="402"/>
      <c r="J182" s="34"/>
      <c r="K182" s="1"/>
      <c r="L182" s="32"/>
      <c r="M182" s="33"/>
      <c r="N182" s="64" t="s">
        <v>53</v>
      </c>
      <c r="O182" s="64"/>
      <c r="P182" s="402" t="s">
        <v>95</v>
      </c>
      <c r="Q182" s="402"/>
      <c r="R182" s="397" t="s">
        <v>54</v>
      </c>
      <c r="S182" s="397"/>
      <c r="T182" s="402" t="s">
        <v>151</v>
      </c>
      <c r="U182" s="402"/>
      <c r="V182" s="34"/>
    </row>
    <row r="183" spans="1:22" ht="21.95" customHeight="1" x14ac:dyDescent="0.3">
      <c r="A183" s="33"/>
      <c r="B183" s="396" t="s">
        <v>1</v>
      </c>
      <c r="C183" s="396"/>
      <c r="D183" s="397"/>
      <c r="E183" s="397"/>
      <c r="F183" s="398"/>
      <c r="G183" s="398"/>
      <c r="H183" s="398"/>
      <c r="I183" s="398"/>
      <c r="J183" s="34"/>
      <c r="K183" s="1"/>
      <c r="L183" s="32"/>
      <c r="M183" s="33"/>
      <c r="N183" s="396" t="s">
        <v>1</v>
      </c>
      <c r="O183" s="396"/>
      <c r="P183" s="397"/>
      <c r="Q183" s="397"/>
      <c r="R183" s="398"/>
      <c r="S183" s="398"/>
      <c r="T183" s="398"/>
      <c r="U183" s="398"/>
      <c r="V183" s="34"/>
    </row>
    <row r="184" spans="1:22" ht="21.95" customHeight="1" x14ac:dyDescent="0.3">
      <c r="A184" s="33"/>
      <c r="B184" s="396"/>
      <c r="C184" s="396"/>
      <c r="D184" s="397" t="s">
        <v>11</v>
      </c>
      <c r="E184" s="397"/>
      <c r="F184" s="398">
        <v>0.70833333333333337</v>
      </c>
      <c r="G184" s="398"/>
      <c r="H184" s="398"/>
      <c r="I184" s="398"/>
      <c r="J184" s="34"/>
      <c r="K184" s="1"/>
      <c r="L184" s="32"/>
      <c r="M184" s="33"/>
      <c r="N184" s="396"/>
      <c r="O184" s="396"/>
      <c r="P184" s="397" t="s">
        <v>11</v>
      </c>
      <c r="Q184" s="397"/>
      <c r="R184" s="398">
        <v>0.70833333333333337</v>
      </c>
      <c r="S184" s="398"/>
      <c r="T184" s="398"/>
      <c r="U184" s="398"/>
      <c r="V184" s="34"/>
    </row>
    <row r="185" spans="1:22" ht="21.95" customHeight="1" x14ac:dyDescent="0.3">
      <c r="A185" s="33"/>
      <c r="B185" s="396"/>
      <c r="C185" s="396"/>
      <c r="D185" s="397" t="s">
        <v>55</v>
      </c>
      <c r="E185" s="397"/>
      <c r="F185" s="398">
        <v>0.70902777777777781</v>
      </c>
      <c r="G185" s="398"/>
      <c r="H185" s="398"/>
      <c r="I185" s="398"/>
      <c r="J185" s="34"/>
      <c r="K185" s="1"/>
      <c r="L185" s="32"/>
      <c r="M185" s="33"/>
      <c r="N185" s="396"/>
      <c r="O185" s="396"/>
      <c r="P185" s="397" t="s">
        <v>55</v>
      </c>
      <c r="Q185" s="397"/>
      <c r="R185" s="398">
        <v>0.70902777777777781</v>
      </c>
      <c r="S185" s="398"/>
      <c r="T185" s="398"/>
      <c r="U185" s="398"/>
      <c r="V185" s="34"/>
    </row>
    <row r="186" spans="1:22" ht="21.95" customHeight="1" x14ac:dyDescent="0.35">
      <c r="A186" s="33"/>
      <c r="B186" s="396"/>
      <c r="C186" s="396"/>
      <c r="D186" s="397" t="s">
        <v>9</v>
      </c>
      <c r="E186" s="397"/>
      <c r="F186" s="399">
        <v>0.71111111111111114</v>
      </c>
      <c r="G186" s="399"/>
      <c r="H186" s="399"/>
      <c r="I186" s="399"/>
      <c r="J186" s="34"/>
      <c r="K186" s="1"/>
      <c r="L186" s="32"/>
      <c r="M186" s="33"/>
      <c r="N186" s="396"/>
      <c r="O186" s="396"/>
      <c r="P186" s="397" t="s">
        <v>9</v>
      </c>
      <c r="Q186" s="397"/>
      <c r="R186" s="399">
        <v>0.71111111111111114</v>
      </c>
      <c r="S186" s="399"/>
      <c r="T186" s="399"/>
      <c r="U186" s="399"/>
      <c r="V186" s="34"/>
    </row>
    <row r="187" spans="1:22" ht="21.95" customHeight="1" x14ac:dyDescent="0.35">
      <c r="A187" s="33"/>
      <c r="B187" s="356" t="s">
        <v>44</v>
      </c>
      <c r="C187" s="356"/>
      <c r="D187" s="357" t="s">
        <v>90</v>
      </c>
      <c r="E187" s="357"/>
      <c r="F187" s="37">
        <v>1</v>
      </c>
      <c r="G187" s="65" t="s">
        <v>45</v>
      </c>
      <c r="H187" s="39">
        <v>30</v>
      </c>
      <c r="I187" s="65" t="s">
        <v>46</v>
      </c>
      <c r="J187" s="34"/>
      <c r="K187" s="1"/>
      <c r="L187" s="32"/>
      <c r="M187" s="33"/>
      <c r="N187" s="356" t="s">
        <v>44</v>
      </c>
      <c r="O187" s="356"/>
      <c r="P187" s="357" t="s">
        <v>90</v>
      </c>
      <c r="Q187" s="357"/>
      <c r="R187" s="37">
        <v>1</v>
      </c>
      <c r="S187" s="65" t="s">
        <v>45</v>
      </c>
      <c r="T187" s="39">
        <v>30</v>
      </c>
      <c r="U187" s="65" t="s">
        <v>46</v>
      </c>
      <c r="V187" s="34"/>
    </row>
    <row r="188" spans="1:22" ht="21.95" customHeight="1" x14ac:dyDescent="0.3">
      <c r="A188" s="33"/>
      <c r="B188" s="356"/>
      <c r="C188" s="356"/>
      <c r="D188" s="359" t="s">
        <v>56</v>
      </c>
      <c r="E188" s="63" t="s">
        <v>57</v>
      </c>
      <c r="F188" s="41">
        <v>1</v>
      </c>
      <c r="G188" s="66" t="s">
        <v>45</v>
      </c>
      <c r="H188" s="41">
        <v>20</v>
      </c>
      <c r="I188" s="66" t="s">
        <v>46</v>
      </c>
      <c r="J188" s="34"/>
      <c r="K188" s="1"/>
      <c r="L188" s="32"/>
      <c r="M188" s="33"/>
      <c r="N188" s="356"/>
      <c r="O188" s="356"/>
      <c r="P188" s="359" t="s">
        <v>56</v>
      </c>
      <c r="Q188" s="63" t="s">
        <v>57</v>
      </c>
      <c r="R188" s="41">
        <v>1</v>
      </c>
      <c r="S188" s="66" t="s">
        <v>45</v>
      </c>
      <c r="T188" s="41">
        <v>20</v>
      </c>
      <c r="U188" s="66" t="s">
        <v>46</v>
      </c>
      <c r="V188" s="34"/>
    </row>
    <row r="189" spans="1:22" ht="21.95" customHeight="1" x14ac:dyDescent="0.3">
      <c r="A189" s="33"/>
      <c r="B189" s="356"/>
      <c r="C189" s="356"/>
      <c r="D189" s="359"/>
      <c r="E189" s="63" t="s">
        <v>58</v>
      </c>
      <c r="F189" s="41">
        <v>1</v>
      </c>
      <c r="G189" s="66" t="s">
        <v>45</v>
      </c>
      <c r="H189" s="41">
        <v>50</v>
      </c>
      <c r="I189" s="66" t="s">
        <v>46</v>
      </c>
      <c r="J189" s="34"/>
      <c r="K189" s="1"/>
      <c r="L189" s="32"/>
      <c r="M189" s="33"/>
      <c r="N189" s="356"/>
      <c r="O189" s="356"/>
      <c r="P189" s="359"/>
      <c r="Q189" s="63" t="s">
        <v>58</v>
      </c>
      <c r="R189" s="41">
        <v>1</v>
      </c>
      <c r="S189" s="66" t="s">
        <v>45</v>
      </c>
      <c r="T189" s="41">
        <v>50</v>
      </c>
      <c r="U189" s="66" t="s">
        <v>46</v>
      </c>
      <c r="V189" s="34"/>
    </row>
    <row r="190" spans="1:22" ht="21.95" customHeight="1" x14ac:dyDescent="0.25">
      <c r="A190" s="33"/>
      <c r="B190" s="358"/>
      <c r="C190" s="358"/>
      <c r="D190" s="358"/>
      <c r="E190" s="358"/>
      <c r="F190" s="358"/>
      <c r="G190" s="358"/>
      <c r="H190" s="358"/>
      <c r="I190" s="358"/>
      <c r="J190" s="34"/>
      <c r="K190" s="1"/>
      <c r="L190" s="32"/>
      <c r="M190" s="33"/>
      <c r="N190" s="358"/>
      <c r="O190" s="358"/>
      <c r="P190" s="358"/>
      <c r="Q190" s="358"/>
      <c r="R190" s="358"/>
      <c r="S190" s="358"/>
      <c r="T190" s="358"/>
      <c r="U190" s="358"/>
      <c r="V190" s="34"/>
    </row>
    <row r="191" spans="1:22" ht="21.95" customHeight="1" x14ac:dyDescent="0.3">
      <c r="A191" s="33"/>
      <c r="B191" s="395" t="s">
        <v>59</v>
      </c>
      <c r="C191" s="395"/>
      <c r="D191" s="395"/>
      <c r="E191" s="395"/>
      <c r="F191" s="395"/>
      <c r="G191" s="395"/>
      <c r="H191" s="395"/>
      <c r="I191" s="395"/>
      <c r="J191" s="34"/>
      <c r="K191" s="1"/>
      <c r="L191" s="32"/>
      <c r="M191" s="33"/>
      <c r="N191" s="395" t="s">
        <v>59</v>
      </c>
      <c r="O191" s="395"/>
      <c r="P191" s="395"/>
      <c r="Q191" s="395"/>
      <c r="R191" s="395"/>
      <c r="S191" s="395"/>
      <c r="T191" s="395"/>
      <c r="U191" s="395"/>
      <c r="V191" s="34"/>
    </row>
    <row r="192" spans="1:22" ht="21.95" customHeight="1" thickBot="1" x14ac:dyDescent="0.3">
      <c r="A192" s="33"/>
      <c r="B192" s="358"/>
      <c r="C192" s="358"/>
      <c r="D192" s="358"/>
      <c r="E192" s="358"/>
      <c r="F192" s="358"/>
      <c r="G192" s="358"/>
      <c r="H192" s="358"/>
      <c r="I192" s="358"/>
      <c r="J192" s="34"/>
      <c r="K192" s="1"/>
      <c r="L192" s="32"/>
      <c r="M192" s="33"/>
      <c r="N192" s="358"/>
      <c r="O192" s="358"/>
      <c r="P192" s="358"/>
      <c r="Q192" s="358"/>
      <c r="R192" s="358"/>
      <c r="S192" s="358"/>
      <c r="T192" s="358"/>
      <c r="U192" s="358"/>
      <c r="V192" s="34"/>
    </row>
    <row r="193" spans="1:22" ht="21.95" customHeight="1" x14ac:dyDescent="0.25">
      <c r="A193" s="33"/>
      <c r="B193" s="170" t="s">
        <v>136</v>
      </c>
      <c r="C193" s="443"/>
      <c r="D193" s="444"/>
      <c r="E193" s="444"/>
      <c r="F193" s="444"/>
      <c r="G193" s="444"/>
      <c r="H193" s="444"/>
      <c r="I193" s="445"/>
      <c r="J193" s="34"/>
      <c r="K193" s="1"/>
      <c r="L193" s="32"/>
      <c r="M193" s="33"/>
      <c r="N193" s="170" t="s">
        <v>136</v>
      </c>
      <c r="O193" s="443"/>
      <c r="P193" s="444"/>
      <c r="Q193" s="444"/>
      <c r="R193" s="444"/>
      <c r="S193" s="444"/>
      <c r="T193" s="444"/>
      <c r="U193" s="445"/>
      <c r="V193" s="34"/>
    </row>
    <row r="194" spans="1:22" ht="21.95" customHeight="1" thickBot="1" x14ac:dyDescent="0.3">
      <c r="A194" s="33"/>
      <c r="B194" s="171" t="s">
        <v>137</v>
      </c>
      <c r="C194" s="432"/>
      <c r="D194" s="433"/>
      <c r="E194" s="433"/>
      <c r="F194" s="433"/>
      <c r="G194" s="433"/>
      <c r="H194" s="433"/>
      <c r="I194" s="434"/>
      <c r="J194" s="34"/>
      <c r="K194" s="1"/>
      <c r="L194" s="32"/>
      <c r="M194" s="33"/>
      <c r="N194" s="171" t="s">
        <v>137</v>
      </c>
      <c r="O194" s="432"/>
      <c r="P194" s="433"/>
      <c r="Q194" s="433"/>
      <c r="R194" s="433"/>
      <c r="S194" s="433"/>
      <c r="T194" s="433"/>
      <c r="U194" s="434"/>
      <c r="V194" s="34"/>
    </row>
    <row r="195" spans="1:22" ht="21.95" customHeight="1" thickBot="1" x14ac:dyDescent="0.3">
      <c r="A195" s="33"/>
      <c r="B195" s="25"/>
      <c r="C195" s="25"/>
      <c r="D195" s="25"/>
      <c r="E195" s="25"/>
      <c r="F195" s="25"/>
      <c r="G195" s="25"/>
      <c r="H195" s="25"/>
      <c r="I195" s="25"/>
      <c r="J195" s="34"/>
      <c r="K195" s="1"/>
      <c r="L195" s="32"/>
      <c r="M195" s="33"/>
      <c r="N195" s="25"/>
      <c r="O195" s="25"/>
      <c r="P195" s="25"/>
      <c r="Q195" s="25"/>
      <c r="R195" s="25"/>
      <c r="S195" s="25"/>
      <c r="T195" s="25"/>
      <c r="U195" s="25"/>
      <c r="V195" s="34"/>
    </row>
    <row r="196" spans="1:22" ht="21.95" customHeight="1" x14ac:dyDescent="0.25">
      <c r="A196" s="33"/>
      <c r="B196" s="438" t="s">
        <v>63</v>
      </c>
      <c r="C196" s="343" t="s">
        <v>64</v>
      </c>
      <c r="D196" s="351"/>
      <c r="E196" s="351"/>
      <c r="F196" s="351"/>
      <c r="G196" s="351"/>
      <c r="H196" s="352"/>
      <c r="I196" s="353"/>
      <c r="J196" s="34"/>
      <c r="K196" s="1"/>
      <c r="L196" s="32"/>
      <c r="M196" s="33"/>
      <c r="N196" s="438" t="s">
        <v>63</v>
      </c>
      <c r="O196" s="343" t="s">
        <v>64</v>
      </c>
      <c r="P196" s="351"/>
      <c r="Q196" s="351"/>
      <c r="R196" s="351"/>
      <c r="S196" s="351"/>
      <c r="T196" s="352"/>
      <c r="U196" s="353"/>
      <c r="V196" s="34"/>
    </row>
    <row r="197" spans="1:22" ht="21.95" customHeight="1" x14ac:dyDescent="0.25">
      <c r="A197" s="33"/>
      <c r="B197" s="439"/>
      <c r="C197" s="340" t="s">
        <v>234</v>
      </c>
      <c r="D197" s="348"/>
      <c r="E197" s="348"/>
      <c r="F197" s="348"/>
      <c r="G197" s="348"/>
      <c r="H197" s="336"/>
      <c r="I197" s="337"/>
      <c r="J197" s="34"/>
      <c r="K197" s="1"/>
      <c r="L197" s="32"/>
      <c r="M197" s="33"/>
      <c r="N197" s="439"/>
      <c r="O197" s="340" t="s">
        <v>234</v>
      </c>
      <c r="P197" s="348"/>
      <c r="Q197" s="348"/>
      <c r="R197" s="348"/>
      <c r="S197" s="348"/>
      <c r="T197" s="336"/>
      <c r="U197" s="337"/>
      <c r="V197" s="34"/>
    </row>
    <row r="198" spans="1:22" ht="21.95" customHeight="1" x14ac:dyDescent="0.25">
      <c r="A198" s="33"/>
      <c r="B198" s="439"/>
      <c r="C198" s="340" t="s">
        <v>66</v>
      </c>
      <c r="D198" s="348"/>
      <c r="E198" s="348"/>
      <c r="F198" s="348"/>
      <c r="G198" s="348"/>
      <c r="H198" s="336"/>
      <c r="I198" s="337"/>
      <c r="J198" s="34"/>
      <c r="K198" s="1"/>
      <c r="L198" s="32"/>
      <c r="M198" s="33"/>
      <c r="N198" s="439"/>
      <c r="O198" s="340" t="s">
        <v>66</v>
      </c>
      <c r="P198" s="348"/>
      <c r="Q198" s="348"/>
      <c r="R198" s="348"/>
      <c r="S198" s="348"/>
      <c r="T198" s="336"/>
      <c r="U198" s="337"/>
      <c r="V198" s="34"/>
    </row>
    <row r="199" spans="1:22" ht="21.95" customHeight="1" x14ac:dyDescent="0.25">
      <c r="A199" s="33"/>
      <c r="B199" s="439"/>
      <c r="C199" s="340" t="s">
        <v>67</v>
      </c>
      <c r="D199" s="348"/>
      <c r="E199" s="348"/>
      <c r="F199" s="348"/>
      <c r="G199" s="348"/>
      <c r="H199" s="354"/>
      <c r="I199" s="355"/>
      <c r="J199" s="34"/>
      <c r="K199" s="1"/>
      <c r="L199" s="32"/>
      <c r="M199" s="33"/>
      <c r="N199" s="439"/>
      <c r="O199" s="340" t="s">
        <v>67</v>
      </c>
      <c r="P199" s="348"/>
      <c r="Q199" s="348"/>
      <c r="R199" s="348"/>
      <c r="S199" s="348"/>
      <c r="T199" s="354"/>
      <c r="U199" s="355"/>
      <c r="V199" s="34"/>
    </row>
    <row r="200" spans="1:22" ht="21.95" customHeight="1" x14ac:dyDescent="0.25">
      <c r="A200" s="33"/>
      <c r="B200" s="439"/>
      <c r="C200" s="340" t="s">
        <v>235</v>
      </c>
      <c r="D200" s="348"/>
      <c r="E200" s="348"/>
      <c r="F200" s="348"/>
      <c r="G200" s="348"/>
      <c r="H200" s="336"/>
      <c r="I200" s="337"/>
      <c r="J200" s="34"/>
      <c r="K200" s="1"/>
      <c r="L200" s="32"/>
      <c r="M200" s="33"/>
      <c r="N200" s="439"/>
      <c r="O200" s="340" t="s">
        <v>235</v>
      </c>
      <c r="P200" s="348"/>
      <c r="Q200" s="348"/>
      <c r="R200" s="348"/>
      <c r="S200" s="348"/>
      <c r="T200" s="336"/>
      <c r="U200" s="337"/>
      <c r="V200" s="34"/>
    </row>
    <row r="201" spans="1:22" ht="21.95" customHeight="1" x14ac:dyDescent="0.25">
      <c r="A201" s="33"/>
      <c r="B201" s="439"/>
      <c r="C201" s="338" t="s">
        <v>236</v>
      </c>
      <c r="D201" s="339"/>
      <c r="E201" s="339"/>
      <c r="F201" s="339"/>
      <c r="G201" s="340"/>
      <c r="H201" s="336"/>
      <c r="I201" s="337"/>
      <c r="J201" s="34"/>
      <c r="K201" s="1"/>
      <c r="L201" s="32"/>
      <c r="M201" s="33"/>
      <c r="N201" s="439"/>
      <c r="O201" s="338" t="s">
        <v>236</v>
      </c>
      <c r="P201" s="339"/>
      <c r="Q201" s="339"/>
      <c r="R201" s="339"/>
      <c r="S201" s="340"/>
      <c r="T201" s="336"/>
      <c r="U201" s="337"/>
      <c r="V201" s="34"/>
    </row>
    <row r="202" spans="1:22" ht="21.95" customHeight="1" x14ac:dyDescent="0.25">
      <c r="A202" s="33"/>
      <c r="B202" s="439"/>
      <c r="C202" s="385" t="s">
        <v>69</v>
      </c>
      <c r="D202" s="386"/>
      <c r="E202" s="386"/>
      <c r="F202" s="386"/>
      <c r="G202" s="386"/>
      <c r="H202" s="336"/>
      <c r="I202" s="337"/>
      <c r="J202" s="34"/>
      <c r="K202" s="1"/>
      <c r="L202" s="32"/>
      <c r="M202" s="33"/>
      <c r="N202" s="439"/>
      <c r="O202" s="385" t="s">
        <v>69</v>
      </c>
      <c r="P202" s="386"/>
      <c r="Q202" s="386"/>
      <c r="R202" s="386"/>
      <c r="S202" s="386"/>
      <c r="T202" s="336"/>
      <c r="U202" s="337"/>
      <c r="V202" s="34"/>
    </row>
    <row r="203" spans="1:22" ht="21.95" customHeight="1" thickBot="1" x14ac:dyDescent="0.3">
      <c r="A203" s="33"/>
      <c r="B203" s="440"/>
      <c r="C203" s="441" t="s">
        <v>243</v>
      </c>
      <c r="D203" s="442"/>
      <c r="E203" s="442"/>
      <c r="F203" s="442"/>
      <c r="G203" s="371"/>
      <c r="H203" s="453"/>
      <c r="I203" s="454"/>
      <c r="J203" s="34"/>
      <c r="K203" s="1"/>
      <c r="L203" s="32"/>
      <c r="M203" s="33"/>
      <c r="N203" s="440"/>
      <c r="O203" s="441" t="s">
        <v>243</v>
      </c>
      <c r="P203" s="442"/>
      <c r="Q203" s="442"/>
      <c r="R203" s="442"/>
      <c r="S203" s="371"/>
      <c r="T203" s="453"/>
      <c r="U203" s="454"/>
      <c r="V203" s="34"/>
    </row>
    <row r="204" spans="1:22" ht="21.95" customHeight="1" x14ac:dyDescent="0.25">
      <c r="A204" s="33"/>
      <c r="B204" s="438" t="s">
        <v>70</v>
      </c>
      <c r="C204" s="455" t="s">
        <v>71</v>
      </c>
      <c r="D204" s="456"/>
      <c r="E204" s="456"/>
      <c r="F204" s="456"/>
      <c r="G204" s="457"/>
      <c r="H204" s="352"/>
      <c r="I204" s="353"/>
      <c r="J204" s="34"/>
      <c r="K204" s="1"/>
      <c r="L204" s="32"/>
      <c r="M204" s="33"/>
      <c r="N204" s="438" t="s">
        <v>70</v>
      </c>
      <c r="O204" s="455" t="s">
        <v>71</v>
      </c>
      <c r="P204" s="456"/>
      <c r="Q204" s="456"/>
      <c r="R204" s="456"/>
      <c r="S204" s="457"/>
      <c r="T204" s="352"/>
      <c r="U204" s="353"/>
      <c r="V204" s="34"/>
    </row>
    <row r="205" spans="1:22" ht="21.95" customHeight="1" x14ac:dyDescent="0.25">
      <c r="A205" s="33"/>
      <c r="B205" s="439"/>
      <c r="C205" s="435" t="s">
        <v>72</v>
      </c>
      <c r="D205" s="436"/>
      <c r="E205" s="436"/>
      <c r="F205" s="436"/>
      <c r="G205" s="437"/>
      <c r="H205" s="336"/>
      <c r="I205" s="337"/>
      <c r="J205" s="34"/>
      <c r="K205" s="1"/>
      <c r="L205" s="32"/>
      <c r="M205" s="33"/>
      <c r="N205" s="439"/>
      <c r="O205" s="435" t="s">
        <v>72</v>
      </c>
      <c r="P205" s="436"/>
      <c r="Q205" s="436"/>
      <c r="R205" s="436"/>
      <c r="S205" s="437"/>
      <c r="T205" s="336"/>
      <c r="U205" s="337"/>
      <c r="V205" s="34"/>
    </row>
    <row r="206" spans="1:22" ht="21.95" customHeight="1" x14ac:dyDescent="0.25">
      <c r="A206" s="33"/>
      <c r="B206" s="439"/>
      <c r="C206" s="435" t="s">
        <v>73</v>
      </c>
      <c r="D206" s="436"/>
      <c r="E206" s="436"/>
      <c r="F206" s="436"/>
      <c r="G206" s="437"/>
      <c r="H206" s="336"/>
      <c r="I206" s="337"/>
      <c r="J206" s="34"/>
      <c r="K206" s="1"/>
      <c r="L206" s="32"/>
      <c r="M206" s="33"/>
      <c r="N206" s="439"/>
      <c r="O206" s="435" t="s">
        <v>73</v>
      </c>
      <c r="P206" s="436"/>
      <c r="Q206" s="436"/>
      <c r="R206" s="436"/>
      <c r="S206" s="437"/>
      <c r="T206" s="336"/>
      <c r="U206" s="337"/>
      <c r="V206" s="34"/>
    </row>
    <row r="207" spans="1:22" ht="21.95" customHeight="1" x14ac:dyDescent="0.25">
      <c r="A207" s="33"/>
      <c r="B207" s="439"/>
      <c r="C207" s="435" t="s">
        <v>75</v>
      </c>
      <c r="D207" s="436"/>
      <c r="E207" s="436"/>
      <c r="F207" s="436"/>
      <c r="G207" s="437"/>
      <c r="H207" s="336"/>
      <c r="I207" s="337"/>
      <c r="J207" s="34"/>
      <c r="K207" s="1"/>
      <c r="L207" s="32"/>
      <c r="M207" s="33"/>
      <c r="N207" s="439"/>
      <c r="O207" s="435" t="s">
        <v>75</v>
      </c>
      <c r="P207" s="436"/>
      <c r="Q207" s="436"/>
      <c r="R207" s="436"/>
      <c r="S207" s="437"/>
      <c r="T207" s="336"/>
      <c r="U207" s="337"/>
      <c r="V207" s="34"/>
    </row>
    <row r="208" spans="1:22" ht="21.95" customHeight="1" x14ac:dyDescent="0.25">
      <c r="A208" s="33"/>
      <c r="B208" s="439"/>
      <c r="C208" s="435" t="s">
        <v>76</v>
      </c>
      <c r="D208" s="436"/>
      <c r="E208" s="436"/>
      <c r="F208" s="436"/>
      <c r="G208" s="437"/>
      <c r="H208" s="336"/>
      <c r="I208" s="337"/>
      <c r="J208" s="34"/>
      <c r="K208" s="1"/>
      <c r="L208" s="32"/>
      <c r="M208" s="33"/>
      <c r="N208" s="439"/>
      <c r="O208" s="435" t="s">
        <v>76</v>
      </c>
      <c r="P208" s="436"/>
      <c r="Q208" s="436"/>
      <c r="R208" s="436"/>
      <c r="S208" s="437"/>
      <c r="T208" s="336"/>
      <c r="U208" s="337"/>
      <c r="V208" s="34"/>
    </row>
    <row r="209" spans="1:22" ht="21.95" customHeight="1" thickBot="1" x14ac:dyDescent="0.3">
      <c r="A209" s="33"/>
      <c r="B209" s="440"/>
      <c r="C209" s="458" t="s">
        <v>77</v>
      </c>
      <c r="D209" s="459"/>
      <c r="E209" s="459"/>
      <c r="F209" s="459"/>
      <c r="G209" s="460"/>
      <c r="H209" s="369"/>
      <c r="I209" s="370"/>
      <c r="J209" s="34"/>
      <c r="K209" s="1"/>
      <c r="L209" s="32"/>
      <c r="M209" s="33"/>
      <c r="N209" s="440"/>
      <c r="O209" s="458" t="s">
        <v>77</v>
      </c>
      <c r="P209" s="459"/>
      <c r="Q209" s="459"/>
      <c r="R209" s="459"/>
      <c r="S209" s="460"/>
      <c r="T209" s="369"/>
      <c r="U209" s="370"/>
      <c r="V209" s="34"/>
    </row>
    <row r="210" spans="1:22" ht="21.95" customHeight="1" x14ac:dyDescent="0.25">
      <c r="A210" s="33"/>
      <c r="B210" s="438" t="s">
        <v>78</v>
      </c>
      <c r="C210" s="341" t="s">
        <v>85</v>
      </c>
      <c r="D210" s="342"/>
      <c r="E210" s="343"/>
      <c r="F210" s="10" t="s">
        <v>86</v>
      </c>
      <c r="G210" s="11"/>
      <c r="H210" s="344"/>
      <c r="I210" s="345"/>
      <c r="J210" s="34"/>
      <c r="K210" s="1"/>
      <c r="L210" s="32"/>
      <c r="M210" s="33"/>
      <c r="N210" s="438" t="s">
        <v>78</v>
      </c>
      <c r="O210" s="341" t="s">
        <v>85</v>
      </c>
      <c r="P210" s="342"/>
      <c r="Q210" s="343"/>
      <c r="R210" s="10" t="s">
        <v>86</v>
      </c>
      <c r="S210" s="11"/>
      <c r="T210" s="344"/>
      <c r="U210" s="345"/>
      <c r="V210" s="34"/>
    </row>
    <row r="211" spans="1:22" ht="21.95" customHeight="1" x14ac:dyDescent="0.25">
      <c r="A211" s="33"/>
      <c r="B211" s="439"/>
      <c r="C211" s="338" t="s">
        <v>241</v>
      </c>
      <c r="D211" s="339"/>
      <c r="E211" s="340"/>
      <c r="F211" s="10" t="s">
        <v>84</v>
      </c>
      <c r="G211" s="10"/>
      <c r="H211" s="336"/>
      <c r="I211" s="337"/>
      <c r="J211" s="34"/>
      <c r="K211" s="1"/>
      <c r="L211" s="32"/>
      <c r="M211" s="33"/>
      <c r="N211" s="439"/>
      <c r="O211" s="338" t="s">
        <v>241</v>
      </c>
      <c r="P211" s="339"/>
      <c r="Q211" s="340"/>
      <c r="R211" s="10" t="s">
        <v>84</v>
      </c>
      <c r="S211" s="10"/>
      <c r="T211" s="336"/>
      <c r="U211" s="337"/>
      <c r="V211" s="34"/>
    </row>
    <row r="212" spans="1:22" ht="21.95" customHeight="1" thickBot="1" x14ac:dyDescent="0.3">
      <c r="A212" s="33"/>
      <c r="B212" s="440"/>
      <c r="C212" s="441" t="s">
        <v>87</v>
      </c>
      <c r="D212" s="442"/>
      <c r="E212" s="371"/>
      <c r="F212" s="52" t="s">
        <v>86</v>
      </c>
      <c r="G212" s="52"/>
      <c r="H212" s="369"/>
      <c r="I212" s="370"/>
      <c r="J212" s="34"/>
      <c r="K212" s="1"/>
      <c r="L212" s="32"/>
      <c r="M212" s="33"/>
      <c r="N212" s="440"/>
      <c r="O212" s="441" t="s">
        <v>87</v>
      </c>
      <c r="P212" s="442"/>
      <c r="Q212" s="371"/>
      <c r="R212" s="52" t="s">
        <v>86</v>
      </c>
      <c r="S212" s="52"/>
      <c r="T212" s="369"/>
      <c r="U212" s="370"/>
      <c r="V212" s="34"/>
    </row>
    <row r="213" spans="1:22" ht="21.95" customHeight="1" thickBot="1" x14ac:dyDescent="0.3">
      <c r="A213" s="33"/>
      <c r="B213" s="25"/>
      <c r="C213" s="25"/>
      <c r="D213" s="25"/>
      <c r="E213" s="25"/>
      <c r="F213" s="25"/>
      <c r="G213" s="25"/>
      <c r="H213" s="25"/>
      <c r="I213" s="25"/>
      <c r="J213" s="34"/>
      <c r="K213" s="1"/>
      <c r="L213" s="32"/>
      <c r="M213" s="33"/>
      <c r="N213" s="25"/>
      <c r="O213" s="25"/>
      <c r="P213" s="25"/>
      <c r="Q213" s="25"/>
      <c r="R213" s="25"/>
      <c r="S213" s="25"/>
      <c r="T213" s="25"/>
      <c r="U213" s="25"/>
      <c r="V213" s="34"/>
    </row>
    <row r="214" spans="1:22" ht="21.95" customHeight="1" x14ac:dyDescent="0.3">
      <c r="A214" s="33"/>
      <c r="B214" s="373" t="s">
        <v>88</v>
      </c>
      <c r="C214" s="374"/>
      <c r="D214" s="374"/>
      <c r="E214" s="374"/>
      <c r="F214" s="374"/>
      <c r="G214" s="374"/>
      <c r="H214" s="374"/>
      <c r="I214" s="375"/>
      <c r="J214" s="34"/>
      <c r="K214" s="1"/>
      <c r="L214" s="32"/>
      <c r="M214" s="33"/>
      <c r="N214" s="373" t="s">
        <v>88</v>
      </c>
      <c r="O214" s="374"/>
      <c r="P214" s="374"/>
      <c r="Q214" s="374"/>
      <c r="R214" s="374"/>
      <c r="S214" s="374"/>
      <c r="T214" s="374"/>
      <c r="U214" s="375"/>
      <c r="V214" s="34"/>
    </row>
    <row r="215" spans="1:22" ht="21.95" customHeight="1" x14ac:dyDescent="0.25">
      <c r="A215" s="33"/>
      <c r="B215" s="376"/>
      <c r="C215" s="377"/>
      <c r="D215" s="377"/>
      <c r="E215" s="377"/>
      <c r="F215" s="377"/>
      <c r="G215" s="377"/>
      <c r="H215" s="377"/>
      <c r="I215" s="378"/>
      <c r="J215" s="34"/>
      <c r="K215" s="1"/>
      <c r="L215" s="32"/>
      <c r="M215" s="33"/>
      <c r="N215" s="376"/>
      <c r="O215" s="377"/>
      <c r="P215" s="377"/>
      <c r="Q215" s="377"/>
      <c r="R215" s="377"/>
      <c r="S215" s="377"/>
      <c r="T215" s="377"/>
      <c r="U215" s="378"/>
      <c r="V215" s="34"/>
    </row>
    <row r="216" spans="1:22" ht="21.95" customHeight="1" x14ac:dyDescent="0.25">
      <c r="A216" s="33"/>
      <c r="B216" s="379"/>
      <c r="C216" s="380"/>
      <c r="D216" s="380"/>
      <c r="E216" s="380"/>
      <c r="F216" s="380"/>
      <c r="G216" s="380"/>
      <c r="H216" s="380"/>
      <c r="I216" s="381"/>
      <c r="J216" s="34"/>
      <c r="K216" s="1"/>
      <c r="L216" s="32"/>
      <c r="M216" s="33"/>
      <c r="N216" s="379"/>
      <c r="O216" s="380"/>
      <c r="P216" s="380"/>
      <c r="Q216" s="380"/>
      <c r="R216" s="380"/>
      <c r="S216" s="380"/>
      <c r="T216" s="380"/>
      <c r="U216" s="381"/>
      <c r="V216" s="34"/>
    </row>
    <row r="217" spans="1:22" ht="21.95" customHeight="1" x14ac:dyDescent="0.25">
      <c r="A217" s="33"/>
      <c r="B217" s="379"/>
      <c r="C217" s="380"/>
      <c r="D217" s="380"/>
      <c r="E217" s="380"/>
      <c r="F217" s="380"/>
      <c r="G217" s="380"/>
      <c r="H217" s="380"/>
      <c r="I217" s="381"/>
      <c r="J217" s="34"/>
      <c r="K217" s="1"/>
      <c r="L217" s="32"/>
      <c r="M217" s="33"/>
      <c r="N217" s="379"/>
      <c r="O217" s="380"/>
      <c r="P217" s="380"/>
      <c r="Q217" s="380"/>
      <c r="R217" s="380"/>
      <c r="S217" s="380"/>
      <c r="T217" s="380"/>
      <c r="U217" s="381"/>
      <c r="V217" s="34"/>
    </row>
    <row r="218" spans="1:22" ht="21.95" customHeight="1" thickBot="1" x14ac:dyDescent="0.3">
      <c r="A218" s="33"/>
      <c r="B218" s="382"/>
      <c r="C218" s="383"/>
      <c r="D218" s="383"/>
      <c r="E218" s="383"/>
      <c r="F218" s="383"/>
      <c r="G218" s="383"/>
      <c r="H218" s="383"/>
      <c r="I218" s="384"/>
      <c r="J218" s="34"/>
      <c r="K218" s="1"/>
      <c r="L218" s="32"/>
      <c r="M218" s="33"/>
      <c r="N218" s="382"/>
      <c r="O218" s="383"/>
      <c r="P218" s="383"/>
      <c r="Q218" s="383"/>
      <c r="R218" s="383"/>
      <c r="S218" s="383"/>
      <c r="T218" s="383"/>
      <c r="U218" s="384"/>
      <c r="V218" s="34"/>
    </row>
    <row r="219" spans="1:22" ht="21.95" customHeight="1" thickBot="1" x14ac:dyDescent="0.3">
      <c r="A219" s="53"/>
      <c r="B219" s="54"/>
      <c r="C219" s="54"/>
      <c r="D219" s="54"/>
      <c r="E219" s="54"/>
      <c r="F219" s="54"/>
      <c r="G219" s="54"/>
      <c r="H219" s="54"/>
      <c r="I219" s="54"/>
      <c r="J219" s="55"/>
      <c r="K219" s="1"/>
      <c r="L219" s="32"/>
      <c r="M219" s="53"/>
      <c r="N219" s="54"/>
      <c r="O219" s="54"/>
      <c r="P219" s="54"/>
      <c r="Q219" s="54"/>
      <c r="R219" s="54"/>
      <c r="S219" s="54"/>
      <c r="T219" s="54"/>
      <c r="U219" s="54"/>
      <c r="V219" s="55"/>
    </row>
    <row r="220" spans="1:22" ht="21.95" customHeight="1" thickBot="1" x14ac:dyDescent="0.3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7"/>
      <c r="M220" s="56"/>
      <c r="N220" s="56"/>
      <c r="O220" s="56"/>
      <c r="P220" s="56"/>
      <c r="Q220" s="56"/>
      <c r="R220" s="56"/>
      <c r="S220" s="56"/>
      <c r="T220" s="56"/>
      <c r="U220" s="56"/>
      <c r="V220" s="56"/>
    </row>
    <row r="221" spans="1:22" ht="21.95" customHeight="1" x14ac:dyDescent="0.25">
      <c r="A221" s="29">
        <v>5</v>
      </c>
      <c r="B221" s="30"/>
      <c r="C221" s="30"/>
      <c r="D221" s="30"/>
      <c r="E221" s="30"/>
      <c r="F221" s="30"/>
      <c r="G221" s="30"/>
      <c r="H221" s="30"/>
      <c r="I221" s="30"/>
      <c r="J221" s="31"/>
      <c r="K221" s="1"/>
      <c r="L221" s="32"/>
      <c r="M221" s="29">
        <f t="shared" ref="M221" si="4">A221+1</f>
        <v>6</v>
      </c>
      <c r="N221" s="30"/>
      <c r="O221" s="30"/>
      <c r="P221" s="30"/>
      <c r="Q221" s="30"/>
      <c r="R221" s="30"/>
      <c r="S221" s="30"/>
      <c r="T221" s="30"/>
      <c r="U221" s="30"/>
      <c r="V221" s="31"/>
    </row>
    <row r="222" spans="1:22" ht="21.95" customHeight="1" x14ac:dyDescent="0.35">
      <c r="A222" s="33"/>
      <c r="B222" s="356" t="s">
        <v>42</v>
      </c>
      <c r="C222" s="356"/>
      <c r="D222" s="452" t="s">
        <v>93</v>
      </c>
      <c r="E222" s="404"/>
      <c r="F222" s="404"/>
      <c r="G222" s="404"/>
      <c r="H222" s="404"/>
      <c r="I222" s="404"/>
      <c r="J222" s="75">
        <v>33</v>
      </c>
      <c r="K222" s="1"/>
      <c r="L222" s="32"/>
      <c r="M222" s="33"/>
      <c r="N222" s="356" t="s">
        <v>42</v>
      </c>
      <c r="O222" s="356"/>
      <c r="P222" s="452" t="s">
        <v>93</v>
      </c>
      <c r="Q222" s="404"/>
      <c r="R222" s="404"/>
      <c r="S222" s="404"/>
      <c r="T222" s="404"/>
      <c r="U222" s="404"/>
      <c r="V222" s="75">
        <v>46</v>
      </c>
    </row>
    <row r="223" spans="1:22" ht="21.95" customHeight="1" x14ac:dyDescent="0.25">
      <c r="A223" s="33"/>
      <c r="B223" s="358"/>
      <c r="C223" s="358"/>
      <c r="D223" s="358"/>
      <c r="E223" s="358"/>
      <c r="F223" s="358"/>
      <c r="G223" s="358"/>
      <c r="H223" s="358"/>
      <c r="I223" s="358"/>
      <c r="J223" s="34"/>
      <c r="K223" s="1"/>
      <c r="L223" s="32"/>
      <c r="M223" s="33"/>
      <c r="N223" s="358"/>
      <c r="O223" s="358"/>
      <c r="P223" s="358"/>
      <c r="Q223" s="358"/>
      <c r="R223" s="358"/>
      <c r="S223" s="358"/>
      <c r="T223" s="358"/>
      <c r="U223" s="358"/>
      <c r="V223" s="34"/>
    </row>
    <row r="224" spans="1:22" ht="21.95" customHeight="1" x14ac:dyDescent="0.35">
      <c r="A224" s="33"/>
      <c r="B224" s="356" t="s">
        <v>0</v>
      </c>
      <c r="C224" s="356"/>
      <c r="D224" s="403">
        <v>3</v>
      </c>
      <c r="E224" s="403"/>
      <c r="F224" s="357" t="s">
        <v>41</v>
      </c>
      <c r="G224" s="357"/>
      <c r="H224" s="403">
        <v>3</v>
      </c>
      <c r="I224" s="403"/>
      <c r="J224" s="34"/>
      <c r="K224" s="1"/>
      <c r="L224" s="32"/>
      <c r="M224" s="33"/>
      <c r="N224" s="356" t="s">
        <v>0</v>
      </c>
      <c r="O224" s="356"/>
      <c r="P224" s="403">
        <v>3</v>
      </c>
      <c r="Q224" s="403"/>
      <c r="R224" s="357" t="s">
        <v>41</v>
      </c>
      <c r="S224" s="357"/>
      <c r="T224" s="403">
        <v>4</v>
      </c>
      <c r="U224" s="403"/>
      <c r="V224" s="34"/>
    </row>
    <row r="225" spans="1:22" ht="21.95" customHeight="1" x14ac:dyDescent="0.35">
      <c r="A225" s="33"/>
      <c r="B225" s="356" t="s">
        <v>14</v>
      </c>
      <c r="C225" s="356"/>
      <c r="D225" s="400" t="s">
        <v>224</v>
      </c>
      <c r="E225" s="400"/>
      <c r="F225" s="357" t="s">
        <v>15</v>
      </c>
      <c r="G225" s="357"/>
      <c r="H225" s="401" t="s">
        <v>223</v>
      </c>
      <c r="I225" s="401"/>
      <c r="J225" s="34"/>
      <c r="K225" s="1"/>
      <c r="L225" s="32"/>
      <c r="M225" s="33"/>
      <c r="N225" s="356" t="s">
        <v>14</v>
      </c>
      <c r="O225" s="356"/>
      <c r="P225" s="400" t="s">
        <v>38</v>
      </c>
      <c r="Q225" s="400"/>
      <c r="R225" s="357" t="s">
        <v>15</v>
      </c>
      <c r="S225" s="357"/>
      <c r="T225" s="401" t="s">
        <v>37</v>
      </c>
      <c r="U225" s="401"/>
      <c r="V225" s="34"/>
    </row>
    <row r="226" spans="1:22" ht="21.95" customHeight="1" x14ac:dyDescent="0.3">
      <c r="A226" s="33"/>
      <c r="B226" s="64" t="s">
        <v>53</v>
      </c>
      <c r="C226" s="64"/>
      <c r="D226" s="402" t="s">
        <v>95</v>
      </c>
      <c r="E226" s="402"/>
      <c r="F226" s="397" t="s">
        <v>54</v>
      </c>
      <c r="G226" s="397"/>
      <c r="H226" s="402" t="s">
        <v>145</v>
      </c>
      <c r="I226" s="402"/>
      <c r="J226" s="34"/>
      <c r="K226" s="1"/>
      <c r="L226" s="32"/>
      <c r="M226" s="33"/>
      <c r="N226" s="64" t="s">
        <v>53</v>
      </c>
      <c r="O226" s="64"/>
      <c r="P226" s="402" t="s">
        <v>95</v>
      </c>
      <c r="Q226" s="402"/>
      <c r="R226" s="397" t="s">
        <v>54</v>
      </c>
      <c r="S226" s="397"/>
      <c r="T226" s="402" t="s">
        <v>153</v>
      </c>
      <c r="U226" s="402"/>
      <c r="V226" s="34"/>
    </row>
    <row r="227" spans="1:22" ht="21.95" customHeight="1" x14ac:dyDescent="0.3">
      <c r="A227" s="33"/>
      <c r="B227" s="396" t="s">
        <v>1</v>
      </c>
      <c r="C227" s="396"/>
      <c r="D227" s="397"/>
      <c r="E227" s="397"/>
      <c r="F227" s="398"/>
      <c r="G227" s="398"/>
      <c r="H227" s="398"/>
      <c r="I227" s="398"/>
      <c r="J227" s="34"/>
      <c r="K227" s="1"/>
      <c r="L227" s="32"/>
      <c r="M227" s="33"/>
      <c r="N227" s="396" t="s">
        <v>1</v>
      </c>
      <c r="O227" s="396"/>
      <c r="P227" s="397"/>
      <c r="Q227" s="397"/>
      <c r="R227" s="398"/>
      <c r="S227" s="398"/>
      <c r="T227" s="398"/>
      <c r="U227" s="398"/>
      <c r="V227" s="34"/>
    </row>
    <row r="228" spans="1:22" ht="21.95" customHeight="1" x14ac:dyDescent="0.3">
      <c r="A228" s="33"/>
      <c r="B228" s="396"/>
      <c r="C228" s="396"/>
      <c r="D228" s="397" t="s">
        <v>11</v>
      </c>
      <c r="E228" s="397"/>
      <c r="F228" s="398">
        <v>0.70833333333333337</v>
      </c>
      <c r="G228" s="398"/>
      <c r="H228" s="398"/>
      <c r="I228" s="398"/>
      <c r="J228" s="34"/>
      <c r="K228" s="1"/>
      <c r="L228" s="32"/>
      <c r="M228" s="33"/>
      <c r="N228" s="396"/>
      <c r="O228" s="396"/>
      <c r="P228" s="397" t="s">
        <v>11</v>
      </c>
      <c r="Q228" s="397"/>
      <c r="R228" s="398">
        <v>0.70833333333333337</v>
      </c>
      <c r="S228" s="398"/>
      <c r="T228" s="398"/>
      <c r="U228" s="398"/>
      <c r="V228" s="34"/>
    </row>
    <row r="229" spans="1:22" ht="21.95" customHeight="1" x14ac:dyDescent="0.3">
      <c r="A229" s="33"/>
      <c r="B229" s="396"/>
      <c r="C229" s="396"/>
      <c r="D229" s="397" t="s">
        <v>55</v>
      </c>
      <c r="E229" s="397"/>
      <c r="F229" s="398">
        <v>0.70902777777777781</v>
      </c>
      <c r="G229" s="398"/>
      <c r="H229" s="398"/>
      <c r="I229" s="398"/>
      <c r="J229" s="34"/>
      <c r="K229" s="1"/>
      <c r="L229" s="32"/>
      <c r="M229" s="33"/>
      <c r="N229" s="396"/>
      <c r="O229" s="396"/>
      <c r="P229" s="397" t="s">
        <v>55</v>
      </c>
      <c r="Q229" s="397"/>
      <c r="R229" s="398">
        <v>0.70902777777777781</v>
      </c>
      <c r="S229" s="398"/>
      <c r="T229" s="398"/>
      <c r="U229" s="398"/>
      <c r="V229" s="34"/>
    </row>
    <row r="230" spans="1:22" ht="21.95" customHeight="1" x14ac:dyDescent="0.35">
      <c r="A230" s="33"/>
      <c r="B230" s="396"/>
      <c r="C230" s="396"/>
      <c r="D230" s="397" t="s">
        <v>9</v>
      </c>
      <c r="E230" s="397"/>
      <c r="F230" s="399">
        <v>0.71111111111111114</v>
      </c>
      <c r="G230" s="399"/>
      <c r="H230" s="399"/>
      <c r="I230" s="399"/>
      <c r="J230" s="34"/>
      <c r="K230" s="1"/>
      <c r="L230" s="32"/>
      <c r="M230" s="33"/>
      <c r="N230" s="396"/>
      <c r="O230" s="396"/>
      <c r="P230" s="397" t="s">
        <v>9</v>
      </c>
      <c r="Q230" s="397"/>
      <c r="R230" s="399">
        <v>0.71111111111111114</v>
      </c>
      <c r="S230" s="399"/>
      <c r="T230" s="399"/>
      <c r="U230" s="399"/>
      <c r="V230" s="34"/>
    </row>
    <row r="231" spans="1:22" ht="21.95" customHeight="1" x14ac:dyDescent="0.35">
      <c r="A231" s="33"/>
      <c r="B231" s="356" t="s">
        <v>44</v>
      </c>
      <c r="C231" s="356"/>
      <c r="D231" s="357" t="s">
        <v>90</v>
      </c>
      <c r="E231" s="357"/>
      <c r="F231" s="37">
        <v>1</v>
      </c>
      <c r="G231" s="65" t="s">
        <v>45</v>
      </c>
      <c r="H231" s="39">
        <v>30</v>
      </c>
      <c r="I231" s="65" t="s">
        <v>46</v>
      </c>
      <c r="J231" s="34"/>
      <c r="K231" s="1"/>
      <c r="L231" s="32"/>
      <c r="M231" s="33"/>
      <c r="N231" s="356" t="s">
        <v>44</v>
      </c>
      <c r="O231" s="356"/>
      <c r="P231" s="357" t="s">
        <v>90</v>
      </c>
      <c r="Q231" s="357"/>
      <c r="R231" s="37">
        <v>1</v>
      </c>
      <c r="S231" s="65" t="s">
        <v>45</v>
      </c>
      <c r="T231" s="39">
        <v>20</v>
      </c>
      <c r="U231" s="65" t="s">
        <v>46</v>
      </c>
      <c r="V231" s="34"/>
    </row>
    <row r="232" spans="1:22" ht="21.95" customHeight="1" x14ac:dyDescent="0.3">
      <c r="A232" s="33"/>
      <c r="B232" s="356"/>
      <c r="C232" s="356"/>
      <c r="D232" s="359" t="s">
        <v>56</v>
      </c>
      <c r="E232" s="63" t="s">
        <v>57</v>
      </c>
      <c r="F232" s="41">
        <v>1</v>
      </c>
      <c r="G232" s="66" t="s">
        <v>45</v>
      </c>
      <c r="H232" s="41">
        <v>20</v>
      </c>
      <c r="I232" s="66" t="s">
        <v>46</v>
      </c>
      <c r="J232" s="34"/>
      <c r="K232" s="1"/>
      <c r="L232" s="32"/>
      <c r="M232" s="33"/>
      <c r="N232" s="356"/>
      <c r="O232" s="356"/>
      <c r="P232" s="359" t="s">
        <v>56</v>
      </c>
      <c r="Q232" s="63" t="s">
        <v>57</v>
      </c>
      <c r="R232" s="41">
        <v>1</v>
      </c>
      <c r="S232" s="66" t="s">
        <v>45</v>
      </c>
      <c r="T232" s="41">
        <v>10</v>
      </c>
      <c r="U232" s="66" t="s">
        <v>46</v>
      </c>
      <c r="V232" s="34"/>
    </row>
    <row r="233" spans="1:22" ht="21.95" customHeight="1" x14ac:dyDescent="0.3">
      <c r="A233" s="33"/>
      <c r="B233" s="356"/>
      <c r="C233" s="356"/>
      <c r="D233" s="359"/>
      <c r="E233" s="63" t="s">
        <v>58</v>
      </c>
      <c r="F233" s="41">
        <v>1</v>
      </c>
      <c r="G233" s="66" t="s">
        <v>45</v>
      </c>
      <c r="H233" s="41">
        <v>50</v>
      </c>
      <c r="I233" s="66" t="s">
        <v>46</v>
      </c>
      <c r="J233" s="34"/>
      <c r="K233" s="1"/>
      <c r="L233" s="32"/>
      <c r="M233" s="33"/>
      <c r="N233" s="356"/>
      <c r="O233" s="356"/>
      <c r="P233" s="359"/>
      <c r="Q233" s="63" t="s">
        <v>58</v>
      </c>
      <c r="R233" s="41">
        <v>1</v>
      </c>
      <c r="S233" s="66" t="s">
        <v>45</v>
      </c>
      <c r="T233" s="41">
        <v>40</v>
      </c>
      <c r="U233" s="66" t="s">
        <v>46</v>
      </c>
      <c r="V233" s="34"/>
    </row>
    <row r="234" spans="1:22" ht="21.95" customHeight="1" x14ac:dyDescent="0.25">
      <c r="A234" s="33"/>
      <c r="B234" s="358"/>
      <c r="C234" s="358"/>
      <c r="D234" s="358"/>
      <c r="E234" s="358"/>
      <c r="F234" s="358"/>
      <c r="G234" s="358"/>
      <c r="H234" s="358"/>
      <c r="I234" s="358"/>
      <c r="J234" s="34"/>
      <c r="K234" s="1"/>
      <c r="L234" s="32"/>
      <c r="M234" s="33"/>
      <c r="N234" s="358"/>
      <c r="O234" s="358"/>
      <c r="P234" s="358"/>
      <c r="Q234" s="358"/>
      <c r="R234" s="358"/>
      <c r="S234" s="358"/>
      <c r="T234" s="358"/>
      <c r="U234" s="358"/>
      <c r="V234" s="34"/>
    </row>
    <row r="235" spans="1:22" ht="21.95" customHeight="1" x14ac:dyDescent="0.3">
      <c r="A235" s="33"/>
      <c r="B235" s="395" t="s">
        <v>59</v>
      </c>
      <c r="C235" s="395"/>
      <c r="D235" s="395"/>
      <c r="E235" s="395"/>
      <c r="F235" s="395"/>
      <c r="G235" s="395"/>
      <c r="H235" s="395"/>
      <c r="I235" s="395"/>
      <c r="J235" s="34"/>
      <c r="K235" s="1"/>
      <c r="L235" s="32"/>
      <c r="M235" s="33"/>
      <c r="N235" s="395" t="s">
        <v>59</v>
      </c>
      <c r="O235" s="395"/>
      <c r="P235" s="395"/>
      <c r="Q235" s="395"/>
      <c r="R235" s="395"/>
      <c r="S235" s="395"/>
      <c r="T235" s="395"/>
      <c r="U235" s="395"/>
      <c r="V235" s="34"/>
    </row>
    <row r="236" spans="1:22" ht="21.95" customHeight="1" thickBot="1" x14ac:dyDescent="0.3">
      <c r="A236" s="33"/>
      <c r="B236" s="358"/>
      <c r="C236" s="358"/>
      <c r="D236" s="358"/>
      <c r="E236" s="358"/>
      <c r="F236" s="358"/>
      <c r="G236" s="358"/>
      <c r="H236" s="358"/>
      <c r="I236" s="358"/>
      <c r="J236" s="34"/>
      <c r="K236" s="1"/>
      <c r="L236" s="32"/>
      <c r="M236" s="33"/>
      <c r="N236" s="358"/>
      <c r="O236" s="358"/>
      <c r="P236" s="358"/>
      <c r="Q236" s="358"/>
      <c r="R236" s="358"/>
      <c r="S236" s="358"/>
      <c r="T236" s="358"/>
      <c r="U236" s="358"/>
      <c r="V236" s="34"/>
    </row>
    <row r="237" spans="1:22" ht="21.95" customHeight="1" x14ac:dyDescent="0.25">
      <c r="A237" s="33"/>
      <c r="B237" s="170" t="s">
        <v>136</v>
      </c>
      <c r="C237" s="443"/>
      <c r="D237" s="444"/>
      <c r="E237" s="444"/>
      <c r="F237" s="444"/>
      <c r="G237" s="444"/>
      <c r="H237" s="444"/>
      <c r="I237" s="445"/>
      <c r="J237" s="34"/>
      <c r="K237" s="1"/>
      <c r="L237" s="32"/>
      <c r="M237" s="33"/>
      <c r="N237" s="170" t="s">
        <v>136</v>
      </c>
      <c r="O237" s="443"/>
      <c r="P237" s="444"/>
      <c r="Q237" s="444"/>
      <c r="R237" s="444"/>
      <c r="S237" s="444"/>
      <c r="T237" s="444"/>
      <c r="U237" s="445"/>
      <c r="V237" s="34"/>
    </row>
    <row r="238" spans="1:22" ht="21.95" customHeight="1" thickBot="1" x14ac:dyDescent="0.3">
      <c r="A238" s="33"/>
      <c r="B238" s="171" t="s">
        <v>137</v>
      </c>
      <c r="C238" s="432"/>
      <c r="D238" s="433"/>
      <c r="E238" s="433"/>
      <c r="F238" s="433"/>
      <c r="G238" s="433"/>
      <c r="H238" s="433"/>
      <c r="I238" s="434"/>
      <c r="J238" s="34"/>
      <c r="K238" s="1"/>
      <c r="L238" s="32"/>
      <c r="M238" s="33"/>
      <c r="N238" s="171" t="s">
        <v>137</v>
      </c>
      <c r="O238" s="432"/>
      <c r="P238" s="433"/>
      <c r="Q238" s="433"/>
      <c r="R238" s="433"/>
      <c r="S238" s="433"/>
      <c r="T238" s="433"/>
      <c r="U238" s="434"/>
      <c r="V238" s="34"/>
    </row>
    <row r="239" spans="1:22" ht="21.95" customHeight="1" thickBot="1" x14ac:dyDescent="0.3">
      <c r="A239" s="33"/>
      <c r="B239" s="25"/>
      <c r="C239" s="25"/>
      <c r="D239" s="25"/>
      <c r="E239" s="25"/>
      <c r="F239" s="25"/>
      <c r="G239" s="25"/>
      <c r="H239" s="25"/>
      <c r="I239" s="25"/>
      <c r="J239" s="34"/>
      <c r="K239" s="1"/>
      <c r="L239" s="32"/>
      <c r="M239" s="33"/>
      <c r="N239" s="25"/>
      <c r="O239" s="25"/>
      <c r="P239" s="25"/>
      <c r="Q239" s="25"/>
      <c r="R239" s="25"/>
      <c r="S239" s="25"/>
      <c r="T239" s="25"/>
      <c r="U239" s="25"/>
      <c r="V239" s="34"/>
    </row>
    <row r="240" spans="1:22" ht="21.95" customHeight="1" x14ac:dyDescent="0.25">
      <c r="A240" s="33"/>
      <c r="B240" s="438" t="s">
        <v>63</v>
      </c>
      <c r="C240" s="343" t="s">
        <v>64</v>
      </c>
      <c r="D240" s="351"/>
      <c r="E240" s="351"/>
      <c r="F240" s="351"/>
      <c r="G240" s="351"/>
      <c r="H240" s="352"/>
      <c r="I240" s="353"/>
      <c r="J240" s="34"/>
      <c r="K240" s="1"/>
      <c r="L240" s="32"/>
      <c r="M240" s="33"/>
      <c r="N240" s="438" t="s">
        <v>63</v>
      </c>
      <c r="O240" s="343" t="s">
        <v>64</v>
      </c>
      <c r="P240" s="351"/>
      <c r="Q240" s="351"/>
      <c r="R240" s="351"/>
      <c r="S240" s="351"/>
      <c r="T240" s="352"/>
      <c r="U240" s="353"/>
      <c r="V240" s="34"/>
    </row>
    <row r="241" spans="1:22" ht="21.95" customHeight="1" x14ac:dyDescent="0.25">
      <c r="A241" s="33"/>
      <c r="B241" s="439"/>
      <c r="C241" s="340" t="s">
        <v>234</v>
      </c>
      <c r="D241" s="348"/>
      <c r="E241" s="348"/>
      <c r="F241" s="348"/>
      <c r="G241" s="348"/>
      <c r="H241" s="336"/>
      <c r="I241" s="337"/>
      <c r="J241" s="34"/>
      <c r="K241" s="1"/>
      <c r="L241" s="32"/>
      <c r="M241" s="33"/>
      <c r="N241" s="439"/>
      <c r="O241" s="340" t="s">
        <v>234</v>
      </c>
      <c r="P241" s="348"/>
      <c r="Q241" s="348"/>
      <c r="R241" s="348"/>
      <c r="S241" s="348"/>
      <c r="T241" s="336"/>
      <c r="U241" s="337"/>
      <c r="V241" s="34"/>
    </row>
    <row r="242" spans="1:22" ht="21.95" customHeight="1" x14ac:dyDescent="0.25">
      <c r="A242" s="33"/>
      <c r="B242" s="439"/>
      <c r="C242" s="340" t="s">
        <v>66</v>
      </c>
      <c r="D242" s="348"/>
      <c r="E242" s="348"/>
      <c r="F242" s="348"/>
      <c r="G242" s="348"/>
      <c r="H242" s="336"/>
      <c r="I242" s="337"/>
      <c r="J242" s="34"/>
      <c r="K242" s="1"/>
      <c r="L242" s="32"/>
      <c r="M242" s="33"/>
      <c r="N242" s="439"/>
      <c r="O242" s="340" t="s">
        <v>66</v>
      </c>
      <c r="P242" s="348"/>
      <c r="Q242" s="348"/>
      <c r="R242" s="348"/>
      <c r="S242" s="348"/>
      <c r="T242" s="336"/>
      <c r="U242" s="337"/>
      <c r="V242" s="34"/>
    </row>
    <row r="243" spans="1:22" ht="21.95" customHeight="1" x14ac:dyDescent="0.25">
      <c r="A243" s="33"/>
      <c r="B243" s="439"/>
      <c r="C243" s="340" t="s">
        <v>67</v>
      </c>
      <c r="D243" s="348"/>
      <c r="E243" s="348"/>
      <c r="F243" s="348"/>
      <c r="G243" s="348"/>
      <c r="H243" s="354"/>
      <c r="I243" s="355"/>
      <c r="J243" s="34"/>
      <c r="K243" s="1"/>
      <c r="L243" s="32"/>
      <c r="M243" s="33"/>
      <c r="N243" s="439"/>
      <c r="O243" s="340" t="s">
        <v>67</v>
      </c>
      <c r="P243" s="348"/>
      <c r="Q243" s="348"/>
      <c r="R243" s="348"/>
      <c r="S243" s="348"/>
      <c r="T243" s="354"/>
      <c r="U243" s="355"/>
      <c r="V243" s="34"/>
    </row>
    <row r="244" spans="1:22" ht="21.95" customHeight="1" x14ac:dyDescent="0.25">
      <c r="A244" s="33"/>
      <c r="B244" s="439"/>
      <c r="C244" s="340" t="s">
        <v>235</v>
      </c>
      <c r="D244" s="348"/>
      <c r="E244" s="348"/>
      <c r="F244" s="348"/>
      <c r="G244" s="348"/>
      <c r="H244" s="336"/>
      <c r="I244" s="337"/>
      <c r="J244" s="34"/>
      <c r="K244" s="1"/>
      <c r="L244" s="32"/>
      <c r="M244" s="33"/>
      <c r="N244" s="439"/>
      <c r="O244" s="340" t="s">
        <v>235</v>
      </c>
      <c r="P244" s="348"/>
      <c r="Q244" s="348"/>
      <c r="R244" s="348"/>
      <c r="S244" s="348"/>
      <c r="T244" s="336"/>
      <c r="U244" s="337"/>
      <c r="V244" s="34"/>
    </row>
    <row r="245" spans="1:22" ht="21.95" customHeight="1" x14ac:dyDescent="0.25">
      <c r="A245" s="33"/>
      <c r="B245" s="439"/>
      <c r="C245" s="338" t="s">
        <v>236</v>
      </c>
      <c r="D245" s="339"/>
      <c r="E245" s="339"/>
      <c r="F245" s="339"/>
      <c r="G245" s="340"/>
      <c r="H245" s="336"/>
      <c r="I245" s="337"/>
      <c r="J245" s="34"/>
      <c r="K245" s="1"/>
      <c r="L245" s="32"/>
      <c r="M245" s="33"/>
      <c r="N245" s="439"/>
      <c r="O245" s="338" t="s">
        <v>236</v>
      </c>
      <c r="P245" s="339"/>
      <c r="Q245" s="339"/>
      <c r="R245" s="339"/>
      <c r="S245" s="340"/>
      <c r="T245" s="336"/>
      <c r="U245" s="337"/>
      <c r="V245" s="34"/>
    </row>
    <row r="246" spans="1:22" ht="21.95" customHeight="1" x14ac:dyDescent="0.25">
      <c r="A246" s="33"/>
      <c r="B246" s="439"/>
      <c r="C246" s="385" t="s">
        <v>69</v>
      </c>
      <c r="D246" s="386"/>
      <c r="E246" s="386"/>
      <c r="F246" s="386"/>
      <c r="G246" s="386"/>
      <c r="H246" s="336"/>
      <c r="I246" s="337"/>
      <c r="J246" s="34"/>
      <c r="K246" s="1"/>
      <c r="L246" s="32"/>
      <c r="M246" s="33"/>
      <c r="N246" s="439"/>
      <c r="O246" s="385" t="s">
        <v>69</v>
      </c>
      <c r="P246" s="386"/>
      <c r="Q246" s="386"/>
      <c r="R246" s="386"/>
      <c r="S246" s="386"/>
      <c r="T246" s="336"/>
      <c r="U246" s="337"/>
      <c r="V246" s="34"/>
    </row>
    <row r="247" spans="1:22" ht="21.95" customHeight="1" thickBot="1" x14ac:dyDescent="0.3">
      <c r="A247" s="33"/>
      <c r="B247" s="440"/>
      <c r="C247" s="441" t="s">
        <v>243</v>
      </c>
      <c r="D247" s="442"/>
      <c r="E247" s="442"/>
      <c r="F247" s="442"/>
      <c r="G247" s="371"/>
      <c r="H247" s="453"/>
      <c r="I247" s="454"/>
      <c r="J247" s="34"/>
      <c r="K247" s="1"/>
      <c r="L247" s="32"/>
      <c r="M247" s="33"/>
      <c r="N247" s="440"/>
      <c r="O247" s="441" t="s">
        <v>243</v>
      </c>
      <c r="P247" s="442"/>
      <c r="Q247" s="442"/>
      <c r="R247" s="442"/>
      <c r="S247" s="371"/>
      <c r="T247" s="453"/>
      <c r="U247" s="454"/>
      <c r="V247" s="34"/>
    </row>
    <row r="248" spans="1:22" ht="21.95" customHeight="1" x14ac:dyDescent="0.25">
      <c r="A248" s="33"/>
      <c r="B248" s="438" t="s">
        <v>70</v>
      </c>
      <c r="C248" s="455" t="s">
        <v>71</v>
      </c>
      <c r="D248" s="456"/>
      <c r="E248" s="456"/>
      <c r="F248" s="456"/>
      <c r="G248" s="457"/>
      <c r="H248" s="352"/>
      <c r="I248" s="353"/>
      <c r="J248" s="34"/>
      <c r="K248" s="1"/>
      <c r="L248" s="32"/>
      <c r="M248" s="33"/>
      <c r="N248" s="438" t="s">
        <v>70</v>
      </c>
      <c r="O248" s="455" t="s">
        <v>71</v>
      </c>
      <c r="P248" s="456"/>
      <c r="Q248" s="456"/>
      <c r="R248" s="456"/>
      <c r="S248" s="457"/>
      <c r="T248" s="352"/>
      <c r="U248" s="353"/>
      <c r="V248" s="34"/>
    </row>
    <row r="249" spans="1:22" ht="21.95" customHeight="1" x14ac:dyDescent="0.25">
      <c r="A249" s="33"/>
      <c r="B249" s="439"/>
      <c r="C249" s="435" t="s">
        <v>72</v>
      </c>
      <c r="D249" s="436"/>
      <c r="E249" s="436"/>
      <c r="F249" s="436"/>
      <c r="G249" s="437"/>
      <c r="H249" s="336"/>
      <c r="I249" s="337"/>
      <c r="J249" s="34"/>
      <c r="K249" s="1"/>
      <c r="L249" s="32"/>
      <c r="M249" s="33"/>
      <c r="N249" s="439"/>
      <c r="O249" s="435" t="s">
        <v>72</v>
      </c>
      <c r="P249" s="436"/>
      <c r="Q249" s="436"/>
      <c r="R249" s="436"/>
      <c r="S249" s="437"/>
      <c r="T249" s="336"/>
      <c r="U249" s="337"/>
      <c r="V249" s="34"/>
    </row>
    <row r="250" spans="1:22" ht="21.95" customHeight="1" x14ac:dyDescent="0.25">
      <c r="A250" s="33"/>
      <c r="B250" s="439"/>
      <c r="C250" s="435" t="s">
        <v>73</v>
      </c>
      <c r="D250" s="436"/>
      <c r="E250" s="436"/>
      <c r="F250" s="436"/>
      <c r="G250" s="437"/>
      <c r="H250" s="336"/>
      <c r="I250" s="337"/>
      <c r="J250" s="34"/>
      <c r="K250" s="1"/>
      <c r="L250" s="32"/>
      <c r="M250" s="33"/>
      <c r="N250" s="439"/>
      <c r="O250" s="435" t="s">
        <v>73</v>
      </c>
      <c r="P250" s="436"/>
      <c r="Q250" s="436"/>
      <c r="R250" s="436"/>
      <c r="S250" s="437"/>
      <c r="T250" s="336"/>
      <c r="U250" s="337"/>
      <c r="V250" s="34"/>
    </row>
    <row r="251" spans="1:22" ht="21.95" customHeight="1" x14ac:dyDescent="0.25">
      <c r="A251" s="33"/>
      <c r="B251" s="439"/>
      <c r="C251" s="435" t="s">
        <v>75</v>
      </c>
      <c r="D251" s="436"/>
      <c r="E251" s="436"/>
      <c r="F251" s="436"/>
      <c r="G251" s="437"/>
      <c r="H251" s="336"/>
      <c r="I251" s="337"/>
      <c r="J251" s="34"/>
      <c r="K251" s="1"/>
      <c r="L251" s="32"/>
      <c r="M251" s="33"/>
      <c r="N251" s="439"/>
      <c r="O251" s="435" t="s">
        <v>75</v>
      </c>
      <c r="P251" s="436"/>
      <c r="Q251" s="436"/>
      <c r="R251" s="436"/>
      <c r="S251" s="437"/>
      <c r="T251" s="336"/>
      <c r="U251" s="337"/>
      <c r="V251" s="34"/>
    </row>
    <row r="252" spans="1:22" ht="21.95" customHeight="1" x14ac:dyDescent="0.25">
      <c r="A252" s="33"/>
      <c r="B252" s="439"/>
      <c r="C252" s="435" t="s">
        <v>76</v>
      </c>
      <c r="D252" s="436"/>
      <c r="E252" s="436"/>
      <c r="F252" s="436"/>
      <c r="G252" s="437"/>
      <c r="H252" s="336"/>
      <c r="I252" s="337"/>
      <c r="J252" s="34"/>
      <c r="K252" s="1"/>
      <c r="L252" s="32"/>
      <c r="M252" s="33"/>
      <c r="N252" s="439"/>
      <c r="O252" s="435" t="s">
        <v>76</v>
      </c>
      <c r="P252" s="436"/>
      <c r="Q252" s="436"/>
      <c r="R252" s="436"/>
      <c r="S252" s="437"/>
      <c r="T252" s="336"/>
      <c r="U252" s="337"/>
      <c r="V252" s="34"/>
    </row>
    <row r="253" spans="1:22" ht="21.95" customHeight="1" thickBot="1" x14ac:dyDescent="0.3">
      <c r="A253" s="33"/>
      <c r="B253" s="440"/>
      <c r="C253" s="458" t="s">
        <v>77</v>
      </c>
      <c r="D253" s="459"/>
      <c r="E253" s="459"/>
      <c r="F253" s="459"/>
      <c r="G253" s="460"/>
      <c r="H253" s="369"/>
      <c r="I253" s="370"/>
      <c r="J253" s="34"/>
      <c r="K253" s="1"/>
      <c r="L253" s="32"/>
      <c r="M253" s="33"/>
      <c r="N253" s="440"/>
      <c r="O253" s="458" t="s">
        <v>77</v>
      </c>
      <c r="P253" s="459"/>
      <c r="Q253" s="459"/>
      <c r="R253" s="459"/>
      <c r="S253" s="460"/>
      <c r="T253" s="369"/>
      <c r="U253" s="370"/>
      <c r="V253" s="34"/>
    </row>
    <row r="254" spans="1:22" ht="21.95" customHeight="1" x14ac:dyDescent="0.25">
      <c r="A254" s="33"/>
      <c r="B254" s="438" t="s">
        <v>78</v>
      </c>
      <c r="C254" s="341" t="s">
        <v>85</v>
      </c>
      <c r="D254" s="342"/>
      <c r="E254" s="343"/>
      <c r="F254" s="10" t="s">
        <v>86</v>
      </c>
      <c r="G254" s="11"/>
      <c r="H254" s="344"/>
      <c r="I254" s="345"/>
      <c r="J254" s="34"/>
      <c r="K254" s="1"/>
      <c r="L254" s="32"/>
      <c r="M254" s="33"/>
      <c r="N254" s="438" t="s">
        <v>78</v>
      </c>
      <c r="O254" s="341" t="s">
        <v>85</v>
      </c>
      <c r="P254" s="342"/>
      <c r="Q254" s="343"/>
      <c r="R254" s="10" t="s">
        <v>86</v>
      </c>
      <c r="S254" s="11"/>
      <c r="T254" s="344"/>
      <c r="U254" s="345"/>
      <c r="V254" s="34"/>
    </row>
    <row r="255" spans="1:22" ht="21.95" customHeight="1" x14ac:dyDescent="0.25">
      <c r="A255" s="33"/>
      <c r="B255" s="439"/>
      <c r="C255" s="338" t="s">
        <v>241</v>
      </c>
      <c r="D255" s="339"/>
      <c r="E255" s="340"/>
      <c r="F255" s="10" t="s">
        <v>84</v>
      </c>
      <c r="G255" s="10"/>
      <c r="H255" s="336"/>
      <c r="I255" s="337"/>
      <c r="J255" s="34"/>
      <c r="K255" s="1"/>
      <c r="L255" s="32"/>
      <c r="M255" s="33"/>
      <c r="N255" s="439"/>
      <c r="O255" s="338" t="s">
        <v>241</v>
      </c>
      <c r="P255" s="339"/>
      <c r="Q255" s="340"/>
      <c r="R255" s="10" t="s">
        <v>84</v>
      </c>
      <c r="S255" s="10"/>
      <c r="T255" s="336"/>
      <c r="U255" s="337"/>
      <c r="V255" s="34"/>
    </row>
    <row r="256" spans="1:22" ht="21.95" customHeight="1" thickBot="1" x14ac:dyDescent="0.3">
      <c r="A256" s="33"/>
      <c r="B256" s="440"/>
      <c r="C256" s="441" t="s">
        <v>87</v>
      </c>
      <c r="D256" s="442"/>
      <c r="E256" s="371"/>
      <c r="F256" s="52" t="s">
        <v>86</v>
      </c>
      <c r="G256" s="52"/>
      <c r="H256" s="369"/>
      <c r="I256" s="370"/>
      <c r="J256" s="34"/>
      <c r="K256" s="1"/>
      <c r="L256" s="32"/>
      <c r="M256" s="33"/>
      <c r="N256" s="440"/>
      <c r="O256" s="441" t="s">
        <v>87</v>
      </c>
      <c r="P256" s="442"/>
      <c r="Q256" s="371"/>
      <c r="R256" s="52" t="s">
        <v>86</v>
      </c>
      <c r="S256" s="52"/>
      <c r="T256" s="369"/>
      <c r="U256" s="370"/>
      <c r="V256" s="34"/>
    </row>
    <row r="257" spans="1:22" ht="21.95" customHeight="1" thickBot="1" x14ac:dyDescent="0.3">
      <c r="A257" s="33"/>
      <c r="B257" s="25"/>
      <c r="C257" s="25"/>
      <c r="D257" s="25"/>
      <c r="E257" s="25"/>
      <c r="F257" s="25"/>
      <c r="G257" s="25"/>
      <c r="H257" s="25"/>
      <c r="I257" s="25"/>
      <c r="J257" s="34"/>
      <c r="K257" s="1"/>
      <c r="L257" s="32"/>
      <c r="M257" s="33"/>
      <c r="N257" s="25"/>
      <c r="O257" s="25"/>
      <c r="P257" s="25"/>
      <c r="Q257" s="25"/>
      <c r="R257" s="25"/>
      <c r="S257" s="25"/>
      <c r="T257" s="25"/>
      <c r="U257" s="25"/>
      <c r="V257" s="34"/>
    </row>
    <row r="258" spans="1:22" ht="21.95" customHeight="1" x14ac:dyDescent="0.3">
      <c r="A258" s="33"/>
      <c r="B258" s="373" t="s">
        <v>88</v>
      </c>
      <c r="C258" s="374"/>
      <c r="D258" s="374"/>
      <c r="E258" s="374"/>
      <c r="F258" s="374"/>
      <c r="G258" s="374"/>
      <c r="H258" s="374"/>
      <c r="I258" s="375"/>
      <c r="J258" s="34"/>
      <c r="K258" s="1"/>
      <c r="L258" s="32"/>
      <c r="M258" s="33"/>
      <c r="N258" s="373" t="s">
        <v>88</v>
      </c>
      <c r="O258" s="374"/>
      <c r="P258" s="374"/>
      <c r="Q258" s="374"/>
      <c r="R258" s="374"/>
      <c r="S258" s="374"/>
      <c r="T258" s="374"/>
      <c r="U258" s="375"/>
      <c r="V258" s="34"/>
    </row>
    <row r="259" spans="1:22" ht="21.95" customHeight="1" x14ac:dyDescent="0.25">
      <c r="A259" s="33"/>
      <c r="B259" s="376"/>
      <c r="C259" s="377"/>
      <c r="D259" s="377"/>
      <c r="E259" s="377"/>
      <c r="F259" s="377"/>
      <c r="G259" s="377"/>
      <c r="H259" s="377"/>
      <c r="I259" s="378"/>
      <c r="J259" s="34"/>
      <c r="K259" s="1"/>
      <c r="L259" s="32"/>
      <c r="M259" s="33"/>
      <c r="N259" s="376"/>
      <c r="O259" s="377"/>
      <c r="P259" s="377"/>
      <c r="Q259" s="377"/>
      <c r="R259" s="377"/>
      <c r="S259" s="377"/>
      <c r="T259" s="377"/>
      <c r="U259" s="378"/>
      <c r="V259" s="34"/>
    </row>
    <row r="260" spans="1:22" ht="21.95" customHeight="1" x14ac:dyDescent="0.25">
      <c r="A260" s="33"/>
      <c r="B260" s="379"/>
      <c r="C260" s="380"/>
      <c r="D260" s="380"/>
      <c r="E260" s="380"/>
      <c r="F260" s="380"/>
      <c r="G260" s="380"/>
      <c r="H260" s="380"/>
      <c r="I260" s="381"/>
      <c r="J260" s="34"/>
      <c r="K260" s="1"/>
      <c r="L260" s="32"/>
      <c r="M260" s="33"/>
      <c r="N260" s="379"/>
      <c r="O260" s="380"/>
      <c r="P260" s="380"/>
      <c r="Q260" s="380"/>
      <c r="R260" s="380"/>
      <c r="S260" s="380"/>
      <c r="T260" s="380"/>
      <c r="U260" s="381"/>
      <c r="V260" s="34"/>
    </row>
    <row r="261" spans="1:22" ht="21.95" customHeight="1" x14ac:dyDescent="0.25">
      <c r="A261" s="33"/>
      <c r="B261" s="379"/>
      <c r="C261" s="380"/>
      <c r="D261" s="380"/>
      <c r="E261" s="380"/>
      <c r="F261" s="380"/>
      <c r="G261" s="380"/>
      <c r="H261" s="380"/>
      <c r="I261" s="381"/>
      <c r="J261" s="34"/>
      <c r="K261" s="1"/>
      <c r="L261" s="32"/>
      <c r="M261" s="33"/>
      <c r="N261" s="379"/>
      <c r="O261" s="380"/>
      <c r="P261" s="380"/>
      <c r="Q261" s="380"/>
      <c r="R261" s="380"/>
      <c r="S261" s="380"/>
      <c r="T261" s="380"/>
      <c r="U261" s="381"/>
      <c r="V261" s="34"/>
    </row>
    <row r="262" spans="1:22" ht="21.95" customHeight="1" thickBot="1" x14ac:dyDescent="0.3">
      <c r="A262" s="33"/>
      <c r="B262" s="382"/>
      <c r="C262" s="383"/>
      <c r="D262" s="383"/>
      <c r="E262" s="383"/>
      <c r="F262" s="383"/>
      <c r="G262" s="383"/>
      <c r="H262" s="383"/>
      <c r="I262" s="384"/>
      <c r="J262" s="34"/>
      <c r="K262" s="1"/>
      <c r="L262" s="32"/>
      <c r="M262" s="33"/>
      <c r="N262" s="382"/>
      <c r="O262" s="383"/>
      <c r="P262" s="383"/>
      <c r="Q262" s="383"/>
      <c r="R262" s="383"/>
      <c r="S262" s="383"/>
      <c r="T262" s="383"/>
      <c r="U262" s="384"/>
      <c r="V262" s="34"/>
    </row>
    <row r="263" spans="1:22" ht="21.95" customHeight="1" thickBot="1" x14ac:dyDescent="0.3">
      <c r="A263" s="53"/>
      <c r="B263" s="54"/>
      <c r="C263" s="54"/>
      <c r="D263" s="54"/>
      <c r="E263" s="54"/>
      <c r="F263" s="54"/>
      <c r="G263" s="54"/>
      <c r="H263" s="54"/>
      <c r="I263" s="54"/>
      <c r="J263" s="55"/>
      <c r="K263" s="1"/>
      <c r="L263" s="32"/>
      <c r="M263" s="53"/>
      <c r="N263" s="54"/>
      <c r="O263" s="54"/>
      <c r="P263" s="54"/>
      <c r="Q263" s="54"/>
      <c r="R263" s="54"/>
      <c r="S263" s="54"/>
      <c r="T263" s="54"/>
      <c r="U263" s="54"/>
      <c r="V263" s="55"/>
    </row>
    <row r="264" spans="1:22" ht="21.95" customHeight="1" thickBot="1" x14ac:dyDescent="0.3">
      <c r="A264" s="56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7"/>
      <c r="M264" s="56"/>
      <c r="N264" s="56"/>
      <c r="O264" s="56"/>
      <c r="P264" s="56"/>
      <c r="Q264" s="56"/>
      <c r="R264" s="56"/>
      <c r="S264" s="56"/>
      <c r="T264" s="56"/>
      <c r="U264" s="56"/>
      <c r="V264" s="56"/>
    </row>
    <row r="265" spans="1:22" ht="21.95" customHeight="1" x14ac:dyDescent="0.25">
      <c r="A265" s="29">
        <v>6</v>
      </c>
      <c r="B265" s="30"/>
      <c r="C265" s="30"/>
      <c r="D265" s="30"/>
      <c r="E265" s="30"/>
      <c r="F265" s="30"/>
      <c r="G265" s="30"/>
      <c r="H265" s="30"/>
      <c r="I265" s="30"/>
      <c r="J265" s="31"/>
      <c r="K265" s="1"/>
      <c r="L265" s="32"/>
      <c r="M265" s="29">
        <f t="shared" ref="M265" si="5">A265+1</f>
        <v>7</v>
      </c>
      <c r="N265" s="30"/>
      <c r="O265" s="30"/>
      <c r="P265" s="30"/>
      <c r="Q265" s="30"/>
      <c r="R265" s="30"/>
      <c r="S265" s="30"/>
      <c r="T265" s="30"/>
      <c r="U265" s="30"/>
      <c r="V265" s="31"/>
    </row>
    <row r="266" spans="1:22" ht="21.95" customHeight="1" x14ac:dyDescent="0.35">
      <c r="A266" s="33"/>
      <c r="B266" s="356" t="s">
        <v>42</v>
      </c>
      <c r="C266" s="356"/>
      <c r="D266" s="452" t="s">
        <v>93</v>
      </c>
      <c r="E266" s="404"/>
      <c r="F266" s="404"/>
      <c r="G266" s="404"/>
      <c r="H266" s="404"/>
      <c r="I266" s="404"/>
      <c r="J266" s="75">
        <v>23</v>
      </c>
      <c r="K266" s="1"/>
      <c r="L266" s="32"/>
      <c r="M266" s="33"/>
      <c r="N266" s="356" t="s">
        <v>42</v>
      </c>
      <c r="O266" s="356"/>
      <c r="P266" s="452" t="s">
        <v>93</v>
      </c>
      <c r="Q266" s="404"/>
      <c r="R266" s="404"/>
      <c r="S266" s="404"/>
      <c r="T266" s="404"/>
      <c r="U266" s="404"/>
      <c r="V266" s="75">
        <v>16</v>
      </c>
    </row>
    <row r="267" spans="1:22" ht="21.95" customHeight="1" x14ac:dyDescent="0.25">
      <c r="A267" s="33"/>
      <c r="B267" s="358"/>
      <c r="C267" s="358"/>
      <c r="D267" s="358"/>
      <c r="E267" s="358"/>
      <c r="F267" s="358"/>
      <c r="G267" s="358"/>
      <c r="H267" s="358"/>
      <c r="I267" s="358"/>
      <c r="J267" s="34"/>
      <c r="K267" s="1"/>
      <c r="L267" s="32"/>
      <c r="M267" s="33"/>
      <c r="N267" s="358"/>
      <c r="O267" s="358"/>
      <c r="P267" s="358"/>
      <c r="Q267" s="358"/>
      <c r="R267" s="358"/>
      <c r="S267" s="358"/>
      <c r="T267" s="358"/>
      <c r="U267" s="358"/>
      <c r="V267" s="34"/>
    </row>
    <row r="268" spans="1:22" ht="21.95" customHeight="1" x14ac:dyDescent="0.35">
      <c r="A268" s="33"/>
      <c r="B268" s="356" t="s">
        <v>0</v>
      </c>
      <c r="C268" s="356"/>
      <c r="D268" s="403">
        <v>4</v>
      </c>
      <c r="E268" s="403"/>
      <c r="F268" s="357" t="s">
        <v>41</v>
      </c>
      <c r="G268" s="357"/>
      <c r="H268" s="403">
        <v>1</v>
      </c>
      <c r="I268" s="403"/>
      <c r="J268" s="34"/>
      <c r="K268" s="1"/>
      <c r="L268" s="32"/>
      <c r="M268" s="33"/>
      <c r="N268" s="356" t="s">
        <v>0</v>
      </c>
      <c r="O268" s="356"/>
      <c r="P268" s="403">
        <v>4</v>
      </c>
      <c r="Q268" s="403"/>
      <c r="R268" s="357" t="s">
        <v>41</v>
      </c>
      <c r="S268" s="357"/>
      <c r="T268" s="403">
        <v>2</v>
      </c>
      <c r="U268" s="403"/>
      <c r="V268" s="34"/>
    </row>
    <row r="269" spans="1:22" ht="21.95" customHeight="1" x14ac:dyDescent="0.35">
      <c r="A269" s="33"/>
      <c r="B269" s="356" t="s">
        <v>14</v>
      </c>
      <c r="C269" s="356"/>
      <c r="D269" s="400" t="s">
        <v>173</v>
      </c>
      <c r="E269" s="400"/>
      <c r="F269" s="357" t="s">
        <v>15</v>
      </c>
      <c r="G269" s="357"/>
      <c r="H269" s="401" t="s">
        <v>172</v>
      </c>
      <c r="I269" s="401"/>
      <c r="J269" s="34"/>
      <c r="K269" s="1"/>
      <c r="L269" s="32"/>
      <c r="M269" s="33"/>
      <c r="N269" s="356" t="s">
        <v>14</v>
      </c>
      <c r="O269" s="356"/>
      <c r="P269" s="400" t="s">
        <v>222</v>
      </c>
      <c r="Q269" s="400"/>
      <c r="R269" s="357" t="s">
        <v>15</v>
      </c>
      <c r="S269" s="357"/>
      <c r="T269" s="401" t="s">
        <v>221</v>
      </c>
      <c r="U269" s="401"/>
      <c r="V269" s="34"/>
    </row>
    <row r="270" spans="1:22" ht="21.95" customHeight="1" x14ac:dyDescent="0.3">
      <c r="A270" s="33"/>
      <c r="B270" s="64" t="s">
        <v>53</v>
      </c>
      <c r="C270" s="64"/>
      <c r="D270" s="402" t="s">
        <v>95</v>
      </c>
      <c r="E270" s="402"/>
      <c r="F270" s="397" t="s">
        <v>54</v>
      </c>
      <c r="G270" s="397"/>
      <c r="H270" s="402" t="s">
        <v>162</v>
      </c>
      <c r="I270" s="402"/>
      <c r="J270" s="34"/>
      <c r="K270" s="1"/>
      <c r="L270" s="32"/>
      <c r="M270" s="33"/>
      <c r="N270" s="64" t="s">
        <v>53</v>
      </c>
      <c r="O270" s="64"/>
      <c r="P270" s="402" t="s">
        <v>95</v>
      </c>
      <c r="Q270" s="402"/>
      <c r="R270" s="397" t="s">
        <v>54</v>
      </c>
      <c r="S270" s="397"/>
      <c r="T270" s="402" t="s">
        <v>151</v>
      </c>
      <c r="U270" s="402"/>
      <c r="V270" s="34"/>
    </row>
    <row r="271" spans="1:22" ht="21.95" customHeight="1" x14ac:dyDescent="0.3">
      <c r="A271" s="33"/>
      <c r="B271" s="396" t="s">
        <v>1</v>
      </c>
      <c r="C271" s="396"/>
      <c r="D271" s="397"/>
      <c r="E271" s="397"/>
      <c r="F271" s="398"/>
      <c r="G271" s="398"/>
      <c r="H271" s="398"/>
      <c r="I271" s="398"/>
      <c r="J271" s="34"/>
      <c r="K271" s="1"/>
      <c r="L271" s="32"/>
      <c r="M271" s="33"/>
      <c r="N271" s="396" t="s">
        <v>1</v>
      </c>
      <c r="O271" s="396"/>
      <c r="P271" s="397"/>
      <c r="Q271" s="397"/>
      <c r="R271" s="398"/>
      <c r="S271" s="398"/>
      <c r="T271" s="398"/>
      <c r="U271" s="398"/>
      <c r="V271" s="34"/>
    </row>
    <row r="272" spans="1:22" ht="21.95" customHeight="1" x14ac:dyDescent="0.3">
      <c r="A272" s="33"/>
      <c r="B272" s="396"/>
      <c r="C272" s="396"/>
      <c r="D272" s="397" t="s">
        <v>11</v>
      </c>
      <c r="E272" s="397"/>
      <c r="F272" s="398">
        <v>0.71319444444444446</v>
      </c>
      <c r="G272" s="398"/>
      <c r="H272" s="398"/>
      <c r="I272" s="398"/>
      <c r="J272" s="34"/>
      <c r="K272" s="1"/>
      <c r="L272" s="32"/>
      <c r="M272" s="33"/>
      <c r="N272" s="396"/>
      <c r="O272" s="396"/>
      <c r="P272" s="397" t="s">
        <v>11</v>
      </c>
      <c r="Q272" s="397"/>
      <c r="R272" s="398">
        <v>0.71319444444444446</v>
      </c>
      <c r="S272" s="398"/>
      <c r="T272" s="398"/>
      <c r="U272" s="398"/>
      <c r="V272" s="34"/>
    </row>
    <row r="273" spans="1:22" ht="21.95" customHeight="1" x14ac:dyDescent="0.3">
      <c r="A273" s="33"/>
      <c r="B273" s="396"/>
      <c r="C273" s="396"/>
      <c r="D273" s="397" t="s">
        <v>55</v>
      </c>
      <c r="E273" s="397"/>
      <c r="F273" s="398">
        <v>0.71388888888888891</v>
      </c>
      <c r="G273" s="398"/>
      <c r="H273" s="398"/>
      <c r="I273" s="398"/>
      <c r="J273" s="34"/>
      <c r="K273" s="1"/>
      <c r="L273" s="32"/>
      <c r="M273" s="33"/>
      <c r="N273" s="396"/>
      <c r="O273" s="396"/>
      <c r="P273" s="397" t="s">
        <v>55</v>
      </c>
      <c r="Q273" s="397"/>
      <c r="R273" s="398">
        <v>0.71388888888888891</v>
      </c>
      <c r="S273" s="398"/>
      <c r="T273" s="398"/>
      <c r="U273" s="398"/>
      <c r="V273" s="34"/>
    </row>
    <row r="274" spans="1:22" ht="21.95" customHeight="1" x14ac:dyDescent="0.35">
      <c r="A274" s="33"/>
      <c r="B274" s="396"/>
      <c r="C274" s="396"/>
      <c r="D274" s="397" t="s">
        <v>9</v>
      </c>
      <c r="E274" s="397"/>
      <c r="F274" s="399">
        <v>0.71597222222222223</v>
      </c>
      <c r="G274" s="399"/>
      <c r="H274" s="399"/>
      <c r="I274" s="399"/>
      <c r="J274" s="34"/>
      <c r="K274" s="1"/>
      <c r="L274" s="32"/>
      <c r="M274" s="33"/>
      <c r="N274" s="396"/>
      <c r="O274" s="396"/>
      <c r="P274" s="397" t="s">
        <v>9</v>
      </c>
      <c r="Q274" s="397"/>
      <c r="R274" s="399">
        <v>0.71597222222222223</v>
      </c>
      <c r="S274" s="399"/>
      <c r="T274" s="399"/>
      <c r="U274" s="399"/>
      <c r="V274" s="34"/>
    </row>
    <row r="275" spans="1:22" ht="21.95" customHeight="1" x14ac:dyDescent="0.35">
      <c r="A275" s="33"/>
      <c r="B275" s="356" t="s">
        <v>44</v>
      </c>
      <c r="C275" s="356"/>
      <c r="D275" s="357" t="s">
        <v>90</v>
      </c>
      <c r="E275" s="357"/>
      <c r="F275" s="37">
        <v>1</v>
      </c>
      <c r="G275" s="65" t="s">
        <v>45</v>
      </c>
      <c r="H275" s="39">
        <v>10</v>
      </c>
      <c r="I275" s="65" t="s">
        <v>46</v>
      </c>
      <c r="J275" s="34"/>
      <c r="K275" s="1"/>
      <c r="L275" s="32"/>
      <c r="M275" s="33"/>
      <c r="N275" s="356" t="s">
        <v>44</v>
      </c>
      <c r="O275" s="356"/>
      <c r="P275" s="357" t="s">
        <v>90</v>
      </c>
      <c r="Q275" s="357"/>
      <c r="R275" s="37">
        <v>1</v>
      </c>
      <c r="S275" s="65" t="s">
        <v>45</v>
      </c>
      <c r="T275" s="39">
        <v>10</v>
      </c>
      <c r="U275" s="65" t="s">
        <v>46</v>
      </c>
      <c r="V275" s="34"/>
    </row>
    <row r="276" spans="1:22" ht="21.95" customHeight="1" x14ac:dyDescent="0.3">
      <c r="A276" s="33"/>
      <c r="B276" s="356"/>
      <c r="C276" s="356"/>
      <c r="D276" s="359" t="s">
        <v>56</v>
      </c>
      <c r="E276" s="63" t="s">
        <v>57</v>
      </c>
      <c r="F276" s="41">
        <v>1</v>
      </c>
      <c r="G276" s="66" t="s">
        <v>45</v>
      </c>
      <c r="H276" s="41">
        <v>0</v>
      </c>
      <c r="I276" s="66" t="s">
        <v>46</v>
      </c>
      <c r="J276" s="34"/>
      <c r="K276" s="1"/>
      <c r="L276" s="32"/>
      <c r="M276" s="33"/>
      <c r="N276" s="356"/>
      <c r="O276" s="356"/>
      <c r="P276" s="359" t="s">
        <v>56</v>
      </c>
      <c r="Q276" s="63" t="s">
        <v>57</v>
      </c>
      <c r="R276" s="41">
        <v>1</v>
      </c>
      <c r="S276" s="66" t="s">
        <v>45</v>
      </c>
      <c r="T276" s="41">
        <v>0</v>
      </c>
      <c r="U276" s="66" t="s">
        <v>46</v>
      </c>
      <c r="V276" s="34"/>
    </row>
    <row r="277" spans="1:22" ht="21.95" customHeight="1" x14ac:dyDescent="0.3">
      <c r="A277" s="33"/>
      <c r="B277" s="356"/>
      <c r="C277" s="356"/>
      <c r="D277" s="359"/>
      <c r="E277" s="63" t="s">
        <v>58</v>
      </c>
      <c r="F277" s="41">
        <v>1</v>
      </c>
      <c r="G277" s="66" t="s">
        <v>45</v>
      </c>
      <c r="H277" s="41">
        <v>30</v>
      </c>
      <c r="I277" s="66" t="s">
        <v>46</v>
      </c>
      <c r="J277" s="34"/>
      <c r="K277" s="1"/>
      <c r="L277" s="32"/>
      <c r="M277" s="33"/>
      <c r="N277" s="356"/>
      <c r="O277" s="356"/>
      <c r="P277" s="359"/>
      <c r="Q277" s="63" t="s">
        <v>58</v>
      </c>
      <c r="R277" s="41">
        <v>1</v>
      </c>
      <c r="S277" s="66" t="s">
        <v>45</v>
      </c>
      <c r="T277" s="41">
        <v>30</v>
      </c>
      <c r="U277" s="66" t="s">
        <v>46</v>
      </c>
      <c r="V277" s="34"/>
    </row>
    <row r="278" spans="1:22" ht="21.95" customHeight="1" x14ac:dyDescent="0.25">
      <c r="A278" s="33"/>
      <c r="B278" s="358"/>
      <c r="C278" s="358"/>
      <c r="D278" s="358"/>
      <c r="E278" s="358"/>
      <c r="F278" s="358"/>
      <c r="G278" s="358"/>
      <c r="H278" s="358"/>
      <c r="I278" s="358"/>
      <c r="J278" s="34"/>
      <c r="K278" s="1"/>
      <c r="L278" s="32"/>
      <c r="M278" s="33"/>
      <c r="N278" s="358"/>
      <c r="O278" s="358"/>
      <c r="P278" s="358"/>
      <c r="Q278" s="358"/>
      <c r="R278" s="358"/>
      <c r="S278" s="358"/>
      <c r="T278" s="358"/>
      <c r="U278" s="358"/>
      <c r="V278" s="34"/>
    </row>
    <row r="279" spans="1:22" ht="21.95" customHeight="1" x14ac:dyDescent="0.3">
      <c r="A279" s="33"/>
      <c r="B279" s="395" t="s">
        <v>59</v>
      </c>
      <c r="C279" s="395"/>
      <c r="D279" s="395"/>
      <c r="E279" s="395"/>
      <c r="F279" s="395"/>
      <c r="G279" s="395"/>
      <c r="H279" s="395"/>
      <c r="I279" s="395"/>
      <c r="J279" s="34"/>
      <c r="K279" s="1"/>
      <c r="L279" s="32"/>
      <c r="M279" s="33"/>
      <c r="N279" s="395" t="s">
        <v>59</v>
      </c>
      <c r="O279" s="395"/>
      <c r="P279" s="395"/>
      <c r="Q279" s="395"/>
      <c r="R279" s="395"/>
      <c r="S279" s="395"/>
      <c r="T279" s="395"/>
      <c r="U279" s="395"/>
      <c r="V279" s="34"/>
    </row>
    <row r="280" spans="1:22" ht="21.95" customHeight="1" thickBot="1" x14ac:dyDescent="0.3">
      <c r="A280" s="33"/>
      <c r="B280" s="358"/>
      <c r="C280" s="358"/>
      <c r="D280" s="358"/>
      <c r="E280" s="358"/>
      <c r="F280" s="358"/>
      <c r="G280" s="358"/>
      <c r="H280" s="358"/>
      <c r="I280" s="358"/>
      <c r="J280" s="34"/>
      <c r="K280" s="1"/>
      <c r="L280" s="32"/>
      <c r="M280" s="33"/>
      <c r="N280" s="358"/>
      <c r="O280" s="358"/>
      <c r="P280" s="358"/>
      <c r="Q280" s="358"/>
      <c r="R280" s="358"/>
      <c r="S280" s="358"/>
      <c r="T280" s="358"/>
      <c r="U280" s="358"/>
      <c r="V280" s="34"/>
    </row>
    <row r="281" spans="1:22" ht="21.95" customHeight="1" x14ac:dyDescent="0.25">
      <c r="A281" s="33"/>
      <c r="B281" s="170" t="s">
        <v>136</v>
      </c>
      <c r="C281" s="443"/>
      <c r="D281" s="444"/>
      <c r="E281" s="444"/>
      <c r="F281" s="444"/>
      <c r="G281" s="444"/>
      <c r="H281" s="444"/>
      <c r="I281" s="445"/>
      <c r="J281" s="34"/>
      <c r="K281" s="1"/>
      <c r="L281" s="32"/>
      <c r="M281" s="33"/>
      <c r="N281" s="170" t="s">
        <v>136</v>
      </c>
      <c r="O281" s="443"/>
      <c r="P281" s="444"/>
      <c r="Q281" s="444"/>
      <c r="R281" s="444"/>
      <c r="S281" s="444"/>
      <c r="T281" s="444"/>
      <c r="U281" s="445"/>
      <c r="V281" s="34"/>
    </row>
    <row r="282" spans="1:22" ht="21.95" customHeight="1" thickBot="1" x14ac:dyDescent="0.3">
      <c r="A282" s="33"/>
      <c r="B282" s="171" t="s">
        <v>137</v>
      </c>
      <c r="C282" s="432"/>
      <c r="D282" s="433"/>
      <c r="E282" s="433"/>
      <c r="F282" s="433"/>
      <c r="G282" s="433"/>
      <c r="H282" s="433"/>
      <c r="I282" s="434"/>
      <c r="J282" s="34"/>
      <c r="K282" s="1"/>
      <c r="L282" s="32"/>
      <c r="M282" s="33"/>
      <c r="N282" s="171" t="s">
        <v>137</v>
      </c>
      <c r="O282" s="432"/>
      <c r="P282" s="433"/>
      <c r="Q282" s="433"/>
      <c r="R282" s="433"/>
      <c r="S282" s="433"/>
      <c r="T282" s="433"/>
      <c r="U282" s="434"/>
      <c r="V282" s="34"/>
    </row>
    <row r="283" spans="1:22" ht="21.95" customHeight="1" thickBot="1" x14ac:dyDescent="0.3">
      <c r="A283" s="33"/>
      <c r="B283" s="25"/>
      <c r="C283" s="25"/>
      <c r="D283" s="25"/>
      <c r="E283" s="25"/>
      <c r="F283" s="25"/>
      <c r="G283" s="25"/>
      <c r="H283" s="25"/>
      <c r="I283" s="25"/>
      <c r="J283" s="34"/>
      <c r="K283" s="1"/>
      <c r="L283" s="32"/>
      <c r="M283" s="33"/>
      <c r="N283" s="25"/>
      <c r="O283" s="25"/>
      <c r="P283" s="25"/>
      <c r="Q283" s="25"/>
      <c r="R283" s="25"/>
      <c r="S283" s="25"/>
      <c r="T283" s="25"/>
      <c r="U283" s="25"/>
      <c r="V283" s="34"/>
    </row>
    <row r="284" spans="1:22" ht="21.95" customHeight="1" x14ac:dyDescent="0.25">
      <c r="A284" s="33"/>
      <c r="B284" s="438" t="s">
        <v>63</v>
      </c>
      <c r="C284" s="343" t="s">
        <v>64</v>
      </c>
      <c r="D284" s="351"/>
      <c r="E284" s="351"/>
      <c r="F284" s="351"/>
      <c r="G284" s="351"/>
      <c r="H284" s="352"/>
      <c r="I284" s="353"/>
      <c r="J284" s="34"/>
      <c r="K284" s="1"/>
      <c r="L284" s="32"/>
      <c r="M284" s="33"/>
      <c r="N284" s="438" t="s">
        <v>63</v>
      </c>
      <c r="O284" s="343" t="s">
        <v>64</v>
      </c>
      <c r="P284" s="351"/>
      <c r="Q284" s="351"/>
      <c r="R284" s="351"/>
      <c r="S284" s="351"/>
      <c r="T284" s="352"/>
      <c r="U284" s="353"/>
      <c r="V284" s="34"/>
    </row>
    <row r="285" spans="1:22" ht="21.95" customHeight="1" x14ac:dyDescent="0.25">
      <c r="A285" s="33"/>
      <c r="B285" s="439"/>
      <c r="C285" s="340" t="s">
        <v>234</v>
      </c>
      <c r="D285" s="348"/>
      <c r="E285" s="348"/>
      <c r="F285" s="348"/>
      <c r="G285" s="348"/>
      <c r="H285" s="336"/>
      <c r="I285" s="337"/>
      <c r="J285" s="34"/>
      <c r="K285" s="1"/>
      <c r="L285" s="32"/>
      <c r="M285" s="33"/>
      <c r="N285" s="439"/>
      <c r="O285" s="340" t="s">
        <v>234</v>
      </c>
      <c r="P285" s="348"/>
      <c r="Q285" s="348"/>
      <c r="R285" s="348"/>
      <c r="S285" s="348"/>
      <c r="T285" s="336"/>
      <c r="U285" s="337"/>
      <c r="V285" s="34"/>
    </row>
    <row r="286" spans="1:22" ht="21.95" customHeight="1" x14ac:dyDescent="0.25">
      <c r="A286" s="33"/>
      <c r="B286" s="439"/>
      <c r="C286" s="340" t="s">
        <v>66</v>
      </c>
      <c r="D286" s="348"/>
      <c r="E286" s="348"/>
      <c r="F286" s="348"/>
      <c r="G286" s="348"/>
      <c r="H286" s="336"/>
      <c r="I286" s="337"/>
      <c r="J286" s="34"/>
      <c r="K286" s="1"/>
      <c r="L286" s="32"/>
      <c r="M286" s="33"/>
      <c r="N286" s="439"/>
      <c r="O286" s="340" t="s">
        <v>66</v>
      </c>
      <c r="P286" s="348"/>
      <c r="Q286" s="348"/>
      <c r="R286" s="348"/>
      <c r="S286" s="348"/>
      <c r="T286" s="336"/>
      <c r="U286" s="337"/>
      <c r="V286" s="34"/>
    </row>
    <row r="287" spans="1:22" ht="21.95" customHeight="1" x14ac:dyDescent="0.25">
      <c r="A287" s="33"/>
      <c r="B287" s="439"/>
      <c r="C287" s="340" t="s">
        <v>67</v>
      </c>
      <c r="D287" s="348"/>
      <c r="E287" s="348"/>
      <c r="F287" s="348"/>
      <c r="G287" s="348"/>
      <c r="H287" s="354"/>
      <c r="I287" s="355"/>
      <c r="J287" s="34"/>
      <c r="K287" s="1"/>
      <c r="L287" s="32"/>
      <c r="M287" s="33"/>
      <c r="N287" s="439"/>
      <c r="O287" s="340" t="s">
        <v>67</v>
      </c>
      <c r="P287" s="348"/>
      <c r="Q287" s="348"/>
      <c r="R287" s="348"/>
      <c r="S287" s="348"/>
      <c r="T287" s="354"/>
      <c r="U287" s="355"/>
      <c r="V287" s="34"/>
    </row>
    <row r="288" spans="1:22" ht="21.95" customHeight="1" x14ac:dyDescent="0.25">
      <c r="A288" s="33"/>
      <c r="B288" s="439"/>
      <c r="C288" s="340" t="s">
        <v>235</v>
      </c>
      <c r="D288" s="348"/>
      <c r="E288" s="348"/>
      <c r="F288" s="348"/>
      <c r="G288" s="348"/>
      <c r="H288" s="336"/>
      <c r="I288" s="337"/>
      <c r="J288" s="34"/>
      <c r="K288" s="1"/>
      <c r="L288" s="32"/>
      <c r="M288" s="33"/>
      <c r="N288" s="439"/>
      <c r="O288" s="340" t="s">
        <v>235</v>
      </c>
      <c r="P288" s="348"/>
      <c r="Q288" s="348"/>
      <c r="R288" s="348"/>
      <c r="S288" s="348"/>
      <c r="T288" s="336"/>
      <c r="U288" s="337"/>
      <c r="V288" s="34"/>
    </row>
    <row r="289" spans="1:22" ht="21.95" customHeight="1" x14ac:dyDescent="0.25">
      <c r="A289" s="33"/>
      <c r="B289" s="439"/>
      <c r="C289" s="338" t="s">
        <v>236</v>
      </c>
      <c r="D289" s="339"/>
      <c r="E289" s="339"/>
      <c r="F289" s="339"/>
      <c r="G289" s="340"/>
      <c r="H289" s="336"/>
      <c r="I289" s="337"/>
      <c r="J289" s="34"/>
      <c r="K289" s="1"/>
      <c r="L289" s="32"/>
      <c r="M289" s="33"/>
      <c r="N289" s="439"/>
      <c r="O289" s="338" t="s">
        <v>236</v>
      </c>
      <c r="P289" s="339"/>
      <c r="Q289" s="339"/>
      <c r="R289" s="339"/>
      <c r="S289" s="340"/>
      <c r="T289" s="336"/>
      <c r="U289" s="337"/>
      <c r="V289" s="34"/>
    </row>
    <row r="290" spans="1:22" ht="21.95" customHeight="1" x14ac:dyDescent="0.25">
      <c r="A290" s="33"/>
      <c r="B290" s="439"/>
      <c r="C290" s="385" t="s">
        <v>69</v>
      </c>
      <c r="D290" s="386"/>
      <c r="E290" s="386"/>
      <c r="F290" s="386"/>
      <c r="G290" s="386"/>
      <c r="H290" s="336"/>
      <c r="I290" s="337"/>
      <c r="J290" s="34"/>
      <c r="K290" s="1"/>
      <c r="L290" s="32"/>
      <c r="M290" s="33"/>
      <c r="N290" s="439"/>
      <c r="O290" s="385" t="s">
        <v>69</v>
      </c>
      <c r="P290" s="386"/>
      <c r="Q290" s="386"/>
      <c r="R290" s="386"/>
      <c r="S290" s="386"/>
      <c r="T290" s="336"/>
      <c r="U290" s="337"/>
      <c r="V290" s="34"/>
    </row>
    <row r="291" spans="1:22" ht="21.95" customHeight="1" thickBot="1" x14ac:dyDescent="0.3">
      <c r="A291" s="33"/>
      <c r="B291" s="440"/>
      <c r="C291" s="441" t="s">
        <v>243</v>
      </c>
      <c r="D291" s="442"/>
      <c r="E291" s="442"/>
      <c r="F291" s="442"/>
      <c r="G291" s="371"/>
      <c r="H291" s="453"/>
      <c r="I291" s="454"/>
      <c r="J291" s="34"/>
      <c r="K291" s="1"/>
      <c r="L291" s="32"/>
      <c r="M291" s="33"/>
      <c r="N291" s="440"/>
      <c r="O291" s="441" t="s">
        <v>243</v>
      </c>
      <c r="P291" s="442"/>
      <c r="Q291" s="442"/>
      <c r="R291" s="442"/>
      <c r="S291" s="371"/>
      <c r="T291" s="453"/>
      <c r="U291" s="454"/>
      <c r="V291" s="34"/>
    </row>
    <row r="292" spans="1:22" ht="21.95" customHeight="1" x14ac:dyDescent="0.25">
      <c r="A292" s="33"/>
      <c r="B292" s="438" t="s">
        <v>70</v>
      </c>
      <c r="C292" s="455" t="s">
        <v>71</v>
      </c>
      <c r="D292" s="456"/>
      <c r="E292" s="456"/>
      <c r="F292" s="456"/>
      <c r="G292" s="457"/>
      <c r="H292" s="352"/>
      <c r="I292" s="353"/>
      <c r="J292" s="34"/>
      <c r="K292" s="1"/>
      <c r="L292" s="32"/>
      <c r="M292" s="33"/>
      <c r="N292" s="438" t="s">
        <v>70</v>
      </c>
      <c r="O292" s="455" t="s">
        <v>71</v>
      </c>
      <c r="P292" s="456"/>
      <c r="Q292" s="456"/>
      <c r="R292" s="456"/>
      <c r="S292" s="457"/>
      <c r="T292" s="352"/>
      <c r="U292" s="353"/>
      <c r="V292" s="34"/>
    </row>
    <row r="293" spans="1:22" ht="21.95" customHeight="1" x14ac:dyDescent="0.25">
      <c r="A293" s="33"/>
      <c r="B293" s="439"/>
      <c r="C293" s="435" t="s">
        <v>72</v>
      </c>
      <c r="D293" s="436"/>
      <c r="E293" s="436"/>
      <c r="F293" s="436"/>
      <c r="G293" s="437"/>
      <c r="H293" s="336"/>
      <c r="I293" s="337"/>
      <c r="J293" s="34"/>
      <c r="K293" s="1"/>
      <c r="L293" s="32"/>
      <c r="M293" s="33"/>
      <c r="N293" s="439"/>
      <c r="O293" s="435" t="s">
        <v>72</v>
      </c>
      <c r="P293" s="436"/>
      <c r="Q293" s="436"/>
      <c r="R293" s="436"/>
      <c r="S293" s="437"/>
      <c r="T293" s="336"/>
      <c r="U293" s="337"/>
      <c r="V293" s="34"/>
    </row>
    <row r="294" spans="1:22" ht="21.95" customHeight="1" x14ac:dyDescent="0.25">
      <c r="A294" s="33"/>
      <c r="B294" s="439"/>
      <c r="C294" s="435" t="s">
        <v>73</v>
      </c>
      <c r="D294" s="436"/>
      <c r="E294" s="436"/>
      <c r="F294" s="436"/>
      <c r="G294" s="437"/>
      <c r="H294" s="336"/>
      <c r="I294" s="337"/>
      <c r="J294" s="34"/>
      <c r="K294" s="1"/>
      <c r="L294" s="32"/>
      <c r="M294" s="33"/>
      <c r="N294" s="439"/>
      <c r="O294" s="435" t="s">
        <v>73</v>
      </c>
      <c r="P294" s="436"/>
      <c r="Q294" s="436"/>
      <c r="R294" s="436"/>
      <c r="S294" s="437"/>
      <c r="T294" s="336"/>
      <c r="U294" s="337"/>
      <c r="V294" s="34"/>
    </row>
    <row r="295" spans="1:22" ht="21.95" customHeight="1" x14ac:dyDescent="0.25">
      <c r="A295" s="33"/>
      <c r="B295" s="439"/>
      <c r="C295" s="435" t="s">
        <v>75</v>
      </c>
      <c r="D295" s="436"/>
      <c r="E295" s="436"/>
      <c r="F295" s="436"/>
      <c r="G295" s="437"/>
      <c r="H295" s="336"/>
      <c r="I295" s="337"/>
      <c r="J295" s="34"/>
      <c r="K295" s="1"/>
      <c r="L295" s="32"/>
      <c r="M295" s="33"/>
      <c r="N295" s="439"/>
      <c r="O295" s="435" t="s">
        <v>75</v>
      </c>
      <c r="P295" s="436"/>
      <c r="Q295" s="436"/>
      <c r="R295" s="436"/>
      <c r="S295" s="437"/>
      <c r="T295" s="336"/>
      <c r="U295" s="337"/>
      <c r="V295" s="34"/>
    </row>
    <row r="296" spans="1:22" ht="21.95" customHeight="1" x14ac:dyDescent="0.25">
      <c r="A296" s="33"/>
      <c r="B296" s="439"/>
      <c r="C296" s="435" t="s">
        <v>76</v>
      </c>
      <c r="D296" s="436"/>
      <c r="E296" s="436"/>
      <c r="F296" s="436"/>
      <c r="G296" s="437"/>
      <c r="H296" s="336"/>
      <c r="I296" s="337"/>
      <c r="J296" s="34"/>
      <c r="K296" s="1"/>
      <c r="L296" s="32"/>
      <c r="M296" s="33"/>
      <c r="N296" s="439"/>
      <c r="O296" s="435" t="s">
        <v>76</v>
      </c>
      <c r="P296" s="436"/>
      <c r="Q296" s="436"/>
      <c r="R296" s="436"/>
      <c r="S296" s="437"/>
      <c r="T296" s="336"/>
      <c r="U296" s="337"/>
      <c r="V296" s="34"/>
    </row>
    <row r="297" spans="1:22" ht="21.95" customHeight="1" thickBot="1" x14ac:dyDescent="0.3">
      <c r="A297" s="33"/>
      <c r="B297" s="440"/>
      <c r="C297" s="458" t="s">
        <v>77</v>
      </c>
      <c r="D297" s="459"/>
      <c r="E297" s="459"/>
      <c r="F297" s="459"/>
      <c r="G297" s="460"/>
      <c r="H297" s="369"/>
      <c r="I297" s="370"/>
      <c r="J297" s="34"/>
      <c r="K297" s="1"/>
      <c r="L297" s="32"/>
      <c r="M297" s="33"/>
      <c r="N297" s="440"/>
      <c r="O297" s="458" t="s">
        <v>77</v>
      </c>
      <c r="P297" s="459"/>
      <c r="Q297" s="459"/>
      <c r="R297" s="459"/>
      <c r="S297" s="460"/>
      <c r="T297" s="369"/>
      <c r="U297" s="370"/>
      <c r="V297" s="34"/>
    </row>
    <row r="298" spans="1:22" ht="21.95" customHeight="1" x14ac:dyDescent="0.25">
      <c r="A298" s="33"/>
      <c r="B298" s="438" t="s">
        <v>78</v>
      </c>
      <c r="C298" s="341" t="s">
        <v>85</v>
      </c>
      <c r="D298" s="342"/>
      <c r="E298" s="343"/>
      <c r="F298" s="10" t="s">
        <v>86</v>
      </c>
      <c r="G298" s="11"/>
      <c r="H298" s="344"/>
      <c r="I298" s="345"/>
      <c r="J298" s="34"/>
      <c r="K298" s="1"/>
      <c r="L298" s="32"/>
      <c r="M298" s="33"/>
      <c r="N298" s="438" t="s">
        <v>78</v>
      </c>
      <c r="O298" s="341" t="s">
        <v>85</v>
      </c>
      <c r="P298" s="342"/>
      <c r="Q298" s="343"/>
      <c r="R298" s="10" t="s">
        <v>86</v>
      </c>
      <c r="S298" s="11"/>
      <c r="T298" s="344"/>
      <c r="U298" s="345"/>
      <c r="V298" s="34"/>
    </row>
    <row r="299" spans="1:22" ht="21.95" customHeight="1" x14ac:dyDescent="0.25">
      <c r="A299" s="33"/>
      <c r="B299" s="439"/>
      <c r="C299" s="338" t="s">
        <v>241</v>
      </c>
      <c r="D299" s="339"/>
      <c r="E299" s="340"/>
      <c r="F299" s="10" t="s">
        <v>84</v>
      </c>
      <c r="G299" s="10"/>
      <c r="H299" s="336"/>
      <c r="I299" s="337"/>
      <c r="J299" s="34"/>
      <c r="K299" s="1"/>
      <c r="L299" s="32"/>
      <c r="M299" s="33"/>
      <c r="N299" s="439"/>
      <c r="O299" s="338" t="s">
        <v>241</v>
      </c>
      <c r="P299" s="339"/>
      <c r="Q299" s="340"/>
      <c r="R299" s="10" t="s">
        <v>84</v>
      </c>
      <c r="S299" s="10"/>
      <c r="T299" s="336"/>
      <c r="U299" s="337"/>
      <c r="V299" s="34"/>
    </row>
    <row r="300" spans="1:22" ht="21.95" customHeight="1" thickBot="1" x14ac:dyDescent="0.3">
      <c r="A300" s="33"/>
      <c r="B300" s="440"/>
      <c r="C300" s="441" t="s">
        <v>87</v>
      </c>
      <c r="D300" s="442"/>
      <c r="E300" s="371"/>
      <c r="F300" s="52" t="s">
        <v>86</v>
      </c>
      <c r="G300" s="52"/>
      <c r="H300" s="369"/>
      <c r="I300" s="370"/>
      <c r="J300" s="34"/>
      <c r="K300" s="1"/>
      <c r="L300" s="32"/>
      <c r="M300" s="33"/>
      <c r="N300" s="440"/>
      <c r="O300" s="441" t="s">
        <v>87</v>
      </c>
      <c r="P300" s="442"/>
      <c r="Q300" s="371"/>
      <c r="R300" s="52" t="s">
        <v>86</v>
      </c>
      <c r="S300" s="52"/>
      <c r="T300" s="369"/>
      <c r="U300" s="370"/>
      <c r="V300" s="34"/>
    </row>
    <row r="301" spans="1:22" ht="21.95" customHeight="1" thickBot="1" x14ac:dyDescent="0.3">
      <c r="A301" s="33"/>
      <c r="B301" s="25"/>
      <c r="C301" s="25"/>
      <c r="D301" s="25"/>
      <c r="E301" s="25"/>
      <c r="F301" s="25"/>
      <c r="G301" s="25"/>
      <c r="H301" s="25"/>
      <c r="I301" s="25"/>
      <c r="J301" s="34"/>
      <c r="K301" s="1"/>
      <c r="L301" s="32"/>
      <c r="M301" s="33"/>
      <c r="N301" s="25"/>
      <c r="O301" s="25"/>
      <c r="P301" s="25"/>
      <c r="Q301" s="25"/>
      <c r="R301" s="25"/>
      <c r="S301" s="25"/>
      <c r="T301" s="25"/>
      <c r="U301" s="25"/>
      <c r="V301" s="34"/>
    </row>
    <row r="302" spans="1:22" ht="21.95" customHeight="1" x14ac:dyDescent="0.3">
      <c r="A302" s="33"/>
      <c r="B302" s="373" t="s">
        <v>88</v>
      </c>
      <c r="C302" s="374"/>
      <c r="D302" s="374"/>
      <c r="E302" s="374"/>
      <c r="F302" s="374"/>
      <c r="G302" s="374"/>
      <c r="H302" s="374"/>
      <c r="I302" s="375"/>
      <c r="J302" s="34"/>
      <c r="K302" s="1"/>
      <c r="L302" s="32"/>
      <c r="M302" s="33"/>
      <c r="N302" s="373" t="s">
        <v>88</v>
      </c>
      <c r="O302" s="374"/>
      <c r="P302" s="374"/>
      <c r="Q302" s="374"/>
      <c r="R302" s="374"/>
      <c r="S302" s="374"/>
      <c r="T302" s="374"/>
      <c r="U302" s="375"/>
      <c r="V302" s="34"/>
    </row>
    <row r="303" spans="1:22" ht="21.95" customHeight="1" x14ac:dyDescent="0.25">
      <c r="A303" s="33"/>
      <c r="B303" s="376"/>
      <c r="C303" s="377"/>
      <c r="D303" s="377"/>
      <c r="E303" s="377"/>
      <c r="F303" s="377"/>
      <c r="G303" s="377"/>
      <c r="H303" s="377"/>
      <c r="I303" s="378"/>
      <c r="J303" s="34"/>
      <c r="K303" s="1"/>
      <c r="L303" s="32"/>
      <c r="M303" s="33"/>
      <c r="N303" s="376"/>
      <c r="O303" s="377"/>
      <c r="P303" s="377"/>
      <c r="Q303" s="377"/>
      <c r="R303" s="377"/>
      <c r="S303" s="377"/>
      <c r="T303" s="377"/>
      <c r="U303" s="378"/>
      <c r="V303" s="34"/>
    </row>
    <row r="304" spans="1:22" ht="21.95" customHeight="1" x14ac:dyDescent="0.25">
      <c r="A304" s="33"/>
      <c r="B304" s="379"/>
      <c r="C304" s="380"/>
      <c r="D304" s="380"/>
      <c r="E304" s="380"/>
      <c r="F304" s="380"/>
      <c r="G304" s="380"/>
      <c r="H304" s="380"/>
      <c r="I304" s="381"/>
      <c r="J304" s="34"/>
      <c r="K304" s="1"/>
      <c r="L304" s="32"/>
      <c r="M304" s="33"/>
      <c r="N304" s="379"/>
      <c r="O304" s="380"/>
      <c r="P304" s="380"/>
      <c r="Q304" s="380"/>
      <c r="R304" s="380"/>
      <c r="S304" s="380"/>
      <c r="T304" s="380"/>
      <c r="U304" s="381"/>
      <c r="V304" s="34"/>
    </row>
    <row r="305" spans="1:22" ht="21.95" customHeight="1" x14ac:dyDescent="0.25">
      <c r="A305" s="33"/>
      <c r="B305" s="379"/>
      <c r="C305" s="380"/>
      <c r="D305" s="380"/>
      <c r="E305" s="380"/>
      <c r="F305" s="380"/>
      <c r="G305" s="380"/>
      <c r="H305" s="380"/>
      <c r="I305" s="381"/>
      <c r="J305" s="34"/>
      <c r="K305" s="1"/>
      <c r="L305" s="32"/>
      <c r="M305" s="33"/>
      <c r="N305" s="379"/>
      <c r="O305" s="380"/>
      <c r="P305" s="380"/>
      <c r="Q305" s="380"/>
      <c r="R305" s="380"/>
      <c r="S305" s="380"/>
      <c r="T305" s="380"/>
      <c r="U305" s="381"/>
      <c r="V305" s="34"/>
    </row>
    <row r="306" spans="1:22" ht="21.95" customHeight="1" thickBot="1" x14ac:dyDescent="0.3">
      <c r="A306" s="33"/>
      <c r="B306" s="382"/>
      <c r="C306" s="383"/>
      <c r="D306" s="383"/>
      <c r="E306" s="383"/>
      <c r="F306" s="383"/>
      <c r="G306" s="383"/>
      <c r="H306" s="383"/>
      <c r="I306" s="384"/>
      <c r="J306" s="34"/>
      <c r="K306" s="1"/>
      <c r="L306" s="32"/>
      <c r="M306" s="33"/>
      <c r="N306" s="382"/>
      <c r="O306" s="383"/>
      <c r="P306" s="383"/>
      <c r="Q306" s="383"/>
      <c r="R306" s="383"/>
      <c r="S306" s="383"/>
      <c r="T306" s="383"/>
      <c r="U306" s="384"/>
      <c r="V306" s="34"/>
    </row>
    <row r="307" spans="1:22" ht="21.95" customHeight="1" thickBot="1" x14ac:dyDescent="0.3">
      <c r="A307" s="53"/>
      <c r="B307" s="54"/>
      <c r="C307" s="54"/>
      <c r="D307" s="54"/>
      <c r="E307" s="54"/>
      <c r="F307" s="54"/>
      <c r="G307" s="54"/>
      <c r="H307" s="54"/>
      <c r="I307" s="54"/>
      <c r="J307" s="55"/>
      <c r="K307" s="1"/>
      <c r="L307" s="32"/>
      <c r="M307" s="53"/>
      <c r="N307" s="54"/>
      <c r="O307" s="54"/>
      <c r="P307" s="54"/>
      <c r="Q307" s="54"/>
      <c r="R307" s="54"/>
      <c r="S307" s="54"/>
      <c r="T307" s="54"/>
      <c r="U307" s="54"/>
      <c r="V307" s="55"/>
    </row>
    <row r="308" spans="1:22" ht="21.95" customHeight="1" thickBot="1" x14ac:dyDescent="0.3">
      <c r="A308" s="56"/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7"/>
      <c r="M308" s="56"/>
      <c r="N308" s="56"/>
      <c r="O308" s="56"/>
      <c r="P308" s="56"/>
      <c r="Q308" s="56"/>
      <c r="R308" s="56"/>
      <c r="S308" s="56"/>
      <c r="T308" s="56"/>
      <c r="U308" s="56"/>
      <c r="V308" s="56"/>
    </row>
    <row r="309" spans="1:22" ht="21.95" customHeight="1" x14ac:dyDescent="0.25">
      <c r="A309" s="29">
        <v>7</v>
      </c>
      <c r="B309" s="30"/>
      <c r="C309" s="30"/>
      <c r="D309" s="30"/>
      <c r="E309" s="30"/>
      <c r="F309" s="30"/>
      <c r="G309" s="30"/>
      <c r="H309" s="30"/>
      <c r="I309" s="30"/>
      <c r="J309" s="31"/>
      <c r="K309" s="1"/>
      <c r="L309" s="32"/>
      <c r="M309" s="29">
        <f t="shared" ref="M309" si="6">A309+1</f>
        <v>8</v>
      </c>
      <c r="N309" s="30"/>
      <c r="O309" s="30"/>
      <c r="P309" s="30"/>
      <c r="Q309" s="30"/>
      <c r="R309" s="30"/>
      <c r="S309" s="30"/>
      <c r="T309" s="30"/>
      <c r="U309" s="30"/>
      <c r="V309" s="31"/>
    </row>
    <row r="310" spans="1:22" ht="21.95" customHeight="1" x14ac:dyDescent="0.35">
      <c r="A310" s="33"/>
      <c r="B310" s="356" t="s">
        <v>42</v>
      </c>
      <c r="C310" s="356"/>
      <c r="D310" s="452" t="s">
        <v>93</v>
      </c>
      <c r="E310" s="404"/>
      <c r="F310" s="404"/>
      <c r="G310" s="404"/>
      <c r="H310" s="404"/>
      <c r="I310" s="404"/>
      <c r="J310" s="75">
        <v>43</v>
      </c>
      <c r="K310" s="1"/>
      <c r="L310" s="32"/>
      <c r="M310" s="33"/>
      <c r="N310" s="356" t="s">
        <v>42</v>
      </c>
      <c r="O310" s="356"/>
      <c r="P310" s="452" t="s">
        <v>93</v>
      </c>
      <c r="Q310" s="404"/>
      <c r="R310" s="404"/>
      <c r="S310" s="404"/>
      <c r="T310" s="404"/>
      <c r="U310" s="404"/>
      <c r="V310" s="75">
        <v>1</v>
      </c>
    </row>
    <row r="311" spans="1:22" ht="21.95" customHeight="1" x14ac:dyDescent="0.25">
      <c r="A311" s="33"/>
      <c r="B311" s="358"/>
      <c r="C311" s="358"/>
      <c r="D311" s="358"/>
      <c r="E311" s="358"/>
      <c r="F311" s="358"/>
      <c r="G311" s="358"/>
      <c r="H311" s="358"/>
      <c r="I311" s="358"/>
      <c r="J311" s="34"/>
      <c r="K311" s="1"/>
      <c r="L311" s="32"/>
      <c r="M311" s="33"/>
      <c r="N311" s="358"/>
      <c r="O311" s="358"/>
      <c r="P311" s="358"/>
      <c r="Q311" s="358"/>
      <c r="R311" s="358"/>
      <c r="S311" s="358"/>
      <c r="T311" s="358"/>
      <c r="U311" s="358"/>
      <c r="V311" s="34"/>
    </row>
    <row r="312" spans="1:22" ht="21.95" customHeight="1" x14ac:dyDescent="0.35">
      <c r="A312" s="33"/>
      <c r="B312" s="356" t="s">
        <v>0</v>
      </c>
      <c r="C312" s="356"/>
      <c r="D312" s="403">
        <v>4</v>
      </c>
      <c r="E312" s="403"/>
      <c r="F312" s="357" t="s">
        <v>41</v>
      </c>
      <c r="G312" s="357"/>
      <c r="H312" s="403">
        <v>3</v>
      </c>
      <c r="I312" s="403"/>
      <c r="J312" s="34"/>
      <c r="K312" s="1"/>
      <c r="L312" s="32"/>
      <c r="M312" s="33"/>
      <c r="N312" s="356" t="s">
        <v>0</v>
      </c>
      <c r="O312" s="356"/>
      <c r="P312" s="403">
        <v>4</v>
      </c>
      <c r="Q312" s="403"/>
      <c r="R312" s="357" t="s">
        <v>41</v>
      </c>
      <c r="S312" s="357"/>
      <c r="T312" s="403">
        <v>4</v>
      </c>
      <c r="U312" s="403"/>
      <c r="V312" s="34"/>
    </row>
    <row r="313" spans="1:22" ht="21.95" customHeight="1" x14ac:dyDescent="0.35">
      <c r="A313" s="33"/>
      <c r="B313" s="356" t="s">
        <v>14</v>
      </c>
      <c r="C313" s="356"/>
      <c r="D313" s="400" t="s">
        <v>217</v>
      </c>
      <c r="E313" s="400"/>
      <c r="F313" s="357" t="s">
        <v>15</v>
      </c>
      <c r="G313" s="357"/>
      <c r="H313" s="401" t="s">
        <v>225</v>
      </c>
      <c r="I313" s="401"/>
      <c r="J313" s="34"/>
      <c r="K313" s="1"/>
      <c r="L313" s="32"/>
      <c r="M313" s="33"/>
      <c r="N313" s="356" t="s">
        <v>14</v>
      </c>
      <c r="O313" s="356"/>
      <c r="P313" s="400" t="s">
        <v>106</v>
      </c>
      <c r="Q313" s="400"/>
      <c r="R313" s="357" t="s">
        <v>15</v>
      </c>
      <c r="S313" s="357"/>
      <c r="T313" s="401" t="s">
        <v>107</v>
      </c>
      <c r="U313" s="401"/>
      <c r="V313" s="34"/>
    </row>
    <row r="314" spans="1:22" ht="21.95" customHeight="1" x14ac:dyDescent="0.3">
      <c r="A314" s="33"/>
      <c r="B314" s="64" t="s">
        <v>53</v>
      </c>
      <c r="C314" s="64"/>
      <c r="D314" s="402" t="s">
        <v>95</v>
      </c>
      <c r="E314" s="402"/>
      <c r="F314" s="397" t="s">
        <v>54</v>
      </c>
      <c r="G314" s="397"/>
      <c r="H314" s="402" t="s">
        <v>148</v>
      </c>
      <c r="I314" s="402"/>
      <c r="J314" s="34"/>
      <c r="K314" s="1"/>
      <c r="L314" s="32"/>
      <c r="M314" s="33"/>
      <c r="N314" s="64" t="s">
        <v>53</v>
      </c>
      <c r="O314" s="64"/>
      <c r="P314" s="402" t="s">
        <v>94</v>
      </c>
      <c r="Q314" s="402"/>
      <c r="R314" s="397" t="s">
        <v>54</v>
      </c>
      <c r="S314" s="397"/>
      <c r="T314" s="402" t="s">
        <v>168</v>
      </c>
      <c r="U314" s="402"/>
      <c r="V314" s="34"/>
    </row>
    <row r="315" spans="1:22" ht="21.95" customHeight="1" x14ac:dyDescent="0.3">
      <c r="A315" s="33"/>
      <c r="B315" s="396" t="s">
        <v>1</v>
      </c>
      <c r="C315" s="396"/>
      <c r="D315" s="397"/>
      <c r="E315" s="397"/>
      <c r="F315" s="398"/>
      <c r="G315" s="398"/>
      <c r="H315" s="398"/>
      <c r="I315" s="398"/>
      <c r="J315" s="34"/>
      <c r="K315" s="1"/>
      <c r="L315" s="32"/>
      <c r="M315" s="33"/>
      <c r="N315" s="396" t="s">
        <v>1</v>
      </c>
      <c r="O315" s="396"/>
      <c r="P315" s="397"/>
      <c r="Q315" s="397"/>
      <c r="R315" s="398"/>
      <c r="S315" s="398"/>
      <c r="T315" s="398"/>
      <c r="U315" s="398"/>
      <c r="V315" s="34"/>
    </row>
    <row r="316" spans="1:22" ht="21.95" customHeight="1" x14ac:dyDescent="0.3">
      <c r="A316" s="33"/>
      <c r="B316" s="396"/>
      <c r="C316" s="396"/>
      <c r="D316" s="397" t="s">
        <v>11</v>
      </c>
      <c r="E316" s="397"/>
      <c r="F316" s="398">
        <v>0.71319444444444446</v>
      </c>
      <c r="G316" s="398"/>
      <c r="H316" s="398"/>
      <c r="I316" s="398"/>
      <c r="J316" s="34"/>
      <c r="K316" s="1"/>
      <c r="L316" s="32"/>
      <c r="M316" s="33"/>
      <c r="N316" s="396"/>
      <c r="O316" s="396"/>
      <c r="P316" s="397" t="s">
        <v>11</v>
      </c>
      <c r="Q316" s="397"/>
      <c r="R316" s="398">
        <v>0.71319444444444446</v>
      </c>
      <c r="S316" s="398"/>
      <c r="T316" s="398"/>
      <c r="U316" s="398"/>
      <c r="V316" s="34"/>
    </row>
    <row r="317" spans="1:22" ht="21.95" customHeight="1" x14ac:dyDescent="0.3">
      <c r="A317" s="33"/>
      <c r="B317" s="396"/>
      <c r="C317" s="396"/>
      <c r="D317" s="397" t="s">
        <v>55</v>
      </c>
      <c r="E317" s="397"/>
      <c r="F317" s="398">
        <v>0.71388888888888891</v>
      </c>
      <c r="G317" s="398"/>
      <c r="H317" s="398"/>
      <c r="I317" s="398"/>
      <c r="J317" s="34"/>
      <c r="K317" s="1"/>
      <c r="L317" s="32"/>
      <c r="M317" s="33"/>
      <c r="N317" s="396"/>
      <c r="O317" s="396"/>
      <c r="P317" s="397" t="s">
        <v>55</v>
      </c>
      <c r="Q317" s="397"/>
      <c r="R317" s="398">
        <v>0.71388888888888891</v>
      </c>
      <c r="S317" s="398"/>
      <c r="T317" s="398"/>
      <c r="U317" s="398"/>
      <c r="V317" s="34"/>
    </row>
    <row r="318" spans="1:22" ht="21.95" customHeight="1" x14ac:dyDescent="0.35">
      <c r="A318" s="33"/>
      <c r="B318" s="396"/>
      <c r="C318" s="396"/>
      <c r="D318" s="397" t="s">
        <v>9</v>
      </c>
      <c r="E318" s="397"/>
      <c r="F318" s="399">
        <v>0.71597222222222223</v>
      </c>
      <c r="G318" s="399"/>
      <c r="H318" s="399"/>
      <c r="I318" s="399"/>
      <c r="J318" s="34"/>
      <c r="K318" s="1"/>
      <c r="L318" s="32"/>
      <c r="M318" s="33"/>
      <c r="N318" s="396"/>
      <c r="O318" s="396"/>
      <c r="P318" s="397" t="s">
        <v>9</v>
      </c>
      <c r="Q318" s="397"/>
      <c r="R318" s="399">
        <v>0.71597222222222223</v>
      </c>
      <c r="S318" s="399"/>
      <c r="T318" s="399"/>
      <c r="U318" s="399"/>
      <c r="V318" s="34"/>
    </row>
    <row r="319" spans="1:22" ht="21.95" customHeight="1" x14ac:dyDescent="0.35">
      <c r="A319" s="33"/>
      <c r="B319" s="356" t="s">
        <v>44</v>
      </c>
      <c r="C319" s="356"/>
      <c r="D319" s="357" t="s">
        <v>90</v>
      </c>
      <c r="E319" s="357"/>
      <c r="F319" s="37">
        <v>1</v>
      </c>
      <c r="G319" s="65" t="s">
        <v>45</v>
      </c>
      <c r="H319" s="39">
        <v>5</v>
      </c>
      <c r="I319" s="65" t="s">
        <v>46</v>
      </c>
      <c r="J319" s="34"/>
      <c r="K319" s="1"/>
      <c r="L319" s="32"/>
      <c r="M319" s="33"/>
      <c r="N319" s="356" t="s">
        <v>44</v>
      </c>
      <c r="O319" s="356"/>
      <c r="P319" s="357" t="s">
        <v>90</v>
      </c>
      <c r="Q319" s="357"/>
      <c r="R319" s="37">
        <v>1</v>
      </c>
      <c r="S319" s="65" t="s">
        <v>45</v>
      </c>
      <c r="T319" s="39">
        <v>0</v>
      </c>
      <c r="U319" s="65" t="s">
        <v>46</v>
      </c>
      <c r="V319" s="34"/>
    </row>
    <row r="320" spans="1:22" ht="21.95" customHeight="1" x14ac:dyDescent="0.3">
      <c r="A320" s="33"/>
      <c r="B320" s="356"/>
      <c r="C320" s="356"/>
      <c r="D320" s="359" t="s">
        <v>56</v>
      </c>
      <c r="E320" s="63" t="s">
        <v>57</v>
      </c>
      <c r="F320" s="41">
        <v>0</v>
      </c>
      <c r="G320" s="66" t="s">
        <v>45</v>
      </c>
      <c r="H320" s="41">
        <v>55</v>
      </c>
      <c r="I320" s="66" t="s">
        <v>46</v>
      </c>
      <c r="J320" s="34"/>
      <c r="K320" s="1"/>
      <c r="L320" s="32"/>
      <c r="M320" s="33"/>
      <c r="N320" s="356"/>
      <c r="O320" s="356"/>
      <c r="P320" s="359" t="s">
        <v>56</v>
      </c>
      <c r="Q320" s="63" t="s">
        <v>57</v>
      </c>
      <c r="R320" s="41">
        <v>0</v>
      </c>
      <c r="S320" s="66" t="s">
        <v>45</v>
      </c>
      <c r="T320" s="41">
        <v>50</v>
      </c>
      <c r="U320" s="66" t="s">
        <v>46</v>
      </c>
      <c r="V320" s="34"/>
    </row>
    <row r="321" spans="1:22" ht="21.95" customHeight="1" x14ac:dyDescent="0.3">
      <c r="A321" s="33"/>
      <c r="B321" s="356"/>
      <c r="C321" s="356"/>
      <c r="D321" s="359"/>
      <c r="E321" s="63" t="s">
        <v>58</v>
      </c>
      <c r="F321" s="41">
        <v>1</v>
      </c>
      <c r="G321" s="66" t="s">
        <v>45</v>
      </c>
      <c r="H321" s="41">
        <v>25</v>
      </c>
      <c r="I321" s="66" t="s">
        <v>46</v>
      </c>
      <c r="J321" s="34"/>
      <c r="K321" s="1"/>
      <c r="L321" s="32"/>
      <c r="M321" s="33"/>
      <c r="N321" s="356"/>
      <c r="O321" s="356"/>
      <c r="P321" s="359"/>
      <c r="Q321" s="63" t="s">
        <v>58</v>
      </c>
      <c r="R321" s="41">
        <v>1</v>
      </c>
      <c r="S321" s="66" t="s">
        <v>45</v>
      </c>
      <c r="T321" s="41">
        <v>20</v>
      </c>
      <c r="U321" s="66" t="s">
        <v>46</v>
      </c>
      <c r="V321" s="34"/>
    </row>
    <row r="322" spans="1:22" ht="21.95" customHeight="1" x14ac:dyDescent="0.25">
      <c r="A322" s="33"/>
      <c r="B322" s="358"/>
      <c r="C322" s="358"/>
      <c r="D322" s="358"/>
      <c r="E322" s="358"/>
      <c r="F322" s="358"/>
      <c r="G322" s="358"/>
      <c r="H322" s="358"/>
      <c r="I322" s="358"/>
      <c r="J322" s="34"/>
      <c r="K322" s="1"/>
      <c r="L322" s="32"/>
      <c r="M322" s="33"/>
      <c r="N322" s="358"/>
      <c r="O322" s="358"/>
      <c r="P322" s="358"/>
      <c r="Q322" s="358"/>
      <c r="R322" s="358"/>
      <c r="S322" s="358"/>
      <c r="T322" s="358"/>
      <c r="U322" s="358"/>
      <c r="V322" s="34"/>
    </row>
    <row r="323" spans="1:22" ht="21.95" customHeight="1" x14ac:dyDescent="0.3">
      <c r="A323" s="33"/>
      <c r="B323" s="395" t="s">
        <v>59</v>
      </c>
      <c r="C323" s="395"/>
      <c r="D323" s="395"/>
      <c r="E323" s="395"/>
      <c r="F323" s="395"/>
      <c r="G323" s="395"/>
      <c r="H323" s="395"/>
      <c r="I323" s="395"/>
      <c r="J323" s="34"/>
      <c r="K323" s="1"/>
      <c r="L323" s="32"/>
      <c r="M323" s="33"/>
      <c r="N323" s="395" t="s">
        <v>59</v>
      </c>
      <c r="O323" s="395"/>
      <c r="P323" s="395"/>
      <c r="Q323" s="395"/>
      <c r="R323" s="395"/>
      <c r="S323" s="395"/>
      <c r="T323" s="395"/>
      <c r="U323" s="395"/>
      <c r="V323" s="34"/>
    </row>
    <row r="324" spans="1:22" ht="21.95" customHeight="1" thickBot="1" x14ac:dyDescent="0.3">
      <c r="A324" s="33"/>
      <c r="B324" s="358"/>
      <c r="C324" s="358"/>
      <c r="D324" s="358"/>
      <c r="E324" s="358"/>
      <c r="F324" s="358"/>
      <c r="G324" s="358"/>
      <c r="H324" s="358"/>
      <c r="I324" s="358"/>
      <c r="J324" s="34"/>
      <c r="K324" s="1"/>
      <c r="L324" s="32"/>
      <c r="M324" s="33"/>
      <c r="N324" s="358"/>
      <c r="O324" s="358"/>
      <c r="P324" s="358"/>
      <c r="Q324" s="358"/>
      <c r="R324" s="358"/>
      <c r="S324" s="358"/>
      <c r="T324" s="358"/>
      <c r="U324" s="358"/>
      <c r="V324" s="34"/>
    </row>
    <row r="325" spans="1:22" ht="21.95" customHeight="1" x14ac:dyDescent="0.25">
      <c r="A325" s="33"/>
      <c r="B325" s="170" t="s">
        <v>136</v>
      </c>
      <c r="C325" s="443"/>
      <c r="D325" s="444"/>
      <c r="E325" s="444"/>
      <c r="F325" s="444"/>
      <c r="G325" s="444"/>
      <c r="H325" s="444"/>
      <c r="I325" s="445"/>
      <c r="J325" s="34"/>
      <c r="K325" s="1"/>
      <c r="L325" s="32"/>
      <c r="M325" s="33"/>
      <c r="N325" s="170" t="s">
        <v>136</v>
      </c>
      <c r="O325" s="443"/>
      <c r="P325" s="444"/>
      <c r="Q325" s="444"/>
      <c r="R325" s="444"/>
      <c r="S325" s="444"/>
      <c r="T325" s="444"/>
      <c r="U325" s="445"/>
      <c r="V325" s="34"/>
    </row>
    <row r="326" spans="1:22" ht="21.95" customHeight="1" thickBot="1" x14ac:dyDescent="0.3">
      <c r="A326" s="33"/>
      <c r="B326" s="171" t="s">
        <v>137</v>
      </c>
      <c r="C326" s="432"/>
      <c r="D326" s="433"/>
      <c r="E326" s="433"/>
      <c r="F326" s="433"/>
      <c r="G326" s="433"/>
      <c r="H326" s="433"/>
      <c r="I326" s="434"/>
      <c r="J326" s="34"/>
      <c r="K326" s="1"/>
      <c r="L326" s="32"/>
      <c r="M326" s="33"/>
      <c r="N326" s="171" t="s">
        <v>137</v>
      </c>
      <c r="O326" s="432"/>
      <c r="P326" s="433"/>
      <c r="Q326" s="433"/>
      <c r="R326" s="433"/>
      <c r="S326" s="433"/>
      <c r="T326" s="433"/>
      <c r="U326" s="434"/>
      <c r="V326" s="34"/>
    </row>
    <row r="327" spans="1:22" ht="21.95" customHeight="1" thickBot="1" x14ac:dyDescent="0.3">
      <c r="A327" s="33"/>
      <c r="B327" s="25"/>
      <c r="C327" s="25"/>
      <c r="D327" s="25"/>
      <c r="E327" s="25"/>
      <c r="F327" s="25"/>
      <c r="G327" s="25"/>
      <c r="H327" s="25"/>
      <c r="I327" s="25"/>
      <c r="J327" s="34"/>
      <c r="K327" s="1"/>
      <c r="L327" s="32"/>
      <c r="M327" s="33"/>
      <c r="N327" s="25"/>
      <c r="O327" s="25"/>
      <c r="P327" s="25"/>
      <c r="Q327" s="25"/>
      <c r="R327" s="25"/>
      <c r="S327" s="25"/>
      <c r="T327" s="25"/>
      <c r="U327" s="25"/>
      <c r="V327" s="34"/>
    </row>
    <row r="328" spans="1:22" ht="21.95" customHeight="1" x14ac:dyDescent="0.25">
      <c r="A328" s="33"/>
      <c r="B328" s="438" t="s">
        <v>63</v>
      </c>
      <c r="C328" s="343" t="s">
        <v>64</v>
      </c>
      <c r="D328" s="351"/>
      <c r="E328" s="351"/>
      <c r="F328" s="351"/>
      <c r="G328" s="351"/>
      <c r="H328" s="352"/>
      <c r="I328" s="353"/>
      <c r="J328" s="34"/>
      <c r="K328" s="1"/>
      <c r="L328" s="32"/>
      <c r="M328" s="33"/>
      <c r="N328" s="438" t="s">
        <v>63</v>
      </c>
      <c r="O328" s="343" t="s">
        <v>64</v>
      </c>
      <c r="P328" s="351"/>
      <c r="Q328" s="351"/>
      <c r="R328" s="351"/>
      <c r="S328" s="351"/>
      <c r="T328" s="352"/>
      <c r="U328" s="353"/>
      <c r="V328" s="34"/>
    </row>
    <row r="329" spans="1:22" ht="21.95" customHeight="1" x14ac:dyDescent="0.25">
      <c r="A329" s="33"/>
      <c r="B329" s="439"/>
      <c r="C329" s="340" t="s">
        <v>234</v>
      </c>
      <c r="D329" s="348"/>
      <c r="E329" s="348"/>
      <c r="F329" s="348"/>
      <c r="G329" s="348"/>
      <c r="H329" s="336"/>
      <c r="I329" s="337"/>
      <c r="J329" s="34"/>
      <c r="K329" s="1"/>
      <c r="L329" s="32"/>
      <c r="M329" s="33"/>
      <c r="N329" s="439"/>
      <c r="O329" s="340" t="s">
        <v>234</v>
      </c>
      <c r="P329" s="348"/>
      <c r="Q329" s="348"/>
      <c r="R329" s="348"/>
      <c r="S329" s="348"/>
      <c r="T329" s="336"/>
      <c r="U329" s="337"/>
      <c r="V329" s="34"/>
    </row>
    <row r="330" spans="1:22" ht="21.95" customHeight="1" x14ac:dyDescent="0.25">
      <c r="A330" s="33"/>
      <c r="B330" s="439"/>
      <c r="C330" s="340" t="s">
        <v>66</v>
      </c>
      <c r="D330" s="348"/>
      <c r="E330" s="348"/>
      <c r="F330" s="348"/>
      <c r="G330" s="348"/>
      <c r="H330" s="336"/>
      <c r="I330" s="337"/>
      <c r="J330" s="34"/>
      <c r="K330" s="1"/>
      <c r="L330" s="32"/>
      <c r="M330" s="33"/>
      <c r="N330" s="439"/>
      <c r="O330" s="340" t="s">
        <v>66</v>
      </c>
      <c r="P330" s="348"/>
      <c r="Q330" s="348"/>
      <c r="R330" s="348"/>
      <c r="S330" s="348"/>
      <c r="T330" s="336"/>
      <c r="U330" s="337"/>
      <c r="V330" s="34"/>
    </row>
    <row r="331" spans="1:22" ht="21.95" customHeight="1" x14ac:dyDescent="0.25">
      <c r="A331" s="33"/>
      <c r="B331" s="439"/>
      <c r="C331" s="340" t="s">
        <v>67</v>
      </c>
      <c r="D331" s="348"/>
      <c r="E331" s="348"/>
      <c r="F331" s="348"/>
      <c r="G331" s="348"/>
      <c r="H331" s="354"/>
      <c r="I331" s="355"/>
      <c r="J331" s="34"/>
      <c r="K331" s="1"/>
      <c r="L331" s="32"/>
      <c r="M331" s="33"/>
      <c r="N331" s="439"/>
      <c r="O331" s="340" t="s">
        <v>67</v>
      </c>
      <c r="P331" s="348"/>
      <c r="Q331" s="348"/>
      <c r="R331" s="348"/>
      <c r="S331" s="348"/>
      <c r="T331" s="354"/>
      <c r="U331" s="355"/>
      <c r="V331" s="34"/>
    </row>
    <row r="332" spans="1:22" ht="21.95" customHeight="1" x14ac:dyDescent="0.25">
      <c r="A332" s="33"/>
      <c r="B332" s="439"/>
      <c r="C332" s="340" t="s">
        <v>235</v>
      </c>
      <c r="D332" s="348"/>
      <c r="E332" s="348"/>
      <c r="F332" s="348"/>
      <c r="G332" s="348"/>
      <c r="H332" s="336"/>
      <c r="I332" s="337"/>
      <c r="J332" s="34"/>
      <c r="K332" s="1"/>
      <c r="L332" s="32"/>
      <c r="M332" s="33"/>
      <c r="N332" s="439"/>
      <c r="O332" s="340" t="s">
        <v>235</v>
      </c>
      <c r="P332" s="348"/>
      <c r="Q332" s="348"/>
      <c r="R332" s="348"/>
      <c r="S332" s="348"/>
      <c r="T332" s="336"/>
      <c r="U332" s="337"/>
      <c r="V332" s="34"/>
    </row>
    <row r="333" spans="1:22" ht="21.95" customHeight="1" x14ac:dyDescent="0.25">
      <c r="A333" s="33"/>
      <c r="B333" s="439"/>
      <c r="C333" s="338" t="s">
        <v>236</v>
      </c>
      <c r="D333" s="339"/>
      <c r="E333" s="339"/>
      <c r="F333" s="339"/>
      <c r="G333" s="340"/>
      <c r="H333" s="336"/>
      <c r="I333" s="337"/>
      <c r="J333" s="34"/>
      <c r="K333" s="1"/>
      <c r="L333" s="32"/>
      <c r="M333" s="33"/>
      <c r="N333" s="439"/>
      <c r="O333" s="338" t="s">
        <v>236</v>
      </c>
      <c r="P333" s="339"/>
      <c r="Q333" s="339"/>
      <c r="R333" s="339"/>
      <c r="S333" s="340"/>
      <c r="T333" s="336"/>
      <c r="U333" s="337"/>
      <c r="V333" s="34"/>
    </row>
    <row r="334" spans="1:22" ht="21.95" customHeight="1" x14ac:dyDescent="0.25">
      <c r="A334" s="33"/>
      <c r="B334" s="439"/>
      <c r="C334" s="385" t="s">
        <v>69</v>
      </c>
      <c r="D334" s="386"/>
      <c r="E334" s="386"/>
      <c r="F334" s="386"/>
      <c r="G334" s="386"/>
      <c r="H334" s="336"/>
      <c r="I334" s="337"/>
      <c r="J334" s="34"/>
      <c r="K334" s="1"/>
      <c r="L334" s="32"/>
      <c r="M334" s="33"/>
      <c r="N334" s="439"/>
      <c r="O334" s="385" t="s">
        <v>69</v>
      </c>
      <c r="P334" s="386"/>
      <c r="Q334" s="386"/>
      <c r="R334" s="386"/>
      <c r="S334" s="386"/>
      <c r="T334" s="336"/>
      <c r="U334" s="337"/>
      <c r="V334" s="34"/>
    </row>
    <row r="335" spans="1:22" ht="21.95" customHeight="1" thickBot="1" x14ac:dyDescent="0.3">
      <c r="A335" s="33"/>
      <c r="B335" s="440"/>
      <c r="C335" s="441" t="s">
        <v>243</v>
      </c>
      <c r="D335" s="442"/>
      <c r="E335" s="442"/>
      <c r="F335" s="442"/>
      <c r="G335" s="371"/>
      <c r="H335" s="453"/>
      <c r="I335" s="454"/>
      <c r="J335" s="34"/>
      <c r="K335" s="1"/>
      <c r="L335" s="32"/>
      <c r="M335" s="33"/>
      <c r="N335" s="440"/>
      <c r="O335" s="441" t="s">
        <v>243</v>
      </c>
      <c r="P335" s="442"/>
      <c r="Q335" s="442"/>
      <c r="R335" s="442"/>
      <c r="S335" s="371"/>
      <c r="T335" s="453"/>
      <c r="U335" s="454"/>
      <c r="V335" s="34"/>
    </row>
    <row r="336" spans="1:22" ht="21.95" customHeight="1" x14ac:dyDescent="0.25">
      <c r="A336" s="33"/>
      <c r="B336" s="438" t="s">
        <v>70</v>
      </c>
      <c r="C336" s="455" t="s">
        <v>71</v>
      </c>
      <c r="D336" s="456"/>
      <c r="E336" s="456"/>
      <c r="F336" s="456"/>
      <c r="G336" s="457"/>
      <c r="H336" s="352"/>
      <c r="I336" s="353"/>
      <c r="J336" s="34"/>
      <c r="K336" s="1"/>
      <c r="L336" s="32"/>
      <c r="M336" s="33"/>
      <c r="N336" s="438" t="s">
        <v>70</v>
      </c>
      <c r="O336" s="455" t="s">
        <v>71</v>
      </c>
      <c r="P336" s="456"/>
      <c r="Q336" s="456"/>
      <c r="R336" s="456"/>
      <c r="S336" s="457"/>
      <c r="T336" s="352"/>
      <c r="U336" s="353"/>
      <c r="V336" s="34"/>
    </row>
    <row r="337" spans="1:22" ht="21.95" customHeight="1" x14ac:dyDescent="0.25">
      <c r="A337" s="33"/>
      <c r="B337" s="439"/>
      <c r="C337" s="435" t="s">
        <v>72</v>
      </c>
      <c r="D337" s="436"/>
      <c r="E337" s="436"/>
      <c r="F337" s="436"/>
      <c r="G337" s="437"/>
      <c r="H337" s="336"/>
      <c r="I337" s="337"/>
      <c r="J337" s="34"/>
      <c r="K337" s="1"/>
      <c r="L337" s="32"/>
      <c r="M337" s="33"/>
      <c r="N337" s="439"/>
      <c r="O337" s="435" t="s">
        <v>72</v>
      </c>
      <c r="P337" s="436"/>
      <c r="Q337" s="436"/>
      <c r="R337" s="436"/>
      <c r="S337" s="437"/>
      <c r="T337" s="336"/>
      <c r="U337" s="337"/>
      <c r="V337" s="34"/>
    </row>
    <row r="338" spans="1:22" ht="21.95" customHeight="1" x14ac:dyDescent="0.25">
      <c r="A338" s="33"/>
      <c r="B338" s="439"/>
      <c r="C338" s="435" t="s">
        <v>73</v>
      </c>
      <c r="D338" s="436"/>
      <c r="E338" s="436"/>
      <c r="F338" s="436"/>
      <c r="G338" s="437"/>
      <c r="H338" s="336"/>
      <c r="I338" s="337"/>
      <c r="J338" s="34"/>
      <c r="K338" s="1"/>
      <c r="L338" s="32"/>
      <c r="M338" s="33"/>
      <c r="N338" s="439"/>
      <c r="O338" s="435" t="s">
        <v>73</v>
      </c>
      <c r="P338" s="436"/>
      <c r="Q338" s="436"/>
      <c r="R338" s="436"/>
      <c r="S338" s="437"/>
      <c r="T338" s="336"/>
      <c r="U338" s="337"/>
      <c r="V338" s="34"/>
    </row>
    <row r="339" spans="1:22" ht="21.95" customHeight="1" x14ac:dyDescent="0.25">
      <c r="A339" s="33"/>
      <c r="B339" s="439"/>
      <c r="C339" s="435" t="s">
        <v>75</v>
      </c>
      <c r="D339" s="436"/>
      <c r="E339" s="436"/>
      <c r="F339" s="436"/>
      <c r="G339" s="437"/>
      <c r="H339" s="336"/>
      <c r="I339" s="337"/>
      <c r="J339" s="34"/>
      <c r="K339" s="1"/>
      <c r="L339" s="32"/>
      <c r="M339" s="33"/>
      <c r="N339" s="439"/>
      <c r="O339" s="435" t="s">
        <v>75</v>
      </c>
      <c r="P339" s="436"/>
      <c r="Q339" s="436"/>
      <c r="R339" s="436"/>
      <c r="S339" s="437"/>
      <c r="T339" s="336"/>
      <c r="U339" s="337"/>
      <c r="V339" s="34"/>
    </row>
    <row r="340" spans="1:22" ht="21.95" customHeight="1" x14ac:dyDescent="0.25">
      <c r="A340" s="33"/>
      <c r="B340" s="439"/>
      <c r="C340" s="435" t="s">
        <v>76</v>
      </c>
      <c r="D340" s="436"/>
      <c r="E340" s="436"/>
      <c r="F340" s="436"/>
      <c r="G340" s="437"/>
      <c r="H340" s="336"/>
      <c r="I340" s="337"/>
      <c r="J340" s="34"/>
      <c r="K340" s="1"/>
      <c r="L340" s="32"/>
      <c r="M340" s="33"/>
      <c r="N340" s="439"/>
      <c r="O340" s="435" t="s">
        <v>76</v>
      </c>
      <c r="P340" s="436"/>
      <c r="Q340" s="436"/>
      <c r="R340" s="436"/>
      <c r="S340" s="437"/>
      <c r="T340" s="336"/>
      <c r="U340" s="337"/>
      <c r="V340" s="34"/>
    </row>
    <row r="341" spans="1:22" ht="21.95" customHeight="1" thickBot="1" x14ac:dyDescent="0.3">
      <c r="A341" s="33"/>
      <c r="B341" s="440"/>
      <c r="C341" s="458" t="s">
        <v>77</v>
      </c>
      <c r="D341" s="459"/>
      <c r="E341" s="459"/>
      <c r="F341" s="459"/>
      <c r="G341" s="460"/>
      <c r="H341" s="369"/>
      <c r="I341" s="370"/>
      <c r="J341" s="34"/>
      <c r="K341" s="1"/>
      <c r="L341" s="32"/>
      <c r="M341" s="33"/>
      <c r="N341" s="440"/>
      <c r="O341" s="458" t="s">
        <v>77</v>
      </c>
      <c r="P341" s="459"/>
      <c r="Q341" s="459"/>
      <c r="R341" s="459"/>
      <c r="S341" s="460"/>
      <c r="T341" s="369"/>
      <c r="U341" s="370"/>
      <c r="V341" s="34"/>
    </row>
    <row r="342" spans="1:22" ht="21.95" customHeight="1" x14ac:dyDescent="0.25">
      <c r="A342" s="33"/>
      <c r="B342" s="438" t="s">
        <v>78</v>
      </c>
      <c r="C342" s="341" t="s">
        <v>85</v>
      </c>
      <c r="D342" s="342"/>
      <c r="E342" s="343"/>
      <c r="F342" s="10" t="s">
        <v>86</v>
      </c>
      <c r="G342" s="11"/>
      <c r="H342" s="344"/>
      <c r="I342" s="345"/>
      <c r="J342" s="34"/>
      <c r="K342" s="1"/>
      <c r="L342" s="32"/>
      <c r="M342" s="33"/>
      <c r="N342" s="438" t="s">
        <v>78</v>
      </c>
      <c r="O342" s="341" t="s">
        <v>85</v>
      </c>
      <c r="P342" s="342"/>
      <c r="Q342" s="343"/>
      <c r="R342" s="10" t="s">
        <v>86</v>
      </c>
      <c r="S342" s="11"/>
      <c r="T342" s="344"/>
      <c r="U342" s="345"/>
      <c r="V342" s="34"/>
    </row>
    <row r="343" spans="1:22" ht="21.95" customHeight="1" x14ac:dyDescent="0.25">
      <c r="A343" s="33"/>
      <c r="B343" s="439"/>
      <c r="C343" s="338" t="s">
        <v>241</v>
      </c>
      <c r="D343" s="339"/>
      <c r="E343" s="340"/>
      <c r="F343" s="10" t="s">
        <v>84</v>
      </c>
      <c r="G343" s="10"/>
      <c r="H343" s="336"/>
      <c r="I343" s="337"/>
      <c r="J343" s="34"/>
      <c r="K343" s="1"/>
      <c r="L343" s="32"/>
      <c r="M343" s="33"/>
      <c r="N343" s="439"/>
      <c r="O343" s="338" t="s">
        <v>241</v>
      </c>
      <c r="P343" s="339"/>
      <c r="Q343" s="340"/>
      <c r="R343" s="10" t="s">
        <v>84</v>
      </c>
      <c r="S343" s="10"/>
      <c r="T343" s="336"/>
      <c r="U343" s="337"/>
      <c r="V343" s="34"/>
    </row>
    <row r="344" spans="1:22" ht="21.95" customHeight="1" thickBot="1" x14ac:dyDescent="0.3">
      <c r="A344" s="33"/>
      <c r="B344" s="440"/>
      <c r="C344" s="441" t="s">
        <v>87</v>
      </c>
      <c r="D344" s="442"/>
      <c r="E344" s="371"/>
      <c r="F344" s="52" t="s">
        <v>86</v>
      </c>
      <c r="G344" s="52"/>
      <c r="H344" s="369"/>
      <c r="I344" s="370"/>
      <c r="J344" s="34"/>
      <c r="K344" s="1"/>
      <c r="L344" s="32"/>
      <c r="M344" s="33"/>
      <c r="N344" s="440"/>
      <c r="O344" s="441" t="s">
        <v>87</v>
      </c>
      <c r="P344" s="442"/>
      <c r="Q344" s="371"/>
      <c r="R344" s="52" t="s">
        <v>86</v>
      </c>
      <c r="S344" s="52"/>
      <c r="T344" s="369"/>
      <c r="U344" s="370"/>
      <c r="V344" s="34"/>
    </row>
    <row r="345" spans="1:22" ht="21.95" customHeight="1" thickBot="1" x14ac:dyDescent="0.3">
      <c r="A345" s="33"/>
      <c r="B345" s="25"/>
      <c r="C345" s="25"/>
      <c r="D345" s="25"/>
      <c r="E345" s="25"/>
      <c r="F345" s="25"/>
      <c r="G345" s="25"/>
      <c r="H345" s="25"/>
      <c r="I345" s="25"/>
      <c r="J345" s="34"/>
      <c r="K345" s="1"/>
      <c r="L345" s="32"/>
      <c r="M345" s="33"/>
      <c r="N345" s="25"/>
      <c r="O345" s="25"/>
      <c r="P345" s="25"/>
      <c r="Q345" s="25"/>
      <c r="R345" s="25"/>
      <c r="S345" s="25"/>
      <c r="T345" s="25"/>
      <c r="U345" s="25"/>
      <c r="V345" s="34"/>
    </row>
    <row r="346" spans="1:22" ht="21.95" customHeight="1" x14ac:dyDescent="0.3">
      <c r="A346" s="33"/>
      <c r="B346" s="373" t="s">
        <v>88</v>
      </c>
      <c r="C346" s="374"/>
      <c r="D346" s="374"/>
      <c r="E346" s="374"/>
      <c r="F346" s="374"/>
      <c r="G346" s="374"/>
      <c r="H346" s="374"/>
      <c r="I346" s="375"/>
      <c r="J346" s="34"/>
      <c r="K346" s="1"/>
      <c r="L346" s="32"/>
      <c r="M346" s="33"/>
      <c r="N346" s="373" t="s">
        <v>88</v>
      </c>
      <c r="O346" s="374"/>
      <c r="P346" s="374"/>
      <c r="Q346" s="374"/>
      <c r="R346" s="374"/>
      <c r="S346" s="374"/>
      <c r="T346" s="374"/>
      <c r="U346" s="375"/>
      <c r="V346" s="34"/>
    </row>
    <row r="347" spans="1:22" ht="21.95" customHeight="1" x14ac:dyDescent="0.25">
      <c r="A347" s="33"/>
      <c r="B347" s="376"/>
      <c r="C347" s="377"/>
      <c r="D347" s="377"/>
      <c r="E347" s="377"/>
      <c r="F347" s="377"/>
      <c r="G347" s="377"/>
      <c r="H347" s="377"/>
      <c r="I347" s="378"/>
      <c r="J347" s="34"/>
      <c r="K347" s="1"/>
      <c r="L347" s="32"/>
      <c r="M347" s="33"/>
      <c r="N347" s="376"/>
      <c r="O347" s="377"/>
      <c r="P347" s="377"/>
      <c r="Q347" s="377"/>
      <c r="R347" s="377"/>
      <c r="S347" s="377"/>
      <c r="T347" s="377"/>
      <c r="U347" s="378"/>
      <c r="V347" s="34"/>
    </row>
    <row r="348" spans="1:22" ht="21.95" customHeight="1" x14ac:dyDescent="0.25">
      <c r="A348" s="33"/>
      <c r="B348" s="379"/>
      <c r="C348" s="380"/>
      <c r="D348" s="380"/>
      <c r="E348" s="380"/>
      <c r="F348" s="380"/>
      <c r="G348" s="380"/>
      <c r="H348" s="380"/>
      <c r="I348" s="381"/>
      <c r="J348" s="34"/>
      <c r="K348" s="1"/>
      <c r="L348" s="32"/>
      <c r="M348" s="33"/>
      <c r="N348" s="379"/>
      <c r="O348" s="380"/>
      <c r="P348" s="380"/>
      <c r="Q348" s="380"/>
      <c r="R348" s="380"/>
      <c r="S348" s="380"/>
      <c r="T348" s="380"/>
      <c r="U348" s="381"/>
      <c r="V348" s="34"/>
    </row>
    <row r="349" spans="1:22" ht="21.95" customHeight="1" x14ac:dyDescent="0.25">
      <c r="A349" s="33"/>
      <c r="B349" s="379"/>
      <c r="C349" s="380"/>
      <c r="D349" s="380"/>
      <c r="E349" s="380"/>
      <c r="F349" s="380"/>
      <c r="G349" s="380"/>
      <c r="H349" s="380"/>
      <c r="I349" s="381"/>
      <c r="J349" s="34"/>
      <c r="K349" s="1"/>
      <c r="L349" s="32"/>
      <c r="M349" s="33"/>
      <c r="N349" s="379"/>
      <c r="O349" s="380"/>
      <c r="P349" s="380"/>
      <c r="Q349" s="380"/>
      <c r="R349" s="380"/>
      <c r="S349" s="380"/>
      <c r="T349" s="380"/>
      <c r="U349" s="381"/>
      <c r="V349" s="34"/>
    </row>
    <row r="350" spans="1:22" ht="21.95" customHeight="1" thickBot="1" x14ac:dyDescent="0.3">
      <c r="A350" s="33"/>
      <c r="B350" s="382"/>
      <c r="C350" s="383"/>
      <c r="D350" s="383"/>
      <c r="E350" s="383"/>
      <c r="F350" s="383"/>
      <c r="G350" s="383"/>
      <c r="H350" s="383"/>
      <c r="I350" s="384"/>
      <c r="J350" s="34"/>
      <c r="K350" s="1"/>
      <c r="L350" s="32"/>
      <c r="M350" s="33"/>
      <c r="N350" s="382"/>
      <c r="O350" s="383"/>
      <c r="P350" s="383"/>
      <c r="Q350" s="383"/>
      <c r="R350" s="383"/>
      <c r="S350" s="383"/>
      <c r="T350" s="383"/>
      <c r="U350" s="384"/>
      <c r="V350" s="34"/>
    </row>
    <row r="351" spans="1:22" ht="21.95" customHeight="1" thickBot="1" x14ac:dyDescent="0.3">
      <c r="A351" s="53"/>
      <c r="B351" s="54"/>
      <c r="C351" s="54"/>
      <c r="D351" s="54"/>
      <c r="E351" s="54"/>
      <c r="F351" s="54"/>
      <c r="G351" s="54"/>
      <c r="H351" s="54"/>
      <c r="I351" s="54"/>
      <c r="J351" s="55"/>
      <c r="K351" s="1"/>
      <c r="L351" s="32"/>
      <c r="M351" s="53"/>
      <c r="N351" s="54"/>
      <c r="O351" s="54"/>
      <c r="P351" s="54"/>
      <c r="Q351" s="54"/>
      <c r="R351" s="54"/>
      <c r="S351" s="54"/>
      <c r="T351" s="54"/>
      <c r="U351" s="54"/>
      <c r="V351" s="55"/>
    </row>
    <row r="352" spans="1:22" ht="21.95" customHeight="1" thickBot="1" x14ac:dyDescent="0.3">
      <c r="A352" s="56"/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7"/>
      <c r="M352" s="56"/>
      <c r="N352" s="56"/>
      <c r="O352" s="56"/>
      <c r="P352" s="56"/>
      <c r="Q352" s="56"/>
      <c r="R352" s="56"/>
      <c r="S352" s="56"/>
      <c r="T352" s="56"/>
      <c r="U352" s="56"/>
      <c r="V352" s="56"/>
    </row>
    <row r="353" spans="1:22" ht="21.95" customHeight="1" x14ac:dyDescent="0.25">
      <c r="A353" s="29">
        <v>8</v>
      </c>
      <c r="B353" s="30"/>
      <c r="C353" s="30"/>
      <c r="D353" s="30"/>
      <c r="E353" s="30"/>
      <c r="F353" s="30"/>
      <c r="G353" s="30"/>
      <c r="H353" s="30"/>
      <c r="I353" s="30"/>
      <c r="J353" s="31"/>
      <c r="K353" s="1"/>
      <c r="L353" s="32"/>
      <c r="M353" s="29">
        <f t="shared" ref="M353" si="7">A353+1</f>
        <v>9</v>
      </c>
      <c r="N353" s="30"/>
      <c r="O353" s="30"/>
      <c r="P353" s="30"/>
      <c r="Q353" s="30"/>
      <c r="R353" s="30"/>
      <c r="S353" s="30"/>
      <c r="T353" s="30"/>
      <c r="U353" s="30"/>
      <c r="V353" s="31"/>
    </row>
    <row r="354" spans="1:22" ht="21.95" customHeight="1" x14ac:dyDescent="0.35">
      <c r="A354" s="33"/>
      <c r="B354" s="356" t="s">
        <v>42</v>
      </c>
      <c r="C354" s="356"/>
      <c r="D354" s="452" t="s">
        <v>93</v>
      </c>
      <c r="E354" s="404"/>
      <c r="F354" s="404"/>
      <c r="G354" s="404"/>
      <c r="H354" s="404"/>
      <c r="I354" s="404"/>
      <c r="J354" s="75">
        <v>24</v>
      </c>
      <c r="K354" s="1"/>
      <c r="L354" s="32"/>
      <c r="M354" s="33"/>
      <c r="N354" s="356" t="s">
        <v>42</v>
      </c>
      <c r="O354" s="356"/>
      <c r="P354" s="452" t="s">
        <v>93</v>
      </c>
      <c r="Q354" s="404"/>
      <c r="R354" s="404"/>
      <c r="S354" s="404"/>
      <c r="T354" s="404"/>
      <c r="U354" s="404"/>
      <c r="V354" s="75">
        <v>30</v>
      </c>
    </row>
    <row r="355" spans="1:22" ht="21.95" customHeight="1" x14ac:dyDescent="0.25">
      <c r="A355" s="33"/>
      <c r="B355" s="358"/>
      <c r="C355" s="358"/>
      <c r="D355" s="358"/>
      <c r="E355" s="358"/>
      <c r="F355" s="358"/>
      <c r="G355" s="358"/>
      <c r="H355" s="358"/>
      <c r="I355" s="358"/>
      <c r="J355" s="34"/>
      <c r="K355" s="1"/>
      <c r="L355" s="32"/>
      <c r="M355" s="33"/>
      <c r="N355" s="358"/>
      <c r="O355" s="358"/>
      <c r="P355" s="358"/>
      <c r="Q355" s="358"/>
      <c r="R355" s="358"/>
      <c r="S355" s="358"/>
      <c r="T355" s="358"/>
      <c r="U355" s="358"/>
      <c r="V355" s="34"/>
    </row>
    <row r="356" spans="1:22" ht="21.95" customHeight="1" x14ac:dyDescent="0.35">
      <c r="A356" s="33"/>
      <c r="B356" s="356" t="s">
        <v>0</v>
      </c>
      <c r="C356" s="356"/>
      <c r="D356" s="403">
        <v>5</v>
      </c>
      <c r="E356" s="403"/>
      <c r="F356" s="357" t="s">
        <v>41</v>
      </c>
      <c r="G356" s="357"/>
      <c r="H356" s="403">
        <v>1</v>
      </c>
      <c r="I356" s="403"/>
      <c r="J356" s="34"/>
      <c r="K356" s="1"/>
      <c r="L356" s="32"/>
      <c r="M356" s="33"/>
      <c r="N356" s="356" t="s">
        <v>0</v>
      </c>
      <c r="O356" s="356"/>
      <c r="P356" s="403">
        <v>5</v>
      </c>
      <c r="Q356" s="403"/>
      <c r="R356" s="357" t="s">
        <v>41</v>
      </c>
      <c r="S356" s="357"/>
      <c r="T356" s="403">
        <v>2</v>
      </c>
      <c r="U356" s="403"/>
      <c r="V356" s="34"/>
    </row>
    <row r="357" spans="1:22" ht="21.95" customHeight="1" x14ac:dyDescent="0.35">
      <c r="A357" s="33"/>
      <c r="B357" s="356" t="s">
        <v>14</v>
      </c>
      <c r="C357" s="356"/>
      <c r="D357" s="400" t="s">
        <v>220</v>
      </c>
      <c r="E357" s="400"/>
      <c r="F357" s="357" t="s">
        <v>15</v>
      </c>
      <c r="G357" s="357"/>
      <c r="H357" s="401" t="s">
        <v>219</v>
      </c>
      <c r="I357" s="401"/>
      <c r="J357" s="34"/>
      <c r="K357" s="1"/>
      <c r="L357" s="32"/>
      <c r="M357" s="33"/>
      <c r="N357" s="356" t="s">
        <v>14</v>
      </c>
      <c r="O357" s="356"/>
      <c r="P357" s="400" t="s">
        <v>227</v>
      </c>
      <c r="Q357" s="400"/>
      <c r="R357" s="357" t="s">
        <v>15</v>
      </c>
      <c r="S357" s="357"/>
      <c r="T357" s="401" t="s">
        <v>226</v>
      </c>
      <c r="U357" s="401"/>
      <c r="V357" s="34"/>
    </row>
    <row r="358" spans="1:22" ht="21.95" customHeight="1" x14ac:dyDescent="0.3">
      <c r="A358" s="33"/>
      <c r="B358" s="64" t="s">
        <v>53</v>
      </c>
      <c r="C358" s="64"/>
      <c r="D358" s="402" t="s">
        <v>95</v>
      </c>
      <c r="E358" s="402"/>
      <c r="F358" s="397" t="s">
        <v>54</v>
      </c>
      <c r="G358" s="397"/>
      <c r="H358" s="402" t="s">
        <v>162</v>
      </c>
      <c r="I358" s="402"/>
      <c r="J358" s="34"/>
      <c r="K358" s="1"/>
      <c r="L358" s="32"/>
      <c r="M358" s="33"/>
      <c r="N358" s="64" t="s">
        <v>53</v>
      </c>
      <c r="O358" s="64"/>
      <c r="P358" s="402" t="s">
        <v>94</v>
      </c>
      <c r="Q358" s="402"/>
      <c r="R358" s="397" t="s">
        <v>54</v>
      </c>
      <c r="S358" s="397"/>
      <c r="T358" s="402" t="s">
        <v>178</v>
      </c>
      <c r="U358" s="402"/>
      <c r="V358" s="34"/>
    </row>
    <row r="359" spans="1:22" ht="21.95" customHeight="1" x14ac:dyDescent="0.3">
      <c r="A359" s="33"/>
      <c r="B359" s="396" t="s">
        <v>1</v>
      </c>
      <c r="C359" s="396"/>
      <c r="D359" s="397"/>
      <c r="E359" s="397"/>
      <c r="F359" s="398"/>
      <c r="G359" s="398"/>
      <c r="H359" s="398"/>
      <c r="I359" s="398"/>
      <c r="J359" s="34"/>
      <c r="K359" s="1"/>
      <c r="L359" s="32"/>
      <c r="M359" s="33"/>
      <c r="N359" s="396" t="s">
        <v>1</v>
      </c>
      <c r="O359" s="396"/>
      <c r="P359" s="397"/>
      <c r="Q359" s="397"/>
      <c r="R359" s="398"/>
      <c r="S359" s="398"/>
      <c r="T359" s="398"/>
      <c r="U359" s="398"/>
      <c r="V359" s="34"/>
    </row>
    <row r="360" spans="1:22" ht="21.95" customHeight="1" x14ac:dyDescent="0.3">
      <c r="A360" s="33"/>
      <c r="B360" s="396"/>
      <c r="C360" s="396"/>
      <c r="D360" s="397" t="s">
        <v>11</v>
      </c>
      <c r="E360" s="397"/>
      <c r="F360" s="398">
        <v>0.71805555555555556</v>
      </c>
      <c r="G360" s="398"/>
      <c r="H360" s="398"/>
      <c r="I360" s="398"/>
      <c r="J360" s="34"/>
      <c r="K360" s="1"/>
      <c r="L360" s="32"/>
      <c r="M360" s="33"/>
      <c r="N360" s="396"/>
      <c r="O360" s="396"/>
      <c r="P360" s="397" t="s">
        <v>11</v>
      </c>
      <c r="Q360" s="397"/>
      <c r="R360" s="398">
        <v>0.71805555555555556</v>
      </c>
      <c r="S360" s="398"/>
      <c r="T360" s="398"/>
      <c r="U360" s="398"/>
      <c r="V360" s="34"/>
    </row>
    <row r="361" spans="1:22" ht="21.95" customHeight="1" x14ac:dyDescent="0.3">
      <c r="A361" s="33"/>
      <c r="B361" s="396"/>
      <c r="C361" s="396"/>
      <c r="D361" s="397" t="s">
        <v>55</v>
      </c>
      <c r="E361" s="397"/>
      <c r="F361" s="398">
        <v>0.71875</v>
      </c>
      <c r="G361" s="398"/>
      <c r="H361" s="398"/>
      <c r="I361" s="398"/>
      <c r="J361" s="34"/>
      <c r="K361" s="1"/>
      <c r="L361" s="32"/>
      <c r="M361" s="33"/>
      <c r="N361" s="396"/>
      <c r="O361" s="396"/>
      <c r="P361" s="397" t="s">
        <v>55</v>
      </c>
      <c r="Q361" s="397"/>
      <c r="R361" s="398">
        <v>0.71875</v>
      </c>
      <c r="S361" s="398"/>
      <c r="T361" s="398"/>
      <c r="U361" s="398"/>
      <c r="V361" s="34"/>
    </row>
    <row r="362" spans="1:22" ht="21.95" customHeight="1" x14ac:dyDescent="0.35">
      <c r="A362" s="33"/>
      <c r="B362" s="396"/>
      <c r="C362" s="396"/>
      <c r="D362" s="397" t="s">
        <v>9</v>
      </c>
      <c r="E362" s="397"/>
      <c r="F362" s="399">
        <v>0.72083333333333333</v>
      </c>
      <c r="G362" s="399"/>
      <c r="H362" s="399"/>
      <c r="I362" s="399"/>
      <c r="J362" s="34"/>
      <c r="K362" s="1"/>
      <c r="L362" s="32"/>
      <c r="M362" s="33"/>
      <c r="N362" s="396"/>
      <c r="O362" s="396"/>
      <c r="P362" s="397" t="s">
        <v>9</v>
      </c>
      <c r="Q362" s="397"/>
      <c r="R362" s="399">
        <v>0.72083333333333333</v>
      </c>
      <c r="S362" s="399"/>
      <c r="T362" s="399"/>
      <c r="U362" s="399"/>
      <c r="V362" s="34"/>
    </row>
    <row r="363" spans="1:22" ht="21.95" customHeight="1" x14ac:dyDescent="0.35">
      <c r="A363" s="33"/>
      <c r="B363" s="356" t="s">
        <v>44</v>
      </c>
      <c r="C363" s="356"/>
      <c r="D363" s="357" t="s">
        <v>90</v>
      </c>
      <c r="E363" s="357"/>
      <c r="F363" s="37">
        <v>1</v>
      </c>
      <c r="G363" s="65" t="s">
        <v>45</v>
      </c>
      <c r="H363" s="39">
        <v>0</v>
      </c>
      <c r="I363" s="65" t="s">
        <v>46</v>
      </c>
      <c r="J363" s="34"/>
      <c r="K363" s="1"/>
      <c r="L363" s="32"/>
      <c r="M363" s="33"/>
      <c r="N363" s="356" t="s">
        <v>44</v>
      </c>
      <c r="O363" s="356"/>
      <c r="P363" s="357" t="s">
        <v>90</v>
      </c>
      <c r="Q363" s="357"/>
      <c r="R363" s="37">
        <v>0</v>
      </c>
      <c r="S363" s="65" t="s">
        <v>45</v>
      </c>
      <c r="T363" s="39">
        <v>50</v>
      </c>
      <c r="U363" s="65" t="s">
        <v>46</v>
      </c>
      <c r="V363" s="34"/>
    </row>
    <row r="364" spans="1:22" ht="21.95" customHeight="1" x14ac:dyDescent="0.3">
      <c r="A364" s="33"/>
      <c r="B364" s="356"/>
      <c r="C364" s="356"/>
      <c r="D364" s="359" t="s">
        <v>56</v>
      </c>
      <c r="E364" s="63" t="s">
        <v>57</v>
      </c>
      <c r="F364" s="41">
        <v>0</v>
      </c>
      <c r="G364" s="66" t="s">
        <v>45</v>
      </c>
      <c r="H364" s="41">
        <v>50</v>
      </c>
      <c r="I364" s="66" t="s">
        <v>46</v>
      </c>
      <c r="J364" s="34"/>
      <c r="K364" s="1"/>
      <c r="L364" s="32"/>
      <c r="M364" s="33"/>
      <c r="N364" s="356"/>
      <c r="O364" s="356"/>
      <c r="P364" s="359" t="s">
        <v>56</v>
      </c>
      <c r="Q364" s="63" t="s">
        <v>57</v>
      </c>
      <c r="R364" s="41">
        <v>0</v>
      </c>
      <c r="S364" s="66" t="s">
        <v>45</v>
      </c>
      <c r="T364" s="41">
        <v>40</v>
      </c>
      <c r="U364" s="66" t="s">
        <v>46</v>
      </c>
      <c r="V364" s="34"/>
    </row>
    <row r="365" spans="1:22" ht="21.95" customHeight="1" x14ac:dyDescent="0.3">
      <c r="A365" s="33"/>
      <c r="B365" s="356"/>
      <c r="C365" s="356"/>
      <c r="D365" s="359"/>
      <c r="E365" s="63" t="s">
        <v>58</v>
      </c>
      <c r="F365" s="41">
        <v>1</v>
      </c>
      <c r="G365" s="66" t="s">
        <v>45</v>
      </c>
      <c r="H365" s="41">
        <v>20</v>
      </c>
      <c r="I365" s="66" t="s">
        <v>46</v>
      </c>
      <c r="J365" s="34"/>
      <c r="K365" s="1"/>
      <c r="L365" s="32"/>
      <c r="M365" s="33"/>
      <c r="N365" s="356"/>
      <c r="O365" s="356"/>
      <c r="P365" s="359"/>
      <c r="Q365" s="63" t="s">
        <v>58</v>
      </c>
      <c r="R365" s="41">
        <v>1</v>
      </c>
      <c r="S365" s="66" t="s">
        <v>45</v>
      </c>
      <c r="T365" s="41">
        <v>10</v>
      </c>
      <c r="U365" s="66" t="s">
        <v>46</v>
      </c>
      <c r="V365" s="34"/>
    </row>
    <row r="366" spans="1:22" ht="21.95" customHeight="1" x14ac:dyDescent="0.25">
      <c r="A366" s="33"/>
      <c r="B366" s="358"/>
      <c r="C366" s="358"/>
      <c r="D366" s="358"/>
      <c r="E366" s="358"/>
      <c r="F366" s="358"/>
      <c r="G366" s="358"/>
      <c r="H366" s="358"/>
      <c r="I366" s="358"/>
      <c r="J366" s="34"/>
      <c r="K366" s="1"/>
      <c r="L366" s="32"/>
      <c r="M366" s="33"/>
      <c r="N366" s="358"/>
      <c r="O366" s="358"/>
      <c r="P366" s="358"/>
      <c r="Q366" s="358"/>
      <c r="R366" s="358"/>
      <c r="S366" s="358"/>
      <c r="T366" s="358"/>
      <c r="U366" s="358"/>
      <c r="V366" s="34"/>
    </row>
    <row r="367" spans="1:22" ht="21.95" customHeight="1" x14ac:dyDescent="0.3">
      <c r="A367" s="33"/>
      <c r="B367" s="395" t="s">
        <v>59</v>
      </c>
      <c r="C367" s="395"/>
      <c r="D367" s="395"/>
      <c r="E367" s="395"/>
      <c r="F367" s="395"/>
      <c r="G367" s="395"/>
      <c r="H367" s="395"/>
      <c r="I367" s="395"/>
      <c r="J367" s="34"/>
      <c r="K367" s="1"/>
      <c r="L367" s="32"/>
      <c r="M367" s="33"/>
      <c r="N367" s="395" t="s">
        <v>59</v>
      </c>
      <c r="O367" s="395"/>
      <c r="P367" s="395"/>
      <c r="Q367" s="395"/>
      <c r="R367" s="395"/>
      <c r="S367" s="395"/>
      <c r="T367" s="395"/>
      <c r="U367" s="395"/>
      <c r="V367" s="34"/>
    </row>
    <row r="368" spans="1:22" ht="21.95" customHeight="1" thickBot="1" x14ac:dyDescent="0.3">
      <c r="A368" s="33"/>
      <c r="B368" s="358"/>
      <c r="C368" s="358"/>
      <c r="D368" s="358"/>
      <c r="E368" s="358"/>
      <c r="F368" s="358"/>
      <c r="G368" s="358"/>
      <c r="H368" s="358"/>
      <c r="I368" s="358"/>
      <c r="J368" s="34"/>
      <c r="K368" s="1"/>
      <c r="L368" s="32"/>
      <c r="M368" s="33"/>
      <c r="N368" s="358"/>
      <c r="O368" s="358"/>
      <c r="P368" s="358"/>
      <c r="Q368" s="358"/>
      <c r="R368" s="358"/>
      <c r="S368" s="358"/>
      <c r="T368" s="358"/>
      <c r="U368" s="358"/>
      <c r="V368" s="34"/>
    </row>
    <row r="369" spans="1:22" ht="21.95" customHeight="1" x14ac:dyDescent="0.25">
      <c r="A369" s="33"/>
      <c r="B369" s="170" t="s">
        <v>136</v>
      </c>
      <c r="C369" s="443"/>
      <c r="D369" s="444"/>
      <c r="E369" s="444"/>
      <c r="F369" s="444"/>
      <c r="G369" s="444"/>
      <c r="H369" s="444"/>
      <c r="I369" s="445"/>
      <c r="J369" s="34"/>
      <c r="K369" s="1"/>
      <c r="L369" s="32"/>
      <c r="M369" s="33"/>
      <c r="N369" s="170" t="s">
        <v>136</v>
      </c>
      <c r="O369" s="443"/>
      <c r="P369" s="444"/>
      <c r="Q369" s="444"/>
      <c r="R369" s="444"/>
      <c r="S369" s="444"/>
      <c r="T369" s="444"/>
      <c r="U369" s="445"/>
      <c r="V369" s="34"/>
    </row>
    <row r="370" spans="1:22" ht="21.95" customHeight="1" thickBot="1" x14ac:dyDescent="0.3">
      <c r="A370" s="33"/>
      <c r="B370" s="171" t="s">
        <v>137</v>
      </c>
      <c r="C370" s="432"/>
      <c r="D370" s="433"/>
      <c r="E370" s="433"/>
      <c r="F370" s="433"/>
      <c r="G370" s="433"/>
      <c r="H370" s="433"/>
      <c r="I370" s="434"/>
      <c r="J370" s="34"/>
      <c r="K370" s="1"/>
      <c r="L370" s="32"/>
      <c r="M370" s="33"/>
      <c r="N370" s="171" t="s">
        <v>137</v>
      </c>
      <c r="O370" s="432"/>
      <c r="P370" s="433"/>
      <c r="Q370" s="433"/>
      <c r="R370" s="433"/>
      <c r="S370" s="433"/>
      <c r="T370" s="433"/>
      <c r="U370" s="434"/>
      <c r="V370" s="34"/>
    </row>
    <row r="371" spans="1:22" ht="21.95" customHeight="1" thickBot="1" x14ac:dyDescent="0.3">
      <c r="A371" s="33"/>
      <c r="B371" s="25"/>
      <c r="C371" s="25"/>
      <c r="D371" s="25"/>
      <c r="E371" s="25"/>
      <c r="F371" s="25"/>
      <c r="G371" s="25"/>
      <c r="H371" s="25"/>
      <c r="I371" s="25"/>
      <c r="J371" s="34"/>
      <c r="K371" s="1"/>
      <c r="L371" s="32"/>
      <c r="M371" s="33"/>
      <c r="N371" s="25"/>
      <c r="O371" s="25"/>
      <c r="P371" s="25"/>
      <c r="Q371" s="25"/>
      <c r="R371" s="25"/>
      <c r="S371" s="25"/>
      <c r="T371" s="25"/>
      <c r="U371" s="25"/>
      <c r="V371" s="34"/>
    </row>
    <row r="372" spans="1:22" ht="21.95" customHeight="1" x14ac:dyDescent="0.25">
      <c r="A372" s="33"/>
      <c r="B372" s="438" t="s">
        <v>63</v>
      </c>
      <c r="C372" s="343" t="s">
        <v>64</v>
      </c>
      <c r="D372" s="351"/>
      <c r="E372" s="351"/>
      <c r="F372" s="351"/>
      <c r="G372" s="351"/>
      <c r="H372" s="352"/>
      <c r="I372" s="353"/>
      <c r="J372" s="34"/>
      <c r="K372" s="1"/>
      <c r="L372" s="32"/>
      <c r="M372" s="33"/>
      <c r="N372" s="438" t="s">
        <v>63</v>
      </c>
      <c r="O372" s="343" t="s">
        <v>64</v>
      </c>
      <c r="P372" s="351"/>
      <c r="Q372" s="351"/>
      <c r="R372" s="351"/>
      <c r="S372" s="351"/>
      <c r="T372" s="352"/>
      <c r="U372" s="353"/>
      <c r="V372" s="34"/>
    </row>
    <row r="373" spans="1:22" ht="21.95" customHeight="1" x14ac:dyDescent="0.25">
      <c r="A373" s="33"/>
      <c r="B373" s="439"/>
      <c r="C373" s="340" t="s">
        <v>234</v>
      </c>
      <c r="D373" s="348"/>
      <c r="E373" s="348"/>
      <c r="F373" s="348"/>
      <c r="G373" s="348"/>
      <c r="H373" s="336"/>
      <c r="I373" s="337"/>
      <c r="J373" s="34"/>
      <c r="K373" s="1"/>
      <c r="L373" s="32"/>
      <c r="M373" s="33"/>
      <c r="N373" s="439"/>
      <c r="O373" s="340" t="s">
        <v>234</v>
      </c>
      <c r="P373" s="348"/>
      <c r="Q373" s="348"/>
      <c r="R373" s="348"/>
      <c r="S373" s="348"/>
      <c r="T373" s="336"/>
      <c r="U373" s="337"/>
      <c r="V373" s="34"/>
    </row>
    <row r="374" spans="1:22" ht="21.95" customHeight="1" x14ac:dyDescent="0.25">
      <c r="A374" s="33"/>
      <c r="B374" s="439"/>
      <c r="C374" s="340" t="s">
        <v>66</v>
      </c>
      <c r="D374" s="348"/>
      <c r="E374" s="348"/>
      <c r="F374" s="348"/>
      <c r="G374" s="348"/>
      <c r="H374" s="336"/>
      <c r="I374" s="337"/>
      <c r="J374" s="34"/>
      <c r="K374" s="1"/>
      <c r="L374" s="32"/>
      <c r="M374" s="33"/>
      <c r="N374" s="439"/>
      <c r="O374" s="340" t="s">
        <v>66</v>
      </c>
      <c r="P374" s="348"/>
      <c r="Q374" s="348"/>
      <c r="R374" s="348"/>
      <c r="S374" s="348"/>
      <c r="T374" s="336"/>
      <c r="U374" s="337"/>
      <c r="V374" s="34"/>
    </row>
    <row r="375" spans="1:22" ht="21.95" customHeight="1" x14ac:dyDescent="0.25">
      <c r="A375" s="33"/>
      <c r="B375" s="439"/>
      <c r="C375" s="340" t="s">
        <v>67</v>
      </c>
      <c r="D375" s="348"/>
      <c r="E375" s="348"/>
      <c r="F375" s="348"/>
      <c r="G375" s="348"/>
      <c r="H375" s="354"/>
      <c r="I375" s="355"/>
      <c r="J375" s="34"/>
      <c r="K375" s="1"/>
      <c r="L375" s="32"/>
      <c r="M375" s="33"/>
      <c r="N375" s="439"/>
      <c r="O375" s="340" t="s">
        <v>67</v>
      </c>
      <c r="P375" s="348"/>
      <c r="Q375" s="348"/>
      <c r="R375" s="348"/>
      <c r="S375" s="348"/>
      <c r="T375" s="354"/>
      <c r="U375" s="355"/>
      <c r="V375" s="34"/>
    </row>
    <row r="376" spans="1:22" ht="21.95" customHeight="1" x14ac:dyDescent="0.25">
      <c r="A376" s="33"/>
      <c r="B376" s="439"/>
      <c r="C376" s="340" t="s">
        <v>235</v>
      </c>
      <c r="D376" s="348"/>
      <c r="E376" s="348"/>
      <c r="F376" s="348"/>
      <c r="G376" s="348"/>
      <c r="H376" s="336"/>
      <c r="I376" s="337"/>
      <c r="J376" s="34"/>
      <c r="K376" s="1"/>
      <c r="L376" s="32"/>
      <c r="M376" s="33"/>
      <c r="N376" s="439"/>
      <c r="O376" s="340" t="s">
        <v>235</v>
      </c>
      <c r="P376" s="348"/>
      <c r="Q376" s="348"/>
      <c r="R376" s="348"/>
      <c r="S376" s="348"/>
      <c r="T376" s="336"/>
      <c r="U376" s="337"/>
      <c r="V376" s="34"/>
    </row>
    <row r="377" spans="1:22" ht="21.95" customHeight="1" x14ac:dyDescent="0.25">
      <c r="A377" s="33"/>
      <c r="B377" s="439"/>
      <c r="C377" s="338" t="s">
        <v>236</v>
      </c>
      <c r="D377" s="339"/>
      <c r="E377" s="339"/>
      <c r="F377" s="339"/>
      <c r="G377" s="340"/>
      <c r="H377" s="336"/>
      <c r="I377" s="337"/>
      <c r="J377" s="34"/>
      <c r="K377" s="1"/>
      <c r="L377" s="32"/>
      <c r="M377" s="33"/>
      <c r="N377" s="439"/>
      <c r="O377" s="338" t="s">
        <v>236</v>
      </c>
      <c r="P377" s="339"/>
      <c r="Q377" s="339"/>
      <c r="R377" s="339"/>
      <c r="S377" s="340"/>
      <c r="T377" s="336"/>
      <c r="U377" s="337"/>
      <c r="V377" s="34"/>
    </row>
    <row r="378" spans="1:22" ht="21.95" customHeight="1" x14ac:dyDescent="0.25">
      <c r="A378" s="33"/>
      <c r="B378" s="439"/>
      <c r="C378" s="385" t="s">
        <v>69</v>
      </c>
      <c r="D378" s="386"/>
      <c r="E378" s="386"/>
      <c r="F378" s="386"/>
      <c r="G378" s="386"/>
      <c r="H378" s="336"/>
      <c r="I378" s="337"/>
      <c r="J378" s="34"/>
      <c r="K378" s="1"/>
      <c r="L378" s="32"/>
      <c r="M378" s="33"/>
      <c r="N378" s="439"/>
      <c r="O378" s="385" t="s">
        <v>69</v>
      </c>
      <c r="P378" s="386"/>
      <c r="Q378" s="386"/>
      <c r="R378" s="386"/>
      <c r="S378" s="386"/>
      <c r="T378" s="336"/>
      <c r="U378" s="337"/>
      <c r="V378" s="34"/>
    </row>
    <row r="379" spans="1:22" ht="21.95" customHeight="1" thickBot="1" x14ac:dyDescent="0.3">
      <c r="A379" s="33"/>
      <c r="B379" s="440"/>
      <c r="C379" s="441" t="s">
        <v>243</v>
      </c>
      <c r="D379" s="442"/>
      <c r="E379" s="442"/>
      <c r="F379" s="442"/>
      <c r="G379" s="371"/>
      <c r="H379" s="453"/>
      <c r="I379" s="454"/>
      <c r="J379" s="34"/>
      <c r="K379" s="1"/>
      <c r="L379" s="32"/>
      <c r="M379" s="33"/>
      <c r="N379" s="440"/>
      <c r="O379" s="441" t="s">
        <v>243</v>
      </c>
      <c r="P379" s="442"/>
      <c r="Q379" s="442"/>
      <c r="R379" s="442"/>
      <c r="S379" s="371"/>
      <c r="T379" s="453"/>
      <c r="U379" s="454"/>
      <c r="V379" s="34"/>
    </row>
    <row r="380" spans="1:22" ht="21.95" customHeight="1" x14ac:dyDescent="0.25">
      <c r="A380" s="33"/>
      <c r="B380" s="438" t="s">
        <v>70</v>
      </c>
      <c r="C380" s="455" t="s">
        <v>71</v>
      </c>
      <c r="D380" s="456"/>
      <c r="E380" s="456"/>
      <c r="F380" s="456"/>
      <c r="G380" s="457"/>
      <c r="H380" s="352"/>
      <c r="I380" s="353"/>
      <c r="J380" s="34"/>
      <c r="K380" s="1"/>
      <c r="L380" s="32"/>
      <c r="M380" s="33"/>
      <c r="N380" s="438" t="s">
        <v>70</v>
      </c>
      <c r="O380" s="455" t="s">
        <v>71</v>
      </c>
      <c r="P380" s="456"/>
      <c r="Q380" s="456"/>
      <c r="R380" s="456"/>
      <c r="S380" s="457"/>
      <c r="T380" s="352"/>
      <c r="U380" s="353"/>
      <c r="V380" s="34"/>
    </row>
    <row r="381" spans="1:22" ht="21.95" customHeight="1" x14ac:dyDescent="0.25">
      <c r="A381" s="33"/>
      <c r="B381" s="439"/>
      <c r="C381" s="435" t="s">
        <v>72</v>
      </c>
      <c r="D381" s="436"/>
      <c r="E381" s="436"/>
      <c r="F381" s="436"/>
      <c r="G381" s="437"/>
      <c r="H381" s="336"/>
      <c r="I381" s="337"/>
      <c r="J381" s="34"/>
      <c r="K381" s="1"/>
      <c r="L381" s="32"/>
      <c r="M381" s="33"/>
      <c r="N381" s="439"/>
      <c r="O381" s="435" t="s">
        <v>72</v>
      </c>
      <c r="P381" s="436"/>
      <c r="Q381" s="436"/>
      <c r="R381" s="436"/>
      <c r="S381" s="437"/>
      <c r="T381" s="336"/>
      <c r="U381" s="337"/>
      <c r="V381" s="34"/>
    </row>
    <row r="382" spans="1:22" ht="21.95" customHeight="1" x14ac:dyDescent="0.25">
      <c r="A382" s="33"/>
      <c r="B382" s="439"/>
      <c r="C382" s="435" t="s">
        <v>73</v>
      </c>
      <c r="D382" s="436"/>
      <c r="E382" s="436"/>
      <c r="F382" s="436"/>
      <c r="G382" s="437"/>
      <c r="H382" s="336"/>
      <c r="I382" s="337"/>
      <c r="J382" s="34"/>
      <c r="K382" s="1"/>
      <c r="L382" s="32"/>
      <c r="M382" s="33"/>
      <c r="N382" s="439"/>
      <c r="O382" s="435" t="s">
        <v>73</v>
      </c>
      <c r="P382" s="436"/>
      <c r="Q382" s="436"/>
      <c r="R382" s="436"/>
      <c r="S382" s="437"/>
      <c r="T382" s="336"/>
      <c r="U382" s="337"/>
      <c r="V382" s="34"/>
    </row>
    <row r="383" spans="1:22" ht="21.95" customHeight="1" x14ac:dyDescent="0.25">
      <c r="A383" s="33"/>
      <c r="B383" s="439"/>
      <c r="C383" s="435" t="s">
        <v>75</v>
      </c>
      <c r="D383" s="436"/>
      <c r="E383" s="436"/>
      <c r="F383" s="436"/>
      <c r="G383" s="437"/>
      <c r="H383" s="336"/>
      <c r="I383" s="337"/>
      <c r="J383" s="34"/>
      <c r="K383" s="1"/>
      <c r="L383" s="32"/>
      <c r="M383" s="33"/>
      <c r="N383" s="439"/>
      <c r="O383" s="435" t="s">
        <v>75</v>
      </c>
      <c r="P383" s="436"/>
      <c r="Q383" s="436"/>
      <c r="R383" s="436"/>
      <c r="S383" s="437"/>
      <c r="T383" s="336"/>
      <c r="U383" s="337"/>
      <c r="V383" s="34"/>
    </row>
    <row r="384" spans="1:22" ht="21.95" customHeight="1" x14ac:dyDescent="0.25">
      <c r="A384" s="33"/>
      <c r="B384" s="439"/>
      <c r="C384" s="435" t="s">
        <v>76</v>
      </c>
      <c r="D384" s="436"/>
      <c r="E384" s="436"/>
      <c r="F384" s="436"/>
      <c r="G384" s="437"/>
      <c r="H384" s="336"/>
      <c r="I384" s="337"/>
      <c r="J384" s="34"/>
      <c r="K384" s="1"/>
      <c r="L384" s="32"/>
      <c r="M384" s="33"/>
      <c r="N384" s="439"/>
      <c r="O384" s="435" t="s">
        <v>76</v>
      </c>
      <c r="P384" s="436"/>
      <c r="Q384" s="436"/>
      <c r="R384" s="436"/>
      <c r="S384" s="437"/>
      <c r="T384" s="336"/>
      <c r="U384" s="337"/>
      <c r="V384" s="34"/>
    </row>
    <row r="385" spans="1:22" ht="21.95" customHeight="1" thickBot="1" x14ac:dyDescent="0.3">
      <c r="A385" s="33"/>
      <c r="B385" s="440"/>
      <c r="C385" s="458" t="s">
        <v>77</v>
      </c>
      <c r="D385" s="459"/>
      <c r="E385" s="459"/>
      <c r="F385" s="459"/>
      <c r="G385" s="460"/>
      <c r="H385" s="369"/>
      <c r="I385" s="370"/>
      <c r="J385" s="34"/>
      <c r="K385" s="1"/>
      <c r="L385" s="32"/>
      <c r="M385" s="33"/>
      <c r="N385" s="440"/>
      <c r="O385" s="458" t="s">
        <v>77</v>
      </c>
      <c r="P385" s="459"/>
      <c r="Q385" s="459"/>
      <c r="R385" s="459"/>
      <c r="S385" s="460"/>
      <c r="T385" s="369"/>
      <c r="U385" s="370"/>
      <c r="V385" s="34"/>
    </row>
    <row r="386" spans="1:22" ht="21.95" customHeight="1" x14ac:dyDescent="0.25">
      <c r="A386" s="33"/>
      <c r="B386" s="438" t="s">
        <v>78</v>
      </c>
      <c r="C386" s="341" t="s">
        <v>85</v>
      </c>
      <c r="D386" s="342"/>
      <c r="E386" s="343"/>
      <c r="F386" s="10" t="s">
        <v>86</v>
      </c>
      <c r="G386" s="11"/>
      <c r="H386" s="344"/>
      <c r="I386" s="345"/>
      <c r="J386" s="34"/>
      <c r="K386" s="1"/>
      <c r="L386" s="32"/>
      <c r="M386" s="33"/>
      <c r="N386" s="438" t="s">
        <v>78</v>
      </c>
      <c r="O386" s="341" t="s">
        <v>85</v>
      </c>
      <c r="P386" s="342"/>
      <c r="Q386" s="343"/>
      <c r="R386" s="10" t="s">
        <v>86</v>
      </c>
      <c r="S386" s="11"/>
      <c r="T386" s="344"/>
      <c r="U386" s="345"/>
      <c r="V386" s="34"/>
    </row>
    <row r="387" spans="1:22" ht="21.95" customHeight="1" x14ac:dyDescent="0.25">
      <c r="A387" s="33"/>
      <c r="B387" s="439"/>
      <c r="C387" s="338" t="s">
        <v>241</v>
      </c>
      <c r="D387" s="339"/>
      <c r="E387" s="340"/>
      <c r="F387" s="10" t="s">
        <v>84</v>
      </c>
      <c r="G387" s="10"/>
      <c r="H387" s="336"/>
      <c r="I387" s="337"/>
      <c r="J387" s="34"/>
      <c r="K387" s="1"/>
      <c r="L387" s="32"/>
      <c r="M387" s="33"/>
      <c r="N387" s="439"/>
      <c r="O387" s="338" t="s">
        <v>241</v>
      </c>
      <c r="P387" s="339"/>
      <c r="Q387" s="340"/>
      <c r="R387" s="10" t="s">
        <v>84</v>
      </c>
      <c r="S387" s="10"/>
      <c r="T387" s="336"/>
      <c r="U387" s="337"/>
      <c r="V387" s="34"/>
    </row>
    <row r="388" spans="1:22" ht="21.95" customHeight="1" thickBot="1" x14ac:dyDescent="0.3">
      <c r="A388" s="33"/>
      <c r="B388" s="440"/>
      <c r="C388" s="441" t="s">
        <v>87</v>
      </c>
      <c r="D388" s="442"/>
      <c r="E388" s="371"/>
      <c r="F388" s="52" t="s">
        <v>86</v>
      </c>
      <c r="G388" s="52"/>
      <c r="H388" s="369"/>
      <c r="I388" s="370"/>
      <c r="J388" s="34"/>
      <c r="K388" s="1"/>
      <c r="L388" s="32"/>
      <c r="M388" s="33"/>
      <c r="N388" s="440"/>
      <c r="O388" s="441" t="s">
        <v>87</v>
      </c>
      <c r="P388" s="442"/>
      <c r="Q388" s="371"/>
      <c r="R388" s="52" t="s">
        <v>86</v>
      </c>
      <c r="S388" s="52"/>
      <c r="T388" s="369"/>
      <c r="U388" s="370"/>
      <c r="V388" s="34"/>
    </row>
    <row r="389" spans="1:22" ht="21.95" customHeight="1" thickBot="1" x14ac:dyDescent="0.3">
      <c r="A389" s="33"/>
      <c r="B389" s="25"/>
      <c r="C389" s="25"/>
      <c r="D389" s="25"/>
      <c r="E389" s="25"/>
      <c r="F389" s="25"/>
      <c r="G389" s="25"/>
      <c r="H389" s="25"/>
      <c r="I389" s="25"/>
      <c r="J389" s="34"/>
      <c r="K389" s="1"/>
      <c r="L389" s="32"/>
      <c r="M389" s="33"/>
      <c r="N389" s="25"/>
      <c r="O389" s="25"/>
      <c r="P389" s="25"/>
      <c r="Q389" s="25"/>
      <c r="R389" s="25"/>
      <c r="S389" s="25"/>
      <c r="T389" s="25"/>
      <c r="U389" s="25"/>
      <c r="V389" s="34"/>
    </row>
    <row r="390" spans="1:22" ht="21.95" customHeight="1" x14ac:dyDescent="0.3">
      <c r="A390" s="33"/>
      <c r="B390" s="373" t="s">
        <v>88</v>
      </c>
      <c r="C390" s="374"/>
      <c r="D390" s="374"/>
      <c r="E390" s="374"/>
      <c r="F390" s="374"/>
      <c r="G390" s="374"/>
      <c r="H390" s="374"/>
      <c r="I390" s="375"/>
      <c r="J390" s="34"/>
      <c r="K390" s="1"/>
      <c r="L390" s="32"/>
      <c r="M390" s="33"/>
      <c r="N390" s="373" t="s">
        <v>88</v>
      </c>
      <c r="O390" s="374"/>
      <c r="P390" s="374"/>
      <c r="Q390" s="374"/>
      <c r="R390" s="374"/>
      <c r="S390" s="374"/>
      <c r="T390" s="374"/>
      <c r="U390" s="375"/>
      <c r="V390" s="34"/>
    </row>
    <row r="391" spans="1:22" ht="21.95" customHeight="1" x14ac:dyDescent="0.25">
      <c r="A391" s="33"/>
      <c r="B391" s="376"/>
      <c r="C391" s="377"/>
      <c r="D391" s="377"/>
      <c r="E391" s="377"/>
      <c r="F391" s="377"/>
      <c r="G391" s="377"/>
      <c r="H391" s="377"/>
      <c r="I391" s="378"/>
      <c r="J391" s="34"/>
      <c r="K391" s="1"/>
      <c r="L391" s="32"/>
      <c r="M391" s="33"/>
      <c r="N391" s="376"/>
      <c r="O391" s="377"/>
      <c r="P391" s="377"/>
      <c r="Q391" s="377"/>
      <c r="R391" s="377"/>
      <c r="S391" s="377"/>
      <c r="T391" s="377"/>
      <c r="U391" s="378"/>
      <c r="V391" s="34"/>
    </row>
    <row r="392" spans="1:22" ht="21.95" customHeight="1" x14ac:dyDescent="0.25">
      <c r="A392" s="33"/>
      <c r="B392" s="379"/>
      <c r="C392" s="380"/>
      <c r="D392" s="380"/>
      <c r="E392" s="380"/>
      <c r="F392" s="380"/>
      <c r="G392" s="380"/>
      <c r="H392" s="380"/>
      <c r="I392" s="381"/>
      <c r="J392" s="34"/>
      <c r="K392" s="1"/>
      <c r="L392" s="32"/>
      <c r="M392" s="33"/>
      <c r="N392" s="379"/>
      <c r="O392" s="380"/>
      <c r="P392" s="380"/>
      <c r="Q392" s="380"/>
      <c r="R392" s="380"/>
      <c r="S392" s="380"/>
      <c r="T392" s="380"/>
      <c r="U392" s="381"/>
      <c r="V392" s="34"/>
    </row>
    <row r="393" spans="1:22" ht="21.95" customHeight="1" x14ac:dyDescent="0.25">
      <c r="A393" s="33"/>
      <c r="B393" s="379"/>
      <c r="C393" s="380"/>
      <c r="D393" s="380"/>
      <c r="E393" s="380"/>
      <c r="F393" s="380"/>
      <c r="G393" s="380"/>
      <c r="H393" s="380"/>
      <c r="I393" s="381"/>
      <c r="J393" s="34"/>
      <c r="K393" s="1"/>
      <c r="L393" s="32"/>
      <c r="M393" s="33"/>
      <c r="N393" s="379"/>
      <c r="O393" s="380"/>
      <c r="P393" s="380"/>
      <c r="Q393" s="380"/>
      <c r="R393" s="380"/>
      <c r="S393" s="380"/>
      <c r="T393" s="380"/>
      <c r="U393" s="381"/>
      <c r="V393" s="34"/>
    </row>
    <row r="394" spans="1:22" ht="21.95" customHeight="1" thickBot="1" x14ac:dyDescent="0.3">
      <c r="A394" s="33"/>
      <c r="B394" s="382"/>
      <c r="C394" s="383"/>
      <c r="D394" s="383"/>
      <c r="E394" s="383"/>
      <c r="F394" s="383"/>
      <c r="G394" s="383"/>
      <c r="H394" s="383"/>
      <c r="I394" s="384"/>
      <c r="J394" s="34"/>
      <c r="K394" s="1"/>
      <c r="L394" s="32"/>
      <c r="M394" s="33"/>
      <c r="N394" s="382"/>
      <c r="O394" s="383"/>
      <c r="P394" s="383"/>
      <c r="Q394" s="383"/>
      <c r="R394" s="383"/>
      <c r="S394" s="383"/>
      <c r="T394" s="383"/>
      <c r="U394" s="384"/>
      <c r="V394" s="34"/>
    </row>
    <row r="395" spans="1:22" ht="21.95" customHeight="1" thickBot="1" x14ac:dyDescent="0.3">
      <c r="A395" s="53"/>
      <c r="B395" s="54"/>
      <c r="C395" s="54"/>
      <c r="D395" s="54"/>
      <c r="E395" s="54"/>
      <c r="F395" s="54"/>
      <c r="G395" s="54"/>
      <c r="H395" s="54"/>
      <c r="I395" s="54"/>
      <c r="J395" s="55"/>
      <c r="K395" s="1"/>
      <c r="L395" s="32"/>
      <c r="M395" s="53"/>
      <c r="N395" s="54"/>
      <c r="O395" s="54"/>
      <c r="P395" s="54"/>
      <c r="Q395" s="54"/>
      <c r="R395" s="54"/>
      <c r="S395" s="54"/>
      <c r="T395" s="54"/>
      <c r="U395" s="54"/>
      <c r="V395" s="55"/>
    </row>
    <row r="396" spans="1:22" ht="21.95" customHeight="1" thickBot="1" x14ac:dyDescent="0.3">
      <c r="A396" s="56"/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7"/>
      <c r="M396" s="56"/>
      <c r="N396" s="56"/>
      <c r="O396" s="56"/>
      <c r="P396" s="56"/>
      <c r="Q396" s="56"/>
      <c r="R396" s="56"/>
      <c r="S396" s="56"/>
      <c r="T396" s="56"/>
      <c r="U396" s="56"/>
      <c r="V396" s="56"/>
    </row>
    <row r="397" spans="1:22" ht="21.95" customHeight="1" x14ac:dyDescent="0.25">
      <c r="A397" s="29">
        <v>9</v>
      </c>
      <c r="B397" s="30"/>
      <c r="C397" s="30"/>
      <c r="D397" s="30"/>
      <c r="E397" s="30"/>
      <c r="F397" s="30"/>
      <c r="G397" s="30"/>
      <c r="H397" s="30"/>
      <c r="I397" s="30"/>
      <c r="J397" s="31"/>
      <c r="K397" s="1"/>
      <c r="L397" s="32"/>
      <c r="M397" s="29">
        <f t="shared" ref="M397" si="8">A397+1</f>
        <v>10</v>
      </c>
      <c r="N397" s="30"/>
      <c r="O397" s="30"/>
      <c r="P397" s="30"/>
      <c r="Q397" s="30"/>
      <c r="R397" s="30"/>
      <c r="S397" s="30"/>
      <c r="T397" s="30"/>
      <c r="U397" s="30"/>
      <c r="V397" s="31"/>
    </row>
    <row r="398" spans="1:22" ht="21.95" customHeight="1" x14ac:dyDescent="0.35">
      <c r="A398" s="33"/>
      <c r="B398" s="356" t="s">
        <v>42</v>
      </c>
      <c r="C398" s="356"/>
      <c r="D398" s="452" t="s">
        <v>95</v>
      </c>
      <c r="E398" s="404"/>
      <c r="F398" s="404"/>
      <c r="G398" s="404"/>
      <c r="H398" s="404"/>
      <c r="I398" s="404"/>
      <c r="J398" s="75">
        <v>8</v>
      </c>
      <c r="K398" s="1"/>
      <c r="L398" s="32"/>
      <c r="M398" s="33"/>
      <c r="N398" s="356" t="s">
        <v>42</v>
      </c>
      <c r="O398" s="356"/>
      <c r="P398" s="452" t="s">
        <v>95</v>
      </c>
      <c r="Q398" s="404"/>
      <c r="R398" s="404"/>
      <c r="S398" s="404"/>
      <c r="T398" s="404"/>
      <c r="U398" s="404"/>
      <c r="V398" s="75">
        <v>54</v>
      </c>
    </row>
    <row r="399" spans="1:22" ht="21.95" customHeight="1" x14ac:dyDescent="0.25">
      <c r="A399" s="33"/>
      <c r="B399" s="358"/>
      <c r="C399" s="358"/>
      <c r="D399" s="358"/>
      <c r="E399" s="358"/>
      <c r="F399" s="358"/>
      <c r="G399" s="358"/>
      <c r="H399" s="358"/>
      <c r="I399" s="358"/>
      <c r="J399" s="34"/>
      <c r="K399" s="1"/>
      <c r="L399" s="32"/>
      <c r="M399" s="33"/>
      <c r="N399" s="358"/>
      <c r="O399" s="358"/>
      <c r="P399" s="358"/>
      <c r="Q399" s="358"/>
      <c r="R399" s="358"/>
      <c r="S399" s="358"/>
      <c r="T399" s="358"/>
      <c r="U399" s="358"/>
      <c r="V399" s="34"/>
    </row>
    <row r="400" spans="1:22" ht="21.95" customHeight="1" x14ac:dyDescent="0.35">
      <c r="A400" s="33"/>
      <c r="B400" s="356" t="s">
        <v>0</v>
      </c>
      <c r="C400" s="356"/>
      <c r="D400" s="403">
        <v>5</v>
      </c>
      <c r="E400" s="403"/>
      <c r="F400" s="357" t="s">
        <v>41</v>
      </c>
      <c r="G400" s="357"/>
      <c r="H400" s="403">
        <v>3</v>
      </c>
      <c r="I400" s="403"/>
      <c r="J400" s="34"/>
      <c r="K400" s="1"/>
      <c r="L400" s="32"/>
      <c r="M400" s="33"/>
      <c r="N400" s="356" t="s">
        <v>0</v>
      </c>
      <c r="O400" s="356"/>
      <c r="P400" s="403">
        <v>5</v>
      </c>
      <c r="Q400" s="403"/>
      <c r="R400" s="357" t="s">
        <v>41</v>
      </c>
      <c r="S400" s="357"/>
      <c r="T400" s="403">
        <v>4</v>
      </c>
      <c r="U400" s="403"/>
      <c r="V400" s="34"/>
    </row>
    <row r="401" spans="1:22" ht="21.95" customHeight="1" x14ac:dyDescent="0.35">
      <c r="A401" s="33"/>
      <c r="B401" s="356" t="s">
        <v>14</v>
      </c>
      <c r="C401" s="356"/>
      <c r="D401" s="400" t="s">
        <v>229</v>
      </c>
      <c r="E401" s="400"/>
      <c r="F401" s="357" t="s">
        <v>15</v>
      </c>
      <c r="G401" s="357"/>
      <c r="H401" s="401" t="s">
        <v>228</v>
      </c>
      <c r="I401" s="401"/>
      <c r="J401" s="34"/>
      <c r="K401" s="1"/>
      <c r="L401" s="32"/>
      <c r="M401" s="33"/>
      <c r="N401" s="356" t="s">
        <v>14</v>
      </c>
      <c r="O401" s="356"/>
      <c r="P401" s="400" t="s">
        <v>39</v>
      </c>
      <c r="Q401" s="400"/>
      <c r="R401" s="357" t="s">
        <v>15</v>
      </c>
      <c r="S401" s="357"/>
      <c r="T401" s="401" t="s">
        <v>37</v>
      </c>
      <c r="U401" s="401"/>
      <c r="V401" s="34"/>
    </row>
    <row r="402" spans="1:22" ht="21.95" customHeight="1" x14ac:dyDescent="0.3">
      <c r="A402" s="33"/>
      <c r="B402" s="64" t="s">
        <v>53</v>
      </c>
      <c r="C402" s="64"/>
      <c r="D402" s="402" t="s">
        <v>94</v>
      </c>
      <c r="E402" s="402"/>
      <c r="F402" s="397" t="s">
        <v>54</v>
      </c>
      <c r="G402" s="397"/>
      <c r="H402" s="402" t="s">
        <v>165</v>
      </c>
      <c r="I402" s="402"/>
      <c r="J402" s="34"/>
      <c r="K402" s="1"/>
      <c r="L402" s="32"/>
      <c r="M402" s="33"/>
      <c r="N402" s="64" t="s">
        <v>53</v>
      </c>
      <c r="O402" s="64"/>
      <c r="P402" s="402" t="s">
        <v>95</v>
      </c>
      <c r="Q402" s="402"/>
      <c r="R402" s="397" t="s">
        <v>54</v>
      </c>
      <c r="S402" s="397"/>
      <c r="T402" s="402" t="s">
        <v>176</v>
      </c>
      <c r="U402" s="402"/>
      <c r="V402" s="34"/>
    </row>
    <row r="403" spans="1:22" ht="21.95" customHeight="1" x14ac:dyDescent="0.3">
      <c r="A403" s="33"/>
      <c r="B403" s="396" t="s">
        <v>1</v>
      </c>
      <c r="C403" s="396"/>
      <c r="D403" s="397"/>
      <c r="E403" s="397"/>
      <c r="F403" s="398"/>
      <c r="G403" s="398"/>
      <c r="H403" s="398"/>
      <c r="I403" s="398"/>
      <c r="J403" s="34"/>
      <c r="K403" s="1"/>
      <c r="L403" s="32"/>
      <c r="M403" s="33"/>
      <c r="N403" s="396" t="s">
        <v>1</v>
      </c>
      <c r="O403" s="396"/>
      <c r="P403" s="397"/>
      <c r="Q403" s="397"/>
      <c r="R403" s="398"/>
      <c r="S403" s="398"/>
      <c r="T403" s="398"/>
      <c r="U403" s="398"/>
      <c r="V403" s="34"/>
    </row>
    <row r="404" spans="1:22" ht="21.95" customHeight="1" x14ac:dyDescent="0.3">
      <c r="A404" s="33"/>
      <c r="B404" s="396"/>
      <c r="C404" s="396"/>
      <c r="D404" s="397" t="s">
        <v>11</v>
      </c>
      <c r="E404" s="397"/>
      <c r="F404" s="398">
        <v>0.71805555555555556</v>
      </c>
      <c r="G404" s="398"/>
      <c r="H404" s="398"/>
      <c r="I404" s="398"/>
      <c r="J404" s="34"/>
      <c r="K404" s="1"/>
      <c r="L404" s="32"/>
      <c r="M404" s="33"/>
      <c r="N404" s="396"/>
      <c r="O404" s="396"/>
      <c r="P404" s="397" t="s">
        <v>11</v>
      </c>
      <c r="Q404" s="397"/>
      <c r="R404" s="398">
        <v>0.71805555555555556</v>
      </c>
      <c r="S404" s="398"/>
      <c r="T404" s="398"/>
      <c r="U404" s="398"/>
      <c r="V404" s="34"/>
    </row>
    <row r="405" spans="1:22" ht="21.95" customHeight="1" x14ac:dyDescent="0.3">
      <c r="A405" s="33"/>
      <c r="B405" s="396"/>
      <c r="C405" s="396"/>
      <c r="D405" s="397" t="s">
        <v>55</v>
      </c>
      <c r="E405" s="397"/>
      <c r="F405" s="398">
        <v>0.71875</v>
      </c>
      <c r="G405" s="398"/>
      <c r="H405" s="398"/>
      <c r="I405" s="398"/>
      <c r="J405" s="34"/>
      <c r="K405" s="1"/>
      <c r="L405" s="32"/>
      <c r="M405" s="33"/>
      <c r="N405" s="396"/>
      <c r="O405" s="396"/>
      <c r="P405" s="397" t="s">
        <v>55</v>
      </c>
      <c r="Q405" s="397"/>
      <c r="R405" s="398">
        <v>0.71875</v>
      </c>
      <c r="S405" s="398"/>
      <c r="T405" s="398"/>
      <c r="U405" s="398"/>
      <c r="V405" s="34"/>
    </row>
    <row r="406" spans="1:22" ht="21.95" customHeight="1" x14ac:dyDescent="0.35">
      <c r="A406" s="33"/>
      <c r="B406" s="396"/>
      <c r="C406" s="396"/>
      <c r="D406" s="397" t="s">
        <v>94</v>
      </c>
      <c r="E406" s="397"/>
      <c r="F406" s="399">
        <v>0.72083333333333333</v>
      </c>
      <c r="G406" s="399"/>
      <c r="H406" s="399"/>
      <c r="I406" s="399"/>
      <c r="J406" s="34"/>
      <c r="K406" s="1"/>
      <c r="L406" s="32"/>
      <c r="M406" s="33"/>
      <c r="N406" s="396"/>
      <c r="O406" s="396"/>
      <c r="P406" s="397" t="s">
        <v>95</v>
      </c>
      <c r="Q406" s="397"/>
      <c r="R406" s="399">
        <v>0.72083333333333333</v>
      </c>
      <c r="S406" s="399"/>
      <c r="T406" s="399"/>
      <c r="U406" s="399"/>
      <c r="V406" s="34"/>
    </row>
    <row r="407" spans="1:22" ht="21.95" customHeight="1" x14ac:dyDescent="0.35">
      <c r="A407" s="33"/>
      <c r="B407" s="356" t="s">
        <v>44</v>
      </c>
      <c r="C407" s="356"/>
      <c r="D407" s="357" t="s">
        <v>90</v>
      </c>
      <c r="E407" s="357"/>
      <c r="F407" s="37">
        <v>0</v>
      </c>
      <c r="G407" s="65" t="s">
        <v>45</v>
      </c>
      <c r="H407" s="39">
        <v>45</v>
      </c>
      <c r="I407" s="65" t="s">
        <v>46</v>
      </c>
      <c r="J407" s="34"/>
      <c r="K407" s="1"/>
      <c r="L407" s="32"/>
      <c r="M407" s="33"/>
      <c r="N407" s="356" t="s">
        <v>44</v>
      </c>
      <c r="O407" s="356"/>
      <c r="P407" s="357" t="s">
        <v>90</v>
      </c>
      <c r="Q407" s="357"/>
      <c r="R407" s="37">
        <v>0</v>
      </c>
      <c r="S407" s="65" t="s">
        <v>45</v>
      </c>
      <c r="T407" s="39">
        <v>45</v>
      </c>
      <c r="U407" s="65" t="s">
        <v>46</v>
      </c>
      <c r="V407" s="34"/>
    </row>
    <row r="408" spans="1:22" ht="21.95" customHeight="1" x14ac:dyDescent="0.3">
      <c r="A408" s="33"/>
      <c r="B408" s="356"/>
      <c r="C408" s="356"/>
      <c r="D408" s="359" t="s">
        <v>56</v>
      </c>
      <c r="E408" s="63" t="s">
        <v>57</v>
      </c>
      <c r="F408" s="41">
        <v>0</v>
      </c>
      <c r="G408" s="66" t="s">
        <v>45</v>
      </c>
      <c r="H408" s="41">
        <v>35</v>
      </c>
      <c r="I408" s="66" t="s">
        <v>46</v>
      </c>
      <c r="J408" s="34"/>
      <c r="K408" s="1"/>
      <c r="L408" s="32"/>
      <c r="M408" s="33"/>
      <c r="N408" s="356"/>
      <c r="O408" s="356"/>
      <c r="P408" s="359" t="s">
        <v>56</v>
      </c>
      <c r="Q408" s="63" t="s">
        <v>57</v>
      </c>
      <c r="R408" s="41">
        <v>0</v>
      </c>
      <c r="S408" s="66" t="s">
        <v>45</v>
      </c>
      <c r="T408" s="41">
        <v>35</v>
      </c>
      <c r="U408" s="66" t="s">
        <v>46</v>
      </c>
      <c r="V408" s="34"/>
    </row>
    <row r="409" spans="1:22" ht="21.95" customHeight="1" x14ac:dyDescent="0.3">
      <c r="A409" s="33"/>
      <c r="B409" s="356"/>
      <c r="C409" s="356"/>
      <c r="D409" s="359"/>
      <c r="E409" s="63" t="s">
        <v>58</v>
      </c>
      <c r="F409" s="41">
        <v>1</v>
      </c>
      <c r="G409" s="66" t="s">
        <v>45</v>
      </c>
      <c r="H409" s="41">
        <v>5</v>
      </c>
      <c r="I409" s="66" t="s">
        <v>46</v>
      </c>
      <c r="J409" s="34"/>
      <c r="K409" s="1"/>
      <c r="L409" s="32"/>
      <c r="M409" s="33"/>
      <c r="N409" s="356"/>
      <c r="O409" s="356"/>
      <c r="P409" s="359"/>
      <c r="Q409" s="63" t="s">
        <v>58</v>
      </c>
      <c r="R409" s="41">
        <v>1</v>
      </c>
      <c r="S409" s="66" t="s">
        <v>45</v>
      </c>
      <c r="T409" s="41">
        <v>5</v>
      </c>
      <c r="U409" s="66" t="s">
        <v>46</v>
      </c>
      <c r="V409" s="34"/>
    </row>
    <row r="410" spans="1:22" ht="21.95" customHeight="1" x14ac:dyDescent="0.25">
      <c r="A410" s="33"/>
      <c r="B410" s="358"/>
      <c r="C410" s="358"/>
      <c r="D410" s="358"/>
      <c r="E410" s="358"/>
      <c r="F410" s="358"/>
      <c r="G410" s="358"/>
      <c r="H410" s="358"/>
      <c r="I410" s="358"/>
      <c r="J410" s="34"/>
      <c r="K410" s="1"/>
      <c r="L410" s="32"/>
      <c r="M410" s="33"/>
      <c r="N410" s="358"/>
      <c r="O410" s="358"/>
      <c r="P410" s="358"/>
      <c r="Q410" s="358"/>
      <c r="R410" s="358"/>
      <c r="S410" s="358"/>
      <c r="T410" s="358"/>
      <c r="U410" s="358"/>
      <c r="V410" s="34"/>
    </row>
    <row r="411" spans="1:22" ht="21.95" customHeight="1" x14ac:dyDescent="0.3">
      <c r="A411" s="33"/>
      <c r="B411" s="395" t="s">
        <v>59</v>
      </c>
      <c r="C411" s="395"/>
      <c r="D411" s="395"/>
      <c r="E411" s="395"/>
      <c r="F411" s="395"/>
      <c r="G411" s="395"/>
      <c r="H411" s="395"/>
      <c r="I411" s="395"/>
      <c r="J411" s="34"/>
      <c r="K411" s="1"/>
      <c r="L411" s="32"/>
      <c r="M411" s="33"/>
      <c r="N411" s="395" t="s">
        <v>59</v>
      </c>
      <c r="O411" s="395"/>
      <c r="P411" s="395"/>
      <c r="Q411" s="395"/>
      <c r="R411" s="395"/>
      <c r="S411" s="395"/>
      <c r="T411" s="395"/>
      <c r="U411" s="395"/>
      <c r="V411" s="34"/>
    </row>
    <row r="412" spans="1:22" ht="21.95" customHeight="1" thickBot="1" x14ac:dyDescent="0.3">
      <c r="A412" s="33"/>
      <c r="B412" s="358"/>
      <c r="C412" s="358"/>
      <c r="D412" s="358"/>
      <c r="E412" s="358"/>
      <c r="F412" s="358"/>
      <c r="G412" s="358"/>
      <c r="H412" s="358"/>
      <c r="I412" s="358"/>
      <c r="J412" s="34"/>
      <c r="K412" s="1"/>
      <c r="L412" s="32"/>
      <c r="M412" s="33"/>
      <c r="N412" s="358"/>
      <c r="O412" s="358"/>
      <c r="P412" s="358"/>
      <c r="Q412" s="358"/>
      <c r="R412" s="358"/>
      <c r="S412" s="358"/>
      <c r="T412" s="358"/>
      <c r="U412" s="358"/>
      <c r="V412" s="34"/>
    </row>
    <row r="413" spans="1:22" ht="21.95" customHeight="1" x14ac:dyDescent="0.25">
      <c r="A413" s="33"/>
      <c r="B413" s="170" t="s">
        <v>136</v>
      </c>
      <c r="C413" s="443"/>
      <c r="D413" s="444"/>
      <c r="E413" s="444"/>
      <c r="F413" s="444"/>
      <c r="G413" s="444"/>
      <c r="H413" s="444"/>
      <c r="I413" s="445"/>
      <c r="J413" s="34"/>
      <c r="K413" s="1"/>
      <c r="L413" s="32"/>
      <c r="M413" s="33"/>
      <c r="N413" s="170" t="s">
        <v>136</v>
      </c>
      <c r="O413" s="443"/>
      <c r="P413" s="444"/>
      <c r="Q413" s="444"/>
      <c r="R413" s="444"/>
      <c r="S413" s="444"/>
      <c r="T413" s="444"/>
      <c r="U413" s="445"/>
      <c r="V413" s="34"/>
    </row>
    <row r="414" spans="1:22" ht="21.95" customHeight="1" thickBot="1" x14ac:dyDescent="0.3">
      <c r="A414" s="33"/>
      <c r="B414" s="171" t="s">
        <v>137</v>
      </c>
      <c r="C414" s="432"/>
      <c r="D414" s="433"/>
      <c r="E414" s="433"/>
      <c r="F414" s="433"/>
      <c r="G414" s="433"/>
      <c r="H414" s="433"/>
      <c r="I414" s="434"/>
      <c r="J414" s="34"/>
      <c r="K414" s="1"/>
      <c r="L414" s="32"/>
      <c r="M414" s="33"/>
      <c r="N414" s="171" t="s">
        <v>137</v>
      </c>
      <c r="O414" s="432"/>
      <c r="P414" s="433"/>
      <c r="Q414" s="433"/>
      <c r="R414" s="433"/>
      <c r="S414" s="433"/>
      <c r="T414" s="433"/>
      <c r="U414" s="434"/>
      <c r="V414" s="34"/>
    </row>
    <row r="415" spans="1:22" ht="21.9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21.95" customHeight="1" x14ac:dyDescent="0.25">
      <c r="A416" s="33"/>
      <c r="B416" s="438" t="s">
        <v>63</v>
      </c>
      <c r="C416" s="343" t="s">
        <v>64</v>
      </c>
      <c r="D416" s="351"/>
      <c r="E416" s="351"/>
      <c r="F416" s="351"/>
      <c r="G416" s="351"/>
      <c r="H416" s="352"/>
      <c r="I416" s="353"/>
      <c r="J416" s="34"/>
      <c r="K416" s="1"/>
      <c r="L416" s="32"/>
      <c r="M416" s="33"/>
      <c r="N416" s="438" t="s">
        <v>63</v>
      </c>
      <c r="O416" s="343" t="s">
        <v>64</v>
      </c>
      <c r="P416" s="351"/>
      <c r="Q416" s="351"/>
      <c r="R416" s="351"/>
      <c r="S416" s="351"/>
      <c r="T416" s="352"/>
      <c r="U416" s="353"/>
      <c r="V416" s="34"/>
    </row>
    <row r="417" spans="1:22" ht="21.95" customHeight="1" x14ac:dyDescent="0.25">
      <c r="A417" s="33"/>
      <c r="B417" s="439"/>
      <c r="C417" s="340" t="s">
        <v>234</v>
      </c>
      <c r="D417" s="348"/>
      <c r="E417" s="348"/>
      <c r="F417" s="348"/>
      <c r="G417" s="348"/>
      <c r="H417" s="336"/>
      <c r="I417" s="337"/>
      <c r="J417" s="34"/>
      <c r="K417" s="1"/>
      <c r="L417" s="32"/>
      <c r="M417" s="33"/>
      <c r="N417" s="439"/>
      <c r="O417" s="340" t="s">
        <v>234</v>
      </c>
      <c r="P417" s="348"/>
      <c r="Q417" s="348"/>
      <c r="R417" s="348"/>
      <c r="S417" s="348"/>
      <c r="T417" s="336"/>
      <c r="U417" s="337"/>
      <c r="V417" s="34"/>
    </row>
    <row r="418" spans="1:22" ht="21.95" customHeight="1" x14ac:dyDescent="0.25">
      <c r="A418" s="33"/>
      <c r="B418" s="439"/>
      <c r="C418" s="340" t="s">
        <v>66</v>
      </c>
      <c r="D418" s="348"/>
      <c r="E418" s="348"/>
      <c r="F418" s="348"/>
      <c r="G418" s="348"/>
      <c r="H418" s="336"/>
      <c r="I418" s="337"/>
      <c r="J418" s="34"/>
      <c r="K418" s="1"/>
      <c r="L418" s="32"/>
      <c r="M418" s="33"/>
      <c r="N418" s="439"/>
      <c r="O418" s="340" t="s">
        <v>66</v>
      </c>
      <c r="P418" s="348"/>
      <c r="Q418" s="348"/>
      <c r="R418" s="348"/>
      <c r="S418" s="348"/>
      <c r="T418" s="336"/>
      <c r="U418" s="337"/>
      <c r="V418" s="34"/>
    </row>
    <row r="419" spans="1:22" ht="21.95" customHeight="1" x14ac:dyDescent="0.25">
      <c r="A419" s="33"/>
      <c r="B419" s="439"/>
      <c r="C419" s="340" t="s">
        <v>67</v>
      </c>
      <c r="D419" s="348"/>
      <c r="E419" s="348"/>
      <c r="F419" s="348"/>
      <c r="G419" s="348"/>
      <c r="H419" s="354"/>
      <c r="I419" s="355"/>
      <c r="J419" s="34"/>
      <c r="K419" s="1"/>
      <c r="L419" s="32"/>
      <c r="M419" s="33"/>
      <c r="N419" s="439"/>
      <c r="O419" s="340" t="s">
        <v>67</v>
      </c>
      <c r="P419" s="348"/>
      <c r="Q419" s="348"/>
      <c r="R419" s="348"/>
      <c r="S419" s="348"/>
      <c r="T419" s="354"/>
      <c r="U419" s="355"/>
      <c r="V419" s="34"/>
    </row>
    <row r="420" spans="1:22" ht="21.95" customHeight="1" x14ac:dyDescent="0.25">
      <c r="A420" s="33"/>
      <c r="B420" s="439"/>
      <c r="C420" s="340" t="s">
        <v>235</v>
      </c>
      <c r="D420" s="348"/>
      <c r="E420" s="348"/>
      <c r="F420" s="348"/>
      <c r="G420" s="348"/>
      <c r="H420" s="336"/>
      <c r="I420" s="337"/>
      <c r="J420" s="34"/>
      <c r="K420" s="1"/>
      <c r="L420" s="32"/>
      <c r="M420" s="33"/>
      <c r="N420" s="439"/>
      <c r="O420" s="340" t="s">
        <v>235</v>
      </c>
      <c r="P420" s="348"/>
      <c r="Q420" s="348"/>
      <c r="R420" s="348"/>
      <c r="S420" s="348"/>
      <c r="T420" s="336"/>
      <c r="U420" s="337"/>
      <c r="V420" s="34"/>
    </row>
    <row r="421" spans="1:22" ht="21.95" customHeight="1" x14ac:dyDescent="0.25">
      <c r="A421" s="33"/>
      <c r="B421" s="439"/>
      <c r="C421" s="338" t="s">
        <v>236</v>
      </c>
      <c r="D421" s="339"/>
      <c r="E421" s="339"/>
      <c r="F421" s="339"/>
      <c r="G421" s="340"/>
      <c r="H421" s="336"/>
      <c r="I421" s="337"/>
      <c r="J421" s="34"/>
      <c r="K421" s="1"/>
      <c r="L421" s="32"/>
      <c r="M421" s="33"/>
      <c r="N421" s="439"/>
      <c r="O421" s="338" t="s">
        <v>236</v>
      </c>
      <c r="P421" s="339"/>
      <c r="Q421" s="339"/>
      <c r="R421" s="339"/>
      <c r="S421" s="340"/>
      <c r="T421" s="336"/>
      <c r="U421" s="337"/>
      <c r="V421" s="34"/>
    </row>
    <row r="422" spans="1:22" ht="21.95" customHeight="1" x14ac:dyDescent="0.25">
      <c r="A422" s="33"/>
      <c r="B422" s="439"/>
      <c r="C422" s="385" t="s">
        <v>69</v>
      </c>
      <c r="D422" s="386"/>
      <c r="E422" s="386"/>
      <c r="F422" s="386"/>
      <c r="G422" s="386"/>
      <c r="H422" s="336"/>
      <c r="I422" s="337"/>
      <c r="J422" s="34"/>
      <c r="K422" s="1"/>
      <c r="L422" s="32"/>
      <c r="M422" s="33"/>
      <c r="N422" s="439"/>
      <c r="O422" s="385" t="s">
        <v>69</v>
      </c>
      <c r="P422" s="386"/>
      <c r="Q422" s="386"/>
      <c r="R422" s="386"/>
      <c r="S422" s="386"/>
      <c r="T422" s="336"/>
      <c r="U422" s="337"/>
      <c r="V422" s="34"/>
    </row>
    <row r="423" spans="1:22" ht="21.95" customHeight="1" thickBot="1" x14ac:dyDescent="0.3">
      <c r="A423" s="33"/>
      <c r="B423" s="440"/>
      <c r="C423" s="441" t="s">
        <v>243</v>
      </c>
      <c r="D423" s="442"/>
      <c r="E423" s="442"/>
      <c r="F423" s="442"/>
      <c r="G423" s="371"/>
      <c r="H423" s="453"/>
      <c r="I423" s="454"/>
      <c r="J423" s="34"/>
      <c r="K423" s="1"/>
      <c r="L423" s="32"/>
      <c r="M423" s="33"/>
      <c r="N423" s="440"/>
      <c r="O423" s="441" t="s">
        <v>243</v>
      </c>
      <c r="P423" s="442"/>
      <c r="Q423" s="442"/>
      <c r="R423" s="442"/>
      <c r="S423" s="371"/>
      <c r="T423" s="453"/>
      <c r="U423" s="454"/>
      <c r="V423" s="34"/>
    </row>
    <row r="424" spans="1:22" ht="21.95" customHeight="1" x14ac:dyDescent="0.25">
      <c r="A424" s="33"/>
      <c r="B424" s="438" t="s">
        <v>70</v>
      </c>
      <c r="C424" s="455" t="s">
        <v>71</v>
      </c>
      <c r="D424" s="456"/>
      <c r="E424" s="456"/>
      <c r="F424" s="456"/>
      <c r="G424" s="457"/>
      <c r="H424" s="352"/>
      <c r="I424" s="353"/>
      <c r="J424" s="34"/>
      <c r="K424" s="1"/>
      <c r="L424" s="32"/>
      <c r="M424" s="33"/>
      <c r="N424" s="438" t="s">
        <v>70</v>
      </c>
      <c r="O424" s="455" t="s">
        <v>71</v>
      </c>
      <c r="P424" s="456"/>
      <c r="Q424" s="456"/>
      <c r="R424" s="456"/>
      <c r="S424" s="457"/>
      <c r="T424" s="352"/>
      <c r="U424" s="353"/>
      <c r="V424" s="34"/>
    </row>
    <row r="425" spans="1:22" ht="21.95" customHeight="1" x14ac:dyDescent="0.25">
      <c r="A425" s="33"/>
      <c r="B425" s="439"/>
      <c r="C425" s="435" t="s">
        <v>72</v>
      </c>
      <c r="D425" s="436"/>
      <c r="E425" s="436"/>
      <c r="F425" s="436"/>
      <c r="G425" s="437"/>
      <c r="H425" s="336"/>
      <c r="I425" s="337"/>
      <c r="J425" s="34"/>
      <c r="K425" s="1"/>
      <c r="L425" s="32"/>
      <c r="M425" s="33"/>
      <c r="N425" s="439"/>
      <c r="O425" s="435" t="s">
        <v>72</v>
      </c>
      <c r="P425" s="436"/>
      <c r="Q425" s="436"/>
      <c r="R425" s="436"/>
      <c r="S425" s="437"/>
      <c r="T425" s="336"/>
      <c r="U425" s="337"/>
      <c r="V425" s="34"/>
    </row>
    <row r="426" spans="1:22" ht="21.95" customHeight="1" x14ac:dyDescent="0.25">
      <c r="A426" s="33"/>
      <c r="B426" s="439"/>
      <c r="C426" s="435" t="s">
        <v>73</v>
      </c>
      <c r="D426" s="436"/>
      <c r="E426" s="436"/>
      <c r="F426" s="436"/>
      <c r="G426" s="437"/>
      <c r="H426" s="336"/>
      <c r="I426" s="337"/>
      <c r="J426" s="34"/>
      <c r="K426" s="1"/>
      <c r="L426" s="32"/>
      <c r="M426" s="33"/>
      <c r="N426" s="439"/>
      <c r="O426" s="435" t="s">
        <v>73</v>
      </c>
      <c r="P426" s="436"/>
      <c r="Q426" s="436"/>
      <c r="R426" s="436"/>
      <c r="S426" s="437"/>
      <c r="T426" s="336"/>
      <c r="U426" s="337"/>
      <c r="V426" s="34"/>
    </row>
    <row r="427" spans="1:22" ht="21.95" customHeight="1" x14ac:dyDescent="0.25">
      <c r="A427" s="33"/>
      <c r="B427" s="439"/>
      <c r="C427" s="435" t="s">
        <v>75</v>
      </c>
      <c r="D427" s="436"/>
      <c r="E427" s="436"/>
      <c r="F427" s="436"/>
      <c r="G427" s="437"/>
      <c r="H427" s="336"/>
      <c r="I427" s="337"/>
      <c r="J427" s="34"/>
      <c r="K427" s="1"/>
      <c r="L427" s="32"/>
      <c r="M427" s="33"/>
      <c r="N427" s="439"/>
      <c r="O427" s="435" t="s">
        <v>75</v>
      </c>
      <c r="P427" s="436"/>
      <c r="Q427" s="436"/>
      <c r="R427" s="436"/>
      <c r="S427" s="437"/>
      <c r="T427" s="336"/>
      <c r="U427" s="337"/>
      <c r="V427" s="34"/>
    </row>
    <row r="428" spans="1:22" ht="21.95" customHeight="1" x14ac:dyDescent="0.25">
      <c r="A428" s="33"/>
      <c r="B428" s="439"/>
      <c r="C428" s="435" t="s">
        <v>76</v>
      </c>
      <c r="D428" s="436"/>
      <c r="E428" s="436"/>
      <c r="F428" s="436"/>
      <c r="G428" s="437"/>
      <c r="H428" s="336"/>
      <c r="I428" s="337"/>
      <c r="J428" s="34"/>
      <c r="K428" s="1"/>
      <c r="L428" s="32"/>
      <c r="M428" s="33"/>
      <c r="N428" s="439"/>
      <c r="O428" s="435" t="s">
        <v>76</v>
      </c>
      <c r="P428" s="436"/>
      <c r="Q428" s="436"/>
      <c r="R428" s="436"/>
      <c r="S428" s="437"/>
      <c r="T428" s="336"/>
      <c r="U428" s="337"/>
      <c r="V428" s="34"/>
    </row>
    <row r="429" spans="1:22" ht="21.95" customHeight="1" thickBot="1" x14ac:dyDescent="0.3">
      <c r="A429" s="33"/>
      <c r="B429" s="440"/>
      <c r="C429" s="458" t="s">
        <v>77</v>
      </c>
      <c r="D429" s="459"/>
      <c r="E429" s="459"/>
      <c r="F429" s="459"/>
      <c r="G429" s="460"/>
      <c r="H429" s="369"/>
      <c r="I429" s="370"/>
      <c r="J429" s="34"/>
      <c r="K429" s="1"/>
      <c r="L429" s="32"/>
      <c r="M429" s="33"/>
      <c r="N429" s="440"/>
      <c r="O429" s="458" t="s">
        <v>77</v>
      </c>
      <c r="P429" s="459"/>
      <c r="Q429" s="459"/>
      <c r="R429" s="459"/>
      <c r="S429" s="460"/>
      <c r="T429" s="369"/>
      <c r="U429" s="370"/>
      <c r="V429" s="34"/>
    </row>
    <row r="430" spans="1:22" ht="21.95" customHeight="1" x14ac:dyDescent="0.25">
      <c r="A430" s="33"/>
      <c r="B430" s="438" t="s">
        <v>78</v>
      </c>
      <c r="C430" s="341" t="s">
        <v>85</v>
      </c>
      <c r="D430" s="342"/>
      <c r="E430" s="343"/>
      <c r="F430" s="10" t="s">
        <v>86</v>
      </c>
      <c r="G430" s="11"/>
      <c r="H430" s="344"/>
      <c r="I430" s="345"/>
      <c r="J430" s="34"/>
      <c r="K430" s="1"/>
      <c r="L430" s="32"/>
      <c r="M430" s="33"/>
      <c r="N430" s="438" t="s">
        <v>78</v>
      </c>
      <c r="O430" s="341" t="s">
        <v>85</v>
      </c>
      <c r="P430" s="342"/>
      <c r="Q430" s="343"/>
      <c r="R430" s="10" t="s">
        <v>86</v>
      </c>
      <c r="S430" s="11"/>
      <c r="T430" s="344"/>
      <c r="U430" s="345"/>
      <c r="V430" s="34"/>
    </row>
    <row r="431" spans="1:22" ht="21.95" customHeight="1" x14ac:dyDescent="0.25">
      <c r="A431" s="33"/>
      <c r="B431" s="439"/>
      <c r="C431" s="338" t="s">
        <v>241</v>
      </c>
      <c r="D431" s="339"/>
      <c r="E431" s="340"/>
      <c r="F431" s="10" t="s">
        <v>84</v>
      </c>
      <c r="G431" s="10"/>
      <c r="H431" s="336"/>
      <c r="I431" s="337"/>
      <c r="J431" s="34"/>
      <c r="K431" s="1"/>
      <c r="L431" s="32"/>
      <c r="M431" s="33"/>
      <c r="N431" s="439"/>
      <c r="O431" s="338" t="s">
        <v>241</v>
      </c>
      <c r="P431" s="339"/>
      <c r="Q431" s="340"/>
      <c r="R431" s="10" t="s">
        <v>84</v>
      </c>
      <c r="S431" s="10"/>
      <c r="T431" s="336"/>
      <c r="U431" s="337"/>
      <c r="V431" s="34"/>
    </row>
    <row r="432" spans="1:22" ht="21.95" customHeight="1" thickBot="1" x14ac:dyDescent="0.3">
      <c r="A432" s="33"/>
      <c r="B432" s="440"/>
      <c r="C432" s="441" t="s">
        <v>87</v>
      </c>
      <c r="D432" s="442"/>
      <c r="E432" s="371"/>
      <c r="F432" s="52" t="s">
        <v>86</v>
      </c>
      <c r="G432" s="52"/>
      <c r="H432" s="369"/>
      <c r="I432" s="370"/>
      <c r="J432" s="34"/>
      <c r="K432" s="1"/>
      <c r="L432" s="32"/>
      <c r="M432" s="33"/>
      <c r="N432" s="440"/>
      <c r="O432" s="441" t="s">
        <v>87</v>
      </c>
      <c r="P432" s="442"/>
      <c r="Q432" s="371"/>
      <c r="R432" s="52" t="s">
        <v>86</v>
      </c>
      <c r="S432" s="52"/>
      <c r="T432" s="369"/>
      <c r="U432" s="370"/>
      <c r="V432" s="34"/>
    </row>
    <row r="433" spans="1:22" ht="21.95" customHeight="1" thickBot="1" x14ac:dyDescent="0.3">
      <c r="A433" s="33"/>
      <c r="B433" s="25"/>
      <c r="C433" s="25"/>
      <c r="D433" s="25"/>
      <c r="E433" s="25"/>
      <c r="F433" s="25"/>
      <c r="G433" s="25"/>
      <c r="H433" s="25"/>
      <c r="I433" s="25"/>
      <c r="J433" s="34"/>
      <c r="K433" s="1"/>
      <c r="L433" s="32"/>
      <c r="M433" s="33"/>
      <c r="N433" s="25"/>
      <c r="O433" s="25"/>
      <c r="P433" s="25"/>
      <c r="Q433" s="25"/>
      <c r="R433" s="25"/>
      <c r="S433" s="25"/>
      <c r="T433" s="25"/>
      <c r="U433" s="25"/>
      <c r="V433" s="34"/>
    </row>
    <row r="434" spans="1:22" ht="21.95" customHeight="1" x14ac:dyDescent="0.3">
      <c r="A434" s="33"/>
      <c r="B434" s="373" t="s">
        <v>88</v>
      </c>
      <c r="C434" s="374"/>
      <c r="D434" s="374"/>
      <c r="E434" s="374"/>
      <c r="F434" s="374"/>
      <c r="G434" s="374"/>
      <c r="H434" s="374"/>
      <c r="I434" s="375"/>
      <c r="J434" s="34"/>
      <c r="K434" s="1"/>
      <c r="L434" s="32"/>
      <c r="M434" s="33"/>
      <c r="N434" s="373" t="s">
        <v>88</v>
      </c>
      <c r="O434" s="374"/>
      <c r="P434" s="374"/>
      <c r="Q434" s="374"/>
      <c r="R434" s="374"/>
      <c r="S434" s="374"/>
      <c r="T434" s="374"/>
      <c r="U434" s="375"/>
      <c r="V434" s="34"/>
    </row>
    <row r="435" spans="1:22" ht="21.95" customHeight="1" x14ac:dyDescent="0.25">
      <c r="A435" s="33"/>
      <c r="B435" s="376"/>
      <c r="C435" s="377"/>
      <c r="D435" s="377"/>
      <c r="E435" s="377"/>
      <c r="F435" s="377"/>
      <c r="G435" s="377"/>
      <c r="H435" s="377"/>
      <c r="I435" s="378"/>
      <c r="J435" s="34"/>
      <c r="K435" s="1"/>
      <c r="L435" s="32"/>
      <c r="M435" s="33"/>
      <c r="N435" s="376"/>
      <c r="O435" s="377"/>
      <c r="P435" s="377"/>
      <c r="Q435" s="377"/>
      <c r="R435" s="377"/>
      <c r="S435" s="377"/>
      <c r="T435" s="377"/>
      <c r="U435" s="378"/>
      <c r="V435" s="34"/>
    </row>
    <row r="436" spans="1:22" ht="21.95" customHeight="1" x14ac:dyDescent="0.25">
      <c r="A436" s="33"/>
      <c r="B436" s="379"/>
      <c r="C436" s="380"/>
      <c r="D436" s="380"/>
      <c r="E436" s="380"/>
      <c r="F436" s="380"/>
      <c r="G436" s="380"/>
      <c r="H436" s="380"/>
      <c r="I436" s="381"/>
      <c r="J436" s="34"/>
      <c r="K436" s="1"/>
      <c r="L436" s="32"/>
      <c r="M436" s="33"/>
      <c r="N436" s="379"/>
      <c r="O436" s="380"/>
      <c r="P436" s="380"/>
      <c r="Q436" s="380"/>
      <c r="R436" s="380"/>
      <c r="S436" s="380"/>
      <c r="T436" s="380"/>
      <c r="U436" s="381"/>
      <c r="V436" s="34"/>
    </row>
    <row r="437" spans="1:22" ht="21.95" customHeight="1" x14ac:dyDescent="0.25">
      <c r="A437" s="33"/>
      <c r="B437" s="379"/>
      <c r="C437" s="380"/>
      <c r="D437" s="380"/>
      <c r="E437" s="380"/>
      <c r="F437" s="380"/>
      <c r="G437" s="380"/>
      <c r="H437" s="380"/>
      <c r="I437" s="381"/>
      <c r="J437" s="34"/>
      <c r="K437" s="1"/>
      <c r="L437" s="32"/>
      <c r="M437" s="33"/>
      <c r="N437" s="379"/>
      <c r="O437" s="380"/>
      <c r="P437" s="380"/>
      <c r="Q437" s="380"/>
      <c r="R437" s="380"/>
      <c r="S437" s="380"/>
      <c r="T437" s="380"/>
      <c r="U437" s="381"/>
      <c r="V437" s="34"/>
    </row>
    <row r="438" spans="1:22" ht="21.95" customHeight="1" thickBot="1" x14ac:dyDescent="0.3">
      <c r="A438" s="33"/>
      <c r="B438" s="382"/>
      <c r="C438" s="383"/>
      <c r="D438" s="383"/>
      <c r="E438" s="383"/>
      <c r="F438" s="383"/>
      <c r="G438" s="383"/>
      <c r="H438" s="383"/>
      <c r="I438" s="384"/>
      <c r="J438" s="34"/>
      <c r="K438" s="1"/>
      <c r="L438" s="32"/>
      <c r="M438" s="33"/>
      <c r="N438" s="382"/>
      <c r="O438" s="383"/>
      <c r="P438" s="383"/>
      <c r="Q438" s="383"/>
      <c r="R438" s="383"/>
      <c r="S438" s="383"/>
      <c r="T438" s="383"/>
      <c r="U438" s="384"/>
      <c r="V438" s="34"/>
    </row>
    <row r="439" spans="1:22" ht="21.95" customHeight="1" thickBot="1" x14ac:dyDescent="0.3">
      <c r="A439" s="53"/>
      <c r="B439" s="54"/>
      <c r="C439" s="54"/>
      <c r="D439" s="54"/>
      <c r="E439" s="54"/>
      <c r="F439" s="54"/>
      <c r="G439" s="54"/>
      <c r="H439" s="54"/>
      <c r="I439" s="54"/>
      <c r="J439" s="55"/>
      <c r="K439" s="1"/>
      <c r="L439" s="32"/>
      <c r="M439" s="53"/>
      <c r="N439" s="54"/>
      <c r="O439" s="54"/>
      <c r="P439" s="54"/>
      <c r="Q439" s="54"/>
      <c r="R439" s="54"/>
      <c r="S439" s="54"/>
      <c r="T439" s="54"/>
      <c r="U439" s="54"/>
      <c r="V439" s="55"/>
    </row>
    <row r="440" spans="1:22" ht="21.95" customHeight="1" thickBot="1" x14ac:dyDescent="0.3">
      <c r="A440" s="56"/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7"/>
      <c r="M440" s="56"/>
      <c r="N440" s="56"/>
      <c r="O440" s="56"/>
      <c r="P440" s="56"/>
      <c r="Q440" s="56"/>
      <c r="R440" s="56"/>
      <c r="S440" s="56"/>
      <c r="T440" s="56"/>
      <c r="U440" s="56"/>
      <c r="V440" s="56"/>
    </row>
    <row r="441" spans="1:22" ht="21.95" customHeight="1" x14ac:dyDescent="0.25">
      <c r="A441" s="29">
        <v>10</v>
      </c>
      <c r="B441" s="30"/>
      <c r="C441" s="30"/>
      <c r="D441" s="30"/>
      <c r="E441" s="30"/>
      <c r="F441" s="30"/>
      <c r="G441" s="30"/>
      <c r="H441" s="30"/>
      <c r="I441" s="30"/>
      <c r="J441" s="31"/>
      <c r="K441" s="1"/>
      <c r="L441" s="32"/>
      <c r="M441" s="29">
        <f t="shared" ref="M441" si="9">A441+1</f>
        <v>11</v>
      </c>
      <c r="N441" s="30"/>
      <c r="O441" s="30"/>
      <c r="P441" s="30"/>
      <c r="Q441" s="30"/>
      <c r="R441" s="30"/>
      <c r="S441" s="30"/>
      <c r="T441" s="30"/>
      <c r="U441" s="30"/>
      <c r="V441" s="31"/>
    </row>
    <row r="442" spans="1:22" ht="21.95" customHeight="1" x14ac:dyDescent="0.35">
      <c r="A442" s="33"/>
      <c r="B442" s="356" t="s">
        <v>42</v>
      </c>
      <c r="C442" s="356"/>
      <c r="D442" s="452" t="s">
        <v>93</v>
      </c>
      <c r="E442" s="404"/>
      <c r="F442" s="404"/>
      <c r="G442" s="404"/>
      <c r="H442" s="404"/>
      <c r="I442" s="404"/>
      <c r="J442" s="75">
        <v>6</v>
      </c>
      <c r="K442" s="1"/>
      <c r="L442" s="32"/>
      <c r="M442" s="33"/>
      <c r="N442" s="356" t="s">
        <v>42</v>
      </c>
      <c r="O442" s="356"/>
      <c r="P442" s="452" t="s">
        <v>93</v>
      </c>
      <c r="Q442" s="404"/>
      <c r="R442" s="404"/>
      <c r="S442" s="404"/>
      <c r="T442" s="404"/>
      <c r="U442" s="404"/>
      <c r="V442" s="75">
        <v>11</v>
      </c>
    </row>
    <row r="443" spans="1:22" ht="21.95" customHeight="1" x14ac:dyDescent="0.25">
      <c r="A443" s="33"/>
      <c r="B443" s="358"/>
      <c r="C443" s="358"/>
      <c r="D443" s="358"/>
      <c r="E443" s="358"/>
      <c r="F443" s="358"/>
      <c r="G443" s="358"/>
      <c r="H443" s="358"/>
      <c r="I443" s="358"/>
      <c r="J443" s="34"/>
      <c r="K443" s="1"/>
      <c r="L443" s="32"/>
      <c r="M443" s="33"/>
      <c r="N443" s="358"/>
      <c r="O443" s="358"/>
      <c r="P443" s="358"/>
      <c r="Q443" s="358"/>
      <c r="R443" s="358"/>
      <c r="S443" s="358"/>
      <c r="T443" s="358"/>
      <c r="U443" s="358"/>
      <c r="V443" s="34"/>
    </row>
    <row r="444" spans="1:22" ht="21.95" customHeight="1" x14ac:dyDescent="0.35">
      <c r="A444" s="33"/>
      <c r="B444" s="356" t="s">
        <v>0</v>
      </c>
      <c r="C444" s="356"/>
      <c r="D444" s="403">
        <v>6</v>
      </c>
      <c r="E444" s="403"/>
      <c r="F444" s="357" t="s">
        <v>41</v>
      </c>
      <c r="G444" s="357"/>
      <c r="H444" s="403">
        <v>1</v>
      </c>
      <c r="I444" s="403"/>
      <c r="J444" s="34"/>
      <c r="K444" s="1"/>
      <c r="L444" s="32"/>
      <c r="M444" s="33"/>
      <c r="N444" s="356" t="s">
        <v>0</v>
      </c>
      <c r="O444" s="356"/>
      <c r="P444" s="403">
        <v>6</v>
      </c>
      <c r="Q444" s="403"/>
      <c r="R444" s="357" t="s">
        <v>41</v>
      </c>
      <c r="S444" s="357"/>
      <c r="T444" s="403">
        <v>2</v>
      </c>
      <c r="U444" s="403"/>
      <c r="V444" s="34"/>
    </row>
    <row r="445" spans="1:22" ht="21.95" customHeight="1" x14ac:dyDescent="0.35">
      <c r="A445" s="33"/>
      <c r="B445" s="356" t="s">
        <v>14</v>
      </c>
      <c r="C445" s="356"/>
      <c r="D445" s="400" t="s">
        <v>210</v>
      </c>
      <c r="E445" s="400"/>
      <c r="F445" s="357" t="s">
        <v>15</v>
      </c>
      <c r="G445" s="357"/>
      <c r="H445" s="401" t="s">
        <v>209</v>
      </c>
      <c r="I445" s="401"/>
      <c r="J445" s="34"/>
      <c r="K445" s="1"/>
      <c r="L445" s="32"/>
      <c r="M445" s="33"/>
      <c r="N445" s="356" t="s">
        <v>14</v>
      </c>
      <c r="O445" s="356"/>
      <c r="P445" s="400" t="s">
        <v>231</v>
      </c>
      <c r="Q445" s="400"/>
      <c r="R445" s="357" t="s">
        <v>15</v>
      </c>
      <c r="S445" s="357"/>
      <c r="T445" s="401" t="s">
        <v>230</v>
      </c>
      <c r="U445" s="401"/>
      <c r="V445" s="34"/>
    </row>
    <row r="446" spans="1:22" ht="21.95" customHeight="1" x14ac:dyDescent="0.3">
      <c r="A446" s="33"/>
      <c r="B446" s="64" t="s">
        <v>53</v>
      </c>
      <c r="C446" s="64"/>
      <c r="D446" s="402" t="s">
        <v>95</v>
      </c>
      <c r="E446" s="402"/>
      <c r="F446" s="397" t="s">
        <v>54</v>
      </c>
      <c r="G446" s="397"/>
      <c r="H446" s="402" t="s">
        <v>165</v>
      </c>
      <c r="I446" s="402"/>
      <c r="J446" s="34"/>
      <c r="K446" s="1"/>
      <c r="L446" s="32"/>
      <c r="M446" s="33"/>
      <c r="N446" s="64" t="s">
        <v>53</v>
      </c>
      <c r="O446" s="64"/>
      <c r="P446" s="402" t="s">
        <v>95</v>
      </c>
      <c r="Q446" s="402"/>
      <c r="R446" s="397" t="s">
        <v>54</v>
      </c>
      <c r="S446" s="397"/>
      <c r="T446" s="402" t="s">
        <v>143</v>
      </c>
      <c r="U446" s="402"/>
      <c r="V446" s="34"/>
    </row>
    <row r="447" spans="1:22" ht="21.95" customHeight="1" x14ac:dyDescent="0.3">
      <c r="A447" s="33"/>
      <c r="B447" s="396" t="s">
        <v>1</v>
      </c>
      <c r="C447" s="396"/>
      <c r="D447" s="397"/>
      <c r="E447" s="397"/>
      <c r="F447" s="398"/>
      <c r="G447" s="398"/>
      <c r="H447" s="398"/>
      <c r="I447" s="398"/>
      <c r="J447" s="34"/>
      <c r="K447" s="1"/>
      <c r="L447" s="32"/>
      <c r="M447" s="33"/>
      <c r="N447" s="396" t="s">
        <v>1</v>
      </c>
      <c r="O447" s="396"/>
      <c r="P447" s="397"/>
      <c r="Q447" s="397"/>
      <c r="R447" s="398"/>
      <c r="S447" s="398"/>
      <c r="T447" s="398"/>
      <c r="U447" s="398"/>
      <c r="V447" s="34"/>
    </row>
    <row r="448" spans="1:22" ht="21.95" customHeight="1" x14ac:dyDescent="0.3">
      <c r="A448" s="33"/>
      <c r="B448" s="396"/>
      <c r="C448" s="396"/>
      <c r="D448" s="397" t="s">
        <v>11</v>
      </c>
      <c r="E448" s="397"/>
      <c r="F448" s="398">
        <v>0.72291666666666676</v>
      </c>
      <c r="G448" s="398"/>
      <c r="H448" s="398"/>
      <c r="I448" s="398"/>
      <c r="J448" s="34"/>
      <c r="K448" s="1"/>
      <c r="L448" s="32"/>
      <c r="M448" s="33"/>
      <c r="N448" s="396"/>
      <c r="O448" s="396"/>
      <c r="P448" s="397" t="s">
        <v>11</v>
      </c>
      <c r="Q448" s="397"/>
      <c r="R448" s="398">
        <v>0.72291666666666676</v>
      </c>
      <c r="S448" s="398"/>
      <c r="T448" s="398"/>
      <c r="U448" s="398"/>
      <c r="V448" s="34"/>
    </row>
    <row r="449" spans="1:22" ht="21.95" customHeight="1" x14ac:dyDescent="0.3">
      <c r="A449" s="33"/>
      <c r="B449" s="396"/>
      <c r="C449" s="396"/>
      <c r="D449" s="397" t="s">
        <v>55</v>
      </c>
      <c r="E449" s="397"/>
      <c r="F449" s="398">
        <v>0.7236111111111112</v>
      </c>
      <c r="G449" s="398"/>
      <c r="H449" s="398"/>
      <c r="I449" s="398"/>
      <c r="J449" s="34"/>
      <c r="K449" s="1"/>
      <c r="L449" s="32"/>
      <c r="M449" s="33"/>
      <c r="N449" s="396"/>
      <c r="O449" s="396"/>
      <c r="P449" s="397" t="s">
        <v>55</v>
      </c>
      <c r="Q449" s="397"/>
      <c r="R449" s="398">
        <v>0.7236111111111112</v>
      </c>
      <c r="S449" s="398"/>
      <c r="T449" s="398"/>
      <c r="U449" s="398"/>
      <c r="V449" s="34"/>
    </row>
    <row r="450" spans="1:22" ht="21.95" customHeight="1" x14ac:dyDescent="0.35">
      <c r="A450" s="33"/>
      <c r="B450" s="396"/>
      <c r="C450" s="396"/>
      <c r="D450" s="397" t="s">
        <v>9</v>
      </c>
      <c r="E450" s="397"/>
      <c r="F450" s="399">
        <v>0.72569444444444453</v>
      </c>
      <c r="G450" s="399"/>
      <c r="H450" s="399"/>
      <c r="I450" s="399"/>
      <c r="J450" s="34"/>
      <c r="K450" s="1"/>
      <c r="L450" s="32"/>
      <c r="M450" s="33"/>
      <c r="N450" s="396"/>
      <c r="O450" s="396"/>
      <c r="P450" s="397" t="s">
        <v>9</v>
      </c>
      <c r="Q450" s="397"/>
      <c r="R450" s="399">
        <v>0.72569444444444453</v>
      </c>
      <c r="S450" s="399"/>
      <c r="T450" s="399"/>
      <c r="U450" s="399"/>
      <c r="V450" s="34"/>
    </row>
    <row r="451" spans="1:22" ht="21.95" customHeight="1" x14ac:dyDescent="0.35">
      <c r="A451" s="33"/>
      <c r="B451" s="356" t="s">
        <v>44</v>
      </c>
      <c r="C451" s="356"/>
      <c r="D451" s="357" t="s">
        <v>90</v>
      </c>
      <c r="E451" s="357"/>
      <c r="F451" s="37">
        <v>0</v>
      </c>
      <c r="G451" s="65" t="s">
        <v>45</v>
      </c>
      <c r="H451" s="39">
        <v>45</v>
      </c>
      <c r="I451" s="65" t="s">
        <v>46</v>
      </c>
      <c r="J451" s="34"/>
      <c r="K451" s="1"/>
      <c r="L451" s="32"/>
      <c r="M451" s="33"/>
      <c r="N451" s="356" t="s">
        <v>44</v>
      </c>
      <c r="O451" s="356"/>
      <c r="P451" s="357" t="s">
        <v>90</v>
      </c>
      <c r="Q451" s="357"/>
      <c r="R451" s="37">
        <v>0</v>
      </c>
      <c r="S451" s="65" t="s">
        <v>45</v>
      </c>
      <c r="T451" s="39">
        <v>45</v>
      </c>
      <c r="U451" s="65" t="s">
        <v>46</v>
      </c>
      <c r="V451" s="34"/>
    </row>
    <row r="452" spans="1:22" ht="21.95" customHeight="1" x14ac:dyDescent="0.3">
      <c r="A452" s="33"/>
      <c r="B452" s="356"/>
      <c r="C452" s="356"/>
      <c r="D452" s="359" t="s">
        <v>56</v>
      </c>
      <c r="E452" s="63" t="s">
        <v>57</v>
      </c>
      <c r="F452" s="41">
        <v>0</v>
      </c>
      <c r="G452" s="66" t="s">
        <v>45</v>
      </c>
      <c r="H452" s="41">
        <v>35</v>
      </c>
      <c r="I452" s="66" t="s">
        <v>46</v>
      </c>
      <c r="J452" s="34"/>
      <c r="K452" s="1"/>
      <c r="L452" s="32"/>
      <c r="M452" s="33"/>
      <c r="N452" s="356"/>
      <c r="O452" s="356"/>
      <c r="P452" s="359" t="s">
        <v>56</v>
      </c>
      <c r="Q452" s="63" t="s">
        <v>57</v>
      </c>
      <c r="R452" s="41">
        <v>0</v>
      </c>
      <c r="S452" s="66" t="s">
        <v>45</v>
      </c>
      <c r="T452" s="41">
        <v>35</v>
      </c>
      <c r="U452" s="66" t="s">
        <v>46</v>
      </c>
      <c r="V452" s="34"/>
    </row>
    <row r="453" spans="1:22" ht="21.95" customHeight="1" x14ac:dyDescent="0.3">
      <c r="A453" s="33"/>
      <c r="B453" s="356"/>
      <c r="C453" s="356"/>
      <c r="D453" s="359"/>
      <c r="E453" s="63" t="s">
        <v>58</v>
      </c>
      <c r="F453" s="41">
        <v>1</v>
      </c>
      <c r="G453" s="66" t="s">
        <v>45</v>
      </c>
      <c r="H453" s="41">
        <v>5</v>
      </c>
      <c r="I453" s="66" t="s">
        <v>46</v>
      </c>
      <c r="J453" s="34"/>
      <c r="K453" s="1"/>
      <c r="L453" s="32"/>
      <c r="M453" s="33"/>
      <c r="N453" s="356"/>
      <c r="O453" s="356"/>
      <c r="P453" s="359"/>
      <c r="Q453" s="63" t="s">
        <v>58</v>
      </c>
      <c r="R453" s="41">
        <v>1</v>
      </c>
      <c r="S453" s="66" t="s">
        <v>45</v>
      </c>
      <c r="T453" s="41">
        <v>5</v>
      </c>
      <c r="U453" s="66" t="s">
        <v>46</v>
      </c>
      <c r="V453" s="34"/>
    </row>
    <row r="454" spans="1:22" ht="21.95" customHeight="1" x14ac:dyDescent="0.25">
      <c r="A454" s="33"/>
      <c r="B454" s="358"/>
      <c r="C454" s="358"/>
      <c r="D454" s="358"/>
      <c r="E454" s="358"/>
      <c r="F454" s="358"/>
      <c r="G454" s="358"/>
      <c r="H454" s="358"/>
      <c r="I454" s="358"/>
      <c r="J454" s="34"/>
      <c r="K454" s="1"/>
      <c r="L454" s="32"/>
      <c r="M454" s="33"/>
      <c r="N454" s="358"/>
      <c r="O454" s="358"/>
      <c r="P454" s="358"/>
      <c r="Q454" s="358"/>
      <c r="R454" s="358"/>
      <c r="S454" s="358"/>
      <c r="T454" s="358"/>
      <c r="U454" s="358"/>
      <c r="V454" s="34"/>
    </row>
    <row r="455" spans="1:22" ht="21.95" customHeight="1" x14ac:dyDescent="0.3">
      <c r="A455" s="33"/>
      <c r="B455" s="395" t="s">
        <v>59</v>
      </c>
      <c r="C455" s="395"/>
      <c r="D455" s="395"/>
      <c r="E455" s="395"/>
      <c r="F455" s="395"/>
      <c r="G455" s="395"/>
      <c r="H455" s="395"/>
      <c r="I455" s="395"/>
      <c r="J455" s="34"/>
      <c r="K455" s="1"/>
      <c r="L455" s="32"/>
      <c r="M455" s="33"/>
      <c r="N455" s="395" t="s">
        <v>59</v>
      </c>
      <c r="O455" s="395"/>
      <c r="P455" s="395"/>
      <c r="Q455" s="395"/>
      <c r="R455" s="395"/>
      <c r="S455" s="395"/>
      <c r="T455" s="395"/>
      <c r="U455" s="395"/>
      <c r="V455" s="34"/>
    </row>
    <row r="456" spans="1:22" ht="21.95" customHeight="1" thickBot="1" x14ac:dyDescent="0.3">
      <c r="A456" s="33"/>
      <c r="B456" s="358"/>
      <c r="C456" s="358"/>
      <c r="D456" s="358"/>
      <c r="E456" s="358"/>
      <c r="F456" s="358"/>
      <c r="G456" s="358"/>
      <c r="H456" s="358"/>
      <c r="I456" s="358"/>
      <c r="J456" s="34"/>
      <c r="K456" s="1"/>
      <c r="L456" s="32"/>
      <c r="M456" s="33"/>
      <c r="N456" s="358"/>
      <c r="O456" s="358"/>
      <c r="P456" s="358"/>
      <c r="Q456" s="358"/>
      <c r="R456" s="358"/>
      <c r="S456" s="358"/>
      <c r="T456" s="358"/>
      <c r="U456" s="358"/>
      <c r="V456" s="34"/>
    </row>
    <row r="457" spans="1:22" ht="21.95" customHeight="1" x14ac:dyDescent="0.25">
      <c r="A457" s="33"/>
      <c r="B457" s="170" t="s">
        <v>136</v>
      </c>
      <c r="C457" s="443"/>
      <c r="D457" s="444"/>
      <c r="E457" s="444"/>
      <c r="F457" s="444"/>
      <c r="G457" s="444"/>
      <c r="H457" s="444"/>
      <c r="I457" s="445"/>
      <c r="J457" s="34"/>
      <c r="K457" s="1"/>
      <c r="L457" s="32"/>
      <c r="M457" s="33"/>
      <c r="N457" s="170" t="s">
        <v>136</v>
      </c>
      <c r="O457" s="443"/>
      <c r="P457" s="444"/>
      <c r="Q457" s="444"/>
      <c r="R457" s="444"/>
      <c r="S457" s="444"/>
      <c r="T457" s="444"/>
      <c r="U457" s="445"/>
      <c r="V457" s="34"/>
    </row>
    <row r="458" spans="1:22" ht="21.95" customHeight="1" thickBot="1" x14ac:dyDescent="0.3">
      <c r="A458" s="33"/>
      <c r="B458" s="171" t="s">
        <v>137</v>
      </c>
      <c r="C458" s="432"/>
      <c r="D458" s="433"/>
      <c r="E458" s="433"/>
      <c r="F458" s="433"/>
      <c r="G458" s="433"/>
      <c r="H458" s="433"/>
      <c r="I458" s="434"/>
      <c r="J458" s="34"/>
      <c r="K458" s="1"/>
      <c r="L458" s="32"/>
      <c r="M458" s="33"/>
      <c r="N458" s="171" t="s">
        <v>137</v>
      </c>
      <c r="O458" s="432"/>
      <c r="P458" s="433"/>
      <c r="Q458" s="433"/>
      <c r="R458" s="433"/>
      <c r="S458" s="433"/>
      <c r="T458" s="433"/>
      <c r="U458" s="434"/>
      <c r="V458" s="34"/>
    </row>
    <row r="459" spans="1:22" ht="21.95" customHeight="1" thickBot="1" x14ac:dyDescent="0.3">
      <c r="A459" s="33"/>
      <c r="B459" s="25"/>
      <c r="C459" s="25"/>
      <c r="D459" s="25"/>
      <c r="E459" s="25"/>
      <c r="F459" s="25"/>
      <c r="G459" s="25"/>
      <c r="H459" s="25"/>
      <c r="I459" s="25"/>
      <c r="J459" s="34"/>
      <c r="K459" s="1"/>
      <c r="L459" s="32"/>
      <c r="M459" s="33"/>
      <c r="N459" s="25"/>
      <c r="O459" s="25"/>
      <c r="P459" s="25"/>
      <c r="Q459" s="25"/>
      <c r="R459" s="25"/>
      <c r="S459" s="25"/>
      <c r="T459" s="25"/>
      <c r="U459" s="25"/>
      <c r="V459" s="34"/>
    </row>
    <row r="460" spans="1:22" ht="21.95" customHeight="1" x14ac:dyDescent="0.25">
      <c r="A460" s="33"/>
      <c r="B460" s="438" t="s">
        <v>63</v>
      </c>
      <c r="C460" s="343" t="s">
        <v>64</v>
      </c>
      <c r="D460" s="351"/>
      <c r="E460" s="351"/>
      <c r="F460" s="351"/>
      <c r="G460" s="351"/>
      <c r="H460" s="352"/>
      <c r="I460" s="353"/>
      <c r="J460" s="34"/>
      <c r="K460" s="1"/>
      <c r="L460" s="32"/>
      <c r="M460" s="33"/>
      <c r="N460" s="438" t="s">
        <v>63</v>
      </c>
      <c r="O460" s="343" t="s">
        <v>64</v>
      </c>
      <c r="P460" s="351"/>
      <c r="Q460" s="351"/>
      <c r="R460" s="351"/>
      <c r="S460" s="351"/>
      <c r="T460" s="352"/>
      <c r="U460" s="353"/>
      <c r="V460" s="34"/>
    </row>
    <row r="461" spans="1:22" ht="21.95" customHeight="1" x14ac:dyDescent="0.25">
      <c r="A461" s="33"/>
      <c r="B461" s="439"/>
      <c r="C461" s="340" t="s">
        <v>234</v>
      </c>
      <c r="D461" s="348"/>
      <c r="E461" s="348"/>
      <c r="F461" s="348"/>
      <c r="G461" s="348"/>
      <c r="H461" s="336"/>
      <c r="I461" s="337"/>
      <c r="J461" s="34"/>
      <c r="K461" s="1"/>
      <c r="L461" s="32"/>
      <c r="M461" s="33"/>
      <c r="N461" s="439"/>
      <c r="O461" s="340" t="s">
        <v>234</v>
      </c>
      <c r="P461" s="348"/>
      <c r="Q461" s="348"/>
      <c r="R461" s="348"/>
      <c r="S461" s="348"/>
      <c r="T461" s="336"/>
      <c r="U461" s="337"/>
      <c r="V461" s="34"/>
    </row>
    <row r="462" spans="1:22" ht="21.95" customHeight="1" x14ac:dyDescent="0.25">
      <c r="A462" s="33"/>
      <c r="B462" s="439"/>
      <c r="C462" s="340" t="s">
        <v>66</v>
      </c>
      <c r="D462" s="348"/>
      <c r="E462" s="348"/>
      <c r="F462" s="348"/>
      <c r="G462" s="348"/>
      <c r="H462" s="336"/>
      <c r="I462" s="337"/>
      <c r="J462" s="34"/>
      <c r="K462" s="1"/>
      <c r="L462" s="32"/>
      <c r="M462" s="33"/>
      <c r="N462" s="439"/>
      <c r="O462" s="340" t="s">
        <v>66</v>
      </c>
      <c r="P462" s="348"/>
      <c r="Q462" s="348"/>
      <c r="R462" s="348"/>
      <c r="S462" s="348"/>
      <c r="T462" s="336"/>
      <c r="U462" s="337"/>
      <c r="V462" s="34"/>
    </row>
    <row r="463" spans="1:22" ht="21.95" customHeight="1" x14ac:dyDescent="0.25">
      <c r="A463" s="33"/>
      <c r="B463" s="439"/>
      <c r="C463" s="340" t="s">
        <v>67</v>
      </c>
      <c r="D463" s="348"/>
      <c r="E463" s="348"/>
      <c r="F463" s="348"/>
      <c r="G463" s="348"/>
      <c r="H463" s="354"/>
      <c r="I463" s="355"/>
      <c r="J463" s="34"/>
      <c r="K463" s="1"/>
      <c r="L463" s="32"/>
      <c r="M463" s="33"/>
      <c r="N463" s="439"/>
      <c r="O463" s="340" t="s">
        <v>67</v>
      </c>
      <c r="P463" s="348"/>
      <c r="Q463" s="348"/>
      <c r="R463" s="348"/>
      <c r="S463" s="348"/>
      <c r="T463" s="354"/>
      <c r="U463" s="355"/>
      <c r="V463" s="34"/>
    </row>
    <row r="464" spans="1:22" ht="21.95" customHeight="1" x14ac:dyDescent="0.25">
      <c r="A464" s="33"/>
      <c r="B464" s="439"/>
      <c r="C464" s="340" t="s">
        <v>235</v>
      </c>
      <c r="D464" s="348"/>
      <c r="E464" s="348"/>
      <c r="F464" s="348"/>
      <c r="G464" s="348"/>
      <c r="H464" s="336"/>
      <c r="I464" s="337"/>
      <c r="J464" s="34"/>
      <c r="K464" s="1"/>
      <c r="L464" s="32"/>
      <c r="M464" s="33"/>
      <c r="N464" s="439"/>
      <c r="O464" s="340" t="s">
        <v>235</v>
      </c>
      <c r="P464" s="348"/>
      <c r="Q464" s="348"/>
      <c r="R464" s="348"/>
      <c r="S464" s="348"/>
      <c r="T464" s="336"/>
      <c r="U464" s="337"/>
      <c r="V464" s="34"/>
    </row>
    <row r="465" spans="1:22" ht="21.95" customHeight="1" x14ac:dyDescent="0.25">
      <c r="A465" s="33"/>
      <c r="B465" s="439"/>
      <c r="C465" s="338" t="s">
        <v>236</v>
      </c>
      <c r="D465" s="339"/>
      <c r="E465" s="339"/>
      <c r="F465" s="339"/>
      <c r="G465" s="340"/>
      <c r="H465" s="336"/>
      <c r="I465" s="337"/>
      <c r="J465" s="34"/>
      <c r="K465" s="1"/>
      <c r="L465" s="32"/>
      <c r="M465" s="33"/>
      <c r="N465" s="439"/>
      <c r="O465" s="338" t="s">
        <v>236</v>
      </c>
      <c r="P465" s="339"/>
      <c r="Q465" s="339"/>
      <c r="R465" s="339"/>
      <c r="S465" s="340"/>
      <c r="T465" s="336"/>
      <c r="U465" s="337"/>
      <c r="V465" s="34"/>
    </row>
    <row r="466" spans="1:22" ht="21.95" customHeight="1" x14ac:dyDescent="0.25">
      <c r="A466" s="33"/>
      <c r="B466" s="439"/>
      <c r="C466" s="385" t="s">
        <v>69</v>
      </c>
      <c r="D466" s="386"/>
      <c r="E466" s="386"/>
      <c r="F466" s="386"/>
      <c r="G466" s="386"/>
      <c r="H466" s="336"/>
      <c r="I466" s="337"/>
      <c r="J466" s="34"/>
      <c r="K466" s="1"/>
      <c r="L466" s="32"/>
      <c r="M466" s="33"/>
      <c r="N466" s="439"/>
      <c r="O466" s="385" t="s">
        <v>69</v>
      </c>
      <c r="P466" s="386"/>
      <c r="Q466" s="386"/>
      <c r="R466" s="386"/>
      <c r="S466" s="386"/>
      <c r="T466" s="336"/>
      <c r="U466" s="337"/>
      <c r="V466" s="34"/>
    </row>
    <row r="467" spans="1:22" ht="21.95" customHeight="1" thickBot="1" x14ac:dyDescent="0.3">
      <c r="A467" s="33"/>
      <c r="B467" s="440"/>
      <c r="C467" s="441" t="s">
        <v>243</v>
      </c>
      <c r="D467" s="442"/>
      <c r="E467" s="442"/>
      <c r="F467" s="442"/>
      <c r="G467" s="371"/>
      <c r="H467" s="453"/>
      <c r="I467" s="454"/>
      <c r="J467" s="34"/>
      <c r="K467" s="1"/>
      <c r="L467" s="32"/>
      <c r="M467" s="33"/>
      <c r="N467" s="440"/>
      <c r="O467" s="441" t="s">
        <v>243</v>
      </c>
      <c r="P467" s="442"/>
      <c r="Q467" s="442"/>
      <c r="R467" s="442"/>
      <c r="S467" s="371"/>
      <c r="T467" s="453"/>
      <c r="U467" s="454"/>
      <c r="V467" s="34"/>
    </row>
    <row r="468" spans="1:22" ht="21.95" customHeight="1" x14ac:dyDescent="0.25">
      <c r="A468" s="33"/>
      <c r="B468" s="438" t="s">
        <v>70</v>
      </c>
      <c r="C468" s="455" t="s">
        <v>71</v>
      </c>
      <c r="D468" s="456"/>
      <c r="E468" s="456"/>
      <c r="F468" s="456"/>
      <c r="G468" s="457"/>
      <c r="H468" s="352"/>
      <c r="I468" s="353"/>
      <c r="J468" s="34"/>
      <c r="K468" s="1"/>
      <c r="L468" s="32"/>
      <c r="M468" s="33"/>
      <c r="N468" s="438" t="s">
        <v>70</v>
      </c>
      <c r="O468" s="455" t="s">
        <v>71</v>
      </c>
      <c r="P468" s="456"/>
      <c r="Q468" s="456"/>
      <c r="R468" s="456"/>
      <c r="S468" s="457"/>
      <c r="T468" s="352"/>
      <c r="U468" s="353"/>
      <c r="V468" s="34"/>
    </row>
    <row r="469" spans="1:22" ht="21.95" customHeight="1" x14ac:dyDescent="0.25">
      <c r="A469" s="33"/>
      <c r="B469" s="439"/>
      <c r="C469" s="435" t="s">
        <v>72</v>
      </c>
      <c r="D469" s="436"/>
      <c r="E469" s="436"/>
      <c r="F469" s="436"/>
      <c r="G469" s="437"/>
      <c r="H469" s="336"/>
      <c r="I469" s="337"/>
      <c r="J469" s="34"/>
      <c r="K469" s="1"/>
      <c r="L469" s="32"/>
      <c r="M469" s="33"/>
      <c r="N469" s="439"/>
      <c r="O469" s="435" t="s">
        <v>72</v>
      </c>
      <c r="P469" s="436"/>
      <c r="Q469" s="436"/>
      <c r="R469" s="436"/>
      <c r="S469" s="437"/>
      <c r="T469" s="336"/>
      <c r="U469" s="337"/>
      <c r="V469" s="34"/>
    </row>
    <row r="470" spans="1:22" ht="21.95" customHeight="1" x14ac:dyDescent="0.25">
      <c r="A470" s="33"/>
      <c r="B470" s="439"/>
      <c r="C470" s="435" t="s">
        <v>73</v>
      </c>
      <c r="D470" s="436"/>
      <c r="E470" s="436"/>
      <c r="F470" s="436"/>
      <c r="G470" s="437"/>
      <c r="H470" s="336"/>
      <c r="I470" s="337"/>
      <c r="J470" s="34"/>
      <c r="K470" s="1"/>
      <c r="L470" s="32"/>
      <c r="M470" s="33"/>
      <c r="N470" s="439"/>
      <c r="O470" s="435" t="s">
        <v>73</v>
      </c>
      <c r="P470" s="436"/>
      <c r="Q470" s="436"/>
      <c r="R470" s="436"/>
      <c r="S470" s="437"/>
      <c r="T470" s="336"/>
      <c r="U470" s="337"/>
      <c r="V470" s="34"/>
    </row>
    <row r="471" spans="1:22" ht="21.95" customHeight="1" x14ac:dyDescent="0.25">
      <c r="A471" s="33"/>
      <c r="B471" s="439"/>
      <c r="C471" s="435" t="s">
        <v>75</v>
      </c>
      <c r="D471" s="436"/>
      <c r="E471" s="436"/>
      <c r="F471" s="436"/>
      <c r="G471" s="437"/>
      <c r="H471" s="336"/>
      <c r="I471" s="337"/>
      <c r="J471" s="34"/>
      <c r="K471" s="1"/>
      <c r="L471" s="32"/>
      <c r="M471" s="33"/>
      <c r="N471" s="439"/>
      <c r="O471" s="435" t="s">
        <v>75</v>
      </c>
      <c r="P471" s="436"/>
      <c r="Q471" s="436"/>
      <c r="R471" s="436"/>
      <c r="S471" s="437"/>
      <c r="T471" s="336"/>
      <c r="U471" s="337"/>
      <c r="V471" s="34"/>
    </row>
    <row r="472" spans="1:22" ht="21.95" customHeight="1" x14ac:dyDescent="0.25">
      <c r="A472" s="33"/>
      <c r="B472" s="439"/>
      <c r="C472" s="435" t="s">
        <v>76</v>
      </c>
      <c r="D472" s="436"/>
      <c r="E472" s="436"/>
      <c r="F472" s="436"/>
      <c r="G472" s="437"/>
      <c r="H472" s="336"/>
      <c r="I472" s="337"/>
      <c r="J472" s="34"/>
      <c r="K472" s="1"/>
      <c r="L472" s="32"/>
      <c r="M472" s="33"/>
      <c r="N472" s="439"/>
      <c r="O472" s="435" t="s">
        <v>76</v>
      </c>
      <c r="P472" s="436"/>
      <c r="Q472" s="436"/>
      <c r="R472" s="436"/>
      <c r="S472" s="437"/>
      <c r="T472" s="336"/>
      <c r="U472" s="337"/>
      <c r="V472" s="34"/>
    </row>
    <row r="473" spans="1:22" ht="21.95" customHeight="1" thickBot="1" x14ac:dyDescent="0.3">
      <c r="A473" s="33"/>
      <c r="B473" s="440"/>
      <c r="C473" s="458" t="s">
        <v>77</v>
      </c>
      <c r="D473" s="459"/>
      <c r="E473" s="459"/>
      <c r="F473" s="459"/>
      <c r="G473" s="460"/>
      <c r="H473" s="369"/>
      <c r="I473" s="370"/>
      <c r="J473" s="34"/>
      <c r="K473" s="1"/>
      <c r="L473" s="32"/>
      <c r="M473" s="33"/>
      <c r="N473" s="440"/>
      <c r="O473" s="458" t="s">
        <v>77</v>
      </c>
      <c r="P473" s="459"/>
      <c r="Q473" s="459"/>
      <c r="R473" s="459"/>
      <c r="S473" s="460"/>
      <c r="T473" s="369"/>
      <c r="U473" s="370"/>
      <c r="V473" s="34"/>
    </row>
    <row r="474" spans="1:22" ht="21.95" customHeight="1" x14ac:dyDescent="0.25">
      <c r="A474" s="33"/>
      <c r="B474" s="438" t="s">
        <v>78</v>
      </c>
      <c r="C474" s="341" t="s">
        <v>85</v>
      </c>
      <c r="D474" s="342"/>
      <c r="E474" s="343"/>
      <c r="F474" s="10" t="s">
        <v>86</v>
      </c>
      <c r="G474" s="11"/>
      <c r="H474" s="344"/>
      <c r="I474" s="345"/>
      <c r="J474" s="34"/>
      <c r="K474" s="1"/>
      <c r="L474" s="32"/>
      <c r="M474" s="33"/>
      <c r="N474" s="438" t="s">
        <v>78</v>
      </c>
      <c r="O474" s="341" t="s">
        <v>85</v>
      </c>
      <c r="P474" s="342"/>
      <c r="Q474" s="343"/>
      <c r="R474" s="10" t="s">
        <v>86</v>
      </c>
      <c r="S474" s="11"/>
      <c r="T474" s="344"/>
      <c r="U474" s="345"/>
      <c r="V474" s="34"/>
    </row>
    <row r="475" spans="1:22" ht="21.95" customHeight="1" x14ac:dyDescent="0.25">
      <c r="A475" s="33"/>
      <c r="B475" s="439"/>
      <c r="C475" s="338" t="s">
        <v>241</v>
      </c>
      <c r="D475" s="339"/>
      <c r="E475" s="340"/>
      <c r="F475" s="10" t="s">
        <v>84</v>
      </c>
      <c r="G475" s="10"/>
      <c r="H475" s="336"/>
      <c r="I475" s="337"/>
      <c r="J475" s="34"/>
      <c r="K475" s="1"/>
      <c r="L475" s="32"/>
      <c r="M475" s="33"/>
      <c r="N475" s="439"/>
      <c r="O475" s="338" t="s">
        <v>241</v>
      </c>
      <c r="P475" s="339"/>
      <c r="Q475" s="340"/>
      <c r="R475" s="10" t="s">
        <v>84</v>
      </c>
      <c r="S475" s="10"/>
      <c r="T475" s="336"/>
      <c r="U475" s="337"/>
      <c r="V475" s="34"/>
    </row>
    <row r="476" spans="1:22" ht="21.95" customHeight="1" thickBot="1" x14ac:dyDescent="0.3">
      <c r="A476" s="33"/>
      <c r="B476" s="440"/>
      <c r="C476" s="441" t="s">
        <v>87</v>
      </c>
      <c r="D476" s="442"/>
      <c r="E476" s="371"/>
      <c r="F476" s="52" t="s">
        <v>86</v>
      </c>
      <c r="G476" s="52"/>
      <c r="H476" s="369"/>
      <c r="I476" s="370"/>
      <c r="J476" s="34"/>
      <c r="K476" s="1"/>
      <c r="L476" s="32"/>
      <c r="M476" s="33"/>
      <c r="N476" s="440"/>
      <c r="O476" s="441" t="s">
        <v>87</v>
      </c>
      <c r="P476" s="442"/>
      <c r="Q476" s="371"/>
      <c r="R476" s="52" t="s">
        <v>86</v>
      </c>
      <c r="S476" s="52"/>
      <c r="T476" s="369"/>
      <c r="U476" s="370"/>
      <c r="V476" s="34"/>
    </row>
    <row r="477" spans="1:22" ht="21.95" customHeight="1" thickBot="1" x14ac:dyDescent="0.3">
      <c r="A477" s="33"/>
      <c r="B477" s="25"/>
      <c r="C477" s="25"/>
      <c r="D477" s="25"/>
      <c r="E477" s="25"/>
      <c r="F477" s="25"/>
      <c r="G477" s="25"/>
      <c r="H477" s="25"/>
      <c r="I477" s="25"/>
      <c r="J477" s="34"/>
      <c r="K477" s="1"/>
      <c r="L477" s="32"/>
      <c r="M477" s="33"/>
      <c r="N477" s="25"/>
      <c r="O477" s="25"/>
      <c r="P477" s="25"/>
      <c r="Q477" s="25"/>
      <c r="R477" s="25"/>
      <c r="S477" s="25"/>
      <c r="T477" s="25"/>
      <c r="U477" s="25"/>
      <c r="V477" s="34"/>
    </row>
    <row r="478" spans="1:22" ht="21.95" customHeight="1" x14ac:dyDescent="0.3">
      <c r="A478" s="33"/>
      <c r="B478" s="373" t="s">
        <v>88</v>
      </c>
      <c r="C478" s="374"/>
      <c r="D478" s="374"/>
      <c r="E478" s="374"/>
      <c r="F478" s="374"/>
      <c r="G478" s="374"/>
      <c r="H478" s="374"/>
      <c r="I478" s="375"/>
      <c r="J478" s="34"/>
      <c r="K478" s="1"/>
      <c r="L478" s="32"/>
      <c r="M478" s="33"/>
      <c r="N478" s="373" t="s">
        <v>88</v>
      </c>
      <c r="O478" s="374"/>
      <c r="P478" s="374"/>
      <c r="Q478" s="374"/>
      <c r="R478" s="374"/>
      <c r="S478" s="374"/>
      <c r="T478" s="374"/>
      <c r="U478" s="375"/>
      <c r="V478" s="34"/>
    </row>
    <row r="479" spans="1:22" ht="21.95" customHeight="1" x14ac:dyDescent="0.25">
      <c r="A479" s="33"/>
      <c r="B479" s="376"/>
      <c r="C479" s="377"/>
      <c r="D479" s="377"/>
      <c r="E479" s="377"/>
      <c r="F479" s="377"/>
      <c r="G479" s="377"/>
      <c r="H479" s="377"/>
      <c r="I479" s="378"/>
      <c r="J479" s="34"/>
      <c r="K479" s="1"/>
      <c r="L479" s="32"/>
      <c r="M479" s="33"/>
      <c r="N479" s="376"/>
      <c r="O479" s="377"/>
      <c r="P479" s="377"/>
      <c r="Q479" s="377"/>
      <c r="R479" s="377"/>
      <c r="S479" s="377"/>
      <c r="T479" s="377"/>
      <c r="U479" s="378"/>
      <c r="V479" s="34"/>
    </row>
    <row r="480" spans="1:22" ht="21.95" customHeight="1" x14ac:dyDescent="0.25">
      <c r="A480" s="33"/>
      <c r="B480" s="379"/>
      <c r="C480" s="380"/>
      <c r="D480" s="380"/>
      <c r="E480" s="380"/>
      <c r="F480" s="380"/>
      <c r="G480" s="380"/>
      <c r="H480" s="380"/>
      <c r="I480" s="381"/>
      <c r="J480" s="34"/>
      <c r="K480" s="1"/>
      <c r="L480" s="32"/>
      <c r="M480" s="33"/>
      <c r="N480" s="379"/>
      <c r="O480" s="380"/>
      <c r="P480" s="380"/>
      <c r="Q480" s="380"/>
      <c r="R480" s="380"/>
      <c r="S480" s="380"/>
      <c r="T480" s="380"/>
      <c r="U480" s="381"/>
      <c r="V480" s="34"/>
    </row>
    <row r="481" spans="1:22" ht="21.95" customHeight="1" x14ac:dyDescent="0.25">
      <c r="A481" s="33"/>
      <c r="B481" s="379"/>
      <c r="C481" s="380"/>
      <c r="D481" s="380"/>
      <c r="E481" s="380"/>
      <c r="F481" s="380"/>
      <c r="G481" s="380"/>
      <c r="H481" s="380"/>
      <c r="I481" s="381"/>
      <c r="J481" s="34"/>
      <c r="K481" s="1"/>
      <c r="L481" s="32"/>
      <c r="M481" s="33"/>
      <c r="N481" s="379"/>
      <c r="O481" s="380"/>
      <c r="P481" s="380"/>
      <c r="Q481" s="380"/>
      <c r="R481" s="380"/>
      <c r="S481" s="380"/>
      <c r="T481" s="380"/>
      <c r="U481" s="381"/>
      <c r="V481" s="34"/>
    </row>
    <row r="482" spans="1:22" ht="21.95" customHeight="1" thickBot="1" x14ac:dyDescent="0.3">
      <c r="A482" s="33"/>
      <c r="B482" s="382"/>
      <c r="C482" s="383"/>
      <c r="D482" s="383"/>
      <c r="E482" s="383"/>
      <c r="F482" s="383"/>
      <c r="G482" s="383"/>
      <c r="H482" s="383"/>
      <c r="I482" s="384"/>
      <c r="J482" s="34"/>
      <c r="K482" s="1"/>
      <c r="L482" s="32"/>
      <c r="M482" s="33"/>
      <c r="N482" s="382"/>
      <c r="O482" s="383"/>
      <c r="P482" s="383"/>
      <c r="Q482" s="383"/>
      <c r="R482" s="383"/>
      <c r="S482" s="383"/>
      <c r="T482" s="383"/>
      <c r="U482" s="384"/>
      <c r="V482" s="34"/>
    </row>
    <row r="483" spans="1:22" ht="21.95" customHeight="1" thickBot="1" x14ac:dyDescent="0.3">
      <c r="A483" s="53"/>
      <c r="B483" s="54"/>
      <c r="C483" s="54"/>
      <c r="D483" s="54"/>
      <c r="E483" s="54"/>
      <c r="F483" s="54"/>
      <c r="G483" s="54"/>
      <c r="H483" s="54"/>
      <c r="I483" s="54"/>
      <c r="J483" s="55"/>
      <c r="K483" s="1"/>
      <c r="L483" s="32"/>
      <c r="M483" s="53"/>
      <c r="N483" s="54"/>
      <c r="O483" s="54"/>
      <c r="P483" s="54"/>
      <c r="Q483" s="54"/>
      <c r="R483" s="54"/>
      <c r="S483" s="54"/>
      <c r="T483" s="54"/>
      <c r="U483" s="54"/>
      <c r="V483" s="55"/>
    </row>
    <row r="484" spans="1:22" ht="21.95" customHeight="1" thickBot="1" x14ac:dyDescent="0.3">
      <c r="A484" s="56"/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7"/>
      <c r="M484" s="56"/>
      <c r="N484" s="56"/>
      <c r="O484" s="56"/>
      <c r="P484" s="56"/>
      <c r="Q484" s="56"/>
      <c r="R484" s="56"/>
      <c r="S484" s="56"/>
      <c r="T484" s="56"/>
      <c r="U484" s="56"/>
      <c r="V484" s="56"/>
    </row>
    <row r="485" spans="1:22" ht="21.95" customHeight="1" x14ac:dyDescent="0.25">
      <c r="A485" s="29">
        <v>11</v>
      </c>
      <c r="B485" s="30"/>
      <c r="C485" s="30"/>
      <c r="D485" s="30"/>
      <c r="E485" s="30"/>
      <c r="F485" s="30"/>
      <c r="G485" s="30"/>
      <c r="H485" s="30"/>
      <c r="I485" s="30"/>
      <c r="J485" s="31"/>
      <c r="K485" s="1"/>
      <c r="L485" s="32"/>
      <c r="M485" s="29">
        <f t="shared" ref="M485" si="10">A485+1</f>
        <v>12</v>
      </c>
      <c r="N485" s="30"/>
      <c r="O485" s="30"/>
      <c r="P485" s="30"/>
      <c r="Q485" s="30"/>
      <c r="R485" s="30"/>
      <c r="S485" s="30"/>
      <c r="T485" s="30"/>
      <c r="U485" s="30"/>
      <c r="V485" s="31"/>
    </row>
    <row r="486" spans="1:22" ht="21.95" customHeight="1" x14ac:dyDescent="0.35">
      <c r="A486" s="33"/>
      <c r="B486" s="356" t="s">
        <v>42</v>
      </c>
      <c r="C486" s="356"/>
      <c r="D486" s="452" t="s">
        <v>93</v>
      </c>
      <c r="E486" s="404"/>
      <c r="F486" s="404"/>
      <c r="G486" s="404"/>
      <c r="H486" s="404"/>
      <c r="I486" s="404"/>
      <c r="J486" s="75">
        <v>26</v>
      </c>
      <c r="K486" s="1"/>
      <c r="L486" s="32"/>
      <c r="M486" s="33"/>
      <c r="N486" s="356" t="s">
        <v>42</v>
      </c>
      <c r="O486" s="356"/>
      <c r="P486" s="452" t="s">
        <v>93</v>
      </c>
      <c r="Q486" s="404"/>
      <c r="R486" s="404"/>
      <c r="S486" s="404"/>
      <c r="T486" s="404"/>
      <c r="U486" s="404"/>
      <c r="V486" s="75">
        <v>52</v>
      </c>
    </row>
    <row r="487" spans="1:22" ht="21.95" customHeight="1" x14ac:dyDescent="0.25">
      <c r="A487" s="33"/>
      <c r="B487" s="358"/>
      <c r="C487" s="358"/>
      <c r="D487" s="358"/>
      <c r="E487" s="358"/>
      <c r="F487" s="358"/>
      <c r="G487" s="358"/>
      <c r="H487" s="358"/>
      <c r="I487" s="358"/>
      <c r="J487" s="34"/>
      <c r="K487" s="1"/>
      <c r="L487" s="32"/>
      <c r="M487" s="33"/>
      <c r="N487" s="358"/>
      <c r="O487" s="358"/>
      <c r="P487" s="358"/>
      <c r="Q487" s="358"/>
      <c r="R487" s="358"/>
      <c r="S487" s="358"/>
      <c r="T487" s="358"/>
      <c r="U487" s="358"/>
      <c r="V487" s="34"/>
    </row>
    <row r="488" spans="1:22" ht="21.95" customHeight="1" x14ac:dyDescent="0.35">
      <c r="A488" s="33"/>
      <c r="B488" s="356" t="s">
        <v>0</v>
      </c>
      <c r="C488" s="356"/>
      <c r="D488" s="403">
        <v>6</v>
      </c>
      <c r="E488" s="403"/>
      <c r="F488" s="357" t="s">
        <v>41</v>
      </c>
      <c r="G488" s="357"/>
      <c r="H488" s="403">
        <v>3</v>
      </c>
      <c r="I488" s="403"/>
      <c r="J488" s="34"/>
      <c r="K488" s="1"/>
      <c r="L488" s="32"/>
      <c r="M488" s="33"/>
      <c r="N488" s="356" t="s">
        <v>0</v>
      </c>
      <c r="O488" s="356"/>
      <c r="P488" s="403">
        <v>6</v>
      </c>
      <c r="Q488" s="403"/>
      <c r="R488" s="357" t="s">
        <v>41</v>
      </c>
      <c r="S488" s="357"/>
      <c r="T488" s="403">
        <v>4</v>
      </c>
      <c r="U488" s="403"/>
      <c r="V488" s="34"/>
    </row>
    <row r="489" spans="1:22" ht="21.95" customHeight="1" x14ac:dyDescent="0.35">
      <c r="A489" s="33"/>
      <c r="B489" s="356" t="s">
        <v>14</v>
      </c>
      <c r="C489" s="356"/>
      <c r="D489" s="400" t="s">
        <v>113</v>
      </c>
      <c r="E489" s="400"/>
      <c r="F489" s="357" t="s">
        <v>15</v>
      </c>
      <c r="G489" s="357"/>
      <c r="H489" s="401" t="s">
        <v>114</v>
      </c>
      <c r="I489" s="401"/>
      <c r="J489" s="34"/>
      <c r="K489" s="1"/>
      <c r="L489" s="32"/>
      <c r="M489" s="33"/>
      <c r="N489" s="356" t="s">
        <v>14</v>
      </c>
      <c r="O489" s="356"/>
      <c r="P489" s="400" t="s">
        <v>111</v>
      </c>
      <c r="Q489" s="400"/>
      <c r="R489" s="357" t="s">
        <v>15</v>
      </c>
      <c r="S489" s="357"/>
      <c r="T489" s="401" t="s">
        <v>101</v>
      </c>
      <c r="U489" s="401"/>
      <c r="V489" s="34"/>
    </row>
    <row r="490" spans="1:22" ht="21.95" customHeight="1" x14ac:dyDescent="0.3">
      <c r="A490" s="33"/>
      <c r="B490" s="64" t="s">
        <v>53</v>
      </c>
      <c r="C490" s="64"/>
      <c r="D490" s="402" t="s">
        <v>95</v>
      </c>
      <c r="E490" s="402"/>
      <c r="F490" s="397" t="s">
        <v>54</v>
      </c>
      <c r="G490" s="397"/>
      <c r="H490" s="402" t="s">
        <v>178</v>
      </c>
      <c r="I490" s="402"/>
      <c r="J490" s="34"/>
      <c r="K490" s="1"/>
      <c r="L490" s="32"/>
      <c r="M490" s="33"/>
      <c r="N490" s="64" t="s">
        <v>53</v>
      </c>
      <c r="O490" s="64"/>
      <c r="P490" s="402" t="s">
        <v>95</v>
      </c>
      <c r="Q490" s="402"/>
      <c r="R490" s="397" t="s">
        <v>54</v>
      </c>
      <c r="S490" s="397"/>
      <c r="T490" s="402" t="s">
        <v>176</v>
      </c>
      <c r="U490" s="402"/>
      <c r="V490" s="34"/>
    </row>
    <row r="491" spans="1:22" ht="21.95" customHeight="1" x14ac:dyDescent="0.3">
      <c r="A491" s="33"/>
      <c r="B491" s="396" t="s">
        <v>1</v>
      </c>
      <c r="C491" s="396"/>
      <c r="D491" s="397"/>
      <c r="E491" s="397"/>
      <c r="F491" s="398"/>
      <c r="G491" s="398"/>
      <c r="H491" s="398"/>
      <c r="I491" s="398"/>
      <c r="J491" s="34"/>
      <c r="K491" s="1"/>
      <c r="L491" s="32"/>
      <c r="M491" s="33"/>
      <c r="N491" s="396" t="s">
        <v>1</v>
      </c>
      <c r="O491" s="396"/>
      <c r="P491" s="397"/>
      <c r="Q491" s="397"/>
      <c r="R491" s="398"/>
      <c r="S491" s="398"/>
      <c r="T491" s="398"/>
      <c r="U491" s="398"/>
      <c r="V491" s="34"/>
    </row>
    <row r="492" spans="1:22" ht="21.95" customHeight="1" x14ac:dyDescent="0.3">
      <c r="A492" s="33"/>
      <c r="B492" s="396"/>
      <c r="C492" s="396"/>
      <c r="D492" s="397" t="s">
        <v>11</v>
      </c>
      <c r="E492" s="397"/>
      <c r="F492" s="398">
        <v>0.72291666666666676</v>
      </c>
      <c r="G492" s="398"/>
      <c r="H492" s="398"/>
      <c r="I492" s="398"/>
      <c r="J492" s="34"/>
      <c r="K492" s="1"/>
      <c r="L492" s="32"/>
      <c r="M492" s="33"/>
      <c r="N492" s="396"/>
      <c r="O492" s="396"/>
      <c r="P492" s="397" t="s">
        <v>11</v>
      </c>
      <c r="Q492" s="397"/>
      <c r="R492" s="398">
        <v>0.72291666666666676</v>
      </c>
      <c r="S492" s="398"/>
      <c r="T492" s="398"/>
      <c r="U492" s="398"/>
      <c r="V492" s="34"/>
    </row>
    <row r="493" spans="1:22" ht="21.95" customHeight="1" x14ac:dyDescent="0.3">
      <c r="A493" s="33"/>
      <c r="B493" s="396"/>
      <c r="C493" s="396"/>
      <c r="D493" s="397" t="s">
        <v>55</v>
      </c>
      <c r="E493" s="397"/>
      <c r="F493" s="398">
        <v>0.7236111111111112</v>
      </c>
      <c r="G493" s="398"/>
      <c r="H493" s="398"/>
      <c r="I493" s="398"/>
      <c r="J493" s="34"/>
      <c r="K493" s="1"/>
      <c r="L493" s="32"/>
      <c r="M493" s="33"/>
      <c r="N493" s="396"/>
      <c r="O493" s="396"/>
      <c r="P493" s="397" t="s">
        <v>55</v>
      </c>
      <c r="Q493" s="397"/>
      <c r="R493" s="398">
        <v>0.7236111111111112</v>
      </c>
      <c r="S493" s="398"/>
      <c r="T493" s="398"/>
      <c r="U493" s="398"/>
      <c r="V493" s="34"/>
    </row>
    <row r="494" spans="1:22" ht="21.95" customHeight="1" x14ac:dyDescent="0.35">
      <c r="A494" s="33"/>
      <c r="B494" s="396"/>
      <c r="C494" s="396"/>
      <c r="D494" s="397" t="s">
        <v>9</v>
      </c>
      <c r="E494" s="397"/>
      <c r="F494" s="399">
        <v>0.72569444444444453</v>
      </c>
      <c r="G494" s="399"/>
      <c r="H494" s="399"/>
      <c r="I494" s="399"/>
      <c r="J494" s="34"/>
      <c r="K494" s="1"/>
      <c r="L494" s="32"/>
      <c r="M494" s="33"/>
      <c r="N494" s="396"/>
      <c r="O494" s="396"/>
      <c r="P494" s="397" t="s">
        <v>9</v>
      </c>
      <c r="Q494" s="397"/>
      <c r="R494" s="399">
        <v>0.72569444444444453</v>
      </c>
      <c r="S494" s="399"/>
      <c r="T494" s="399"/>
      <c r="U494" s="399"/>
      <c r="V494" s="34"/>
    </row>
    <row r="495" spans="1:22" ht="21.95" customHeight="1" x14ac:dyDescent="0.35">
      <c r="A495" s="33"/>
      <c r="B495" s="356" t="s">
        <v>44</v>
      </c>
      <c r="C495" s="356"/>
      <c r="D495" s="357" t="s">
        <v>90</v>
      </c>
      <c r="E495" s="357"/>
      <c r="F495" s="37">
        <v>0</v>
      </c>
      <c r="G495" s="65" t="s">
        <v>45</v>
      </c>
      <c r="H495" s="39">
        <v>40</v>
      </c>
      <c r="I495" s="65" t="s">
        <v>46</v>
      </c>
      <c r="J495" s="34"/>
      <c r="K495" s="1"/>
      <c r="L495" s="32"/>
      <c r="M495" s="33"/>
      <c r="N495" s="356" t="s">
        <v>44</v>
      </c>
      <c r="O495" s="356"/>
      <c r="P495" s="357" t="s">
        <v>90</v>
      </c>
      <c r="Q495" s="357"/>
      <c r="R495" s="37">
        <v>0</v>
      </c>
      <c r="S495" s="65" t="s">
        <v>45</v>
      </c>
      <c r="T495" s="39">
        <v>37</v>
      </c>
      <c r="U495" s="65" t="s">
        <v>46</v>
      </c>
      <c r="V495" s="34"/>
    </row>
    <row r="496" spans="1:22" ht="21.95" customHeight="1" x14ac:dyDescent="0.3">
      <c r="A496" s="33"/>
      <c r="B496" s="356"/>
      <c r="C496" s="356"/>
      <c r="D496" s="359" t="s">
        <v>56</v>
      </c>
      <c r="E496" s="63" t="s">
        <v>57</v>
      </c>
      <c r="F496" s="41">
        <v>0</v>
      </c>
      <c r="G496" s="66" t="s">
        <v>45</v>
      </c>
      <c r="H496" s="41">
        <v>30</v>
      </c>
      <c r="I496" s="66" t="s">
        <v>46</v>
      </c>
      <c r="J496" s="34"/>
      <c r="K496" s="1"/>
      <c r="L496" s="32"/>
      <c r="M496" s="33"/>
      <c r="N496" s="356"/>
      <c r="O496" s="356"/>
      <c r="P496" s="359" t="s">
        <v>56</v>
      </c>
      <c r="Q496" s="63" t="s">
        <v>57</v>
      </c>
      <c r="R496" s="41">
        <v>0</v>
      </c>
      <c r="S496" s="66" t="s">
        <v>45</v>
      </c>
      <c r="T496" s="41">
        <v>27</v>
      </c>
      <c r="U496" s="66" t="s">
        <v>46</v>
      </c>
      <c r="V496" s="34"/>
    </row>
    <row r="497" spans="1:22" ht="21.95" customHeight="1" x14ac:dyDescent="0.3">
      <c r="A497" s="33"/>
      <c r="B497" s="356"/>
      <c r="C497" s="356"/>
      <c r="D497" s="359"/>
      <c r="E497" s="63" t="s">
        <v>58</v>
      </c>
      <c r="F497" s="41">
        <v>1</v>
      </c>
      <c r="G497" s="66" t="s">
        <v>45</v>
      </c>
      <c r="H497" s="41">
        <v>0</v>
      </c>
      <c r="I497" s="66" t="s">
        <v>46</v>
      </c>
      <c r="J497" s="34"/>
      <c r="K497" s="1"/>
      <c r="L497" s="32"/>
      <c r="M497" s="33"/>
      <c r="N497" s="356"/>
      <c r="O497" s="356"/>
      <c r="P497" s="359"/>
      <c r="Q497" s="63" t="s">
        <v>58</v>
      </c>
      <c r="R497" s="41">
        <v>0</v>
      </c>
      <c r="S497" s="66" t="s">
        <v>45</v>
      </c>
      <c r="T497" s="41">
        <v>57</v>
      </c>
      <c r="U497" s="66" t="s">
        <v>46</v>
      </c>
      <c r="V497" s="34"/>
    </row>
    <row r="498" spans="1:22" ht="21.95" customHeight="1" x14ac:dyDescent="0.25">
      <c r="A498" s="33"/>
      <c r="B498" s="358"/>
      <c r="C498" s="358"/>
      <c r="D498" s="358"/>
      <c r="E498" s="358"/>
      <c r="F498" s="358"/>
      <c r="G498" s="358"/>
      <c r="H498" s="358"/>
      <c r="I498" s="358"/>
      <c r="J498" s="34"/>
      <c r="K498" s="1"/>
      <c r="L498" s="32"/>
      <c r="M498" s="33"/>
      <c r="N498" s="358"/>
      <c r="O498" s="358"/>
      <c r="P498" s="358"/>
      <c r="Q498" s="358"/>
      <c r="R498" s="358"/>
      <c r="S498" s="358"/>
      <c r="T498" s="358"/>
      <c r="U498" s="358"/>
      <c r="V498" s="34"/>
    </row>
    <row r="499" spans="1:22" ht="21.95" customHeight="1" x14ac:dyDescent="0.3">
      <c r="A499" s="33"/>
      <c r="B499" s="395" t="s">
        <v>59</v>
      </c>
      <c r="C499" s="395"/>
      <c r="D499" s="395"/>
      <c r="E499" s="395"/>
      <c r="F499" s="395"/>
      <c r="G499" s="395"/>
      <c r="H499" s="395"/>
      <c r="I499" s="395"/>
      <c r="J499" s="34"/>
      <c r="K499" s="1"/>
      <c r="L499" s="32"/>
      <c r="M499" s="33"/>
      <c r="N499" s="395" t="s">
        <v>59</v>
      </c>
      <c r="O499" s="395"/>
      <c r="P499" s="395"/>
      <c r="Q499" s="395"/>
      <c r="R499" s="395"/>
      <c r="S499" s="395"/>
      <c r="T499" s="395"/>
      <c r="U499" s="395"/>
      <c r="V499" s="34"/>
    </row>
    <row r="500" spans="1:22" ht="21.95" customHeight="1" thickBot="1" x14ac:dyDescent="0.3">
      <c r="A500" s="33"/>
      <c r="B500" s="358"/>
      <c r="C500" s="358"/>
      <c r="D500" s="358"/>
      <c r="E500" s="358"/>
      <c r="F500" s="358"/>
      <c r="G500" s="358"/>
      <c r="H500" s="358"/>
      <c r="I500" s="358"/>
      <c r="J500" s="34"/>
      <c r="K500" s="1"/>
      <c r="L500" s="32"/>
      <c r="M500" s="33"/>
      <c r="N500" s="358"/>
      <c r="O500" s="358"/>
      <c r="P500" s="358"/>
      <c r="Q500" s="358"/>
      <c r="R500" s="358"/>
      <c r="S500" s="358"/>
      <c r="T500" s="358"/>
      <c r="U500" s="358"/>
      <c r="V500" s="34"/>
    </row>
    <row r="501" spans="1:22" ht="21.95" customHeight="1" x14ac:dyDescent="0.25">
      <c r="A501" s="33"/>
      <c r="B501" s="170" t="s">
        <v>136</v>
      </c>
      <c r="C501" s="443"/>
      <c r="D501" s="444"/>
      <c r="E501" s="444"/>
      <c r="F501" s="444"/>
      <c r="G501" s="444"/>
      <c r="H501" s="444"/>
      <c r="I501" s="445"/>
      <c r="J501" s="34"/>
      <c r="K501" s="1"/>
      <c r="L501" s="32"/>
      <c r="M501" s="33"/>
      <c r="N501" s="170" t="s">
        <v>136</v>
      </c>
      <c r="O501" s="443"/>
      <c r="P501" s="444"/>
      <c r="Q501" s="444"/>
      <c r="R501" s="444"/>
      <c r="S501" s="444"/>
      <c r="T501" s="444"/>
      <c r="U501" s="445"/>
      <c r="V501" s="34"/>
    </row>
    <row r="502" spans="1:22" ht="21.95" customHeight="1" thickBot="1" x14ac:dyDescent="0.3">
      <c r="A502" s="33"/>
      <c r="B502" s="171" t="s">
        <v>137</v>
      </c>
      <c r="C502" s="432"/>
      <c r="D502" s="433"/>
      <c r="E502" s="433"/>
      <c r="F502" s="433"/>
      <c r="G502" s="433"/>
      <c r="H502" s="433"/>
      <c r="I502" s="434"/>
      <c r="J502" s="34"/>
      <c r="K502" s="1"/>
      <c r="L502" s="32"/>
      <c r="M502" s="33"/>
      <c r="N502" s="171" t="s">
        <v>137</v>
      </c>
      <c r="O502" s="432"/>
      <c r="P502" s="433"/>
      <c r="Q502" s="433"/>
      <c r="R502" s="433"/>
      <c r="S502" s="433"/>
      <c r="T502" s="433"/>
      <c r="U502" s="434"/>
      <c r="V502" s="34"/>
    </row>
    <row r="503" spans="1:22" ht="21.95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.95" customHeight="1" x14ac:dyDescent="0.25">
      <c r="A504" s="33"/>
      <c r="B504" s="438" t="s">
        <v>63</v>
      </c>
      <c r="C504" s="343" t="s">
        <v>64</v>
      </c>
      <c r="D504" s="351"/>
      <c r="E504" s="351"/>
      <c r="F504" s="351"/>
      <c r="G504" s="351"/>
      <c r="H504" s="352"/>
      <c r="I504" s="353"/>
      <c r="J504" s="34"/>
      <c r="K504" s="1"/>
      <c r="L504" s="32"/>
      <c r="M504" s="33"/>
      <c r="N504" s="438" t="s">
        <v>63</v>
      </c>
      <c r="O504" s="343" t="s">
        <v>64</v>
      </c>
      <c r="P504" s="351"/>
      <c r="Q504" s="351"/>
      <c r="R504" s="351"/>
      <c r="S504" s="351"/>
      <c r="T504" s="352"/>
      <c r="U504" s="353"/>
      <c r="V504" s="34"/>
    </row>
    <row r="505" spans="1:22" ht="21.95" customHeight="1" x14ac:dyDescent="0.25">
      <c r="A505" s="33"/>
      <c r="B505" s="439"/>
      <c r="C505" s="340" t="s">
        <v>234</v>
      </c>
      <c r="D505" s="348"/>
      <c r="E505" s="348"/>
      <c r="F505" s="348"/>
      <c r="G505" s="348"/>
      <c r="H505" s="336"/>
      <c r="I505" s="337"/>
      <c r="J505" s="34"/>
      <c r="K505" s="1"/>
      <c r="L505" s="32"/>
      <c r="M505" s="33"/>
      <c r="N505" s="439"/>
      <c r="O505" s="340" t="s">
        <v>234</v>
      </c>
      <c r="P505" s="348"/>
      <c r="Q505" s="348"/>
      <c r="R505" s="348"/>
      <c r="S505" s="348"/>
      <c r="T505" s="336"/>
      <c r="U505" s="337"/>
      <c r="V505" s="34"/>
    </row>
    <row r="506" spans="1:22" ht="21.95" customHeight="1" x14ac:dyDescent="0.25">
      <c r="A506" s="33"/>
      <c r="B506" s="439"/>
      <c r="C506" s="340" t="s">
        <v>66</v>
      </c>
      <c r="D506" s="348"/>
      <c r="E506" s="348"/>
      <c r="F506" s="348"/>
      <c r="G506" s="348"/>
      <c r="H506" s="336"/>
      <c r="I506" s="337"/>
      <c r="J506" s="34"/>
      <c r="K506" s="1"/>
      <c r="L506" s="32"/>
      <c r="M506" s="33"/>
      <c r="N506" s="439"/>
      <c r="O506" s="340" t="s">
        <v>66</v>
      </c>
      <c r="P506" s="348"/>
      <c r="Q506" s="348"/>
      <c r="R506" s="348"/>
      <c r="S506" s="348"/>
      <c r="T506" s="336"/>
      <c r="U506" s="337"/>
      <c r="V506" s="34"/>
    </row>
    <row r="507" spans="1:22" ht="21.95" customHeight="1" x14ac:dyDescent="0.25">
      <c r="A507" s="33"/>
      <c r="B507" s="439"/>
      <c r="C507" s="340" t="s">
        <v>67</v>
      </c>
      <c r="D507" s="348"/>
      <c r="E507" s="348"/>
      <c r="F507" s="348"/>
      <c r="G507" s="348"/>
      <c r="H507" s="354"/>
      <c r="I507" s="355"/>
      <c r="J507" s="34"/>
      <c r="K507" s="1"/>
      <c r="L507" s="32"/>
      <c r="M507" s="33"/>
      <c r="N507" s="439"/>
      <c r="O507" s="340" t="s">
        <v>67</v>
      </c>
      <c r="P507" s="348"/>
      <c r="Q507" s="348"/>
      <c r="R507" s="348"/>
      <c r="S507" s="348"/>
      <c r="T507" s="354"/>
      <c r="U507" s="355"/>
      <c r="V507" s="34"/>
    </row>
    <row r="508" spans="1:22" ht="21.95" customHeight="1" x14ac:dyDescent="0.25">
      <c r="A508" s="33"/>
      <c r="B508" s="439"/>
      <c r="C508" s="340" t="s">
        <v>235</v>
      </c>
      <c r="D508" s="348"/>
      <c r="E508" s="348"/>
      <c r="F508" s="348"/>
      <c r="G508" s="348"/>
      <c r="H508" s="336"/>
      <c r="I508" s="337"/>
      <c r="J508" s="34"/>
      <c r="K508" s="1"/>
      <c r="L508" s="32"/>
      <c r="M508" s="33"/>
      <c r="N508" s="439"/>
      <c r="O508" s="340" t="s">
        <v>235</v>
      </c>
      <c r="P508" s="348"/>
      <c r="Q508" s="348"/>
      <c r="R508" s="348"/>
      <c r="S508" s="348"/>
      <c r="T508" s="336"/>
      <c r="U508" s="337"/>
      <c r="V508" s="34"/>
    </row>
    <row r="509" spans="1:22" ht="21.95" customHeight="1" x14ac:dyDescent="0.25">
      <c r="A509" s="33"/>
      <c r="B509" s="439"/>
      <c r="C509" s="338" t="s">
        <v>236</v>
      </c>
      <c r="D509" s="339"/>
      <c r="E509" s="339"/>
      <c r="F509" s="339"/>
      <c r="G509" s="340"/>
      <c r="H509" s="336"/>
      <c r="I509" s="337"/>
      <c r="J509" s="34"/>
      <c r="K509" s="1"/>
      <c r="L509" s="32"/>
      <c r="M509" s="33"/>
      <c r="N509" s="439"/>
      <c r="O509" s="338" t="s">
        <v>236</v>
      </c>
      <c r="P509" s="339"/>
      <c r="Q509" s="339"/>
      <c r="R509" s="339"/>
      <c r="S509" s="340"/>
      <c r="T509" s="336"/>
      <c r="U509" s="337"/>
      <c r="V509" s="34"/>
    </row>
    <row r="510" spans="1:22" ht="21.95" customHeight="1" x14ac:dyDescent="0.25">
      <c r="A510" s="33"/>
      <c r="B510" s="439"/>
      <c r="C510" s="385" t="s">
        <v>69</v>
      </c>
      <c r="D510" s="386"/>
      <c r="E510" s="386"/>
      <c r="F510" s="386"/>
      <c r="G510" s="386"/>
      <c r="H510" s="336"/>
      <c r="I510" s="337"/>
      <c r="J510" s="34"/>
      <c r="K510" s="1"/>
      <c r="L510" s="32"/>
      <c r="M510" s="33"/>
      <c r="N510" s="439"/>
      <c r="O510" s="385" t="s">
        <v>69</v>
      </c>
      <c r="P510" s="386"/>
      <c r="Q510" s="386"/>
      <c r="R510" s="386"/>
      <c r="S510" s="386"/>
      <c r="T510" s="336"/>
      <c r="U510" s="337"/>
      <c r="V510" s="34"/>
    </row>
    <row r="511" spans="1:22" ht="21.95" customHeight="1" thickBot="1" x14ac:dyDescent="0.3">
      <c r="A511" s="33"/>
      <c r="B511" s="440"/>
      <c r="C511" s="441" t="s">
        <v>243</v>
      </c>
      <c r="D511" s="442"/>
      <c r="E511" s="442"/>
      <c r="F511" s="442"/>
      <c r="G511" s="371"/>
      <c r="H511" s="453"/>
      <c r="I511" s="454"/>
      <c r="J511" s="34"/>
      <c r="K511" s="1"/>
      <c r="L511" s="32"/>
      <c r="M511" s="33"/>
      <c r="N511" s="440"/>
      <c r="O511" s="441" t="s">
        <v>243</v>
      </c>
      <c r="P511" s="442"/>
      <c r="Q511" s="442"/>
      <c r="R511" s="442"/>
      <c r="S511" s="371"/>
      <c r="T511" s="453"/>
      <c r="U511" s="454"/>
      <c r="V511" s="34"/>
    </row>
    <row r="512" spans="1:22" ht="21.95" customHeight="1" x14ac:dyDescent="0.25">
      <c r="A512" s="33"/>
      <c r="B512" s="438" t="s">
        <v>70</v>
      </c>
      <c r="C512" s="455" t="s">
        <v>71</v>
      </c>
      <c r="D512" s="456"/>
      <c r="E512" s="456"/>
      <c r="F512" s="456"/>
      <c r="G512" s="457"/>
      <c r="H512" s="352"/>
      <c r="I512" s="353"/>
      <c r="J512" s="34"/>
      <c r="K512" s="1"/>
      <c r="L512" s="32"/>
      <c r="M512" s="33"/>
      <c r="N512" s="438" t="s">
        <v>70</v>
      </c>
      <c r="O512" s="455" t="s">
        <v>71</v>
      </c>
      <c r="P512" s="456"/>
      <c r="Q512" s="456"/>
      <c r="R512" s="456"/>
      <c r="S512" s="457"/>
      <c r="T512" s="352"/>
      <c r="U512" s="353"/>
      <c r="V512" s="34"/>
    </row>
    <row r="513" spans="1:22" ht="21.95" customHeight="1" x14ac:dyDescent="0.25">
      <c r="A513" s="33"/>
      <c r="B513" s="439"/>
      <c r="C513" s="435" t="s">
        <v>72</v>
      </c>
      <c r="D513" s="436"/>
      <c r="E513" s="436"/>
      <c r="F513" s="436"/>
      <c r="G513" s="437"/>
      <c r="H513" s="336"/>
      <c r="I513" s="337"/>
      <c r="J513" s="34"/>
      <c r="K513" s="1"/>
      <c r="L513" s="32"/>
      <c r="M513" s="33"/>
      <c r="N513" s="439"/>
      <c r="O513" s="435" t="s">
        <v>72</v>
      </c>
      <c r="P513" s="436"/>
      <c r="Q513" s="436"/>
      <c r="R513" s="436"/>
      <c r="S513" s="437"/>
      <c r="T513" s="336"/>
      <c r="U513" s="337"/>
      <c r="V513" s="34"/>
    </row>
    <row r="514" spans="1:22" ht="21.95" customHeight="1" x14ac:dyDescent="0.25">
      <c r="A514" s="33"/>
      <c r="B514" s="439"/>
      <c r="C514" s="435" t="s">
        <v>73</v>
      </c>
      <c r="D514" s="436"/>
      <c r="E514" s="436"/>
      <c r="F514" s="436"/>
      <c r="G514" s="437"/>
      <c r="H514" s="336"/>
      <c r="I514" s="337"/>
      <c r="J514" s="34"/>
      <c r="K514" s="1"/>
      <c r="L514" s="32"/>
      <c r="M514" s="33"/>
      <c r="N514" s="439"/>
      <c r="O514" s="435" t="s">
        <v>73</v>
      </c>
      <c r="P514" s="436"/>
      <c r="Q514" s="436"/>
      <c r="R514" s="436"/>
      <c r="S514" s="437"/>
      <c r="T514" s="336"/>
      <c r="U514" s="337"/>
      <c r="V514" s="34"/>
    </row>
    <row r="515" spans="1:22" ht="21.95" customHeight="1" x14ac:dyDescent="0.25">
      <c r="A515" s="33"/>
      <c r="B515" s="439"/>
      <c r="C515" s="435" t="s">
        <v>75</v>
      </c>
      <c r="D515" s="436"/>
      <c r="E515" s="436"/>
      <c r="F515" s="436"/>
      <c r="G515" s="437"/>
      <c r="H515" s="336"/>
      <c r="I515" s="337"/>
      <c r="J515" s="34"/>
      <c r="K515" s="1"/>
      <c r="L515" s="32"/>
      <c r="M515" s="33"/>
      <c r="N515" s="439"/>
      <c r="O515" s="435" t="s">
        <v>75</v>
      </c>
      <c r="P515" s="436"/>
      <c r="Q515" s="436"/>
      <c r="R515" s="436"/>
      <c r="S515" s="437"/>
      <c r="T515" s="336"/>
      <c r="U515" s="337"/>
      <c r="V515" s="34"/>
    </row>
    <row r="516" spans="1:22" ht="21.95" customHeight="1" x14ac:dyDescent="0.25">
      <c r="A516" s="33"/>
      <c r="B516" s="439"/>
      <c r="C516" s="435" t="s">
        <v>76</v>
      </c>
      <c r="D516" s="436"/>
      <c r="E516" s="436"/>
      <c r="F516" s="436"/>
      <c r="G516" s="437"/>
      <c r="H516" s="336"/>
      <c r="I516" s="337"/>
      <c r="J516" s="34"/>
      <c r="K516" s="1"/>
      <c r="L516" s="32"/>
      <c r="M516" s="33"/>
      <c r="N516" s="439"/>
      <c r="O516" s="435" t="s">
        <v>76</v>
      </c>
      <c r="P516" s="436"/>
      <c r="Q516" s="436"/>
      <c r="R516" s="436"/>
      <c r="S516" s="437"/>
      <c r="T516" s="336"/>
      <c r="U516" s="337"/>
      <c r="V516" s="34"/>
    </row>
    <row r="517" spans="1:22" ht="21.95" customHeight="1" thickBot="1" x14ac:dyDescent="0.3">
      <c r="A517" s="33"/>
      <c r="B517" s="440"/>
      <c r="C517" s="458" t="s">
        <v>77</v>
      </c>
      <c r="D517" s="459"/>
      <c r="E517" s="459"/>
      <c r="F517" s="459"/>
      <c r="G517" s="460"/>
      <c r="H517" s="369"/>
      <c r="I517" s="370"/>
      <c r="J517" s="34"/>
      <c r="K517" s="1"/>
      <c r="L517" s="32"/>
      <c r="M517" s="33"/>
      <c r="N517" s="440"/>
      <c r="O517" s="458" t="s">
        <v>77</v>
      </c>
      <c r="P517" s="459"/>
      <c r="Q517" s="459"/>
      <c r="R517" s="459"/>
      <c r="S517" s="460"/>
      <c r="T517" s="369"/>
      <c r="U517" s="370"/>
      <c r="V517" s="34"/>
    </row>
    <row r="518" spans="1:22" ht="21.95" customHeight="1" x14ac:dyDescent="0.25">
      <c r="A518" s="33"/>
      <c r="B518" s="438" t="s">
        <v>78</v>
      </c>
      <c r="C518" s="341" t="s">
        <v>85</v>
      </c>
      <c r="D518" s="342"/>
      <c r="E518" s="343"/>
      <c r="F518" s="10" t="s">
        <v>86</v>
      </c>
      <c r="G518" s="11"/>
      <c r="H518" s="344"/>
      <c r="I518" s="345"/>
      <c r="J518" s="34"/>
      <c r="K518" s="1"/>
      <c r="L518" s="32"/>
      <c r="M518" s="33"/>
      <c r="N518" s="438" t="s">
        <v>78</v>
      </c>
      <c r="O518" s="341" t="s">
        <v>85</v>
      </c>
      <c r="P518" s="342"/>
      <c r="Q518" s="343"/>
      <c r="R518" s="10" t="s">
        <v>86</v>
      </c>
      <c r="S518" s="11"/>
      <c r="T518" s="344"/>
      <c r="U518" s="345"/>
      <c r="V518" s="34"/>
    </row>
    <row r="519" spans="1:22" ht="21.95" customHeight="1" x14ac:dyDescent="0.25">
      <c r="A519" s="33"/>
      <c r="B519" s="439"/>
      <c r="C519" s="338" t="s">
        <v>241</v>
      </c>
      <c r="D519" s="339"/>
      <c r="E519" s="340"/>
      <c r="F519" s="10" t="s">
        <v>84</v>
      </c>
      <c r="G519" s="10"/>
      <c r="H519" s="336"/>
      <c r="I519" s="337"/>
      <c r="J519" s="34"/>
      <c r="K519" s="1"/>
      <c r="L519" s="32"/>
      <c r="M519" s="33"/>
      <c r="N519" s="439"/>
      <c r="O519" s="338" t="s">
        <v>241</v>
      </c>
      <c r="P519" s="339"/>
      <c r="Q519" s="340"/>
      <c r="R519" s="10" t="s">
        <v>84</v>
      </c>
      <c r="S519" s="10"/>
      <c r="T519" s="336"/>
      <c r="U519" s="337"/>
      <c r="V519" s="34"/>
    </row>
    <row r="520" spans="1:22" ht="21.95" customHeight="1" thickBot="1" x14ac:dyDescent="0.3">
      <c r="A520" s="33"/>
      <c r="B520" s="440"/>
      <c r="C520" s="441" t="s">
        <v>87</v>
      </c>
      <c r="D520" s="442"/>
      <c r="E520" s="371"/>
      <c r="F520" s="52" t="s">
        <v>86</v>
      </c>
      <c r="G520" s="52"/>
      <c r="H520" s="369"/>
      <c r="I520" s="370"/>
      <c r="J520" s="34"/>
      <c r="K520" s="1"/>
      <c r="L520" s="32"/>
      <c r="M520" s="33"/>
      <c r="N520" s="440"/>
      <c r="O520" s="441" t="s">
        <v>87</v>
      </c>
      <c r="P520" s="442"/>
      <c r="Q520" s="371"/>
      <c r="R520" s="52" t="s">
        <v>86</v>
      </c>
      <c r="S520" s="52"/>
      <c r="T520" s="369"/>
      <c r="U520" s="370"/>
      <c r="V520" s="34"/>
    </row>
    <row r="521" spans="1:22" ht="21.95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2" ht="21.95" customHeight="1" x14ac:dyDescent="0.3">
      <c r="A522" s="33"/>
      <c r="B522" s="373" t="s">
        <v>88</v>
      </c>
      <c r="C522" s="374"/>
      <c r="D522" s="374"/>
      <c r="E522" s="374"/>
      <c r="F522" s="374"/>
      <c r="G522" s="374"/>
      <c r="H522" s="374"/>
      <c r="I522" s="375"/>
      <c r="J522" s="34"/>
      <c r="K522" s="1"/>
      <c r="L522" s="32"/>
      <c r="M522" s="33"/>
      <c r="N522" s="373" t="s">
        <v>88</v>
      </c>
      <c r="O522" s="374"/>
      <c r="P522" s="374"/>
      <c r="Q522" s="374"/>
      <c r="R522" s="374"/>
      <c r="S522" s="374"/>
      <c r="T522" s="374"/>
      <c r="U522" s="375"/>
      <c r="V522" s="34"/>
    </row>
    <row r="523" spans="1:22" ht="21.95" customHeight="1" x14ac:dyDescent="0.25">
      <c r="A523" s="33"/>
      <c r="B523" s="376"/>
      <c r="C523" s="377"/>
      <c r="D523" s="377"/>
      <c r="E523" s="377"/>
      <c r="F523" s="377"/>
      <c r="G523" s="377"/>
      <c r="H523" s="377"/>
      <c r="I523" s="378"/>
      <c r="J523" s="34"/>
      <c r="K523" s="1"/>
      <c r="L523" s="32"/>
      <c r="M523" s="33"/>
      <c r="N523" s="376"/>
      <c r="O523" s="377"/>
      <c r="P523" s="377"/>
      <c r="Q523" s="377"/>
      <c r="R523" s="377"/>
      <c r="S523" s="377"/>
      <c r="T523" s="377"/>
      <c r="U523" s="378"/>
      <c r="V523" s="34"/>
    </row>
    <row r="524" spans="1:22" ht="21.95" customHeight="1" x14ac:dyDescent="0.25">
      <c r="A524" s="33"/>
      <c r="B524" s="379"/>
      <c r="C524" s="380"/>
      <c r="D524" s="380"/>
      <c r="E524" s="380"/>
      <c r="F524" s="380"/>
      <c r="G524" s="380"/>
      <c r="H524" s="380"/>
      <c r="I524" s="381"/>
      <c r="J524" s="34"/>
      <c r="K524" s="1"/>
      <c r="L524" s="32"/>
      <c r="M524" s="33"/>
      <c r="N524" s="379"/>
      <c r="O524" s="380"/>
      <c r="P524" s="380"/>
      <c r="Q524" s="380"/>
      <c r="R524" s="380"/>
      <c r="S524" s="380"/>
      <c r="T524" s="380"/>
      <c r="U524" s="381"/>
      <c r="V524" s="34"/>
    </row>
    <row r="525" spans="1:22" ht="21.95" customHeight="1" x14ac:dyDescent="0.25">
      <c r="A525" s="33"/>
      <c r="B525" s="379"/>
      <c r="C525" s="380"/>
      <c r="D525" s="380"/>
      <c r="E525" s="380"/>
      <c r="F525" s="380"/>
      <c r="G525" s="380"/>
      <c r="H525" s="380"/>
      <c r="I525" s="381"/>
      <c r="J525" s="34"/>
      <c r="K525" s="1"/>
      <c r="L525" s="32"/>
      <c r="M525" s="33"/>
      <c r="N525" s="379"/>
      <c r="O525" s="380"/>
      <c r="P525" s="380"/>
      <c r="Q525" s="380"/>
      <c r="R525" s="380"/>
      <c r="S525" s="380"/>
      <c r="T525" s="380"/>
      <c r="U525" s="381"/>
      <c r="V525" s="34"/>
    </row>
    <row r="526" spans="1:22" ht="21.95" customHeight="1" thickBot="1" x14ac:dyDescent="0.3">
      <c r="A526" s="33"/>
      <c r="B526" s="382"/>
      <c r="C526" s="383"/>
      <c r="D526" s="383"/>
      <c r="E526" s="383"/>
      <c r="F526" s="383"/>
      <c r="G526" s="383"/>
      <c r="H526" s="383"/>
      <c r="I526" s="384"/>
      <c r="J526" s="34"/>
      <c r="K526" s="1"/>
      <c r="L526" s="32"/>
      <c r="M526" s="33"/>
      <c r="N526" s="382"/>
      <c r="O526" s="383"/>
      <c r="P526" s="383"/>
      <c r="Q526" s="383"/>
      <c r="R526" s="383"/>
      <c r="S526" s="383"/>
      <c r="T526" s="383"/>
      <c r="U526" s="384"/>
      <c r="V526" s="34"/>
    </row>
    <row r="527" spans="1:22" ht="21.95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2" ht="21.95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</row>
    <row r="529" spans="1:22" ht="21.95" customHeight="1" x14ac:dyDescent="0.25">
      <c r="A529" s="29">
        <v>12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11">A529+1</f>
        <v>13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.95" customHeight="1" x14ac:dyDescent="0.35">
      <c r="A530" s="33"/>
      <c r="B530" s="356" t="s">
        <v>42</v>
      </c>
      <c r="C530" s="356"/>
      <c r="D530" s="452" t="s">
        <v>93</v>
      </c>
      <c r="E530" s="404"/>
      <c r="F530" s="404"/>
      <c r="G530" s="404"/>
      <c r="H530" s="404"/>
      <c r="I530" s="404"/>
      <c r="J530" s="75"/>
      <c r="K530" s="1"/>
      <c r="L530" s="32"/>
      <c r="M530" s="33"/>
      <c r="N530" s="356" t="s">
        <v>42</v>
      </c>
      <c r="O530" s="356"/>
      <c r="P530" s="452" t="s">
        <v>93</v>
      </c>
      <c r="Q530" s="404"/>
      <c r="R530" s="404"/>
      <c r="S530" s="404"/>
      <c r="T530" s="404"/>
      <c r="U530" s="404"/>
      <c r="V530" s="75"/>
    </row>
    <row r="531" spans="1:22" ht="21.95" customHeight="1" x14ac:dyDescent="0.25">
      <c r="A531" s="33"/>
      <c r="B531" s="358"/>
      <c r="C531" s="358"/>
      <c r="D531" s="358"/>
      <c r="E531" s="358"/>
      <c r="F531" s="358"/>
      <c r="G531" s="358"/>
      <c r="H531" s="358"/>
      <c r="I531" s="358"/>
      <c r="J531" s="34"/>
      <c r="K531" s="1"/>
      <c r="L531" s="32"/>
      <c r="M531" s="33"/>
      <c r="N531" s="358"/>
      <c r="O531" s="358"/>
      <c r="P531" s="358"/>
      <c r="Q531" s="358"/>
      <c r="R531" s="358"/>
      <c r="S531" s="358"/>
      <c r="T531" s="358"/>
      <c r="U531" s="358"/>
      <c r="V531" s="34"/>
    </row>
    <row r="532" spans="1:22" ht="21.95" customHeight="1" x14ac:dyDescent="0.35">
      <c r="A532" s="33"/>
      <c r="B532" s="356" t="s">
        <v>0</v>
      </c>
      <c r="C532" s="356"/>
      <c r="D532" s="403"/>
      <c r="E532" s="403"/>
      <c r="F532" s="357" t="s">
        <v>41</v>
      </c>
      <c r="G532" s="357"/>
      <c r="H532" s="403"/>
      <c r="I532" s="403"/>
      <c r="J532" s="34"/>
      <c r="K532" s="1"/>
      <c r="L532" s="32"/>
      <c r="M532" s="33"/>
      <c r="N532" s="356" t="s">
        <v>0</v>
      </c>
      <c r="O532" s="356"/>
      <c r="P532" s="403"/>
      <c r="Q532" s="403"/>
      <c r="R532" s="357" t="s">
        <v>41</v>
      </c>
      <c r="S532" s="357"/>
      <c r="T532" s="403"/>
      <c r="U532" s="403"/>
      <c r="V532" s="34"/>
    </row>
    <row r="533" spans="1:22" ht="21.95" customHeight="1" x14ac:dyDescent="0.35">
      <c r="A533" s="33"/>
      <c r="B533" s="356" t="s">
        <v>14</v>
      </c>
      <c r="C533" s="356"/>
      <c r="D533" s="400"/>
      <c r="E533" s="400"/>
      <c r="F533" s="357" t="s">
        <v>15</v>
      </c>
      <c r="G533" s="357"/>
      <c r="H533" s="401"/>
      <c r="I533" s="401"/>
      <c r="J533" s="34"/>
      <c r="K533" s="1"/>
      <c r="L533" s="32"/>
      <c r="M533" s="33"/>
      <c r="N533" s="356" t="s">
        <v>14</v>
      </c>
      <c r="O533" s="356"/>
      <c r="P533" s="400"/>
      <c r="Q533" s="400"/>
      <c r="R533" s="357" t="s">
        <v>15</v>
      </c>
      <c r="S533" s="357"/>
      <c r="T533" s="401"/>
      <c r="U533" s="401"/>
      <c r="V533" s="34"/>
    </row>
    <row r="534" spans="1:22" ht="21.95" customHeight="1" x14ac:dyDescent="0.3">
      <c r="A534" s="33"/>
      <c r="B534" s="64" t="s">
        <v>53</v>
      </c>
      <c r="C534" s="64"/>
      <c r="D534" s="402"/>
      <c r="E534" s="402"/>
      <c r="F534" s="397" t="s">
        <v>54</v>
      </c>
      <c r="G534" s="397"/>
      <c r="H534" s="402"/>
      <c r="I534" s="402"/>
      <c r="J534" s="34"/>
      <c r="K534" s="1"/>
      <c r="L534" s="32"/>
      <c r="M534" s="33"/>
      <c r="N534" s="64" t="s">
        <v>53</v>
      </c>
      <c r="O534" s="64"/>
      <c r="P534" s="402"/>
      <c r="Q534" s="402"/>
      <c r="R534" s="397" t="s">
        <v>54</v>
      </c>
      <c r="S534" s="397"/>
      <c r="T534" s="402"/>
      <c r="U534" s="402"/>
      <c r="V534" s="34"/>
    </row>
    <row r="535" spans="1:22" ht="21.95" customHeight="1" x14ac:dyDescent="0.3">
      <c r="A535" s="33"/>
      <c r="B535" s="396" t="s">
        <v>1</v>
      </c>
      <c r="C535" s="396"/>
      <c r="D535" s="397"/>
      <c r="E535" s="397"/>
      <c r="F535" s="398"/>
      <c r="G535" s="398"/>
      <c r="H535" s="398"/>
      <c r="I535" s="398"/>
      <c r="J535" s="34"/>
      <c r="K535" s="1"/>
      <c r="L535" s="32"/>
      <c r="M535" s="33"/>
      <c r="N535" s="396" t="s">
        <v>1</v>
      </c>
      <c r="O535" s="396"/>
      <c r="P535" s="397"/>
      <c r="Q535" s="397"/>
      <c r="R535" s="398"/>
      <c r="S535" s="398"/>
      <c r="T535" s="398"/>
      <c r="U535" s="398"/>
      <c r="V535" s="34"/>
    </row>
    <row r="536" spans="1:22" ht="21.95" customHeight="1" x14ac:dyDescent="0.3">
      <c r="A536" s="33"/>
      <c r="B536" s="396"/>
      <c r="C536" s="396"/>
      <c r="D536" s="397" t="s">
        <v>11</v>
      </c>
      <c r="E536" s="397"/>
      <c r="F536" s="398"/>
      <c r="G536" s="398"/>
      <c r="H536" s="398"/>
      <c r="I536" s="398"/>
      <c r="J536" s="34"/>
      <c r="K536" s="1"/>
      <c r="L536" s="32"/>
      <c r="M536" s="33"/>
      <c r="N536" s="396"/>
      <c r="O536" s="396"/>
      <c r="P536" s="397" t="s">
        <v>11</v>
      </c>
      <c r="Q536" s="397"/>
      <c r="R536" s="398"/>
      <c r="S536" s="398"/>
      <c r="T536" s="398"/>
      <c r="U536" s="398"/>
      <c r="V536" s="34"/>
    </row>
    <row r="537" spans="1:22" ht="21.95" customHeight="1" x14ac:dyDescent="0.3">
      <c r="A537" s="33"/>
      <c r="B537" s="396"/>
      <c r="C537" s="396"/>
      <c r="D537" s="397" t="s">
        <v>55</v>
      </c>
      <c r="E537" s="397"/>
      <c r="F537" s="398"/>
      <c r="G537" s="398"/>
      <c r="H537" s="398"/>
      <c r="I537" s="398"/>
      <c r="J537" s="34"/>
      <c r="K537" s="1"/>
      <c r="L537" s="32"/>
      <c r="M537" s="33"/>
      <c r="N537" s="396"/>
      <c r="O537" s="396"/>
      <c r="P537" s="397" t="s">
        <v>55</v>
      </c>
      <c r="Q537" s="397"/>
      <c r="R537" s="398"/>
      <c r="S537" s="398"/>
      <c r="T537" s="398"/>
      <c r="U537" s="398"/>
      <c r="V537" s="34"/>
    </row>
    <row r="538" spans="1:22" ht="21.95" customHeight="1" x14ac:dyDescent="0.35">
      <c r="A538" s="33"/>
      <c r="B538" s="396"/>
      <c r="C538" s="396"/>
      <c r="D538" s="397" t="s">
        <v>9</v>
      </c>
      <c r="E538" s="397"/>
      <c r="F538" s="399"/>
      <c r="G538" s="399"/>
      <c r="H538" s="399"/>
      <c r="I538" s="399"/>
      <c r="J538" s="34"/>
      <c r="K538" s="1"/>
      <c r="L538" s="32"/>
      <c r="M538" s="33"/>
      <c r="N538" s="396"/>
      <c r="O538" s="396"/>
      <c r="P538" s="397" t="s">
        <v>9</v>
      </c>
      <c r="Q538" s="397"/>
      <c r="R538" s="399"/>
      <c r="S538" s="399"/>
      <c r="T538" s="399"/>
      <c r="U538" s="399"/>
      <c r="V538" s="34"/>
    </row>
    <row r="539" spans="1:22" ht="21.95" customHeight="1" x14ac:dyDescent="0.35">
      <c r="A539" s="33"/>
      <c r="B539" s="356" t="s">
        <v>44</v>
      </c>
      <c r="C539" s="356"/>
      <c r="D539" s="357" t="s">
        <v>90</v>
      </c>
      <c r="E539" s="357"/>
      <c r="F539" s="37"/>
      <c r="G539" s="65"/>
      <c r="H539" s="39"/>
      <c r="I539" s="65"/>
      <c r="J539" s="34"/>
      <c r="K539" s="1"/>
      <c r="L539" s="32"/>
      <c r="M539" s="33"/>
      <c r="N539" s="356" t="s">
        <v>44</v>
      </c>
      <c r="O539" s="356"/>
      <c r="P539" s="357" t="s">
        <v>90</v>
      </c>
      <c r="Q539" s="357"/>
      <c r="R539" s="37"/>
      <c r="S539" s="65"/>
      <c r="T539" s="39"/>
      <c r="U539" s="65"/>
      <c r="V539" s="34"/>
    </row>
    <row r="540" spans="1:22" ht="21.95" customHeight="1" x14ac:dyDescent="0.3">
      <c r="A540" s="33"/>
      <c r="B540" s="356"/>
      <c r="C540" s="356"/>
      <c r="D540" s="359" t="s">
        <v>56</v>
      </c>
      <c r="E540" s="63" t="s">
        <v>57</v>
      </c>
      <c r="F540" s="41"/>
      <c r="G540" s="66"/>
      <c r="H540" s="41"/>
      <c r="I540" s="66"/>
      <c r="J540" s="34"/>
      <c r="K540" s="1"/>
      <c r="L540" s="32"/>
      <c r="M540" s="33"/>
      <c r="N540" s="356"/>
      <c r="O540" s="356"/>
      <c r="P540" s="359" t="s">
        <v>56</v>
      </c>
      <c r="Q540" s="63" t="s">
        <v>57</v>
      </c>
      <c r="R540" s="41"/>
      <c r="S540" s="66"/>
      <c r="T540" s="41"/>
      <c r="U540" s="66"/>
      <c r="V540" s="34"/>
    </row>
    <row r="541" spans="1:22" ht="21.95" customHeight="1" x14ac:dyDescent="0.3">
      <c r="A541" s="33"/>
      <c r="B541" s="356"/>
      <c r="C541" s="356"/>
      <c r="D541" s="359"/>
      <c r="E541" s="63" t="s">
        <v>58</v>
      </c>
      <c r="F541" s="41"/>
      <c r="G541" s="66"/>
      <c r="H541" s="41"/>
      <c r="I541" s="66"/>
      <c r="J541" s="34"/>
      <c r="K541" s="1"/>
      <c r="L541" s="32"/>
      <c r="M541" s="33"/>
      <c r="N541" s="356"/>
      <c r="O541" s="356"/>
      <c r="P541" s="359"/>
      <c r="Q541" s="63" t="s">
        <v>58</v>
      </c>
      <c r="R541" s="41"/>
      <c r="S541" s="66"/>
      <c r="T541" s="41"/>
      <c r="U541" s="66"/>
      <c r="V541" s="34"/>
    </row>
    <row r="542" spans="1:22" ht="21.95" customHeight="1" x14ac:dyDescent="0.25">
      <c r="A542" s="33"/>
      <c r="B542" s="358"/>
      <c r="C542" s="358"/>
      <c r="D542" s="358"/>
      <c r="E542" s="358"/>
      <c r="F542" s="358"/>
      <c r="G542" s="358"/>
      <c r="H542" s="358"/>
      <c r="I542" s="358"/>
      <c r="J542" s="34"/>
      <c r="K542" s="1"/>
      <c r="L542" s="32"/>
      <c r="M542" s="33"/>
      <c r="N542" s="358"/>
      <c r="O542" s="358"/>
      <c r="P542" s="358"/>
      <c r="Q542" s="358"/>
      <c r="R542" s="358"/>
      <c r="S542" s="358"/>
      <c r="T542" s="358"/>
      <c r="U542" s="358"/>
      <c r="V542" s="34"/>
    </row>
    <row r="543" spans="1:22" ht="21.95" customHeight="1" x14ac:dyDescent="0.3">
      <c r="A543" s="33"/>
      <c r="B543" s="395" t="s">
        <v>59</v>
      </c>
      <c r="C543" s="395"/>
      <c r="D543" s="395"/>
      <c r="E543" s="395"/>
      <c r="F543" s="395"/>
      <c r="G543" s="395"/>
      <c r="H543" s="395"/>
      <c r="I543" s="395"/>
      <c r="J543" s="34"/>
      <c r="K543" s="1"/>
      <c r="L543" s="32"/>
      <c r="M543" s="33"/>
      <c r="N543" s="395" t="s">
        <v>59</v>
      </c>
      <c r="O543" s="395"/>
      <c r="P543" s="395"/>
      <c r="Q543" s="395"/>
      <c r="R543" s="395"/>
      <c r="S543" s="395"/>
      <c r="T543" s="395"/>
      <c r="U543" s="395"/>
      <c r="V543" s="34"/>
    </row>
    <row r="544" spans="1:22" ht="21.95" customHeight="1" thickBot="1" x14ac:dyDescent="0.3">
      <c r="A544" s="33"/>
      <c r="B544" s="358"/>
      <c r="C544" s="358"/>
      <c r="D544" s="358"/>
      <c r="E544" s="358"/>
      <c r="F544" s="358"/>
      <c r="G544" s="358"/>
      <c r="H544" s="358"/>
      <c r="I544" s="358"/>
      <c r="J544" s="34"/>
      <c r="K544" s="1"/>
      <c r="L544" s="32"/>
      <c r="M544" s="33"/>
      <c r="N544" s="358"/>
      <c r="O544" s="358"/>
      <c r="P544" s="358"/>
      <c r="Q544" s="358"/>
      <c r="R544" s="358"/>
      <c r="S544" s="358"/>
      <c r="T544" s="358"/>
      <c r="U544" s="358"/>
      <c r="V544" s="34"/>
    </row>
    <row r="545" spans="1:22" ht="21.95" customHeight="1" x14ac:dyDescent="0.25">
      <c r="A545" s="33"/>
      <c r="B545" s="170" t="s">
        <v>136</v>
      </c>
      <c r="C545" s="443"/>
      <c r="D545" s="444"/>
      <c r="E545" s="444"/>
      <c r="F545" s="444"/>
      <c r="G545" s="444"/>
      <c r="H545" s="444"/>
      <c r="I545" s="445"/>
      <c r="J545" s="34"/>
      <c r="K545" s="1"/>
      <c r="L545" s="32"/>
      <c r="M545" s="33"/>
      <c r="N545" s="170" t="s">
        <v>136</v>
      </c>
      <c r="O545" s="443"/>
      <c r="P545" s="444"/>
      <c r="Q545" s="444"/>
      <c r="R545" s="444"/>
      <c r="S545" s="444"/>
      <c r="T545" s="444"/>
      <c r="U545" s="445"/>
      <c r="V545" s="34"/>
    </row>
    <row r="546" spans="1:22" ht="21.95" customHeight="1" thickBot="1" x14ac:dyDescent="0.3">
      <c r="A546" s="33"/>
      <c r="B546" s="171" t="s">
        <v>137</v>
      </c>
      <c r="C546" s="432"/>
      <c r="D546" s="433"/>
      <c r="E546" s="433"/>
      <c r="F546" s="433"/>
      <c r="G546" s="433"/>
      <c r="H546" s="433"/>
      <c r="I546" s="434"/>
      <c r="J546" s="34"/>
      <c r="K546" s="1"/>
      <c r="L546" s="32"/>
      <c r="M546" s="33"/>
      <c r="N546" s="171" t="s">
        <v>137</v>
      </c>
      <c r="O546" s="432"/>
      <c r="P546" s="433"/>
      <c r="Q546" s="433"/>
      <c r="R546" s="433"/>
      <c r="S546" s="433"/>
      <c r="T546" s="433"/>
      <c r="U546" s="434"/>
      <c r="V546" s="34"/>
    </row>
    <row r="547" spans="1:22" ht="21.95" customHeight="1" thickBot="1" x14ac:dyDescent="0.3">
      <c r="A547" s="33"/>
      <c r="B547" s="25"/>
      <c r="C547" s="25"/>
      <c r="D547" s="25"/>
      <c r="E547" s="25"/>
      <c r="F547" s="25"/>
      <c r="G547" s="25"/>
      <c r="H547" s="25"/>
      <c r="I547" s="25"/>
      <c r="J547" s="34"/>
      <c r="K547" s="1"/>
      <c r="L547" s="32"/>
      <c r="M547" s="33"/>
      <c r="N547" s="25"/>
      <c r="O547" s="25"/>
      <c r="P547" s="25"/>
      <c r="Q547" s="25"/>
      <c r="R547" s="25"/>
      <c r="S547" s="25"/>
      <c r="T547" s="25"/>
      <c r="U547" s="25"/>
      <c r="V547" s="34"/>
    </row>
    <row r="548" spans="1:22" ht="21.95" customHeight="1" x14ac:dyDescent="0.25">
      <c r="A548" s="33"/>
      <c r="B548" s="438" t="s">
        <v>63</v>
      </c>
      <c r="C548" s="343" t="s">
        <v>64</v>
      </c>
      <c r="D548" s="351"/>
      <c r="E548" s="351"/>
      <c r="F548" s="351"/>
      <c r="G548" s="351"/>
      <c r="H548" s="352"/>
      <c r="I548" s="353"/>
      <c r="J548" s="34"/>
      <c r="K548" s="1"/>
      <c r="L548" s="32"/>
      <c r="M548" s="33"/>
      <c r="N548" s="438" t="s">
        <v>63</v>
      </c>
      <c r="O548" s="343" t="s">
        <v>64</v>
      </c>
      <c r="P548" s="351"/>
      <c r="Q548" s="351"/>
      <c r="R548" s="351"/>
      <c r="S548" s="351"/>
      <c r="T548" s="352"/>
      <c r="U548" s="353"/>
      <c r="V548" s="34"/>
    </row>
    <row r="549" spans="1:22" ht="21.95" customHeight="1" x14ac:dyDescent="0.25">
      <c r="A549" s="33"/>
      <c r="B549" s="439"/>
      <c r="C549" s="340" t="s">
        <v>234</v>
      </c>
      <c r="D549" s="348"/>
      <c r="E549" s="348"/>
      <c r="F549" s="348"/>
      <c r="G549" s="348"/>
      <c r="H549" s="336"/>
      <c r="I549" s="337"/>
      <c r="J549" s="34"/>
      <c r="K549" s="1"/>
      <c r="L549" s="32"/>
      <c r="M549" s="33"/>
      <c r="N549" s="439"/>
      <c r="O549" s="340" t="s">
        <v>234</v>
      </c>
      <c r="P549" s="348"/>
      <c r="Q549" s="348"/>
      <c r="R549" s="348"/>
      <c r="S549" s="348"/>
      <c r="T549" s="336"/>
      <c r="U549" s="337"/>
      <c r="V549" s="34"/>
    </row>
    <row r="550" spans="1:22" ht="21.95" customHeight="1" x14ac:dyDescent="0.25">
      <c r="A550" s="33"/>
      <c r="B550" s="439"/>
      <c r="C550" s="340" t="s">
        <v>66</v>
      </c>
      <c r="D550" s="348"/>
      <c r="E550" s="348"/>
      <c r="F550" s="348"/>
      <c r="G550" s="348"/>
      <c r="H550" s="336"/>
      <c r="I550" s="337"/>
      <c r="J550" s="34"/>
      <c r="K550" s="1"/>
      <c r="L550" s="32"/>
      <c r="M550" s="33"/>
      <c r="N550" s="439"/>
      <c r="O550" s="340" t="s">
        <v>66</v>
      </c>
      <c r="P550" s="348"/>
      <c r="Q550" s="348"/>
      <c r="R550" s="348"/>
      <c r="S550" s="348"/>
      <c r="T550" s="336"/>
      <c r="U550" s="337"/>
      <c r="V550" s="34"/>
    </row>
    <row r="551" spans="1:22" ht="21.95" customHeight="1" x14ac:dyDescent="0.25">
      <c r="A551" s="33"/>
      <c r="B551" s="439"/>
      <c r="C551" s="340" t="s">
        <v>67</v>
      </c>
      <c r="D551" s="348"/>
      <c r="E551" s="348"/>
      <c r="F551" s="348"/>
      <c r="G551" s="348"/>
      <c r="H551" s="354"/>
      <c r="I551" s="355"/>
      <c r="J551" s="34"/>
      <c r="K551" s="1"/>
      <c r="L551" s="32"/>
      <c r="M551" s="33"/>
      <c r="N551" s="439"/>
      <c r="O551" s="340" t="s">
        <v>67</v>
      </c>
      <c r="P551" s="348"/>
      <c r="Q551" s="348"/>
      <c r="R551" s="348"/>
      <c r="S551" s="348"/>
      <c r="T551" s="354"/>
      <c r="U551" s="355"/>
      <c r="V551" s="34"/>
    </row>
    <row r="552" spans="1:22" ht="21.95" customHeight="1" x14ac:dyDescent="0.25">
      <c r="A552" s="33"/>
      <c r="B552" s="439"/>
      <c r="C552" s="340" t="s">
        <v>235</v>
      </c>
      <c r="D552" s="348"/>
      <c r="E552" s="348"/>
      <c r="F552" s="348"/>
      <c r="G552" s="348"/>
      <c r="H552" s="336"/>
      <c r="I552" s="337"/>
      <c r="J552" s="34"/>
      <c r="K552" s="1"/>
      <c r="L552" s="32"/>
      <c r="M552" s="33"/>
      <c r="N552" s="439"/>
      <c r="O552" s="340" t="s">
        <v>235</v>
      </c>
      <c r="P552" s="348"/>
      <c r="Q552" s="348"/>
      <c r="R552" s="348"/>
      <c r="S552" s="348"/>
      <c r="T552" s="336"/>
      <c r="U552" s="337"/>
      <c r="V552" s="34"/>
    </row>
    <row r="553" spans="1:22" ht="21.95" customHeight="1" x14ac:dyDescent="0.25">
      <c r="A553" s="33"/>
      <c r="B553" s="439"/>
      <c r="C553" s="338" t="s">
        <v>236</v>
      </c>
      <c r="D553" s="339"/>
      <c r="E553" s="339"/>
      <c r="F553" s="339"/>
      <c r="G553" s="340"/>
      <c r="H553" s="336"/>
      <c r="I553" s="337"/>
      <c r="J553" s="34"/>
      <c r="K553" s="1"/>
      <c r="L553" s="32"/>
      <c r="M553" s="33"/>
      <c r="N553" s="439"/>
      <c r="O553" s="338" t="s">
        <v>236</v>
      </c>
      <c r="P553" s="339"/>
      <c r="Q553" s="339"/>
      <c r="R553" s="339"/>
      <c r="S553" s="340"/>
      <c r="T553" s="336"/>
      <c r="U553" s="337"/>
      <c r="V553" s="34"/>
    </row>
    <row r="554" spans="1:22" ht="21.95" customHeight="1" x14ac:dyDescent="0.25">
      <c r="A554" s="33"/>
      <c r="B554" s="439"/>
      <c r="C554" s="385" t="s">
        <v>69</v>
      </c>
      <c r="D554" s="386"/>
      <c r="E554" s="386"/>
      <c r="F554" s="386"/>
      <c r="G554" s="386"/>
      <c r="H554" s="336"/>
      <c r="I554" s="337"/>
      <c r="J554" s="34"/>
      <c r="K554" s="1"/>
      <c r="L554" s="32"/>
      <c r="M554" s="33"/>
      <c r="N554" s="439"/>
      <c r="O554" s="385" t="s">
        <v>69</v>
      </c>
      <c r="P554" s="386"/>
      <c r="Q554" s="386"/>
      <c r="R554" s="386"/>
      <c r="S554" s="386"/>
      <c r="T554" s="336"/>
      <c r="U554" s="337"/>
      <c r="V554" s="34"/>
    </row>
    <row r="555" spans="1:22" ht="21.95" customHeight="1" thickBot="1" x14ac:dyDescent="0.3">
      <c r="A555" s="33"/>
      <c r="B555" s="440"/>
      <c r="C555" s="441" t="s">
        <v>243</v>
      </c>
      <c r="D555" s="442"/>
      <c r="E555" s="442"/>
      <c r="F555" s="442"/>
      <c r="G555" s="371"/>
      <c r="H555" s="453"/>
      <c r="I555" s="454"/>
      <c r="J555" s="34"/>
      <c r="K555" s="1"/>
      <c r="L555" s="32"/>
      <c r="M555" s="33"/>
      <c r="N555" s="440"/>
      <c r="O555" s="441" t="s">
        <v>243</v>
      </c>
      <c r="P555" s="442"/>
      <c r="Q555" s="442"/>
      <c r="R555" s="442"/>
      <c r="S555" s="371"/>
      <c r="T555" s="453"/>
      <c r="U555" s="454"/>
      <c r="V555" s="34"/>
    </row>
    <row r="556" spans="1:22" ht="21.95" customHeight="1" x14ac:dyDescent="0.25">
      <c r="A556" s="33"/>
      <c r="B556" s="438" t="s">
        <v>70</v>
      </c>
      <c r="C556" s="455" t="s">
        <v>71</v>
      </c>
      <c r="D556" s="456"/>
      <c r="E556" s="456"/>
      <c r="F556" s="456"/>
      <c r="G556" s="457"/>
      <c r="H556" s="352"/>
      <c r="I556" s="353"/>
      <c r="J556" s="34"/>
      <c r="K556" s="1"/>
      <c r="L556" s="32"/>
      <c r="M556" s="33"/>
      <c r="N556" s="438" t="s">
        <v>70</v>
      </c>
      <c r="O556" s="455" t="s">
        <v>71</v>
      </c>
      <c r="P556" s="456"/>
      <c r="Q556" s="456"/>
      <c r="R556" s="456"/>
      <c r="S556" s="457"/>
      <c r="T556" s="352"/>
      <c r="U556" s="353"/>
      <c r="V556" s="34"/>
    </row>
    <row r="557" spans="1:22" ht="21.95" customHeight="1" x14ac:dyDescent="0.25">
      <c r="A557" s="33"/>
      <c r="B557" s="439"/>
      <c r="C557" s="435" t="s">
        <v>72</v>
      </c>
      <c r="D557" s="436"/>
      <c r="E557" s="436"/>
      <c r="F557" s="436"/>
      <c r="G557" s="437"/>
      <c r="H557" s="336"/>
      <c r="I557" s="337"/>
      <c r="J557" s="34"/>
      <c r="K557" s="1"/>
      <c r="L557" s="32"/>
      <c r="M557" s="33"/>
      <c r="N557" s="439"/>
      <c r="O557" s="435" t="s">
        <v>72</v>
      </c>
      <c r="P557" s="436"/>
      <c r="Q557" s="436"/>
      <c r="R557" s="436"/>
      <c r="S557" s="437"/>
      <c r="T557" s="336"/>
      <c r="U557" s="337"/>
      <c r="V557" s="34"/>
    </row>
    <row r="558" spans="1:22" ht="21.95" customHeight="1" x14ac:dyDescent="0.25">
      <c r="A558" s="33"/>
      <c r="B558" s="439"/>
      <c r="C558" s="435" t="s">
        <v>73</v>
      </c>
      <c r="D558" s="436"/>
      <c r="E558" s="436"/>
      <c r="F558" s="436"/>
      <c r="G558" s="437"/>
      <c r="H558" s="336"/>
      <c r="I558" s="337"/>
      <c r="J558" s="34"/>
      <c r="K558" s="1"/>
      <c r="L558" s="32"/>
      <c r="M558" s="33"/>
      <c r="N558" s="439"/>
      <c r="O558" s="435" t="s">
        <v>73</v>
      </c>
      <c r="P558" s="436"/>
      <c r="Q558" s="436"/>
      <c r="R558" s="436"/>
      <c r="S558" s="437"/>
      <c r="T558" s="336"/>
      <c r="U558" s="337"/>
      <c r="V558" s="34"/>
    </row>
    <row r="559" spans="1:22" ht="21.95" customHeight="1" x14ac:dyDescent="0.25">
      <c r="A559" s="33"/>
      <c r="B559" s="439"/>
      <c r="C559" s="435" t="s">
        <v>75</v>
      </c>
      <c r="D559" s="436"/>
      <c r="E559" s="436"/>
      <c r="F559" s="436"/>
      <c r="G559" s="437"/>
      <c r="H559" s="336"/>
      <c r="I559" s="337"/>
      <c r="J559" s="34"/>
      <c r="K559" s="1"/>
      <c r="L559" s="32"/>
      <c r="M559" s="33"/>
      <c r="N559" s="439"/>
      <c r="O559" s="435" t="s">
        <v>75</v>
      </c>
      <c r="P559" s="436"/>
      <c r="Q559" s="436"/>
      <c r="R559" s="436"/>
      <c r="S559" s="437"/>
      <c r="T559" s="336"/>
      <c r="U559" s="337"/>
      <c r="V559" s="34"/>
    </row>
    <row r="560" spans="1:22" ht="21.95" customHeight="1" x14ac:dyDescent="0.25">
      <c r="A560" s="33"/>
      <c r="B560" s="439"/>
      <c r="C560" s="435" t="s">
        <v>76</v>
      </c>
      <c r="D560" s="436"/>
      <c r="E560" s="436"/>
      <c r="F560" s="436"/>
      <c r="G560" s="437"/>
      <c r="H560" s="336"/>
      <c r="I560" s="337"/>
      <c r="J560" s="34"/>
      <c r="K560" s="1"/>
      <c r="L560" s="32"/>
      <c r="M560" s="33"/>
      <c r="N560" s="439"/>
      <c r="O560" s="435" t="s">
        <v>76</v>
      </c>
      <c r="P560" s="436"/>
      <c r="Q560" s="436"/>
      <c r="R560" s="436"/>
      <c r="S560" s="437"/>
      <c r="T560" s="336"/>
      <c r="U560" s="337"/>
      <c r="V560" s="34"/>
    </row>
    <row r="561" spans="1:22" ht="21.95" customHeight="1" thickBot="1" x14ac:dyDescent="0.3">
      <c r="A561" s="33"/>
      <c r="B561" s="440"/>
      <c r="C561" s="458" t="s">
        <v>77</v>
      </c>
      <c r="D561" s="459"/>
      <c r="E561" s="459"/>
      <c r="F561" s="459"/>
      <c r="G561" s="460"/>
      <c r="H561" s="369"/>
      <c r="I561" s="370"/>
      <c r="J561" s="34"/>
      <c r="K561" s="1"/>
      <c r="L561" s="32"/>
      <c r="M561" s="33"/>
      <c r="N561" s="440"/>
      <c r="O561" s="458" t="s">
        <v>77</v>
      </c>
      <c r="P561" s="459"/>
      <c r="Q561" s="459"/>
      <c r="R561" s="459"/>
      <c r="S561" s="460"/>
      <c r="T561" s="369"/>
      <c r="U561" s="370"/>
      <c r="V561" s="34"/>
    </row>
    <row r="562" spans="1:22" ht="21.95" customHeight="1" x14ac:dyDescent="0.25">
      <c r="A562" s="33"/>
      <c r="B562" s="438" t="s">
        <v>78</v>
      </c>
      <c r="C562" s="341" t="s">
        <v>85</v>
      </c>
      <c r="D562" s="342"/>
      <c r="E562" s="343"/>
      <c r="F562" s="10" t="s">
        <v>86</v>
      </c>
      <c r="G562" s="11"/>
      <c r="H562" s="344"/>
      <c r="I562" s="345"/>
      <c r="J562" s="34"/>
      <c r="K562" s="1"/>
      <c r="L562" s="32"/>
      <c r="M562" s="33"/>
      <c r="N562" s="438" t="s">
        <v>78</v>
      </c>
      <c r="O562" s="341" t="s">
        <v>85</v>
      </c>
      <c r="P562" s="342"/>
      <c r="Q562" s="343"/>
      <c r="R562" s="10" t="s">
        <v>86</v>
      </c>
      <c r="S562" s="11"/>
      <c r="T562" s="344"/>
      <c r="U562" s="345"/>
      <c r="V562" s="34"/>
    </row>
    <row r="563" spans="1:22" ht="21.95" customHeight="1" x14ac:dyDescent="0.25">
      <c r="A563" s="33"/>
      <c r="B563" s="439"/>
      <c r="C563" s="338" t="s">
        <v>241</v>
      </c>
      <c r="D563" s="339"/>
      <c r="E563" s="340"/>
      <c r="F563" s="10" t="s">
        <v>84</v>
      </c>
      <c r="G563" s="10"/>
      <c r="H563" s="336"/>
      <c r="I563" s="337"/>
      <c r="J563" s="34"/>
      <c r="K563" s="1"/>
      <c r="L563" s="32"/>
      <c r="M563" s="33"/>
      <c r="N563" s="439"/>
      <c r="O563" s="338" t="s">
        <v>241</v>
      </c>
      <c r="P563" s="339"/>
      <c r="Q563" s="340"/>
      <c r="R563" s="10" t="s">
        <v>84</v>
      </c>
      <c r="S563" s="10"/>
      <c r="T563" s="336"/>
      <c r="U563" s="337"/>
      <c r="V563" s="34"/>
    </row>
    <row r="564" spans="1:22" ht="21.95" customHeight="1" thickBot="1" x14ac:dyDescent="0.3">
      <c r="A564" s="33"/>
      <c r="B564" s="440"/>
      <c r="C564" s="441" t="s">
        <v>87</v>
      </c>
      <c r="D564" s="442"/>
      <c r="E564" s="371"/>
      <c r="F564" s="52" t="s">
        <v>86</v>
      </c>
      <c r="G564" s="52"/>
      <c r="H564" s="369"/>
      <c r="I564" s="370"/>
      <c r="J564" s="34"/>
      <c r="K564" s="1"/>
      <c r="L564" s="32"/>
      <c r="M564" s="33"/>
      <c r="N564" s="440"/>
      <c r="O564" s="441" t="s">
        <v>87</v>
      </c>
      <c r="P564" s="442"/>
      <c r="Q564" s="371"/>
      <c r="R564" s="52" t="s">
        <v>86</v>
      </c>
      <c r="S564" s="52"/>
      <c r="T564" s="369"/>
      <c r="U564" s="370"/>
      <c r="V564" s="34"/>
    </row>
    <row r="565" spans="1:22" ht="21.95" customHeight="1" thickBot="1" x14ac:dyDescent="0.3">
      <c r="A565" s="33"/>
      <c r="B565" s="25"/>
      <c r="C565" s="25"/>
      <c r="D565" s="25"/>
      <c r="E565" s="25"/>
      <c r="F565" s="25"/>
      <c r="G565" s="25"/>
      <c r="H565" s="25"/>
      <c r="I565" s="25"/>
      <c r="J565" s="34"/>
      <c r="K565" s="1"/>
      <c r="L565" s="32"/>
      <c r="M565" s="33"/>
      <c r="N565" s="25"/>
      <c r="O565" s="25"/>
      <c r="P565" s="25"/>
      <c r="Q565" s="25"/>
      <c r="R565" s="25"/>
      <c r="S565" s="25"/>
      <c r="T565" s="25"/>
      <c r="U565" s="25"/>
      <c r="V565" s="34"/>
    </row>
    <row r="566" spans="1:22" ht="21.95" customHeight="1" x14ac:dyDescent="0.3">
      <c r="A566" s="33"/>
      <c r="B566" s="373" t="s">
        <v>88</v>
      </c>
      <c r="C566" s="374"/>
      <c r="D566" s="374"/>
      <c r="E566" s="374"/>
      <c r="F566" s="374"/>
      <c r="G566" s="374"/>
      <c r="H566" s="374"/>
      <c r="I566" s="375"/>
      <c r="J566" s="34"/>
      <c r="K566" s="1"/>
      <c r="L566" s="32"/>
      <c r="M566" s="33"/>
      <c r="N566" s="373" t="s">
        <v>88</v>
      </c>
      <c r="O566" s="374"/>
      <c r="P566" s="374"/>
      <c r="Q566" s="374"/>
      <c r="R566" s="374"/>
      <c r="S566" s="374"/>
      <c r="T566" s="374"/>
      <c r="U566" s="375"/>
      <c r="V566" s="34"/>
    </row>
    <row r="567" spans="1:22" ht="21.95" customHeight="1" x14ac:dyDescent="0.25">
      <c r="A567" s="33"/>
      <c r="B567" s="376"/>
      <c r="C567" s="377"/>
      <c r="D567" s="377"/>
      <c r="E567" s="377"/>
      <c r="F567" s="377"/>
      <c r="G567" s="377"/>
      <c r="H567" s="377"/>
      <c r="I567" s="378"/>
      <c r="J567" s="34"/>
      <c r="K567" s="1"/>
      <c r="L567" s="32"/>
      <c r="M567" s="33"/>
      <c r="N567" s="376"/>
      <c r="O567" s="377"/>
      <c r="P567" s="377"/>
      <c r="Q567" s="377"/>
      <c r="R567" s="377"/>
      <c r="S567" s="377"/>
      <c r="T567" s="377"/>
      <c r="U567" s="378"/>
      <c r="V567" s="34"/>
    </row>
    <row r="568" spans="1:22" ht="21.95" customHeight="1" x14ac:dyDescent="0.25">
      <c r="A568" s="33"/>
      <c r="B568" s="379"/>
      <c r="C568" s="380"/>
      <c r="D568" s="380"/>
      <c r="E568" s="380"/>
      <c r="F568" s="380"/>
      <c r="G568" s="380"/>
      <c r="H568" s="380"/>
      <c r="I568" s="381"/>
      <c r="J568" s="34"/>
      <c r="K568" s="1"/>
      <c r="L568" s="32"/>
      <c r="M568" s="33"/>
      <c r="N568" s="379"/>
      <c r="O568" s="380"/>
      <c r="P568" s="380"/>
      <c r="Q568" s="380"/>
      <c r="R568" s="380"/>
      <c r="S568" s="380"/>
      <c r="T568" s="380"/>
      <c r="U568" s="381"/>
      <c r="V568" s="34"/>
    </row>
    <row r="569" spans="1:22" ht="21.95" customHeight="1" x14ac:dyDescent="0.25">
      <c r="A569" s="33"/>
      <c r="B569" s="379"/>
      <c r="C569" s="380"/>
      <c r="D569" s="380"/>
      <c r="E569" s="380"/>
      <c r="F569" s="380"/>
      <c r="G569" s="380"/>
      <c r="H569" s="380"/>
      <c r="I569" s="381"/>
      <c r="J569" s="34"/>
      <c r="K569" s="1"/>
      <c r="L569" s="32"/>
      <c r="M569" s="33"/>
      <c r="N569" s="379"/>
      <c r="O569" s="380"/>
      <c r="P569" s="380"/>
      <c r="Q569" s="380"/>
      <c r="R569" s="380"/>
      <c r="S569" s="380"/>
      <c r="T569" s="380"/>
      <c r="U569" s="381"/>
      <c r="V569" s="34"/>
    </row>
    <row r="570" spans="1:22" ht="21.95" customHeight="1" thickBot="1" x14ac:dyDescent="0.3">
      <c r="A570" s="33"/>
      <c r="B570" s="382"/>
      <c r="C570" s="383"/>
      <c r="D570" s="383"/>
      <c r="E570" s="383"/>
      <c r="F570" s="383"/>
      <c r="G570" s="383"/>
      <c r="H570" s="383"/>
      <c r="I570" s="384"/>
      <c r="J570" s="34"/>
      <c r="K570" s="1"/>
      <c r="L570" s="32"/>
      <c r="M570" s="33"/>
      <c r="N570" s="382"/>
      <c r="O570" s="383"/>
      <c r="P570" s="383"/>
      <c r="Q570" s="383"/>
      <c r="R570" s="383"/>
      <c r="S570" s="383"/>
      <c r="T570" s="383"/>
      <c r="U570" s="384"/>
      <c r="V570" s="34"/>
    </row>
    <row r="571" spans="1:22" ht="21.95" customHeight="1" thickBot="1" x14ac:dyDescent="0.3">
      <c r="A571" s="53"/>
      <c r="B571" s="54"/>
      <c r="C571" s="54"/>
      <c r="D571" s="54"/>
      <c r="E571" s="54"/>
      <c r="F571" s="54"/>
      <c r="G571" s="54"/>
      <c r="H571" s="54"/>
      <c r="I571" s="54"/>
      <c r="J571" s="55"/>
      <c r="K571" s="1"/>
      <c r="L571" s="32"/>
      <c r="M571" s="53"/>
      <c r="N571" s="54"/>
      <c r="O571" s="54"/>
      <c r="P571" s="54"/>
      <c r="Q571" s="54"/>
      <c r="R571" s="54"/>
      <c r="S571" s="54"/>
      <c r="T571" s="54"/>
      <c r="U571" s="54"/>
      <c r="V571" s="55"/>
    </row>
    <row r="572" spans="1:22" ht="21.95" customHeight="1" thickBot="1" x14ac:dyDescent="0.3">
      <c r="A572" s="56"/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7"/>
      <c r="M572" s="56"/>
      <c r="N572" s="56"/>
      <c r="O572" s="56"/>
      <c r="P572" s="56"/>
      <c r="Q572" s="56"/>
      <c r="R572" s="56"/>
      <c r="S572" s="56"/>
      <c r="T572" s="56"/>
      <c r="U572" s="56"/>
      <c r="V572" s="56"/>
    </row>
    <row r="573" spans="1:22" ht="21.95" customHeight="1" x14ac:dyDescent="0.25">
      <c r="A573" s="29">
        <v>13</v>
      </c>
      <c r="B573" s="30"/>
      <c r="C573" s="30"/>
      <c r="D573" s="30"/>
      <c r="E573" s="30"/>
      <c r="F573" s="30"/>
      <c r="G573" s="30"/>
      <c r="H573" s="30"/>
      <c r="I573" s="30"/>
      <c r="J573" s="31"/>
      <c r="K573" s="1"/>
      <c r="L573" s="32"/>
      <c r="M573" s="29">
        <f t="shared" ref="M573" si="12">A573+1</f>
        <v>14</v>
      </c>
      <c r="N573" s="30"/>
      <c r="O573" s="30"/>
      <c r="P573" s="30"/>
      <c r="Q573" s="30"/>
      <c r="R573" s="30"/>
      <c r="S573" s="30"/>
      <c r="T573" s="30"/>
      <c r="U573" s="30"/>
      <c r="V573" s="31"/>
    </row>
    <row r="574" spans="1:22" ht="21.95" customHeight="1" x14ac:dyDescent="0.35">
      <c r="A574" s="33"/>
      <c r="B574" s="356" t="s">
        <v>42</v>
      </c>
      <c r="C574" s="356"/>
      <c r="D574" s="452" t="s">
        <v>93</v>
      </c>
      <c r="E574" s="404"/>
      <c r="F574" s="404"/>
      <c r="G574" s="404"/>
      <c r="H574" s="404"/>
      <c r="I574" s="404"/>
      <c r="J574" s="75"/>
      <c r="K574" s="1"/>
      <c r="L574" s="32"/>
      <c r="M574" s="33"/>
      <c r="N574" s="356" t="s">
        <v>42</v>
      </c>
      <c r="O574" s="356"/>
      <c r="P574" s="452" t="s">
        <v>93</v>
      </c>
      <c r="Q574" s="404"/>
      <c r="R574" s="404"/>
      <c r="S574" s="404"/>
      <c r="T574" s="404"/>
      <c r="U574" s="404"/>
      <c r="V574" s="75"/>
    </row>
    <row r="575" spans="1:22" ht="21.95" customHeight="1" x14ac:dyDescent="0.25">
      <c r="A575" s="33"/>
      <c r="B575" s="358"/>
      <c r="C575" s="358"/>
      <c r="D575" s="358"/>
      <c r="E575" s="358"/>
      <c r="F575" s="358"/>
      <c r="G575" s="358"/>
      <c r="H575" s="358"/>
      <c r="I575" s="358"/>
      <c r="J575" s="34"/>
      <c r="K575" s="1"/>
      <c r="L575" s="32"/>
      <c r="M575" s="33"/>
      <c r="N575" s="358"/>
      <c r="O575" s="358"/>
      <c r="P575" s="358"/>
      <c r="Q575" s="358"/>
      <c r="R575" s="358"/>
      <c r="S575" s="358"/>
      <c r="T575" s="358"/>
      <c r="U575" s="358"/>
      <c r="V575" s="34"/>
    </row>
    <row r="576" spans="1:22" ht="21.95" customHeight="1" x14ac:dyDescent="0.35">
      <c r="A576" s="33"/>
      <c r="B576" s="356" t="s">
        <v>0</v>
      </c>
      <c r="C576" s="356"/>
      <c r="D576" s="403"/>
      <c r="E576" s="403"/>
      <c r="F576" s="357" t="s">
        <v>41</v>
      </c>
      <c r="G576" s="357"/>
      <c r="H576" s="403"/>
      <c r="I576" s="403"/>
      <c r="J576" s="34"/>
      <c r="K576" s="1"/>
      <c r="L576" s="32"/>
      <c r="M576" s="33"/>
      <c r="N576" s="356" t="s">
        <v>0</v>
      </c>
      <c r="O576" s="356"/>
      <c r="P576" s="403"/>
      <c r="Q576" s="403"/>
      <c r="R576" s="357" t="s">
        <v>41</v>
      </c>
      <c r="S576" s="357"/>
      <c r="T576" s="403"/>
      <c r="U576" s="403"/>
      <c r="V576" s="34"/>
    </row>
    <row r="577" spans="1:22" ht="21.95" customHeight="1" x14ac:dyDescent="0.35">
      <c r="A577" s="33"/>
      <c r="B577" s="356" t="s">
        <v>14</v>
      </c>
      <c r="C577" s="356"/>
      <c r="D577" s="400"/>
      <c r="E577" s="400"/>
      <c r="F577" s="357" t="s">
        <v>15</v>
      </c>
      <c r="G577" s="357"/>
      <c r="H577" s="401"/>
      <c r="I577" s="401"/>
      <c r="J577" s="34"/>
      <c r="K577" s="1"/>
      <c r="L577" s="32"/>
      <c r="M577" s="33"/>
      <c r="N577" s="356" t="s">
        <v>14</v>
      </c>
      <c r="O577" s="356"/>
      <c r="P577" s="400"/>
      <c r="Q577" s="400"/>
      <c r="R577" s="357" t="s">
        <v>15</v>
      </c>
      <c r="S577" s="357"/>
      <c r="T577" s="401"/>
      <c r="U577" s="401"/>
      <c r="V577" s="34"/>
    </row>
    <row r="578" spans="1:22" ht="21.95" customHeight="1" x14ac:dyDescent="0.3">
      <c r="A578" s="33"/>
      <c r="B578" s="64" t="s">
        <v>53</v>
      </c>
      <c r="C578" s="64"/>
      <c r="D578" s="402"/>
      <c r="E578" s="402"/>
      <c r="F578" s="397" t="s">
        <v>54</v>
      </c>
      <c r="G578" s="397"/>
      <c r="H578" s="402"/>
      <c r="I578" s="402"/>
      <c r="J578" s="34"/>
      <c r="K578" s="1"/>
      <c r="L578" s="32"/>
      <c r="M578" s="33"/>
      <c r="N578" s="64" t="s">
        <v>53</v>
      </c>
      <c r="O578" s="64"/>
      <c r="P578" s="402"/>
      <c r="Q578" s="402"/>
      <c r="R578" s="397" t="s">
        <v>54</v>
      </c>
      <c r="S578" s="397"/>
      <c r="T578" s="402"/>
      <c r="U578" s="402"/>
      <c r="V578" s="34"/>
    </row>
    <row r="579" spans="1:22" ht="21.95" customHeight="1" x14ac:dyDescent="0.3">
      <c r="A579" s="33"/>
      <c r="B579" s="396" t="s">
        <v>1</v>
      </c>
      <c r="C579" s="396"/>
      <c r="D579" s="397"/>
      <c r="E579" s="397"/>
      <c r="F579" s="398"/>
      <c r="G579" s="398"/>
      <c r="H579" s="398"/>
      <c r="I579" s="398"/>
      <c r="J579" s="34"/>
      <c r="K579" s="1"/>
      <c r="L579" s="32"/>
      <c r="M579" s="33"/>
      <c r="N579" s="396" t="s">
        <v>1</v>
      </c>
      <c r="O579" s="396"/>
      <c r="P579" s="397"/>
      <c r="Q579" s="397"/>
      <c r="R579" s="398"/>
      <c r="S579" s="398"/>
      <c r="T579" s="398"/>
      <c r="U579" s="398"/>
      <c r="V579" s="34"/>
    </row>
    <row r="580" spans="1:22" ht="21.95" customHeight="1" x14ac:dyDescent="0.3">
      <c r="A580" s="33"/>
      <c r="B580" s="396"/>
      <c r="C580" s="396"/>
      <c r="D580" s="397" t="s">
        <v>11</v>
      </c>
      <c r="E580" s="397"/>
      <c r="F580" s="398"/>
      <c r="G580" s="398"/>
      <c r="H580" s="398"/>
      <c r="I580" s="398"/>
      <c r="J580" s="34"/>
      <c r="K580" s="1"/>
      <c r="L580" s="32"/>
      <c r="M580" s="33"/>
      <c r="N580" s="396"/>
      <c r="O580" s="396"/>
      <c r="P580" s="397" t="s">
        <v>11</v>
      </c>
      <c r="Q580" s="397"/>
      <c r="R580" s="398"/>
      <c r="S580" s="398"/>
      <c r="T580" s="398"/>
      <c r="U580" s="398"/>
      <c r="V580" s="34"/>
    </row>
    <row r="581" spans="1:22" ht="21.95" customHeight="1" x14ac:dyDescent="0.3">
      <c r="A581" s="33"/>
      <c r="B581" s="396"/>
      <c r="C581" s="396"/>
      <c r="D581" s="397" t="s">
        <v>55</v>
      </c>
      <c r="E581" s="397"/>
      <c r="F581" s="398"/>
      <c r="G581" s="398"/>
      <c r="H581" s="398"/>
      <c r="I581" s="398"/>
      <c r="J581" s="34"/>
      <c r="K581" s="1"/>
      <c r="L581" s="32"/>
      <c r="M581" s="33"/>
      <c r="N581" s="396"/>
      <c r="O581" s="396"/>
      <c r="P581" s="397" t="s">
        <v>55</v>
      </c>
      <c r="Q581" s="397"/>
      <c r="R581" s="398"/>
      <c r="S581" s="398"/>
      <c r="T581" s="398"/>
      <c r="U581" s="398"/>
      <c r="V581" s="34"/>
    </row>
    <row r="582" spans="1:22" ht="21.95" customHeight="1" x14ac:dyDescent="0.35">
      <c r="A582" s="33"/>
      <c r="B582" s="396"/>
      <c r="C582" s="396"/>
      <c r="D582" s="397" t="s">
        <v>9</v>
      </c>
      <c r="E582" s="397"/>
      <c r="F582" s="399"/>
      <c r="G582" s="399"/>
      <c r="H582" s="399"/>
      <c r="I582" s="399"/>
      <c r="J582" s="34"/>
      <c r="K582" s="1"/>
      <c r="L582" s="32"/>
      <c r="M582" s="33"/>
      <c r="N582" s="396"/>
      <c r="O582" s="396"/>
      <c r="P582" s="397" t="s">
        <v>9</v>
      </c>
      <c r="Q582" s="397"/>
      <c r="R582" s="399"/>
      <c r="S582" s="399"/>
      <c r="T582" s="399"/>
      <c r="U582" s="399"/>
      <c r="V582" s="34"/>
    </row>
    <row r="583" spans="1:22" ht="21.95" customHeight="1" x14ac:dyDescent="0.35">
      <c r="A583" s="33"/>
      <c r="B583" s="356" t="s">
        <v>44</v>
      </c>
      <c r="C583" s="356"/>
      <c r="D583" s="357" t="s">
        <v>90</v>
      </c>
      <c r="E583" s="357"/>
      <c r="F583" s="37"/>
      <c r="G583" s="65"/>
      <c r="H583" s="39"/>
      <c r="I583" s="65"/>
      <c r="J583" s="34"/>
      <c r="K583" s="1"/>
      <c r="L583" s="32"/>
      <c r="M583" s="33"/>
      <c r="N583" s="356" t="s">
        <v>44</v>
      </c>
      <c r="O583" s="356"/>
      <c r="P583" s="357" t="s">
        <v>90</v>
      </c>
      <c r="Q583" s="357"/>
      <c r="R583" s="37"/>
      <c r="S583" s="65"/>
      <c r="T583" s="39"/>
      <c r="U583" s="65"/>
      <c r="V583" s="34"/>
    </row>
    <row r="584" spans="1:22" ht="21.95" customHeight="1" x14ac:dyDescent="0.3">
      <c r="A584" s="33"/>
      <c r="B584" s="356"/>
      <c r="C584" s="356"/>
      <c r="D584" s="359" t="s">
        <v>56</v>
      </c>
      <c r="E584" s="63" t="s">
        <v>57</v>
      </c>
      <c r="F584" s="41"/>
      <c r="G584" s="66"/>
      <c r="H584" s="41"/>
      <c r="I584" s="66"/>
      <c r="J584" s="34"/>
      <c r="K584" s="1"/>
      <c r="L584" s="32"/>
      <c r="M584" s="33"/>
      <c r="N584" s="356"/>
      <c r="O584" s="356"/>
      <c r="P584" s="359" t="s">
        <v>56</v>
      </c>
      <c r="Q584" s="63" t="s">
        <v>57</v>
      </c>
      <c r="R584" s="41"/>
      <c r="S584" s="66"/>
      <c r="T584" s="41"/>
      <c r="U584" s="66"/>
      <c r="V584" s="34"/>
    </row>
    <row r="585" spans="1:22" ht="21.95" customHeight="1" x14ac:dyDescent="0.3">
      <c r="A585" s="33"/>
      <c r="B585" s="356"/>
      <c r="C585" s="356"/>
      <c r="D585" s="359"/>
      <c r="E585" s="63" t="s">
        <v>58</v>
      </c>
      <c r="F585" s="41"/>
      <c r="G585" s="66"/>
      <c r="H585" s="41"/>
      <c r="I585" s="66"/>
      <c r="J585" s="34"/>
      <c r="K585" s="1"/>
      <c r="L585" s="32"/>
      <c r="M585" s="33"/>
      <c r="N585" s="356"/>
      <c r="O585" s="356"/>
      <c r="P585" s="359"/>
      <c r="Q585" s="63" t="s">
        <v>58</v>
      </c>
      <c r="R585" s="41"/>
      <c r="S585" s="66"/>
      <c r="T585" s="41"/>
      <c r="U585" s="66"/>
      <c r="V585" s="34"/>
    </row>
    <row r="586" spans="1:22" ht="21.95" customHeight="1" x14ac:dyDescent="0.25">
      <c r="A586" s="33"/>
      <c r="B586" s="358"/>
      <c r="C586" s="358"/>
      <c r="D586" s="358"/>
      <c r="E586" s="358"/>
      <c r="F586" s="358"/>
      <c r="G586" s="358"/>
      <c r="H586" s="358"/>
      <c r="I586" s="358"/>
      <c r="J586" s="34"/>
      <c r="K586" s="1"/>
      <c r="L586" s="32"/>
      <c r="M586" s="33"/>
      <c r="N586" s="358"/>
      <c r="O586" s="358"/>
      <c r="P586" s="358"/>
      <c r="Q586" s="358"/>
      <c r="R586" s="358"/>
      <c r="S586" s="358"/>
      <c r="T586" s="358"/>
      <c r="U586" s="358"/>
      <c r="V586" s="34"/>
    </row>
    <row r="587" spans="1:22" ht="21.95" customHeight="1" x14ac:dyDescent="0.3">
      <c r="A587" s="33"/>
      <c r="B587" s="395" t="s">
        <v>59</v>
      </c>
      <c r="C587" s="395"/>
      <c r="D587" s="395"/>
      <c r="E587" s="395"/>
      <c r="F587" s="395"/>
      <c r="G587" s="395"/>
      <c r="H587" s="395"/>
      <c r="I587" s="395"/>
      <c r="J587" s="34"/>
      <c r="K587" s="1"/>
      <c r="L587" s="32"/>
      <c r="M587" s="33"/>
      <c r="N587" s="395" t="s">
        <v>59</v>
      </c>
      <c r="O587" s="395"/>
      <c r="P587" s="395"/>
      <c r="Q587" s="395"/>
      <c r="R587" s="395"/>
      <c r="S587" s="395"/>
      <c r="T587" s="395"/>
      <c r="U587" s="395"/>
      <c r="V587" s="34"/>
    </row>
    <row r="588" spans="1:22" ht="21.95" customHeight="1" thickBot="1" x14ac:dyDescent="0.3">
      <c r="A588" s="33"/>
      <c r="B588" s="358"/>
      <c r="C588" s="358"/>
      <c r="D588" s="358"/>
      <c r="E588" s="358"/>
      <c r="F588" s="358"/>
      <c r="G588" s="358"/>
      <c r="H588" s="358"/>
      <c r="I588" s="358"/>
      <c r="J588" s="34"/>
      <c r="K588" s="1"/>
      <c r="L588" s="32"/>
      <c r="M588" s="33"/>
      <c r="N588" s="358"/>
      <c r="O588" s="358"/>
      <c r="P588" s="358"/>
      <c r="Q588" s="358"/>
      <c r="R588" s="358"/>
      <c r="S588" s="358"/>
      <c r="T588" s="358"/>
      <c r="U588" s="358"/>
      <c r="V588" s="34"/>
    </row>
    <row r="589" spans="1:22" ht="21.95" customHeight="1" x14ac:dyDescent="0.25">
      <c r="A589" s="33"/>
      <c r="B589" s="170" t="s">
        <v>136</v>
      </c>
      <c r="C589" s="443"/>
      <c r="D589" s="444"/>
      <c r="E589" s="444"/>
      <c r="F589" s="444"/>
      <c r="G589" s="444"/>
      <c r="H589" s="444"/>
      <c r="I589" s="445"/>
      <c r="J589" s="34"/>
      <c r="K589" s="1"/>
      <c r="L589" s="32"/>
      <c r="M589" s="33"/>
      <c r="N589" s="170" t="s">
        <v>136</v>
      </c>
      <c r="O589" s="443"/>
      <c r="P589" s="444"/>
      <c r="Q589" s="444"/>
      <c r="R589" s="444"/>
      <c r="S589" s="444"/>
      <c r="T589" s="444"/>
      <c r="U589" s="445"/>
      <c r="V589" s="34"/>
    </row>
    <row r="590" spans="1:22" ht="21.95" customHeight="1" thickBot="1" x14ac:dyDescent="0.3">
      <c r="A590" s="33"/>
      <c r="B590" s="171" t="s">
        <v>137</v>
      </c>
      <c r="C590" s="432"/>
      <c r="D590" s="433"/>
      <c r="E590" s="433"/>
      <c r="F590" s="433"/>
      <c r="G590" s="433"/>
      <c r="H590" s="433"/>
      <c r="I590" s="434"/>
      <c r="J590" s="34"/>
      <c r="K590" s="1"/>
      <c r="L590" s="32"/>
      <c r="M590" s="33"/>
      <c r="N590" s="171" t="s">
        <v>137</v>
      </c>
      <c r="O590" s="432"/>
      <c r="P590" s="433"/>
      <c r="Q590" s="433"/>
      <c r="R590" s="433"/>
      <c r="S590" s="433"/>
      <c r="T590" s="433"/>
      <c r="U590" s="434"/>
      <c r="V590" s="34"/>
    </row>
    <row r="591" spans="1:22" ht="21.95" customHeight="1" thickBot="1" x14ac:dyDescent="0.3">
      <c r="A591" s="33"/>
      <c r="B591" s="25"/>
      <c r="C591" s="25"/>
      <c r="D591" s="25"/>
      <c r="E591" s="25"/>
      <c r="F591" s="25"/>
      <c r="G591" s="25"/>
      <c r="H591" s="25"/>
      <c r="I591" s="25"/>
      <c r="J591" s="34"/>
      <c r="K591" s="1"/>
      <c r="L591" s="32"/>
      <c r="M591" s="33"/>
      <c r="N591" s="25"/>
      <c r="O591" s="25"/>
      <c r="P591" s="25"/>
      <c r="Q591" s="25"/>
      <c r="R591" s="25"/>
      <c r="S591" s="25"/>
      <c r="T591" s="25"/>
      <c r="U591" s="25"/>
      <c r="V591" s="34"/>
    </row>
    <row r="592" spans="1:22" ht="21.95" customHeight="1" x14ac:dyDescent="0.25">
      <c r="A592" s="33"/>
      <c r="B592" s="438" t="s">
        <v>63</v>
      </c>
      <c r="C592" s="343" t="s">
        <v>64</v>
      </c>
      <c r="D592" s="351"/>
      <c r="E592" s="351"/>
      <c r="F592" s="351"/>
      <c r="G592" s="351"/>
      <c r="H592" s="352"/>
      <c r="I592" s="353"/>
      <c r="J592" s="34"/>
      <c r="K592" s="1"/>
      <c r="L592" s="32"/>
      <c r="M592" s="33"/>
      <c r="N592" s="438" t="s">
        <v>63</v>
      </c>
      <c r="O592" s="343" t="s">
        <v>64</v>
      </c>
      <c r="P592" s="351"/>
      <c r="Q592" s="351"/>
      <c r="R592" s="351"/>
      <c r="S592" s="351"/>
      <c r="T592" s="352"/>
      <c r="U592" s="353"/>
      <c r="V592" s="34"/>
    </row>
    <row r="593" spans="1:22" ht="21.95" customHeight="1" x14ac:dyDescent="0.25">
      <c r="A593" s="33"/>
      <c r="B593" s="439"/>
      <c r="C593" s="340" t="s">
        <v>234</v>
      </c>
      <c r="D593" s="348"/>
      <c r="E593" s="348"/>
      <c r="F593" s="348"/>
      <c r="G593" s="348"/>
      <c r="H593" s="336"/>
      <c r="I593" s="337"/>
      <c r="J593" s="34"/>
      <c r="K593" s="1"/>
      <c r="L593" s="32"/>
      <c r="M593" s="33"/>
      <c r="N593" s="439"/>
      <c r="O593" s="340" t="s">
        <v>234</v>
      </c>
      <c r="P593" s="348"/>
      <c r="Q593" s="348"/>
      <c r="R593" s="348"/>
      <c r="S593" s="348"/>
      <c r="T593" s="336"/>
      <c r="U593" s="337"/>
      <c r="V593" s="34"/>
    </row>
    <row r="594" spans="1:22" ht="21.95" customHeight="1" x14ac:dyDescent="0.25">
      <c r="A594" s="33"/>
      <c r="B594" s="439"/>
      <c r="C594" s="340" t="s">
        <v>66</v>
      </c>
      <c r="D594" s="348"/>
      <c r="E594" s="348"/>
      <c r="F594" s="348"/>
      <c r="G594" s="348"/>
      <c r="H594" s="336"/>
      <c r="I594" s="337"/>
      <c r="J594" s="34"/>
      <c r="K594" s="1"/>
      <c r="L594" s="32"/>
      <c r="M594" s="33"/>
      <c r="N594" s="439"/>
      <c r="O594" s="340" t="s">
        <v>66</v>
      </c>
      <c r="P594" s="348"/>
      <c r="Q594" s="348"/>
      <c r="R594" s="348"/>
      <c r="S594" s="348"/>
      <c r="T594" s="336"/>
      <c r="U594" s="337"/>
      <c r="V594" s="34"/>
    </row>
    <row r="595" spans="1:22" ht="21.95" customHeight="1" x14ac:dyDescent="0.25">
      <c r="A595" s="33"/>
      <c r="B595" s="439"/>
      <c r="C595" s="340" t="s">
        <v>67</v>
      </c>
      <c r="D595" s="348"/>
      <c r="E595" s="348"/>
      <c r="F595" s="348"/>
      <c r="G595" s="348"/>
      <c r="H595" s="354"/>
      <c r="I595" s="355"/>
      <c r="J595" s="34"/>
      <c r="K595" s="1"/>
      <c r="L595" s="32"/>
      <c r="M595" s="33"/>
      <c r="N595" s="439"/>
      <c r="O595" s="340" t="s">
        <v>67</v>
      </c>
      <c r="P595" s="348"/>
      <c r="Q595" s="348"/>
      <c r="R595" s="348"/>
      <c r="S595" s="348"/>
      <c r="T595" s="354"/>
      <c r="U595" s="355"/>
      <c r="V595" s="34"/>
    </row>
    <row r="596" spans="1:22" ht="21.95" customHeight="1" x14ac:dyDescent="0.25">
      <c r="A596" s="33"/>
      <c r="B596" s="439"/>
      <c r="C596" s="340" t="s">
        <v>235</v>
      </c>
      <c r="D596" s="348"/>
      <c r="E596" s="348"/>
      <c r="F596" s="348"/>
      <c r="G596" s="348"/>
      <c r="H596" s="336"/>
      <c r="I596" s="337"/>
      <c r="J596" s="34"/>
      <c r="K596" s="1"/>
      <c r="L596" s="32"/>
      <c r="M596" s="33"/>
      <c r="N596" s="439"/>
      <c r="O596" s="340" t="s">
        <v>235</v>
      </c>
      <c r="P596" s="348"/>
      <c r="Q596" s="348"/>
      <c r="R596" s="348"/>
      <c r="S596" s="348"/>
      <c r="T596" s="336"/>
      <c r="U596" s="337"/>
      <c r="V596" s="34"/>
    </row>
    <row r="597" spans="1:22" ht="21.95" customHeight="1" x14ac:dyDescent="0.25">
      <c r="A597" s="33"/>
      <c r="B597" s="439"/>
      <c r="C597" s="338" t="s">
        <v>236</v>
      </c>
      <c r="D597" s="339"/>
      <c r="E597" s="339"/>
      <c r="F597" s="339"/>
      <c r="G597" s="340"/>
      <c r="H597" s="336"/>
      <c r="I597" s="337"/>
      <c r="J597" s="34"/>
      <c r="K597" s="1"/>
      <c r="L597" s="32"/>
      <c r="M597" s="33"/>
      <c r="N597" s="439"/>
      <c r="O597" s="338" t="s">
        <v>236</v>
      </c>
      <c r="P597" s="339"/>
      <c r="Q597" s="339"/>
      <c r="R597" s="339"/>
      <c r="S597" s="340"/>
      <c r="T597" s="336"/>
      <c r="U597" s="337"/>
      <c r="V597" s="34"/>
    </row>
    <row r="598" spans="1:22" ht="21.95" customHeight="1" x14ac:dyDescent="0.25">
      <c r="A598" s="33"/>
      <c r="B598" s="439"/>
      <c r="C598" s="385" t="s">
        <v>69</v>
      </c>
      <c r="D598" s="386"/>
      <c r="E598" s="386"/>
      <c r="F598" s="386"/>
      <c r="G598" s="386"/>
      <c r="H598" s="336"/>
      <c r="I598" s="337"/>
      <c r="J598" s="34"/>
      <c r="K598" s="1"/>
      <c r="L598" s="32"/>
      <c r="M598" s="33"/>
      <c r="N598" s="439"/>
      <c r="O598" s="385" t="s">
        <v>69</v>
      </c>
      <c r="P598" s="386"/>
      <c r="Q598" s="386"/>
      <c r="R598" s="386"/>
      <c r="S598" s="386"/>
      <c r="T598" s="336"/>
      <c r="U598" s="337"/>
      <c r="V598" s="34"/>
    </row>
    <row r="599" spans="1:22" ht="21.95" customHeight="1" thickBot="1" x14ac:dyDescent="0.3">
      <c r="A599" s="33"/>
      <c r="B599" s="440"/>
      <c r="C599" s="441" t="s">
        <v>243</v>
      </c>
      <c r="D599" s="442"/>
      <c r="E599" s="442"/>
      <c r="F599" s="442"/>
      <c r="G599" s="371"/>
      <c r="H599" s="453"/>
      <c r="I599" s="454"/>
      <c r="J599" s="34"/>
      <c r="K599" s="1"/>
      <c r="L599" s="32"/>
      <c r="M599" s="33"/>
      <c r="N599" s="440"/>
      <c r="O599" s="441" t="s">
        <v>243</v>
      </c>
      <c r="P599" s="442"/>
      <c r="Q599" s="442"/>
      <c r="R599" s="442"/>
      <c r="S599" s="371"/>
      <c r="T599" s="453"/>
      <c r="U599" s="454"/>
      <c r="V599" s="34"/>
    </row>
    <row r="600" spans="1:22" ht="21.95" customHeight="1" x14ac:dyDescent="0.25">
      <c r="A600" s="33"/>
      <c r="B600" s="438" t="s">
        <v>70</v>
      </c>
      <c r="C600" s="455" t="s">
        <v>71</v>
      </c>
      <c r="D600" s="456"/>
      <c r="E600" s="456"/>
      <c r="F600" s="456"/>
      <c r="G600" s="457"/>
      <c r="H600" s="352"/>
      <c r="I600" s="353"/>
      <c r="J600" s="34"/>
      <c r="K600" s="1"/>
      <c r="L600" s="32"/>
      <c r="M600" s="33"/>
      <c r="N600" s="438" t="s">
        <v>70</v>
      </c>
      <c r="O600" s="455" t="s">
        <v>71</v>
      </c>
      <c r="P600" s="456"/>
      <c r="Q600" s="456"/>
      <c r="R600" s="456"/>
      <c r="S600" s="457"/>
      <c r="T600" s="352"/>
      <c r="U600" s="353"/>
      <c r="V600" s="34"/>
    </row>
    <row r="601" spans="1:22" ht="21.95" customHeight="1" x14ac:dyDescent="0.25">
      <c r="A601" s="33"/>
      <c r="B601" s="439"/>
      <c r="C601" s="435" t="s">
        <v>72</v>
      </c>
      <c r="D601" s="436"/>
      <c r="E601" s="436"/>
      <c r="F601" s="436"/>
      <c r="G601" s="437"/>
      <c r="H601" s="336"/>
      <c r="I601" s="337"/>
      <c r="J601" s="34"/>
      <c r="K601" s="1"/>
      <c r="L601" s="32"/>
      <c r="M601" s="33"/>
      <c r="N601" s="439"/>
      <c r="O601" s="435" t="s">
        <v>72</v>
      </c>
      <c r="P601" s="436"/>
      <c r="Q601" s="436"/>
      <c r="R601" s="436"/>
      <c r="S601" s="437"/>
      <c r="T601" s="336"/>
      <c r="U601" s="337"/>
      <c r="V601" s="34"/>
    </row>
    <row r="602" spans="1:22" ht="21.95" customHeight="1" x14ac:dyDescent="0.25">
      <c r="A602" s="33"/>
      <c r="B602" s="439"/>
      <c r="C602" s="435" t="s">
        <v>73</v>
      </c>
      <c r="D602" s="436"/>
      <c r="E602" s="436"/>
      <c r="F602" s="436"/>
      <c r="G602" s="437"/>
      <c r="H602" s="336"/>
      <c r="I602" s="337"/>
      <c r="J602" s="34"/>
      <c r="K602" s="1"/>
      <c r="L602" s="32"/>
      <c r="M602" s="33"/>
      <c r="N602" s="439"/>
      <c r="O602" s="435" t="s">
        <v>73</v>
      </c>
      <c r="P602" s="436"/>
      <c r="Q602" s="436"/>
      <c r="R602" s="436"/>
      <c r="S602" s="437"/>
      <c r="T602" s="336"/>
      <c r="U602" s="337"/>
      <c r="V602" s="34"/>
    </row>
    <row r="603" spans="1:22" ht="21.95" customHeight="1" x14ac:dyDescent="0.25">
      <c r="A603" s="33"/>
      <c r="B603" s="439"/>
      <c r="C603" s="435" t="s">
        <v>75</v>
      </c>
      <c r="D603" s="436"/>
      <c r="E603" s="436"/>
      <c r="F603" s="436"/>
      <c r="G603" s="437"/>
      <c r="H603" s="336"/>
      <c r="I603" s="337"/>
      <c r="J603" s="34"/>
      <c r="K603" s="1"/>
      <c r="L603" s="32"/>
      <c r="M603" s="33"/>
      <c r="N603" s="439"/>
      <c r="O603" s="435" t="s">
        <v>75</v>
      </c>
      <c r="P603" s="436"/>
      <c r="Q603" s="436"/>
      <c r="R603" s="436"/>
      <c r="S603" s="437"/>
      <c r="T603" s="336"/>
      <c r="U603" s="337"/>
      <c r="V603" s="34"/>
    </row>
    <row r="604" spans="1:22" ht="21.95" customHeight="1" x14ac:dyDescent="0.25">
      <c r="A604" s="33"/>
      <c r="B604" s="439"/>
      <c r="C604" s="435" t="s">
        <v>76</v>
      </c>
      <c r="D604" s="436"/>
      <c r="E604" s="436"/>
      <c r="F604" s="436"/>
      <c r="G604" s="437"/>
      <c r="H604" s="336"/>
      <c r="I604" s="337"/>
      <c r="J604" s="34"/>
      <c r="K604" s="1"/>
      <c r="L604" s="32"/>
      <c r="M604" s="33"/>
      <c r="N604" s="439"/>
      <c r="O604" s="435" t="s">
        <v>76</v>
      </c>
      <c r="P604" s="436"/>
      <c r="Q604" s="436"/>
      <c r="R604" s="436"/>
      <c r="S604" s="437"/>
      <c r="T604" s="336"/>
      <c r="U604" s="337"/>
      <c r="V604" s="34"/>
    </row>
    <row r="605" spans="1:22" ht="21.95" customHeight="1" thickBot="1" x14ac:dyDescent="0.3">
      <c r="A605" s="33"/>
      <c r="B605" s="440"/>
      <c r="C605" s="458" t="s">
        <v>77</v>
      </c>
      <c r="D605" s="459"/>
      <c r="E605" s="459"/>
      <c r="F605" s="459"/>
      <c r="G605" s="460"/>
      <c r="H605" s="369"/>
      <c r="I605" s="370"/>
      <c r="J605" s="34"/>
      <c r="K605" s="1"/>
      <c r="L605" s="32"/>
      <c r="M605" s="33"/>
      <c r="N605" s="440"/>
      <c r="O605" s="458" t="s">
        <v>77</v>
      </c>
      <c r="P605" s="459"/>
      <c r="Q605" s="459"/>
      <c r="R605" s="459"/>
      <c r="S605" s="460"/>
      <c r="T605" s="369"/>
      <c r="U605" s="370"/>
      <c r="V605" s="34"/>
    </row>
    <row r="606" spans="1:22" ht="21.95" customHeight="1" x14ac:dyDescent="0.25">
      <c r="A606" s="33"/>
      <c r="B606" s="438" t="s">
        <v>78</v>
      </c>
      <c r="C606" s="341" t="s">
        <v>85</v>
      </c>
      <c r="D606" s="342"/>
      <c r="E606" s="343"/>
      <c r="F606" s="10" t="s">
        <v>86</v>
      </c>
      <c r="G606" s="11"/>
      <c r="H606" s="344"/>
      <c r="I606" s="345"/>
      <c r="J606" s="34"/>
      <c r="K606" s="1"/>
      <c r="L606" s="32"/>
      <c r="M606" s="33"/>
      <c r="N606" s="438" t="s">
        <v>78</v>
      </c>
      <c r="O606" s="341" t="s">
        <v>85</v>
      </c>
      <c r="P606" s="342"/>
      <c r="Q606" s="343"/>
      <c r="R606" s="10" t="s">
        <v>86</v>
      </c>
      <c r="S606" s="11"/>
      <c r="T606" s="344"/>
      <c r="U606" s="345"/>
      <c r="V606" s="34"/>
    </row>
    <row r="607" spans="1:22" ht="21.95" customHeight="1" x14ac:dyDescent="0.25">
      <c r="A607" s="33"/>
      <c r="B607" s="439"/>
      <c r="C607" s="338" t="s">
        <v>241</v>
      </c>
      <c r="D607" s="339"/>
      <c r="E607" s="340"/>
      <c r="F607" s="10" t="s">
        <v>84</v>
      </c>
      <c r="G607" s="10"/>
      <c r="H607" s="336"/>
      <c r="I607" s="337"/>
      <c r="J607" s="34"/>
      <c r="K607" s="1"/>
      <c r="L607" s="32"/>
      <c r="M607" s="33"/>
      <c r="N607" s="439"/>
      <c r="O607" s="338" t="s">
        <v>241</v>
      </c>
      <c r="P607" s="339"/>
      <c r="Q607" s="340"/>
      <c r="R607" s="10" t="s">
        <v>84</v>
      </c>
      <c r="S607" s="10"/>
      <c r="T607" s="336"/>
      <c r="U607" s="337"/>
      <c r="V607" s="34"/>
    </row>
    <row r="608" spans="1:22" ht="21.95" customHeight="1" thickBot="1" x14ac:dyDescent="0.3">
      <c r="A608" s="33"/>
      <c r="B608" s="440"/>
      <c r="C608" s="441" t="s">
        <v>87</v>
      </c>
      <c r="D608" s="442"/>
      <c r="E608" s="371"/>
      <c r="F608" s="52" t="s">
        <v>86</v>
      </c>
      <c r="G608" s="52"/>
      <c r="H608" s="369"/>
      <c r="I608" s="370"/>
      <c r="J608" s="34"/>
      <c r="K608" s="1"/>
      <c r="L608" s="32"/>
      <c r="M608" s="33"/>
      <c r="N608" s="440"/>
      <c r="O608" s="441" t="s">
        <v>87</v>
      </c>
      <c r="P608" s="442"/>
      <c r="Q608" s="371"/>
      <c r="R608" s="52" t="s">
        <v>86</v>
      </c>
      <c r="S608" s="52"/>
      <c r="T608" s="369"/>
      <c r="U608" s="370"/>
      <c r="V608" s="34"/>
    </row>
    <row r="609" spans="1:22" ht="21.95" customHeight="1" thickBot="1" x14ac:dyDescent="0.3">
      <c r="A609" s="33"/>
      <c r="B609" s="25"/>
      <c r="C609" s="25"/>
      <c r="D609" s="25"/>
      <c r="E609" s="25"/>
      <c r="F609" s="25"/>
      <c r="G609" s="25"/>
      <c r="H609" s="25"/>
      <c r="I609" s="25"/>
      <c r="J609" s="34"/>
      <c r="K609" s="1"/>
      <c r="L609" s="32"/>
      <c r="M609" s="33"/>
      <c r="N609" s="25"/>
      <c r="O609" s="25"/>
      <c r="P609" s="25"/>
      <c r="Q609" s="25"/>
      <c r="R609" s="25"/>
      <c r="S609" s="25"/>
      <c r="T609" s="25"/>
      <c r="U609" s="25"/>
      <c r="V609" s="34"/>
    </row>
    <row r="610" spans="1:22" ht="21.95" customHeight="1" x14ac:dyDescent="0.3">
      <c r="A610" s="33"/>
      <c r="B610" s="373" t="s">
        <v>88</v>
      </c>
      <c r="C610" s="374"/>
      <c r="D610" s="374"/>
      <c r="E610" s="374"/>
      <c r="F610" s="374"/>
      <c r="G610" s="374"/>
      <c r="H610" s="374"/>
      <c r="I610" s="375"/>
      <c r="J610" s="34"/>
      <c r="K610" s="1"/>
      <c r="L610" s="32"/>
      <c r="M610" s="33"/>
      <c r="N610" s="373" t="s">
        <v>88</v>
      </c>
      <c r="O610" s="374"/>
      <c r="P610" s="374"/>
      <c r="Q610" s="374"/>
      <c r="R610" s="374"/>
      <c r="S610" s="374"/>
      <c r="T610" s="374"/>
      <c r="U610" s="375"/>
      <c r="V610" s="34"/>
    </row>
    <row r="611" spans="1:22" ht="21.95" customHeight="1" x14ac:dyDescent="0.25">
      <c r="A611" s="33"/>
      <c r="B611" s="376"/>
      <c r="C611" s="377"/>
      <c r="D611" s="377"/>
      <c r="E611" s="377"/>
      <c r="F611" s="377"/>
      <c r="G611" s="377"/>
      <c r="H611" s="377"/>
      <c r="I611" s="378"/>
      <c r="J611" s="34"/>
      <c r="K611" s="1"/>
      <c r="L611" s="32"/>
      <c r="M611" s="33"/>
      <c r="N611" s="376"/>
      <c r="O611" s="377"/>
      <c r="P611" s="377"/>
      <c r="Q611" s="377"/>
      <c r="R611" s="377"/>
      <c r="S611" s="377"/>
      <c r="T611" s="377"/>
      <c r="U611" s="378"/>
      <c r="V611" s="34"/>
    </row>
    <row r="612" spans="1:22" ht="21.95" customHeight="1" x14ac:dyDescent="0.25">
      <c r="A612" s="33"/>
      <c r="B612" s="379"/>
      <c r="C612" s="380"/>
      <c r="D612" s="380"/>
      <c r="E612" s="380"/>
      <c r="F612" s="380"/>
      <c r="G612" s="380"/>
      <c r="H612" s="380"/>
      <c r="I612" s="381"/>
      <c r="J612" s="34"/>
      <c r="K612" s="1"/>
      <c r="L612" s="32"/>
      <c r="M612" s="33"/>
      <c r="N612" s="379"/>
      <c r="O612" s="380"/>
      <c r="P612" s="380"/>
      <c r="Q612" s="380"/>
      <c r="R612" s="380"/>
      <c r="S612" s="380"/>
      <c r="T612" s="380"/>
      <c r="U612" s="381"/>
      <c r="V612" s="34"/>
    </row>
    <row r="613" spans="1:22" ht="21.95" customHeight="1" x14ac:dyDescent="0.25">
      <c r="A613" s="33"/>
      <c r="B613" s="379"/>
      <c r="C613" s="380"/>
      <c r="D613" s="380"/>
      <c r="E613" s="380"/>
      <c r="F613" s="380"/>
      <c r="G613" s="380"/>
      <c r="H613" s="380"/>
      <c r="I613" s="381"/>
      <c r="J613" s="34"/>
      <c r="K613" s="1"/>
      <c r="L613" s="32"/>
      <c r="M613" s="33"/>
      <c r="N613" s="379"/>
      <c r="O613" s="380"/>
      <c r="P613" s="380"/>
      <c r="Q613" s="380"/>
      <c r="R613" s="380"/>
      <c r="S613" s="380"/>
      <c r="T613" s="380"/>
      <c r="U613" s="381"/>
      <c r="V613" s="34"/>
    </row>
    <row r="614" spans="1:22" ht="21.95" customHeight="1" thickBot="1" x14ac:dyDescent="0.3">
      <c r="A614" s="33"/>
      <c r="B614" s="382"/>
      <c r="C614" s="383"/>
      <c r="D614" s="383"/>
      <c r="E614" s="383"/>
      <c r="F614" s="383"/>
      <c r="G614" s="383"/>
      <c r="H614" s="383"/>
      <c r="I614" s="384"/>
      <c r="J614" s="34"/>
      <c r="K614" s="1"/>
      <c r="L614" s="32"/>
      <c r="M614" s="33"/>
      <c r="N614" s="382"/>
      <c r="O614" s="383"/>
      <c r="P614" s="383"/>
      <c r="Q614" s="383"/>
      <c r="R614" s="383"/>
      <c r="S614" s="383"/>
      <c r="T614" s="383"/>
      <c r="U614" s="384"/>
      <c r="V614" s="34"/>
    </row>
    <row r="615" spans="1:22" ht="21.95" customHeight="1" thickBot="1" x14ac:dyDescent="0.3">
      <c r="A615" s="53"/>
      <c r="B615" s="54"/>
      <c r="C615" s="54"/>
      <c r="D615" s="54"/>
      <c r="E615" s="54"/>
      <c r="F615" s="54"/>
      <c r="G615" s="54"/>
      <c r="H615" s="54"/>
      <c r="I615" s="54"/>
      <c r="J615" s="55"/>
      <c r="K615" s="1"/>
      <c r="L615" s="32"/>
      <c r="M615" s="53"/>
      <c r="N615" s="54"/>
      <c r="O615" s="54"/>
      <c r="P615" s="54"/>
      <c r="Q615" s="54"/>
      <c r="R615" s="54"/>
      <c r="S615" s="54"/>
      <c r="T615" s="54"/>
      <c r="U615" s="54"/>
      <c r="V615" s="55"/>
    </row>
    <row r="616" spans="1:22" ht="21.95" customHeight="1" thickBot="1" x14ac:dyDescent="0.3">
      <c r="A616" s="56"/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7"/>
      <c r="M616" s="56"/>
      <c r="N616" s="56"/>
      <c r="O616" s="56"/>
      <c r="P616" s="56"/>
      <c r="Q616" s="56"/>
      <c r="R616" s="56"/>
      <c r="S616" s="56"/>
      <c r="T616" s="56"/>
      <c r="U616" s="56"/>
      <c r="V616" s="56"/>
    </row>
    <row r="617" spans="1:22" ht="21.95" customHeight="1" x14ac:dyDescent="0.25">
      <c r="A617" s="29">
        <v>14</v>
      </c>
      <c r="B617" s="30"/>
      <c r="C617" s="30"/>
      <c r="D617" s="30"/>
      <c r="E617" s="30"/>
      <c r="F617" s="30"/>
      <c r="G617" s="30"/>
      <c r="H617" s="30"/>
      <c r="I617" s="30"/>
      <c r="J617" s="31"/>
      <c r="K617" s="1"/>
      <c r="L617" s="32"/>
      <c r="M617" s="29">
        <f t="shared" ref="M617" si="13">A617+1</f>
        <v>15</v>
      </c>
      <c r="N617" s="30"/>
      <c r="O617" s="30"/>
      <c r="P617" s="30"/>
      <c r="Q617" s="30"/>
      <c r="R617" s="30"/>
      <c r="S617" s="30"/>
      <c r="T617" s="30"/>
      <c r="U617" s="30"/>
      <c r="V617" s="31"/>
    </row>
    <row r="618" spans="1:22" ht="21.95" customHeight="1" x14ac:dyDescent="0.35">
      <c r="A618" s="33"/>
      <c r="B618" s="356" t="s">
        <v>42</v>
      </c>
      <c r="C618" s="356"/>
      <c r="D618" s="452" t="s">
        <v>93</v>
      </c>
      <c r="E618" s="404"/>
      <c r="F618" s="404"/>
      <c r="G618" s="404"/>
      <c r="H618" s="404"/>
      <c r="I618" s="404"/>
      <c r="J618" s="75"/>
      <c r="K618" s="1"/>
      <c r="L618" s="32"/>
      <c r="M618" s="33"/>
      <c r="N618" s="356" t="s">
        <v>42</v>
      </c>
      <c r="O618" s="356"/>
      <c r="P618" s="452" t="s">
        <v>93</v>
      </c>
      <c r="Q618" s="404"/>
      <c r="R618" s="404"/>
      <c r="S618" s="404"/>
      <c r="T618" s="404"/>
      <c r="U618" s="404"/>
      <c r="V618" s="75"/>
    </row>
    <row r="619" spans="1:22" ht="21.95" customHeight="1" x14ac:dyDescent="0.25">
      <c r="A619" s="33"/>
      <c r="B619" s="358"/>
      <c r="C619" s="358"/>
      <c r="D619" s="358"/>
      <c r="E619" s="358"/>
      <c r="F619" s="358"/>
      <c r="G619" s="358"/>
      <c r="H619" s="358"/>
      <c r="I619" s="358"/>
      <c r="J619" s="34"/>
      <c r="K619" s="1"/>
      <c r="L619" s="32"/>
      <c r="M619" s="33"/>
      <c r="N619" s="358"/>
      <c r="O619" s="358"/>
      <c r="P619" s="358"/>
      <c r="Q619" s="358"/>
      <c r="R619" s="358"/>
      <c r="S619" s="358"/>
      <c r="T619" s="358"/>
      <c r="U619" s="358"/>
      <c r="V619" s="34"/>
    </row>
    <row r="620" spans="1:22" ht="21.95" customHeight="1" x14ac:dyDescent="0.35">
      <c r="A620" s="33"/>
      <c r="B620" s="356" t="s">
        <v>0</v>
      </c>
      <c r="C620" s="356"/>
      <c r="D620" s="403"/>
      <c r="E620" s="403"/>
      <c r="F620" s="357" t="s">
        <v>41</v>
      </c>
      <c r="G620" s="357"/>
      <c r="H620" s="403"/>
      <c r="I620" s="403"/>
      <c r="J620" s="34"/>
      <c r="K620" s="1"/>
      <c r="L620" s="32"/>
      <c r="M620" s="33"/>
      <c r="N620" s="356" t="s">
        <v>0</v>
      </c>
      <c r="O620" s="356"/>
      <c r="P620" s="403"/>
      <c r="Q620" s="403"/>
      <c r="R620" s="357" t="s">
        <v>41</v>
      </c>
      <c r="S620" s="357"/>
      <c r="T620" s="403"/>
      <c r="U620" s="403"/>
      <c r="V620" s="34"/>
    </row>
    <row r="621" spans="1:22" ht="21.95" customHeight="1" x14ac:dyDescent="0.35">
      <c r="A621" s="33"/>
      <c r="B621" s="356" t="s">
        <v>14</v>
      </c>
      <c r="C621" s="356"/>
      <c r="D621" s="400"/>
      <c r="E621" s="400"/>
      <c r="F621" s="357" t="s">
        <v>15</v>
      </c>
      <c r="G621" s="357"/>
      <c r="H621" s="401"/>
      <c r="I621" s="401"/>
      <c r="J621" s="34"/>
      <c r="K621" s="1"/>
      <c r="L621" s="32"/>
      <c r="M621" s="33"/>
      <c r="N621" s="356" t="s">
        <v>14</v>
      </c>
      <c r="O621" s="356"/>
      <c r="P621" s="400"/>
      <c r="Q621" s="400"/>
      <c r="R621" s="357" t="s">
        <v>15</v>
      </c>
      <c r="S621" s="357"/>
      <c r="T621" s="401"/>
      <c r="U621" s="401"/>
      <c r="V621" s="34"/>
    </row>
    <row r="622" spans="1:22" ht="21.95" customHeight="1" x14ac:dyDescent="0.3">
      <c r="A622" s="33"/>
      <c r="B622" s="64" t="s">
        <v>53</v>
      </c>
      <c r="C622" s="64"/>
      <c r="D622" s="402"/>
      <c r="E622" s="402"/>
      <c r="F622" s="397" t="s">
        <v>54</v>
      </c>
      <c r="G622" s="397"/>
      <c r="H622" s="402"/>
      <c r="I622" s="402"/>
      <c r="J622" s="34"/>
      <c r="K622" s="1"/>
      <c r="L622" s="32"/>
      <c r="M622" s="33"/>
      <c r="N622" s="64" t="s">
        <v>53</v>
      </c>
      <c r="O622" s="64"/>
      <c r="P622" s="402"/>
      <c r="Q622" s="402"/>
      <c r="R622" s="397" t="s">
        <v>54</v>
      </c>
      <c r="S622" s="397"/>
      <c r="T622" s="402"/>
      <c r="U622" s="402"/>
      <c r="V622" s="34"/>
    </row>
    <row r="623" spans="1:22" ht="21.95" customHeight="1" x14ac:dyDescent="0.3">
      <c r="A623" s="33"/>
      <c r="B623" s="396" t="s">
        <v>1</v>
      </c>
      <c r="C623" s="396"/>
      <c r="D623" s="397"/>
      <c r="E623" s="397"/>
      <c r="F623" s="398"/>
      <c r="G623" s="398"/>
      <c r="H623" s="398"/>
      <c r="I623" s="398"/>
      <c r="J623" s="34"/>
      <c r="K623" s="1"/>
      <c r="L623" s="32"/>
      <c r="M623" s="33"/>
      <c r="N623" s="396" t="s">
        <v>1</v>
      </c>
      <c r="O623" s="396"/>
      <c r="P623" s="397"/>
      <c r="Q623" s="397"/>
      <c r="R623" s="398"/>
      <c r="S623" s="398"/>
      <c r="T623" s="398"/>
      <c r="U623" s="398"/>
      <c r="V623" s="34"/>
    </row>
    <row r="624" spans="1:22" ht="21.95" customHeight="1" x14ac:dyDescent="0.3">
      <c r="A624" s="33"/>
      <c r="B624" s="396"/>
      <c r="C624" s="396"/>
      <c r="D624" s="397" t="s">
        <v>11</v>
      </c>
      <c r="E624" s="397"/>
      <c r="F624" s="398"/>
      <c r="G624" s="398"/>
      <c r="H624" s="398"/>
      <c r="I624" s="398"/>
      <c r="J624" s="34"/>
      <c r="K624" s="1"/>
      <c r="L624" s="32"/>
      <c r="M624" s="33"/>
      <c r="N624" s="396"/>
      <c r="O624" s="396"/>
      <c r="P624" s="397" t="s">
        <v>11</v>
      </c>
      <c r="Q624" s="397"/>
      <c r="R624" s="398"/>
      <c r="S624" s="398"/>
      <c r="T624" s="398"/>
      <c r="U624" s="398"/>
      <c r="V624" s="34"/>
    </row>
    <row r="625" spans="1:22" ht="21.95" customHeight="1" x14ac:dyDescent="0.3">
      <c r="A625" s="33"/>
      <c r="B625" s="396"/>
      <c r="C625" s="396"/>
      <c r="D625" s="397" t="s">
        <v>55</v>
      </c>
      <c r="E625" s="397"/>
      <c r="F625" s="398"/>
      <c r="G625" s="398"/>
      <c r="H625" s="398"/>
      <c r="I625" s="398"/>
      <c r="J625" s="34"/>
      <c r="K625" s="1"/>
      <c r="L625" s="32"/>
      <c r="M625" s="33"/>
      <c r="N625" s="396"/>
      <c r="O625" s="396"/>
      <c r="P625" s="397" t="s">
        <v>55</v>
      </c>
      <c r="Q625" s="397"/>
      <c r="R625" s="398"/>
      <c r="S625" s="398"/>
      <c r="T625" s="398"/>
      <c r="U625" s="398"/>
      <c r="V625" s="34"/>
    </row>
    <row r="626" spans="1:22" ht="21.95" customHeight="1" x14ac:dyDescent="0.35">
      <c r="A626" s="33"/>
      <c r="B626" s="396"/>
      <c r="C626" s="396"/>
      <c r="D626" s="397" t="s">
        <v>9</v>
      </c>
      <c r="E626" s="397"/>
      <c r="F626" s="399"/>
      <c r="G626" s="399"/>
      <c r="H626" s="399"/>
      <c r="I626" s="399"/>
      <c r="J626" s="34"/>
      <c r="K626" s="1"/>
      <c r="L626" s="32"/>
      <c r="M626" s="33"/>
      <c r="N626" s="396"/>
      <c r="O626" s="396"/>
      <c r="P626" s="397" t="s">
        <v>9</v>
      </c>
      <c r="Q626" s="397"/>
      <c r="R626" s="399"/>
      <c r="S626" s="399"/>
      <c r="T626" s="399"/>
      <c r="U626" s="399"/>
      <c r="V626" s="34"/>
    </row>
    <row r="627" spans="1:22" ht="21.95" customHeight="1" x14ac:dyDescent="0.35">
      <c r="A627" s="33"/>
      <c r="B627" s="356" t="s">
        <v>44</v>
      </c>
      <c r="C627" s="356"/>
      <c r="D627" s="357" t="s">
        <v>90</v>
      </c>
      <c r="E627" s="357"/>
      <c r="F627" s="37"/>
      <c r="G627" s="65"/>
      <c r="H627" s="39"/>
      <c r="I627" s="65"/>
      <c r="J627" s="34"/>
      <c r="K627" s="1"/>
      <c r="L627" s="32"/>
      <c r="M627" s="33"/>
      <c r="N627" s="356" t="s">
        <v>44</v>
      </c>
      <c r="O627" s="356"/>
      <c r="P627" s="357" t="s">
        <v>90</v>
      </c>
      <c r="Q627" s="357"/>
      <c r="R627" s="37"/>
      <c r="S627" s="65"/>
      <c r="T627" s="39"/>
      <c r="U627" s="65"/>
      <c r="V627" s="34"/>
    </row>
    <row r="628" spans="1:22" ht="21.95" customHeight="1" x14ac:dyDescent="0.3">
      <c r="A628" s="33"/>
      <c r="B628" s="356"/>
      <c r="C628" s="356"/>
      <c r="D628" s="359" t="s">
        <v>56</v>
      </c>
      <c r="E628" s="63" t="s">
        <v>57</v>
      </c>
      <c r="F628" s="41"/>
      <c r="G628" s="66"/>
      <c r="H628" s="41"/>
      <c r="I628" s="66"/>
      <c r="J628" s="34"/>
      <c r="K628" s="1"/>
      <c r="L628" s="32"/>
      <c r="M628" s="33"/>
      <c r="N628" s="356"/>
      <c r="O628" s="356"/>
      <c r="P628" s="359" t="s">
        <v>56</v>
      </c>
      <c r="Q628" s="63" t="s">
        <v>57</v>
      </c>
      <c r="R628" s="41"/>
      <c r="S628" s="66"/>
      <c r="T628" s="41"/>
      <c r="U628" s="66"/>
      <c r="V628" s="34"/>
    </row>
    <row r="629" spans="1:22" ht="21.95" customHeight="1" x14ac:dyDescent="0.3">
      <c r="A629" s="33"/>
      <c r="B629" s="356"/>
      <c r="C629" s="356"/>
      <c r="D629" s="359"/>
      <c r="E629" s="63" t="s">
        <v>58</v>
      </c>
      <c r="F629" s="41"/>
      <c r="G629" s="66"/>
      <c r="H629" s="41"/>
      <c r="I629" s="66"/>
      <c r="J629" s="34"/>
      <c r="K629" s="1"/>
      <c r="L629" s="32"/>
      <c r="M629" s="33"/>
      <c r="N629" s="356"/>
      <c r="O629" s="356"/>
      <c r="P629" s="359"/>
      <c r="Q629" s="63" t="s">
        <v>58</v>
      </c>
      <c r="R629" s="41"/>
      <c r="S629" s="66"/>
      <c r="T629" s="41"/>
      <c r="U629" s="66"/>
      <c r="V629" s="34"/>
    </row>
    <row r="630" spans="1:22" ht="21.95" customHeight="1" x14ac:dyDescent="0.25">
      <c r="A630" s="33"/>
      <c r="B630" s="358"/>
      <c r="C630" s="358"/>
      <c r="D630" s="358"/>
      <c r="E630" s="358"/>
      <c r="F630" s="358"/>
      <c r="G630" s="358"/>
      <c r="H630" s="358"/>
      <c r="I630" s="358"/>
      <c r="J630" s="34"/>
      <c r="K630" s="1"/>
      <c r="L630" s="32"/>
      <c r="M630" s="33"/>
      <c r="N630" s="358"/>
      <c r="O630" s="358"/>
      <c r="P630" s="358"/>
      <c r="Q630" s="358"/>
      <c r="R630" s="358"/>
      <c r="S630" s="358"/>
      <c r="T630" s="358"/>
      <c r="U630" s="358"/>
      <c r="V630" s="34"/>
    </row>
    <row r="631" spans="1:22" ht="21.95" customHeight="1" x14ac:dyDescent="0.3">
      <c r="A631" s="33"/>
      <c r="B631" s="395" t="s">
        <v>59</v>
      </c>
      <c r="C631" s="395"/>
      <c r="D631" s="395"/>
      <c r="E631" s="395"/>
      <c r="F631" s="395"/>
      <c r="G631" s="395"/>
      <c r="H631" s="395"/>
      <c r="I631" s="395"/>
      <c r="J631" s="34"/>
      <c r="K631" s="1"/>
      <c r="L631" s="32"/>
      <c r="M631" s="33"/>
      <c r="N631" s="395" t="s">
        <v>59</v>
      </c>
      <c r="O631" s="395"/>
      <c r="P631" s="395"/>
      <c r="Q631" s="395"/>
      <c r="R631" s="395"/>
      <c r="S631" s="395"/>
      <c r="T631" s="395"/>
      <c r="U631" s="395"/>
      <c r="V631" s="34"/>
    </row>
    <row r="632" spans="1:22" ht="21.95" customHeight="1" thickBot="1" x14ac:dyDescent="0.3">
      <c r="A632" s="33"/>
      <c r="B632" s="358"/>
      <c r="C632" s="358"/>
      <c r="D632" s="358"/>
      <c r="E632" s="358"/>
      <c r="F632" s="358"/>
      <c r="G632" s="358"/>
      <c r="H632" s="358"/>
      <c r="I632" s="358"/>
      <c r="J632" s="34"/>
      <c r="K632" s="1"/>
      <c r="L632" s="32"/>
      <c r="M632" s="33"/>
      <c r="N632" s="358"/>
      <c r="O632" s="358"/>
      <c r="P632" s="358"/>
      <c r="Q632" s="358"/>
      <c r="R632" s="358"/>
      <c r="S632" s="358"/>
      <c r="T632" s="358"/>
      <c r="U632" s="358"/>
      <c r="V632" s="34"/>
    </row>
    <row r="633" spans="1:22" ht="21.95" customHeight="1" x14ac:dyDescent="0.25">
      <c r="A633" s="33"/>
      <c r="B633" s="170" t="s">
        <v>136</v>
      </c>
      <c r="C633" s="443"/>
      <c r="D633" s="444"/>
      <c r="E633" s="444"/>
      <c r="F633" s="444"/>
      <c r="G633" s="444"/>
      <c r="H633" s="444"/>
      <c r="I633" s="445"/>
      <c r="J633" s="34"/>
      <c r="K633" s="1"/>
      <c r="L633" s="32"/>
      <c r="M633" s="33"/>
      <c r="N633" s="170" t="s">
        <v>136</v>
      </c>
      <c r="O633" s="443"/>
      <c r="P633" s="444"/>
      <c r="Q633" s="444"/>
      <c r="R633" s="444"/>
      <c r="S633" s="444"/>
      <c r="T633" s="444"/>
      <c r="U633" s="445"/>
      <c r="V633" s="34"/>
    </row>
    <row r="634" spans="1:22" ht="21.95" customHeight="1" thickBot="1" x14ac:dyDescent="0.3">
      <c r="A634" s="33"/>
      <c r="B634" s="171" t="s">
        <v>137</v>
      </c>
      <c r="C634" s="432"/>
      <c r="D634" s="433"/>
      <c r="E634" s="433"/>
      <c r="F634" s="433"/>
      <c r="G634" s="433"/>
      <c r="H634" s="433"/>
      <c r="I634" s="434"/>
      <c r="J634" s="34"/>
      <c r="K634" s="1"/>
      <c r="L634" s="32"/>
      <c r="M634" s="33"/>
      <c r="N634" s="171" t="s">
        <v>137</v>
      </c>
      <c r="O634" s="432"/>
      <c r="P634" s="433"/>
      <c r="Q634" s="433"/>
      <c r="R634" s="433"/>
      <c r="S634" s="433"/>
      <c r="T634" s="433"/>
      <c r="U634" s="434"/>
      <c r="V634" s="34"/>
    </row>
    <row r="635" spans="1:22" ht="21.95" customHeight="1" thickBot="1" x14ac:dyDescent="0.3">
      <c r="A635" s="33"/>
      <c r="B635" s="25"/>
      <c r="C635" s="25"/>
      <c r="D635" s="25"/>
      <c r="E635" s="25"/>
      <c r="F635" s="25"/>
      <c r="G635" s="25"/>
      <c r="H635" s="25"/>
      <c r="I635" s="25"/>
      <c r="J635" s="34"/>
      <c r="K635" s="1"/>
      <c r="L635" s="32"/>
      <c r="M635" s="33"/>
      <c r="N635" s="25"/>
      <c r="O635" s="25"/>
      <c r="P635" s="25"/>
      <c r="Q635" s="25"/>
      <c r="R635" s="25"/>
      <c r="S635" s="25"/>
      <c r="T635" s="25"/>
      <c r="U635" s="25"/>
      <c r="V635" s="34"/>
    </row>
    <row r="636" spans="1:22" ht="21.95" customHeight="1" x14ac:dyDescent="0.25">
      <c r="A636" s="33"/>
      <c r="B636" s="438" t="s">
        <v>63</v>
      </c>
      <c r="C636" s="343" t="s">
        <v>64</v>
      </c>
      <c r="D636" s="351"/>
      <c r="E636" s="351"/>
      <c r="F636" s="351"/>
      <c r="G636" s="351"/>
      <c r="H636" s="352"/>
      <c r="I636" s="353"/>
      <c r="J636" s="34"/>
      <c r="K636" s="1"/>
      <c r="L636" s="32"/>
      <c r="M636" s="33"/>
      <c r="N636" s="438" t="s">
        <v>63</v>
      </c>
      <c r="O636" s="343" t="s">
        <v>64</v>
      </c>
      <c r="P636" s="351"/>
      <c r="Q636" s="351"/>
      <c r="R636" s="351"/>
      <c r="S636" s="351"/>
      <c r="T636" s="352"/>
      <c r="U636" s="353"/>
      <c r="V636" s="34"/>
    </row>
    <row r="637" spans="1:22" ht="21.95" customHeight="1" x14ac:dyDescent="0.25">
      <c r="A637" s="33"/>
      <c r="B637" s="439"/>
      <c r="C637" s="340" t="s">
        <v>234</v>
      </c>
      <c r="D637" s="348"/>
      <c r="E637" s="348"/>
      <c r="F637" s="348"/>
      <c r="G637" s="348"/>
      <c r="H637" s="336"/>
      <c r="I637" s="337"/>
      <c r="J637" s="34"/>
      <c r="K637" s="1"/>
      <c r="L637" s="32"/>
      <c r="M637" s="33"/>
      <c r="N637" s="439"/>
      <c r="O637" s="340" t="s">
        <v>234</v>
      </c>
      <c r="P637" s="348"/>
      <c r="Q637" s="348"/>
      <c r="R637" s="348"/>
      <c r="S637" s="348"/>
      <c r="T637" s="336"/>
      <c r="U637" s="337"/>
      <c r="V637" s="34"/>
    </row>
    <row r="638" spans="1:22" ht="21.95" customHeight="1" x14ac:dyDescent="0.25">
      <c r="A638" s="33"/>
      <c r="B638" s="439"/>
      <c r="C638" s="340" t="s">
        <v>66</v>
      </c>
      <c r="D638" s="348"/>
      <c r="E638" s="348"/>
      <c r="F638" s="348"/>
      <c r="G638" s="348"/>
      <c r="H638" s="336"/>
      <c r="I638" s="337"/>
      <c r="J638" s="34"/>
      <c r="K638" s="1"/>
      <c r="L638" s="32"/>
      <c r="M638" s="33"/>
      <c r="N638" s="439"/>
      <c r="O638" s="340" t="s">
        <v>66</v>
      </c>
      <c r="P638" s="348"/>
      <c r="Q638" s="348"/>
      <c r="R638" s="348"/>
      <c r="S638" s="348"/>
      <c r="T638" s="336"/>
      <c r="U638" s="337"/>
      <c r="V638" s="34"/>
    </row>
    <row r="639" spans="1:22" ht="21.95" customHeight="1" x14ac:dyDescent="0.25">
      <c r="A639" s="33"/>
      <c r="B639" s="439"/>
      <c r="C639" s="340" t="s">
        <v>67</v>
      </c>
      <c r="D639" s="348"/>
      <c r="E639" s="348"/>
      <c r="F639" s="348"/>
      <c r="G639" s="348"/>
      <c r="H639" s="354"/>
      <c r="I639" s="355"/>
      <c r="J639" s="34"/>
      <c r="K639" s="1"/>
      <c r="L639" s="32"/>
      <c r="M639" s="33"/>
      <c r="N639" s="439"/>
      <c r="O639" s="340" t="s">
        <v>67</v>
      </c>
      <c r="P639" s="348"/>
      <c r="Q639" s="348"/>
      <c r="R639" s="348"/>
      <c r="S639" s="348"/>
      <c r="T639" s="354"/>
      <c r="U639" s="355"/>
      <c r="V639" s="34"/>
    </row>
    <row r="640" spans="1:22" ht="21.95" customHeight="1" x14ac:dyDescent="0.25">
      <c r="A640" s="33"/>
      <c r="B640" s="439"/>
      <c r="C640" s="340" t="s">
        <v>235</v>
      </c>
      <c r="D640" s="348"/>
      <c r="E640" s="348"/>
      <c r="F640" s="348"/>
      <c r="G640" s="348"/>
      <c r="H640" s="336"/>
      <c r="I640" s="337"/>
      <c r="J640" s="34"/>
      <c r="K640" s="1"/>
      <c r="L640" s="32"/>
      <c r="M640" s="33"/>
      <c r="N640" s="439"/>
      <c r="O640" s="340" t="s">
        <v>235</v>
      </c>
      <c r="P640" s="348"/>
      <c r="Q640" s="348"/>
      <c r="R640" s="348"/>
      <c r="S640" s="348"/>
      <c r="T640" s="336"/>
      <c r="U640" s="337"/>
      <c r="V640" s="34"/>
    </row>
    <row r="641" spans="1:22" ht="21.95" customHeight="1" x14ac:dyDescent="0.25">
      <c r="A641" s="33"/>
      <c r="B641" s="439"/>
      <c r="C641" s="338" t="s">
        <v>236</v>
      </c>
      <c r="D641" s="339"/>
      <c r="E641" s="339"/>
      <c r="F641" s="339"/>
      <c r="G641" s="340"/>
      <c r="H641" s="336"/>
      <c r="I641" s="337"/>
      <c r="J641" s="34"/>
      <c r="K641" s="1"/>
      <c r="L641" s="32"/>
      <c r="M641" s="33"/>
      <c r="N641" s="439"/>
      <c r="O641" s="338" t="s">
        <v>236</v>
      </c>
      <c r="P641" s="339"/>
      <c r="Q641" s="339"/>
      <c r="R641" s="339"/>
      <c r="S641" s="340"/>
      <c r="T641" s="336"/>
      <c r="U641" s="337"/>
      <c r="V641" s="34"/>
    </row>
    <row r="642" spans="1:22" ht="21.95" customHeight="1" x14ac:dyDescent="0.25">
      <c r="A642" s="33"/>
      <c r="B642" s="439"/>
      <c r="C642" s="385" t="s">
        <v>69</v>
      </c>
      <c r="D642" s="386"/>
      <c r="E642" s="386"/>
      <c r="F642" s="386"/>
      <c r="G642" s="386"/>
      <c r="H642" s="336"/>
      <c r="I642" s="337"/>
      <c r="J642" s="34"/>
      <c r="K642" s="1"/>
      <c r="L642" s="32"/>
      <c r="M642" s="33"/>
      <c r="N642" s="439"/>
      <c r="O642" s="385" t="s">
        <v>69</v>
      </c>
      <c r="P642" s="386"/>
      <c r="Q642" s="386"/>
      <c r="R642" s="386"/>
      <c r="S642" s="386"/>
      <c r="T642" s="336"/>
      <c r="U642" s="337"/>
      <c r="V642" s="34"/>
    </row>
    <row r="643" spans="1:22" ht="21.95" customHeight="1" thickBot="1" x14ac:dyDescent="0.3">
      <c r="A643" s="33"/>
      <c r="B643" s="440"/>
      <c r="C643" s="441" t="s">
        <v>243</v>
      </c>
      <c r="D643" s="442"/>
      <c r="E643" s="442"/>
      <c r="F643" s="442"/>
      <c r="G643" s="371"/>
      <c r="H643" s="453"/>
      <c r="I643" s="454"/>
      <c r="J643" s="34"/>
      <c r="K643" s="1"/>
      <c r="L643" s="32"/>
      <c r="M643" s="33"/>
      <c r="N643" s="440"/>
      <c r="O643" s="441" t="s">
        <v>243</v>
      </c>
      <c r="P643" s="442"/>
      <c r="Q643" s="442"/>
      <c r="R643" s="442"/>
      <c r="S643" s="371"/>
      <c r="T643" s="453"/>
      <c r="U643" s="454"/>
      <c r="V643" s="34"/>
    </row>
    <row r="644" spans="1:22" ht="21.95" customHeight="1" x14ac:dyDescent="0.25">
      <c r="A644" s="33"/>
      <c r="B644" s="438" t="s">
        <v>70</v>
      </c>
      <c r="C644" s="455" t="s">
        <v>71</v>
      </c>
      <c r="D644" s="456"/>
      <c r="E644" s="456"/>
      <c r="F644" s="456"/>
      <c r="G644" s="457"/>
      <c r="H644" s="352"/>
      <c r="I644" s="353"/>
      <c r="J644" s="34"/>
      <c r="K644" s="1"/>
      <c r="L644" s="32"/>
      <c r="M644" s="33"/>
      <c r="N644" s="438" t="s">
        <v>70</v>
      </c>
      <c r="O644" s="455" t="s">
        <v>71</v>
      </c>
      <c r="P644" s="456"/>
      <c r="Q644" s="456"/>
      <c r="R644" s="456"/>
      <c r="S644" s="457"/>
      <c r="T644" s="352"/>
      <c r="U644" s="353"/>
      <c r="V644" s="34"/>
    </row>
    <row r="645" spans="1:22" ht="21.95" customHeight="1" x14ac:dyDescent="0.25">
      <c r="A645" s="33"/>
      <c r="B645" s="439"/>
      <c r="C645" s="435" t="s">
        <v>72</v>
      </c>
      <c r="D645" s="436"/>
      <c r="E645" s="436"/>
      <c r="F645" s="436"/>
      <c r="G645" s="437"/>
      <c r="H645" s="336"/>
      <c r="I645" s="337"/>
      <c r="J645" s="34"/>
      <c r="K645" s="1"/>
      <c r="L645" s="32"/>
      <c r="M645" s="33"/>
      <c r="N645" s="439"/>
      <c r="O645" s="435" t="s">
        <v>72</v>
      </c>
      <c r="P645" s="436"/>
      <c r="Q645" s="436"/>
      <c r="R645" s="436"/>
      <c r="S645" s="437"/>
      <c r="T645" s="336"/>
      <c r="U645" s="337"/>
      <c r="V645" s="34"/>
    </row>
    <row r="646" spans="1:22" ht="21.95" customHeight="1" x14ac:dyDescent="0.25">
      <c r="A646" s="33"/>
      <c r="B646" s="439"/>
      <c r="C646" s="435" t="s">
        <v>73</v>
      </c>
      <c r="D646" s="436"/>
      <c r="E646" s="436"/>
      <c r="F646" s="436"/>
      <c r="G646" s="437"/>
      <c r="H646" s="336"/>
      <c r="I646" s="337"/>
      <c r="J646" s="34"/>
      <c r="K646" s="1"/>
      <c r="L646" s="32"/>
      <c r="M646" s="33"/>
      <c r="N646" s="439"/>
      <c r="O646" s="435" t="s">
        <v>73</v>
      </c>
      <c r="P646" s="436"/>
      <c r="Q646" s="436"/>
      <c r="R646" s="436"/>
      <c r="S646" s="437"/>
      <c r="T646" s="336"/>
      <c r="U646" s="337"/>
      <c r="V646" s="34"/>
    </row>
    <row r="647" spans="1:22" ht="21.95" customHeight="1" x14ac:dyDescent="0.25">
      <c r="A647" s="33"/>
      <c r="B647" s="439"/>
      <c r="C647" s="435" t="s">
        <v>75</v>
      </c>
      <c r="D647" s="436"/>
      <c r="E647" s="436"/>
      <c r="F647" s="436"/>
      <c r="G647" s="437"/>
      <c r="H647" s="336"/>
      <c r="I647" s="337"/>
      <c r="J647" s="34"/>
      <c r="K647" s="1"/>
      <c r="L647" s="32"/>
      <c r="M647" s="33"/>
      <c r="N647" s="439"/>
      <c r="O647" s="435" t="s">
        <v>75</v>
      </c>
      <c r="P647" s="436"/>
      <c r="Q647" s="436"/>
      <c r="R647" s="436"/>
      <c r="S647" s="437"/>
      <c r="T647" s="336"/>
      <c r="U647" s="337"/>
      <c r="V647" s="34"/>
    </row>
    <row r="648" spans="1:22" ht="21.95" customHeight="1" x14ac:dyDescent="0.25">
      <c r="A648" s="33"/>
      <c r="B648" s="439"/>
      <c r="C648" s="435" t="s">
        <v>76</v>
      </c>
      <c r="D648" s="436"/>
      <c r="E648" s="436"/>
      <c r="F648" s="436"/>
      <c r="G648" s="437"/>
      <c r="H648" s="336"/>
      <c r="I648" s="337"/>
      <c r="J648" s="34"/>
      <c r="K648" s="1"/>
      <c r="L648" s="32"/>
      <c r="M648" s="33"/>
      <c r="N648" s="439"/>
      <c r="O648" s="435" t="s">
        <v>76</v>
      </c>
      <c r="P648" s="436"/>
      <c r="Q648" s="436"/>
      <c r="R648" s="436"/>
      <c r="S648" s="437"/>
      <c r="T648" s="336"/>
      <c r="U648" s="337"/>
      <c r="V648" s="34"/>
    </row>
    <row r="649" spans="1:22" ht="21.95" customHeight="1" thickBot="1" x14ac:dyDescent="0.3">
      <c r="A649" s="33"/>
      <c r="B649" s="440"/>
      <c r="C649" s="458" t="s">
        <v>77</v>
      </c>
      <c r="D649" s="459"/>
      <c r="E649" s="459"/>
      <c r="F649" s="459"/>
      <c r="G649" s="460"/>
      <c r="H649" s="369"/>
      <c r="I649" s="370"/>
      <c r="J649" s="34"/>
      <c r="K649" s="1"/>
      <c r="L649" s="32"/>
      <c r="M649" s="33"/>
      <c r="N649" s="440"/>
      <c r="O649" s="458" t="s">
        <v>77</v>
      </c>
      <c r="P649" s="459"/>
      <c r="Q649" s="459"/>
      <c r="R649" s="459"/>
      <c r="S649" s="460"/>
      <c r="T649" s="369"/>
      <c r="U649" s="370"/>
      <c r="V649" s="34"/>
    </row>
    <row r="650" spans="1:22" ht="21.95" customHeight="1" x14ac:dyDescent="0.25">
      <c r="A650" s="33"/>
      <c r="B650" s="438" t="s">
        <v>78</v>
      </c>
      <c r="C650" s="341" t="s">
        <v>85</v>
      </c>
      <c r="D650" s="342"/>
      <c r="E650" s="343"/>
      <c r="F650" s="10" t="s">
        <v>86</v>
      </c>
      <c r="G650" s="11"/>
      <c r="H650" s="344"/>
      <c r="I650" s="345"/>
      <c r="J650" s="34"/>
      <c r="K650" s="1"/>
      <c r="L650" s="32"/>
      <c r="M650" s="33"/>
      <c r="N650" s="438" t="s">
        <v>78</v>
      </c>
      <c r="O650" s="341" t="s">
        <v>85</v>
      </c>
      <c r="P650" s="342"/>
      <c r="Q650" s="343"/>
      <c r="R650" s="10" t="s">
        <v>86</v>
      </c>
      <c r="S650" s="11"/>
      <c r="T650" s="344"/>
      <c r="U650" s="345"/>
      <c r="V650" s="34"/>
    </row>
    <row r="651" spans="1:22" ht="21.95" customHeight="1" x14ac:dyDescent="0.25">
      <c r="A651" s="33"/>
      <c r="B651" s="439"/>
      <c r="C651" s="338" t="s">
        <v>241</v>
      </c>
      <c r="D651" s="339"/>
      <c r="E651" s="340"/>
      <c r="F651" s="10" t="s">
        <v>84</v>
      </c>
      <c r="G651" s="10"/>
      <c r="H651" s="336"/>
      <c r="I651" s="337"/>
      <c r="J651" s="34"/>
      <c r="K651" s="1"/>
      <c r="L651" s="32"/>
      <c r="M651" s="33"/>
      <c r="N651" s="439"/>
      <c r="O651" s="338" t="s">
        <v>241</v>
      </c>
      <c r="P651" s="339"/>
      <c r="Q651" s="340"/>
      <c r="R651" s="10" t="s">
        <v>84</v>
      </c>
      <c r="S651" s="10"/>
      <c r="T651" s="336"/>
      <c r="U651" s="337"/>
      <c r="V651" s="34"/>
    </row>
    <row r="652" spans="1:22" ht="21.95" customHeight="1" thickBot="1" x14ac:dyDescent="0.3">
      <c r="A652" s="33"/>
      <c r="B652" s="440"/>
      <c r="C652" s="441" t="s">
        <v>87</v>
      </c>
      <c r="D652" s="442"/>
      <c r="E652" s="371"/>
      <c r="F652" s="52" t="s">
        <v>86</v>
      </c>
      <c r="G652" s="52"/>
      <c r="H652" s="369"/>
      <c r="I652" s="370"/>
      <c r="J652" s="34"/>
      <c r="K652" s="1"/>
      <c r="L652" s="32"/>
      <c r="M652" s="33"/>
      <c r="N652" s="440"/>
      <c r="O652" s="441" t="s">
        <v>87</v>
      </c>
      <c r="P652" s="442"/>
      <c r="Q652" s="371"/>
      <c r="R652" s="52" t="s">
        <v>86</v>
      </c>
      <c r="S652" s="52"/>
      <c r="T652" s="369"/>
      <c r="U652" s="370"/>
      <c r="V652" s="34"/>
    </row>
    <row r="653" spans="1:22" ht="21.95" customHeight="1" thickBot="1" x14ac:dyDescent="0.3">
      <c r="A653" s="33"/>
      <c r="B653" s="25"/>
      <c r="C653" s="25"/>
      <c r="D653" s="25"/>
      <c r="E653" s="25"/>
      <c r="F653" s="25"/>
      <c r="G653" s="25"/>
      <c r="H653" s="25"/>
      <c r="I653" s="25"/>
      <c r="J653" s="34"/>
      <c r="K653" s="1"/>
      <c r="L653" s="32"/>
      <c r="M653" s="33"/>
      <c r="N653" s="25"/>
      <c r="O653" s="25"/>
      <c r="P653" s="25"/>
      <c r="Q653" s="25"/>
      <c r="R653" s="25"/>
      <c r="S653" s="25"/>
      <c r="T653" s="25"/>
      <c r="U653" s="25"/>
      <c r="V653" s="34"/>
    </row>
    <row r="654" spans="1:22" ht="21.95" customHeight="1" x14ac:dyDescent="0.3">
      <c r="A654" s="33"/>
      <c r="B654" s="373" t="s">
        <v>88</v>
      </c>
      <c r="C654" s="374"/>
      <c r="D654" s="374"/>
      <c r="E654" s="374"/>
      <c r="F654" s="374"/>
      <c r="G654" s="374"/>
      <c r="H654" s="374"/>
      <c r="I654" s="375"/>
      <c r="J654" s="34"/>
      <c r="K654" s="1"/>
      <c r="L654" s="32"/>
      <c r="M654" s="33"/>
      <c r="N654" s="373" t="s">
        <v>88</v>
      </c>
      <c r="O654" s="374"/>
      <c r="P654" s="374"/>
      <c r="Q654" s="374"/>
      <c r="R654" s="374"/>
      <c r="S654" s="374"/>
      <c r="T654" s="374"/>
      <c r="U654" s="375"/>
      <c r="V654" s="34"/>
    </row>
    <row r="655" spans="1:22" ht="21.95" customHeight="1" x14ac:dyDescent="0.25">
      <c r="A655" s="33"/>
      <c r="B655" s="376"/>
      <c r="C655" s="377"/>
      <c r="D655" s="377"/>
      <c r="E655" s="377"/>
      <c r="F655" s="377"/>
      <c r="G655" s="377"/>
      <c r="H655" s="377"/>
      <c r="I655" s="378"/>
      <c r="J655" s="34"/>
      <c r="K655" s="1"/>
      <c r="L655" s="32"/>
      <c r="M655" s="33"/>
      <c r="N655" s="376"/>
      <c r="O655" s="377"/>
      <c r="P655" s="377"/>
      <c r="Q655" s="377"/>
      <c r="R655" s="377"/>
      <c r="S655" s="377"/>
      <c r="T655" s="377"/>
      <c r="U655" s="378"/>
      <c r="V655" s="34"/>
    </row>
    <row r="656" spans="1:22" ht="21.95" customHeight="1" x14ac:dyDescent="0.25">
      <c r="A656" s="33"/>
      <c r="B656" s="379"/>
      <c r="C656" s="380"/>
      <c r="D656" s="380"/>
      <c r="E656" s="380"/>
      <c r="F656" s="380"/>
      <c r="G656" s="380"/>
      <c r="H656" s="380"/>
      <c r="I656" s="381"/>
      <c r="J656" s="34"/>
      <c r="K656" s="1"/>
      <c r="L656" s="32"/>
      <c r="M656" s="33"/>
      <c r="N656" s="379"/>
      <c r="O656" s="380"/>
      <c r="P656" s="380"/>
      <c r="Q656" s="380"/>
      <c r="R656" s="380"/>
      <c r="S656" s="380"/>
      <c r="T656" s="380"/>
      <c r="U656" s="381"/>
      <c r="V656" s="34"/>
    </row>
    <row r="657" spans="1:22" ht="21.95" customHeight="1" x14ac:dyDescent="0.25">
      <c r="A657" s="33"/>
      <c r="B657" s="379"/>
      <c r="C657" s="380"/>
      <c r="D657" s="380"/>
      <c r="E657" s="380"/>
      <c r="F657" s="380"/>
      <c r="G657" s="380"/>
      <c r="H657" s="380"/>
      <c r="I657" s="381"/>
      <c r="J657" s="34"/>
      <c r="K657" s="1"/>
      <c r="L657" s="32"/>
      <c r="M657" s="33"/>
      <c r="N657" s="379"/>
      <c r="O657" s="380"/>
      <c r="P657" s="380"/>
      <c r="Q657" s="380"/>
      <c r="R657" s="380"/>
      <c r="S657" s="380"/>
      <c r="T657" s="380"/>
      <c r="U657" s="381"/>
      <c r="V657" s="34"/>
    </row>
    <row r="658" spans="1:22" ht="21.95" customHeight="1" thickBot="1" x14ac:dyDescent="0.3">
      <c r="A658" s="33"/>
      <c r="B658" s="382"/>
      <c r="C658" s="383"/>
      <c r="D658" s="383"/>
      <c r="E658" s="383"/>
      <c r="F658" s="383"/>
      <c r="G658" s="383"/>
      <c r="H658" s="383"/>
      <c r="I658" s="384"/>
      <c r="J658" s="34"/>
      <c r="K658" s="1"/>
      <c r="L658" s="32"/>
      <c r="M658" s="33"/>
      <c r="N658" s="382"/>
      <c r="O658" s="383"/>
      <c r="P658" s="383"/>
      <c r="Q658" s="383"/>
      <c r="R658" s="383"/>
      <c r="S658" s="383"/>
      <c r="T658" s="383"/>
      <c r="U658" s="384"/>
      <c r="V658" s="34"/>
    </row>
    <row r="659" spans="1:22" ht="21.95" customHeight="1" thickBot="1" x14ac:dyDescent="0.3">
      <c r="A659" s="53"/>
      <c r="B659" s="54"/>
      <c r="C659" s="54"/>
      <c r="D659" s="54"/>
      <c r="E659" s="54"/>
      <c r="F659" s="54"/>
      <c r="G659" s="54"/>
      <c r="H659" s="54"/>
      <c r="I659" s="54"/>
      <c r="J659" s="55"/>
      <c r="K659" s="1"/>
      <c r="L659" s="32"/>
      <c r="M659" s="53"/>
      <c r="N659" s="54"/>
      <c r="O659" s="54"/>
      <c r="P659" s="54"/>
      <c r="Q659" s="54"/>
      <c r="R659" s="54"/>
      <c r="S659" s="54"/>
      <c r="T659" s="54"/>
      <c r="U659" s="54"/>
      <c r="V659" s="55"/>
    </row>
    <row r="660" spans="1:22" ht="21.95" customHeight="1" thickBot="1" x14ac:dyDescent="0.3">
      <c r="A660" s="56"/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7"/>
      <c r="M660" s="56"/>
      <c r="N660" s="56"/>
      <c r="O660" s="56"/>
      <c r="P660" s="56"/>
      <c r="Q660" s="56"/>
      <c r="R660" s="56"/>
      <c r="S660" s="56"/>
      <c r="T660" s="56"/>
      <c r="U660" s="56"/>
      <c r="V660" s="56"/>
    </row>
    <row r="661" spans="1:22" ht="21.95" customHeight="1" x14ac:dyDescent="0.25">
      <c r="A661" s="29">
        <v>15</v>
      </c>
      <c r="B661" s="30"/>
      <c r="C661" s="30"/>
      <c r="D661" s="30"/>
      <c r="E661" s="30"/>
      <c r="F661" s="30"/>
      <c r="G661" s="30"/>
      <c r="H661" s="30"/>
      <c r="I661" s="30"/>
      <c r="J661" s="31"/>
      <c r="K661" s="1"/>
      <c r="L661" s="32"/>
      <c r="M661" s="29">
        <f t="shared" ref="M661" si="14">A661+1</f>
        <v>16</v>
      </c>
      <c r="N661" s="30"/>
      <c r="O661" s="30"/>
      <c r="P661" s="30"/>
      <c r="Q661" s="30"/>
      <c r="R661" s="30"/>
      <c r="S661" s="30"/>
      <c r="T661" s="30"/>
      <c r="U661" s="30"/>
      <c r="V661" s="31"/>
    </row>
    <row r="662" spans="1:22" ht="21.95" customHeight="1" x14ac:dyDescent="0.35">
      <c r="A662" s="33"/>
      <c r="B662" s="356" t="s">
        <v>42</v>
      </c>
      <c r="C662" s="356"/>
      <c r="D662" s="452" t="s">
        <v>93</v>
      </c>
      <c r="E662" s="404"/>
      <c r="F662" s="404"/>
      <c r="G662" s="404"/>
      <c r="H662" s="404"/>
      <c r="I662" s="404"/>
      <c r="J662" s="75"/>
      <c r="K662" s="1"/>
      <c r="L662" s="32"/>
      <c r="M662" s="33"/>
      <c r="N662" s="356" t="s">
        <v>42</v>
      </c>
      <c r="O662" s="356"/>
      <c r="P662" s="452" t="s">
        <v>93</v>
      </c>
      <c r="Q662" s="404"/>
      <c r="R662" s="404"/>
      <c r="S662" s="404"/>
      <c r="T662" s="404"/>
      <c r="U662" s="404"/>
      <c r="V662" s="75"/>
    </row>
    <row r="663" spans="1:22" ht="21.95" customHeight="1" x14ac:dyDescent="0.25">
      <c r="A663" s="33"/>
      <c r="B663" s="358"/>
      <c r="C663" s="358"/>
      <c r="D663" s="358"/>
      <c r="E663" s="358"/>
      <c r="F663" s="358"/>
      <c r="G663" s="358"/>
      <c r="H663" s="358"/>
      <c r="I663" s="358"/>
      <c r="J663" s="34"/>
      <c r="K663" s="1"/>
      <c r="L663" s="32"/>
      <c r="M663" s="33"/>
      <c r="N663" s="358"/>
      <c r="O663" s="358"/>
      <c r="P663" s="358"/>
      <c r="Q663" s="358"/>
      <c r="R663" s="358"/>
      <c r="S663" s="358"/>
      <c r="T663" s="358"/>
      <c r="U663" s="358"/>
      <c r="V663" s="34"/>
    </row>
    <row r="664" spans="1:22" ht="21.95" customHeight="1" x14ac:dyDescent="0.35">
      <c r="A664" s="33"/>
      <c r="B664" s="356" t="s">
        <v>0</v>
      </c>
      <c r="C664" s="356"/>
      <c r="D664" s="403"/>
      <c r="E664" s="403"/>
      <c r="F664" s="357" t="s">
        <v>41</v>
      </c>
      <c r="G664" s="357"/>
      <c r="H664" s="403"/>
      <c r="I664" s="403"/>
      <c r="J664" s="34"/>
      <c r="K664" s="1"/>
      <c r="L664" s="32"/>
      <c r="M664" s="33"/>
      <c r="N664" s="356" t="s">
        <v>0</v>
      </c>
      <c r="O664" s="356"/>
      <c r="P664" s="403"/>
      <c r="Q664" s="403"/>
      <c r="R664" s="357" t="s">
        <v>41</v>
      </c>
      <c r="S664" s="357"/>
      <c r="T664" s="403"/>
      <c r="U664" s="403"/>
      <c r="V664" s="34"/>
    </row>
    <row r="665" spans="1:22" ht="21.95" customHeight="1" x14ac:dyDescent="0.35">
      <c r="A665" s="33"/>
      <c r="B665" s="356" t="s">
        <v>14</v>
      </c>
      <c r="C665" s="356"/>
      <c r="D665" s="400"/>
      <c r="E665" s="400"/>
      <c r="F665" s="357" t="s">
        <v>15</v>
      </c>
      <c r="G665" s="357"/>
      <c r="H665" s="401"/>
      <c r="I665" s="401"/>
      <c r="J665" s="34"/>
      <c r="K665" s="1"/>
      <c r="L665" s="32"/>
      <c r="M665" s="33"/>
      <c r="N665" s="356" t="s">
        <v>14</v>
      </c>
      <c r="O665" s="356"/>
      <c r="P665" s="400"/>
      <c r="Q665" s="400"/>
      <c r="R665" s="357" t="s">
        <v>15</v>
      </c>
      <c r="S665" s="357"/>
      <c r="T665" s="401"/>
      <c r="U665" s="401"/>
      <c r="V665" s="34"/>
    </row>
    <row r="666" spans="1:22" ht="21.95" customHeight="1" x14ac:dyDescent="0.3">
      <c r="A666" s="33"/>
      <c r="B666" s="64" t="s">
        <v>53</v>
      </c>
      <c r="C666" s="64"/>
      <c r="D666" s="402"/>
      <c r="E666" s="402"/>
      <c r="F666" s="397" t="s">
        <v>54</v>
      </c>
      <c r="G666" s="397"/>
      <c r="H666" s="402"/>
      <c r="I666" s="402"/>
      <c r="J666" s="34"/>
      <c r="K666" s="1"/>
      <c r="L666" s="32"/>
      <c r="M666" s="33"/>
      <c r="N666" s="64" t="s">
        <v>53</v>
      </c>
      <c r="O666" s="64"/>
      <c r="P666" s="402"/>
      <c r="Q666" s="402"/>
      <c r="R666" s="397" t="s">
        <v>54</v>
      </c>
      <c r="S666" s="397"/>
      <c r="T666" s="402"/>
      <c r="U666" s="402"/>
      <c r="V666" s="34"/>
    </row>
    <row r="667" spans="1:22" ht="21.95" customHeight="1" x14ac:dyDescent="0.3">
      <c r="A667" s="33"/>
      <c r="B667" s="396" t="s">
        <v>1</v>
      </c>
      <c r="C667" s="396"/>
      <c r="D667" s="397"/>
      <c r="E667" s="397"/>
      <c r="F667" s="398"/>
      <c r="G667" s="398"/>
      <c r="H667" s="398"/>
      <c r="I667" s="398"/>
      <c r="J667" s="34"/>
      <c r="K667" s="1"/>
      <c r="L667" s="32"/>
      <c r="M667" s="33"/>
      <c r="N667" s="396" t="s">
        <v>1</v>
      </c>
      <c r="O667" s="396"/>
      <c r="P667" s="397"/>
      <c r="Q667" s="397"/>
      <c r="R667" s="398"/>
      <c r="S667" s="398"/>
      <c r="T667" s="398"/>
      <c r="U667" s="398"/>
      <c r="V667" s="34"/>
    </row>
    <row r="668" spans="1:22" ht="21.95" customHeight="1" x14ac:dyDescent="0.3">
      <c r="A668" s="33"/>
      <c r="B668" s="396"/>
      <c r="C668" s="396"/>
      <c r="D668" s="397" t="s">
        <v>11</v>
      </c>
      <c r="E668" s="397"/>
      <c r="F668" s="398"/>
      <c r="G668" s="398"/>
      <c r="H668" s="398"/>
      <c r="I668" s="398"/>
      <c r="J668" s="34"/>
      <c r="K668" s="1"/>
      <c r="L668" s="32"/>
      <c r="M668" s="33"/>
      <c r="N668" s="396"/>
      <c r="O668" s="396"/>
      <c r="P668" s="397" t="s">
        <v>11</v>
      </c>
      <c r="Q668" s="397"/>
      <c r="R668" s="398"/>
      <c r="S668" s="398"/>
      <c r="T668" s="398"/>
      <c r="U668" s="398"/>
      <c r="V668" s="34"/>
    </row>
    <row r="669" spans="1:22" ht="21.95" customHeight="1" x14ac:dyDescent="0.3">
      <c r="A669" s="33"/>
      <c r="B669" s="396"/>
      <c r="C669" s="396"/>
      <c r="D669" s="397" t="s">
        <v>55</v>
      </c>
      <c r="E669" s="397"/>
      <c r="F669" s="398"/>
      <c r="G669" s="398"/>
      <c r="H669" s="398"/>
      <c r="I669" s="398"/>
      <c r="J669" s="34"/>
      <c r="K669" s="1"/>
      <c r="L669" s="32"/>
      <c r="M669" s="33"/>
      <c r="N669" s="396"/>
      <c r="O669" s="396"/>
      <c r="P669" s="397" t="s">
        <v>55</v>
      </c>
      <c r="Q669" s="397"/>
      <c r="R669" s="398"/>
      <c r="S669" s="398"/>
      <c r="T669" s="398"/>
      <c r="U669" s="398"/>
      <c r="V669" s="34"/>
    </row>
    <row r="670" spans="1:22" ht="21.95" customHeight="1" x14ac:dyDescent="0.35">
      <c r="A670" s="33"/>
      <c r="B670" s="396"/>
      <c r="C670" s="396"/>
      <c r="D670" s="397" t="s">
        <v>9</v>
      </c>
      <c r="E670" s="397"/>
      <c r="F670" s="399"/>
      <c r="G670" s="399"/>
      <c r="H670" s="399"/>
      <c r="I670" s="399"/>
      <c r="J670" s="34"/>
      <c r="K670" s="1"/>
      <c r="L670" s="32"/>
      <c r="M670" s="33"/>
      <c r="N670" s="396"/>
      <c r="O670" s="396"/>
      <c r="P670" s="397" t="s">
        <v>9</v>
      </c>
      <c r="Q670" s="397"/>
      <c r="R670" s="399"/>
      <c r="S670" s="399"/>
      <c r="T670" s="399"/>
      <c r="U670" s="399"/>
      <c r="V670" s="34"/>
    </row>
    <row r="671" spans="1:22" ht="21.95" customHeight="1" x14ac:dyDescent="0.35">
      <c r="A671" s="33"/>
      <c r="B671" s="356" t="s">
        <v>44</v>
      </c>
      <c r="C671" s="356"/>
      <c r="D671" s="357" t="s">
        <v>90</v>
      </c>
      <c r="E671" s="357"/>
      <c r="F671" s="37"/>
      <c r="G671" s="65"/>
      <c r="H671" s="39"/>
      <c r="I671" s="65"/>
      <c r="J671" s="34"/>
      <c r="K671" s="1"/>
      <c r="L671" s="32"/>
      <c r="M671" s="33"/>
      <c r="N671" s="356" t="s">
        <v>44</v>
      </c>
      <c r="O671" s="356"/>
      <c r="P671" s="357" t="s">
        <v>90</v>
      </c>
      <c r="Q671" s="357"/>
      <c r="R671" s="37"/>
      <c r="S671" s="65"/>
      <c r="T671" s="39"/>
      <c r="U671" s="65"/>
      <c r="V671" s="34"/>
    </row>
    <row r="672" spans="1:22" ht="21.95" customHeight="1" x14ac:dyDescent="0.3">
      <c r="A672" s="33"/>
      <c r="B672" s="356"/>
      <c r="C672" s="356"/>
      <c r="D672" s="359" t="s">
        <v>56</v>
      </c>
      <c r="E672" s="63" t="s">
        <v>57</v>
      </c>
      <c r="F672" s="41"/>
      <c r="G672" s="66"/>
      <c r="H672" s="41"/>
      <c r="I672" s="66"/>
      <c r="J672" s="34"/>
      <c r="K672" s="1"/>
      <c r="L672" s="32"/>
      <c r="M672" s="33"/>
      <c r="N672" s="356"/>
      <c r="O672" s="356"/>
      <c r="P672" s="359" t="s">
        <v>56</v>
      </c>
      <c r="Q672" s="63" t="s">
        <v>57</v>
      </c>
      <c r="R672" s="41"/>
      <c r="S672" s="66"/>
      <c r="T672" s="41"/>
      <c r="U672" s="66"/>
      <c r="V672" s="34"/>
    </row>
    <row r="673" spans="1:22" ht="21.95" customHeight="1" x14ac:dyDescent="0.3">
      <c r="A673" s="33"/>
      <c r="B673" s="356"/>
      <c r="C673" s="356"/>
      <c r="D673" s="359"/>
      <c r="E673" s="63" t="s">
        <v>58</v>
      </c>
      <c r="F673" s="41"/>
      <c r="G673" s="66"/>
      <c r="H673" s="41"/>
      <c r="I673" s="66"/>
      <c r="J673" s="34"/>
      <c r="K673" s="1"/>
      <c r="L673" s="32"/>
      <c r="M673" s="33"/>
      <c r="N673" s="356"/>
      <c r="O673" s="356"/>
      <c r="P673" s="359"/>
      <c r="Q673" s="63" t="s">
        <v>58</v>
      </c>
      <c r="R673" s="41"/>
      <c r="S673" s="66"/>
      <c r="T673" s="41"/>
      <c r="U673" s="66"/>
      <c r="V673" s="34"/>
    </row>
    <row r="674" spans="1:22" ht="21.95" customHeight="1" x14ac:dyDescent="0.25">
      <c r="A674" s="33"/>
      <c r="B674" s="358"/>
      <c r="C674" s="358"/>
      <c r="D674" s="358"/>
      <c r="E674" s="358"/>
      <c r="F674" s="358"/>
      <c r="G674" s="358"/>
      <c r="H674" s="358"/>
      <c r="I674" s="358"/>
      <c r="J674" s="34"/>
      <c r="K674" s="1"/>
      <c r="L674" s="32"/>
      <c r="M674" s="33"/>
      <c r="N674" s="358"/>
      <c r="O674" s="358"/>
      <c r="P674" s="358"/>
      <c r="Q674" s="358"/>
      <c r="R674" s="358"/>
      <c r="S674" s="358"/>
      <c r="T674" s="358"/>
      <c r="U674" s="358"/>
      <c r="V674" s="34"/>
    </row>
    <row r="675" spans="1:22" ht="21.95" customHeight="1" x14ac:dyDescent="0.3">
      <c r="A675" s="33"/>
      <c r="B675" s="395" t="s">
        <v>59</v>
      </c>
      <c r="C675" s="395"/>
      <c r="D675" s="395"/>
      <c r="E675" s="395"/>
      <c r="F675" s="395"/>
      <c r="G675" s="395"/>
      <c r="H675" s="395"/>
      <c r="I675" s="395"/>
      <c r="J675" s="34"/>
      <c r="K675" s="1"/>
      <c r="L675" s="32"/>
      <c r="M675" s="33"/>
      <c r="N675" s="395" t="s">
        <v>59</v>
      </c>
      <c r="O675" s="395"/>
      <c r="P675" s="395"/>
      <c r="Q675" s="395"/>
      <c r="R675" s="395"/>
      <c r="S675" s="395"/>
      <c r="T675" s="395"/>
      <c r="U675" s="395"/>
      <c r="V675" s="34"/>
    </row>
    <row r="676" spans="1:22" ht="21.95" customHeight="1" thickBot="1" x14ac:dyDescent="0.3">
      <c r="A676" s="33"/>
      <c r="B676" s="358"/>
      <c r="C676" s="358"/>
      <c r="D676" s="358"/>
      <c r="E676" s="358"/>
      <c r="F676" s="358"/>
      <c r="G676" s="358"/>
      <c r="H676" s="358"/>
      <c r="I676" s="358"/>
      <c r="J676" s="34"/>
      <c r="K676" s="1"/>
      <c r="L676" s="32"/>
      <c r="M676" s="33"/>
      <c r="N676" s="358"/>
      <c r="O676" s="358"/>
      <c r="P676" s="358"/>
      <c r="Q676" s="358"/>
      <c r="R676" s="358"/>
      <c r="S676" s="358"/>
      <c r="T676" s="358"/>
      <c r="U676" s="358"/>
      <c r="V676" s="34"/>
    </row>
    <row r="677" spans="1:22" ht="21.95" customHeight="1" x14ac:dyDescent="0.25">
      <c r="A677" s="33"/>
      <c r="B677" s="170" t="s">
        <v>136</v>
      </c>
      <c r="C677" s="443"/>
      <c r="D677" s="444"/>
      <c r="E677" s="444"/>
      <c r="F677" s="444"/>
      <c r="G677" s="444"/>
      <c r="H677" s="444"/>
      <c r="I677" s="445"/>
      <c r="J677" s="34"/>
      <c r="K677" s="1"/>
      <c r="L677" s="32"/>
      <c r="M677" s="33"/>
      <c r="N677" s="170" t="s">
        <v>136</v>
      </c>
      <c r="O677" s="443"/>
      <c r="P677" s="444"/>
      <c r="Q677" s="444"/>
      <c r="R677" s="444"/>
      <c r="S677" s="444"/>
      <c r="T677" s="444"/>
      <c r="U677" s="445"/>
      <c r="V677" s="34"/>
    </row>
    <row r="678" spans="1:22" ht="21.95" customHeight="1" thickBot="1" x14ac:dyDescent="0.3">
      <c r="A678" s="33"/>
      <c r="B678" s="171" t="s">
        <v>137</v>
      </c>
      <c r="C678" s="432"/>
      <c r="D678" s="433"/>
      <c r="E678" s="433"/>
      <c r="F678" s="433"/>
      <c r="G678" s="433"/>
      <c r="H678" s="433"/>
      <c r="I678" s="434"/>
      <c r="J678" s="34"/>
      <c r="K678" s="1"/>
      <c r="L678" s="32"/>
      <c r="M678" s="33"/>
      <c r="N678" s="171" t="s">
        <v>137</v>
      </c>
      <c r="O678" s="432"/>
      <c r="P678" s="433"/>
      <c r="Q678" s="433"/>
      <c r="R678" s="433"/>
      <c r="S678" s="433"/>
      <c r="T678" s="433"/>
      <c r="U678" s="434"/>
      <c r="V678" s="34"/>
    </row>
    <row r="679" spans="1:22" ht="21.9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21.95" customHeight="1" x14ac:dyDescent="0.25">
      <c r="A680" s="33"/>
      <c r="B680" s="438" t="s">
        <v>63</v>
      </c>
      <c r="C680" s="343" t="s">
        <v>64</v>
      </c>
      <c r="D680" s="351"/>
      <c r="E680" s="351"/>
      <c r="F680" s="351"/>
      <c r="G680" s="351"/>
      <c r="H680" s="352"/>
      <c r="I680" s="353"/>
      <c r="J680" s="34"/>
      <c r="K680" s="1"/>
      <c r="L680" s="32"/>
      <c r="M680" s="33"/>
      <c r="N680" s="438" t="s">
        <v>63</v>
      </c>
      <c r="O680" s="343" t="s">
        <v>64</v>
      </c>
      <c r="P680" s="351"/>
      <c r="Q680" s="351"/>
      <c r="R680" s="351"/>
      <c r="S680" s="351"/>
      <c r="T680" s="352"/>
      <c r="U680" s="353"/>
      <c r="V680" s="34"/>
    </row>
    <row r="681" spans="1:22" ht="21.95" customHeight="1" x14ac:dyDescent="0.25">
      <c r="A681" s="33"/>
      <c r="B681" s="439"/>
      <c r="C681" s="340" t="s">
        <v>234</v>
      </c>
      <c r="D681" s="348"/>
      <c r="E681" s="348"/>
      <c r="F681" s="348"/>
      <c r="G681" s="348"/>
      <c r="H681" s="336"/>
      <c r="I681" s="337"/>
      <c r="J681" s="34"/>
      <c r="K681" s="1"/>
      <c r="L681" s="32"/>
      <c r="M681" s="33"/>
      <c r="N681" s="439"/>
      <c r="O681" s="340" t="s">
        <v>234</v>
      </c>
      <c r="P681" s="348"/>
      <c r="Q681" s="348"/>
      <c r="R681" s="348"/>
      <c r="S681" s="348"/>
      <c r="T681" s="336"/>
      <c r="U681" s="337"/>
      <c r="V681" s="34"/>
    </row>
    <row r="682" spans="1:22" ht="21.95" customHeight="1" x14ac:dyDescent="0.25">
      <c r="A682" s="33"/>
      <c r="B682" s="439"/>
      <c r="C682" s="340" t="s">
        <v>66</v>
      </c>
      <c r="D682" s="348"/>
      <c r="E682" s="348"/>
      <c r="F682" s="348"/>
      <c r="G682" s="348"/>
      <c r="H682" s="336"/>
      <c r="I682" s="337"/>
      <c r="J682" s="34"/>
      <c r="K682" s="1"/>
      <c r="L682" s="32"/>
      <c r="M682" s="33"/>
      <c r="N682" s="439"/>
      <c r="O682" s="340" t="s">
        <v>66</v>
      </c>
      <c r="P682" s="348"/>
      <c r="Q682" s="348"/>
      <c r="R682" s="348"/>
      <c r="S682" s="348"/>
      <c r="T682" s="336"/>
      <c r="U682" s="337"/>
      <c r="V682" s="34"/>
    </row>
    <row r="683" spans="1:22" ht="21.95" customHeight="1" x14ac:dyDescent="0.25">
      <c r="A683" s="33"/>
      <c r="B683" s="439"/>
      <c r="C683" s="340" t="s">
        <v>67</v>
      </c>
      <c r="D683" s="348"/>
      <c r="E683" s="348"/>
      <c r="F683" s="348"/>
      <c r="G683" s="348"/>
      <c r="H683" s="354"/>
      <c r="I683" s="355"/>
      <c r="J683" s="34"/>
      <c r="K683" s="1"/>
      <c r="L683" s="32"/>
      <c r="M683" s="33"/>
      <c r="N683" s="439"/>
      <c r="O683" s="340" t="s">
        <v>67</v>
      </c>
      <c r="P683" s="348"/>
      <c r="Q683" s="348"/>
      <c r="R683" s="348"/>
      <c r="S683" s="348"/>
      <c r="T683" s="354"/>
      <c r="U683" s="355"/>
      <c r="V683" s="34"/>
    </row>
    <row r="684" spans="1:22" ht="21.95" customHeight="1" x14ac:dyDescent="0.25">
      <c r="A684" s="33"/>
      <c r="B684" s="439"/>
      <c r="C684" s="340" t="s">
        <v>235</v>
      </c>
      <c r="D684" s="348"/>
      <c r="E684" s="348"/>
      <c r="F684" s="348"/>
      <c r="G684" s="348"/>
      <c r="H684" s="336"/>
      <c r="I684" s="337"/>
      <c r="J684" s="34"/>
      <c r="K684" s="1"/>
      <c r="L684" s="32"/>
      <c r="M684" s="33"/>
      <c r="N684" s="439"/>
      <c r="O684" s="340" t="s">
        <v>235</v>
      </c>
      <c r="P684" s="348"/>
      <c r="Q684" s="348"/>
      <c r="R684" s="348"/>
      <c r="S684" s="348"/>
      <c r="T684" s="336"/>
      <c r="U684" s="337"/>
      <c r="V684" s="34"/>
    </row>
    <row r="685" spans="1:22" ht="21.95" customHeight="1" x14ac:dyDescent="0.25">
      <c r="A685" s="33"/>
      <c r="B685" s="439"/>
      <c r="C685" s="338" t="s">
        <v>236</v>
      </c>
      <c r="D685" s="339"/>
      <c r="E685" s="339"/>
      <c r="F685" s="339"/>
      <c r="G685" s="340"/>
      <c r="H685" s="336"/>
      <c r="I685" s="337"/>
      <c r="J685" s="34"/>
      <c r="K685" s="1"/>
      <c r="L685" s="32"/>
      <c r="M685" s="33"/>
      <c r="N685" s="439"/>
      <c r="O685" s="338" t="s">
        <v>236</v>
      </c>
      <c r="P685" s="339"/>
      <c r="Q685" s="339"/>
      <c r="R685" s="339"/>
      <c r="S685" s="340"/>
      <c r="T685" s="336"/>
      <c r="U685" s="337"/>
      <c r="V685" s="34"/>
    </row>
    <row r="686" spans="1:22" ht="21.95" customHeight="1" x14ac:dyDescent="0.25">
      <c r="A686" s="33"/>
      <c r="B686" s="439"/>
      <c r="C686" s="385" t="s">
        <v>69</v>
      </c>
      <c r="D686" s="386"/>
      <c r="E686" s="386"/>
      <c r="F686" s="386"/>
      <c r="G686" s="386"/>
      <c r="H686" s="336"/>
      <c r="I686" s="337"/>
      <c r="J686" s="34"/>
      <c r="K686" s="1"/>
      <c r="L686" s="32"/>
      <c r="M686" s="33"/>
      <c r="N686" s="439"/>
      <c r="O686" s="385" t="s">
        <v>69</v>
      </c>
      <c r="P686" s="386"/>
      <c r="Q686" s="386"/>
      <c r="R686" s="386"/>
      <c r="S686" s="386"/>
      <c r="T686" s="336"/>
      <c r="U686" s="337"/>
      <c r="V686" s="34"/>
    </row>
    <row r="687" spans="1:22" ht="21.95" customHeight="1" thickBot="1" x14ac:dyDescent="0.3">
      <c r="A687" s="33"/>
      <c r="B687" s="440"/>
      <c r="C687" s="441" t="s">
        <v>243</v>
      </c>
      <c r="D687" s="442"/>
      <c r="E687" s="442"/>
      <c r="F687" s="442"/>
      <c r="G687" s="371"/>
      <c r="H687" s="453"/>
      <c r="I687" s="454"/>
      <c r="J687" s="34"/>
      <c r="K687" s="1"/>
      <c r="L687" s="32"/>
      <c r="M687" s="33"/>
      <c r="N687" s="440"/>
      <c r="O687" s="441" t="s">
        <v>243</v>
      </c>
      <c r="P687" s="442"/>
      <c r="Q687" s="442"/>
      <c r="R687" s="442"/>
      <c r="S687" s="371"/>
      <c r="T687" s="453"/>
      <c r="U687" s="454"/>
      <c r="V687" s="34"/>
    </row>
    <row r="688" spans="1:22" ht="21.95" customHeight="1" x14ac:dyDescent="0.25">
      <c r="A688" s="33"/>
      <c r="B688" s="438" t="s">
        <v>70</v>
      </c>
      <c r="C688" s="455" t="s">
        <v>71</v>
      </c>
      <c r="D688" s="456"/>
      <c r="E688" s="456"/>
      <c r="F688" s="456"/>
      <c r="G688" s="457"/>
      <c r="H688" s="352"/>
      <c r="I688" s="353"/>
      <c r="J688" s="34"/>
      <c r="K688" s="1"/>
      <c r="L688" s="32"/>
      <c r="M688" s="33"/>
      <c r="N688" s="438" t="s">
        <v>70</v>
      </c>
      <c r="O688" s="455" t="s">
        <v>71</v>
      </c>
      <c r="P688" s="456"/>
      <c r="Q688" s="456"/>
      <c r="R688" s="456"/>
      <c r="S688" s="457"/>
      <c r="T688" s="352"/>
      <c r="U688" s="353"/>
      <c r="V688" s="34"/>
    </row>
    <row r="689" spans="1:22" ht="21.95" customHeight="1" x14ac:dyDescent="0.25">
      <c r="A689" s="33"/>
      <c r="B689" s="439"/>
      <c r="C689" s="435" t="s">
        <v>72</v>
      </c>
      <c r="D689" s="436"/>
      <c r="E689" s="436"/>
      <c r="F689" s="436"/>
      <c r="G689" s="437"/>
      <c r="H689" s="336"/>
      <c r="I689" s="337"/>
      <c r="J689" s="34"/>
      <c r="K689" s="1"/>
      <c r="L689" s="32"/>
      <c r="M689" s="33"/>
      <c r="N689" s="439"/>
      <c r="O689" s="435" t="s">
        <v>72</v>
      </c>
      <c r="P689" s="436"/>
      <c r="Q689" s="436"/>
      <c r="R689" s="436"/>
      <c r="S689" s="437"/>
      <c r="T689" s="336"/>
      <c r="U689" s="337"/>
      <c r="V689" s="34"/>
    </row>
    <row r="690" spans="1:22" ht="21.95" customHeight="1" x14ac:dyDescent="0.25">
      <c r="A690" s="33"/>
      <c r="B690" s="439"/>
      <c r="C690" s="435" t="s">
        <v>73</v>
      </c>
      <c r="D690" s="436"/>
      <c r="E690" s="436"/>
      <c r="F690" s="436"/>
      <c r="G690" s="437"/>
      <c r="H690" s="336"/>
      <c r="I690" s="337"/>
      <c r="J690" s="34"/>
      <c r="K690" s="1"/>
      <c r="L690" s="32"/>
      <c r="M690" s="33"/>
      <c r="N690" s="439"/>
      <c r="O690" s="435" t="s">
        <v>73</v>
      </c>
      <c r="P690" s="436"/>
      <c r="Q690" s="436"/>
      <c r="R690" s="436"/>
      <c r="S690" s="437"/>
      <c r="T690" s="336"/>
      <c r="U690" s="337"/>
      <c r="V690" s="34"/>
    </row>
    <row r="691" spans="1:22" ht="21.95" customHeight="1" x14ac:dyDescent="0.25">
      <c r="A691" s="33"/>
      <c r="B691" s="439"/>
      <c r="C691" s="435" t="s">
        <v>75</v>
      </c>
      <c r="D691" s="436"/>
      <c r="E691" s="436"/>
      <c r="F691" s="436"/>
      <c r="G691" s="437"/>
      <c r="H691" s="336"/>
      <c r="I691" s="337"/>
      <c r="J691" s="34"/>
      <c r="K691" s="1"/>
      <c r="L691" s="32"/>
      <c r="M691" s="33"/>
      <c r="N691" s="439"/>
      <c r="O691" s="435" t="s">
        <v>75</v>
      </c>
      <c r="P691" s="436"/>
      <c r="Q691" s="436"/>
      <c r="R691" s="436"/>
      <c r="S691" s="437"/>
      <c r="T691" s="336"/>
      <c r="U691" s="337"/>
      <c r="V691" s="34"/>
    </row>
    <row r="692" spans="1:22" ht="21.95" customHeight="1" x14ac:dyDescent="0.25">
      <c r="A692" s="33"/>
      <c r="B692" s="439"/>
      <c r="C692" s="435" t="s">
        <v>76</v>
      </c>
      <c r="D692" s="436"/>
      <c r="E692" s="436"/>
      <c r="F692" s="436"/>
      <c r="G692" s="437"/>
      <c r="H692" s="336"/>
      <c r="I692" s="337"/>
      <c r="J692" s="34"/>
      <c r="K692" s="1"/>
      <c r="L692" s="32"/>
      <c r="M692" s="33"/>
      <c r="N692" s="439"/>
      <c r="O692" s="435" t="s">
        <v>76</v>
      </c>
      <c r="P692" s="436"/>
      <c r="Q692" s="436"/>
      <c r="R692" s="436"/>
      <c r="S692" s="437"/>
      <c r="T692" s="336"/>
      <c r="U692" s="337"/>
      <c r="V692" s="34"/>
    </row>
    <row r="693" spans="1:22" ht="21.95" customHeight="1" thickBot="1" x14ac:dyDescent="0.3">
      <c r="A693" s="33"/>
      <c r="B693" s="440"/>
      <c r="C693" s="458" t="s">
        <v>77</v>
      </c>
      <c r="D693" s="459"/>
      <c r="E693" s="459"/>
      <c r="F693" s="459"/>
      <c r="G693" s="460"/>
      <c r="H693" s="369"/>
      <c r="I693" s="370"/>
      <c r="J693" s="34"/>
      <c r="K693" s="1"/>
      <c r="L693" s="32"/>
      <c r="M693" s="33"/>
      <c r="N693" s="440"/>
      <c r="O693" s="458" t="s">
        <v>77</v>
      </c>
      <c r="P693" s="459"/>
      <c r="Q693" s="459"/>
      <c r="R693" s="459"/>
      <c r="S693" s="460"/>
      <c r="T693" s="369"/>
      <c r="U693" s="370"/>
      <c r="V693" s="34"/>
    </row>
    <row r="694" spans="1:22" ht="21.95" customHeight="1" x14ac:dyDescent="0.25">
      <c r="A694" s="33"/>
      <c r="B694" s="438" t="s">
        <v>78</v>
      </c>
      <c r="C694" s="341" t="s">
        <v>85</v>
      </c>
      <c r="D694" s="342"/>
      <c r="E694" s="343"/>
      <c r="F694" s="10" t="s">
        <v>86</v>
      </c>
      <c r="G694" s="11"/>
      <c r="H694" s="344"/>
      <c r="I694" s="345"/>
      <c r="J694" s="34"/>
      <c r="K694" s="1"/>
      <c r="L694" s="32"/>
      <c r="M694" s="33"/>
      <c r="N694" s="438" t="s">
        <v>78</v>
      </c>
      <c r="O694" s="341" t="s">
        <v>85</v>
      </c>
      <c r="P694" s="342"/>
      <c r="Q694" s="343"/>
      <c r="R694" s="10" t="s">
        <v>86</v>
      </c>
      <c r="S694" s="11"/>
      <c r="T694" s="344"/>
      <c r="U694" s="345"/>
      <c r="V694" s="34"/>
    </row>
    <row r="695" spans="1:22" ht="21.95" customHeight="1" x14ac:dyDescent="0.25">
      <c r="A695" s="33"/>
      <c r="B695" s="439"/>
      <c r="C695" s="338" t="s">
        <v>241</v>
      </c>
      <c r="D695" s="339"/>
      <c r="E695" s="340"/>
      <c r="F695" s="10" t="s">
        <v>84</v>
      </c>
      <c r="G695" s="10"/>
      <c r="H695" s="336"/>
      <c r="I695" s="337"/>
      <c r="J695" s="34"/>
      <c r="K695" s="1"/>
      <c r="L695" s="32"/>
      <c r="M695" s="33"/>
      <c r="N695" s="439"/>
      <c r="O695" s="338" t="s">
        <v>241</v>
      </c>
      <c r="P695" s="339"/>
      <c r="Q695" s="340"/>
      <c r="R695" s="10" t="s">
        <v>84</v>
      </c>
      <c r="S695" s="10"/>
      <c r="T695" s="336"/>
      <c r="U695" s="337"/>
      <c r="V695" s="34"/>
    </row>
    <row r="696" spans="1:22" ht="21.95" customHeight="1" thickBot="1" x14ac:dyDescent="0.3">
      <c r="A696" s="33"/>
      <c r="B696" s="440"/>
      <c r="C696" s="441" t="s">
        <v>87</v>
      </c>
      <c r="D696" s="442"/>
      <c r="E696" s="371"/>
      <c r="F696" s="52" t="s">
        <v>86</v>
      </c>
      <c r="G696" s="52"/>
      <c r="H696" s="369"/>
      <c r="I696" s="370"/>
      <c r="J696" s="34"/>
      <c r="K696" s="1"/>
      <c r="L696" s="32"/>
      <c r="M696" s="33"/>
      <c r="N696" s="440"/>
      <c r="O696" s="441" t="s">
        <v>87</v>
      </c>
      <c r="P696" s="442"/>
      <c r="Q696" s="371"/>
      <c r="R696" s="52" t="s">
        <v>86</v>
      </c>
      <c r="S696" s="52"/>
      <c r="T696" s="369"/>
      <c r="U696" s="370"/>
      <c r="V696" s="34"/>
    </row>
    <row r="697" spans="1:22" ht="21.95" customHeight="1" thickBot="1" x14ac:dyDescent="0.3">
      <c r="A697" s="33"/>
      <c r="B697" s="25"/>
      <c r="C697" s="25"/>
      <c r="D697" s="25"/>
      <c r="E697" s="25"/>
      <c r="F697" s="25"/>
      <c r="G697" s="25"/>
      <c r="H697" s="25"/>
      <c r="I697" s="25"/>
      <c r="J697" s="34"/>
      <c r="K697" s="1"/>
      <c r="L697" s="32"/>
      <c r="M697" s="33"/>
      <c r="N697" s="25"/>
      <c r="O697" s="25"/>
      <c r="P697" s="25"/>
      <c r="Q697" s="25"/>
      <c r="R697" s="25"/>
      <c r="S697" s="25"/>
      <c r="T697" s="25"/>
      <c r="U697" s="25"/>
      <c r="V697" s="34"/>
    </row>
    <row r="698" spans="1:22" ht="21.95" customHeight="1" x14ac:dyDescent="0.3">
      <c r="A698" s="33"/>
      <c r="B698" s="373" t="s">
        <v>88</v>
      </c>
      <c r="C698" s="374"/>
      <c r="D698" s="374"/>
      <c r="E698" s="374"/>
      <c r="F698" s="374"/>
      <c r="G698" s="374"/>
      <c r="H698" s="374"/>
      <c r="I698" s="375"/>
      <c r="J698" s="34"/>
      <c r="K698" s="1"/>
      <c r="L698" s="32"/>
      <c r="M698" s="33"/>
      <c r="N698" s="373" t="s">
        <v>88</v>
      </c>
      <c r="O698" s="374"/>
      <c r="P698" s="374"/>
      <c r="Q698" s="374"/>
      <c r="R698" s="374"/>
      <c r="S698" s="374"/>
      <c r="T698" s="374"/>
      <c r="U698" s="375"/>
      <c r="V698" s="34"/>
    </row>
    <row r="699" spans="1:22" ht="21.95" customHeight="1" x14ac:dyDescent="0.25">
      <c r="A699" s="33"/>
      <c r="B699" s="376"/>
      <c r="C699" s="377"/>
      <c r="D699" s="377"/>
      <c r="E699" s="377"/>
      <c r="F699" s="377"/>
      <c r="G699" s="377"/>
      <c r="H699" s="377"/>
      <c r="I699" s="378"/>
      <c r="J699" s="34"/>
      <c r="K699" s="1"/>
      <c r="L699" s="32"/>
      <c r="M699" s="33"/>
      <c r="N699" s="376"/>
      <c r="O699" s="377"/>
      <c r="P699" s="377"/>
      <c r="Q699" s="377"/>
      <c r="R699" s="377"/>
      <c r="S699" s="377"/>
      <c r="T699" s="377"/>
      <c r="U699" s="378"/>
      <c r="V699" s="34"/>
    </row>
    <row r="700" spans="1:22" ht="21.95" customHeight="1" x14ac:dyDescent="0.25">
      <c r="A700" s="33"/>
      <c r="B700" s="379"/>
      <c r="C700" s="380"/>
      <c r="D700" s="380"/>
      <c r="E700" s="380"/>
      <c r="F700" s="380"/>
      <c r="G700" s="380"/>
      <c r="H700" s="380"/>
      <c r="I700" s="381"/>
      <c r="J700" s="34"/>
      <c r="K700" s="1"/>
      <c r="L700" s="32"/>
      <c r="M700" s="33"/>
      <c r="N700" s="379"/>
      <c r="O700" s="380"/>
      <c r="P700" s="380"/>
      <c r="Q700" s="380"/>
      <c r="R700" s="380"/>
      <c r="S700" s="380"/>
      <c r="T700" s="380"/>
      <c r="U700" s="381"/>
      <c r="V700" s="34"/>
    </row>
    <row r="701" spans="1:22" ht="21.95" customHeight="1" x14ac:dyDescent="0.25">
      <c r="A701" s="33"/>
      <c r="B701" s="379"/>
      <c r="C701" s="380"/>
      <c r="D701" s="380"/>
      <c r="E701" s="380"/>
      <c r="F701" s="380"/>
      <c r="G701" s="380"/>
      <c r="H701" s="380"/>
      <c r="I701" s="381"/>
      <c r="J701" s="34"/>
      <c r="K701" s="1"/>
      <c r="L701" s="32"/>
      <c r="M701" s="33"/>
      <c r="N701" s="379"/>
      <c r="O701" s="380"/>
      <c r="P701" s="380"/>
      <c r="Q701" s="380"/>
      <c r="R701" s="380"/>
      <c r="S701" s="380"/>
      <c r="T701" s="380"/>
      <c r="U701" s="381"/>
      <c r="V701" s="34"/>
    </row>
    <row r="702" spans="1:22" ht="21.95" customHeight="1" thickBot="1" x14ac:dyDescent="0.3">
      <c r="A702" s="33"/>
      <c r="B702" s="382"/>
      <c r="C702" s="383"/>
      <c r="D702" s="383"/>
      <c r="E702" s="383"/>
      <c r="F702" s="383"/>
      <c r="G702" s="383"/>
      <c r="H702" s="383"/>
      <c r="I702" s="384"/>
      <c r="J702" s="34"/>
      <c r="K702" s="1"/>
      <c r="L702" s="32"/>
      <c r="M702" s="33"/>
      <c r="N702" s="382"/>
      <c r="O702" s="383"/>
      <c r="P702" s="383"/>
      <c r="Q702" s="383"/>
      <c r="R702" s="383"/>
      <c r="S702" s="383"/>
      <c r="T702" s="383"/>
      <c r="U702" s="384"/>
      <c r="V702" s="34"/>
    </row>
    <row r="703" spans="1:22" ht="21.95" customHeight="1" thickBot="1" x14ac:dyDescent="0.3">
      <c r="A703" s="53"/>
      <c r="B703" s="54"/>
      <c r="C703" s="54"/>
      <c r="D703" s="54"/>
      <c r="E703" s="54"/>
      <c r="F703" s="54"/>
      <c r="G703" s="54"/>
      <c r="H703" s="54"/>
      <c r="I703" s="54"/>
      <c r="J703" s="55"/>
      <c r="K703" s="1"/>
      <c r="L703" s="32"/>
      <c r="M703" s="53"/>
      <c r="N703" s="54"/>
      <c r="O703" s="54"/>
      <c r="P703" s="54"/>
      <c r="Q703" s="54"/>
      <c r="R703" s="54"/>
      <c r="S703" s="54"/>
      <c r="T703" s="54"/>
      <c r="U703" s="54"/>
      <c r="V703" s="55"/>
    </row>
    <row r="704" spans="1:22" ht="21.95" customHeight="1" thickBot="1" x14ac:dyDescent="0.3">
      <c r="A704" s="56"/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7"/>
      <c r="M704" s="56"/>
      <c r="N704" s="56"/>
      <c r="O704" s="56"/>
      <c r="P704" s="56"/>
      <c r="Q704" s="56"/>
      <c r="R704" s="56"/>
      <c r="S704" s="56"/>
      <c r="T704" s="56"/>
      <c r="U704" s="56"/>
      <c r="V704" s="56"/>
    </row>
    <row r="705" spans="1:22" ht="21.95" customHeight="1" x14ac:dyDescent="0.25">
      <c r="A705" s="29">
        <v>16</v>
      </c>
      <c r="B705" s="30"/>
      <c r="C705" s="30"/>
      <c r="D705" s="30"/>
      <c r="E705" s="30"/>
      <c r="F705" s="30"/>
      <c r="G705" s="30"/>
      <c r="H705" s="30"/>
      <c r="I705" s="30"/>
      <c r="J705" s="31"/>
      <c r="K705" s="1"/>
      <c r="L705" s="32"/>
      <c r="M705" s="29">
        <f t="shared" ref="M705" si="15">A705+1</f>
        <v>17</v>
      </c>
      <c r="N705" s="30"/>
      <c r="O705" s="30"/>
      <c r="P705" s="30"/>
      <c r="Q705" s="30"/>
      <c r="R705" s="30"/>
      <c r="S705" s="30"/>
      <c r="T705" s="30"/>
      <c r="U705" s="30"/>
      <c r="V705" s="31"/>
    </row>
    <row r="706" spans="1:22" ht="21.95" customHeight="1" x14ac:dyDescent="0.35">
      <c r="A706" s="33"/>
      <c r="B706" s="356" t="s">
        <v>42</v>
      </c>
      <c r="C706" s="356"/>
      <c r="D706" s="452" t="s">
        <v>93</v>
      </c>
      <c r="E706" s="404"/>
      <c r="F706" s="404"/>
      <c r="G706" s="404"/>
      <c r="H706" s="404"/>
      <c r="I706" s="404"/>
      <c r="J706" s="75"/>
      <c r="K706" s="1"/>
      <c r="L706" s="32"/>
      <c r="M706" s="33"/>
      <c r="N706" s="356" t="s">
        <v>42</v>
      </c>
      <c r="O706" s="356"/>
      <c r="P706" s="452" t="s">
        <v>93</v>
      </c>
      <c r="Q706" s="404"/>
      <c r="R706" s="404"/>
      <c r="S706" s="404"/>
      <c r="T706" s="404"/>
      <c r="U706" s="404"/>
      <c r="V706" s="75"/>
    </row>
    <row r="707" spans="1:22" ht="21.95" customHeight="1" x14ac:dyDescent="0.25">
      <c r="A707" s="33"/>
      <c r="B707" s="358"/>
      <c r="C707" s="358"/>
      <c r="D707" s="358"/>
      <c r="E707" s="358"/>
      <c r="F707" s="358"/>
      <c r="G707" s="358"/>
      <c r="H707" s="358"/>
      <c r="I707" s="358"/>
      <c r="J707" s="34"/>
      <c r="K707" s="1"/>
      <c r="L707" s="32"/>
      <c r="M707" s="33"/>
      <c r="N707" s="358"/>
      <c r="O707" s="358"/>
      <c r="P707" s="358"/>
      <c r="Q707" s="358"/>
      <c r="R707" s="358"/>
      <c r="S707" s="358"/>
      <c r="T707" s="358"/>
      <c r="U707" s="358"/>
      <c r="V707" s="34"/>
    </row>
    <row r="708" spans="1:22" ht="21.95" customHeight="1" x14ac:dyDescent="0.35">
      <c r="A708" s="33"/>
      <c r="B708" s="356" t="s">
        <v>0</v>
      </c>
      <c r="C708" s="356"/>
      <c r="D708" s="403"/>
      <c r="E708" s="403"/>
      <c r="F708" s="357" t="s">
        <v>41</v>
      </c>
      <c r="G708" s="357"/>
      <c r="H708" s="403"/>
      <c r="I708" s="403"/>
      <c r="J708" s="34"/>
      <c r="K708" s="1"/>
      <c r="L708" s="32"/>
      <c r="M708" s="33"/>
      <c r="N708" s="356" t="s">
        <v>0</v>
      </c>
      <c r="O708" s="356"/>
      <c r="P708" s="403"/>
      <c r="Q708" s="403"/>
      <c r="R708" s="357" t="s">
        <v>41</v>
      </c>
      <c r="S708" s="357"/>
      <c r="T708" s="403"/>
      <c r="U708" s="403"/>
      <c r="V708" s="34"/>
    </row>
    <row r="709" spans="1:22" ht="21.95" customHeight="1" x14ac:dyDescent="0.35">
      <c r="A709" s="33"/>
      <c r="B709" s="356" t="s">
        <v>14</v>
      </c>
      <c r="C709" s="356"/>
      <c r="D709" s="400"/>
      <c r="E709" s="400"/>
      <c r="F709" s="357" t="s">
        <v>15</v>
      </c>
      <c r="G709" s="357"/>
      <c r="H709" s="401"/>
      <c r="I709" s="401"/>
      <c r="J709" s="34"/>
      <c r="K709" s="1"/>
      <c r="L709" s="32"/>
      <c r="M709" s="33"/>
      <c r="N709" s="356" t="s">
        <v>14</v>
      </c>
      <c r="O709" s="356"/>
      <c r="P709" s="400"/>
      <c r="Q709" s="400"/>
      <c r="R709" s="357" t="s">
        <v>15</v>
      </c>
      <c r="S709" s="357"/>
      <c r="T709" s="401"/>
      <c r="U709" s="401"/>
      <c r="V709" s="34"/>
    </row>
    <row r="710" spans="1:22" ht="21.95" customHeight="1" x14ac:dyDescent="0.3">
      <c r="A710" s="33"/>
      <c r="B710" s="64" t="s">
        <v>53</v>
      </c>
      <c r="C710" s="64"/>
      <c r="D710" s="402"/>
      <c r="E710" s="402"/>
      <c r="F710" s="397" t="s">
        <v>54</v>
      </c>
      <c r="G710" s="397"/>
      <c r="H710" s="402"/>
      <c r="I710" s="402"/>
      <c r="J710" s="34"/>
      <c r="K710" s="1"/>
      <c r="L710" s="32"/>
      <c r="M710" s="33"/>
      <c r="N710" s="64" t="s">
        <v>53</v>
      </c>
      <c r="O710" s="64"/>
      <c r="P710" s="402"/>
      <c r="Q710" s="402"/>
      <c r="R710" s="397" t="s">
        <v>54</v>
      </c>
      <c r="S710" s="397"/>
      <c r="T710" s="402"/>
      <c r="U710" s="402"/>
      <c r="V710" s="34"/>
    </row>
    <row r="711" spans="1:22" ht="21.95" customHeight="1" x14ac:dyDescent="0.3">
      <c r="A711" s="33"/>
      <c r="B711" s="396" t="s">
        <v>1</v>
      </c>
      <c r="C711" s="396"/>
      <c r="D711" s="397"/>
      <c r="E711" s="397"/>
      <c r="F711" s="398"/>
      <c r="G711" s="398"/>
      <c r="H711" s="398"/>
      <c r="I711" s="398"/>
      <c r="J711" s="34"/>
      <c r="K711" s="1"/>
      <c r="L711" s="32"/>
      <c r="M711" s="33"/>
      <c r="N711" s="396" t="s">
        <v>1</v>
      </c>
      <c r="O711" s="396"/>
      <c r="P711" s="397"/>
      <c r="Q711" s="397"/>
      <c r="R711" s="398"/>
      <c r="S711" s="398"/>
      <c r="T711" s="398"/>
      <c r="U711" s="398"/>
      <c r="V711" s="34"/>
    </row>
    <row r="712" spans="1:22" ht="21.95" customHeight="1" x14ac:dyDescent="0.3">
      <c r="A712" s="33"/>
      <c r="B712" s="396"/>
      <c r="C712" s="396"/>
      <c r="D712" s="397" t="s">
        <v>11</v>
      </c>
      <c r="E712" s="397"/>
      <c r="F712" s="398"/>
      <c r="G712" s="398"/>
      <c r="H712" s="398"/>
      <c r="I712" s="398"/>
      <c r="J712" s="34"/>
      <c r="K712" s="1"/>
      <c r="L712" s="32"/>
      <c r="M712" s="33"/>
      <c r="N712" s="396"/>
      <c r="O712" s="396"/>
      <c r="P712" s="397" t="s">
        <v>11</v>
      </c>
      <c r="Q712" s="397"/>
      <c r="R712" s="398"/>
      <c r="S712" s="398"/>
      <c r="T712" s="398"/>
      <c r="U712" s="398"/>
      <c r="V712" s="34"/>
    </row>
    <row r="713" spans="1:22" ht="21.95" customHeight="1" x14ac:dyDescent="0.3">
      <c r="A713" s="33"/>
      <c r="B713" s="396"/>
      <c r="C713" s="396"/>
      <c r="D713" s="397" t="s">
        <v>55</v>
      </c>
      <c r="E713" s="397"/>
      <c r="F713" s="398"/>
      <c r="G713" s="398"/>
      <c r="H713" s="398"/>
      <c r="I713" s="398"/>
      <c r="J713" s="34"/>
      <c r="K713" s="1"/>
      <c r="L713" s="32"/>
      <c r="M713" s="33"/>
      <c r="N713" s="396"/>
      <c r="O713" s="396"/>
      <c r="P713" s="397" t="s">
        <v>55</v>
      </c>
      <c r="Q713" s="397"/>
      <c r="R713" s="398"/>
      <c r="S713" s="398"/>
      <c r="T713" s="398"/>
      <c r="U713" s="398"/>
      <c r="V713" s="34"/>
    </row>
    <row r="714" spans="1:22" ht="21.95" customHeight="1" x14ac:dyDescent="0.35">
      <c r="A714" s="33"/>
      <c r="B714" s="396"/>
      <c r="C714" s="396"/>
      <c r="D714" s="397" t="s">
        <v>9</v>
      </c>
      <c r="E714" s="397"/>
      <c r="F714" s="399"/>
      <c r="G714" s="399"/>
      <c r="H714" s="399"/>
      <c r="I714" s="399"/>
      <c r="J714" s="34"/>
      <c r="K714" s="1"/>
      <c r="L714" s="32"/>
      <c r="M714" s="33"/>
      <c r="N714" s="396"/>
      <c r="O714" s="396"/>
      <c r="P714" s="397" t="s">
        <v>9</v>
      </c>
      <c r="Q714" s="397"/>
      <c r="R714" s="399"/>
      <c r="S714" s="399"/>
      <c r="T714" s="399"/>
      <c r="U714" s="399"/>
      <c r="V714" s="34"/>
    </row>
    <row r="715" spans="1:22" ht="21.95" customHeight="1" x14ac:dyDescent="0.35">
      <c r="A715" s="33"/>
      <c r="B715" s="356" t="s">
        <v>44</v>
      </c>
      <c r="C715" s="356"/>
      <c r="D715" s="357" t="s">
        <v>90</v>
      </c>
      <c r="E715" s="357"/>
      <c r="F715" s="37"/>
      <c r="G715" s="65"/>
      <c r="H715" s="39"/>
      <c r="I715" s="65"/>
      <c r="J715" s="34"/>
      <c r="K715" s="1"/>
      <c r="L715" s="32"/>
      <c r="M715" s="33"/>
      <c r="N715" s="356" t="s">
        <v>44</v>
      </c>
      <c r="O715" s="356"/>
      <c r="P715" s="357" t="s">
        <v>90</v>
      </c>
      <c r="Q715" s="357"/>
      <c r="R715" s="37"/>
      <c r="S715" s="65"/>
      <c r="T715" s="39"/>
      <c r="U715" s="65"/>
      <c r="V715" s="34"/>
    </row>
    <row r="716" spans="1:22" ht="21.95" customHeight="1" x14ac:dyDescent="0.3">
      <c r="A716" s="33"/>
      <c r="B716" s="356"/>
      <c r="C716" s="356"/>
      <c r="D716" s="359" t="s">
        <v>56</v>
      </c>
      <c r="E716" s="63" t="s">
        <v>57</v>
      </c>
      <c r="F716" s="41"/>
      <c r="G716" s="66"/>
      <c r="H716" s="41"/>
      <c r="I716" s="66"/>
      <c r="J716" s="34"/>
      <c r="K716" s="1"/>
      <c r="L716" s="32"/>
      <c r="M716" s="33"/>
      <c r="N716" s="356"/>
      <c r="O716" s="356"/>
      <c r="P716" s="359" t="s">
        <v>56</v>
      </c>
      <c r="Q716" s="63" t="s">
        <v>57</v>
      </c>
      <c r="R716" s="41"/>
      <c r="S716" s="66"/>
      <c r="T716" s="41"/>
      <c r="U716" s="66"/>
      <c r="V716" s="34"/>
    </row>
    <row r="717" spans="1:22" ht="21.95" customHeight="1" x14ac:dyDescent="0.3">
      <c r="A717" s="33"/>
      <c r="B717" s="356"/>
      <c r="C717" s="356"/>
      <c r="D717" s="359"/>
      <c r="E717" s="63" t="s">
        <v>58</v>
      </c>
      <c r="F717" s="41"/>
      <c r="G717" s="66"/>
      <c r="H717" s="41"/>
      <c r="I717" s="66"/>
      <c r="J717" s="34"/>
      <c r="K717" s="1"/>
      <c r="L717" s="32"/>
      <c r="M717" s="33"/>
      <c r="N717" s="356"/>
      <c r="O717" s="356"/>
      <c r="P717" s="359"/>
      <c r="Q717" s="63" t="s">
        <v>58</v>
      </c>
      <c r="R717" s="41"/>
      <c r="S717" s="66"/>
      <c r="T717" s="41"/>
      <c r="U717" s="66"/>
      <c r="V717" s="34"/>
    </row>
    <row r="718" spans="1:22" ht="21.95" customHeight="1" x14ac:dyDescent="0.25">
      <c r="A718" s="33"/>
      <c r="B718" s="358"/>
      <c r="C718" s="358"/>
      <c r="D718" s="358"/>
      <c r="E718" s="358"/>
      <c r="F718" s="358"/>
      <c r="G718" s="358"/>
      <c r="H718" s="358"/>
      <c r="I718" s="358"/>
      <c r="J718" s="34"/>
      <c r="K718" s="1"/>
      <c r="L718" s="32"/>
      <c r="M718" s="33"/>
      <c r="N718" s="358"/>
      <c r="O718" s="358"/>
      <c r="P718" s="358"/>
      <c r="Q718" s="358"/>
      <c r="R718" s="358"/>
      <c r="S718" s="358"/>
      <c r="T718" s="358"/>
      <c r="U718" s="358"/>
      <c r="V718" s="34"/>
    </row>
    <row r="719" spans="1:22" ht="21.95" customHeight="1" x14ac:dyDescent="0.3">
      <c r="A719" s="33"/>
      <c r="B719" s="395" t="s">
        <v>59</v>
      </c>
      <c r="C719" s="395"/>
      <c r="D719" s="395"/>
      <c r="E719" s="395"/>
      <c r="F719" s="395"/>
      <c r="G719" s="395"/>
      <c r="H719" s="395"/>
      <c r="I719" s="395"/>
      <c r="J719" s="34"/>
      <c r="K719" s="1"/>
      <c r="L719" s="32"/>
      <c r="M719" s="33"/>
      <c r="N719" s="395" t="s">
        <v>59</v>
      </c>
      <c r="O719" s="395"/>
      <c r="P719" s="395"/>
      <c r="Q719" s="395"/>
      <c r="R719" s="395"/>
      <c r="S719" s="395"/>
      <c r="T719" s="395"/>
      <c r="U719" s="395"/>
      <c r="V719" s="34"/>
    </row>
    <row r="720" spans="1:22" ht="21.95" customHeight="1" thickBot="1" x14ac:dyDescent="0.3">
      <c r="A720" s="33"/>
      <c r="B720" s="358"/>
      <c r="C720" s="358"/>
      <c r="D720" s="358"/>
      <c r="E720" s="358"/>
      <c r="F720" s="358"/>
      <c r="G720" s="358"/>
      <c r="H720" s="358"/>
      <c r="I720" s="358"/>
      <c r="J720" s="34"/>
      <c r="K720" s="1"/>
      <c r="L720" s="32"/>
      <c r="M720" s="33"/>
      <c r="N720" s="358"/>
      <c r="O720" s="358"/>
      <c r="P720" s="358"/>
      <c r="Q720" s="358"/>
      <c r="R720" s="358"/>
      <c r="S720" s="358"/>
      <c r="T720" s="358"/>
      <c r="U720" s="358"/>
      <c r="V720" s="34"/>
    </row>
    <row r="721" spans="1:22" ht="21.95" customHeight="1" x14ac:dyDescent="0.25">
      <c r="A721" s="33"/>
      <c r="B721" s="170" t="s">
        <v>136</v>
      </c>
      <c r="C721" s="443"/>
      <c r="D721" s="444"/>
      <c r="E721" s="444"/>
      <c r="F721" s="444"/>
      <c r="G721" s="444"/>
      <c r="H721" s="444"/>
      <c r="I721" s="445"/>
      <c r="J721" s="34"/>
      <c r="K721" s="1"/>
      <c r="L721" s="32"/>
      <c r="M721" s="33"/>
      <c r="N721" s="170" t="s">
        <v>136</v>
      </c>
      <c r="O721" s="443"/>
      <c r="P721" s="444"/>
      <c r="Q721" s="444"/>
      <c r="R721" s="444"/>
      <c r="S721" s="444"/>
      <c r="T721" s="444"/>
      <c r="U721" s="445"/>
      <c r="V721" s="34"/>
    </row>
    <row r="722" spans="1:22" ht="21.95" customHeight="1" thickBot="1" x14ac:dyDescent="0.3">
      <c r="A722" s="33"/>
      <c r="B722" s="171" t="s">
        <v>137</v>
      </c>
      <c r="C722" s="432"/>
      <c r="D722" s="433"/>
      <c r="E722" s="433"/>
      <c r="F722" s="433"/>
      <c r="G722" s="433"/>
      <c r="H722" s="433"/>
      <c r="I722" s="434"/>
      <c r="J722" s="34"/>
      <c r="K722" s="1"/>
      <c r="L722" s="32"/>
      <c r="M722" s="33"/>
      <c r="N722" s="171" t="s">
        <v>137</v>
      </c>
      <c r="O722" s="432"/>
      <c r="P722" s="433"/>
      <c r="Q722" s="433"/>
      <c r="R722" s="433"/>
      <c r="S722" s="433"/>
      <c r="T722" s="433"/>
      <c r="U722" s="434"/>
      <c r="V722" s="34"/>
    </row>
    <row r="723" spans="1:22" ht="21.95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21.95" customHeight="1" x14ac:dyDescent="0.25">
      <c r="A724" s="33"/>
      <c r="B724" s="438" t="s">
        <v>63</v>
      </c>
      <c r="C724" s="343" t="s">
        <v>64</v>
      </c>
      <c r="D724" s="351"/>
      <c r="E724" s="351"/>
      <c r="F724" s="351"/>
      <c r="G724" s="351"/>
      <c r="H724" s="352"/>
      <c r="I724" s="353"/>
      <c r="J724" s="34"/>
      <c r="K724" s="1"/>
      <c r="L724" s="32"/>
      <c r="M724" s="33"/>
      <c r="N724" s="438" t="s">
        <v>63</v>
      </c>
      <c r="O724" s="343" t="s">
        <v>64</v>
      </c>
      <c r="P724" s="351"/>
      <c r="Q724" s="351"/>
      <c r="R724" s="351"/>
      <c r="S724" s="351"/>
      <c r="T724" s="352"/>
      <c r="U724" s="353"/>
      <c r="V724" s="34"/>
    </row>
    <row r="725" spans="1:22" ht="21.95" customHeight="1" x14ac:dyDescent="0.25">
      <c r="A725" s="33"/>
      <c r="B725" s="439"/>
      <c r="C725" s="340" t="s">
        <v>234</v>
      </c>
      <c r="D725" s="348"/>
      <c r="E725" s="348"/>
      <c r="F725" s="348"/>
      <c r="G725" s="348"/>
      <c r="H725" s="336"/>
      <c r="I725" s="337"/>
      <c r="J725" s="34"/>
      <c r="K725" s="1"/>
      <c r="L725" s="32"/>
      <c r="M725" s="33"/>
      <c r="N725" s="439"/>
      <c r="O725" s="340" t="s">
        <v>234</v>
      </c>
      <c r="P725" s="348"/>
      <c r="Q725" s="348"/>
      <c r="R725" s="348"/>
      <c r="S725" s="348"/>
      <c r="T725" s="336"/>
      <c r="U725" s="337"/>
      <c r="V725" s="34"/>
    </row>
    <row r="726" spans="1:22" ht="21.95" customHeight="1" x14ac:dyDescent="0.25">
      <c r="A726" s="33"/>
      <c r="B726" s="439"/>
      <c r="C726" s="340" t="s">
        <v>66</v>
      </c>
      <c r="D726" s="348"/>
      <c r="E726" s="348"/>
      <c r="F726" s="348"/>
      <c r="G726" s="348"/>
      <c r="H726" s="336"/>
      <c r="I726" s="337"/>
      <c r="J726" s="34"/>
      <c r="K726" s="1"/>
      <c r="L726" s="32"/>
      <c r="M726" s="33"/>
      <c r="N726" s="439"/>
      <c r="O726" s="340" t="s">
        <v>66</v>
      </c>
      <c r="P726" s="348"/>
      <c r="Q726" s="348"/>
      <c r="R726" s="348"/>
      <c r="S726" s="348"/>
      <c r="T726" s="336"/>
      <c r="U726" s="337"/>
      <c r="V726" s="34"/>
    </row>
    <row r="727" spans="1:22" ht="21.95" customHeight="1" x14ac:dyDescent="0.25">
      <c r="A727" s="33"/>
      <c r="B727" s="439"/>
      <c r="C727" s="340" t="s">
        <v>67</v>
      </c>
      <c r="D727" s="348"/>
      <c r="E727" s="348"/>
      <c r="F727" s="348"/>
      <c r="G727" s="348"/>
      <c r="H727" s="354"/>
      <c r="I727" s="355"/>
      <c r="J727" s="34"/>
      <c r="K727" s="1"/>
      <c r="L727" s="32"/>
      <c r="M727" s="33"/>
      <c r="N727" s="439"/>
      <c r="O727" s="340" t="s">
        <v>67</v>
      </c>
      <c r="P727" s="348"/>
      <c r="Q727" s="348"/>
      <c r="R727" s="348"/>
      <c r="S727" s="348"/>
      <c r="T727" s="354"/>
      <c r="U727" s="355"/>
      <c r="V727" s="34"/>
    </row>
    <row r="728" spans="1:22" ht="21.95" customHeight="1" x14ac:dyDescent="0.25">
      <c r="A728" s="33"/>
      <c r="B728" s="439"/>
      <c r="C728" s="340" t="s">
        <v>235</v>
      </c>
      <c r="D728" s="348"/>
      <c r="E728" s="348"/>
      <c r="F728" s="348"/>
      <c r="G728" s="348"/>
      <c r="H728" s="336"/>
      <c r="I728" s="337"/>
      <c r="J728" s="34"/>
      <c r="K728" s="1"/>
      <c r="L728" s="32"/>
      <c r="M728" s="33"/>
      <c r="N728" s="439"/>
      <c r="O728" s="340" t="s">
        <v>235</v>
      </c>
      <c r="P728" s="348"/>
      <c r="Q728" s="348"/>
      <c r="R728" s="348"/>
      <c r="S728" s="348"/>
      <c r="T728" s="336"/>
      <c r="U728" s="337"/>
      <c r="V728" s="34"/>
    </row>
    <row r="729" spans="1:22" ht="21.95" customHeight="1" x14ac:dyDescent="0.25">
      <c r="A729" s="33"/>
      <c r="B729" s="439"/>
      <c r="C729" s="338" t="s">
        <v>236</v>
      </c>
      <c r="D729" s="339"/>
      <c r="E729" s="339"/>
      <c r="F729" s="339"/>
      <c r="G729" s="340"/>
      <c r="H729" s="336"/>
      <c r="I729" s="337"/>
      <c r="J729" s="34"/>
      <c r="K729" s="1"/>
      <c r="L729" s="32"/>
      <c r="M729" s="33"/>
      <c r="N729" s="439"/>
      <c r="O729" s="338" t="s">
        <v>236</v>
      </c>
      <c r="P729" s="339"/>
      <c r="Q729" s="339"/>
      <c r="R729" s="339"/>
      <c r="S729" s="340"/>
      <c r="T729" s="336"/>
      <c r="U729" s="337"/>
      <c r="V729" s="34"/>
    </row>
    <row r="730" spans="1:22" ht="21.95" customHeight="1" x14ac:dyDescent="0.25">
      <c r="A730" s="33"/>
      <c r="B730" s="439"/>
      <c r="C730" s="385" t="s">
        <v>69</v>
      </c>
      <c r="D730" s="386"/>
      <c r="E730" s="386"/>
      <c r="F730" s="386"/>
      <c r="G730" s="386"/>
      <c r="H730" s="336"/>
      <c r="I730" s="337"/>
      <c r="J730" s="34"/>
      <c r="K730" s="1"/>
      <c r="L730" s="32"/>
      <c r="M730" s="33"/>
      <c r="N730" s="439"/>
      <c r="O730" s="385" t="s">
        <v>69</v>
      </c>
      <c r="P730" s="386"/>
      <c r="Q730" s="386"/>
      <c r="R730" s="386"/>
      <c r="S730" s="386"/>
      <c r="T730" s="336"/>
      <c r="U730" s="337"/>
      <c r="V730" s="34"/>
    </row>
    <row r="731" spans="1:22" ht="21.95" customHeight="1" thickBot="1" x14ac:dyDescent="0.3">
      <c r="A731" s="33"/>
      <c r="B731" s="440"/>
      <c r="C731" s="441" t="s">
        <v>243</v>
      </c>
      <c r="D731" s="442"/>
      <c r="E731" s="442"/>
      <c r="F731" s="442"/>
      <c r="G731" s="371"/>
      <c r="H731" s="453"/>
      <c r="I731" s="454"/>
      <c r="J731" s="34"/>
      <c r="K731" s="1"/>
      <c r="L731" s="32"/>
      <c r="M731" s="33"/>
      <c r="N731" s="440"/>
      <c r="O731" s="441" t="s">
        <v>243</v>
      </c>
      <c r="P731" s="442"/>
      <c r="Q731" s="442"/>
      <c r="R731" s="442"/>
      <c r="S731" s="371"/>
      <c r="T731" s="453"/>
      <c r="U731" s="454"/>
      <c r="V731" s="34"/>
    </row>
    <row r="732" spans="1:22" ht="21.95" customHeight="1" x14ac:dyDescent="0.25">
      <c r="A732" s="33"/>
      <c r="B732" s="438" t="s">
        <v>70</v>
      </c>
      <c r="C732" s="455" t="s">
        <v>71</v>
      </c>
      <c r="D732" s="456"/>
      <c r="E732" s="456"/>
      <c r="F732" s="456"/>
      <c r="G732" s="457"/>
      <c r="H732" s="352"/>
      <c r="I732" s="353"/>
      <c r="J732" s="34"/>
      <c r="K732" s="1"/>
      <c r="L732" s="32"/>
      <c r="M732" s="33"/>
      <c r="N732" s="438" t="s">
        <v>70</v>
      </c>
      <c r="O732" s="455" t="s">
        <v>71</v>
      </c>
      <c r="P732" s="456"/>
      <c r="Q732" s="456"/>
      <c r="R732" s="456"/>
      <c r="S732" s="457"/>
      <c r="T732" s="352"/>
      <c r="U732" s="353"/>
      <c r="V732" s="34"/>
    </row>
    <row r="733" spans="1:22" ht="21.95" customHeight="1" x14ac:dyDescent="0.25">
      <c r="A733" s="33"/>
      <c r="B733" s="439"/>
      <c r="C733" s="435" t="s">
        <v>72</v>
      </c>
      <c r="D733" s="436"/>
      <c r="E733" s="436"/>
      <c r="F733" s="436"/>
      <c r="G733" s="437"/>
      <c r="H733" s="336"/>
      <c r="I733" s="337"/>
      <c r="J733" s="34"/>
      <c r="K733" s="1"/>
      <c r="L733" s="32"/>
      <c r="M733" s="33"/>
      <c r="N733" s="439"/>
      <c r="O733" s="435" t="s">
        <v>72</v>
      </c>
      <c r="P733" s="436"/>
      <c r="Q733" s="436"/>
      <c r="R733" s="436"/>
      <c r="S733" s="437"/>
      <c r="T733" s="336"/>
      <c r="U733" s="337"/>
      <c r="V733" s="34"/>
    </row>
    <row r="734" spans="1:22" ht="21.95" customHeight="1" x14ac:dyDescent="0.25">
      <c r="A734" s="33"/>
      <c r="B734" s="439"/>
      <c r="C734" s="435" t="s">
        <v>73</v>
      </c>
      <c r="D734" s="436"/>
      <c r="E734" s="436"/>
      <c r="F734" s="436"/>
      <c r="G734" s="437"/>
      <c r="H734" s="336"/>
      <c r="I734" s="337"/>
      <c r="J734" s="34"/>
      <c r="K734" s="1"/>
      <c r="L734" s="32"/>
      <c r="M734" s="33"/>
      <c r="N734" s="439"/>
      <c r="O734" s="435" t="s">
        <v>73</v>
      </c>
      <c r="P734" s="436"/>
      <c r="Q734" s="436"/>
      <c r="R734" s="436"/>
      <c r="S734" s="437"/>
      <c r="T734" s="336"/>
      <c r="U734" s="337"/>
      <c r="V734" s="34"/>
    </row>
    <row r="735" spans="1:22" ht="21.95" customHeight="1" x14ac:dyDescent="0.25">
      <c r="A735" s="33"/>
      <c r="B735" s="439"/>
      <c r="C735" s="435" t="s">
        <v>75</v>
      </c>
      <c r="D735" s="436"/>
      <c r="E735" s="436"/>
      <c r="F735" s="436"/>
      <c r="G735" s="437"/>
      <c r="H735" s="336"/>
      <c r="I735" s="337"/>
      <c r="J735" s="34"/>
      <c r="K735" s="1"/>
      <c r="L735" s="32"/>
      <c r="M735" s="33"/>
      <c r="N735" s="439"/>
      <c r="O735" s="435" t="s">
        <v>75</v>
      </c>
      <c r="P735" s="436"/>
      <c r="Q735" s="436"/>
      <c r="R735" s="436"/>
      <c r="S735" s="437"/>
      <c r="T735" s="336"/>
      <c r="U735" s="337"/>
      <c r="V735" s="34"/>
    </row>
    <row r="736" spans="1:22" ht="21.95" customHeight="1" x14ac:dyDescent="0.25">
      <c r="A736" s="33"/>
      <c r="B736" s="439"/>
      <c r="C736" s="435" t="s">
        <v>76</v>
      </c>
      <c r="D736" s="436"/>
      <c r="E736" s="436"/>
      <c r="F736" s="436"/>
      <c r="G736" s="437"/>
      <c r="H736" s="336"/>
      <c r="I736" s="337"/>
      <c r="J736" s="34"/>
      <c r="K736" s="1"/>
      <c r="L736" s="32"/>
      <c r="M736" s="33"/>
      <c r="N736" s="439"/>
      <c r="O736" s="435" t="s">
        <v>76</v>
      </c>
      <c r="P736" s="436"/>
      <c r="Q736" s="436"/>
      <c r="R736" s="436"/>
      <c r="S736" s="437"/>
      <c r="T736" s="336"/>
      <c r="U736" s="337"/>
      <c r="V736" s="34"/>
    </row>
    <row r="737" spans="1:22" ht="21.95" customHeight="1" thickBot="1" x14ac:dyDescent="0.3">
      <c r="A737" s="33"/>
      <c r="B737" s="440"/>
      <c r="C737" s="458" t="s">
        <v>77</v>
      </c>
      <c r="D737" s="459"/>
      <c r="E737" s="459"/>
      <c r="F737" s="459"/>
      <c r="G737" s="460"/>
      <c r="H737" s="369"/>
      <c r="I737" s="370"/>
      <c r="J737" s="34"/>
      <c r="K737" s="1"/>
      <c r="L737" s="32"/>
      <c r="M737" s="33"/>
      <c r="N737" s="440"/>
      <c r="O737" s="458" t="s">
        <v>77</v>
      </c>
      <c r="P737" s="459"/>
      <c r="Q737" s="459"/>
      <c r="R737" s="459"/>
      <c r="S737" s="460"/>
      <c r="T737" s="369"/>
      <c r="U737" s="370"/>
      <c r="V737" s="34"/>
    </row>
    <row r="738" spans="1:22" ht="21.95" customHeight="1" x14ac:dyDescent="0.25">
      <c r="A738" s="33"/>
      <c r="B738" s="438" t="s">
        <v>78</v>
      </c>
      <c r="C738" s="341" t="s">
        <v>85</v>
      </c>
      <c r="D738" s="342"/>
      <c r="E738" s="343"/>
      <c r="F738" s="10" t="s">
        <v>86</v>
      </c>
      <c r="G738" s="11"/>
      <c r="H738" s="344"/>
      <c r="I738" s="345"/>
      <c r="J738" s="34"/>
      <c r="K738" s="1"/>
      <c r="L738" s="32"/>
      <c r="M738" s="33"/>
      <c r="N738" s="438" t="s">
        <v>78</v>
      </c>
      <c r="O738" s="341" t="s">
        <v>85</v>
      </c>
      <c r="P738" s="342"/>
      <c r="Q738" s="343"/>
      <c r="R738" s="10" t="s">
        <v>86</v>
      </c>
      <c r="S738" s="11"/>
      <c r="T738" s="344"/>
      <c r="U738" s="345"/>
      <c r="V738" s="34"/>
    </row>
    <row r="739" spans="1:22" ht="21.95" customHeight="1" x14ac:dyDescent="0.25">
      <c r="A739" s="33"/>
      <c r="B739" s="439"/>
      <c r="C739" s="338" t="s">
        <v>241</v>
      </c>
      <c r="D739" s="339"/>
      <c r="E739" s="340"/>
      <c r="F739" s="10" t="s">
        <v>84</v>
      </c>
      <c r="G739" s="10"/>
      <c r="H739" s="336"/>
      <c r="I739" s="337"/>
      <c r="J739" s="34"/>
      <c r="K739" s="1"/>
      <c r="L739" s="32"/>
      <c r="M739" s="33"/>
      <c r="N739" s="439"/>
      <c r="O739" s="338" t="s">
        <v>241</v>
      </c>
      <c r="P739" s="339"/>
      <c r="Q739" s="340"/>
      <c r="R739" s="10" t="s">
        <v>84</v>
      </c>
      <c r="S739" s="10"/>
      <c r="T739" s="336"/>
      <c r="U739" s="337"/>
      <c r="V739" s="34"/>
    </row>
    <row r="740" spans="1:22" ht="21.95" customHeight="1" thickBot="1" x14ac:dyDescent="0.3">
      <c r="A740" s="33"/>
      <c r="B740" s="440"/>
      <c r="C740" s="441" t="s">
        <v>87</v>
      </c>
      <c r="D740" s="442"/>
      <c r="E740" s="371"/>
      <c r="F740" s="52" t="s">
        <v>86</v>
      </c>
      <c r="G740" s="52"/>
      <c r="H740" s="369"/>
      <c r="I740" s="370"/>
      <c r="J740" s="34"/>
      <c r="K740" s="1"/>
      <c r="L740" s="32"/>
      <c r="M740" s="33"/>
      <c r="N740" s="440"/>
      <c r="O740" s="441" t="s">
        <v>87</v>
      </c>
      <c r="P740" s="442"/>
      <c r="Q740" s="371"/>
      <c r="R740" s="52" t="s">
        <v>86</v>
      </c>
      <c r="S740" s="52"/>
      <c r="T740" s="369"/>
      <c r="U740" s="370"/>
      <c r="V740" s="34"/>
    </row>
    <row r="741" spans="1:22" ht="21.95" customHeight="1" thickBot="1" x14ac:dyDescent="0.3">
      <c r="A741" s="33"/>
      <c r="B741" s="25"/>
      <c r="C741" s="25"/>
      <c r="D741" s="25"/>
      <c r="E741" s="25"/>
      <c r="F741" s="25"/>
      <c r="G741" s="25"/>
      <c r="H741" s="25"/>
      <c r="I741" s="25"/>
      <c r="J741" s="34"/>
      <c r="K741" s="1"/>
      <c r="L741" s="32"/>
      <c r="M741" s="33"/>
      <c r="N741" s="25"/>
      <c r="O741" s="25"/>
      <c r="P741" s="25"/>
      <c r="Q741" s="25"/>
      <c r="R741" s="25"/>
      <c r="S741" s="25"/>
      <c r="T741" s="25"/>
      <c r="U741" s="25"/>
      <c r="V741" s="34"/>
    </row>
    <row r="742" spans="1:22" ht="21.95" customHeight="1" x14ac:dyDescent="0.3">
      <c r="A742" s="33"/>
      <c r="B742" s="373" t="s">
        <v>88</v>
      </c>
      <c r="C742" s="374"/>
      <c r="D742" s="374"/>
      <c r="E742" s="374"/>
      <c r="F742" s="374"/>
      <c r="G742" s="374"/>
      <c r="H742" s="374"/>
      <c r="I742" s="375"/>
      <c r="J742" s="34"/>
      <c r="K742" s="1"/>
      <c r="L742" s="32"/>
      <c r="M742" s="33"/>
      <c r="N742" s="373" t="s">
        <v>88</v>
      </c>
      <c r="O742" s="374"/>
      <c r="P742" s="374"/>
      <c r="Q742" s="374"/>
      <c r="R742" s="374"/>
      <c r="S742" s="374"/>
      <c r="T742" s="374"/>
      <c r="U742" s="375"/>
      <c r="V742" s="34"/>
    </row>
    <row r="743" spans="1:22" ht="21.95" customHeight="1" x14ac:dyDescent="0.25">
      <c r="A743" s="33"/>
      <c r="B743" s="376"/>
      <c r="C743" s="377"/>
      <c r="D743" s="377"/>
      <c r="E743" s="377"/>
      <c r="F743" s="377"/>
      <c r="G743" s="377"/>
      <c r="H743" s="377"/>
      <c r="I743" s="378"/>
      <c r="J743" s="34"/>
      <c r="K743" s="1"/>
      <c r="L743" s="32"/>
      <c r="M743" s="33"/>
      <c r="N743" s="376"/>
      <c r="O743" s="377"/>
      <c r="P743" s="377"/>
      <c r="Q743" s="377"/>
      <c r="R743" s="377"/>
      <c r="S743" s="377"/>
      <c r="T743" s="377"/>
      <c r="U743" s="378"/>
      <c r="V743" s="34"/>
    </row>
    <row r="744" spans="1:22" ht="21.95" customHeight="1" x14ac:dyDescent="0.25">
      <c r="A744" s="33"/>
      <c r="B744" s="379"/>
      <c r="C744" s="380"/>
      <c r="D744" s="380"/>
      <c r="E744" s="380"/>
      <c r="F744" s="380"/>
      <c r="G744" s="380"/>
      <c r="H744" s="380"/>
      <c r="I744" s="381"/>
      <c r="J744" s="34"/>
      <c r="K744" s="1"/>
      <c r="L744" s="32"/>
      <c r="M744" s="33"/>
      <c r="N744" s="379"/>
      <c r="O744" s="380"/>
      <c r="P744" s="380"/>
      <c r="Q744" s="380"/>
      <c r="R744" s="380"/>
      <c r="S744" s="380"/>
      <c r="T744" s="380"/>
      <c r="U744" s="381"/>
      <c r="V744" s="34"/>
    </row>
    <row r="745" spans="1:22" ht="21.95" customHeight="1" x14ac:dyDescent="0.25">
      <c r="A745" s="33"/>
      <c r="B745" s="379"/>
      <c r="C745" s="380"/>
      <c r="D745" s="380"/>
      <c r="E745" s="380"/>
      <c r="F745" s="380"/>
      <c r="G745" s="380"/>
      <c r="H745" s="380"/>
      <c r="I745" s="381"/>
      <c r="J745" s="34"/>
      <c r="K745" s="1"/>
      <c r="L745" s="32"/>
      <c r="M745" s="33"/>
      <c r="N745" s="379"/>
      <c r="O745" s="380"/>
      <c r="P745" s="380"/>
      <c r="Q745" s="380"/>
      <c r="R745" s="380"/>
      <c r="S745" s="380"/>
      <c r="T745" s="380"/>
      <c r="U745" s="381"/>
      <c r="V745" s="34"/>
    </row>
    <row r="746" spans="1:22" ht="21.95" customHeight="1" thickBot="1" x14ac:dyDescent="0.3">
      <c r="A746" s="33"/>
      <c r="B746" s="382"/>
      <c r="C746" s="383"/>
      <c r="D746" s="383"/>
      <c r="E746" s="383"/>
      <c r="F746" s="383"/>
      <c r="G746" s="383"/>
      <c r="H746" s="383"/>
      <c r="I746" s="384"/>
      <c r="J746" s="34"/>
      <c r="K746" s="1"/>
      <c r="L746" s="32"/>
      <c r="M746" s="33"/>
      <c r="N746" s="382"/>
      <c r="O746" s="383"/>
      <c r="P746" s="383"/>
      <c r="Q746" s="383"/>
      <c r="R746" s="383"/>
      <c r="S746" s="383"/>
      <c r="T746" s="383"/>
      <c r="U746" s="384"/>
      <c r="V746" s="34"/>
    </row>
    <row r="747" spans="1:22" ht="21.95" customHeight="1" thickBot="1" x14ac:dyDescent="0.3">
      <c r="A747" s="53"/>
      <c r="B747" s="54"/>
      <c r="C747" s="54"/>
      <c r="D747" s="54"/>
      <c r="E747" s="54"/>
      <c r="F747" s="54"/>
      <c r="G747" s="54"/>
      <c r="H747" s="54"/>
      <c r="I747" s="54"/>
      <c r="J747" s="55"/>
      <c r="K747" s="1"/>
      <c r="L747" s="32"/>
      <c r="M747" s="53"/>
      <c r="N747" s="54"/>
      <c r="O747" s="54"/>
      <c r="P747" s="54"/>
      <c r="Q747" s="54"/>
      <c r="R747" s="54"/>
      <c r="S747" s="54"/>
      <c r="T747" s="54"/>
      <c r="U747" s="54"/>
      <c r="V747" s="55"/>
    </row>
    <row r="748" spans="1:22" ht="21.95" customHeight="1" thickBot="1" x14ac:dyDescent="0.3">
      <c r="A748" s="56"/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7"/>
      <c r="M748" s="56"/>
      <c r="N748" s="56"/>
      <c r="O748" s="56"/>
      <c r="P748" s="56"/>
      <c r="Q748" s="56"/>
      <c r="R748" s="56"/>
      <c r="S748" s="56"/>
      <c r="T748" s="56"/>
      <c r="U748" s="56"/>
      <c r="V748" s="56"/>
    </row>
    <row r="749" spans="1:22" ht="21.95" customHeight="1" x14ac:dyDescent="0.25">
      <c r="A749" s="29">
        <v>17</v>
      </c>
      <c r="B749" s="30"/>
      <c r="C749" s="30"/>
      <c r="D749" s="30"/>
      <c r="E749" s="30"/>
      <c r="F749" s="30"/>
      <c r="G749" s="30"/>
      <c r="H749" s="30"/>
      <c r="I749" s="30"/>
      <c r="J749" s="31"/>
      <c r="K749" s="1"/>
      <c r="L749" s="32"/>
      <c r="M749" s="29">
        <f t="shared" ref="M749" si="16">A749+1</f>
        <v>18</v>
      </c>
      <c r="N749" s="30"/>
      <c r="O749" s="30"/>
      <c r="P749" s="30"/>
      <c r="Q749" s="30"/>
      <c r="R749" s="30"/>
      <c r="S749" s="30"/>
      <c r="T749" s="30"/>
      <c r="U749" s="30"/>
      <c r="V749" s="31"/>
    </row>
    <row r="750" spans="1:22" ht="21.95" customHeight="1" x14ac:dyDescent="0.35">
      <c r="A750" s="33"/>
      <c r="B750" s="356" t="s">
        <v>42</v>
      </c>
      <c r="C750" s="356"/>
      <c r="D750" s="452" t="s">
        <v>93</v>
      </c>
      <c r="E750" s="404"/>
      <c r="F750" s="404"/>
      <c r="G750" s="404"/>
      <c r="H750" s="404"/>
      <c r="I750" s="404"/>
      <c r="J750" s="75"/>
      <c r="K750" s="1"/>
      <c r="L750" s="32"/>
      <c r="M750" s="33"/>
      <c r="N750" s="356" t="s">
        <v>42</v>
      </c>
      <c r="O750" s="356"/>
      <c r="P750" s="452" t="s">
        <v>93</v>
      </c>
      <c r="Q750" s="404"/>
      <c r="R750" s="404"/>
      <c r="S750" s="404"/>
      <c r="T750" s="404"/>
      <c r="U750" s="404"/>
      <c r="V750" s="75"/>
    </row>
    <row r="751" spans="1:22" ht="21.95" customHeight="1" x14ac:dyDescent="0.25">
      <c r="A751" s="33"/>
      <c r="B751" s="358"/>
      <c r="C751" s="358"/>
      <c r="D751" s="358"/>
      <c r="E751" s="358"/>
      <c r="F751" s="358"/>
      <c r="G751" s="358"/>
      <c r="H751" s="358"/>
      <c r="I751" s="358"/>
      <c r="J751" s="34"/>
      <c r="K751" s="1"/>
      <c r="L751" s="32"/>
      <c r="M751" s="33"/>
      <c r="N751" s="358"/>
      <c r="O751" s="358"/>
      <c r="P751" s="358"/>
      <c r="Q751" s="358"/>
      <c r="R751" s="358"/>
      <c r="S751" s="358"/>
      <c r="T751" s="358"/>
      <c r="U751" s="358"/>
      <c r="V751" s="34"/>
    </row>
    <row r="752" spans="1:22" ht="21.95" customHeight="1" x14ac:dyDescent="0.35">
      <c r="A752" s="33"/>
      <c r="B752" s="356" t="s">
        <v>0</v>
      </c>
      <c r="C752" s="356"/>
      <c r="D752" s="403"/>
      <c r="E752" s="403"/>
      <c r="F752" s="357" t="s">
        <v>41</v>
      </c>
      <c r="G752" s="357"/>
      <c r="H752" s="403"/>
      <c r="I752" s="403"/>
      <c r="J752" s="34"/>
      <c r="K752" s="1"/>
      <c r="L752" s="32"/>
      <c r="M752" s="33"/>
      <c r="N752" s="356" t="s">
        <v>0</v>
      </c>
      <c r="O752" s="356"/>
      <c r="P752" s="403"/>
      <c r="Q752" s="403"/>
      <c r="R752" s="357" t="s">
        <v>41</v>
      </c>
      <c r="S752" s="357"/>
      <c r="T752" s="403"/>
      <c r="U752" s="403"/>
      <c r="V752" s="34"/>
    </row>
    <row r="753" spans="1:22" ht="21.95" customHeight="1" x14ac:dyDescent="0.35">
      <c r="A753" s="33"/>
      <c r="B753" s="356" t="s">
        <v>14</v>
      </c>
      <c r="C753" s="356"/>
      <c r="D753" s="400"/>
      <c r="E753" s="400"/>
      <c r="F753" s="357" t="s">
        <v>15</v>
      </c>
      <c r="G753" s="357"/>
      <c r="H753" s="401"/>
      <c r="I753" s="401"/>
      <c r="J753" s="34"/>
      <c r="K753" s="1"/>
      <c r="L753" s="32"/>
      <c r="M753" s="33"/>
      <c r="N753" s="356" t="s">
        <v>14</v>
      </c>
      <c r="O753" s="356"/>
      <c r="P753" s="400"/>
      <c r="Q753" s="400"/>
      <c r="R753" s="357" t="s">
        <v>15</v>
      </c>
      <c r="S753" s="357"/>
      <c r="T753" s="401"/>
      <c r="U753" s="401"/>
      <c r="V753" s="34"/>
    </row>
    <row r="754" spans="1:22" ht="21.95" customHeight="1" x14ac:dyDescent="0.3">
      <c r="A754" s="33"/>
      <c r="B754" s="64" t="s">
        <v>53</v>
      </c>
      <c r="C754" s="64"/>
      <c r="D754" s="402"/>
      <c r="E754" s="402"/>
      <c r="F754" s="397" t="s">
        <v>54</v>
      </c>
      <c r="G754" s="397"/>
      <c r="H754" s="402"/>
      <c r="I754" s="402"/>
      <c r="J754" s="34"/>
      <c r="K754" s="1"/>
      <c r="L754" s="32"/>
      <c r="M754" s="33"/>
      <c r="N754" s="64" t="s">
        <v>53</v>
      </c>
      <c r="O754" s="64"/>
      <c r="P754" s="402"/>
      <c r="Q754" s="402"/>
      <c r="R754" s="397" t="s">
        <v>54</v>
      </c>
      <c r="S754" s="397"/>
      <c r="T754" s="402"/>
      <c r="U754" s="402"/>
      <c r="V754" s="34"/>
    </row>
    <row r="755" spans="1:22" ht="21.95" customHeight="1" x14ac:dyDescent="0.3">
      <c r="A755" s="33"/>
      <c r="B755" s="396" t="s">
        <v>1</v>
      </c>
      <c r="C755" s="396"/>
      <c r="D755" s="397"/>
      <c r="E755" s="397"/>
      <c r="F755" s="398"/>
      <c r="G755" s="398"/>
      <c r="H755" s="398"/>
      <c r="I755" s="398"/>
      <c r="J755" s="34"/>
      <c r="K755" s="1"/>
      <c r="L755" s="32"/>
      <c r="M755" s="33"/>
      <c r="N755" s="396" t="s">
        <v>1</v>
      </c>
      <c r="O755" s="396"/>
      <c r="P755" s="397"/>
      <c r="Q755" s="397"/>
      <c r="R755" s="398"/>
      <c r="S755" s="398"/>
      <c r="T755" s="398"/>
      <c r="U755" s="398"/>
      <c r="V755" s="34"/>
    </row>
    <row r="756" spans="1:22" ht="21.95" customHeight="1" x14ac:dyDescent="0.3">
      <c r="A756" s="33"/>
      <c r="B756" s="396"/>
      <c r="C756" s="396"/>
      <c r="D756" s="397" t="s">
        <v>11</v>
      </c>
      <c r="E756" s="397"/>
      <c r="F756" s="398"/>
      <c r="G756" s="398"/>
      <c r="H756" s="398"/>
      <c r="I756" s="398"/>
      <c r="J756" s="34"/>
      <c r="K756" s="1"/>
      <c r="L756" s="32"/>
      <c r="M756" s="33"/>
      <c r="N756" s="396"/>
      <c r="O756" s="396"/>
      <c r="P756" s="397" t="s">
        <v>11</v>
      </c>
      <c r="Q756" s="397"/>
      <c r="R756" s="398"/>
      <c r="S756" s="398"/>
      <c r="T756" s="398"/>
      <c r="U756" s="398"/>
      <c r="V756" s="34"/>
    </row>
    <row r="757" spans="1:22" ht="21.95" customHeight="1" x14ac:dyDescent="0.3">
      <c r="A757" s="33"/>
      <c r="B757" s="396"/>
      <c r="C757" s="396"/>
      <c r="D757" s="397" t="s">
        <v>55</v>
      </c>
      <c r="E757" s="397"/>
      <c r="F757" s="398"/>
      <c r="G757" s="398"/>
      <c r="H757" s="398"/>
      <c r="I757" s="398"/>
      <c r="J757" s="34"/>
      <c r="K757" s="1"/>
      <c r="L757" s="32"/>
      <c r="M757" s="33"/>
      <c r="N757" s="396"/>
      <c r="O757" s="396"/>
      <c r="P757" s="397" t="s">
        <v>55</v>
      </c>
      <c r="Q757" s="397"/>
      <c r="R757" s="398"/>
      <c r="S757" s="398"/>
      <c r="T757" s="398"/>
      <c r="U757" s="398"/>
      <c r="V757" s="34"/>
    </row>
    <row r="758" spans="1:22" ht="21.95" customHeight="1" x14ac:dyDescent="0.35">
      <c r="A758" s="33"/>
      <c r="B758" s="396"/>
      <c r="C758" s="396"/>
      <c r="D758" s="397" t="s">
        <v>9</v>
      </c>
      <c r="E758" s="397"/>
      <c r="F758" s="399"/>
      <c r="G758" s="399"/>
      <c r="H758" s="399"/>
      <c r="I758" s="399"/>
      <c r="J758" s="34"/>
      <c r="K758" s="1"/>
      <c r="L758" s="32"/>
      <c r="M758" s="33"/>
      <c r="N758" s="396"/>
      <c r="O758" s="396"/>
      <c r="P758" s="397" t="s">
        <v>9</v>
      </c>
      <c r="Q758" s="397"/>
      <c r="R758" s="399"/>
      <c r="S758" s="399"/>
      <c r="T758" s="399"/>
      <c r="U758" s="399"/>
      <c r="V758" s="34"/>
    </row>
    <row r="759" spans="1:22" ht="21.95" customHeight="1" x14ac:dyDescent="0.35">
      <c r="A759" s="33"/>
      <c r="B759" s="356" t="s">
        <v>44</v>
      </c>
      <c r="C759" s="356"/>
      <c r="D759" s="357" t="s">
        <v>90</v>
      </c>
      <c r="E759" s="357"/>
      <c r="F759" s="37"/>
      <c r="G759" s="65"/>
      <c r="H759" s="39"/>
      <c r="I759" s="65"/>
      <c r="J759" s="34"/>
      <c r="K759" s="1"/>
      <c r="L759" s="32"/>
      <c r="M759" s="33"/>
      <c r="N759" s="356" t="s">
        <v>44</v>
      </c>
      <c r="O759" s="356"/>
      <c r="P759" s="357" t="s">
        <v>90</v>
      </c>
      <c r="Q759" s="357"/>
      <c r="R759" s="37"/>
      <c r="S759" s="65"/>
      <c r="T759" s="39"/>
      <c r="U759" s="65"/>
      <c r="V759" s="34"/>
    </row>
    <row r="760" spans="1:22" ht="21.95" customHeight="1" x14ac:dyDescent="0.3">
      <c r="A760" s="33"/>
      <c r="B760" s="356"/>
      <c r="C760" s="356"/>
      <c r="D760" s="359" t="s">
        <v>56</v>
      </c>
      <c r="E760" s="63" t="s">
        <v>57</v>
      </c>
      <c r="F760" s="41"/>
      <c r="G760" s="66"/>
      <c r="H760" s="41"/>
      <c r="I760" s="66"/>
      <c r="J760" s="34"/>
      <c r="K760" s="1"/>
      <c r="L760" s="32"/>
      <c r="M760" s="33"/>
      <c r="N760" s="356"/>
      <c r="O760" s="356"/>
      <c r="P760" s="359" t="s">
        <v>56</v>
      </c>
      <c r="Q760" s="63" t="s">
        <v>57</v>
      </c>
      <c r="R760" s="41"/>
      <c r="S760" s="66"/>
      <c r="T760" s="41"/>
      <c r="U760" s="66"/>
      <c r="V760" s="34"/>
    </row>
    <row r="761" spans="1:22" ht="21.95" customHeight="1" x14ac:dyDescent="0.3">
      <c r="A761" s="33"/>
      <c r="B761" s="356"/>
      <c r="C761" s="356"/>
      <c r="D761" s="359"/>
      <c r="E761" s="63" t="s">
        <v>58</v>
      </c>
      <c r="F761" s="41"/>
      <c r="G761" s="66"/>
      <c r="H761" s="41"/>
      <c r="I761" s="66"/>
      <c r="J761" s="34"/>
      <c r="K761" s="1"/>
      <c r="L761" s="32"/>
      <c r="M761" s="33"/>
      <c r="N761" s="356"/>
      <c r="O761" s="356"/>
      <c r="P761" s="359"/>
      <c r="Q761" s="63" t="s">
        <v>58</v>
      </c>
      <c r="R761" s="41"/>
      <c r="S761" s="66"/>
      <c r="T761" s="41"/>
      <c r="U761" s="66"/>
      <c r="V761" s="34"/>
    </row>
    <row r="762" spans="1:22" ht="21.95" customHeight="1" x14ac:dyDescent="0.25">
      <c r="A762" s="33"/>
      <c r="B762" s="358"/>
      <c r="C762" s="358"/>
      <c r="D762" s="358"/>
      <c r="E762" s="358"/>
      <c r="F762" s="358"/>
      <c r="G762" s="358"/>
      <c r="H762" s="358"/>
      <c r="I762" s="358"/>
      <c r="J762" s="34"/>
      <c r="K762" s="1"/>
      <c r="L762" s="32"/>
      <c r="M762" s="33"/>
      <c r="N762" s="358"/>
      <c r="O762" s="358"/>
      <c r="P762" s="358"/>
      <c r="Q762" s="358"/>
      <c r="R762" s="358"/>
      <c r="S762" s="358"/>
      <c r="T762" s="358"/>
      <c r="U762" s="358"/>
      <c r="V762" s="34"/>
    </row>
    <row r="763" spans="1:22" ht="21.95" customHeight="1" x14ac:dyDescent="0.3">
      <c r="A763" s="33"/>
      <c r="B763" s="395" t="s">
        <v>59</v>
      </c>
      <c r="C763" s="395"/>
      <c r="D763" s="395"/>
      <c r="E763" s="395"/>
      <c r="F763" s="395"/>
      <c r="G763" s="395"/>
      <c r="H763" s="395"/>
      <c r="I763" s="395"/>
      <c r="J763" s="34"/>
      <c r="K763" s="1"/>
      <c r="L763" s="32"/>
      <c r="M763" s="33"/>
      <c r="N763" s="395" t="s">
        <v>59</v>
      </c>
      <c r="O763" s="395"/>
      <c r="P763" s="395"/>
      <c r="Q763" s="395"/>
      <c r="R763" s="395"/>
      <c r="S763" s="395"/>
      <c r="T763" s="395"/>
      <c r="U763" s="395"/>
      <c r="V763" s="34"/>
    </row>
    <row r="764" spans="1:22" ht="21.95" customHeight="1" thickBot="1" x14ac:dyDescent="0.3">
      <c r="A764" s="33"/>
      <c r="B764" s="358"/>
      <c r="C764" s="358"/>
      <c r="D764" s="358"/>
      <c r="E764" s="358"/>
      <c r="F764" s="358"/>
      <c r="G764" s="358"/>
      <c r="H764" s="358"/>
      <c r="I764" s="358"/>
      <c r="J764" s="34"/>
      <c r="K764" s="1"/>
      <c r="L764" s="32"/>
      <c r="M764" s="33"/>
      <c r="N764" s="358"/>
      <c r="O764" s="358"/>
      <c r="P764" s="358"/>
      <c r="Q764" s="358"/>
      <c r="R764" s="358"/>
      <c r="S764" s="358"/>
      <c r="T764" s="358"/>
      <c r="U764" s="358"/>
      <c r="V764" s="34"/>
    </row>
    <row r="765" spans="1:22" ht="21.95" customHeight="1" x14ac:dyDescent="0.25">
      <c r="A765" s="33"/>
      <c r="B765" s="170" t="s">
        <v>136</v>
      </c>
      <c r="C765" s="443"/>
      <c r="D765" s="444"/>
      <c r="E765" s="444"/>
      <c r="F765" s="444"/>
      <c r="G765" s="444"/>
      <c r="H765" s="444"/>
      <c r="I765" s="445"/>
      <c r="J765" s="34"/>
      <c r="K765" s="1"/>
      <c r="L765" s="32"/>
      <c r="M765" s="33"/>
      <c r="N765" s="170" t="s">
        <v>136</v>
      </c>
      <c r="O765" s="443"/>
      <c r="P765" s="444"/>
      <c r="Q765" s="444"/>
      <c r="R765" s="444"/>
      <c r="S765" s="444"/>
      <c r="T765" s="444"/>
      <c r="U765" s="445"/>
      <c r="V765" s="34"/>
    </row>
    <row r="766" spans="1:22" ht="21.95" customHeight="1" thickBot="1" x14ac:dyDescent="0.3">
      <c r="A766" s="33"/>
      <c r="B766" s="171" t="s">
        <v>137</v>
      </c>
      <c r="C766" s="432"/>
      <c r="D766" s="433"/>
      <c r="E766" s="433"/>
      <c r="F766" s="433"/>
      <c r="G766" s="433"/>
      <c r="H766" s="433"/>
      <c r="I766" s="434"/>
      <c r="J766" s="34"/>
      <c r="K766" s="1"/>
      <c r="L766" s="32"/>
      <c r="M766" s="33"/>
      <c r="N766" s="171" t="s">
        <v>137</v>
      </c>
      <c r="O766" s="432"/>
      <c r="P766" s="433"/>
      <c r="Q766" s="433"/>
      <c r="R766" s="433"/>
      <c r="S766" s="433"/>
      <c r="T766" s="433"/>
      <c r="U766" s="434"/>
      <c r="V766" s="34"/>
    </row>
    <row r="767" spans="1:22" ht="21.95" customHeight="1" thickBot="1" x14ac:dyDescent="0.3">
      <c r="A767" s="33"/>
      <c r="B767" s="25"/>
      <c r="C767" s="25"/>
      <c r="D767" s="25"/>
      <c r="E767" s="25"/>
      <c r="F767" s="25"/>
      <c r="G767" s="25"/>
      <c r="H767" s="25"/>
      <c r="I767" s="25"/>
      <c r="J767" s="34"/>
      <c r="K767" s="1"/>
      <c r="L767" s="32"/>
      <c r="M767" s="33"/>
      <c r="N767" s="25"/>
      <c r="O767" s="25"/>
      <c r="P767" s="25"/>
      <c r="Q767" s="25"/>
      <c r="R767" s="25"/>
      <c r="S767" s="25"/>
      <c r="T767" s="25"/>
      <c r="U767" s="25"/>
      <c r="V767" s="34"/>
    </row>
    <row r="768" spans="1:22" ht="21.95" customHeight="1" x14ac:dyDescent="0.25">
      <c r="A768" s="33"/>
      <c r="B768" s="438" t="s">
        <v>63</v>
      </c>
      <c r="C768" s="343" t="s">
        <v>64</v>
      </c>
      <c r="D768" s="351"/>
      <c r="E768" s="351"/>
      <c r="F768" s="351"/>
      <c r="G768" s="351"/>
      <c r="H768" s="352"/>
      <c r="I768" s="353"/>
      <c r="J768" s="34"/>
      <c r="K768" s="1"/>
      <c r="L768" s="32"/>
      <c r="M768" s="33"/>
      <c r="N768" s="438" t="s">
        <v>63</v>
      </c>
      <c r="O768" s="343" t="s">
        <v>64</v>
      </c>
      <c r="P768" s="351"/>
      <c r="Q768" s="351"/>
      <c r="R768" s="351"/>
      <c r="S768" s="351"/>
      <c r="T768" s="352"/>
      <c r="U768" s="353"/>
      <c r="V768" s="34"/>
    </row>
    <row r="769" spans="1:22" ht="21.95" customHeight="1" x14ac:dyDescent="0.25">
      <c r="A769" s="33"/>
      <c r="B769" s="439"/>
      <c r="C769" s="340" t="s">
        <v>234</v>
      </c>
      <c r="D769" s="348"/>
      <c r="E769" s="348"/>
      <c r="F769" s="348"/>
      <c r="G769" s="348"/>
      <c r="H769" s="336"/>
      <c r="I769" s="337"/>
      <c r="J769" s="34"/>
      <c r="K769" s="1"/>
      <c r="L769" s="32"/>
      <c r="M769" s="33"/>
      <c r="N769" s="439"/>
      <c r="O769" s="340" t="s">
        <v>234</v>
      </c>
      <c r="P769" s="348"/>
      <c r="Q769" s="348"/>
      <c r="R769" s="348"/>
      <c r="S769" s="348"/>
      <c r="T769" s="336"/>
      <c r="U769" s="337"/>
      <c r="V769" s="34"/>
    </row>
    <row r="770" spans="1:22" ht="21.95" customHeight="1" x14ac:dyDescent="0.25">
      <c r="A770" s="33"/>
      <c r="B770" s="439"/>
      <c r="C770" s="340" t="s">
        <v>66</v>
      </c>
      <c r="D770" s="348"/>
      <c r="E770" s="348"/>
      <c r="F770" s="348"/>
      <c r="G770" s="348"/>
      <c r="H770" s="336"/>
      <c r="I770" s="337"/>
      <c r="J770" s="34"/>
      <c r="K770" s="1"/>
      <c r="L770" s="32"/>
      <c r="M770" s="33"/>
      <c r="N770" s="439"/>
      <c r="O770" s="340" t="s">
        <v>66</v>
      </c>
      <c r="P770" s="348"/>
      <c r="Q770" s="348"/>
      <c r="R770" s="348"/>
      <c r="S770" s="348"/>
      <c r="T770" s="336"/>
      <c r="U770" s="337"/>
      <c r="V770" s="34"/>
    </row>
    <row r="771" spans="1:22" ht="21.95" customHeight="1" x14ac:dyDescent="0.25">
      <c r="A771" s="33"/>
      <c r="B771" s="439"/>
      <c r="C771" s="340" t="s">
        <v>67</v>
      </c>
      <c r="D771" s="348"/>
      <c r="E771" s="348"/>
      <c r="F771" s="348"/>
      <c r="G771" s="348"/>
      <c r="H771" s="354"/>
      <c r="I771" s="355"/>
      <c r="J771" s="34"/>
      <c r="K771" s="1"/>
      <c r="L771" s="32"/>
      <c r="M771" s="33"/>
      <c r="N771" s="439"/>
      <c r="O771" s="340" t="s">
        <v>67</v>
      </c>
      <c r="P771" s="348"/>
      <c r="Q771" s="348"/>
      <c r="R771" s="348"/>
      <c r="S771" s="348"/>
      <c r="T771" s="354"/>
      <c r="U771" s="355"/>
      <c r="V771" s="34"/>
    </row>
    <row r="772" spans="1:22" ht="21.95" customHeight="1" x14ac:dyDescent="0.25">
      <c r="A772" s="33"/>
      <c r="B772" s="439"/>
      <c r="C772" s="340" t="s">
        <v>235</v>
      </c>
      <c r="D772" s="348"/>
      <c r="E772" s="348"/>
      <c r="F772" s="348"/>
      <c r="G772" s="348"/>
      <c r="H772" s="336"/>
      <c r="I772" s="337"/>
      <c r="J772" s="34"/>
      <c r="K772" s="1"/>
      <c r="L772" s="32"/>
      <c r="M772" s="33"/>
      <c r="N772" s="439"/>
      <c r="O772" s="340" t="s">
        <v>235</v>
      </c>
      <c r="P772" s="348"/>
      <c r="Q772" s="348"/>
      <c r="R772" s="348"/>
      <c r="S772" s="348"/>
      <c r="T772" s="336"/>
      <c r="U772" s="337"/>
      <c r="V772" s="34"/>
    </row>
    <row r="773" spans="1:22" ht="21.95" customHeight="1" x14ac:dyDescent="0.25">
      <c r="A773" s="33"/>
      <c r="B773" s="439"/>
      <c r="C773" s="338" t="s">
        <v>236</v>
      </c>
      <c r="D773" s="339"/>
      <c r="E773" s="339"/>
      <c r="F773" s="339"/>
      <c r="G773" s="340"/>
      <c r="H773" s="336"/>
      <c r="I773" s="337"/>
      <c r="J773" s="34"/>
      <c r="K773" s="1"/>
      <c r="L773" s="32"/>
      <c r="M773" s="33"/>
      <c r="N773" s="439"/>
      <c r="O773" s="338" t="s">
        <v>236</v>
      </c>
      <c r="P773" s="339"/>
      <c r="Q773" s="339"/>
      <c r="R773" s="339"/>
      <c r="S773" s="340"/>
      <c r="T773" s="336"/>
      <c r="U773" s="337"/>
      <c r="V773" s="34"/>
    </row>
    <row r="774" spans="1:22" ht="21.95" customHeight="1" x14ac:dyDescent="0.25">
      <c r="A774" s="33"/>
      <c r="B774" s="439"/>
      <c r="C774" s="385" t="s">
        <v>69</v>
      </c>
      <c r="D774" s="386"/>
      <c r="E774" s="386"/>
      <c r="F774" s="386"/>
      <c r="G774" s="386"/>
      <c r="H774" s="336"/>
      <c r="I774" s="337"/>
      <c r="J774" s="34"/>
      <c r="K774" s="1"/>
      <c r="L774" s="32"/>
      <c r="M774" s="33"/>
      <c r="N774" s="439"/>
      <c r="O774" s="385" t="s">
        <v>69</v>
      </c>
      <c r="P774" s="386"/>
      <c r="Q774" s="386"/>
      <c r="R774" s="386"/>
      <c r="S774" s="386"/>
      <c r="T774" s="336"/>
      <c r="U774" s="337"/>
      <c r="V774" s="34"/>
    </row>
    <row r="775" spans="1:22" ht="21.95" customHeight="1" thickBot="1" x14ac:dyDescent="0.3">
      <c r="A775" s="33"/>
      <c r="B775" s="440"/>
      <c r="C775" s="441" t="s">
        <v>243</v>
      </c>
      <c r="D775" s="442"/>
      <c r="E775" s="442"/>
      <c r="F775" s="442"/>
      <c r="G775" s="371"/>
      <c r="H775" s="453"/>
      <c r="I775" s="454"/>
      <c r="J775" s="34"/>
      <c r="K775" s="1"/>
      <c r="L775" s="32"/>
      <c r="M775" s="33"/>
      <c r="N775" s="440"/>
      <c r="O775" s="441" t="s">
        <v>243</v>
      </c>
      <c r="P775" s="442"/>
      <c r="Q775" s="442"/>
      <c r="R775" s="442"/>
      <c r="S775" s="371"/>
      <c r="T775" s="453"/>
      <c r="U775" s="454"/>
      <c r="V775" s="34"/>
    </row>
    <row r="776" spans="1:22" ht="21.95" customHeight="1" x14ac:dyDescent="0.25">
      <c r="A776" s="33"/>
      <c r="B776" s="438" t="s">
        <v>70</v>
      </c>
      <c r="C776" s="455" t="s">
        <v>71</v>
      </c>
      <c r="D776" s="456"/>
      <c r="E776" s="456"/>
      <c r="F776" s="456"/>
      <c r="G776" s="457"/>
      <c r="H776" s="352"/>
      <c r="I776" s="353"/>
      <c r="J776" s="34"/>
      <c r="K776" s="1"/>
      <c r="L776" s="32"/>
      <c r="M776" s="33"/>
      <c r="N776" s="438" t="s">
        <v>70</v>
      </c>
      <c r="O776" s="455" t="s">
        <v>71</v>
      </c>
      <c r="P776" s="456"/>
      <c r="Q776" s="456"/>
      <c r="R776" s="456"/>
      <c r="S776" s="457"/>
      <c r="T776" s="352"/>
      <c r="U776" s="353"/>
      <c r="V776" s="34"/>
    </row>
    <row r="777" spans="1:22" ht="21.95" customHeight="1" x14ac:dyDescent="0.25">
      <c r="A777" s="33"/>
      <c r="B777" s="439"/>
      <c r="C777" s="435" t="s">
        <v>72</v>
      </c>
      <c r="D777" s="436"/>
      <c r="E777" s="436"/>
      <c r="F777" s="436"/>
      <c r="G777" s="437"/>
      <c r="H777" s="336"/>
      <c r="I777" s="337"/>
      <c r="J777" s="34"/>
      <c r="K777" s="1"/>
      <c r="L777" s="32"/>
      <c r="M777" s="33"/>
      <c r="N777" s="439"/>
      <c r="O777" s="435" t="s">
        <v>72</v>
      </c>
      <c r="P777" s="436"/>
      <c r="Q777" s="436"/>
      <c r="R777" s="436"/>
      <c r="S777" s="437"/>
      <c r="T777" s="336"/>
      <c r="U777" s="337"/>
      <c r="V777" s="34"/>
    </row>
    <row r="778" spans="1:22" ht="21.95" customHeight="1" x14ac:dyDescent="0.25">
      <c r="A778" s="33"/>
      <c r="B778" s="439"/>
      <c r="C778" s="435" t="s">
        <v>73</v>
      </c>
      <c r="D778" s="436"/>
      <c r="E778" s="436"/>
      <c r="F778" s="436"/>
      <c r="G778" s="437"/>
      <c r="H778" s="336"/>
      <c r="I778" s="337"/>
      <c r="J778" s="34"/>
      <c r="K778" s="1"/>
      <c r="L778" s="32"/>
      <c r="M778" s="33"/>
      <c r="N778" s="439"/>
      <c r="O778" s="435" t="s">
        <v>73</v>
      </c>
      <c r="P778" s="436"/>
      <c r="Q778" s="436"/>
      <c r="R778" s="436"/>
      <c r="S778" s="437"/>
      <c r="T778" s="336"/>
      <c r="U778" s="337"/>
      <c r="V778" s="34"/>
    </row>
    <row r="779" spans="1:22" ht="21.95" customHeight="1" x14ac:dyDescent="0.25">
      <c r="A779" s="33"/>
      <c r="B779" s="439"/>
      <c r="C779" s="435" t="s">
        <v>75</v>
      </c>
      <c r="D779" s="436"/>
      <c r="E779" s="436"/>
      <c r="F779" s="436"/>
      <c r="G779" s="437"/>
      <c r="H779" s="336"/>
      <c r="I779" s="337"/>
      <c r="J779" s="34"/>
      <c r="K779" s="1"/>
      <c r="L779" s="32"/>
      <c r="M779" s="33"/>
      <c r="N779" s="439"/>
      <c r="O779" s="435" t="s">
        <v>75</v>
      </c>
      <c r="P779" s="436"/>
      <c r="Q779" s="436"/>
      <c r="R779" s="436"/>
      <c r="S779" s="437"/>
      <c r="T779" s="336"/>
      <c r="U779" s="337"/>
      <c r="V779" s="34"/>
    </row>
    <row r="780" spans="1:22" ht="21.95" customHeight="1" x14ac:dyDescent="0.25">
      <c r="A780" s="33"/>
      <c r="B780" s="439"/>
      <c r="C780" s="435" t="s">
        <v>76</v>
      </c>
      <c r="D780" s="436"/>
      <c r="E780" s="436"/>
      <c r="F780" s="436"/>
      <c r="G780" s="437"/>
      <c r="H780" s="336"/>
      <c r="I780" s="337"/>
      <c r="J780" s="34"/>
      <c r="K780" s="1"/>
      <c r="L780" s="32"/>
      <c r="M780" s="33"/>
      <c r="N780" s="439"/>
      <c r="O780" s="435" t="s">
        <v>76</v>
      </c>
      <c r="P780" s="436"/>
      <c r="Q780" s="436"/>
      <c r="R780" s="436"/>
      <c r="S780" s="437"/>
      <c r="T780" s="336"/>
      <c r="U780" s="337"/>
      <c r="V780" s="34"/>
    </row>
    <row r="781" spans="1:22" ht="21.95" customHeight="1" thickBot="1" x14ac:dyDescent="0.3">
      <c r="A781" s="33"/>
      <c r="B781" s="440"/>
      <c r="C781" s="458" t="s">
        <v>77</v>
      </c>
      <c r="D781" s="459"/>
      <c r="E781" s="459"/>
      <c r="F781" s="459"/>
      <c r="G781" s="460"/>
      <c r="H781" s="369"/>
      <c r="I781" s="370"/>
      <c r="J781" s="34"/>
      <c r="K781" s="1"/>
      <c r="L781" s="32"/>
      <c r="M781" s="33"/>
      <c r="N781" s="440"/>
      <c r="O781" s="458" t="s">
        <v>77</v>
      </c>
      <c r="P781" s="459"/>
      <c r="Q781" s="459"/>
      <c r="R781" s="459"/>
      <c r="S781" s="460"/>
      <c r="T781" s="369"/>
      <c r="U781" s="370"/>
      <c r="V781" s="34"/>
    </row>
    <row r="782" spans="1:22" ht="21.95" customHeight="1" x14ac:dyDescent="0.25">
      <c r="A782" s="33"/>
      <c r="B782" s="438" t="s">
        <v>78</v>
      </c>
      <c r="C782" s="341" t="s">
        <v>85</v>
      </c>
      <c r="D782" s="342"/>
      <c r="E782" s="343"/>
      <c r="F782" s="10" t="s">
        <v>86</v>
      </c>
      <c r="G782" s="11"/>
      <c r="H782" s="344"/>
      <c r="I782" s="345"/>
      <c r="J782" s="34"/>
      <c r="K782" s="1"/>
      <c r="L782" s="32"/>
      <c r="M782" s="33"/>
      <c r="N782" s="438" t="s">
        <v>78</v>
      </c>
      <c r="O782" s="341" t="s">
        <v>85</v>
      </c>
      <c r="P782" s="342"/>
      <c r="Q782" s="343"/>
      <c r="R782" s="10" t="s">
        <v>86</v>
      </c>
      <c r="S782" s="11"/>
      <c r="T782" s="344"/>
      <c r="U782" s="345"/>
      <c r="V782" s="34"/>
    </row>
    <row r="783" spans="1:22" ht="21.95" customHeight="1" x14ac:dyDescent="0.25">
      <c r="A783" s="33"/>
      <c r="B783" s="439"/>
      <c r="C783" s="338" t="s">
        <v>241</v>
      </c>
      <c r="D783" s="339"/>
      <c r="E783" s="340"/>
      <c r="F783" s="10" t="s">
        <v>84</v>
      </c>
      <c r="G783" s="10"/>
      <c r="H783" s="336"/>
      <c r="I783" s="337"/>
      <c r="J783" s="34"/>
      <c r="K783" s="1"/>
      <c r="L783" s="32"/>
      <c r="M783" s="33"/>
      <c r="N783" s="439"/>
      <c r="O783" s="338" t="s">
        <v>241</v>
      </c>
      <c r="P783" s="339"/>
      <c r="Q783" s="340"/>
      <c r="R783" s="10" t="s">
        <v>84</v>
      </c>
      <c r="S783" s="10"/>
      <c r="T783" s="336"/>
      <c r="U783" s="337"/>
      <c r="V783" s="34"/>
    </row>
    <row r="784" spans="1:22" ht="21.95" customHeight="1" thickBot="1" x14ac:dyDescent="0.3">
      <c r="A784" s="33"/>
      <c r="B784" s="440"/>
      <c r="C784" s="441" t="s">
        <v>87</v>
      </c>
      <c r="D784" s="442"/>
      <c r="E784" s="371"/>
      <c r="F784" s="52" t="s">
        <v>86</v>
      </c>
      <c r="G784" s="52"/>
      <c r="H784" s="369"/>
      <c r="I784" s="370"/>
      <c r="J784" s="34"/>
      <c r="K784" s="1"/>
      <c r="L784" s="32"/>
      <c r="M784" s="33"/>
      <c r="N784" s="440"/>
      <c r="O784" s="441" t="s">
        <v>87</v>
      </c>
      <c r="P784" s="442"/>
      <c r="Q784" s="371"/>
      <c r="R784" s="52" t="s">
        <v>86</v>
      </c>
      <c r="S784" s="52"/>
      <c r="T784" s="369"/>
      <c r="U784" s="370"/>
      <c r="V784" s="34"/>
    </row>
    <row r="785" spans="1:22" ht="21.95" customHeight="1" thickBot="1" x14ac:dyDescent="0.3">
      <c r="A785" s="33"/>
      <c r="B785" s="25"/>
      <c r="C785" s="25"/>
      <c r="D785" s="25"/>
      <c r="E785" s="25"/>
      <c r="F785" s="25"/>
      <c r="G785" s="25"/>
      <c r="H785" s="25"/>
      <c r="I785" s="25"/>
      <c r="J785" s="34"/>
      <c r="K785" s="1"/>
      <c r="L785" s="32"/>
      <c r="M785" s="33"/>
      <c r="N785" s="25"/>
      <c r="O785" s="25"/>
      <c r="P785" s="25"/>
      <c r="Q785" s="25"/>
      <c r="R785" s="25"/>
      <c r="S785" s="25"/>
      <c r="T785" s="25"/>
      <c r="U785" s="25"/>
      <c r="V785" s="34"/>
    </row>
    <row r="786" spans="1:22" ht="21.95" customHeight="1" x14ac:dyDescent="0.3">
      <c r="A786" s="33"/>
      <c r="B786" s="373" t="s">
        <v>88</v>
      </c>
      <c r="C786" s="374"/>
      <c r="D786" s="374"/>
      <c r="E786" s="374"/>
      <c r="F786" s="374"/>
      <c r="G786" s="374"/>
      <c r="H786" s="374"/>
      <c r="I786" s="375"/>
      <c r="J786" s="34"/>
      <c r="K786" s="1"/>
      <c r="L786" s="32"/>
      <c r="M786" s="33"/>
      <c r="N786" s="373" t="s">
        <v>88</v>
      </c>
      <c r="O786" s="374"/>
      <c r="P786" s="374"/>
      <c r="Q786" s="374"/>
      <c r="R786" s="374"/>
      <c r="S786" s="374"/>
      <c r="T786" s="374"/>
      <c r="U786" s="375"/>
      <c r="V786" s="34"/>
    </row>
    <row r="787" spans="1:22" ht="21.95" customHeight="1" x14ac:dyDescent="0.25">
      <c r="A787" s="33"/>
      <c r="B787" s="376"/>
      <c r="C787" s="377"/>
      <c r="D787" s="377"/>
      <c r="E787" s="377"/>
      <c r="F787" s="377"/>
      <c r="G787" s="377"/>
      <c r="H787" s="377"/>
      <c r="I787" s="378"/>
      <c r="J787" s="34"/>
      <c r="K787" s="1"/>
      <c r="L787" s="32"/>
      <c r="M787" s="33"/>
      <c r="N787" s="376"/>
      <c r="O787" s="377"/>
      <c r="P787" s="377"/>
      <c r="Q787" s="377"/>
      <c r="R787" s="377"/>
      <c r="S787" s="377"/>
      <c r="T787" s="377"/>
      <c r="U787" s="378"/>
      <c r="V787" s="34"/>
    </row>
    <row r="788" spans="1:22" ht="21.95" customHeight="1" x14ac:dyDescent="0.25">
      <c r="A788" s="33"/>
      <c r="B788" s="379"/>
      <c r="C788" s="380"/>
      <c r="D788" s="380"/>
      <c r="E788" s="380"/>
      <c r="F788" s="380"/>
      <c r="G788" s="380"/>
      <c r="H788" s="380"/>
      <c r="I788" s="381"/>
      <c r="J788" s="34"/>
      <c r="K788" s="1"/>
      <c r="L788" s="32"/>
      <c r="M788" s="33"/>
      <c r="N788" s="379"/>
      <c r="O788" s="380"/>
      <c r="P788" s="380"/>
      <c r="Q788" s="380"/>
      <c r="R788" s="380"/>
      <c r="S788" s="380"/>
      <c r="T788" s="380"/>
      <c r="U788" s="381"/>
      <c r="V788" s="34"/>
    </row>
    <row r="789" spans="1:22" ht="21.95" customHeight="1" x14ac:dyDescent="0.25">
      <c r="A789" s="33"/>
      <c r="B789" s="379"/>
      <c r="C789" s="380"/>
      <c r="D789" s="380"/>
      <c r="E789" s="380"/>
      <c r="F789" s="380"/>
      <c r="G789" s="380"/>
      <c r="H789" s="380"/>
      <c r="I789" s="381"/>
      <c r="J789" s="34"/>
      <c r="K789" s="1"/>
      <c r="L789" s="32"/>
      <c r="M789" s="33"/>
      <c r="N789" s="379"/>
      <c r="O789" s="380"/>
      <c r="P789" s="380"/>
      <c r="Q789" s="380"/>
      <c r="R789" s="380"/>
      <c r="S789" s="380"/>
      <c r="T789" s="380"/>
      <c r="U789" s="381"/>
      <c r="V789" s="34"/>
    </row>
    <row r="790" spans="1:22" ht="21.95" customHeight="1" thickBot="1" x14ac:dyDescent="0.3">
      <c r="A790" s="33"/>
      <c r="B790" s="382"/>
      <c r="C790" s="383"/>
      <c r="D790" s="383"/>
      <c r="E790" s="383"/>
      <c r="F790" s="383"/>
      <c r="G790" s="383"/>
      <c r="H790" s="383"/>
      <c r="I790" s="384"/>
      <c r="J790" s="34"/>
      <c r="K790" s="1"/>
      <c r="L790" s="32"/>
      <c r="M790" s="33"/>
      <c r="N790" s="382"/>
      <c r="O790" s="383"/>
      <c r="P790" s="383"/>
      <c r="Q790" s="383"/>
      <c r="R790" s="383"/>
      <c r="S790" s="383"/>
      <c r="T790" s="383"/>
      <c r="U790" s="384"/>
      <c r="V790" s="34"/>
    </row>
    <row r="791" spans="1:22" ht="21.95" customHeight="1" thickBot="1" x14ac:dyDescent="0.3">
      <c r="A791" s="53"/>
      <c r="B791" s="54"/>
      <c r="C791" s="54"/>
      <c r="D791" s="54"/>
      <c r="E791" s="54"/>
      <c r="F791" s="54"/>
      <c r="G791" s="54"/>
      <c r="H791" s="54"/>
      <c r="I791" s="54"/>
      <c r="J791" s="55"/>
      <c r="K791" s="1"/>
      <c r="L791" s="32"/>
      <c r="M791" s="53"/>
      <c r="N791" s="54"/>
      <c r="O791" s="54"/>
      <c r="P791" s="54"/>
      <c r="Q791" s="54"/>
      <c r="R791" s="54"/>
      <c r="S791" s="54"/>
      <c r="T791" s="54"/>
      <c r="U791" s="54"/>
      <c r="V791" s="55"/>
    </row>
    <row r="792" spans="1:22" ht="21.95" customHeight="1" thickBot="1" x14ac:dyDescent="0.3">
      <c r="A792" s="56"/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7"/>
      <c r="M792" s="56"/>
      <c r="N792" s="56"/>
      <c r="O792" s="56"/>
      <c r="P792" s="56"/>
      <c r="Q792" s="56"/>
      <c r="R792" s="56"/>
      <c r="S792" s="56"/>
      <c r="T792" s="56"/>
      <c r="U792" s="56"/>
      <c r="V792" s="56"/>
    </row>
    <row r="793" spans="1:22" ht="21.95" customHeight="1" x14ac:dyDescent="0.25">
      <c r="A793" s="29">
        <v>18</v>
      </c>
      <c r="B793" s="30"/>
      <c r="C793" s="30"/>
      <c r="D793" s="30"/>
      <c r="E793" s="30"/>
      <c r="F793" s="30"/>
      <c r="G793" s="30"/>
      <c r="H793" s="30"/>
      <c r="I793" s="30"/>
      <c r="J793" s="31"/>
      <c r="K793" s="1"/>
      <c r="L793" s="32"/>
      <c r="M793" s="29">
        <f t="shared" ref="M793" si="17">A793+1</f>
        <v>19</v>
      </c>
      <c r="N793" s="30"/>
      <c r="O793" s="30"/>
      <c r="P793" s="30"/>
      <c r="Q793" s="30"/>
      <c r="R793" s="30"/>
      <c r="S793" s="30"/>
      <c r="T793" s="30"/>
      <c r="U793" s="30"/>
      <c r="V793" s="31"/>
    </row>
    <row r="794" spans="1:22" ht="21.95" customHeight="1" x14ac:dyDescent="0.35">
      <c r="A794" s="33"/>
      <c r="B794" s="356" t="s">
        <v>42</v>
      </c>
      <c r="C794" s="356"/>
      <c r="D794" s="452" t="s">
        <v>93</v>
      </c>
      <c r="E794" s="404"/>
      <c r="F794" s="404"/>
      <c r="G794" s="404"/>
      <c r="H794" s="404"/>
      <c r="I794" s="404"/>
      <c r="J794" s="75"/>
      <c r="K794" s="1"/>
      <c r="L794" s="32"/>
      <c r="M794" s="33"/>
      <c r="N794" s="356" t="s">
        <v>42</v>
      </c>
      <c r="O794" s="356"/>
      <c r="P794" s="452" t="s">
        <v>93</v>
      </c>
      <c r="Q794" s="404"/>
      <c r="R794" s="404"/>
      <c r="S794" s="404"/>
      <c r="T794" s="404"/>
      <c r="U794" s="404"/>
      <c r="V794" s="75"/>
    </row>
    <row r="795" spans="1:22" ht="21.95" customHeight="1" x14ac:dyDescent="0.25">
      <c r="A795" s="33"/>
      <c r="B795" s="358"/>
      <c r="C795" s="358"/>
      <c r="D795" s="358"/>
      <c r="E795" s="358"/>
      <c r="F795" s="358"/>
      <c r="G795" s="358"/>
      <c r="H795" s="358"/>
      <c r="I795" s="358"/>
      <c r="J795" s="34"/>
      <c r="K795" s="1"/>
      <c r="L795" s="32"/>
      <c r="M795" s="33"/>
      <c r="N795" s="358"/>
      <c r="O795" s="358"/>
      <c r="P795" s="358"/>
      <c r="Q795" s="358"/>
      <c r="R795" s="358"/>
      <c r="S795" s="358"/>
      <c r="T795" s="358"/>
      <c r="U795" s="358"/>
      <c r="V795" s="34"/>
    </row>
    <row r="796" spans="1:22" ht="21.95" customHeight="1" x14ac:dyDescent="0.35">
      <c r="A796" s="33"/>
      <c r="B796" s="356" t="s">
        <v>0</v>
      </c>
      <c r="C796" s="356"/>
      <c r="D796" s="403"/>
      <c r="E796" s="403"/>
      <c r="F796" s="357" t="s">
        <v>41</v>
      </c>
      <c r="G796" s="357"/>
      <c r="H796" s="403"/>
      <c r="I796" s="403"/>
      <c r="J796" s="34"/>
      <c r="K796" s="1"/>
      <c r="L796" s="32"/>
      <c r="M796" s="33"/>
      <c r="N796" s="356" t="s">
        <v>0</v>
      </c>
      <c r="O796" s="356"/>
      <c r="P796" s="403"/>
      <c r="Q796" s="403"/>
      <c r="R796" s="357" t="s">
        <v>41</v>
      </c>
      <c r="S796" s="357"/>
      <c r="T796" s="403"/>
      <c r="U796" s="403"/>
      <c r="V796" s="34"/>
    </row>
    <row r="797" spans="1:22" ht="21.95" customHeight="1" x14ac:dyDescent="0.35">
      <c r="A797" s="33"/>
      <c r="B797" s="356" t="s">
        <v>14</v>
      </c>
      <c r="C797" s="356"/>
      <c r="D797" s="400"/>
      <c r="E797" s="400"/>
      <c r="F797" s="357" t="s">
        <v>15</v>
      </c>
      <c r="G797" s="357"/>
      <c r="H797" s="401"/>
      <c r="I797" s="401"/>
      <c r="J797" s="34"/>
      <c r="K797" s="1"/>
      <c r="L797" s="32"/>
      <c r="M797" s="33"/>
      <c r="N797" s="356" t="s">
        <v>14</v>
      </c>
      <c r="O797" s="356"/>
      <c r="P797" s="400"/>
      <c r="Q797" s="400"/>
      <c r="R797" s="357" t="s">
        <v>15</v>
      </c>
      <c r="S797" s="357"/>
      <c r="T797" s="401"/>
      <c r="U797" s="401"/>
      <c r="V797" s="34"/>
    </row>
    <row r="798" spans="1:22" ht="21.95" customHeight="1" x14ac:dyDescent="0.3">
      <c r="A798" s="33"/>
      <c r="B798" s="64" t="s">
        <v>53</v>
      </c>
      <c r="C798" s="64"/>
      <c r="D798" s="402"/>
      <c r="E798" s="402"/>
      <c r="F798" s="397" t="s">
        <v>54</v>
      </c>
      <c r="G798" s="397"/>
      <c r="H798" s="402"/>
      <c r="I798" s="402"/>
      <c r="J798" s="34"/>
      <c r="K798" s="1"/>
      <c r="L798" s="32"/>
      <c r="M798" s="33"/>
      <c r="N798" s="64" t="s">
        <v>53</v>
      </c>
      <c r="O798" s="64"/>
      <c r="P798" s="402"/>
      <c r="Q798" s="402"/>
      <c r="R798" s="397" t="s">
        <v>54</v>
      </c>
      <c r="S798" s="397"/>
      <c r="T798" s="402"/>
      <c r="U798" s="402"/>
      <c r="V798" s="34"/>
    </row>
    <row r="799" spans="1:22" ht="21.95" customHeight="1" x14ac:dyDescent="0.3">
      <c r="A799" s="33"/>
      <c r="B799" s="396" t="s">
        <v>1</v>
      </c>
      <c r="C799" s="396"/>
      <c r="D799" s="397"/>
      <c r="E799" s="397"/>
      <c r="F799" s="398"/>
      <c r="G799" s="398"/>
      <c r="H799" s="398"/>
      <c r="I799" s="398"/>
      <c r="J799" s="34"/>
      <c r="K799" s="1"/>
      <c r="L799" s="32"/>
      <c r="M799" s="33"/>
      <c r="N799" s="396" t="s">
        <v>1</v>
      </c>
      <c r="O799" s="396"/>
      <c r="P799" s="397"/>
      <c r="Q799" s="397"/>
      <c r="R799" s="398"/>
      <c r="S799" s="398"/>
      <c r="T799" s="398"/>
      <c r="U799" s="398"/>
      <c r="V799" s="34"/>
    </row>
    <row r="800" spans="1:22" ht="21.95" customHeight="1" x14ac:dyDescent="0.3">
      <c r="A800" s="33"/>
      <c r="B800" s="396"/>
      <c r="C800" s="396"/>
      <c r="D800" s="397" t="s">
        <v>11</v>
      </c>
      <c r="E800" s="397"/>
      <c r="F800" s="398"/>
      <c r="G800" s="398"/>
      <c r="H800" s="398"/>
      <c r="I800" s="398"/>
      <c r="J800" s="34"/>
      <c r="K800" s="1"/>
      <c r="L800" s="32"/>
      <c r="M800" s="33"/>
      <c r="N800" s="396"/>
      <c r="O800" s="396"/>
      <c r="P800" s="397" t="s">
        <v>11</v>
      </c>
      <c r="Q800" s="397"/>
      <c r="R800" s="398"/>
      <c r="S800" s="398"/>
      <c r="T800" s="398"/>
      <c r="U800" s="398"/>
      <c r="V800" s="34"/>
    </row>
    <row r="801" spans="1:22" ht="21.95" customHeight="1" x14ac:dyDescent="0.3">
      <c r="A801" s="33"/>
      <c r="B801" s="396"/>
      <c r="C801" s="396"/>
      <c r="D801" s="397" t="s">
        <v>55</v>
      </c>
      <c r="E801" s="397"/>
      <c r="F801" s="398"/>
      <c r="G801" s="398"/>
      <c r="H801" s="398"/>
      <c r="I801" s="398"/>
      <c r="J801" s="34"/>
      <c r="K801" s="1"/>
      <c r="L801" s="32"/>
      <c r="M801" s="33"/>
      <c r="N801" s="396"/>
      <c r="O801" s="396"/>
      <c r="P801" s="397" t="s">
        <v>55</v>
      </c>
      <c r="Q801" s="397"/>
      <c r="R801" s="398"/>
      <c r="S801" s="398"/>
      <c r="T801" s="398"/>
      <c r="U801" s="398"/>
      <c r="V801" s="34"/>
    </row>
    <row r="802" spans="1:22" ht="21.95" customHeight="1" x14ac:dyDescent="0.35">
      <c r="A802" s="33"/>
      <c r="B802" s="396"/>
      <c r="C802" s="396"/>
      <c r="D802" s="397" t="s">
        <v>9</v>
      </c>
      <c r="E802" s="397"/>
      <c r="F802" s="399"/>
      <c r="G802" s="399"/>
      <c r="H802" s="399"/>
      <c r="I802" s="399"/>
      <c r="J802" s="34"/>
      <c r="K802" s="1"/>
      <c r="L802" s="32"/>
      <c r="M802" s="33"/>
      <c r="N802" s="396"/>
      <c r="O802" s="396"/>
      <c r="P802" s="397" t="s">
        <v>9</v>
      </c>
      <c r="Q802" s="397"/>
      <c r="R802" s="399"/>
      <c r="S802" s="399"/>
      <c r="T802" s="399"/>
      <c r="U802" s="399"/>
      <c r="V802" s="34"/>
    </row>
    <row r="803" spans="1:22" ht="21.95" customHeight="1" x14ac:dyDescent="0.35">
      <c r="A803" s="33"/>
      <c r="B803" s="356" t="s">
        <v>44</v>
      </c>
      <c r="C803" s="356"/>
      <c r="D803" s="357" t="s">
        <v>90</v>
      </c>
      <c r="E803" s="357"/>
      <c r="F803" s="37"/>
      <c r="G803" s="65"/>
      <c r="H803" s="39"/>
      <c r="I803" s="65"/>
      <c r="J803" s="34"/>
      <c r="K803" s="1"/>
      <c r="L803" s="32"/>
      <c r="M803" s="33"/>
      <c r="N803" s="356" t="s">
        <v>44</v>
      </c>
      <c r="O803" s="356"/>
      <c r="P803" s="357" t="s">
        <v>90</v>
      </c>
      <c r="Q803" s="357"/>
      <c r="R803" s="37"/>
      <c r="S803" s="65"/>
      <c r="T803" s="39"/>
      <c r="U803" s="65"/>
      <c r="V803" s="34"/>
    </row>
    <row r="804" spans="1:22" ht="21.95" customHeight="1" x14ac:dyDescent="0.3">
      <c r="A804" s="33"/>
      <c r="B804" s="356"/>
      <c r="C804" s="356"/>
      <c r="D804" s="359" t="s">
        <v>56</v>
      </c>
      <c r="E804" s="63" t="s">
        <v>57</v>
      </c>
      <c r="F804" s="41"/>
      <c r="G804" s="66"/>
      <c r="H804" s="41"/>
      <c r="I804" s="66"/>
      <c r="J804" s="34"/>
      <c r="K804" s="1"/>
      <c r="L804" s="32"/>
      <c r="M804" s="33"/>
      <c r="N804" s="356"/>
      <c r="O804" s="356"/>
      <c r="P804" s="359" t="s">
        <v>56</v>
      </c>
      <c r="Q804" s="63" t="s">
        <v>57</v>
      </c>
      <c r="R804" s="41"/>
      <c r="S804" s="66"/>
      <c r="T804" s="41"/>
      <c r="U804" s="66"/>
      <c r="V804" s="34"/>
    </row>
    <row r="805" spans="1:22" ht="21.95" customHeight="1" x14ac:dyDescent="0.3">
      <c r="A805" s="33"/>
      <c r="B805" s="356"/>
      <c r="C805" s="356"/>
      <c r="D805" s="359"/>
      <c r="E805" s="63" t="s">
        <v>58</v>
      </c>
      <c r="F805" s="41"/>
      <c r="G805" s="66"/>
      <c r="H805" s="41"/>
      <c r="I805" s="66"/>
      <c r="J805" s="34"/>
      <c r="K805" s="1"/>
      <c r="L805" s="32"/>
      <c r="M805" s="33"/>
      <c r="N805" s="356"/>
      <c r="O805" s="356"/>
      <c r="P805" s="359"/>
      <c r="Q805" s="63" t="s">
        <v>58</v>
      </c>
      <c r="R805" s="41"/>
      <c r="S805" s="66"/>
      <c r="T805" s="41"/>
      <c r="U805" s="66"/>
      <c r="V805" s="34"/>
    </row>
    <row r="806" spans="1:22" ht="21.95" customHeight="1" x14ac:dyDescent="0.25">
      <c r="A806" s="33"/>
      <c r="B806" s="358"/>
      <c r="C806" s="358"/>
      <c r="D806" s="358"/>
      <c r="E806" s="358"/>
      <c r="F806" s="358"/>
      <c r="G806" s="358"/>
      <c r="H806" s="358"/>
      <c r="I806" s="358"/>
      <c r="J806" s="34"/>
      <c r="K806" s="1"/>
      <c r="L806" s="32"/>
      <c r="M806" s="33"/>
      <c r="N806" s="358"/>
      <c r="O806" s="358"/>
      <c r="P806" s="358"/>
      <c r="Q806" s="358"/>
      <c r="R806" s="358"/>
      <c r="S806" s="358"/>
      <c r="T806" s="358"/>
      <c r="U806" s="358"/>
      <c r="V806" s="34"/>
    </row>
    <row r="807" spans="1:22" ht="21.95" customHeight="1" x14ac:dyDescent="0.3">
      <c r="A807" s="33"/>
      <c r="B807" s="395" t="s">
        <v>59</v>
      </c>
      <c r="C807" s="395"/>
      <c r="D807" s="395"/>
      <c r="E807" s="395"/>
      <c r="F807" s="395"/>
      <c r="G807" s="395"/>
      <c r="H807" s="395"/>
      <c r="I807" s="395"/>
      <c r="J807" s="34"/>
      <c r="K807" s="1"/>
      <c r="L807" s="32"/>
      <c r="M807" s="33"/>
      <c r="N807" s="395" t="s">
        <v>59</v>
      </c>
      <c r="O807" s="395"/>
      <c r="P807" s="395"/>
      <c r="Q807" s="395"/>
      <c r="R807" s="395"/>
      <c r="S807" s="395"/>
      <c r="T807" s="395"/>
      <c r="U807" s="395"/>
      <c r="V807" s="34"/>
    </row>
    <row r="808" spans="1:22" ht="21.95" customHeight="1" thickBot="1" x14ac:dyDescent="0.3">
      <c r="A808" s="33"/>
      <c r="B808" s="358"/>
      <c r="C808" s="358"/>
      <c r="D808" s="358"/>
      <c r="E808" s="358"/>
      <c r="F808" s="358"/>
      <c r="G808" s="358"/>
      <c r="H808" s="358"/>
      <c r="I808" s="358"/>
      <c r="J808" s="34"/>
      <c r="K808" s="1"/>
      <c r="L808" s="32"/>
      <c r="M808" s="33"/>
      <c r="N808" s="358"/>
      <c r="O808" s="358"/>
      <c r="P808" s="358"/>
      <c r="Q808" s="358"/>
      <c r="R808" s="358"/>
      <c r="S808" s="358"/>
      <c r="T808" s="358"/>
      <c r="U808" s="358"/>
      <c r="V808" s="34"/>
    </row>
    <row r="809" spans="1:22" ht="21.95" customHeight="1" x14ac:dyDescent="0.25">
      <c r="A809" s="33"/>
      <c r="B809" s="170" t="s">
        <v>136</v>
      </c>
      <c r="C809" s="443"/>
      <c r="D809" s="444"/>
      <c r="E809" s="444"/>
      <c r="F809" s="444"/>
      <c r="G809" s="444"/>
      <c r="H809" s="444"/>
      <c r="I809" s="445"/>
      <c r="J809" s="34"/>
      <c r="K809" s="1"/>
      <c r="L809" s="32"/>
      <c r="M809" s="33"/>
      <c r="N809" s="170" t="s">
        <v>136</v>
      </c>
      <c r="O809" s="443"/>
      <c r="P809" s="444"/>
      <c r="Q809" s="444"/>
      <c r="R809" s="444"/>
      <c r="S809" s="444"/>
      <c r="T809" s="444"/>
      <c r="U809" s="445"/>
      <c r="V809" s="34"/>
    </row>
    <row r="810" spans="1:22" ht="21.95" customHeight="1" thickBot="1" x14ac:dyDescent="0.3">
      <c r="A810" s="33"/>
      <c r="B810" s="171" t="s">
        <v>137</v>
      </c>
      <c r="C810" s="432"/>
      <c r="D810" s="433"/>
      <c r="E810" s="433"/>
      <c r="F810" s="433"/>
      <c r="G810" s="433"/>
      <c r="H810" s="433"/>
      <c r="I810" s="434"/>
      <c r="J810" s="34"/>
      <c r="K810" s="1"/>
      <c r="L810" s="32"/>
      <c r="M810" s="33"/>
      <c r="N810" s="171" t="s">
        <v>137</v>
      </c>
      <c r="O810" s="432"/>
      <c r="P810" s="433"/>
      <c r="Q810" s="433"/>
      <c r="R810" s="433"/>
      <c r="S810" s="433"/>
      <c r="T810" s="433"/>
      <c r="U810" s="434"/>
      <c r="V810" s="34"/>
    </row>
    <row r="811" spans="1:22" ht="21.95" customHeight="1" thickBot="1" x14ac:dyDescent="0.3">
      <c r="A811" s="33"/>
      <c r="B811" s="25"/>
      <c r="C811" s="25"/>
      <c r="D811" s="25"/>
      <c r="E811" s="25"/>
      <c r="F811" s="25"/>
      <c r="G811" s="25"/>
      <c r="H811" s="25"/>
      <c r="I811" s="25"/>
      <c r="J811" s="34"/>
      <c r="K811" s="1"/>
      <c r="L811" s="32"/>
      <c r="M811" s="33"/>
      <c r="N811" s="25"/>
      <c r="O811" s="25"/>
      <c r="P811" s="25"/>
      <c r="Q811" s="25"/>
      <c r="R811" s="25"/>
      <c r="S811" s="25"/>
      <c r="T811" s="25"/>
      <c r="U811" s="25"/>
      <c r="V811" s="34"/>
    </row>
    <row r="812" spans="1:22" ht="21.95" customHeight="1" x14ac:dyDescent="0.25">
      <c r="A812" s="33"/>
      <c r="B812" s="438" t="s">
        <v>63</v>
      </c>
      <c r="C812" s="343" t="s">
        <v>64</v>
      </c>
      <c r="D812" s="351"/>
      <c r="E812" s="351"/>
      <c r="F812" s="351"/>
      <c r="G812" s="351"/>
      <c r="H812" s="352"/>
      <c r="I812" s="353"/>
      <c r="J812" s="34"/>
      <c r="K812" s="1"/>
      <c r="L812" s="32"/>
      <c r="M812" s="33"/>
      <c r="N812" s="438" t="s">
        <v>63</v>
      </c>
      <c r="O812" s="343" t="s">
        <v>64</v>
      </c>
      <c r="P812" s="351"/>
      <c r="Q812" s="351"/>
      <c r="R812" s="351"/>
      <c r="S812" s="351"/>
      <c r="T812" s="352"/>
      <c r="U812" s="353"/>
      <c r="V812" s="34"/>
    </row>
    <row r="813" spans="1:22" ht="21.95" customHeight="1" x14ac:dyDescent="0.25">
      <c r="A813" s="33"/>
      <c r="B813" s="439"/>
      <c r="C813" s="340" t="s">
        <v>234</v>
      </c>
      <c r="D813" s="348"/>
      <c r="E813" s="348"/>
      <c r="F813" s="348"/>
      <c r="G813" s="348"/>
      <c r="H813" s="336"/>
      <c r="I813" s="337"/>
      <c r="J813" s="34"/>
      <c r="K813" s="1"/>
      <c r="L813" s="32"/>
      <c r="M813" s="33"/>
      <c r="N813" s="439"/>
      <c r="O813" s="340" t="s">
        <v>234</v>
      </c>
      <c r="P813" s="348"/>
      <c r="Q813" s="348"/>
      <c r="R813" s="348"/>
      <c r="S813" s="348"/>
      <c r="T813" s="336"/>
      <c r="U813" s="337"/>
      <c r="V813" s="34"/>
    </row>
    <row r="814" spans="1:22" ht="21.95" customHeight="1" x14ac:dyDescent="0.25">
      <c r="A814" s="33"/>
      <c r="B814" s="439"/>
      <c r="C814" s="340" t="s">
        <v>66</v>
      </c>
      <c r="D814" s="348"/>
      <c r="E814" s="348"/>
      <c r="F814" s="348"/>
      <c r="G814" s="348"/>
      <c r="H814" s="336"/>
      <c r="I814" s="337"/>
      <c r="J814" s="34"/>
      <c r="K814" s="1"/>
      <c r="L814" s="32"/>
      <c r="M814" s="33"/>
      <c r="N814" s="439"/>
      <c r="O814" s="340" t="s">
        <v>66</v>
      </c>
      <c r="P814" s="348"/>
      <c r="Q814" s="348"/>
      <c r="R814" s="348"/>
      <c r="S814" s="348"/>
      <c r="T814" s="336"/>
      <c r="U814" s="337"/>
      <c r="V814" s="34"/>
    </row>
    <row r="815" spans="1:22" ht="21.95" customHeight="1" x14ac:dyDescent="0.25">
      <c r="A815" s="33"/>
      <c r="B815" s="439"/>
      <c r="C815" s="340" t="s">
        <v>67</v>
      </c>
      <c r="D815" s="348"/>
      <c r="E815" s="348"/>
      <c r="F815" s="348"/>
      <c r="G815" s="348"/>
      <c r="H815" s="354"/>
      <c r="I815" s="355"/>
      <c r="J815" s="34"/>
      <c r="K815" s="1"/>
      <c r="L815" s="32"/>
      <c r="M815" s="33"/>
      <c r="N815" s="439"/>
      <c r="O815" s="340" t="s">
        <v>67</v>
      </c>
      <c r="P815" s="348"/>
      <c r="Q815" s="348"/>
      <c r="R815" s="348"/>
      <c r="S815" s="348"/>
      <c r="T815" s="354"/>
      <c r="U815" s="355"/>
      <c r="V815" s="34"/>
    </row>
    <row r="816" spans="1:22" ht="21.95" customHeight="1" x14ac:dyDescent="0.25">
      <c r="A816" s="33"/>
      <c r="B816" s="439"/>
      <c r="C816" s="340" t="s">
        <v>235</v>
      </c>
      <c r="D816" s="348"/>
      <c r="E816" s="348"/>
      <c r="F816" s="348"/>
      <c r="G816" s="348"/>
      <c r="H816" s="336"/>
      <c r="I816" s="337"/>
      <c r="J816" s="34"/>
      <c r="K816" s="1"/>
      <c r="L816" s="32"/>
      <c r="M816" s="33"/>
      <c r="N816" s="439"/>
      <c r="O816" s="340" t="s">
        <v>235</v>
      </c>
      <c r="P816" s="348"/>
      <c r="Q816" s="348"/>
      <c r="R816" s="348"/>
      <c r="S816" s="348"/>
      <c r="T816" s="336"/>
      <c r="U816" s="337"/>
      <c r="V816" s="34"/>
    </row>
    <row r="817" spans="1:22" ht="21.95" customHeight="1" x14ac:dyDescent="0.25">
      <c r="A817" s="33"/>
      <c r="B817" s="439"/>
      <c r="C817" s="338" t="s">
        <v>236</v>
      </c>
      <c r="D817" s="339"/>
      <c r="E817" s="339"/>
      <c r="F817" s="339"/>
      <c r="G817" s="340"/>
      <c r="H817" s="336"/>
      <c r="I817" s="337"/>
      <c r="J817" s="34"/>
      <c r="K817" s="1"/>
      <c r="L817" s="32"/>
      <c r="M817" s="33"/>
      <c r="N817" s="439"/>
      <c r="O817" s="338" t="s">
        <v>236</v>
      </c>
      <c r="P817" s="339"/>
      <c r="Q817" s="339"/>
      <c r="R817" s="339"/>
      <c r="S817" s="340"/>
      <c r="T817" s="336"/>
      <c r="U817" s="337"/>
      <c r="V817" s="34"/>
    </row>
    <row r="818" spans="1:22" ht="21.95" customHeight="1" x14ac:dyDescent="0.25">
      <c r="A818" s="33"/>
      <c r="B818" s="439"/>
      <c r="C818" s="385" t="s">
        <v>69</v>
      </c>
      <c r="D818" s="386"/>
      <c r="E818" s="386"/>
      <c r="F818" s="386"/>
      <c r="G818" s="386"/>
      <c r="H818" s="336"/>
      <c r="I818" s="337"/>
      <c r="J818" s="34"/>
      <c r="K818" s="1"/>
      <c r="L818" s="32"/>
      <c r="M818" s="33"/>
      <c r="N818" s="439"/>
      <c r="O818" s="385" t="s">
        <v>69</v>
      </c>
      <c r="P818" s="386"/>
      <c r="Q818" s="386"/>
      <c r="R818" s="386"/>
      <c r="S818" s="386"/>
      <c r="T818" s="336"/>
      <c r="U818" s="337"/>
      <c r="V818" s="34"/>
    </row>
    <row r="819" spans="1:22" ht="21.95" customHeight="1" thickBot="1" x14ac:dyDescent="0.3">
      <c r="A819" s="33"/>
      <c r="B819" s="440"/>
      <c r="C819" s="441" t="s">
        <v>243</v>
      </c>
      <c r="D819" s="442"/>
      <c r="E819" s="442"/>
      <c r="F819" s="442"/>
      <c r="G819" s="371"/>
      <c r="H819" s="453"/>
      <c r="I819" s="454"/>
      <c r="J819" s="34"/>
      <c r="K819" s="1"/>
      <c r="L819" s="32"/>
      <c r="M819" s="33"/>
      <c r="N819" s="440"/>
      <c r="O819" s="441" t="s">
        <v>243</v>
      </c>
      <c r="P819" s="442"/>
      <c r="Q819" s="442"/>
      <c r="R819" s="442"/>
      <c r="S819" s="371"/>
      <c r="T819" s="453"/>
      <c r="U819" s="454"/>
      <c r="V819" s="34"/>
    </row>
    <row r="820" spans="1:22" ht="21.95" customHeight="1" x14ac:dyDescent="0.25">
      <c r="A820" s="33"/>
      <c r="B820" s="438" t="s">
        <v>70</v>
      </c>
      <c r="C820" s="455" t="s">
        <v>71</v>
      </c>
      <c r="D820" s="456"/>
      <c r="E820" s="456"/>
      <c r="F820" s="456"/>
      <c r="G820" s="457"/>
      <c r="H820" s="352"/>
      <c r="I820" s="353"/>
      <c r="J820" s="34"/>
      <c r="K820" s="1"/>
      <c r="L820" s="32"/>
      <c r="M820" s="33"/>
      <c r="N820" s="438" t="s">
        <v>70</v>
      </c>
      <c r="O820" s="455" t="s">
        <v>71</v>
      </c>
      <c r="P820" s="456"/>
      <c r="Q820" s="456"/>
      <c r="R820" s="456"/>
      <c r="S820" s="457"/>
      <c r="T820" s="352"/>
      <c r="U820" s="353"/>
      <c r="V820" s="34"/>
    </row>
    <row r="821" spans="1:22" ht="21.95" customHeight="1" x14ac:dyDescent="0.25">
      <c r="A821" s="33"/>
      <c r="B821" s="439"/>
      <c r="C821" s="435" t="s">
        <v>72</v>
      </c>
      <c r="D821" s="436"/>
      <c r="E821" s="436"/>
      <c r="F821" s="436"/>
      <c r="G821" s="437"/>
      <c r="H821" s="336"/>
      <c r="I821" s="337"/>
      <c r="J821" s="34"/>
      <c r="K821" s="1"/>
      <c r="L821" s="32"/>
      <c r="M821" s="33"/>
      <c r="N821" s="439"/>
      <c r="O821" s="435" t="s">
        <v>72</v>
      </c>
      <c r="P821" s="436"/>
      <c r="Q821" s="436"/>
      <c r="R821" s="436"/>
      <c r="S821" s="437"/>
      <c r="T821" s="336"/>
      <c r="U821" s="337"/>
      <c r="V821" s="34"/>
    </row>
    <row r="822" spans="1:22" ht="21.95" customHeight="1" x14ac:dyDescent="0.25">
      <c r="A822" s="33"/>
      <c r="B822" s="439"/>
      <c r="C822" s="435" t="s">
        <v>73</v>
      </c>
      <c r="D822" s="436"/>
      <c r="E822" s="436"/>
      <c r="F822" s="436"/>
      <c r="G822" s="437"/>
      <c r="H822" s="336"/>
      <c r="I822" s="337"/>
      <c r="J822" s="34"/>
      <c r="K822" s="1"/>
      <c r="L822" s="32"/>
      <c r="M822" s="33"/>
      <c r="N822" s="439"/>
      <c r="O822" s="435" t="s">
        <v>73</v>
      </c>
      <c r="P822" s="436"/>
      <c r="Q822" s="436"/>
      <c r="R822" s="436"/>
      <c r="S822" s="437"/>
      <c r="T822" s="336"/>
      <c r="U822" s="337"/>
      <c r="V822" s="34"/>
    </row>
    <row r="823" spans="1:22" ht="21.95" customHeight="1" x14ac:dyDescent="0.25">
      <c r="A823" s="33"/>
      <c r="B823" s="439"/>
      <c r="C823" s="435" t="s">
        <v>75</v>
      </c>
      <c r="D823" s="436"/>
      <c r="E823" s="436"/>
      <c r="F823" s="436"/>
      <c r="G823" s="437"/>
      <c r="H823" s="336"/>
      <c r="I823" s="337"/>
      <c r="J823" s="34"/>
      <c r="K823" s="1"/>
      <c r="L823" s="32"/>
      <c r="M823" s="33"/>
      <c r="N823" s="439"/>
      <c r="O823" s="435" t="s">
        <v>75</v>
      </c>
      <c r="P823" s="436"/>
      <c r="Q823" s="436"/>
      <c r="R823" s="436"/>
      <c r="S823" s="437"/>
      <c r="T823" s="336"/>
      <c r="U823" s="337"/>
      <c r="V823" s="34"/>
    </row>
    <row r="824" spans="1:22" ht="21.95" customHeight="1" x14ac:dyDescent="0.25">
      <c r="A824" s="33"/>
      <c r="B824" s="439"/>
      <c r="C824" s="435" t="s">
        <v>76</v>
      </c>
      <c r="D824" s="436"/>
      <c r="E824" s="436"/>
      <c r="F824" s="436"/>
      <c r="G824" s="437"/>
      <c r="H824" s="336"/>
      <c r="I824" s="337"/>
      <c r="J824" s="34"/>
      <c r="K824" s="1"/>
      <c r="L824" s="32"/>
      <c r="M824" s="33"/>
      <c r="N824" s="439"/>
      <c r="O824" s="435" t="s">
        <v>76</v>
      </c>
      <c r="P824" s="436"/>
      <c r="Q824" s="436"/>
      <c r="R824" s="436"/>
      <c r="S824" s="437"/>
      <c r="T824" s="336"/>
      <c r="U824" s="337"/>
      <c r="V824" s="34"/>
    </row>
    <row r="825" spans="1:22" ht="21.95" customHeight="1" thickBot="1" x14ac:dyDescent="0.3">
      <c r="A825" s="33"/>
      <c r="B825" s="440"/>
      <c r="C825" s="458" t="s">
        <v>77</v>
      </c>
      <c r="D825" s="459"/>
      <c r="E825" s="459"/>
      <c r="F825" s="459"/>
      <c r="G825" s="460"/>
      <c r="H825" s="369"/>
      <c r="I825" s="370"/>
      <c r="J825" s="34"/>
      <c r="K825" s="1"/>
      <c r="L825" s="32"/>
      <c r="M825" s="33"/>
      <c r="N825" s="440"/>
      <c r="O825" s="458" t="s">
        <v>77</v>
      </c>
      <c r="P825" s="459"/>
      <c r="Q825" s="459"/>
      <c r="R825" s="459"/>
      <c r="S825" s="460"/>
      <c r="T825" s="369"/>
      <c r="U825" s="370"/>
      <c r="V825" s="34"/>
    </row>
    <row r="826" spans="1:22" ht="21.95" customHeight="1" x14ac:dyDescent="0.25">
      <c r="A826" s="33"/>
      <c r="B826" s="438" t="s">
        <v>78</v>
      </c>
      <c r="C826" s="341" t="s">
        <v>85</v>
      </c>
      <c r="D826" s="342"/>
      <c r="E826" s="343"/>
      <c r="F826" s="10" t="s">
        <v>86</v>
      </c>
      <c r="G826" s="11"/>
      <c r="H826" s="344"/>
      <c r="I826" s="345"/>
      <c r="J826" s="34"/>
      <c r="K826" s="1"/>
      <c r="L826" s="32"/>
      <c r="M826" s="33"/>
      <c r="N826" s="438" t="s">
        <v>78</v>
      </c>
      <c r="O826" s="341" t="s">
        <v>85</v>
      </c>
      <c r="P826" s="342"/>
      <c r="Q826" s="343"/>
      <c r="R826" s="10" t="s">
        <v>86</v>
      </c>
      <c r="S826" s="11"/>
      <c r="T826" s="344"/>
      <c r="U826" s="345"/>
      <c r="V826" s="34"/>
    </row>
    <row r="827" spans="1:22" ht="21.95" customHeight="1" x14ac:dyDescent="0.25">
      <c r="A827" s="33"/>
      <c r="B827" s="439"/>
      <c r="C827" s="338" t="s">
        <v>241</v>
      </c>
      <c r="D827" s="339"/>
      <c r="E827" s="340"/>
      <c r="F827" s="10" t="s">
        <v>84</v>
      </c>
      <c r="G827" s="10"/>
      <c r="H827" s="336"/>
      <c r="I827" s="337"/>
      <c r="J827" s="34"/>
      <c r="K827" s="1"/>
      <c r="L827" s="32"/>
      <c r="M827" s="33"/>
      <c r="N827" s="439"/>
      <c r="O827" s="338" t="s">
        <v>241</v>
      </c>
      <c r="P827" s="339"/>
      <c r="Q827" s="340"/>
      <c r="R827" s="10" t="s">
        <v>84</v>
      </c>
      <c r="S827" s="10"/>
      <c r="T827" s="336"/>
      <c r="U827" s="337"/>
      <c r="V827" s="34"/>
    </row>
    <row r="828" spans="1:22" ht="21.95" customHeight="1" thickBot="1" x14ac:dyDescent="0.3">
      <c r="A828" s="33"/>
      <c r="B828" s="440"/>
      <c r="C828" s="441" t="s">
        <v>87</v>
      </c>
      <c r="D828" s="442"/>
      <c r="E828" s="371"/>
      <c r="F828" s="52" t="s">
        <v>86</v>
      </c>
      <c r="G828" s="52"/>
      <c r="H828" s="369"/>
      <c r="I828" s="370"/>
      <c r="J828" s="34"/>
      <c r="K828" s="1"/>
      <c r="L828" s="32"/>
      <c r="M828" s="33"/>
      <c r="N828" s="440"/>
      <c r="O828" s="441" t="s">
        <v>87</v>
      </c>
      <c r="P828" s="442"/>
      <c r="Q828" s="371"/>
      <c r="R828" s="52" t="s">
        <v>86</v>
      </c>
      <c r="S828" s="52"/>
      <c r="T828" s="369"/>
      <c r="U828" s="370"/>
      <c r="V828" s="34"/>
    </row>
    <row r="829" spans="1:22" ht="21.95" customHeight="1" thickBot="1" x14ac:dyDescent="0.3">
      <c r="A829" s="33"/>
      <c r="B829" s="25"/>
      <c r="C829" s="25"/>
      <c r="D829" s="25"/>
      <c r="E829" s="25"/>
      <c r="F829" s="25"/>
      <c r="G829" s="25"/>
      <c r="H829" s="25"/>
      <c r="I829" s="25"/>
      <c r="J829" s="34"/>
      <c r="K829" s="1"/>
      <c r="L829" s="32"/>
      <c r="M829" s="33"/>
      <c r="N829" s="25"/>
      <c r="O829" s="25"/>
      <c r="P829" s="25"/>
      <c r="Q829" s="25"/>
      <c r="R829" s="25"/>
      <c r="S829" s="25"/>
      <c r="T829" s="25"/>
      <c r="U829" s="25"/>
      <c r="V829" s="34"/>
    </row>
    <row r="830" spans="1:22" ht="21.95" customHeight="1" x14ac:dyDescent="0.3">
      <c r="A830" s="33"/>
      <c r="B830" s="373" t="s">
        <v>88</v>
      </c>
      <c r="C830" s="374"/>
      <c r="D830" s="374"/>
      <c r="E830" s="374"/>
      <c r="F830" s="374"/>
      <c r="G830" s="374"/>
      <c r="H830" s="374"/>
      <c r="I830" s="375"/>
      <c r="J830" s="34"/>
      <c r="K830" s="1"/>
      <c r="L830" s="32"/>
      <c r="M830" s="33"/>
      <c r="N830" s="373" t="s">
        <v>88</v>
      </c>
      <c r="O830" s="374"/>
      <c r="P830" s="374"/>
      <c r="Q830" s="374"/>
      <c r="R830" s="374"/>
      <c r="S830" s="374"/>
      <c r="T830" s="374"/>
      <c r="U830" s="375"/>
      <c r="V830" s="34"/>
    </row>
    <row r="831" spans="1:22" ht="21.95" customHeight="1" x14ac:dyDescent="0.25">
      <c r="A831" s="33"/>
      <c r="B831" s="376"/>
      <c r="C831" s="377"/>
      <c r="D831" s="377"/>
      <c r="E831" s="377"/>
      <c r="F831" s="377"/>
      <c r="G831" s="377"/>
      <c r="H831" s="377"/>
      <c r="I831" s="378"/>
      <c r="J831" s="34"/>
      <c r="K831" s="1"/>
      <c r="L831" s="32"/>
      <c r="M831" s="33"/>
      <c r="N831" s="376"/>
      <c r="O831" s="377"/>
      <c r="P831" s="377"/>
      <c r="Q831" s="377"/>
      <c r="R831" s="377"/>
      <c r="S831" s="377"/>
      <c r="T831" s="377"/>
      <c r="U831" s="378"/>
      <c r="V831" s="34"/>
    </row>
    <row r="832" spans="1:22" ht="21.95" customHeight="1" x14ac:dyDescent="0.25">
      <c r="A832" s="33"/>
      <c r="B832" s="379"/>
      <c r="C832" s="380"/>
      <c r="D832" s="380"/>
      <c r="E832" s="380"/>
      <c r="F832" s="380"/>
      <c r="G832" s="380"/>
      <c r="H832" s="380"/>
      <c r="I832" s="381"/>
      <c r="J832" s="34"/>
      <c r="K832" s="1"/>
      <c r="L832" s="32"/>
      <c r="M832" s="33"/>
      <c r="N832" s="379"/>
      <c r="O832" s="380"/>
      <c r="P832" s="380"/>
      <c r="Q832" s="380"/>
      <c r="R832" s="380"/>
      <c r="S832" s="380"/>
      <c r="T832" s="380"/>
      <c r="U832" s="381"/>
      <c r="V832" s="34"/>
    </row>
    <row r="833" spans="1:22" ht="21.95" customHeight="1" x14ac:dyDescent="0.25">
      <c r="A833" s="33"/>
      <c r="B833" s="379"/>
      <c r="C833" s="380"/>
      <c r="D833" s="380"/>
      <c r="E833" s="380"/>
      <c r="F833" s="380"/>
      <c r="G833" s="380"/>
      <c r="H833" s="380"/>
      <c r="I833" s="381"/>
      <c r="J833" s="34"/>
      <c r="K833" s="1"/>
      <c r="L833" s="32"/>
      <c r="M833" s="33"/>
      <c r="N833" s="379"/>
      <c r="O833" s="380"/>
      <c r="P833" s="380"/>
      <c r="Q833" s="380"/>
      <c r="R833" s="380"/>
      <c r="S833" s="380"/>
      <c r="T833" s="380"/>
      <c r="U833" s="381"/>
      <c r="V833" s="34"/>
    </row>
    <row r="834" spans="1:22" ht="21.95" customHeight="1" thickBot="1" x14ac:dyDescent="0.3">
      <c r="A834" s="33"/>
      <c r="B834" s="382"/>
      <c r="C834" s="383"/>
      <c r="D834" s="383"/>
      <c r="E834" s="383"/>
      <c r="F834" s="383"/>
      <c r="G834" s="383"/>
      <c r="H834" s="383"/>
      <c r="I834" s="384"/>
      <c r="J834" s="34"/>
      <c r="K834" s="1"/>
      <c r="L834" s="32"/>
      <c r="M834" s="33"/>
      <c r="N834" s="382"/>
      <c r="O834" s="383"/>
      <c r="P834" s="383"/>
      <c r="Q834" s="383"/>
      <c r="R834" s="383"/>
      <c r="S834" s="383"/>
      <c r="T834" s="383"/>
      <c r="U834" s="384"/>
      <c r="V834" s="34"/>
    </row>
    <row r="835" spans="1:22" ht="21.95" customHeight="1" thickBot="1" x14ac:dyDescent="0.3">
      <c r="A835" s="53"/>
      <c r="B835" s="54"/>
      <c r="C835" s="54"/>
      <c r="D835" s="54"/>
      <c r="E835" s="54"/>
      <c r="F835" s="54"/>
      <c r="G835" s="54"/>
      <c r="H835" s="54"/>
      <c r="I835" s="54"/>
      <c r="J835" s="55"/>
      <c r="K835" s="1"/>
      <c r="L835" s="32"/>
      <c r="M835" s="53"/>
      <c r="N835" s="54"/>
      <c r="O835" s="54"/>
      <c r="P835" s="54"/>
      <c r="Q835" s="54"/>
      <c r="R835" s="54"/>
      <c r="S835" s="54"/>
      <c r="T835" s="54"/>
      <c r="U835" s="54"/>
      <c r="V835" s="55"/>
    </row>
    <row r="836" spans="1:22" ht="21.95" customHeight="1" thickBot="1" x14ac:dyDescent="0.3">
      <c r="A836" s="56"/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7"/>
      <c r="M836" s="56"/>
      <c r="N836" s="56"/>
      <c r="O836" s="56"/>
      <c r="P836" s="56"/>
      <c r="Q836" s="56"/>
      <c r="R836" s="56"/>
      <c r="S836" s="56"/>
      <c r="T836" s="56"/>
      <c r="U836" s="56"/>
      <c r="V836" s="56"/>
    </row>
    <row r="837" spans="1:22" ht="21.95" customHeight="1" x14ac:dyDescent="0.25">
      <c r="A837" s="29">
        <v>19</v>
      </c>
      <c r="B837" s="30"/>
      <c r="C837" s="30"/>
      <c r="D837" s="30"/>
      <c r="E837" s="30"/>
      <c r="F837" s="30"/>
      <c r="G837" s="30"/>
      <c r="H837" s="30"/>
      <c r="I837" s="30"/>
      <c r="J837" s="31"/>
      <c r="K837" s="1"/>
      <c r="L837" s="32"/>
      <c r="M837" s="29">
        <f t="shared" ref="M837" si="18">A837+1</f>
        <v>20</v>
      </c>
      <c r="N837" s="30"/>
      <c r="O837" s="30"/>
      <c r="P837" s="30"/>
      <c r="Q837" s="30"/>
      <c r="R837" s="30"/>
      <c r="S837" s="30"/>
      <c r="T837" s="30"/>
      <c r="U837" s="30"/>
      <c r="V837" s="31"/>
    </row>
    <row r="838" spans="1:22" ht="21.95" customHeight="1" x14ac:dyDescent="0.35">
      <c r="A838" s="33"/>
      <c r="B838" s="356" t="s">
        <v>42</v>
      </c>
      <c r="C838" s="356"/>
      <c r="D838" s="452" t="s">
        <v>93</v>
      </c>
      <c r="E838" s="404"/>
      <c r="F838" s="404"/>
      <c r="G838" s="404"/>
      <c r="H838" s="404"/>
      <c r="I838" s="404"/>
      <c r="J838" s="75"/>
      <c r="K838" s="1"/>
      <c r="L838" s="32"/>
      <c r="M838" s="33"/>
      <c r="N838" s="356" t="s">
        <v>42</v>
      </c>
      <c r="O838" s="356"/>
      <c r="P838" s="452" t="s">
        <v>93</v>
      </c>
      <c r="Q838" s="404"/>
      <c r="R838" s="404"/>
      <c r="S838" s="404"/>
      <c r="T838" s="404"/>
      <c r="U838" s="404"/>
      <c r="V838" s="75"/>
    </row>
    <row r="839" spans="1:22" ht="21.95" customHeight="1" x14ac:dyDescent="0.25">
      <c r="A839" s="33"/>
      <c r="B839" s="358"/>
      <c r="C839" s="358"/>
      <c r="D839" s="358"/>
      <c r="E839" s="358"/>
      <c r="F839" s="358"/>
      <c r="G839" s="358"/>
      <c r="H839" s="358"/>
      <c r="I839" s="358"/>
      <c r="J839" s="34"/>
      <c r="K839" s="1"/>
      <c r="L839" s="32"/>
      <c r="M839" s="33"/>
      <c r="N839" s="358"/>
      <c r="O839" s="358"/>
      <c r="P839" s="358"/>
      <c r="Q839" s="358"/>
      <c r="R839" s="358"/>
      <c r="S839" s="358"/>
      <c r="T839" s="358"/>
      <c r="U839" s="358"/>
      <c r="V839" s="34"/>
    </row>
    <row r="840" spans="1:22" ht="21.95" customHeight="1" x14ac:dyDescent="0.35">
      <c r="A840" s="33"/>
      <c r="B840" s="356" t="s">
        <v>0</v>
      </c>
      <c r="C840" s="356"/>
      <c r="D840" s="403"/>
      <c r="E840" s="403"/>
      <c r="F840" s="357" t="s">
        <v>41</v>
      </c>
      <c r="G840" s="357"/>
      <c r="H840" s="403"/>
      <c r="I840" s="403"/>
      <c r="J840" s="34"/>
      <c r="K840" s="1"/>
      <c r="L840" s="32"/>
      <c r="M840" s="33"/>
      <c r="N840" s="356" t="s">
        <v>0</v>
      </c>
      <c r="O840" s="356"/>
      <c r="P840" s="403"/>
      <c r="Q840" s="403"/>
      <c r="R840" s="357" t="s">
        <v>41</v>
      </c>
      <c r="S840" s="357"/>
      <c r="T840" s="403"/>
      <c r="U840" s="403"/>
      <c r="V840" s="34"/>
    </row>
    <row r="841" spans="1:22" ht="21.95" customHeight="1" x14ac:dyDescent="0.35">
      <c r="A841" s="33"/>
      <c r="B841" s="356" t="s">
        <v>14</v>
      </c>
      <c r="C841" s="356"/>
      <c r="D841" s="400"/>
      <c r="E841" s="400"/>
      <c r="F841" s="357" t="s">
        <v>15</v>
      </c>
      <c r="G841" s="357"/>
      <c r="H841" s="401"/>
      <c r="I841" s="401"/>
      <c r="J841" s="34"/>
      <c r="K841" s="1"/>
      <c r="L841" s="32"/>
      <c r="M841" s="33"/>
      <c r="N841" s="356" t="s">
        <v>14</v>
      </c>
      <c r="O841" s="356"/>
      <c r="P841" s="400"/>
      <c r="Q841" s="400"/>
      <c r="R841" s="357" t="s">
        <v>15</v>
      </c>
      <c r="S841" s="357"/>
      <c r="T841" s="401"/>
      <c r="U841" s="401"/>
      <c r="V841" s="34"/>
    </row>
    <row r="842" spans="1:22" ht="21.95" customHeight="1" x14ac:dyDescent="0.3">
      <c r="A842" s="33"/>
      <c r="B842" s="64" t="s">
        <v>53</v>
      </c>
      <c r="C842" s="64"/>
      <c r="D842" s="402"/>
      <c r="E842" s="402"/>
      <c r="F842" s="397" t="s">
        <v>54</v>
      </c>
      <c r="G842" s="397"/>
      <c r="H842" s="402"/>
      <c r="I842" s="402"/>
      <c r="J842" s="34"/>
      <c r="K842" s="1"/>
      <c r="L842" s="32"/>
      <c r="M842" s="33"/>
      <c r="N842" s="64" t="s">
        <v>53</v>
      </c>
      <c r="O842" s="64"/>
      <c r="P842" s="402"/>
      <c r="Q842" s="402"/>
      <c r="R842" s="397" t="s">
        <v>54</v>
      </c>
      <c r="S842" s="397"/>
      <c r="T842" s="402"/>
      <c r="U842" s="402"/>
      <c r="V842" s="34"/>
    </row>
    <row r="843" spans="1:22" ht="21.95" customHeight="1" x14ac:dyDescent="0.3">
      <c r="A843" s="33"/>
      <c r="B843" s="396" t="s">
        <v>1</v>
      </c>
      <c r="C843" s="396"/>
      <c r="D843" s="397"/>
      <c r="E843" s="397"/>
      <c r="F843" s="398"/>
      <c r="G843" s="398"/>
      <c r="H843" s="398"/>
      <c r="I843" s="398"/>
      <c r="J843" s="34"/>
      <c r="K843" s="1"/>
      <c r="L843" s="32"/>
      <c r="M843" s="33"/>
      <c r="N843" s="396" t="s">
        <v>1</v>
      </c>
      <c r="O843" s="396"/>
      <c r="P843" s="397"/>
      <c r="Q843" s="397"/>
      <c r="R843" s="398"/>
      <c r="S843" s="398"/>
      <c r="T843" s="398"/>
      <c r="U843" s="398"/>
      <c r="V843" s="34"/>
    </row>
    <row r="844" spans="1:22" ht="21.95" customHeight="1" x14ac:dyDescent="0.3">
      <c r="A844" s="33"/>
      <c r="B844" s="396"/>
      <c r="C844" s="396"/>
      <c r="D844" s="397" t="s">
        <v>11</v>
      </c>
      <c r="E844" s="397"/>
      <c r="F844" s="398"/>
      <c r="G844" s="398"/>
      <c r="H844" s="398"/>
      <c r="I844" s="398"/>
      <c r="J844" s="34"/>
      <c r="K844" s="1"/>
      <c r="L844" s="32"/>
      <c r="M844" s="33"/>
      <c r="N844" s="396"/>
      <c r="O844" s="396"/>
      <c r="P844" s="397" t="s">
        <v>11</v>
      </c>
      <c r="Q844" s="397"/>
      <c r="R844" s="398"/>
      <c r="S844" s="398"/>
      <c r="T844" s="398"/>
      <c r="U844" s="398"/>
      <c r="V844" s="34"/>
    </row>
    <row r="845" spans="1:22" ht="21.95" customHeight="1" x14ac:dyDescent="0.3">
      <c r="A845" s="33"/>
      <c r="B845" s="396"/>
      <c r="C845" s="396"/>
      <c r="D845" s="397" t="s">
        <v>55</v>
      </c>
      <c r="E845" s="397"/>
      <c r="F845" s="398"/>
      <c r="G845" s="398"/>
      <c r="H845" s="398"/>
      <c r="I845" s="398"/>
      <c r="J845" s="34"/>
      <c r="K845" s="1"/>
      <c r="L845" s="32"/>
      <c r="M845" s="33"/>
      <c r="N845" s="396"/>
      <c r="O845" s="396"/>
      <c r="P845" s="397" t="s">
        <v>55</v>
      </c>
      <c r="Q845" s="397"/>
      <c r="R845" s="398"/>
      <c r="S845" s="398"/>
      <c r="T845" s="398"/>
      <c r="U845" s="398"/>
      <c r="V845" s="34"/>
    </row>
    <row r="846" spans="1:22" ht="21.95" customHeight="1" x14ac:dyDescent="0.35">
      <c r="A846" s="33"/>
      <c r="B846" s="396"/>
      <c r="C846" s="396"/>
      <c r="D846" s="397" t="s">
        <v>9</v>
      </c>
      <c r="E846" s="397"/>
      <c r="F846" s="399"/>
      <c r="G846" s="399"/>
      <c r="H846" s="399"/>
      <c r="I846" s="399"/>
      <c r="J846" s="34"/>
      <c r="K846" s="1"/>
      <c r="L846" s="32"/>
      <c r="M846" s="33"/>
      <c r="N846" s="396"/>
      <c r="O846" s="396"/>
      <c r="P846" s="397" t="s">
        <v>9</v>
      </c>
      <c r="Q846" s="397"/>
      <c r="R846" s="399"/>
      <c r="S846" s="399"/>
      <c r="T846" s="399"/>
      <c r="U846" s="399"/>
      <c r="V846" s="34"/>
    </row>
    <row r="847" spans="1:22" ht="21.95" customHeight="1" x14ac:dyDescent="0.35">
      <c r="A847" s="33"/>
      <c r="B847" s="356" t="s">
        <v>44</v>
      </c>
      <c r="C847" s="356"/>
      <c r="D847" s="357" t="s">
        <v>90</v>
      </c>
      <c r="E847" s="357"/>
      <c r="F847" s="37"/>
      <c r="G847" s="65"/>
      <c r="H847" s="39"/>
      <c r="I847" s="65"/>
      <c r="J847" s="34"/>
      <c r="K847" s="1"/>
      <c r="L847" s="32"/>
      <c r="M847" s="33"/>
      <c r="N847" s="356" t="s">
        <v>44</v>
      </c>
      <c r="O847" s="356"/>
      <c r="P847" s="357" t="s">
        <v>90</v>
      </c>
      <c r="Q847" s="357"/>
      <c r="R847" s="37"/>
      <c r="S847" s="65"/>
      <c r="T847" s="39"/>
      <c r="U847" s="65"/>
      <c r="V847" s="34"/>
    </row>
    <row r="848" spans="1:22" ht="21.95" customHeight="1" x14ac:dyDescent="0.3">
      <c r="A848" s="33"/>
      <c r="B848" s="356"/>
      <c r="C848" s="356"/>
      <c r="D848" s="359" t="s">
        <v>56</v>
      </c>
      <c r="E848" s="63" t="s">
        <v>57</v>
      </c>
      <c r="F848" s="41"/>
      <c r="G848" s="66"/>
      <c r="H848" s="41"/>
      <c r="I848" s="66"/>
      <c r="J848" s="34"/>
      <c r="K848" s="1"/>
      <c r="L848" s="32"/>
      <c r="M848" s="33"/>
      <c r="N848" s="356"/>
      <c r="O848" s="356"/>
      <c r="P848" s="359" t="s">
        <v>56</v>
      </c>
      <c r="Q848" s="63" t="s">
        <v>57</v>
      </c>
      <c r="R848" s="41"/>
      <c r="S848" s="66"/>
      <c r="T848" s="41"/>
      <c r="U848" s="66"/>
      <c r="V848" s="34"/>
    </row>
    <row r="849" spans="1:22" ht="21.95" customHeight="1" x14ac:dyDescent="0.3">
      <c r="A849" s="33"/>
      <c r="B849" s="356"/>
      <c r="C849" s="356"/>
      <c r="D849" s="359"/>
      <c r="E849" s="63" t="s">
        <v>58</v>
      </c>
      <c r="F849" s="41"/>
      <c r="G849" s="66"/>
      <c r="H849" s="41"/>
      <c r="I849" s="66"/>
      <c r="J849" s="34"/>
      <c r="K849" s="1"/>
      <c r="L849" s="32"/>
      <c r="M849" s="33"/>
      <c r="N849" s="356"/>
      <c r="O849" s="356"/>
      <c r="P849" s="359"/>
      <c r="Q849" s="63" t="s">
        <v>58</v>
      </c>
      <c r="R849" s="41"/>
      <c r="S849" s="66"/>
      <c r="T849" s="41"/>
      <c r="U849" s="66"/>
      <c r="V849" s="34"/>
    </row>
    <row r="850" spans="1:22" ht="21.95" customHeight="1" x14ac:dyDescent="0.25">
      <c r="A850" s="33"/>
      <c r="B850" s="358"/>
      <c r="C850" s="358"/>
      <c r="D850" s="358"/>
      <c r="E850" s="358"/>
      <c r="F850" s="358"/>
      <c r="G850" s="358"/>
      <c r="H850" s="358"/>
      <c r="I850" s="358"/>
      <c r="J850" s="34"/>
      <c r="K850" s="1"/>
      <c r="L850" s="32"/>
      <c r="M850" s="33"/>
      <c r="N850" s="358"/>
      <c r="O850" s="358"/>
      <c r="P850" s="358"/>
      <c r="Q850" s="358"/>
      <c r="R850" s="358"/>
      <c r="S850" s="358"/>
      <c r="T850" s="358"/>
      <c r="U850" s="358"/>
      <c r="V850" s="34"/>
    </row>
    <row r="851" spans="1:22" ht="21.95" customHeight="1" x14ac:dyDescent="0.3">
      <c r="A851" s="33"/>
      <c r="B851" s="395" t="s">
        <v>59</v>
      </c>
      <c r="C851" s="395"/>
      <c r="D851" s="395"/>
      <c r="E851" s="395"/>
      <c r="F851" s="395"/>
      <c r="G851" s="395"/>
      <c r="H851" s="395"/>
      <c r="I851" s="395"/>
      <c r="J851" s="34"/>
      <c r="K851" s="1"/>
      <c r="L851" s="32"/>
      <c r="M851" s="33"/>
      <c r="N851" s="395" t="s">
        <v>59</v>
      </c>
      <c r="O851" s="395"/>
      <c r="P851" s="395"/>
      <c r="Q851" s="395"/>
      <c r="R851" s="395"/>
      <c r="S851" s="395"/>
      <c r="T851" s="395"/>
      <c r="U851" s="395"/>
      <c r="V851" s="34"/>
    </row>
    <row r="852" spans="1:22" ht="21.95" customHeight="1" thickBot="1" x14ac:dyDescent="0.3">
      <c r="A852" s="33"/>
      <c r="B852" s="358"/>
      <c r="C852" s="358"/>
      <c r="D852" s="358"/>
      <c r="E852" s="358"/>
      <c r="F852" s="358"/>
      <c r="G852" s="358"/>
      <c r="H852" s="358"/>
      <c r="I852" s="358"/>
      <c r="J852" s="34"/>
      <c r="K852" s="1"/>
      <c r="L852" s="32"/>
      <c r="M852" s="33"/>
      <c r="N852" s="358"/>
      <c r="O852" s="358"/>
      <c r="P852" s="358"/>
      <c r="Q852" s="358"/>
      <c r="R852" s="358"/>
      <c r="S852" s="358"/>
      <c r="T852" s="358"/>
      <c r="U852" s="358"/>
      <c r="V852" s="34"/>
    </row>
    <row r="853" spans="1:22" ht="21.95" customHeight="1" x14ac:dyDescent="0.25">
      <c r="A853" s="33"/>
      <c r="B853" s="170" t="s">
        <v>136</v>
      </c>
      <c r="C853" s="443"/>
      <c r="D853" s="444"/>
      <c r="E853" s="444"/>
      <c r="F853" s="444"/>
      <c r="G853" s="444"/>
      <c r="H853" s="444"/>
      <c r="I853" s="445"/>
      <c r="J853" s="34"/>
      <c r="K853" s="1"/>
      <c r="L853" s="32"/>
      <c r="M853" s="33"/>
      <c r="N853" s="170" t="s">
        <v>136</v>
      </c>
      <c r="O853" s="443"/>
      <c r="P853" s="444"/>
      <c r="Q853" s="444"/>
      <c r="R853" s="444"/>
      <c r="S853" s="444"/>
      <c r="T853" s="444"/>
      <c r="U853" s="445"/>
      <c r="V853" s="34"/>
    </row>
    <row r="854" spans="1:22" ht="21.95" customHeight="1" thickBot="1" x14ac:dyDescent="0.3">
      <c r="A854" s="33"/>
      <c r="B854" s="171" t="s">
        <v>137</v>
      </c>
      <c r="C854" s="432"/>
      <c r="D854" s="433"/>
      <c r="E854" s="433"/>
      <c r="F854" s="433"/>
      <c r="G854" s="433"/>
      <c r="H854" s="433"/>
      <c r="I854" s="434"/>
      <c r="J854" s="34"/>
      <c r="K854" s="1"/>
      <c r="L854" s="32"/>
      <c r="M854" s="33"/>
      <c r="N854" s="171" t="s">
        <v>137</v>
      </c>
      <c r="O854" s="432"/>
      <c r="P854" s="433"/>
      <c r="Q854" s="433"/>
      <c r="R854" s="433"/>
      <c r="S854" s="433"/>
      <c r="T854" s="433"/>
      <c r="U854" s="434"/>
      <c r="V854" s="34"/>
    </row>
    <row r="855" spans="1:22" ht="21.95" customHeight="1" thickBot="1" x14ac:dyDescent="0.3">
      <c r="A855" s="33"/>
      <c r="B855" s="25"/>
      <c r="C855" s="25"/>
      <c r="D855" s="25"/>
      <c r="E855" s="25"/>
      <c r="F855" s="25"/>
      <c r="G855" s="25"/>
      <c r="H855" s="25"/>
      <c r="I855" s="25"/>
      <c r="J855" s="34"/>
      <c r="K855" s="1"/>
      <c r="L855" s="32"/>
      <c r="M855" s="33"/>
      <c r="N855" s="25"/>
      <c r="O855" s="25"/>
      <c r="P855" s="25"/>
      <c r="Q855" s="25"/>
      <c r="R855" s="25"/>
      <c r="S855" s="25"/>
      <c r="T855" s="25"/>
      <c r="U855" s="25"/>
      <c r="V855" s="34"/>
    </row>
    <row r="856" spans="1:22" ht="21.95" customHeight="1" x14ac:dyDescent="0.25">
      <c r="A856" s="33"/>
      <c r="B856" s="438" t="s">
        <v>63</v>
      </c>
      <c r="C856" s="343" t="s">
        <v>64</v>
      </c>
      <c r="D856" s="351"/>
      <c r="E856" s="351"/>
      <c r="F856" s="351"/>
      <c r="G856" s="351"/>
      <c r="H856" s="352"/>
      <c r="I856" s="353"/>
      <c r="J856" s="34"/>
      <c r="K856" s="1"/>
      <c r="L856" s="32"/>
      <c r="M856" s="33"/>
      <c r="N856" s="438" t="s">
        <v>63</v>
      </c>
      <c r="O856" s="343" t="s">
        <v>64</v>
      </c>
      <c r="P856" s="351"/>
      <c r="Q856" s="351"/>
      <c r="R856" s="351"/>
      <c r="S856" s="351"/>
      <c r="T856" s="352"/>
      <c r="U856" s="353"/>
      <c r="V856" s="34"/>
    </row>
    <row r="857" spans="1:22" ht="21.95" customHeight="1" x14ac:dyDescent="0.25">
      <c r="A857" s="33"/>
      <c r="B857" s="439"/>
      <c r="C857" s="340" t="s">
        <v>234</v>
      </c>
      <c r="D857" s="348"/>
      <c r="E857" s="348"/>
      <c r="F857" s="348"/>
      <c r="G857" s="348"/>
      <c r="H857" s="336"/>
      <c r="I857" s="337"/>
      <c r="J857" s="34"/>
      <c r="K857" s="1"/>
      <c r="L857" s="32"/>
      <c r="M857" s="33"/>
      <c r="N857" s="439"/>
      <c r="O857" s="340" t="s">
        <v>234</v>
      </c>
      <c r="P857" s="348"/>
      <c r="Q857" s="348"/>
      <c r="R857" s="348"/>
      <c r="S857" s="348"/>
      <c r="T857" s="336"/>
      <c r="U857" s="337"/>
      <c r="V857" s="34"/>
    </row>
    <row r="858" spans="1:22" ht="21.95" customHeight="1" x14ac:dyDescent="0.25">
      <c r="A858" s="33"/>
      <c r="B858" s="439"/>
      <c r="C858" s="340" t="s">
        <v>66</v>
      </c>
      <c r="D858" s="348"/>
      <c r="E858" s="348"/>
      <c r="F858" s="348"/>
      <c r="G858" s="348"/>
      <c r="H858" s="336"/>
      <c r="I858" s="337"/>
      <c r="J858" s="34"/>
      <c r="K858" s="1"/>
      <c r="L858" s="32"/>
      <c r="M858" s="33"/>
      <c r="N858" s="439"/>
      <c r="O858" s="340" t="s">
        <v>66</v>
      </c>
      <c r="P858" s="348"/>
      <c r="Q858" s="348"/>
      <c r="R858" s="348"/>
      <c r="S858" s="348"/>
      <c r="T858" s="336"/>
      <c r="U858" s="337"/>
      <c r="V858" s="34"/>
    </row>
    <row r="859" spans="1:22" ht="21.95" customHeight="1" x14ac:dyDescent="0.25">
      <c r="A859" s="33"/>
      <c r="B859" s="439"/>
      <c r="C859" s="340" t="s">
        <v>67</v>
      </c>
      <c r="D859" s="348"/>
      <c r="E859" s="348"/>
      <c r="F859" s="348"/>
      <c r="G859" s="348"/>
      <c r="H859" s="354"/>
      <c r="I859" s="355"/>
      <c r="J859" s="34"/>
      <c r="K859" s="1"/>
      <c r="L859" s="32"/>
      <c r="M859" s="33"/>
      <c r="N859" s="439"/>
      <c r="O859" s="340" t="s">
        <v>67</v>
      </c>
      <c r="P859" s="348"/>
      <c r="Q859" s="348"/>
      <c r="R859" s="348"/>
      <c r="S859" s="348"/>
      <c r="T859" s="354"/>
      <c r="U859" s="355"/>
      <c r="V859" s="34"/>
    </row>
    <row r="860" spans="1:22" ht="21.95" customHeight="1" x14ac:dyDescent="0.25">
      <c r="A860" s="33"/>
      <c r="B860" s="439"/>
      <c r="C860" s="340" t="s">
        <v>235</v>
      </c>
      <c r="D860" s="348"/>
      <c r="E860" s="348"/>
      <c r="F860" s="348"/>
      <c r="G860" s="348"/>
      <c r="H860" s="336"/>
      <c r="I860" s="337"/>
      <c r="J860" s="34"/>
      <c r="K860" s="1"/>
      <c r="L860" s="32"/>
      <c r="M860" s="33"/>
      <c r="N860" s="439"/>
      <c r="O860" s="340" t="s">
        <v>235</v>
      </c>
      <c r="P860" s="348"/>
      <c r="Q860" s="348"/>
      <c r="R860" s="348"/>
      <c r="S860" s="348"/>
      <c r="T860" s="336"/>
      <c r="U860" s="337"/>
      <c r="V860" s="34"/>
    </row>
    <row r="861" spans="1:22" ht="21.95" customHeight="1" x14ac:dyDescent="0.25">
      <c r="A861" s="33"/>
      <c r="B861" s="439"/>
      <c r="C861" s="338" t="s">
        <v>236</v>
      </c>
      <c r="D861" s="339"/>
      <c r="E861" s="339"/>
      <c r="F861" s="339"/>
      <c r="G861" s="340"/>
      <c r="H861" s="336"/>
      <c r="I861" s="337"/>
      <c r="J861" s="34"/>
      <c r="K861" s="1"/>
      <c r="L861" s="32"/>
      <c r="M861" s="33"/>
      <c r="N861" s="439"/>
      <c r="O861" s="338" t="s">
        <v>236</v>
      </c>
      <c r="P861" s="339"/>
      <c r="Q861" s="339"/>
      <c r="R861" s="339"/>
      <c r="S861" s="340"/>
      <c r="T861" s="336"/>
      <c r="U861" s="337"/>
      <c r="V861" s="34"/>
    </row>
    <row r="862" spans="1:22" ht="21.95" customHeight="1" x14ac:dyDescent="0.25">
      <c r="A862" s="33"/>
      <c r="B862" s="439"/>
      <c r="C862" s="385" t="s">
        <v>69</v>
      </c>
      <c r="D862" s="386"/>
      <c r="E862" s="386"/>
      <c r="F862" s="386"/>
      <c r="G862" s="386"/>
      <c r="H862" s="336"/>
      <c r="I862" s="337"/>
      <c r="J862" s="34"/>
      <c r="K862" s="1"/>
      <c r="L862" s="32"/>
      <c r="M862" s="33"/>
      <c r="N862" s="439"/>
      <c r="O862" s="385" t="s">
        <v>69</v>
      </c>
      <c r="P862" s="386"/>
      <c r="Q862" s="386"/>
      <c r="R862" s="386"/>
      <c r="S862" s="386"/>
      <c r="T862" s="336"/>
      <c r="U862" s="337"/>
      <c r="V862" s="34"/>
    </row>
    <row r="863" spans="1:22" ht="21.95" customHeight="1" thickBot="1" x14ac:dyDescent="0.3">
      <c r="A863" s="33"/>
      <c r="B863" s="440"/>
      <c r="C863" s="441" t="s">
        <v>243</v>
      </c>
      <c r="D863" s="442"/>
      <c r="E863" s="442"/>
      <c r="F863" s="442"/>
      <c r="G863" s="371"/>
      <c r="H863" s="453"/>
      <c r="I863" s="454"/>
      <c r="J863" s="34"/>
      <c r="K863" s="1"/>
      <c r="L863" s="32"/>
      <c r="M863" s="33"/>
      <c r="N863" s="440"/>
      <c r="O863" s="441" t="s">
        <v>243</v>
      </c>
      <c r="P863" s="442"/>
      <c r="Q863" s="442"/>
      <c r="R863" s="442"/>
      <c r="S863" s="371"/>
      <c r="T863" s="453"/>
      <c r="U863" s="454"/>
      <c r="V863" s="34"/>
    </row>
    <row r="864" spans="1:22" ht="21.95" customHeight="1" x14ac:dyDescent="0.25">
      <c r="A864" s="33"/>
      <c r="B864" s="438" t="s">
        <v>70</v>
      </c>
      <c r="C864" s="455" t="s">
        <v>71</v>
      </c>
      <c r="D864" s="456"/>
      <c r="E864" s="456"/>
      <c r="F864" s="456"/>
      <c r="G864" s="457"/>
      <c r="H864" s="352"/>
      <c r="I864" s="353"/>
      <c r="J864" s="34"/>
      <c r="K864" s="1"/>
      <c r="L864" s="32"/>
      <c r="M864" s="33"/>
      <c r="N864" s="438" t="s">
        <v>70</v>
      </c>
      <c r="O864" s="455" t="s">
        <v>71</v>
      </c>
      <c r="P864" s="456"/>
      <c r="Q864" s="456"/>
      <c r="R864" s="456"/>
      <c r="S864" s="457"/>
      <c r="T864" s="352"/>
      <c r="U864" s="353"/>
      <c r="V864" s="34"/>
    </row>
    <row r="865" spans="1:22" ht="21.95" customHeight="1" x14ac:dyDescent="0.25">
      <c r="A865" s="33"/>
      <c r="B865" s="439"/>
      <c r="C865" s="435" t="s">
        <v>72</v>
      </c>
      <c r="D865" s="436"/>
      <c r="E865" s="436"/>
      <c r="F865" s="436"/>
      <c r="G865" s="437"/>
      <c r="H865" s="336"/>
      <c r="I865" s="337"/>
      <c r="J865" s="34"/>
      <c r="K865" s="1"/>
      <c r="L865" s="32"/>
      <c r="M865" s="33"/>
      <c r="N865" s="439"/>
      <c r="O865" s="435" t="s">
        <v>72</v>
      </c>
      <c r="P865" s="436"/>
      <c r="Q865" s="436"/>
      <c r="R865" s="436"/>
      <c r="S865" s="437"/>
      <c r="T865" s="336"/>
      <c r="U865" s="337"/>
      <c r="V865" s="34"/>
    </row>
    <row r="866" spans="1:22" ht="21.95" customHeight="1" x14ac:dyDescent="0.25">
      <c r="A866" s="33"/>
      <c r="B866" s="439"/>
      <c r="C866" s="435" t="s">
        <v>73</v>
      </c>
      <c r="D866" s="436"/>
      <c r="E866" s="436"/>
      <c r="F866" s="436"/>
      <c r="G866" s="437"/>
      <c r="H866" s="336"/>
      <c r="I866" s="337"/>
      <c r="J866" s="34"/>
      <c r="K866" s="1"/>
      <c r="L866" s="32"/>
      <c r="M866" s="33"/>
      <c r="N866" s="439"/>
      <c r="O866" s="435" t="s">
        <v>73</v>
      </c>
      <c r="P866" s="436"/>
      <c r="Q866" s="436"/>
      <c r="R866" s="436"/>
      <c r="S866" s="437"/>
      <c r="T866" s="336"/>
      <c r="U866" s="337"/>
      <c r="V866" s="34"/>
    </row>
    <row r="867" spans="1:22" ht="21.95" customHeight="1" x14ac:dyDescent="0.25">
      <c r="A867" s="33"/>
      <c r="B867" s="439"/>
      <c r="C867" s="435" t="s">
        <v>75</v>
      </c>
      <c r="D867" s="436"/>
      <c r="E867" s="436"/>
      <c r="F867" s="436"/>
      <c r="G867" s="437"/>
      <c r="H867" s="336"/>
      <c r="I867" s="337"/>
      <c r="J867" s="34"/>
      <c r="K867" s="1"/>
      <c r="L867" s="32"/>
      <c r="M867" s="33"/>
      <c r="N867" s="439"/>
      <c r="O867" s="435" t="s">
        <v>75</v>
      </c>
      <c r="P867" s="436"/>
      <c r="Q867" s="436"/>
      <c r="R867" s="436"/>
      <c r="S867" s="437"/>
      <c r="T867" s="336"/>
      <c r="U867" s="337"/>
      <c r="V867" s="34"/>
    </row>
    <row r="868" spans="1:22" ht="21.95" customHeight="1" x14ac:dyDescent="0.25">
      <c r="A868" s="33"/>
      <c r="B868" s="439"/>
      <c r="C868" s="435" t="s">
        <v>76</v>
      </c>
      <c r="D868" s="436"/>
      <c r="E868" s="436"/>
      <c r="F868" s="436"/>
      <c r="G868" s="437"/>
      <c r="H868" s="336"/>
      <c r="I868" s="337"/>
      <c r="J868" s="34"/>
      <c r="K868" s="1"/>
      <c r="L868" s="32"/>
      <c r="M868" s="33"/>
      <c r="N868" s="439"/>
      <c r="O868" s="435" t="s">
        <v>76</v>
      </c>
      <c r="P868" s="436"/>
      <c r="Q868" s="436"/>
      <c r="R868" s="436"/>
      <c r="S868" s="437"/>
      <c r="T868" s="336"/>
      <c r="U868" s="337"/>
      <c r="V868" s="34"/>
    </row>
    <row r="869" spans="1:22" ht="21.95" customHeight="1" thickBot="1" x14ac:dyDescent="0.3">
      <c r="A869" s="33"/>
      <c r="B869" s="440"/>
      <c r="C869" s="458" t="s">
        <v>77</v>
      </c>
      <c r="D869" s="459"/>
      <c r="E869" s="459"/>
      <c r="F869" s="459"/>
      <c r="G869" s="460"/>
      <c r="H869" s="369"/>
      <c r="I869" s="370"/>
      <c r="J869" s="34"/>
      <c r="K869" s="1"/>
      <c r="L869" s="32"/>
      <c r="M869" s="33"/>
      <c r="N869" s="440"/>
      <c r="O869" s="458" t="s">
        <v>77</v>
      </c>
      <c r="P869" s="459"/>
      <c r="Q869" s="459"/>
      <c r="R869" s="459"/>
      <c r="S869" s="460"/>
      <c r="T869" s="369"/>
      <c r="U869" s="370"/>
      <c r="V869" s="34"/>
    </row>
    <row r="870" spans="1:22" ht="21.95" customHeight="1" x14ac:dyDescent="0.25">
      <c r="A870" s="33"/>
      <c r="B870" s="438" t="s">
        <v>78</v>
      </c>
      <c r="C870" s="341" t="s">
        <v>85</v>
      </c>
      <c r="D870" s="342"/>
      <c r="E870" s="343"/>
      <c r="F870" s="10" t="s">
        <v>86</v>
      </c>
      <c r="G870" s="11"/>
      <c r="H870" s="344"/>
      <c r="I870" s="345"/>
      <c r="J870" s="34"/>
      <c r="K870" s="1"/>
      <c r="L870" s="32"/>
      <c r="M870" s="33"/>
      <c r="N870" s="438" t="s">
        <v>78</v>
      </c>
      <c r="O870" s="341" t="s">
        <v>85</v>
      </c>
      <c r="P870" s="342"/>
      <c r="Q870" s="343"/>
      <c r="R870" s="10" t="s">
        <v>86</v>
      </c>
      <c r="S870" s="11"/>
      <c r="T870" s="344"/>
      <c r="U870" s="345"/>
      <c r="V870" s="34"/>
    </row>
    <row r="871" spans="1:22" ht="21.95" customHeight="1" x14ac:dyDescent="0.25">
      <c r="A871" s="33"/>
      <c r="B871" s="439"/>
      <c r="C871" s="338" t="s">
        <v>241</v>
      </c>
      <c r="D871" s="339"/>
      <c r="E871" s="340"/>
      <c r="F871" s="10" t="s">
        <v>84</v>
      </c>
      <c r="G871" s="10"/>
      <c r="H871" s="336"/>
      <c r="I871" s="337"/>
      <c r="J871" s="34"/>
      <c r="K871" s="1"/>
      <c r="L871" s="32"/>
      <c r="M871" s="33"/>
      <c r="N871" s="439"/>
      <c r="O871" s="338" t="s">
        <v>241</v>
      </c>
      <c r="P871" s="339"/>
      <c r="Q871" s="340"/>
      <c r="R871" s="10" t="s">
        <v>84</v>
      </c>
      <c r="S871" s="10"/>
      <c r="T871" s="336"/>
      <c r="U871" s="337"/>
      <c r="V871" s="34"/>
    </row>
    <row r="872" spans="1:22" ht="21.95" customHeight="1" thickBot="1" x14ac:dyDescent="0.3">
      <c r="A872" s="33"/>
      <c r="B872" s="440"/>
      <c r="C872" s="441" t="s">
        <v>87</v>
      </c>
      <c r="D872" s="442"/>
      <c r="E872" s="371"/>
      <c r="F872" s="52" t="s">
        <v>86</v>
      </c>
      <c r="G872" s="52"/>
      <c r="H872" s="369"/>
      <c r="I872" s="370"/>
      <c r="J872" s="34"/>
      <c r="K872" s="1"/>
      <c r="L872" s="32"/>
      <c r="M872" s="33"/>
      <c r="N872" s="440"/>
      <c r="O872" s="441" t="s">
        <v>87</v>
      </c>
      <c r="P872" s="442"/>
      <c r="Q872" s="371"/>
      <c r="R872" s="52" t="s">
        <v>86</v>
      </c>
      <c r="S872" s="52"/>
      <c r="T872" s="369"/>
      <c r="U872" s="370"/>
      <c r="V872" s="34"/>
    </row>
    <row r="873" spans="1:22" ht="21.95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21.95" customHeight="1" x14ac:dyDescent="0.3">
      <c r="A874" s="33"/>
      <c r="B874" s="373" t="s">
        <v>88</v>
      </c>
      <c r="C874" s="374"/>
      <c r="D874" s="374"/>
      <c r="E874" s="374"/>
      <c r="F874" s="374"/>
      <c r="G874" s="374"/>
      <c r="H874" s="374"/>
      <c r="I874" s="375"/>
      <c r="J874" s="34"/>
      <c r="K874" s="1"/>
      <c r="L874" s="32"/>
      <c r="M874" s="33"/>
      <c r="N874" s="373" t="s">
        <v>88</v>
      </c>
      <c r="O874" s="374"/>
      <c r="P874" s="374"/>
      <c r="Q874" s="374"/>
      <c r="R874" s="374"/>
      <c r="S874" s="374"/>
      <c r="T874" s="374"/>
      <c r="U874" s="375"/>
      <c r="V874" s="34"/>
    </row>
    <row r="875" spans="1:22" ht="21.95" customHeight="1" x14ac:dyDescent="0.25">
      <c r="A875" s="33"/>
      <c r="B875" s="376"/>
      <c r="C875" s="377"/>
      <c r="D875" s="377"/>
      <c r="E875" s="377"/>
      <c r="F875" s="377"/>
      <c r="G875" s="377"/>
      <c r="H875" s="377"/>
      <c r="I875" s="378"/>
      <c r="J875" s="34"/>
      <c r="K875" s="1"/>
      <c r="L875" s="32"/>
      <c r="M875" s="33"/>
      <c r="N875" s="376"/>
      <c r="O875" s="377"/>
      <c r="P875" s="377"/>
      <c r="Q875" s="377"/>
      <c r="R875" s="377"/>
      <c r="S875" s="377"/>
      <c r="T875" s="377"/>
      <c r="U875" s="378"/>
      <c r="V875" s="34"/>
    </row>
    <row r="876" spans="1:22" ht="21.95" customHeight="1" x14ac:dyDescent="0.25">
      <c r="A876" s="33"/>
      <c r="B876" s="379"/>
      <c r="C876" s="380"/>
      <c r="D876" s="380"/>
      <c r="E876" s="380"/>
      <c r="F876" s="380"/>
      <c r="G876" s="380"/>
      <c r="H876" s="380"/>
      <c r="I876" s="381"/>
      <c r="J876" s="34"/>
      <c r="K876" s="1"/>
      <c r="L876" s="32"/>
      <c r="M876" s="33"/>
      <c r="N876" s="379"/>
      <c r="O876" s="380"/>
      <c r="P876" s="380"/>
      <c r="Q876" s="380"/>
      <c r="R876" s="380"/>
      <c r="S876" s="380"/>
      <c r="T876" s="380"/>
      <c r="U876" s="381"/>
      <c r="V876" s="34"/>
    </row>
    <row r="877" spans="1:22" ht="21.95" customHeight="1" x14ac:dyDescent="0.25">
      <c r="A877" s="33"/>
      <c r="B877" s="379"/>
      <c r="C877" s="380"/>
      <c r="D877" s="380"/>
      <c r="E877" s="380"/>
      <c r="F877" s="380"/>
      <c r="G877" s="380"/>
      <c r="H877" s="380"/>
      <c r="I877" s="381"/>
      <c r="J877" s="34"/>
      <c r="K877" s="1"/>
      <c r="L877" s="32"/>
      <c r="M877" s="33"/>
      <c r="N877" s="379"/>
      <c r="O877" s="380"/>
      <c r="P877" s="380"/>
      <c r="Q877" s="380"/>
      <c r="R877" s="380"/>
      <c r="S877" s="380"/>
      <c r="T877" s="380"/>
      <c r="U877" s="381"/>
      <c r="V877" s="34"/>
    </row>
    <row r="878" spans="1:22" ht="21.95" customHeight="1" thickBot="1" x14ac:dyDescent="0.3">
      <c r="A878" s="33"/>
      <c r="B878" s="382"/>
      <c r="C878" s="383"/>
      <c r="D878" s="383"/>
      <c r="E878" s="383"/>
      <c r="F878" s="383"/>
      <c r="G878" s="383"/>
      <c r="H878" s="383"/>
      <c r="I878" s="384"/>
      <c r="J878" s="34"/>
      <c r="K878" s="1"/>
      <c r="L878" s="32"/>
      <c r="M878" s="33"/>
      <c r="N878" s="382"/>
      <c r="O878" s="383"/>
      <c r="P878" s="383"/>
      <c r="Q878" s="383"/>
      <c r="R878" s="383"/>
      <c r="S878" s="383"/>
      <c r="T878" s="383"/>
      <c r="U878" s="384"/>
      <c r="V878" s="34"/>
    </row>
    <row r="879" spans="1:22" ht="21.95" customHeight="1" thickBot="1" x14ac:dyDescent="0.3">
      <c r="A879" s="53"/>
      <c r="B879" s="54"/>
      <c r="C879" s="54"/>
      <c r="D879" s="54"/>
      <c r="E879" s="54"/>
      <c r="F879" s="54"/>
      <c r="G879" s="54"/>
      <c r="H879" s="54"/>
      <c r="I879" s="54"/>
      <c r="J879" s="55"/>
      <c r="K879" s="1"/>
      <c r="L879" s="32"/>
      <c r="M879" s="53"/>
      <c r="N879" s="54"/>
      <c r="O879" s="54"/>
      <c r="P879" s="54"/>
      <c r="Q879" s="54"/>
      <c r="R879" s="54"/>
      <c r="S879" s="54"/>
      <c r="T879" s="54"/>
      <c r="U879" s="54"/>
      <c r="V879" s="55"/>
    </row>
    <row r="880" spans="1:22" ht="21.95" customHeight="1" thickBot="1" x14ac:dyDescent="0.3">
      <c r="A880" s="56"/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7"/>
      <c r="M880" s="56"/>
      <c r="N880" s="56"/>
      <c r="O880" s="56"/>
      <c r="P880" s="56"/>
      <c r="Q880" s="56"/>
      <c r="R880" s="56"/>
      <c r="S880" s="56"/>
      <c r="T880" s="56"/>
      <c r="U880" s="56"/>
      <c r="V880" s="56"/>
    </row>
    <row r="881" spans="1:22" ht="21.95" customHeight="1" x14ac:dyDescent="0.25">
      <c r="A881" s="29">
        <v>20</v>
      </c>
      <c r="B881" s="30"/>
      <c r="C881" s="30"/>
      <c r="D881" s="30"/>
      <c r="E881" s="30"/>
      <c r="F881" s="30"/>
      <c r="G881" s="30"/>
      <c r="H881" s="30"/>
      <c r="I881" s="30"/>
      <c r="J881" s="31"/>
      <c r="K881" s="1"/>
      <c r="L881" s="32"/>
      <c r="M881" s="29">
        <f t="shared" ref="M881" si="19">A881+1</f>
        <v>21</v>
      </c>
      <c r="N881" s="30"/>
      <c r="O881" s="30"/>
      <c r="P881" s="30"/>
      <c r="Q881" s="30"/>
      <c r="R881" s="30"/>
      <c r="S881" s="30"/>
      <c r="T881" s="30"/>
      <c r="U881" s="30"/>
      <c r="V881" s="31"/>
    </row>
    <row r="882" spans="1:22" ht="21.95" customHeight="1" x14ac:dyDescent="0.35">
      <c r="A882" s="33"/>
      <c r="B882" s="356" t="s">
        <v>42</v>
      </c>
      <c r="C882" s="356"/>
      <c r="D882" s="452" t="s">
        <v>93</v>
      </c>
      <c r="E882" s="404"/>
      <c r="F882" s="404"/>
      <c r="G882" s="404"/>
      <c r="H882" s="404"/>
      <c r="I882" s="404"/>
      <c r="J882" s="75"/>
      <c r="K882" s="1"/>
      <c r="L882" s="32"/>
      <c r="M882" s="33"/>
      <c r="N882" s="356" t="s">
        <v>42</v>
      </c>
      <c r="O882" s="356"/>
      <c r="P882" s="452" t="s">
        <v>93</v>
      </c>
      <c r="Q882" s="404"/>
      <c r="R882" s="404"/>
      <c r="S882" s="404"/>
      <c r="T882" s="404"/>
      <c r="U882" s="404"/>
      <c r="V882" s="75"/>
    </row>
    <row r="883" spans="1:22" ht="21.95" customHeight="1" x14ac:dyDescent="0.25">
      <c r="A883" s="33"/>
      <c r="B883" s="358"/>
      <c r="C883" s="358"/>
      <c r="D883" s="358"/>
      <c r="E883" s="358"/>
      <c r="F883" s="358"/>
      <c r="G883" s="358"/>
      <c r="H883" s="358"/>
      <c r="I883" s="358"/>
      <c r="J883" s="34"/>
      <c r="K883" s="1"/>
      <c r="L883" s="32"/>
      <c r="M883" s="33"/>
      <c r="N883" s="358"/>
      <c r="O883" s="358"/>
      <c r="P883" s="358"/>
      <c r="Q883" s="358"/>
      <c r="R883" s="358"/>
      <c r="S883" s="358"/>
      <c r="T883" s="358"/>
      <c r="U883" s="358"/>
      <c r="V883" s="34"/>
    </row>
    <row r="884" spans="1:22" ht="21.95" customHeight="1" x14ac:dyDescent="0.35">
      <c r="A884" s="33"/>
      <c r="B884" s="356" t="s">
        <v>0</v>
      </c>
      <c r="C884" s="356"/>
      <c r="D884" s="403"/>
      <c r="E884" s="403"/>
      <c r="F884" s="357" t="s">
        <v>41</v>
      </c>
      <c r="G884" s="357"/>
      <c r="H884" s="403"/>
      <c r="I884" s="403"/>
      <c r="J884" s="34"/>
      <c r="K884" s="1"/>
      <c r="L884" s="32"/>
      <c r="M884" s="33"/>
      <c r="N884" s="356" t="s">
        <v>0</v>
      </c>
      <c r="O884" s="356"/>
      <c r="P884" s="403"/>
      <c r="Q884" s="403"/>
      <c r="R884" s="357" t="s">
        <v>41</v>
      </c>
      <c r="S884" s="357"/>
      <c r="T884" s="403"/>
      <c r="U884" s="403"/>
      <c r="V884" s="34"/>
    </row>
    <row r="885" spans="1:22" ht="21.95" customHeight="1" x14ac:dyDescent="0.35">
      <c r="A885" s="33"/>
      <c r="B885" s="356" t="s">
        <v>14</v>
      </c>
      <c r="C885" s="356"/>
      <c r="D885" s="400"/>
      <c r="E885" s="400"/>
      <c r="F885" s="357" t="s">
        <v>15</v>
      </c>
      <c r="G885" s="357"/>
      <c r="H885" s="401"/>
      <c r="I885" s="401"/>
      <c r="J885" s="34"/>
      <c r="K885" s="1"/>
      <c r="L885" s="32"/>
      <c r="M885" s="33"/>
      <c r="N885" s="356" t="s">
        <v>14</v>
      </c>
      <c r="O885" s="356"/>
      <c r="P885" s="400"/>
      <c r="Q885" s="400"/>
      <c r="R885" s="357" t="s">
        <v>15</v>
      </c>
      <c r="S885" s="357"/>
      <c r="T885" s="401"/>
      <c r="U885" s="401"/>
      <c r="V885" s="34"/>
    </row>
    <row r="886" spans="1:22" ht="21.95" customHeight="1" x14ac:dyDescent="0.3">
      <c r="A886" s="33"/>
      <c r="B886" s="64" t="s">
        <v>53</v>
      </c>
      <c r="C886" s="64"/>
      <c r="D886" s="402"/>
      <c r="E886" s="402"/>
      <c r="F886" s="397" t="s">
        <v>54</v>
      </c>
      <c r="G886" s="397"/>
      <c r="H886" s="402"/>
      <c r="I886" s="402"/>
      <c r="J886" s="34"/>
      <c r="K886" s="1"/>
      <c r="L886" s="32"/>
      <c r="M886" s="33"/>
      <c r="N886" s="64" t="s">
        <v>53</v>
      </c>
      <c r="O886" s="64"/>
      <c r="P886" s="402"/>
      <c r="Q886" s="402"/>
      <c r="R886" s="397" t="s">
        <v>54</v>
      </c>
      <c r="S886" s="397"/>
      <c r="T886" s="402"/>
      <c r="U886" s="402"/>
      <c r="V886" s="34"/>
    </row>
    <row r="887" spans="1:22" ht="21.95" customHeight="1" x14ac:dyDescent="0.3">
      <c r="A887" s="33"/>
      <c r="B887" s="396" t="s">
        <v>1</v>
      </c>
      <c r="C887" s="396"/>
      <c r="D887" s="397"/>
      <c r="E887" s="397"/>
      <c r="F887" s="398"/>
      <c r="G887" s="398"/>
      <c r="H887" s="398"/>
      <c r="I887" s="398"/>
      <c r="J887" s="34"/>
      <c r="K887" s="1"/>
      <c r="L887" s="32"/>
      <c r="M887" s="33"/>
      <c r="N887" s="396" t="s">
        <v>1</v>
      </c>
      <c r="O887" s="396"/>
      <c r="P887" s="397"/>
      <c r="Q887" s="397"/>
      <c r="R887" s="398"/>
      <c r="S887" s="398"/>
      <c r="T887" s="398"/>
      <c r="U887" s="398"/>
      <c r="V887" s="34"/>
    </row>
    <row r="888" spans="1:22" ht="21.95" customHeight="1" x14ac:dyDescent="0.3">
      <c r="A888" s="33"/>
      <c r="B888" s="396"/>
      <c r="C888" s="396"/>
      <c r="D888" s="397" t="s">
        <v>11</v>
      </c>
      <c r="E888" s="397"/>
      <c r="F888" s="398"/>
      <c r="G888" s="398"/>
      <c r="H888" s="398"/>
      <c r="I888" s="398"/>
      <c r="J888" s="34"/>
      <c r="K888" s="1"/>
      <c r="L888" s="32"/>
      <c r="M888" s="33"/>
      <c r="N888" s="396"/>
      <c r="O888" s="396"/>
      <c r="P888" s="397" t="s">
        <v>11</v>
      </c>
      <c r="Q888" s="397"/>
      <c r="R888" s="398"/>
      <c r="S888" s="398"/>
      <c r="T888" s="398"/>
      <c r="U888" s="398"/>
      <c r="V888" s="34"/>
    </row>
    <row r="889" spans="1:22" ht="21.95" customHeight="1" x14ac:dyDescent="0.3">
      <c r="A889" s="33"/>
      <c r="B889" s="396"/>
      <c r="C889" s="396"/>
      <c r="D889" s="397" t="s">
        <v>55</v>
      </c>
      <c r="E889" s="397"/>
      <c r="F889" s="398"/>
      <c r="G889" s="398"/>
      <c r="H889" s="398"/>
      <c r="I889" s="398"/>
      <c r="J889" s="34"/>
      <c r="K889" s="1"/>
      <c r="L889" s="32"/>
      <c r="M889" s="33"/>
      <c r="N889" s="396"/>
      <c r="O889" s="396"/>
      <c r="P889" s="397" t="s">
        <v>55</v>
      </c>
      <c r="Q889" s="397"/>
      <c r="R889" s="398"/>
      <c r="S889" s="398"/>
      <c r="T889" s="398"/>
      <c r="U889" s="398"/>
      <c r="V889" s="34"/>
    </row>
    <row r="890" spans="1:22" ht="21.95" customHeight="1" x14ac:dyDescent="0.35">
      <c r="A890" s="33"/>
      <c r="B890" s="396"/>
      <c r="C890" s="396"/>
      <c r="D890" s="397" t="s">
        <v>9</v>
      </c>
      <c r="E890" s="397"/>
      <c r="F890" s="399"/>
      <c r="G890" s="399"/>
      <c r="H890" s="399"/>
      <c r="I890" s="399"/>
      <c r="J890" s="34"/>
      <c r="K890" s="1"/>
      <c r="L890" s="32"/>
      <c r="M890" s="33"/>
      <c r="N890" s="396"/>
      <c r="O890" s="396"/>
      <c r="P890" s="397" t="s">
        <v>9</v>
      </c>
      <c r="Q890" s="397"/>
      <c r="R890" s="399"/>
      <c r="S890" s="399"/>
      <c r="T890" s="399"/>
      <c r="U890" s="399"/>
      <c r="V890" s="34"/>
    </row>
    <row r="891" spans="1:22" ht="21.95" customHeight="1" x14ac:dyDescent="0.35">
      <c r="A891" s="33"/>
      <c r="B891" s="356" t="s">
        <v>44</v>
      </c>
      <c r="C891" s="356"/>
      <c r="D891" s="357" t="s">
        <v>90</v>
      </c>
      <c r="E891" s="357"/>
      <c r="F891" s="37"/>
      <c r="G891" s="65"/>
      <c r="H891" s="39"/>
      <c r="I891" s="65"/>
      <c r="J891" s="34"/>
      <c r="K891" s="1"/>
      <c r="L891" s="32"/>
      <c r="M891" s="33"/>
      <c r="N891" s="356" t="s">
        <v>44</v>
      </c>
      <c r="O891" s="356"/>
      <c r="P891" s="357" t="s">
        <v>90</v>
      </c>
      <c r="Q891" s="357"/>
      <c r="R891" s="37"/>
      <c r="S891" s="65"/>
      <c r="T891" s="39"/>
      <c r="U891" s="65"/>
      <c r="V891" s="34"/>
    </row>
    <row r="892" spans="1:22" ht="21.95" customHeight="1" x14ac:dyDescent="0.3">
      <c r="A892" s="33"/>
      <c r="B892" s="356"/>
      <c r="C892" s="356"/>
      <c r="D892" s="359" t="s">
        <v>56</v>
      </c>
      <c r="E892" s="63" t="s">
        <v>57</v>
      </c>
      <c r="F892" s="41"/>
      <c r="G892" s="66"/>
      <c r="H892" s="41"/>
      <c r="I892" s="66"/>
      <c r="J892" s="34"/>
      <c r="K892" s="1"/>
      <c r="L892" s="32"/>
      <c r="M892" s="33"/>
      <c r="N892" s="356"/>
      <c r="O892" s="356"/>
      <c r="P892" s="359" t="s">
        <v>56</v>
      </c>
      <c r="Q892" s="63" t="s">
        <v>57</v>
      </c>
      <c r="R892" s="41"/>
      <c r="S892" s="66"/>
      <c r="T892" s="41"/>
      <c r="U892" s="66"/>
      <c r="V892" s="34"/>
    </row>
    <row r="893" spans="1:22" ht="21.95" customHeight="1" x14ac:dyDescent="0.3">
      <c r="A893" s="33"/>
      <c r="B893" s="356"/>
      <c r="C893" s="356"/>
      <c r="D893" s="359"/>
      <c r="E893" s="63" t="s">
        <v>58</v>
      </c>
      <c r="F893" s="41"/>
      <c r="G893" s="66"/>
      <c r="H893" s="41"/>
      <c r="I893" s="66"/>
      <c r="J893" s="34"/>
      <c r="K893" s="1"/>
      <c r="L893" s="32"/>
      <c r="M893" s="33"/>
      <c r="N893" s="356"/>
      <c r="O893" s="356"/>
      <c r="P893" s="359"/>
      <c r="Q893" s="63" t="s">
        <v>58</v>
      </c>
      <c r="R893" s="41"/>
      <c r="S893" s="66"/>
      <c r="T893" s="41"/>
      <c r="U893" s="66"/>
      <c r="V893" s="34"/>
    </row>
    <row r="894" spans="1:22" ht="21.95" customHeight="1" x14ac:dyDescent="0.25">
      <c r="A894" s="33"/>
      <c r="B894" s="358"/>
      <c r="C894" s="358"/>
      <c r="D894" s="358"/>
      <c r="E894" s="358"/>
      <c r="F894" s="358"/>
      <c r="G894" s="358"/>
      <c r="H894" s="358"/>
      <c r="I894" s="358"/>
      <c r="J894" s="34"/>
      <c r="K894" s="1"/>
      <c r="L894" s="32"/>
      <c r="M894" s="33"/>
      <c r="N894" s="358"/>
      <c r="O894" s="358"/>
      <c r="P894" s="358"/>
      <c r="Q894" s="358"/>
      <c r="R894" s="358"/>
      <c r="S894" s="358"/>
      <c r="T894" s="358"/>
      <c r="U894" s="358"/>
      <c r="V894" s="34"/>
    </row>
    <row r="895" spans="1:22" ht="21.95" customHeight="1" x14ac:dyDescent="0.3">
      <c r="A895" s="33"/>
      <c r="B895" s="395" t="s">
        <v>59</v>
      </c>
      <c r="C895" s="395"/>
      <c r="D895" s="395"/>
      <c r="E895" s="395"/>
      <c r="F895" s="395"/>
      <c r="G895" s="395"/>
      <c r="H895" s="395"/>
      <c r="I895" s="395"/>
      <c r="J895" s="34"/>
      <c r="K895" s="1"/>
      <c r="L895" s="32"/>
      <c r="M895" s="33"/>
      <c r="N895" s="395" t="s">
        <v>59</v>
      </c>
      <c r="O895" s="395"/>
      <c r="P895" s="395"/>
      <c r="Q895" s="395"/>
      <c r="R895" s="395"/>
      <c r="S895" s="395"/>
      <c r="T895" s="395"/>
      <c r="U895" s="395"/>
      <c r="V895" s="34"/>
    </row>
    <row r="896" spans="1:22" ht="21.95" customHeight="1" thickBot="1" x14ac:dyDescent="0.3">
      <c r="A896" s="33"/>
      <c r="B896" s="358"/>
      <c r="C896" s="358"/>
      <c r="D896" s="358"/>
      <c r="E896" s="358"/>
      <c r="F896" s="358"/>
      <c r="G896" s="358"/>
      <c r="H896" s="358"/>
      <c r="I896" s="358"/>
      <c r="J896" s="34"/>
      <c r="K896" s="1"/>
      <c r="L896" s="32"/>
      <c r="M896" s="33"/>
      <c r="N896" s="358"/>
      <c r="O896" s="358"/>
      <c r="P896" s="358"/>
      <c r="Q896" s="358"/>
      <c r="R896" s="358"/>
      <c r="S896" s="358"/>
      <c r="T896" s="358"/>
      <c r="U896" s="358"/>
      <c r="V896" s="34"/>
    </row>
    <row r="897" spans="1:22" ht="21.95" customHeight="1" x14ac:dyDescent="0.25">
      <c r="A897" s="33"/>
      <c r="B897" s="170" t="s">
        <v>136</v>
      </c>
      <c r="C897" s="443"/>
      <c r="D897" s="444"/>
      <c r="E897" s="444"/>
      <c r="F897" s="444"/>
      <c r="G897" s="444"/>
      <c r="H897" s="444"/>
      <c r="I897" s="445"/>
      <c r="J897" s="34"/>
      <c r="K897" s="1"/>
      <c r="L897" s="32"/>
      <c r="M897" s="33"/>
      <c r="N897" s="170" t="s">
        <v>136</v>
      </c>
      <c r="O897" s="443"/>
      <c r="P897" s="444"/>
      <c r="Q897" s="444"/>
      <c r="R897" s="444"/>
      <c r="S897" s="444"/>
      <c r="T897" s="444"/>
      <c r="U897" s="445"/>
      <c r="V897" s="34"/>
    </row>
    <row r="898" spans="1:22" ht="21.95" customHeight="1" thickBot="1" x14ac:dyDescent="0.3">
      <c r="A898" s="33"/>
      <c r="B898" s="171" t="s">
        <v>137</v>
      </c>
      <c r="C898" s="432"/>
      <c r="D898" s="433"/>
      <c r="E898" s="433"/>
      <c r="F898" s="433"/>
      <c r="G898" s="433"/>
      <c r="H898" s="433"/>
      <c r="I898" s="434"/>
      <c r="J898" s="34"/>
      <c r="K898" s="1"/>
      <c r="L898" s="32"/>
      <c r="M898" s="33"/>
      <c r="N898" s="171" t="s">
        <v>137</v>
      </c>
      <c r="O898" s="432"/>
      <c r="P898" s="433"/>
      <c r="Q898" s="433"/>
      <c r="R898" s="433"/>
      <c r="S898" s="433"/>
      <c r="T898" s="433"/>
      <c r="U898" s="434"/>
      <c r="V898" s="34"/>
    </row>
    <row r="899" spans="1:22" ht="21.95" customHeight="1" thickBot="1" x14ac:dyDescent="0.3">
      <c r="A899" s="33"/>
      <c r="B899" s="25"/>
      <c r="C899" s="25"/>
      <c r="D899" s="25"/>
      <c r="E899" s="25"/>
      <c r="F899" s="25"/>
      <c r="G899" s="25"/>
      <c r="H899" s="25"/>
      <c r="I899" s="25"/>
      <c r="J899" s="34"/>
      <c r="K899" s="1"/>
      <c r="L899" s="32"/>
      <c r="M899" s="33"/>
      <c r="N899" s="25"/>
      <c r="O899" s="25"/>
      <c r="P899" s="25"/>
      <c r="Q899" s="25"/>
      <c r="R899" s="25"/>
      <c r="S899" s="25"/>
      <c r="T899" s="25"/>
      <c r="U899" s="25"/>
      <c r="V899" s="34"/>
    </row>
    <row r="900" spans="1:22" ht="21.95" customHeight="1" x14ac:dyDescent="0.25">
      <c r="A900" s="33"/>
      <c r="B900" s="438" t="s">
        <v>63</v>
      </c>
      <c r="C900" s="343" t="s">
        <v>64</v>
      </c>
      <c r="D900" s="351"/>
      <c r="E900" s="351"/>
      <c r="F900" s="351"/>
      <c r="G900" s="351"/>
      <c r="H900" s="352"/>
      <c r="I900" s="353"/>
      <c r="J900" s="34"/>
      <c r="K900" s="1"/>
      <c r="L900" s="32"/>
      <c r="M900" s="33"/>
      <c r="N900" s="438" t="s">
        <v>63</v>
      </c>
      <c r="O900" s="343" t="s">
        <v>64</v>
      </c>
      <c r="P900" s="351"/>
      <c r="Q900" s="351"/>
      <c r="R900" s="351"/>
      <c r="S900" s="351"/>
      <c r="T900" s="352"/>
      <c r="U900" s="353"/>
      <c r="V900" s="34"/>
    </row>
    <row r="901" spans="1:22" ht="21.95" customHeight="1" x14ac:dyDescent="0.25">
      <c r="A901" s="33"/>
      <c r="B901" s="439"/>
      <c r="C901" s="340" t="s">
        <v>65</v>
      </c>
      <c r="D901" s="348"/>
      <c r="E901" s="348"/>
      <c r="F901" s="348"/>
      <c r="G901" s="348"/>
      <c r="H901" s="336"/>
      <c r="I901" s="337"/>
      <c r="J901" s="34"/>
      <c r="K901" s="1"/>
      <c r="L901" s="32"/>
      <c r="M901" s="33"/>
      <c r="N901" s="439"/>
      <c r="O901" s="340" t="s">
        <v>65</v>
      </c>
      <c r="P901" s="348"/>
      <c r="Q901" s="348"/>
      <c r="R901" s="348"/>
      <c r="S901" s="348"/>
      <c r="T901" s="336"/>
      <c r="U901" s="337"/>
      <c r="V901" s="34"/>
    </row>
    <row r="902" spans="1:22" ht="21.95" customHeight="1" x14ac:dyDescent="0.25">
      <c r="A902" s="33"/>
      <c r="B902" s="439"/>
      <c r="C902" s="340" t="s">
        <v>66</v>
      </c>
      <c r="D902" s="348"/>
      <c r="E902" s="348"/>
      <c r="F902" s="348"/>
      <c r="G902" s="348"/>
      <c r="H902" s="336"/>
      <c r="I902" s="337"/>
      <c r="J902" s="34"/>
      <c r="K902" s="1"/>
      <c r="L902" s="32"/>
      <c r="M902" s="33"/>
      <c r="N902" s="439"/>
      <c r="O902" s="340" t="s">
        <v>66</v>
      </c>
      <c r="P902" s="348"/>
      <c r="Q902" s="348"/>
      <c r="R902" s="348"/>
      <c r="S902" s="348"/>
      <c r="T902" s="336"/>
      <c r="U902" s="337"/>
      <c r="V902" s="34"/>
    </row>
    <row r="903" spans="1:22" ht="21.95" customHeight="1" x14ac:dyDescent="0.25">
      <c r="A903" s="33"/>
      <c r="B903" s="439"/>
      <c r="C903" s="340" t="s">
        <v>67</v>
      </c>
      <c r="D903" s="348"/>
      <c r="E903" s="348"/>
      <c r="F903" s="348"/>
      <c r="G903" s="348"/>
      <c r="H903" s="336"/>
      <c r="I903" s="337"/>
      <c r="J903" s="34"/>
      <c r="K903" s="1"/>
      <c r="L903" s="32"/>
      <c r="M903" s="33"/>
      <c r="N903" s="439"/>
      <c r="O903" s="340" t="s">
        <v>67</v>
      </c>
      <c r="P903" s="348"/>
      <c r="Q903" s="348"/>
      <c r="R903" s="348"/>
      <c r="S903" s="348"/>
      <c r="T903" s="336"/>
      <c r="U903" s="337"/>
      <c r="V903" s="34"/>
    </row>
    <row r="904" spans="1:22" ht="21.95" customHeight="1" x14ac:dyDescent="0.25">
      <c r="A904" s="33"/>
      <c r="B904" s="439"/>
      <c r="C904" s="340" t="s">
        <v>68</v>
      </c>
      <c r="D904" s="348"/>
      <c r="E904" s="348"/>
      <c r="F904" s="348"/>
      <c r="G904" s="348"/>
      <c r="H904" s="336"/>
      <c r="I904" s="337"/>
      <c r="J904" s="34"/>
      <c r="K904" s="1"/>
      <c r="L904" s="32"/>
      <c r="M904" s="33"/>
      <c r="N904" s="439"/>
      <c r="O904" s="340" t="s">
        <v>68</v>
      </c>
      <c r="P904" s="348"/>
      <c r="Q904" s="348"/>
      <c r="R904" s="348"/>
      <c r="S904" s="348"/>
      <c r="T904" s="336"/>
      <c r="U904" s="337"/>
      <c r="V904" s="34"/>
    </row>
    <row r="905" spans="1:22" ht="21.95" customHeight="1" x14ac:dyDescent="0.25">
      <c r="A905" s="33"/>
      <c r="B905" s="439"/>
      <c r="C905" s="385" t="s">
        <v>69</v>
      </c>
      <c r="D905" s="386"/>
      <c r="E905" s="386"/>
      <c r="F905" s="386"/>
      <c r="G905" s="386"/>
      <c r="H905" s="336"/>
      <c r="I905" s="337"/>
      <c r="J905" s="34"/>
      <c r="K905" s="1"/>
      <c r="L905" s="32"/>
      <c r="M905" s="33"/>
      <c r="N905" s="439"/>
      <c r="O905" s="385" t="s">
        <v>69</v>
      </c>
      <c r="P905" s="386"/>
      <c r="Q905" s="386"/>
      <c r="R905" s="386"/>
      <c r="S905" s="386"/>
      <c r="T905" s="336"/>
      <c r="U905" s="337"/>
      <c r="V905" s="34"/>
    </row>
    <row r="906" spans="1:22" ht="21.95" customHeight="1" thickBot="1" x14ac:dyDescent="0.3">
      <c r="A906" s="33"/>
      <c r="B906" s="440"/>
      <c r="C906" s="461" t="s">
        <v>92</v>
      </c>
      <c r="D906" s="462"/>
      <c r="E906" s="462"/>
      <c r="F906" s="462"/>
      <c r="G906" s="385"/>
      <c r="H906" s="453"/>
      <c r="I906" s="454"/>
      <c r="J906" s="34"/>
      <c r="K906" s="1"/>
      <c r="L906" s="32"/>
      <c r="M906" s="33"/>
      <c r="N906" s="440"/>
      <c r="O906" s="461" t="s">
        <v>92</v>
      </c>
      <c r="P906" s="462"/>
      <c r="Q906" s="462"/>
      <c r="R906" s="462"/>
      <c r="S906" s="385"/>
      <c r="T906" s="453"/>
      <c r="U906" s="454"/>
      <c r="V906" s="34"/>
    </row>
    <row r="907" spans="1:22" ht="21.95" customHeight="1" x14ac:dyDescent="0.25">
      <c r="A907" s="33"/>
      <c r="B907" s="438" t="s">
        <v>70</v>
      </c>
      <c r="C907" s="463" t="s">
        <v>71</v>
      </c>
      <c r="D907" s="464"/>
      <c r="E907" s="464"/>
      <c r="F907" s="464"/>
      <c r="G907" s="464"/>
      <c r="H907" s="352"/>
      <c r="I907" s="353"/>
      <c r="J907" s="34"/>
      <c r="K907" s="1"/>
      <c r="L907" s="32"/>
      <c r="M907" s="33"/>
      <c r="N907" s="438" t="s">
        <v>70</v>
      </c>
      <c r="O907" s="463" t="s">
        <v>71</v>
      </c>
      <c r="P907" s="464"/>
      <c r="Q907" s="464"/>
      <c r="R907" s="464"/>
      <c r="S907" s="464"/>
      <c r="T907" s="352"/>
      <c r="U907" s="353"/>
      <c r="V907" s="34"/>
    </row>
    <row r="908" spans="1:22" ht="21.95" customHeight="1" x14ac:dyDescent="0.25">
      <c r="A908" s="33"/>
      <c r="B908" s="439"/>
      <c r="C908" s="435" t="s">
        <v>72</v>
      </c>
      <c r="D908" s="436"/>
      <c r="E908" s="436"/>
      <c r="F908" s="436"/>
      <c r="G908" s="437"/>
      <c r="H908" s="336"/>
      <c r="I908" s="337"/>
      <c r="J908" s="34"/>
      <c r="K908" s="1"/>
      <c r="L908" s="32"/>
      <c r="M908" s="33"/>
      <c r="N908" s="439"/>
      <c r="O908" s="435" t="s">
        <v>72</v>
      </c>
      <c r="P908" s="436"/>
      <c r="Q908" s="436"/>
      <c r="R908" s="436"/>
      <c r="S908" s="437"/>
      <c r="T908" s="336"/>
      <c r="U908" s="337"/>
      <c r="V908" s="34"/>
    </row>
    <row r="909" spans="1:22" ht="21.95" customHeight="1" x14ac:dyDescent="0.25">
      <c r="A909" s="33"/>
      <c r="B909" s="439"/>
      <c r="C909" s="435" t="s">
        <v>73</v>
      </c>
      <c r="D909" s="436"/>
      <c r="E909" s="436"/>
      <c r="F909" s="436"/>
      <c r="G909" s="437"/>
      <c r="H909" s="336"/>
      <c r="I909" s="337"/>
      <c r="J909" s="34"/>
      <c r="K909" s="1"/>
      <c r="L909" s="32"/>
      <c r="M909" s="33"/>
      <c r="N909" s="439"/>
      <c r="O909" s="435" t="s">
        <v>73</v>
      </c>
      <c r="P909" s="436"/>
      <c r="Q909" s="436"/>
      <c r="R909" s="436"/>
      <c r="S909" s="437"/>
      <c r="T909" s="336"/>
      <c r="U909" s="337"/>
      <c r="V909" s="34"/>
    </row>
    <row r="910" spans="1:22" ht="21.95" customHeight="1" x14ac:dyDescent="0.25">
      <c r="A910" s="33"/>
      <c r="B910" s="439"/>
      <c r="C910" s="435" t="s">
        <v>74</v>
      </c>
      <c r="D910" s="436"/>
      <c r="E910" s="436"/>
      <c r="F910" s="436"/>
      <c r="G910" s="437"/>
      <c r="H910" s="336"/>
      <c r="I910" s="337"/>
      <c r="J910" s="34"/>
      <c r="K910" s="1"/>
      <c r="L910" s="32"/>
      <c r="M910" s="33"/>
      <c r="N910" s="439"/>
      <c r="O910" s="435" t="s">
        <v>74</v>
      </c>
      <c r="P910" s="436"/>
      <c r="Q910" s="436"/>
      <c r="R910" s="436"/>
      <c r="S910" s="437"/>
      <c r="T910" s="336"/>
      <c r="U910" s="337"/>
      <c r="V910" s="34"/>
    </row>
    <row r="911" spans="1:22" ht="21.95" customHeight="1" x14ac:dyDescent="0.25">
      <c r="A911" s="33"/>
      <c r="B911" s="439"/>
      <c r="C911" s="435" t="s">
        <v>75</v>
      </c>
      <c r="D911" s="436"/>
      <c r="E911" s="436"/>
      <c r="F911" s="436"/>
      <c r="G911" s="437"/>
      <c r="H911" s="336"/>
      <c r="I911" s="337"/>
      <c r="J911" s="34"/>
      <c r="K911" s="1"/>
      <c r="L911" s="32"/>
      <c r="M911" s="33"/>
      <c r="N911" s="439"/>
      <c r="O911" s="435" t="s">
        <v>75</v>
      </c>
      <c r="P911" s="436"/>
      <c r="Q911" s="436"/>
      <c r="R911" s="436"/>
      <c r="S911" s="437"/>
      <c r="T911" s="336"/>
      <c r="U911" s="337"/>
      <c r="V911" s="34"/>
    </row>
    <row r="912" spans="1:22" ht="21.95" customHeight="1" x14ac:dyDescent="0.25">
      <c r="A912" s="33"/>
      <c r="B912" s="439"/>
      <c r="C912" s="435" t="s">
        <v>76</v>
      </c>
      <c r="D912" s="436"/>
      <c r="E912" s="436"/>
      <c r="F912" s="436"/>
      <c r="G912" s="437"/>
      <c r="H912" s="336"/>
      <c r="I912" s="337"/>
      <c r="J912" s="34"/>
      <c r="K912" s="1"/>
      <c r="L912" s="32"/>
      <c r="M912" s="33"/>
      <c r="N912" s="439"/>
      <c r="O912" s="435" t="s">
        <v>76</v>
      </c>
      <c r="P912" s="436"/>
      <c r="Q912" s="436"/>
      <c r="R912" s="436"/>
      <c r="S912" s="437"/>
      <c r="T912" s="336"/>
      <c r="U912" s="337"/>
      <c r="V912" s="34"/>
    </row>
    <row r="913" spans="1:22" ht="21.95" customHeight="1" thickBot="1" x14ac:dyDescent="0.3">
      <c r="A913" s="33"/>
      <c r="B913" s="440"/>
      <c r="C913" s="458" t="s">
        <v>77</v>
      </c>
      <c r="D913" s="459"/>
      <c r="E913" s="459"/>
      <c r="F913" s="459"/>
      <c r="G913" s="460"/>
      <c r="H913" s="369"/>
      <c r="I913" s="370"/>
      <c r="J913" s="34"/>
      <c r="K913" s="1"/>
      <c r="L913" s="32"/>
      <c r="M913" s="33"/>
      <c r="N913" s="440"/>
      <c r="O913" s="458" t="s">
        <v>77</v>
      </c>
      <c r="P913" s="459"/>
      <c r="Q913" s="459"/>
      <c r="R913" s="459"/>
      <c r="S913" s="460"/>
      <c r="T913" s="369"/>
      <c r="U913" s="370"/>
      <c r="V913" s="34"/>
    </row>
    <row r="914" spans="1:22" ht="21.95" customHeight="1" x14ac:dyDescent="0.25">
      <c r="A914" s="33"/>
      <c r="B914" s="438" t="s">
        <v>78</v>
      </c>
      <c r="C914" s="465" t="s">
        <v>81</v>
      </c>
      <c r="D914" s="466"/>
      <c r="E914" s="346"/>
      <c r="F914" s="11" t="s">
        <v>82</v>
      </c>
      <c r="G914" s="11"/>
      <c r="H914" s="344"/>
      <c r="I914" s="345"/>
      <c r="J914" s="34"/>
      <c r="K914" s="1"/>
      <c r="L914" s="32"/>
      <c r="M914" s="33"/>
      <c r="N914" s="438" t="s">
        <v>78</v>
      </c>
      <c r="O914" s="465" t="s">
        <v>81</v>
      </c>
      <c r="P914" s="466"/>
      <c r="Q914" s="346"/>
      <c r="R914" s="11" t="s">
        <v>82</v>
      </c>
      <c r="S914" s="11"/>
      <c r="T914" s="344"/>
      <c r="U914" s="345"/>
      <c r="V914" s="34"/>
    </row>
    <row r="915" spans="1:22" ht="21.95" customHeight="1" x14ac:dyDescent="0.25">
      <c r="A915" s="33"/>
      <c r="B915" s="439"/>
      <c r="C915" s="338" t="s">
        <v>83</v>
      </c>
      <c r="D915" s="339"/>
      <c r="E915" s="340"/>
      <c r="F915" s="10" t="s">
        <v>84</v>
      </c>
      <c r="G915" s="10"/>
      <c r="H915" s="336"/>
      <c r="I915" s="337"/>
      <c r="J915" s="34"/>
      <c r="K915" s="1"/>
      <c r="L915" s="32"/>
      <c r="M915" s="33"/>
      <c r="N915" s="439"/>
      <c r="O915" s="338" t="s">
        <v>83</v>
      </c>
      <c r="P915" s="339"/>
      <c r="Q915" s="340"/>
      <c r="R915" s="10" t="s">
        <v>84</v>
      </c>
      <c r="S915" s="10"/>
      <c r="T915" s="336"/>
      <c r="U915" s="337"/>
      <c r="V915" s="34"/>
    </row>
    <row r="916" spans="1:22" ht="21.95" customHeight="1" thickBot="1" x14ac:dyDescent="0.3">
      <c r="A916" s="33"/>
      <c r="B916" s="440"/>
      <c r="C916" s="60" t="s">
        <v>87</v>
      </c>
      <c r="D916" s="61"/>
      <c r="E916" s="61"/>
      <c r="F916" s="52" t="s">
        <v>86</v>
      </c>
      <c r="G916" s="52"/>
      <c r="H916" s="369"/>
      <c r="I916" s="370"/>
      <c r="J916" s="34"/>
      <c r="K916" s="1"/>
      <c r="L916" s="32"/>
      <c r="M916" s="33"/>
      <c r="N916" s="440"/>
      <c r="O916" s="60" t="s">
        <v>87</v>
      </c>
      <c r="P916" s="61"/>
      <c r="Q916" s="61"/>
      <c r="R916" s="52" t="s">
        <v>86</v>
      </c>
      <c r="S916" s="52"/>
      <c r="T916" s="369"/>
      <c r="U916" s="370"/>
      <c r="V916" s="34"/>
    </row>
    <row r="917" spans="1:22" ht="21.95" customHeight="1" thickBot="1" x14ac:dyDescent="0.3">
      <c r="A917" s="33"/>
      <c r="B917" s="25"/>
      <c r="C917" s="25"/>
      <c r="D917" s="25"/>
      <c r="E917" s="25"/>
      <c r="F917" s="25"/>
      <c r="G917" s="25"/>
      <c r="H917" s="25"/>
      <c r="I917" s="25"/>
      <c r="J917" s="34"/>
      <c r="K917" s="1"/>
      <c r="L917" s="32"/>
      <c r="M917" s="33"/>
      <c r="N917" s="25"/>
      <c r="O917" s="25"/>
      <c r="P917" s="25"/>
      <c r="Q917" s="25"/>
      <c r="R917" s="25"/>
      <c r="S917" s="25"/>
      <c r="T917" s="25"/>
      <c r="U917" s="25"/>
      <c r="V917" s="34"/>
    </row>
    <row r="918" spans="1:22" ht="21.95" customHeight="1" x14ac:dyDescent="0.3">
      <c r="A918" s="33"/>
      <c r="B918" s="373" t="s">
        <v>88</v>
      </c>
      <c r="C918" s="374"/>
      <c r="D918" s="374"/>
      <c r="E918" s="374"/>
      <c r="F918" s="374"/>
      <c r="G918" s="374"/>
      <c r="H918" s="374"/>
      <c r="I918" s="375"/>
      <c r="J918" s="34"/>
      <c r="K918" s="1"/>
      <c r="L918" s="32"/>
      <c r="M918" s="33"/>
      <c r="N918" s="373" t="s">
        <v>88</v>
      </c>
      <c r="O918" s="374"/>
      <c r="P918" s="374"/>
      <c r="Q918" s="374"/>
      <c r="R918" s="374"/>
      <c r="S918" s="374"/>
      <c r="T918" s="374"/>
      <c r="U918" s="375"/>
      <c r="V918" s="34"/>
    </row>
    <row r="919" spans="1:22" ht="21.95" customHeight="1" x14ac:dyDescent="0.25">
      <c r="A919" s="33"/>
      <c r="B919" s="376"/>
      <c r="C919" s="377"/>
      <c r="D919" s="377"/>
      <c r="E919" s="377"/>
      <c r="F919" s="377"/>
      <c r="G919" s="377"/>
      <c r="H919" s="377"/>
      <c r="I919" s="378"/>
      <c r="J919" s="34"/>
      <c r="K919" s="1"/>
      <c r="L919" s="32"/>
      <c r="M919" s="33"/>
      <c r="N919" s="376"/>
      <c r="O919" s="377"/>
      <c r="P919" s="377"/>
      <c r="Q919" s="377"/>
      <c r="R919" s="377"/>
      <c r="S919" s="377"/>
      <c r="T919" s="377"/>
      <c r="U919" s="378"/>
      <c r="V919" s="34"/>
    </row>
    <row r="920" spans="1:22" ht="21.95" customHeight="1" x14ac:dyDescent="0.25">
      <c r="A920" s="33"/>
      <c r="B920" s="379"/>
      <c r="C920" s="380"/>
      <c r="D920" s="380"/>
      <c r="E920" s="380"/>
      <c r="F920" s="380"/>
      <c r="G920" s="380"/>
      <c r="H920" s="380"/>
      <c r="I920" s="381"/>
      <c r="J920" s="34"/>
      <c r="K920" s="1"/>
      <c r="L920" s="32"/>
      <c r="M920" s="33"/>
      <c r="N920" s="379"/>
      <c r="O920" s="380"/>
      <c r="P920" s="380"/>
      <c r="Q920" s="380"/>
      <c r="R920" s="380"/>
      <c r="S920" s="380"/>
      <c r="T920" s="380"/>
      <c r="U920" s="381"/>
      <c r="V920" s="34"/>
    </row>
    <row r="921" spans="1:22" ht="21.95" customHeight="1" x14ac:dyDescent="0.25">
      <c r="A921" s="33"/>
      <c r="B921" s="379"/>
      <c r="C921" s="380"/>
      <c r="D921" s="380"/>
      <c r="E921" s="380"/>
      <c r="F921" s="380"/>
      <c r="G921" s="380"/>
      <c r="H921" s="380"/>
      <c r="I921" s="381"/>
      <c r="J921" s="34"/>
      <c r="K921" s="1"/>
      <c r="L921" s="32"/>
      <c r="M921" s="33"/>
      <c r="N921" s="379"/>
      <c r="O921" s="380"/>
      <c r="P921" s="380"/>
      <c r="Q921" s="380"/>
      <c r="R921" s="380"/>
      <c r="S921" s="380"/>
      <c r="T921" s="380"/>
      <c r="U921" s="381"/>
      <c r="V921" s="34"/>
    </row>
    <row r="922" spans="1:22" ht="21.95" customHeight="1" thickBot="1" x14ac:dyDescent="0.3">
      <c r="A922" s="33"/>
      <c r="B922" s="382"/>
      <c r="C922" s="383"/>
      <c r="D922" s="383"/>
      <c r="E922" s="383"/>
      <c r="F922" s="383"/>
      <c r="G922" s="383"/>
      <c r="H922" s="383"/>
      <c r="I922" s="384"/>
      <c r="J922" s="34"/>
      <c r="K922" s="1"/>
      <c r="L922" s="32"/>
      <c r="M922" s="33"/>
      <c r="N922" s="382"/>
      <c r="O922" s="383"/>
      <c r="P922" s="383"/>
      <c r="Q922" s="383"/>
      <c r="R922" s="383"/>
      <c r="S922" s="383"/>
      <c r="T922" s="383"/>
      <c r="U922" s="384"/>
      <c r="V922" s="34"/>
    </row>
    <row r="923" spans="1:22" ht="21.95" customHeight="1" thickBot="1" x14ac:dyDescent="0.3">
      <c r="A923" s="53"/>
      <c r="B923" s="54"/>
      <c r="C923" s="54"/>
      <c r="D923" s="54"/>
      <c r="E923" s="54"/>
      <c r="F923" s="54"/>
      <c r="G923" s="54"/>
      <c r="H923" s="54"/>
      <c r="I923" s="54"/>
      <c r="J923" s="55"/>
      <c r="K923" s="1"/>
      <c r="L923" s="32"/>
      <c r="M923" s="53"/>
      <c r="N923" s="54"/>
      <c r="O923" s="54"/>
      <c r="P923" s="54"/>
      <c r="Q923" s="54"/>
      <c r="R923" s="54"/>
      <c r="S923" s="54"/>
      <c r="T923" s="54"/>
      <c r="U923" s="54"/>
      <c r="V923" s="55"/>
    </row>
    <row r="924" spans="1:22" ht="21.95" customHeight="1" thickBot="1" x14ac:dyDescent="0.3">
      <c r="A924" s="56"/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7"/>
      <c r="M924" s="56"/>
      <c r="N924" s="56"/>
      <c r="O924" s="56"/>
      <c r="P924" s="56"/>
      <c r="Q924" s="56"/>
      <c r="R924" s="56"/>
      <c r="S924" s="56"/>
      <c r="T924" s="56"/>
      <c r="U924" s="56"/>
      <c r="V924" s="56"/>
    </row>
    <row r="925" spans="1:22" ht="21.95" customHeight="1" x14ac:dyDescent="0.25">
      <c r="A925" s="29">
        <v>21</v>
      </c>
      <c r="B925" s="30"/>
      <c r="C925" s="30"/>
      <c r="D925" s="30"/>
      <c r="E925" s="30"/>
      <c r="F925" s="30"/>
      <c r="G925" s="30"/>
      <c r="H925" s="30"/>
      <c r="I925" s="30"/>
      <c r="J925" s="31"/>
      <c r="K925" s="1"/>
      <c r="L925" s="32"/>
      <c r="M925" s="29">
        <f t="shared" ref="M925" si="20">A925+1</f>
        <v>22</v>
      </c>
      <c r="N925" s="30"/>
      <c r="O925" s="30"/>
      <c r="P925" s="30"/>
      <c r="Q925" s="30"/>
      <c r="R925" s="30"/>
      <c r="S925" s="30"/>
      <c r="T925" s="30"/>
      <c r="U925" s="30"/>
      <c r="V925" s="31"/>
    </row>
    <row r="926" spans="1:22" ht="21.95" customHeight="1" x14ac:dyDescent="0.35">
      <c r="A926" s="33"/>
      <c r="B926" s="356" t="s">
        <v>42</v>
      </c>
      <c r="C926" s="356"/>
      <c r="D926" s="452" t="s">
        <v>93</v>
      </c>
      <c r="E926" s="404"/>
      <c r="F926" s="404"/>
      <c r="G926" s="404"/>
      <c r="H926" s="404"/>
      <c r="I926" s="404"/>
      <c r="J926" s="75"/>
      <c r="K926" s="1"/>
      <c r="L926" s="32"/>
      <c r="M926" s="33"/>
      <c r="N926" s="356" t="s">
        <v>42</v>
      </c>
      <c r="O926" s="356"/>
      <c r="P926" s="452" t="s">
        <v>93</v>
      </c>
      <c r="Q926" s="404"/>
      <c r="R926" s="404"/>
      <c r="S926" s="404"/>
      <c r="T926" s="404"/>
      <c r="U926" s="404"/>
      <c r="V926" s="75"/>
    </row>
    <row r="927" spans="1:22" ht="21.95" customHeight="1" x14ac:dyDescent="0.25">
      <c r="A927" s="33"/>
      <c r="B927" s="358"/>
      <c r="C927" s="358"/>
      <c r="D927" s="358"/>
      <c r="E927" s="358"/>
      <c r="F927" s="358"/>
      <c r="G927" s="358"/>
      <c r="H927" s="358"/>
      <c r="I927" s="358"/>
      <c r="J927" s="34"/>
      <c r="K927" s="1"/>
      <c r="L927" s="32"/>
      <c r="M927" s="33"/>
      <c r="N927" s="358"/>
      <c r="O927" s="358"/>
      <c r="P927" s="358"/>
      <c r="Q927" s="358"/>
      <c r="R927" s="358"/>
      <c r="S927" s="358"/>
      <c r="T927" s="358"/>
      <c r="U927" s="358"/>
      <c r="V927" s="34"/>
    </row>
    <row r="928" spans="1:22" ht="21.95" customHeight="1" x14ac:dyDescent="0.35">
      <c r="A928" s="33"/>
      <c r="B928" s="356" t="s">
        <v>0</v>
      </c>
      <c r="C928" s="356"/>
      <c r="D928" s="403"/>
      <c r="E928" s="403"/>
      <c r="F928" s="357" t="s">
        <v>41</v>
      </c>
      <c r="G928" s="357"/>
      <c r="H928" s="403"/>
      <c r="I928" s="403"/>
      <c r="J928" s="34"/>
      <c r="K928" s="1"/>
      <c r="L928" s="32"/>
      <c r="M928" s="33"/>
      <c r="N928" s="356" t="s">
        <v>0</v>
      </c>
      <c r="O928" s="356"/>
      <c r="P928" s="403"/>
      <c r="Q928" s="403"/>
      <c r="R928" s="357" t="s">
        <v>41</v>
      </c>
      <c r="S928" s="357"/>
      <c r="T928" s="403"/>
      <c r="U928" s="403"/>
      <c r="V928" s="34"/>
    </row>
    <row r="929" spans="1:22" ht="21.95" customHeight="1" x14ac:dyDescent="0.35">
      <c r="A929" s="33"/>
      <c r="B929" s="356" t="s">
        <v>14</v>
      </c>
      <c r="C929" s="356"/>
      <c r="D929" s="400"/>
      <c r="E929" s="400"/>
      <c r="F929" s="357" t="s">
        <v>15</v>
      </c>
      <c r="G929" s="357"/>
      <c r="H929" s="401"/>
      <c r="I929" s="401"/>
      <c r="J929" s="34"/>
      <c r="K929" s="1"/>
      <c r="L929" s="32"/>
      <c r="M929" s="33"/>
      <c r="N929" s="356" t="s">
        <v>14</v>
      </c>
      <c r="O929" s="356"/>
      <c r="P929" s="400"/>
      <c r="Q929" s="400"/>
      <c r="R929" s="357" t="s">
        <v>15</v>
      </c>
      <c r="S929" s="357"/>
      <c r="T929" s="401"/>
      <c r="U929" s="401"/>
      <c r="V929" s="34"/>
    </row>
    <row r="930" spans="1:22" ht="21.95" customHeight="1" x14ac:dyDescent="0.3">
      <c r="A930" s="33"/>
      <c r="B930" s="64" t="s">
        <v>53</v>
      </c>
      <c r="C930" s="64"/>
      <c r="D930" s="402"/>
      <c r="E930" s="402"/>
      <c r="F930" s="397" t="s">
        <v>54</v>
      </c>
      <c r="G930" s="397"/>
      <c r="H930" s="402"/>
      <c r="I930" s="402"/>
      <c r="J930" s="34"/>
      <c r="K930" s="1"/>
      <c r="L930" s="32"/>
      <c r="M930" s="33"/>
      <c r="N930" s="64" t="s">
        <v>53</v>
      </c>
      <c r="O930" s="64"/>
      <c r="P930" s="402"/>
      <c r="Q930" s="402"/>
      <c r="R930" s="397" t="s">
        <v>54</v>
      </c>
      <c r="S930" s="397"/>
      <c r="T930" s="402"/>
      <c r="U930" s="402"/>
      <c r="V930" s="34"/>
    </row>
    <row r="931" spans="1:22" ht="21.95" customHeight="1" x14ac:dyDescent="0.3">
      <c r="A931" s="33"/>
      <c r="B931" s="396" t="s">
        <v>1</v>
      </c>
      <c r="C931" s="396"/>
      <c r="D931" s="397"/>
      <c r="E931" s="397"/>
      <c r="F931" s="398"/>
      <c r="G931" s="398"/>
      <c r="H931" s="398"/>
      <c r="I931" s="398"/>
      <c r="J931" s="34"/>
      <c r="K931" s="1"/>
      <c r="L931" s="32"/>
      <c r="M931" s="33"/>
      <c r="N931" s="396" t="s">
        <v>1</v>
      </c>
      <c r="O931" s="396"/>
      <c r="P931" s="397"/>
      <c r="Q931" s="397"/>
      <c r="R931" s="398"/>
      <c r="S931" s="398"/>
      <c r="T931" s="398"/>
      <c r="U931" s="398"/>
      <c r="V931" s="34"/>
    </row>
    <row r="932" spans="1:22" ht="21.95" customHeight="1" x14ac:dyDescent="0.3">
      <c r="A932" s="33"/>
      <c r="B932" s="396"/>
      <c r="C932" s="396"/>
      <c r="D932" s="397" t="s">
        <v>11</v>
      </c>
      <c r="E932" s="397"/>
      <c r="F932" s="398"/>
      <c r="G932" s="398"/>
      <c r="H932" s="398"/>
      <c r="I932" s="398"/>
      <c r="J932" s="34"/>
      <c r="K932" s="1"/>
      <c r="L932" s="32"/>
      <c r="M932" s="33"/>
      <c r="N932" s="396"/>
      <c r="O932" s="396"/>
      <c r="P932" s="397" t="s">
        <v>11</v>
      </c>
      <c r="Q932" s="397"/>
      <c r="R932" s="398"/>
      <c r="S932" s="398"/>
      <c r="T932" s="398"/>
      <c r="U932" s="398"/>
      <c r="V932" s="34"/>
    </row>
    <row r="933" spans="1:22" ht="21.95" customHeight="1" x14ac:dyDescent="0.3">
      <c r="A933" s="33"/>
      <c r="B933" s="396"/>
      <c r="C933" s="396"/>
      <c r="D933" s="397" t="s">
        <v>55</v>
      </c>
      <c r="E933" s="397"/>
      <c r="F933" s="398"/>
      <c r="G933" s="398"/>
      <c r="H933" s="398"/>
      <c r="I933" s="398"/>
      <c r="J933" s="34"/>
      <c r="K933" s="1"/>
      <c r="L933" s="32"/>
      <c r="M933" s="33"/>
      <c r="N933" s="396"/>
      <c r="O933" s="396"/>
      <c r="P933" s="397" t="s">
        <v>55</v>
      </c>
      <c r="Q933" s="397"/>
      <c r="R933" s="398"/>
      <c r="S933" s="398"/>
      <c r="T933" s="398"/>
      <c r="U933" s="398"/>
      <c r="V933" s="34"/>
    </row>
    <row r="934" spans="1:22" ht="21.95" customHeight="1" x14ac:dyDescent="0.35">
      <c r="A934" s="33"/>
      <c r="B934" s="396"/>
      <c r="C934" s="396"/>
      <c r="D934" s="397" t="s">
        <v>9</v>
      </c>
      <c r="E934" s="397"/>
      <c r="F934" s="399"/>
      <c r="G934" s="399"/>
      <c r="H934" s="399"/>
      <c r="I934" s="399"/>
      <c r="J934" s="34"/>
      <c r="K934" s="1"/>
      <c r="L934" s="32"/>
      <c r="M934" s="33"/>
      <c r="N934" s="396"/>
      <c r="O934" s="396"/>
      <c r="P934" s="397" t="s">
        <v>9</v>
      </c>
      <c r="Q934" s="397"/>
      <c r="R934" s="399"/>
      <c r="S934" s="399"/>
      <c r="T934" s="399"/>
      <c r="U934" s="399"/>
      <c r="V934" s="34"/>
    </row>
    <row r="935" spans="1:22" ht="21.95" customHeight="1" x14ac:dyDescent="0.35">
      <c r="A935" s="33"/>
      <c r="B935" s="356" t="s">
        <v>44</v>
      </c>
      <c r="C935" s="356"/>
      <c r="D935" s="357" t="s">
        <v>90</v>
      </c>
      <c r="E935" s="357"/>
      <c r="F935" s="37"/>
      <c r="G935" s="65"/>
      <c r="H935" s="39"/>
      <c r="I935" s="65"/>
      <c r="J935" s="34"/>
      <c r="K935" s="1"/>
      <c r="L935" s="32"/>
      <c r="M935" s="33"/>
      <c r="N935" s="356" t="s">
        <v>44</v>
      </c>
      <c r="O935" s="356"/>
      <c r="P935" s="357" t="s">
        <v>90</v>
      </c>
      <c r="Q935" s="357"/>
      <c r="R935" s="37"/>
      <c r="S935" s="65"/>
      <c r="T935" s="39"/>
      <c r="U935" s="65"/>
      <c r="V935" s="34"/>
    </row>
    <row r="936" spans="1:22" ht="21.95" customHeight="1" x14ac:dyDescent="0.3">
      <c r="A936" s="33"/>
      <c r="B936" s="356"/>
      <c r="C936" s="356"/>
      <c r="D936" s="359" t="s">
        <v>56</v>
      </c>
      <c r="E936" s="63" t="s">
        <v>57</v>
      </c>
      <c r="F936" s="41"/>
      <c r="G936" s="66"/>
      <c r="H936" s="41"/>
      <c r="I936" s="66"/>
      <c r="J936" s="34"/>
      <c r="K936" s="1"/>
      <c r="L936" s="32"/>
      <c r="M936" s="33"/>
      <c r="N936" s="356"/>
      <c r="O936" s="356"/>
      <c r="P936" s="359" t="s">
        <v>56</v>
      </c>
      <c r="Q936" s="63" t="s">
        <v>57</v>
      </c>
      <c r="R936" s="41"/>
      <c r="S936" s="66"/>
      <c r="T936" s="41"/>
      <c r="U936" s="66"/>
      <c r="V936" s="34"/>
    </row>
    <row r="937" spans="1:22" ht="21.95" customHeight="1" x14ac:dyDescent="0.3">
      <c r="A937" s="33"/>
      <c r="B937" s="356"/>
      <c r="C937" s="356"/>
      <c r="D937" s="359"/>
      <c r="E937" s="63" t="s">
        <v>58</v>
      </c>
      <c r="F937" s="41"/>
      <c r="G937" s="66"/>
      <c r="H937" s="41"/>
      <c r="I937" s="66"/>
      <c r="J937" s="34"/>
      <c r="K937" s="1"/>
      <c r="L937" s="32"/>
      <c r="M937" s="33"/>
      <c r="N937" s="356"/>
      <c r="O937" s="356"/>
      <c r="P937" s="359"/>
      <c r="Q937" s="63" t="s">
        <v>58</v>
      </c>
      <c r="R937" s="41"/>
      <c r="S937" s="66"/>
      <c r="T937" s="41"/>
      <c r="U937" s="66"/>
      <c r="V937" s="34"/>
    </row>
    <row r="938" spans="1:22" ht="21.95" customHeight="1" x14ac:dyDescent="0.25">
      <c r="A938" s="33"/>
      <c r="B938" s="358"/>
      <c r="C938" s="358"/>
      <c r="D938" s="358"/>
      <c r="E938" s="358"/>
      <c r="F938" s="358"/>
      <c r="G938" s="358"/>
      <c r="H938" s="358"/>
      <c r="I938" s="358"/>
      <c r="J938" s="34"/>
      <c r="K938" s="1"/>
      <c r="L938" s="32"/>
      <c r="M938" s="33"/>
      <c r="N938" s="358"/>
      <c r="O938" s="358"/>
      <c r="P938" s="358"/>
      <c r="Q938" s="358"/>
      <c r="R938" s="358"/>
      <c r="S938" s="358"/>
      <c r="T938" s="358"/>
      <c r="U938" s="358"/>
      <c r="V938" s="34"/>
    </row>
    <row r="939" spans="1:22" ht="21.95" customHeight="1" x14ac:dyDescent="0.3">
      <c r="A939" s="33"/>
      <c r="B939" s="395" t="s">
        <v>59</v>
      </c>
      <c r="C939" s="395"/>
      <c r="D939" s="395"/>
      <c r="E939" s="395"/>
      <c r="F939" s="395"/>
      <c r="G939" s="395"/>
      <c r="H939" s="395"/>
      <c r="I939" s="395"/>
      <c r="J939" s="34"/>
      <c r="K939" s="1"/>
      <c r="L939" s="32"/>
      <c r="M939" s="33"/>
      <c r="N939" s="395" t="s">
        <v>59</v>
      </c>
      <c r="O939" s="395"/>
      <c r="P939" s="395"/>
      <c r="Q939" s="395"/>
      <c r="R939" s="395"/>
      <c r="S939" s="395"/>
      <c r="T939" s="395"/>
      <c r="U939" s="395"/>
      <c r="V939" s="34"/>
    </row>
    <row r="940" spans="1:22" ht="21.95" customHeight="1" thickBot="1" x14ac:dyDescent="0.3">
      <c r="A940" s="33"/>
      <c r="B940" s="358"/>
      <c r="C940" s="358"/>
      <c r="D940" s="358"/>
      <c r="E940" s="358"/>
      <c r="F940" s="358"/>
      <c r="G940" s="358"/>
      <c r="H940" s="358"/>
      <c r="I940" s="358"/>
      <c r="J940" s="34"/>
      <c r="K940" s="1"/>
      <c r="L940" s="32"/>
      <c r="M940" s="33"/>
      <c r="N940" s="358"/>
      <c r="O940" s="358"/>
      <c r="P940" s="358"/>
      <c r="Q940" s="358"/>
      <c r="R940" s="358"/>
      <c r="S940" s="358"/>
      <c r="T940" s="358"/>
      <c r="U940" s="358"/>
      <c r="V940" s="34"/>
    </row>
    <row r="941" spans="1:22" ht="21.95" customHeight="1" x14ac:dyDescent="0.25">
      <c r="A941" s="33"/>
      <c r="B941" s="170" t="s">
        <v>136</v>
      </c>
      <c r="C941" s="443"/>
      <c r="D941" s="444"/>
      <c r="E941" s="444"/>
      <c r="F941" s="444"/>
      <c r="G941" s="444"/>
      <c r="H941" s="444"/>
      <c r="I941" s="445"/>
      <c r="J941" s="34"/>
      <c r="K941" s="1"/>
      <c r="L941" s="32"/>
      <c r="M941" s="33"/>
      <c r="N941" s="170" t="s">
        <v>136</v>
      </c>
      <c r="O941" s="443"/>
      <c r="P941" s="444"/>
      <c r="Q941" s="444"/>
      <c r="R941" s="444"/>
      <c r="S941" s="444"/>
      <c r="T941" s="444"/>
      <c r="U941" s="445"/>
      <c r="V941" s="34"/>
    </row>
    <row r="942" spans="1:22" ht="21.95" customHeight="1" thickBot="1" x14ac:dyDescent="0.3">
      <c r="A942" s="33"/>
      <c r="B942" s="171" t="s">
        <v>137</v>
      </c>
      <c r="C942" s="432"/>
      <c r="D942" s="433"/>
      <c r="E942" s="433"/>
      <c r="F942" s="433"/>
      <c r="G942" s="433"/>
      <c r="H942" s="433"/>
      <c r="I942" s="434"/>
      <c r="J942" s="34"/>
      <c r="K942" s="1"/>
      <c r="L942" s="32"/>
      <c r="M942" s="33"/>
      <c r="N942" s="171" t="s">
        <v>137</v>
      </c>
      <c r="O942" s="432"/>
      <c r="P942" s="433"/>
      <c r="Q942" s="433"/>
      <c r="R942" s="433"/>
      <c r="S942" s="433"/>
      <c r="T942" s="433"/>
      <c r="U942" s="434"/>
      <c r="V942" s="34"/>
    </row>
    <row r="943" spans="1:22" ht="21.95" customHeight="1" thickBot="1" x14ac:dyDescent="0.3">
      <c r="A943" s="33"/>
      <c r="B943" s="25"/>
      <c r="C943" s="25"/>
      <c r="D943" s="25"/>
      <c r="E943" s="25"/>
      <c r="F943" s="25"/>
      <c r="G943" s="25"/>
      <c r="H943" s="25"/>
      <c r="I943" s="25"/>
      <c r="J943" s="34"/>
      <c r="K943" s="1"/>
      <c r="L943" s="32"/>
      <c r="M943" s="33"/>
      <c r="N943" s="25"/>
      <c r="O943" s="25"/>
      <c r="P943" s="25"/>
      <c r="Q943" s="25"/>
      <c r="R943" s="25"/>
      <c r="S943" s="25"/>
      <c r="T943" s="25"/>
      <c r="U943" s="25"/>
      <c r="V943" s="34"/>
    </row>
    <row r="944" spans="1:22" ht="21.95" customHeight="1" x14ac:dyDescent="0.25">
      <c r="A944" s="33"/>
      <c r="B944" s="438" t="s">
        <v>63</v>
      </c>
      <c r="C944" s="343" t="s">
        <v>64</v>
      </c>
      <c r="D944" s="351"/>
      <c r="E944" s="351"/>
      <c r="F944" s="351"/>
      <c r="G944" s="351"/>
      <c r="H944" s="352"/>
      <c r="I944" s="353"/>
      <c r="J944" s="34"/>
      <c r="K944" s="1"/>
      <c r="L944" s="32"/>
      <c r="M944" s="33"/>
      <c r="N944" s="438" t="s">
        <v>63</v>
      </c>
      <c r="O944" s="343" t="s">
        <v>64</v>
      </c>
      <c r="P944" s="351"/>
      <c r="Q944" s="351"/>
      <c r="R944" s="351"/>
      <c r="S944" s="351"/>
      <c r="T944" s="352"/>
      <c r="U944" s="353"/>
      <c r="V944" s="34"/>
    </row>
    <row r="945" spans="1:22" ht="21.95" customHeight="1" x14ac:dyDescent="0.25">
      <c r="A945" s="33"/>
      <c r="B945" s="439"/>
      <c r="C945" s="340" t="s">
        <v>65</v>
      </c>
      <c r="D945" s="348"/>
      <c r="E945" s="348"/>
      <c r="F945" s="348"/>
      <c r="G945" s="348"/>
      <c r="H945" s="336"/>
      <c r="I945" s="337"/>
      <c r="J945" s="34"/>
      <c r="K945" s="1"/>
      <c r="L945" s="32"/>
      <c r="M945" s="33"/>
      <c r="N945" s="439"/>
      <c r="O945" s="340" t="s">
        <v>65</v>
      </c>
      <c r="P945" s="348"/>
      <c r="Q945" s="348"/>
      <c r="R945" s="348"/>
      <c r="S945" s="348"/>
      <c r="T945" s="336"/>
      <c r="U945" s="337"/>
      <c r="V945" s="34"/>
    </row>
    <row r="946" spans="1:22" ht="21.95" customHeight="1" x14ac:dyDescent="0.25">
      <c r="A946" s="33"/>
      <c r="B946" s="439"/>
      <c r="C946" s="340" t="s">
        <v>66</v>
      </c>
      <c r="D946" s="348"/>
      <c r="E946" s="348"/>
      <c r="F946" s="348"/>
      <c r="G946" s="348"/>
      <c r="H946" s="336"/>
      <c r="I946" s="337"/>
      <c r="J946" s="34"/>
      <c r="K946" s="1"/>
      <c r="L946" s="32"/>
      <c r="M946" s="33"/>
      <c r="N946" s="439"/>
      <c r="O946" s="340" t="s">
        <v>66</v>
      </c>
      <c r="P946" s="348"/>
      <c r="Q946" s="348"/>
      <c r="R946" s="348"/>
      <c r="S946" s="348"/>
      <c r="T946" s="336"/>
      <c r="U946" s="337"/>
      <c r="V946" s="34"/>
    </row>
    <row r="947" spans="1:22" ht="21.95" customHeight="1" x14ac:dyDescent="0.25">
      <c r="A947" s="33"/>
      <c r="B947" s="439"/>
      <c r="C947" s="340" t="s">
        <v>67</v>
      </c>
      <c r="D947" s="348"/>
      <c r="E947" s="348"/>
      <c r="F947" s="348"/>
      <c r="G947" s="348"/>
      <c r="H947" s="336"/>
      <c r="I947" s="337"/>
      <c r="J947" s="34"/>
      <c r="K947" s="1"/>
      <c r="L947" s="32"/>
      <c r="M947" s="33"/>
      <c r="N947" s="439"/>
      <c r="O947" s="340" t="s">
        <v>67</v>
      </c>
      <c r="P947" s="348"/>
      <c r="Q947" s="348"/>
      <c r="R947" s="348"/>
      <c r="S947" s="348"/>
      <c r="T947" s="336"/>
      <c r="U947" s="337"/>
      <c r="V947" s="34"/>
    </row>
    <row r="948" spans="1:22" ht="21.95" customHeight="1" x14ac:dyDescent="0.25">
      <c r="A948" s="33"/>
      <c r="B948" s="439"/>
      <c r="C948" s="340" t="s">
        <v>68</v>
      </c>
      <c r="D948" s="348"/>
      <c r="E948" s="348"/>
      <c r="F948" s="348"/>
      <c r="G948" s="348"/>
      <c r="H948" s="336"/>
      <c r="I948" s="337"/>
      <c r="J948" s="34"/>
      <c r="K948" s="1"/>
      <c r="L948" s="32"/>
      <c r="M948" s="33"/>
      <c r="N948" s="439"/>
      <c r="O948" s="340" t="s">
        <v>68</v>
      </c>
      <c r="P948" s="348"/>
      <c r="Q948" s="348"/>
      <c r="R948" s="348"/>
      <c r="S948" s="348"/>
      <c r="T948" s="336"/>
      <c r="U948" s="337"/>
      <c r="V948" s="34"/>
    </row>
    <row r="949" spans="1:22" ht="21.95" customHeight="1" x14ac:dyDescent="0.25">
      <c r="A949" s="33"/>
      <c r="B949" s="439"/>
      <c r="C949" s="385" t="s">
        <v>69</v>
      </c>
      <c r="D949" s="386"/>
      <c r="E949" s="386"/>
      <c r="F949" s="386"/>
      <c r="G949" s="386"/>
      <c r="H949" s="336"/>
      <c r="I949" s="337"/>
      <c r="J949" s="34"/>
      <c r="K949" s="1"/>
      <c r="L949" s="32"/>
      <c r="M949" s="33"/>
      <c r="N949" s="439"/>
      <c r="O949" s="385" t="s">
        <v>69</v>
      </c>
      <c r="P949" s="386"/>
      <c r="Q949" s="386"/>
      <c r="R949" s="386"/>
      <c r="S949" s="386"/>
      <c r="T949" s="336"/>
      <c r="U949" s="337"/>
      <c r="V949" s="34"/>
    </row>
    <row r="950" spans="1:22" ht="21.95" customHeight="1" thickBot="1" x14ac:dyDescent="0.3">
      <c r="A950" s="33"/>
      <c r="B950" s="440"/>
      <c r="C950" s="461" t="s">
        <v>92</v>
      </c>
      <c r="D950" s="462"/>
      <c r="E950" s="462"/>
      <c r="F950" s="462"/>
      <c r="G950" s="385"/>
      <c r="H950" s="453"/>
      <c r="I950" s="454"/>
      <c r="J950" s="34"/>
      <c r="K950" s="1"/>
      <c r="L950" s="32"/>
      <c r="M950" s="33"/>
      <c r="N950" s="440"/>
      <c r="O950" s="461" t="s">
        <v>92</v>
      </c>
      <c r="P950" s="462"/>
      <c r="Q950" s="462"/>
      <c r="R950" s="462"/>
      <c r="S950" s="385"/>
      <c r="T950" s="453"/>
      <c r="U950" s="454"/>
      <c r="V950" s="34"/>
    </row>
    <row r="951" spans="1:22" ht="21.95" customHeight="1" x14ac:dyDescent="0.25">
      <c r="A951" s="33"/>
      <c r="B951" s="438" t="s">
        <v>70</v>
      </c>
      <c r="C951" s="463" t="s">
        <v>71</v>
      </c>
      <c r="D951" s="464"/>
      <c r="E951" s="464"/>
      <c r="F951" s="464"/>
      <c r="G951" s="464"/>
      <c r="H951" s="352"/>
      <c r="I951" s="353"/>
      <c r="J951" s="34"/>
      <c r="K951" s="1"/>
      <c r="L951" s="32"/>
      <c r="M951" s="33"/>
      <c r="N951" s="438" t="s">
        <v>70</v>
      </c>
      <c r="O951" s="463" t="s">
        <v>71</v>
      </c>
      <c r="P951" s="464"/>
      <c r="Q951" s="464"/>
      <c r="R951" s="464"/>
      <c r="S951" s="464"/>
      <c r="T951" s="352"/>
      <c r="U951" s="353"/>
      <c r="V951" s="34"/>
    </row>
    <row r="952" spans="1:22" ht="21.95" customHeight="1" x14ac:dyDescent="0.25">
      <c r="A952" s="33"/>
      <c r="B952" s="439"/>
      <c r="C952" s="435" t="s">
        <v>72</v>
      </c>
      <c r="D952" s="436"/>
      <c r="E952" s="436"/>
      <c r="F952" s="436"/>
      <c r="G952" s="437"/>
      <c r="H952" s="336"/>
      <c r="I952" s="337"/>
      <c r="J952" s="34"/>
      <c r="K952" s="1"/>
      <c r="L952" s="32"/>
      <c r="M952" s="33"/>
      <c r="N952" s="439"/>
      <c r="O952" s="435" t="s">
        <v>72</v>
      </c>
      <c r="P952" s="436"/>
      <c r="Q952" s="436"/>
      <c r="R952" s="436"/>
      <c r="S952" s="437"/>
      <c r="T952" s="336"/>
      <c r="U952" s="337"/>
      <c r="V952" s="34"/>
    </row>
    <row r="953" spans="1:22" ht="21.95" customHeight="1" x14ac:dyDescent="0.25">
      <c r="A953" s="33"/>
      <c r="B953" s="439"/>
      <c r="C953" s="435" t="s">
        <v>73</v>
      </c>
      <c r="D953" s="436"/>
      <c r="E953" s="436"/>
      <c r="F953" s="436"/>
      <c r="G953" s="437"/>
      <c r="H953" s="336"/>
      <c r="I953" s="337"/>
      <c r="J953" s="34"/>
      <c r="K953" s="1"/>
      <c r="L953" s="32"/>
      <c r="M953" s="33"/>
      <c r="N953" s="439"/>
      <c r="O953" s="435" t="s">
        <v>73</v>
      </c>
      <c r="P953" s="436"/>
      <c r="Q953" s="436"/>
      <c r="R953" s="436"/>
      <c r="S953" s="437"/>
      <c r="T953" s="336"/>
      <c r="U953" s="337"/>
      <c r="V953" s="34"/>
    </row>
    <row r="954" spans="1:22" ht="21.95" customHeight="1" x14ac:dyDescent="0.25">
      <c r="A954" s="33"/>
      <c r="B954" s="439"/>
      <c r="C954" s="435" t="s">
        <v>74</v>
      </c>
      <c r="D954" s="436"/>
      <c r="E954" s="436"/>
      <c r="F954" s="436"/>
      <c r="G954" s="437"/>
      <c r="H954" s="336"/>
      <c r="I954" s="337"/>
      <c r="J954" s="34"/>
      <c r="K954" s="1"/>
      <c r="L954" s="32"/>
      <c r="M954" s="33"/>
      <c r="N954" s="439"/>
      <c r="O954" s="435" t="s">
        <v>74</v>
      </c>
      <c r="P954" s="436"/>
      <c r="Q954" s="436"/>
      <c r="R954" s="436"/>
      <c r="S954" s="437"/>
      <c r="T954" s="336"/>
      <c r="U954" s="337"/>
      <c r="V954" s="34"/>
    </row>
    <row r="955" spans="1:22" ht="21.95" customHeight="1" x14ac:dyDescent="0.25">
      <c r="A955" s="33"/>
      <c r="B955" s="439"/>
      <c r="C955" s="435" t="s">
        <v>75</v>
      </c>
      <c r="D955" s="436"/>
      <c r="E955" s="436"/>
      <c r="F955" s="436"/>
      <c r="G955" s="437"/>
      <c r="H955" s="336"/>
      <c r="I955" s="337"/>
      <c r="J955" s="34"/>
      <c r="K955" s="1"/>
      <c r="L955" s="32"/>
      <c r="M955" s="33"/>
      <c r="N955" s="439"/>
      <c r="O955" s="435" t="s">
        <v>75</v>
      </c>
      <c r="P955" s="436"/>
      <c r="Q955" s="436"/>
      <c r="R955" s="436"/>
      <c r="S955" s="437"/>
      <c r="T955" s="336"/>
      <c r="U955" s="337"/>
      <c r="V955" s="34"/>
    </row>
    <row r="956" spans="1:22" ht="21.95" customHeight="1" x14ac:dyDescent="0.25">
      <c r="A956" s="33"/>
      <c r="B956" s="439"/>
      <c r="C956" s="435" t="s">
        <v>76</v>
      </c>
      <c r="D956" s="436"/>
      <c r="E956" s="436"/>
      <c r="F956" s="436"/>
      <c r="G956" s="437"/>
      <c r="H956" s="336"/>
      <c r="I956" s="337"/>
      <c r="J956" s="34"/>
      <c r="K956" s="1"/>
      <c r="L956" s="32"/>
      <c r="M956" s="33"/>
      <c r="N956" s="439"/>
      <c r="O956" s="435" t="s">
        <v>76</v>
      </c>
      <c r="P956" s="436"/>
      <c r="Q956" s="436"/>
      <c r="R956" s="436"/>
      <c r="S956" s="437"/>
      <c r="T956" s="336"/>
      <c r="U956" s="337"/>
      <c r="V956" s="34"/>
    </row>
    <row r="957" spans="1:22" ht="21.95" customHeight="1" thickBot="1" x14ac:dyDescent="0.3">
      <c r="A957" s="33"/>
      <c r="B957" s="440"/>
      <c r="C957" s="458" t="s">
        <v>77</v>
      </c>
      <c r="D957" s="459"/>
      <c r="E957" s="459"/>
      <c r="F957" s="459"/>
      <c r="G957" s="460"/>
      <c r="H957" s="369"/>
      <c r="I957" s="370"/>
      <c r="J957" s="34"/>
      <c r="K957" s="1"/>
      <c r="L957" s="32"/>
      <c r="M957" s="33"/>
      <c r="N957" s="440"/>
      <c r="O957" s="458" t="s">
        <v>77</v>
      </c>
      <c r="P957" s="459"/>
      <c r="Q957" s="459"/>
      <c r="R957" s="459"/>
      <c r="S957" s="460"/>
      <c r="T957" s="369"/>
      <c r="U957" s="370"/>
      <c r="V957" s="34"/>
    </row>
    <row r="958" spans="1:22" ht="21.95" customHeight="1" x14ac:dyDescent="0.25">
      <c r="A958" s="33"/>
      <c r="B958" s="438" t="s">
        <v>78</v>
      </c>
      <c r="C958" s="465" t="s">
        <v>81</v>
      </c>
      <c r="D958" s="466"/>
      <c r="E958" s="346"/>
      <c r="F958" s="11" t="s">
        <v>82</v>
      </c>
      <c r="G958" s="11"/>
      <c r="H958" s="344"/>
      <c r="I958" s="345"/>
      <c r="J958" s="34"/>
      <c r="K958" s="1"/>
      <c r="L958" s="32"/>
      <c r="M958" s="33"/>
      <c r="N958" s="438" t="s">
        <v>78</v>
      </c>
      <c r="O958" s="465" t="s">
        <v>81</v>
      </c>
      <c r="P958" s="466"/>
      <c r="Q958" s="346"/>
      <c r="R958" s="11" t="s">
        <v>82</v>
      </c>
      <c r="S958" s="11"/>
      <c r="T958" s="344"/>
      <c r="U958" s="345"/>
      <c r="V958" s="34"/>
    </row>
    <row r="959" spans="1:22" ht="21.95" customHeight="1" x14ac:dyDescent="0.25">
      <c r="A959" s="33"/>
      <c r="B959" s="439"/>
      <c r="C959" s="338" t="s">
        <v>83</v>
      </c>
      <c r="D959" s="339"/>
      <c r="E959" s="340"/>
      <c r="F959" s="10" t="s">
        <v>84</v>
      </c>
      <c r="G959" s="10"/>
      <c r="H959" s="336"/>
      <c r="I959" s="337"/>
      <c r="J959" s="34"/>
      <c r="K959" s="1"/>
      <c r="L959" s="32"/>
      <c r="M959" s="33"/>
      <c r="N959" s="439"/>
      <c r="O959" s="338" t="s">
        <v>83</v>
      </c>
      <c r="P959" s="339"/>
      <c r="Q959" s="340"/>
      <c r="R959" s="10" t="s">
        <v>84</v>
      </c>
      <c r="S959" s="10"/>
      <c r="T959" s="336"/>
      <c r="U959" s="337"/>
      <c r="V959" s="34"/>
    </row>
    <row r="960" spans="1:22" ht="21.95" customHeight="1" thickBot="1" x14ac:dyDescent="0.3">
      <c r="A960" s="33"/>
      <c r="B960" s="440"/>
      <c r="C960" s="60" t="s">
        <v>87</v>
      </c>
      <c r="D960" s="61"/>
      <c r="E960" s="61"/>
      <c r="F960" s="52" t="s">
        <v>86</v>
      </c>
      <c r="G960" s="52"/>
      <c r="H960" s="369"/>
      <c r="I960" s="370"/>
      <c r="J960" s="34"/>
      <c r="K960" s="1"/>
      <c r="L960" s="32"/>
      <c r="M960" s="33"/>
      <c r="N960" s="440"/>
      <c r="O960" s="60" t="s">
        <v>87</v>
      </c>
      <c r="P960" s="61"/>
      <c r="Q960" s="61"/>
      <c r="R960" s="52" t="s">
        <v>86</v>
      </c>
      <c r="S960" s="52"/>
      <c r="T960" s="369"/>
      <c r="U960" s="370"/>
      <c r="V960" s="34"/>
    </row>
    <row r="961" spans="1:22" ht="21.95" customHeight="1" thickBot="1" x14ac:dyDescent="0.3">
      <c r="A961" s="33"/>
      <c r="B961" s="25"/>
      <c r="C961" s="25"/>
      <c r="D961" s="25"/>
      <c r="E961" s="25"/>
      <c r="F961" s="25"/>
      <c r="G961" s="25"/>
      <c r="H961" s="25"/>
      <c r="I961" s="25"/>
      <c r="J961" s="34"/>
      <c r="K961" s="1"/>
      <c r="L961" s="32"/>
      <c r="M961" s="33"/>
      <c r="N961" s="25"/>
      <c r="O961" s="25"/>
      <c r="P961" s="25"/>
      <c r="Q961" s="25"/>
      <c r="R961" s="25"/>
      <c r="S961" s="25"/>
      <c r="T961" s="25"/>
      <c r="U961" s="25"/>
      <c r="V961" s="34"/>
    </row>
    <row r="962" spans="1:22" ht="21.95" customHeight="1" x14ac:dyDescent="0.3">
      <c r="A962" s="33"/>
      <c r="B962" s="373" t="s">
        <v>88</v>
      </c>
      <c r="C962" s="374"/>
      <c r="D962" s="374"/>
      <c r="E962" s="374"/>
      <c r="F962" s="374"/>
      <c r="G962" s="374"/>
      <c r="H962" s="374"/>
      <c r="I962" s="375"/>
      <c r="J962" s="34"/>
      <c r="K962" s="1"/>
      <c r="L962" s="32"/>
      <c r="M962" s="33"/>
      <c r="N962" s="373" t="s">
        <v>88</v>
      </c>
      <c r="O962" s="374"/>
      <c r="P962" s="374"/>
      <c r="Q962" s="374"/>
      <c r="R962" s="374"/>
      <c r="S962" s="374"/>
      <c r="T962" s="374"/>
      <c r="U962" s="375"/>
      <c r="V962" s="34"/>
    </row>
    <row r="963" spans="1:22" ht="21.95" customHeight="1" x14ac:dyDescent="0.25">
      <c r="A963" s="33"/>
      <c r="B963" s="376"/>
      <c r="C963" s="377"/>
      <c r="D963" s="377"/>
      <c r="E963" s="377"/>
      <c r="F963" s="377"/>
      <c r="G963" s="377"/>
      <c r="H963" s="377"/>
      <c r="I963" s="378"/>
      <c r="J963" s="34"/>
      <c r="K963" s="1"/>
      <c r="L963" s="32"/>
      <c r="M963" s="33"/>
      <c r="N963" s="376"/>
      <c r="O963" s="377"/>
      <c r="P963" s="377"/>
      <c r="Q963" s="377"/>
      <c r="R963" s="377"/>
      <c r="S963" s="377"/>
      <c r="T963" s="377"/>
      <c r="U963" s="378"/>
      <c r="V963" s="34"/>
    </row>
    <row r="964" spans="1:22" ht="21.95" customHeight="1" x14ac:dyDescent="0.25">
      <c r="A964" s="33"/>
      <c r="B964" s="379"/>
      <c r="C964" s="380"/>
      <c r="D964" s="380"/>
      <c r="E964" s="380"/>
      <c r="F964" s="380"/>
      <c r="G964" s="380"/>
      <c r="H964" s="380"/>
      <c r="I964" s="381"/>
      <c r="J964" s="34"/>
      <c r="K964" s="1"/>
      <c r="L964" s="32"/>
      <c r="M964" s="33"/>
      <c r="N964" s="379"/>
      <c r="O964" s="380"/>
      <c r="P964" s="380"/>
      <c r="Q964" s="380"/>
      <c r="R964" s="380"/>
      <c r="S964" s="380"/>
      <c r="T964" s="380"/>
      <c r="U964" s="381"/>
      <c r="V964" s="34"/>
    </row>
    <row r="965" spans="1:22" ht="21.95" customHeight="1" x14ac:dyDescent="0.25">
      <c r="A965" s="33"/>
      <c r="B965" s="379"/>
      <c r="C965" s="380"/>
      <c r="D965" s="380"/>
      <c r="E965" s="380"/>
      <c r="F965" s="380"/>
      <c r="G965" s="380"/>
      <c r="H965" s="380"/>
      <c r="I965" s="381"/>
      <c r="J965" s="34"/>
      <c r="K965" s="1"/>
      <c r="L965" s="32"/>
      <c r="M965" s="33"/>
      <c r="N965" s="379"/>
      <c r="O965" s="380"/>
      <c r="P965" s="380"/>
      <c r="Q965" s="380"/>
      <c r="R965" s="380"/>
      <c r="S965" s="380"/>
      <c r="T965" s="380"/>
      <c r="U965" s="381"/>
      <c r="V965" s="34"/>
    </row>
    <row r="966" spans="1:22" ht="21.95" customHeight="1" thickBot="1" x14ac:dyDescent="0.3">
      <c r="A966" s="33"/>
      <c r="B966" s="382"/>
      <c r="C966" s="383"/>
      <c r="D966" s="383"/>
      <c r="E966" s="383"/>
      <c r="F966" s="383"/>
      <c r="G966" s="383"/>
      <c r="H966" s="383"/>
      <c r="I966" s="384"/>
      <c r="J966" s="34"/>
      <c r="K966" s="1"/>
      <c r="L966" s="32"/>
      <c r="M966" s="33"/>
      <c r="N966" s="382"/>
      <c r="O966" s="383"/>
      <c r="P966" s="383"/>
      <c r="Q966" s="383"/>
      <c r="R966" s="383"/>
      <c r="S966" s="383"/>
      <c r="T966" s="383"/>
      <c r="U966" s="384"/>
      <c r="V966" s="34"/>
    </row>
    <row r="967" spans="1:22" ht="21.95" customHeight="1" thickBot="1" x14ac:dyDescent="0.3">
      <c r="A967" s="53"/>
      <c r="B967" s="54"/>
      <c r="C967" s="54"/>
      <c r="D967" s="54"/>
      <c r="E967" s="54"/>
      <c r="F967" s="54"/>
      <c r="G967" s="54"/>
      <c r="H967" s="54"/>
      <c r="I967" s="54"/>
      <c r="J967" s="55"/>
      <c r="K967" s="1"/>
      <c r="L967" s="32"/>
      <c r="M967" s="53"/>
      <c r="N967" s="54"/>
      <c r="O967" s="54"/>
      <c r="P967" s="54"/>
      <c r="Q967" s="54"/>
      <c r="R967" s="54"/>
      <c r="S967" s="54"/>
      <c r="T967" s="54"/>
      <c r="U967" s="54"/>
      <c r="V967" s="55"/>
    </row>
    <row r="968" spans="1:22" ht="21.95" customHeight="1" thickBot="1" x14ac:dyDescent="0.3">
      <c r="A968" s="56"/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7"/>
      <c r="M968" s="56"/>
      <c r="N968" s="56"/>
      <c r="O968" s="56"/>
      <c r="P968" s="56"/>
      <c r="Q968" s="56"/>
      <c r="R968" s="56"/>
      <c r="S968" s="56"/>
      <c r="T968" s="56"/>
      <c r="U968" s="56"/>
      <c r="V968" s="56"/>
    </row>
    <row r="969" spans="1:22" ht="21.95" customHeight="1" x14ac:dyDescent="0.25">
      <c r="A969" s="29">
        <v>22</v>
      </c>
      <c r="B969" s="30"/>
      <c r="C969" s="30"/>
      <c r="D969" s="30"/>
      <c r="E969" s="30"/>
      <c r="F969" s="30"/>
      <c r="G969" s="30"/>
      <c r="H969" s="30"/>
      <c r="I969" s="30"/>
      <c r="J969" s="31"/>
      <c r="K969" s="1"/>
      <c r="L969" s="32"/>
      <c r="M969" s="29">
        <f t="shared" ref="M969" si="21">A969+1</f>
        <v>23</v>
      </c>
      <c r="N969" s="30"/>
      <c r="O969" s="30"/>
      <c r="P969" s="30"/>
      <c r="Q969" s="30"/>
      <c r="R969" s="30"/>
      <c r="S969" s="30"/>
      <c r="T969" s="30"/>
      <c r="U969" s="30"/>
      <c r="V969" s="31"/>
    </row>
    <row r="970" spans="1:22" ht="21.95" customHeight="1" x14ac:dyDescent="0.35">
      <c r="A970" s="33"/>
      <c r="B970" s="356" t="s">
        <v>42</v>
      </c>
      <c r="C970" s="356"/>
      <c r="D970" s="452" t="s">
        <v>93</v>
      </c>
      <c r="E970" s="404"/>
      <c r="F970" s="404"/>
      <c r="G970" s="404"/>
      <c r="H970" s="404"/>
      <c r="I970" s="404"/>
      <c r="J970" s="75"/>
      <c r="K970" s="1"/>
      <c r="L970" s="32"/>
      <c r="M970" s="33"/>
      <c r="N970" s="356" t="s">
        <v>42</v>
      </c>
      <c r="O970" s="356"/>
      <c r="P970" s="452" t="s">
        <v>93</v>
      </c>
      <c r="Q970" s="404"/>
      <c r="R970" s="404"/>
      <c r="S970" s="404"/>
      <c r="T970" s="404"/>
      <c r="U970" s="404"/>
      <c r="V970" s="75"/>
    </row>
    <row r="971" spans="1:22" ht="21.95" customHeight="1" x14ac:dyDescent="0.25">
      <c r="A971" s="33"/>
      <c r="B971" s="358"/>
      <c r="C971" s="358"/>
      <c r="D971" s="358"/>
      <c r="E971" s="358"/>
      <c r="F971" s="358"/>
      <c r="G971" s="358"/>
      <c r="H971" s="358"/>
      <c r="I971" s="358"/>
      <c r="J971" s="34"/>
      <c r="K971" s="1"/>
      <c r="L971" s="32"/>
      <c r="M971" s="33"/>
      <c r="N971" s="358"/>
      <c r="O971" s="358"/>
      <c r="P971" s="358"/>
      <c r="Q971" s="358"/>
      <c r="R971" s="358"/>
      <c r="S971" s="358"/>
      <c r="T971" s="358"/>
      <c r="U971" s="358"/>
      <c r="V971" s="34"/>
    </row>
    <row r="972" spans="1:22" ht="21.95" customHeight="1" x14ac:dyDescent="0.35">
      <c r="A972" s="33"/>
      <c r="B972" s="356" t="s">
        <v>0</v>
      </c>
      <c r="C972" s="356"/>
      <c r="D972" s="403"/>
      <c r="E972" s="403"/>
      <c r="F972" s="357" t="s">
        <v>41</v>
      </c>
      <c r="G972" s="357"/>
      <c r="H972" s="403"/>
      <c r="I972" s="403"/>
      <c r="J972" s="34"/>
      <c r="K972" s="1"/>
      <c r="L972" s="32"/>
      <c r="M972" s="33"/>
      <c r="N972" s="356" t="s">
        <v>0</v>
      </c>
      <c r="O972" s="356"/>
      <c r="P972" s="403"/>
      <c r="Q972" s="403"/>
      <c r="R972" s="357" t="s">
        <v>41</v>
      </c>
      <c r="S972" s="357"/>
      <c r="T972" s="403"/>
      <c r="U972" s="403"/>
      <c r="V972" s="34"/>
    </row>
    <row r="973" spans="1:22" ht="21.95" customHeight="1" x14ac:dyDescent="0.35">
      <c r="A973" s="33"/>
      <c r="B973" s="356" t="s">
        <v>14</v>
      </c>
      <c r="C973" s="356"/>
      <c r="D973" s="400"/>
      <c r="E973" s="400"/>
      <c r="F973" s="357" t="s">
        <v>15</v>
      </c>
      <c r="G973" s="357"/>
      <c r="H973" s="401"/>
      <c r="I973" s="401"/>
      <c r="J973" s="34"/>
      <c r="K973" s="1"/>
      <c r="L973" s="32"/>
      <c r="M973" s="33"/>
      <c r="N973" s="356" t="s">
        <v>14</v>
      </c>
      <c r="O973" s="356"/>
      <c r="P973" s="400"/>
      <c r="Q973" s="400"/>
      <c r="R973" s="357" t="s">
        <v>15</v>
      </c>
      <c r="S973" s="357"/>
      <c r="T973" s="401"/>
      <c r="U973" s="401"/>
      <c r="V973" s="34"/>
    </row>
    <row r="974" spans="1:22" ht="21.95" customHeight="1" x14ac:dyDescent="0.3">
      <c r="A974" s="33"/>
      <c r="B974" s="64" t="s">
        <v>53</v>
      </c>
      <c r="C974" s="64"/>
      <c r="D974" s="402"/>
      <c r="E974" s="402"/>
      <c r="F974" s="397" t="s">
        <v>54</v>
      </c>
      <c r="G974" s="397"/>
      <c r="H974" s="402"/>
      <c r="I974" s="402"/>
      <c r="J974" s="34"/>
      <c r="K974" s="1"/>
      <c r="L974" s="32"/>
      <c r="M974" s="33"/>
      <c r="N974" s="64" t="s">
        <v>53</v>
      </c>
      <c r="O974" s="64"/>
      <c r="P974" s="402"/>
      <c r="Q974" s="402"/>
      <c r="R974" s="397" t="s">
        <v>54</v>
      </c>
      <c r="S974" s="397"/>
      <c r="T974" s="402"/>
      <c r="U974" s="402"/>
      <c r="V974" s="34"/>
    </row>
    <row r="975" spans="1:22" ht="21.95" customHeight="1" x14ac:dyDescent="0.3">
      <c r="A975" s="33"/>
      <c r="B975" s="396" t="s">
        <v>1</v>
      </c>
      <c r="C975" s="396"/>
      <c r="D975" s="397"/>
      <c r="E975" s="397"/>
      <c r="F975" s="398"/>
      <c r="G975" s="398"/>
      <c r="H975" s="398"/>
      <c r="I975" s="398"/>
      <c r="J975" s="34"/>
      <c r="K975" s="1"/>
      <c r="L975" s="32"/>
      <c r="M975" s="33"/>
      <c r="N975" s="396" t="s">
        <v>1</v>
      </c>
      <c r="O975" s="396"/>
      <c r="P975" s="397"/>
      <c r="Q975" s="397"/>
      <c r="R975" s="398"/>
      <c r="S975" s="398"/>
      <c r="T975" s="398"/>
      <c r="U975" s="398"/>
      <c r="V975" s="34"/>
    </row>
    <row r="976" spans="1:22" ht="21.95" customHeight="1" x14ac:dyDescent="0.3">
      <c r="A976" s="33"/>
      <c r="B976" s="396"/>
      <c r="C976" s="396"/>
      <c r="D976" s="397" t="s">
        <v>11</v>
      </c>
      <c r="E976" s="397"/>
      <c r="F976" s="398"/>
      <c r="G976" s="398"/>
      <c r="H976" s="398"/>
      <c r="I976" s="398"/>
      <c r="J976" s="34"/>
      <c r="K976" s="1"/>
      <c r="L976" s="32"/>
      <c r="M976" s="33"/>
      <c r="N976" s="396"/>
      <c r="O976" s="396"/>
      <c r="P976" s="397" t="s">
        <v>11</v>
      </c>
      <c r="Q976" s="397"/>
      <c r="R976" s="398"/>
      <c r="S976" s="398"/>
      <c r="T976" s="398"/>
      <c r="U976" s="398"/>
      <c r="V976" s="34"/>
    </row>
    <row r="977" spans="1:22" ht="21.95" customHeight="1" x14ac:dyDescent="0.3">
      <c r="A977" s="33"/>
      <c r="B977" s="396"/>
      <c r="C977" s="396"/>
      <c r="D977" s="397" t="s">
        <v>55</v>
      </c>
      <c r="E977" s="397"/>
      <c r="F977" s="398"/>
      <c r="G977" s="398"/>
      <c r="H977" s="398"/>
      <c r="I977" s="398"/>
      <c r="J977" s="34"/>
      <c r="K977" s="1"/>
      <c r="L977" s="32"/>
      <c r="M977" s="33"/>
      <c r="N977" s="396"/>
      <c r="O977" s="396"/>
      <c r="P977" s="397" t="s">
        <v>55</v>
      </c>
      <c r="Q977" s="397"/>
      <c r="R977" s="398"/>
      <c r="S977" s="398"/>
      <c r="T977" s="398"/>
      <c r="U977" s="398"/>
      <c r="V977" s="34"/>
    </row>
    <row r="978" spans="1:22" ht="21.95" customHeight="1" x14ac:dyDescent="0.35">
      <c r="A978" s="33"/>
      <c r="B978" s="396"/>
      <c r="C978" s="396"/>
      <c r="D978" s="397" t="s">
        <v>9</v>
      </c>
      <c r="E978" s="397"/>
      <c r="F978" s="399"/>
      <c r="G978" s="399"/>
      <c r="H978" s="399"/>
      <c r="I978" s="399"/>
      <c r="J978" s="34"/>
      <c r="K978" s="1"/>
      <c r="L978" s="32"/>
      <c r="M978" s="33"/>
      <c r="N978" s="396"/>
      <c r="O978" s="396"/>
      <c r="P978" s="397" t="s">
        <v>9</v>
      </c>
      <c r="Q978" s="397"/>
      <c r="R978" s="399"/>
      <c r="S978" s="399"/>
      <c r="T978" s="399"/>
      <c r="U978" s="399"/>
      <c r="V978" s="34"/>
    </row>
    <row r="979" spans="1:22" ht="21.95" customHeight="1" x14ac:dyDescent="0.35">
      <c r="A979" s="33"/>
      <c r="B979" s="356" t="s">
        <v>44</v>
      </c>
      <c r="C979" s="356"/>
      <c r="D979" s="357" t="s">
        <v>90</v>
      </c>
      <c r="E979" s="357"/>
      <c r="F979" s="37"/>
      <c r="G979" s="65"/>
      <c r="H979" s="39"/>
      <c r="I979" s="65"/>
      <c r="J979" s="34"/>
      <c r="K979" s="1"/>
      <c r="L979" s="32"/>
      <c r="M979" s="33"/>
      <c r="N979" s="356" t="s">
        <v>44</v>
      </c>
      <c r="O979" s="356"/>
      <c r="P979" s="357" t="s">
        <v>90</v>
      </c>
      <c r="Q979" s="357"/>
      <c r="R979" s="37"/>
      <c r="S979" s="65"/>
      <c r="T979" s="39"/>
      <c r="U979" s="65"/>
      <c r="V979" s="34"/>
    </row>
    <row r="980" spans="1:22" ht="21.95" customHeight="1" x14ac:dyDescent="0.3">
      <c r="A980" s="33"/>
      <c r="B980" s="356"/>
      <c r="C980" s="356"/>
      <c r="D980" s="359" t="s">
        <v>56</v>
      </c>
      <c r="E980" s="63" t="s">
        <v>57</v>
      </c>
      <c r="F980" s="41"/>
      <c r="G980" s="66"/>
      <c r="H980" s="41"/>
      <c r="I980" s="66"/>
      <c r="J980" s="34"/>
      <c r="K980" s="1"/>
      <c r="L980" s="32"/>
      <c r="M980" s="33"/>
      <c r="N980" s="356"/>
      <c r="O980" s="356"/>
      <c r="P980" s="359" t="s">
        <v>56</v>
      </c>
      <c r="Q980" s="63" t="s">
        <v>57</v>
      </c>
      <c r="R980" s="41"/>
      <c r="S980" s="66"/>
      <c r="T980" s="41"/>
      <c r="U980" s="66"/>
      <c r="V980" s="34"/>
    </row>
    <row r="981" spans="1:22" ht="21.95" customHeight="1" x14ac:dyDescent="0.3">
      <c r="A981" s="33"/>
      <c r="B981" s="356"/>
      <c r="C981" s="356"/>
      <c r="D981" s="359"/>
      <c r="E981" s="63" t="s">
        <v>58</v>
      </c>
      <c r="F981" s="41"/>
      <c r="G981" s="66"/>
      <c r="H981" s="41"/>
      <c r="I981" s="66"/>
      <c r="J981" s="34"/>
      <c r="K981" s="1"/>
      <c r="L981" s="32"/>
      <c r="M981" s="33"/>
      <c r="N981" s="356"/>
      <c r="O981" s="356"/>
      <c r="P981" s="359"/>
      <c r="Q981" s="63" t="s">
        <v>58</v>
      </c>
      <c r="R981" s="41"/>
      <c r="S981" s="66"/>
      <c r="T981" s="41"/>
      <c r="U981" s="66"/>
      <c r="V981" s="34"/>
    </row>
    <row r="982" spans="1:22" ht="21.95" customHeight="1" x14ac:dyDescent="0.25">
      <c r="A982" s="33"/>
      <c r="B982" s="358"/>
      <c r="C982" s="358"/>
      <c r="D982" s="358"/>
      <c r="E982" s="358"/>
      <c r="F982" s="358"/>
      <c r="G982" s="358"/>
      <c r="H982" s="358"/>
      <c r="I982" s="358"/>
      <c r="J982" s="34"/>
      <c r="K982" s="1"/>
      <c r="L982" s="32"/>
      <c r="M982" s="33"/>
      <c r="N982" s="358"/>
      <c r="O982" s="358"/>
      <c r="P982" s="358"/>
      <c r="Q982" s="358"/>
      <c r="R982" s="358"/>
      <c r="S982" s="358"/>
      <c r="T982" s="358"/>
      <c r="U982" s="358"/>
      <c r="V982" s="34"/>
    </row>
    <row r="983" spans="1:22" ht="21.95" customHeight="1" x14ac:dyDescent="0.3">
      <c r="A983" s="33"/>
      <c r="B983" s="395" t="s">
        <v>59</v>
      </c>
      <c r="C983" s="395"/>
      <c r="D983" s="395"/>
      <c r="E983" s="395"/>
      <c r="F983" s="395"/>
      <c r="G983" s="395"/>
      <c r="H983" s="395"/>
      <c r="I983" s="395"/>
      <c r="J983" s="34"/>
      <c r="K983" s="1"/>
      <c r="L983" s="32"/>
      <c r="M983" s="33"/>
      <c r="N983" s="395" t="s">
        <v>59</v>
      </c>
      <c r="O983" s="395"/>
      <c r="P983" s="395"/>
      <c r="Q983" s="395"/>
      <c r="R983" s="395"/>
      <c r="S983" s="395"/>
      <c r="T983" s="395"/>
      <c r="U983" s="395"/>
      <c r="V983" s="34"/>
    </row>
    <row r="984" spans="1:22" ht="21.95" customHeight="1" thickBot="1" x14ac:dyDescent="0.3">
      <c r="A984" s="33"/>
      <c r="B984" s="358"/>
      <c r="C984" s="358"/>
      <c r="D984" s="358"/>
      <c r="E984" s="358"/>
      <c r="F984" s="358"/>
      <c r="G984" s="358"/>
      <c r="H984" s="358"/>
      <c r="I984" s="358"/>
      <c r="J984" s="34"/>
      <c r="K984" s="1"/>
      <c r="L984" s="32"/>
      <c r="M984" s="33"/>
      <c r="N984" s="358"/>
      <c r="O984" s="358"/>
      <c r="P984" s="358"/>
      <c r="Q984" s="358"/>
      <c r="R984" s="358"/>
      <c r="S984" s="358"/>
      <c r="T984" s="358"/>
      <c r="U984" s="358"/>
      <c r="V984" s="34"/>
    </row>
    <row r="985" spans="1:22" ht="21.95" customHeight="1" x14ac:dyDescent="0.25">
      <c r="A985" s="33"/>
      <c r="B985" s="170" t="s">
        <v>136</v>
      </c>
      <c r="C985" s="443"/>
      <c r="D985" s="444"/>
      <c r="E985" s="444"/>
      <c r="F985" s="444"/>
      <c r="G985" s="444"/>
      <c r="H985" s="444"/>
      <c r="I985" s="445"/>
      <c r="J985" s="34"/>
      <c r="K985" s="1"/>
      <c r="L985" s="32"/>
      <c r="M985" s="33"/>
      <c r="N985" s="170" t="s">
        <v>136</v>
      </c>
      <c r="O985" s="443"/>
      <c r="P985" s="444"/>
      <c r="Q985" s="444"/>
      <c r="R985" s="444"/>
      <c r="S985" s="444"/>
      <c r="T985" s="444"/>
      <c r="U985" s="445"/>
      <c r="V985" s="34"/>
    </row>
    <row r="986" spans="1:22" ht="21.95" customHeight="1" thickBot="1" x14ac:dyDescent="0.3">
      <c r="A986" s="33"/>
      <c r="B986" s="171" t="s">
        <v>137</v>
      </c>
      <c r="C986" s="432"/>
      <c r="D986" s="433"/>
      <c r="E986" s="433"/>
      <c r="F986" s="433"/>
      <c r="G986" s="433"/>
      <c r="H986" s="433"/>
      <c r="I986" s="434"/>
      <c r="J986" s="34"/>
      <c r="K986" s="1"/>
      <c r="L986" s="32"/>
      <c r="M986" s="33"/>
      <c r="N986" s="171" t="s">
        <v>137</v>
      </c>
      <c r="O986" s="432"/>
      <c r="P986" s="433"/>
      <c r="Q986" s="433"/>
      <c r="R986" s="433"/>
      <c r="S986" s="433"/>
      <c r="T986" s="433"/>
      <c r="U986" s="434"/>
      <c r="V986" s="34"/>
    </row>
    <row r="987" spans="1:22" ht="21.95" customHeight="1" thickBot="1" x14ac:dyDescent="0.3">
      <c r="A987" s="33"/>
      <c r="B987" s="25"/>
      <c r="C987" s="25"/>
      <c r="D987" s="25"/>
      <c r="E987" s="25"/>
      <c r="F987" s="25"/>
      <c r="G987" s="25"/>
      <c r="H987" s="25"/>
      <c r="I987" s="25"/>
      <c r="J987" s="34"/>
      <c r="K987" s="1"/>
      <c r="L987" s="32"/>
      <c r="M987" s="33"/>
      <c r="N987" s="25"/>
      <c r="O987" s="25"/>
      <c r="P987" s="25"/>
      <c r="Q987" s="25"/>
      <c r="R987" s="25"/>
      <c r="S987" s="25"/>
      <c r="T987" s="25"/>
      <c r="U987" s="25"/>
      <c r="V987" s="34"/>
    </row>
    <row r="988" spans="1:22" ht="21.95" customHeight="1" x14ac:dyDescent="0.25">
      <c r="A988" s="33"/>
      <c r="B988" s="438" t="s">
        <v>63</v>
      </c>
      <c r="C988" s="343" t="s">
        <v>64</v>
      </c>
      <c r="D988" s="351"/>
      <c r="E988" s="351"/>
      <c r="F988" s="351"/>
      <c r="G988" s="351"/>
      <c r="H988" s="352"/>
      <c r="I988" s="353"/>
      <c r="J988" s="34"/>
      <c r="K988" s="1"/>
      <c r="L988" s="32"/>
      <c r="M988" s="33"/>
      <c r="N988" s="438" t="s">
        <v>63</v>
      </c>
      <c r="O988" s="343" t="s">
        <v>64</v>
      </c>
      <c r="P988" s="351"/>
      <c r="Q988" s="351"/>
      <c r="R988" s="351"/>
      <c r="S988" s="351"/>
      <c r="T988" s="352"/>
      <c r="U988" s="353"/>
      <c r="V988" s="34"/>
    </row>
    <row r="989" spans="1:22" ht="21.95" customHeight="1" x14ac:dyDescent="0.25">
      <c r="A989" s="33"/>
      <c r="B989" s="439"/>
      <c r="C989" s="340" t="s">
        <v>65</v>
      </c>
      <c r="D989" s="348"/>
      <c r="E989" s="348"/>
      <c r="F989" s="348"/>
      <c r="G989" s="348"/>
      <c r="H989" s="336"/>
      <c r="I989" s="337"/>
      <c r="J989" s="34"/>
      <c r="K989" s="1"/>
      <c r="L989" s="32"/>
      <c r="M989" s="33"/>
      <c r="N989" s="439"/>
      <c r="O989" s="340" t="s">
        <v>65</v>
      </c>
      <c r="P989" s="348"/>
      <c r="Q989" s="348"/>
      <c r="R989" s="348"/>
      <c r="S989" s="348"/>
      <c r="T989" s="336"/>
      <c r="U989" s="337"/>
      <c r="V989" s="34"/>
    </row>
    <row r="990" spans="1:22" ht="21.95" customHeight="1" x14ac:dyDescent="0.25">
      <c r="A990" s="33"/>
      <c r="B990" s="439"/>
      <c r="C990" s="340" t="s">
        <v>66</v>
      </c>
      <c r="D990" s="348"/>
      <c r="E990" s="348"/>
      <c r="F990" s="348"/>
      <c r="G990" s="348"/>
      <c r="H990" s="336"/>
      <c r="I990" s="337"/>
      <c r="J990" s="34"/>
      <c r="K990" s="1"/>
      <c r="L990" s="32"/>
      <c r="M990" s="33"/>
      <c r="N990" s="439"/>
      <c r="O990" s="340" t="s">
        <v>66</v>
      </c>
      <c r="P990" s="348"/>
      <c r="Q990" s="348"/>
      <c r="R990" s="348"/>
      <c r="S990" s="348"/>
      <c r="T990" s="336"/>
      <c r="U990" s="337"/>
      <c r="V990" s="34"/>
    </row>
    <row r="991" spans="1:22" ht="21.95" customHeight="1" x14ac:dyDescent="0.25">
      <c r="A991" s="33"/>
      <c r="B991" s="439"/>
      <c r="C991" s="340" t="s">
        <v>67</v>
      </c>
      <c r="D991" s="348"/>
      <c r="E991" s="348"/>
      <c r="F991" s="348"/>
      <c r="G991" s="348"/>
      <c r="H991" s="336"/>
      <c r="I991" s="337"/>
      <c r="J991" s="34"/>
      <c r="K991" s="1"/>
      <c r="L991" s="32"/>
      <c r="M991" s="33"/>
      <c r="N991" s="439"/>
      <c r="O991" s="340" t="s">
        <v>67</v>
      </c>
      <c r="P991" s="348"/>
      <c r="Q991" s="348"/>
      <c r="R991" s="348"/>
      <c r="S991" s="348"/>
      <c r="T991" s="336"/>
      <c r="U991" s="337"/>
      <c r="V991" s="34"/>
    </row>
    <row r="992" spans="1:22" ht="21.95" customHeight="1" x14ac:dyDescent="0.25">
      <c r="A992" s="33"/>
      <c r="B992" s="439"/>
      <c r="C992" s="340" t="s">
        <v>68</v>
      </c>
      <c r="D992" s="348"/>
      <c r="E992" s="348"/>
      <c r="F992" s="348"/>
      <c r="G992" s="348"/>
      <c r="H992" s="336"/>
      <c r="I992" s="337"/>
      <c r="J992" s="34"/>
      <c r="K992" s="1"/>
      <c r="L992" s="32"/>
      <c r="M992" s="33"/>
      <c r="N992" s="439"/>
      <c r="O992" s="340" t="s">
        <v>68</v>
      </c>
      <c r="P992" s="348"/>
      <c r="Q992" s="348"/>
      <c r="R992" s="348"/>
      <c r="S992" s="348"/>
      <c r="T992" s="336"/>
      <c r="U992" s="337"/>
      <c r="V992" s="34"/>
    </row>
    <row r="993" spans="1:22" ht="21.95" customHeight="1" x14ac:dyDescent="0.25">
      <c r="A993" s="33"/>
      <c r="B993" s="439"/>
      <c r="C993" s="385" t="s">
        <v>69</v>
      </c>
      <c r="D993" s="386"/>
      <c r="E993" s="386"/>
      <c r="F993" s="386"/>
      <c r="G993" s="386"/>
      <c r="H993" s="336"/>
      <c r="I993" s="337"/>
      <c r="J993" s="34"/>
      <c r="K993" s="1"/>
      <c r="L993" s="32"/>
      <c r="M993" s="33"/>
      <c r="N993" s="439"/>
      <c r="O993" s="385" t="s">
        <v>69</v>
      </c>
      <c r="P993" s="386"/>
      <c r="Q993" s="386"/>
      <c r="R993" s="386"/>
      <c r="S993" s="386"/>
      <c r="T993" s="336"/>
      <c r="U993" s="337"/>
      <c r="V993" s="34"/>
    </row>
    <row r="994" spans="1:22" ht="21.95" customHeight="1" thickBot="1" x14ac:dyDescent="0.3">
      <c r="A994" s="33"/>
      <c r="B994" s="440"/>
      <c r="C994" s="461" t="s">
        <v>92</v>
      </c>
      <c r="D994" s="462"/>
      <c r="E994" s="462"/>
      <c r="F994" s="462"/>
      <c r="G994" s="385"/>
      <c r="H994" s="453"/>
      <c r="I994" s="454"/>
      <c r="J994" s="34"/>
      <c r="K994" s="1"/>
      <c r="L994" s="32"/>
      <c r="M994" s="33"/>
      <c r="N994" s="440"/>
      <c r="O994" s="461" t="s">
        <v>92</v>
      </c>
      <c r="P994" s="462"/>
      <c r="Q994" s="462"/>
      <c r="R994" s="462"/>
      <c r="S994" s="385"/>
      <c r="T994" s="453"/>
      <c r="U994" s="454"/>
      <c r="V994" s="34"/>
    </row>
    <row r="995" spans="1:22" ht="21.95" customHeight="1" x14ac:dyDescent="0.25">
      <c r="A995" s="33"/>
      <c r="B995" s="438" t="s">
        <v>70</v>
      </c>
      <c r="C995" s="463" t="s">
        <v>71</v>
      </c>
      <c r="D995" s="464"/>
      <c r="E995" s="464"/>
      <c r="F995" s="464"/>
      <c r="G995" s="464"/>
      <c r="H995" s="352"/>
      <c r="I995" s="353"/>
      <c r="J995" s="34"/>
      <c r="K995" s="1"/>
      <c r="L995" s="32"/>
      <c r="M995" s="33"/>
      <c r="N995" s="438" t="s">
        <v>70</v>
      </c>
      <c r="O995" s="463" t="s">
        <v>71</v>
      </c>
      <c r="P995" s="464"/>
      <c r="Q995" s="464"/>
      <c r="R995" s="464"/>
      <c r="S995" s="464"/>
      <c r="T995" s="352"/>
      <c r="U995" s="353"/>
      <c r="V995" s="34"/>
    </row>
    <row r="996" spans="1:22" ht="21.95" customHeight="1" x14ac:dyDescent="0.25">
      <c r="A996" s="33"/>
      <c r="B996" s="439"/>
      <c r="C996" s="435" t="s">
        <v>72</v>
      </c>
      <c r="D996" s="436"/>
      <c r="E996" s="436"/>
      <c r="F996" s="436"/>
      <c r="G996" s="437"/>
      <c r="H996" s="336"/>
      <c r="I996" s="337"/>
      <c r="J996" s="34"/>
      <c r="K996" s="1"/>
      <c r="L996" s="32"/>
      <c r="M996" s="33"/>
      <c r="N996" s="439"/>
      <c r="O996" s="435" t="s">
        <v>72</v>
      </c>
      <c r="P996" s="436"/>
      <c r="Q996" s="436"/>
      <c r="R996" s="436"/>
      <c r="S996" s="437"/>
      <c r="T996" s="336"/>
      <c r="U996" s="337"/>
      <c r="V996" s="34"/>
    </row>
    <row r="997" spans="1:22" ht="21.95" customHeight="1" x14ac:dyDescent="0.25">
      <c r="A997" s="33"/>
      <c r="B997" s="439"/>
      <c r="C997" s="435" t="s">
        <v>73</v>
      </c>
      <c r="D997" s="436"/>
      <c r="E997" s="436"/>
      <c r="F997" s="436"/>
      <c r="G997" s="437"/>
      <c r="H997" s="336"/>
      <c r="I997" s="337"/>
      <c r="J997" s="34"/>
      <c r="K997" s="1"/>
      <c r="L997" s="32"/>
      <c r="M997" s="33"/>
      <c r="N997" s="439"/>
      <c r="O997" s="435" t="s">
        <v>73</v>
      </c>
      <c r="P997" s="436"/>
      <c r="Q997" s="436"/>
      <c r="R997" s="436"/>
      <c r="S997" s="437"/>
      <c r="T997" s="336"/>
      <c r="U997" s="337"/>
      <c r="V997" s="34"/>
    </row>
    <row r="998" spans="1:22" ht="21.95" customHeight="1" x14ac:dyDescent="0.25">
      <c r="A998" s="33"/>
      <c r="B998" s="439"/>
      <c r="C998" s="435" t="s">
        <v>74</v>
      </c>
      <c r="D998" s="436"/>
      <c r="E998" s="436"/>
      <c r="F998" s="436"/>
      <c r="G998" s="437"/>
      <c r="H998" s="336"/>
      <c r="I998" s="337"/>
      <c r="J998" s="34"/>
      <c r="K998" s="1"/>
      <c r="L998" s="32"/>
      <c r="M998" s="33"/>
      <c r="N998" s="439"/>
      <c r="O998" s="435" t="s">
        <v>74</v>
      </c>
      <c r="P998" s="436"/>
      <c r="Q998" s="436"/>
      <c r="R998" s="436"/>
      <c r="S998" s="437"/>
      <c r="T998" s="336"/>
      <c r="U998" s="337"/>
      <c r="V998" s="34"/>
    </row>
    <row r="999" spans="1:22" ht="21.95" customHeight="1" x14ac:dyDescent="0.25">
      <c r="A999" s="33"/>
      <c r="B999" s="439"/>
      <c r="C999" s="435" t="s">
        <v>75</v>
      </c>
      <c r="D999" s="436"/>
      <c r="E999" s="436"/>
      <c r="F999" s="436"/>
      <c r="G999" s="437"/>
      <c r="H999" s="336"/>
      <c r="I999" s="337"/>
      <c r="J999" s="34"/>
      <c r="K999" s="1"/>
      <c r="L999" s="32"/>
      <c r="M999" s="33"/>
      <c r="N999" s="439"/>
      <c r="O999" s="435" t="s">
        <v>75</v>
      </c>
      <c r="P999" s="436"/>
      <c r="Q999" s="436"/>
      <c r="R999" s="436"/>
      <c r="S999" s="437"/>
      <c r="T999" s="336"/>
      <c r="U999" s="337"/>
      <c r="V999" s="34"/>
    </row>
    <row r="1000" spans="1:22" ht="21.95" customHeight="1" x14ac:dyDescent="0.25">
      <c r="A1000" s="33"/>
      <c r="B1000" s="439"/>
      <c r="C1000" s="435" t="s">
        <v>76</v>
      </c>
      <c r="D1000" s="436"/>
      <c r="E1000" s="436"/>
      <c r="F1000" s="436"/>
      <c r="G1000" s="437"/>
      <c r="H1000" s="336"/>
      <c r="I1000" s="337"/>
      <c r="J1000" s="34"/>
      <c r="K1000" s="1"/>
      <c r="L1000" s="32"/>
      <c r="M1000" s="33"/>
      <c r="N1000" s="439"/>
      <c r="O1000" s="435" t="s">
        <v>76</v>
      </c>
      <c r="P1000" s="436"/>
      <c r="Q1000" s="436"/>
      <c r="R1000" s="436"/>
      <c r="S1000" s="437"/>
      <c r="T1000" s="336"/>
      <c r="U1000" s="337"/>
      <c r="V1000" s="34"/>
    </row>
    <row r="1001" spans="1:22" ht="21.95" customHeight="1" thickBot="1" x14ac:dyDescent="0.3">
      <c r="A1001" s="33"/>
      <c r="B1001" s="440"/>
      <c r="C1001" s="458" t="s">
        <v>77</v>
      </c>
      <c r="D1001" s="459"/>
      <c r="E1001" s="459"/>
      <c r="F1001" s="459"/>
      <c r="G1001" s="460"/>
      <c r="H1001" s="369"/>
      <c r="I1001" s="370"/>
      <c r="J1001" s="34"/>
      <c r="K1001" s="1"/>
      <c r="L1001" s="32"/>
      <c r="M1001" s="33"/>
      <c r="N1001" s="440"/>
      <c r="O1001" s="458" t="s">
        <v>77</v>
      </c>
      <c r="P1001" s="459"/>
      <c r="Q1001" s="459"/>
      <c r="R1001" s="459"/>
      <c r="S1001" s="460"/>
      <c r="T1001" s="369"/>
      <c r="U1001" s="370"/>
      <c r="V1001" s="34"/>
    </row>
    <row r="1002" spans="1:22" ht="21.95" customHeight="1" x14ac:dyDescent="0.25">
      <c r="A1002" s="33"/>
      <c r="B1002" s="438" t="s">
        <v>78</v>
      </c>
      <c r="C1002" s="465" t="s">
        <v>81</v>
      </c>
      <c r="D1002" s="466"/>
      <c r="E1002" s="346"/>
      <c r="F1002" s="11" t="s">
        <v>82</v>
      </c>
      <c r="G1002" s="11"/>
      <c r="H1002" s="344"/>
      <c r="I1002" s="345"/>
      <c r="J1002" s="34"/>
      <c r="K1002" s="1"/>
      <c r="L1002" s="32"/>
      <c r="M1002" s="33"/>
      <c r="N1002" s="438" t="s">
        <v>78</v>
      </c>
      <c r="O1002" s="465" t="s">
        <v>81</v>
      </c>
      <c r="P1002" s="466"/>
      <c r="Q1002" s="346"/>
      <c r="R1002" s="11" t="s">
        <v>82</v>
      </c>
      <c r="S1002" s="11"/>
      <c r="T1002" s="344"/>
      <c r="U1002" s="345"/>
      <c r="V1002" s="34"/>
    </row>
    <row r="1003" spans="1:22" ht="21.95" customHeight="1" x14ac:dyDescent="0.25">
      <c r="A1003" s="33"/>
      <c r="B1003" s="439"/>
      <c r="C1003" s="338" t="s">
        <v>83</v>
      </c>
      <c r="D1003" s="339"/>
      <c r="E1003" s="340"/>
      <c r="F1003" s="10" t="s">
        <v>84</v>
      </c>
      <c r="G1003" s="10"/>
      <c r="H1003" s="336"/>
      <c r="I1003" s="337"/>
      <c r="J1003" s="34"/>
      <c r="K1003" s="1"/>
      <c r="L1003" s="32"/>
      <c r="M1003" s="33"/>
      <c r="N1003" s="439"/>
      <c r="O1003" s="338" t="s">
        <v>83</v>
      </c>
      <c r="P1003" s="339"/>
      <c r="Q1003" s="340"/>
      <c r="R1003" s="10" t="s">
        <v>84</v>
      </c>
      <c r="S1003" s="10"/>
      <c r="T1003" s="336"/>
      <c r="U1003" s="337"/>
      <c r="V1003" s="34"/>
    </row>
    <row r="1004" spans="1:22" ht="21.95" customHeight="1" thickBot="1" x14ac:dyDescent="0.3">
      <c r="A1004" s="33"/>
      <c r="B1004" s="440"/>
      <c r="C1004" s="60" t="s">
        <v>87</v>
      </c>
      <c r="D1004" s="61"/>
      <c r="E1004" s="61"/>
      <c r="F1004" s="52" t="s">
        <v>86</v>
      </c>
      <c r="G1004" s="52"/>
      <c r="H1004" s="369"/>
      <c r="I1004" s="370"/>
      <c r="J1004" s="34"/>
      <c r="K1004" s="1"/>
      <c r="L1004" s="32"/>
      <c r="M1004" s="33"/>
      <c r="N1004" s="440"/>
      <c r="O1004" s="60" t="s">
        <v>87</v>
      </c>
      <c r="P1004" s="61"/>
      <c r="Q1004" s="61"/>
      <c r="R1004" s="52" t="s">
        <v>86</v>
      </c>
      <c r="S1004" s="52"/>
      <c r="T1004" s="369"/>
      <c r="U1004" s="370"/>
      <c r="V1004" s="34"/>
    </row>
    <row r="1005" spans="1:22" ht="21.95" customHeight="1" thickBot="1" x14ac:dyDescent="0.3">
      <c r="A1005" s="33"/>
      <c r="B1005" s="25"/>
      <c r="C1005" s="25"/>
      <c r="D1005" s="25"/>
      <c r="E1005" s="25"/>
      <c r="F1005" s="25"/>
      <c r="G1005" s="25"/>
      <c r="H1005" s="25"/>
      <c r="I1005" s="25"/>
      <c r="J1005" s="34"/>
      <c r="K1005" s="1"/>
      <c r="L1005" s="32"/>
      <c r="M1005" s="33"/>
      <c r="N1005" s="25"/>
      <c r="O1005" s="25"/>
      <c r="P1005" s="25"/>
      <c r="Q1005" s="25"/>
      <c r="R1005" s="25"/>
      <c r="S1005" s="25"/>
      <c r="T1005" s="25"/>
      <c r="U1005" s="25"/>
      <c r="V1005" s="34"/>
    </row>
    <row r="1006" spans="1:22" ht="21.95" customHeight="1" x14ac:dyDescent="0.3">
      <c r="A1006" s="33"/>
      <c r="B1006" s="373" t="s">
        <v>88</v>
      </c>
      <c r="C1006" s="374"/>
      <c r="D1006" s="374"/>
      <c r="E1006" s="374"/>
      <c r="F1006" s="374"/>
      <c r="G1006" s="374"/>
      <c r="H1006" s="374"/>
      <c r="I1006" s="375"/>
      <c r="J1006" s="34"/>
      <c r="K1006" s="1"/>
      <c r="L1006" s="32"/>
      <c r="M1006" s="33"/>
      <c r="N1006" s="373" t="s">
        <v>88</v>
      </c>
      <c r="O1006" s="374"/>
      <c r="P1006" s="374"/>
      <c r="Q1006" s="374"/>
      <c r="R1006" s="374"/>
      <c r="S1006" s="374"/>
      <c r="T1006" s="374"/>
      <c r="U1006" s="375"/>
      <c r="V1006" s="34"/>
    </row>
    <row r="1007" spans="1:22" ht="21.95" customHeight="1" x14ac:dyDescent="0.25">
      <c r="A1007" s="33"/>
      <c r="B1007" s="376"/>
      <c r="C1007" s="377"/>
      <c r="D1007" s="377"/>
      <c r="E1007" s="377"/>
      <c r="F1007" s="377"/>
      <c r="G1007" s="377"/>
      <c r="H1007" s="377"/>
      <c r="I1007" s="378"/>
      <c r="J1007" s="34"/>
      <c r="K1007" s="1"/>
      <c r="L1007" s="32"/>
      <c r="M1007" s="33"/>
      <c r="N1007" s="376"/>
      <c r="O1007" s="377"/>
      <c r="P1007" s="377"/>
      <c r="Q1007" s="377"/>
      <c r="R1007" s="377"/>
      <c r="S1007" s="377"/>
      <c r="T1007" s="377"/>
      <c r="U1007" s="378"/>
      <c r="V1007" s="34"/>
    </row>
    <row r="1008" spans="1:22" ht="21.95" customHeight="1" x14ac:dyDescent="0.25">
      <c r="A1008" s="33"/>
      <c r="B1008" s="379"/>
      <c r="C1008" s="380"/>
      <c r="D1008" s="380"/>
      <c r="E1008" s="380"/>
      <c r="F1008" s="380"/>
      <c r="G1008" s="380"/>
      <c r="H1008" s="380"/>
      <c r="I1008" s="381"/>
      <c r="J1008" s="34"/>
      <c r="K1008" s="1"/>
      <c r="L1008" s="32"/>
      <c r="M1008" s="33"/>
      <c r="N1008" s="379"/>
      <c r="O1008" s="380"/>
      <c r="P1008" s="380"/>
      <c r="Q1008" s="380"/>
      <c r="R1008" s="380"/>
      <c r="S1008" s="380"/>
      <c r="T1008" s="380"/>
      <c r="U1008" s="381"/>
      <c r="V1008" s="34"/>
    </row>
    <row r="1009" spans="1:22" ht="21.95" customHeight="1" x14ac:dyDescent="0.25">
      <c r="A1009" s="33"/>
      <c r="B1009" s="379"/>
      <c r="C1009" s="380"/>
      <c r="D1009" s="380"/>
      <c r="E1009" s="380"/>
      <c r="F1009" s="380"/>
      <c r="G1009" s="380"/>
      <c r="H1009" s="380"/>
      <c r="I1009" s="381"/>
      <c r="J1009" s="34"/>
      <c r="K1009" s="1"/>
      <c r="L1009" s="32"/>
      <c r="M1009" s="33"/>
      <c r="N1009" s="379"/>
      <c r="O1009" s="380"/>
      <c r="P1009" s="380"/>
      <c r="Q1009" s="380"/>
      <c r="R1009" s="380"/>
      <c r="S1009" s="380"/>
      <c r="T1009" s="380"/>
      <c r="U1009" s="381"/>
      <c r="V1009" s="34"/>
    </row>
    <row r="1010" spans="1:22" ht="21.95" customHeight="1" thickBot="1" x14ac:dyDescent="0.3">
      <c r="A1010" s="33"/>
      <c r="B1010" s="382"/>
      <c r="C1010" s="383"/>
      <c r="D1010" s="383"/>
      <c r="E1010" s="383"/>
      <c r="F1010" s="383"/>
      <c r="G1010" s="383"/>
      <c r="H1010" s="383"/>
      <c r="I1010" s="384"/>
      <c r="J1010" s="34"/>
      <c r="K1010" s="1"/>
      <c r="L1010" s="32"/>
      <c r="M1010" s="33"/>
      <c r="N1010" s="382"/>
      <c r="O1010" s="383"/>
      <c r="P1010" s="383"/>
      <c r="Q1010" s="383"/>
      <c r="R1010" s="383"/>
      <c r="S1010" s="383"/>
      <c r="T1010" s="383"/>
      <c r="U1010" s="384"/>
      <c r="V1010" s="34"/>
    </row>
    <row r="1011" spans="1:22" ht="21.95" customHeight="1" thickBot="1" x14ac:dyDescent="0.3">
      <c r="A1011" s="53"/>
      <c r="B1011" s="54"/>
      <c r="C1011" s="54"/>
      <c r="D1011" s="54"/>
      <c r="E1011" s="54"/>
      <c r="F1011" s="54"/>
      <c r="G1011" s="54"/>
      <c r="H1011" s="54"/>
      <c r="I1011" s="54"/>
      <c r="J1011" s="55"/>
      <c r="K1011" s="1"/>
      <c r="L1011" s="32"/>
      <c r="M1011" s="53"/>
      <c r="N1011" s="54"/>
      <c r="O1011" s="54"/>
      <c r="P1011" s="54"/>
      <c r="Q1011" s="54"/>
      <c r="R1011" s="54"/>
      <c r="S1011" s="54"/>
      <c r="T1011" s="54"/>
      <c r="U1011" s="54"/>
      <c r="V1011" s="55"/>
    </row>
    <row r="1012" spans="1:22" ht="21.95" customHeight="1" thickBot="1" x14ac:dyDescent="0.3">
      <c r="A1012" s="56"/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7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</row>
    <row r="1013" spans="1:22" ht="21.95" customHeight="1" x14ac:dyDescent="0.25">
      <c r="A1013" s="29">
        <v>23</v>
      </c>
      <c r="B1013" s="30"/>
      <c r="C1013" s="30"/>
      <c r="D1013" s="30"/>
      <c r="E1013" s="30"/>
      <c r="F1013" s="30"/>
      <c r="G1013" s="30"/>
      <c r="H1013" s="30"/>
      <c r="I1013" s="30"/>
      <c r="J1013" s="31"/>
      <c r="K1013" s="1"/>
      <c r="L1013" s="32"/>
      <c r="M1013" s="29">
        <f t="shared" ref="M1013" si="22">A1013+1</f>
        <v>24</v>
      </c>
      <c r="N1013" s="30"/>
      <c r="O1013" s="30"/>
      <c r="P1013" s="30"/>
      <c r="Q1013" s="30"/>
      <c r="R1013" s="30"/>
      <c r="S1013" s="30"/>
      <c r="T1013" s="30"/>
      <c r="U1013" s="30"/>
      <c r="V1013" s="31"/>
    </row>
    <row r="1014" spans="1:22" ht="21.95" customHeight="1" x14ac:dyDescent="0.35">
      <c r="A1014" s="33"/>
      <c r="B1014" s="356" t="s">
        <v>42</v>
      </c>
      <c r="C1014" s="356"/>
      <c r="D1014" s="452" t="s">
        <v>93</v>
      </c>
      <c r="E1014" s="404"/>
      <c r="F1014" s="404"/>
      <c r="G1014" s="404"/>
      <c r="H1014" s="404"/>
      <c r="I1014" s="404"/>
      <c r="J1014" s="75"/>
      <c r="K1014" s="1"/>
      <c r="L1014" s="32"/>
      <c r="M1014" s="33"/>
      <c r="N1014" s="356" t="s">
        <v>42</v>
      </c>
      <c r="O1014" s="356"/>
      <c r="P1014" s="452" t="s">
        <v>93</v>
      </c>
      <c r="Q1014" s="404"/>
      <c r="R1014" s="404"/>
      <c r="S1014" s="404"/>
      <c r="T1014" s="404"/>
      <c r="U1014" s="404"/>
      <c r="V1014" s="75"/>
    </row>
    <row r="1015" spans="1:22" ht="21.95" customHeight="1" x14ac:dyDescent="0.25">
      <c r="A1015" s="33"/>
      <c r="B1015" s="358"/>
      <c r="C1015" s="358"/>
      <c r="D1015" s="358"/>
      <c r="E1015" s="358"/>
      <c r="F1015" s="358"/>
      <c r="G1015" s="358"/>
      <c r="H1015" s="358"/>
      <c r="I1015" s="358"/>
      <c r="J1015" s="34"/>
      <c r="K1015" s="1"/>
      <c r="L1015" s="32"/>
      <c r="M1015" s="33"/>
      <c r="N1015" s="358"/>
      <c r="O1015" s="358"/>
      <c r="P1015" s="358"/>
      <c r="Q1015" s="358"/>
      <c r="R1015" s="358"/>
      <c r="S1015" s="358"/>
      <c r="T1015" s="358"/>
      <c r="U1015" s="358"/>
      <c r="V1015" s="34"/>
    </row>
    <row r="1016" spans="1:22" ht="21.95" customHeight="1" x14ac:dyDescent="0.35">
      <c r="A1016" s="33"/>
      <c r="B1016" s="356" t="s">
        <v>0</v>
      </c>
      <c r="C1016" s="356"/>
      <c r="D1016" s="403"/>
      <c r="E1016" s="403"/>
      <c r="F1016" s="357" t="s">
        <v>41</v>
      </c>
      <c r="G1016" s="357"/>
      <c r="H1016" s="403"/>
      <c r="I1016" s="403"/>
      <c r="J1016" s="34"/>
      <c r="K1016" s="1"/>
      <c r="L1016" s="32"/>
      <c r="M1016" s="33"/>
      <c r="N1016" s="356" t="s">
        <v>0</v>
      </c>
      <c r="O1016" s="356"/>
      <c r="P1016" s="403"/>
      <c r="Q1016" s="403"/>
      <c r="R1016" s="357" t="s">
        <v>41</v>
      </c>
      <c r="S1016" s="357"/>
      <c r="T1016" s="403"/>
      <c r="U1016" s="403"/>
      <c r="V1016" s="34"/>
    </row>
    <row r="1017" spans="1:22" ht="21.95" customHeight="1" x14ac:dyDescent="0.35">
      <c r="A1017" s="33"/>
      <c r="B1017" s="356" t="s">
        <v>14</v>
      </c>
      <c r="C1017" s="356"/>
      <c r="D1017" s="400"/>
      <c r="E1017" s="400"/>
      <c r="F1017" s="357" t="s">
        <v>15</v>
      </c>
      <c r="G1017" s="357"/>
      <c r="H1017" s="401"/>
      <c r="I1017" s="401"/>
      <c r="J1017" s="34"/>
      <c r="K1017" s="1"/>
      <c r="L1017" s="32"/>
      <c r="M1017" s="33"/>
      <c r="N1017" s="356" t="s">
        <v>14</v>
      </c>
      <c r="O1017" s="356"/>
      <c r="P1017" s="400"/>
      <c r="Q1017" s="400"/>
      <c r="R1017" s="357" t="s">
        <v>15</v>
      </c>
      <c r="S1017" s="357"/>
      <c r="T1017" s="401"/>
      <c r="U1017" s="401"/>
      <c r="V1017" s="34"/>
    </row>
    <row r="1018" spans="1:22" ht="21.95" customHeight="1" x14ac:dyDescent="0.3">
      <c r="A1018" s="33"/>
      <c r="B1018" s="64" t="s">
        <v>53</v>
      </c>
      <c r="C1018" s="64"/>
      <c r="D1018" s="402"/>
      <c r="E1018" s="402"/>
      <c r="F1018" s="397" t="s">
        <v>54</v>
      </c>
      <c r="G1018" s="397"/>
      <c r="H1018" s="402"/>
      <c r="I1018" s="402"/>
      <c r="J1018" s="34"/>
      <c r="K1018" s="1"/>
      <c r="L1018" s="32"/>
      <c r="M1018" s="33"/>
      <c r="N1018" s="64" t="s">
        <v>53</v>
      </c>
      <c r="O1018" s="64"/>
      <c r="P1018" s="402"/>
      <c r="Q1018" s="402"/>
      <c r="R1018" s="397" t="s">
        <v>54</v>
      </c>
      <c r="S1018" s="397"/>
      <c r="T1018" s="402"/>
      <c r="U1018" s="402"/>
      <c r="V1018" s="34"/>
    </row>
    <row r="1019" spans="1:22" ht="21.95" customHeight="1" x14ac:dyDescent="0.3">
      <c r="A1019" s="33"/>
      <c r="B1019" s="396" t="s">
        <v>1</v>
      </c>
      <c r="C1019" s="396"/>
      <c r="D1019" s="397"/>
      <c r="E1019" s="397"/>
      <c r="F1019" s="398"/>
      <c r="G1019" s="398"/>
      <c r="H1019" s="398"/>
      <c r="I1019" s="398"/>
      <c r="J1019" s="34"/>
      <c r="K1019" s="1"/>
      <c r="L1019" s="32"/>
      <c r="M1019" s="33"/>
      <c r="N1019" s="396" t="s">
        <v>1</v>
      </c>
      <c r="O1019" s="396"/>
      <c r="P1019" s="397"/>
      <c r="Q1019" s="397"/>
      <c r="R1019" s="398"/>
      <c r="S1019" s="398"/>
      <c r="T1019" s="398"/>
      <c r="U1019" s="398"/>
      <c r="V1019" s="34"/>
    </row>
    <row r="1020" spans="1:22" ht="21.95" customHeight="1" x14ac:dyDescent="0.3">
      <c r="A1020" s="33"/>
      <c r="B1020" s="396"/>
      <c r="C1020" s="396"/>
      <c r="D1020" s="397" t="s">
        <v>11</v>
      </c>
      <c r="E1020" s="397"/>
      <c r="F1020" s="398"/>
      <c r="G1020" s="398"/>
      <c r="H1020" s="398"/>
      <c r="I1020" s="398"/>
      <c r="J1020" s="34"/>
      <c r="K1020" s="1"/>
      <c r="L1020" s="32"/>
      <c r="M1020" s="33"/>
      <c r="N1020" s="396"/>
      <c r="O1020" s="396"/>
      <c r="P1020" s="397" t="s">
        <v>11</v>
      </c>
      <c r="Q1020" s="397"/>
      <c r="R1020" s="398"/>
      <c r="S1020" s="398"/>
      <c r="T1020" s="398"/>
      <c r="U1020" s="398"/>
      <c r="V1020" s="34"/>
    </row>
    <row r="1021" spans="1:22" ht="21.95" customHeight="1" x14ac:dyDescent="0.3">
      <c r="A1021" s="33"/>
      <c r="B1021" s="396"/>
      <c r="C1021" s="396"/>
      <c r="D1021" s="397" t="s">
        <v>55</v>
      </c>
      <c r="E1021" s="397"/>
      <c r="F1021" s="398"/>
      <c r="G1021" s="398"/>
      <c r="H1021" s="398"/>
      <c r="I1021" s="398"/>
      <c r="J1021" s="34"/>
      <c r="K1021" s="1"/>
      <c r="L1021" s="32"/>
      <c r="M1021" s="33"/>
      <c r="N1021" s="396"/>
      <c r="O1021" s="396"/>
      <c r="P1021" s="397" t="s">
        <v>55</v>
      </c>
      <c r="Q1021" s="397"/>
      <c r="R1021" s="398"/>
      <c r="S1021" s="398"/>
      <c r="T1021" s="398"/>
      <c r="U1021" s="398"/>
      <c r="V1021" s="34"/>
    </row>
    <row r="1022" spans="1:22" ht="21.95" customHeight="1" x14ac:dyDescent="0.35">
      <c r="A1022" s="33"/>
      <c r="B1022" s="396"/>
      <c r="C1022" s="396"/>
      <c r="D1022" s="397" t="s">
        <v>9</v>
      </c>
      <c r="E1022" s="397"/>
      <c r="F1022" s="399"/>
      <c r="G1022" s="399"/>
      <c r="H1022" s="399"/>
      <c r="I1022" s="399"/>
      <c r="J1022" s="34"/>
      <c r="K1022" s="1"/>
      <c r="L1022" s="32"/>
      <c r="M1022" s="33"/>
      <c r="N1022" s="396"/>
      <c r="O1022" s="396"/>
      <c r="P1022" s="397" t="s">
        <v>9</v>
      </c>
      <c r="Q1022" s="397"/>
      <c r="R1022" s="399"/>
      <c r="S1022" s="399"/>
      <c r="T1022" s="399"/>
      <c r="U1022" s="399"/>
      <c r="V1022" s="34"/>
    </row>
    <row r="1023" spans="1:22" ht="21.95" customHeight="1" x14ac:dyDescent="0.35">
      <c r="A1023" s="33"/>
      <c r="B1023" s="356" t="s">
        <v>44</v>
      </c>
      <c r="C1023" s="356"/>
      <c r="D1023" s="357" t="s">
        <v>90</v>
      </c>
      <c r="E1023" s="357"/>
      <c r="F1023" s="37"/>
      <c r="G1023" s="65"/>
      <c r="H1023" s="39"/>
      <c r="I1023" s="65"/>
      <c r="J1023" s="34"/>
      <c r="K1023" s="1"/>
      <c r="L1023" s="32"/>
      <c r="M1023" s="33"/>
      <c r="N1023" s="356" t="s">
        <v>44</v>
      </c>
      <c r="O1023" s="356"/>
      <c r="P1023" s="357" t="s">
        <v>90</v>
      </c>
      <c r="Q1023" s="357"/>
      <c r="R1023" s="37"/>
      <c r="S1023" s="65"/>
      <c r="T1023" s="39"/>
      <c r="U1023" s="65"/>
      <c r="V1023" s="34"/>
    </row>
    <row r="1024" spans="1:22" ht="21.95" customHeight="1" x14ac:dyDescent="0.3">
      <c r="A1024" s="33"/>
      <c r="B1024" s="356"/>
      <c r="C1024" s="356"/>
      <c r="D1024" s="359" t="s">
        <v>56</v>
      </c>
      <c r="E1024" s="63" t="s">
        <v>57</v>
      </c>
      <c r="F1024" s="41"/>
      <c r="G1024" s="66"/>
      <c r="H1024" s="41"/>
      <c r="I1024" s="66"/>
      <c r="J1024" s="34"/>
      <c r="K1024" s="1"/>
      <c r="L1024" s="32"/>
      <c r="M1024" s="33"/>
      <c r="N1024" s="356"/>
      <c r="O1024" s="356"/>
      <c r="P1024" s="359" t="s">
        <v>56</v>
      </c>
      <c r="Q1024" s="63" t="s">
        <v>57</v>
      </c>
      <c r="R1024" s="41"/>
      <c r="S1024" s="66"/>
      <c r="T1024" s="41"/>
      <c r="U1024" s="66"/>
      <c r="V1024" s="34"/>
    </row>
    <row r="1025" spans="1:22" ht="21.95" customHeight="1" x14ac:dyDescent="0.3">
      <c r="A1025" s="33"/>
      <c r="B1025" s="356"/>
      <c r="C1025" s="356"/>
      <c r="D1025" s="359"/>
      <c r="E1025" s="63" t="s">
        <v>58</v>
      </c>
      <c r="F1025" s="41"/>
      <c r="G1025" s="66"/>
      <c r="H1025" s="41"/>
      <c r="I1025" s="66"/>
      <c r="J1025" s="34"/>
      <c r="K1025" s="1"/>
      <c r="L1025" s="32"/>
      <c r="M1025" s="33"/>
      <c r="N1025" s="356"/>
      <c r="O1025" s="356"/>
      <c r="P1025" s="359"/>
      <c r="Q1025" s="63" t="s">
        <v>58</v>
      </c>
      <c r="R1025" s="41"/>
      <c r="S1025" s="66"/>
      <c r="T1025" s="41"/>
      <c r="U1025" s="66"/>
      <c r="V1025" s="34"/>
    </row>
    <row r="1026" spans="1:22" ht="21.95" customHeight="1" x14ac:dyDescent="0.25">
      <c r="A1026" s="33"/>
      <c r="B1026" s="358"/>
      <c r="C1026" s="358"/>
      <c r="D1026" s="358"/>
      <c r="E1026" s="358"/>
      <c r="F1026" s="358"/>
      <c r="G1026" s="358"/>
      <c r="H1026" s="358"/>
      <c r="I1026" s="358"/>
      <c r="J1026" s="34"/>
      <c r="K1026" s="1"/>
      <c r="L1026" s="32"/>
      <c r="M1026" s="33"/>
      <c r="N1026" s="358"/>
      <c r="O1026" s="358"/>
      <c r="P1026" s="358"/>
      <c r="Q1026" s="358"/>
      <c r="R1026" s="358"/>
      <c r="S1026" s="358"/>
      <c r="T1026" s="358"/>
      <c r="U1026" s="358"/>
      <c r="V1026" s="34"/>
    </row>
    <row r="1027" spans="1:22" ht="21.95" customHeight="1" x14ac:dyDescent="0.3">
      <c r="A1027" s="33"/>
      <c r="B1027" s="395" t="s">
        <v>59</v>
      </c>
      <c r="C1027" s="395"/>
      <c r="D1027" s="395"/>
      <c r="E1027" s="395"/>
      <c r="F1027" s="395"/>
      <c r="G1027" s="395"/>
      <c r="H1027" s="395"/>
      <c r="I1027" s="395"/>
      <c r="J1027" s="34"/>
      <c r="K1027" s="1"/>
      <c r="L1027" s="32"/>
      <c r="M1027" s="33"/>
      <c r="N1027" s="395" t="s">
        <v>59</v>
      </c>
      <c r="O1027" s="395"/>
      <c r="P1027" s="395"/>
      <c r="Q1027" s="395"/>
      <c r="R1027" s="395"/>
      <c r="S1027" s="395"/>
      <c r="T1027" s="395"/>
      <c r="U1027" s="395"/>
      <c r="V1027" s="34"/>
    </row>
    <row r="1028" spans="1:22" ht="21.95" customHeight="1" thickBot="1" x14ac:dyDescent="0.3">
      <c r="A1028" s="33"/>
      <c r="B1028" s="358"/>
      <c r="C1028" s="358"/>
      <c r="D1028" s="358"/>
      <c r="E1028" s="358"/>
      <c r="F1028" s="358"/>
      <c r="G1028" s="358"/>
      <c r="H1028" s="358"/>
      <c r="I1028" s="358"/>
      <c r="J1028" s="34"/>
      <c r="K1028" s="1"/>
      <c r="L1028" s="32"/>
      <c r="M1028" s="33"/>
      <c r="N1028" s="358"/>
      <c r="O1028" s="358"/>
      <c r="P1028" s="358"/>
      <c r="Q1028" s="358"/>
      <c r="R1028" s="358"/>
      <c r="S1028" s="358"/>
      <c r="T1028" s="358"/>
      <c r="U1028" s="358"/>
      <c r="V1028" s="34"/>
    </row>
    <row r="1029" spans="1:22" ht="21.95" customHeight="1" x14ac:dyDescent="0.25">
      <c r="A1029" s="33"/>
      <c r="B1029" s="170" t="s">
        <v>136</v>
      </c>
      <c r="C1029" s="443"/>
      <c r="D1029" s="444"/>
      <c r="E1029" s="444"/>
      <c r="F1029" s="444"/>
      <c r="G1029" s="444"/>
      <c r="H1029" s="444"/>
      <c r="I1029" s="445"/>
      <c r="J1029" s="34"/>
      <c r="K1029" s="1"/>
      <c r="L1029" s="32"/>
      <c r="M1029" s="33"/>
      <c r="N1029" s="170" t="s">
        <v>136</v>
      </c>
      <c r="O1029" s="443"/>
      <c r="P1029" s="444"/>
      <c r="Q1029" s="444"/>
      <c r="R1029" s="444"/>
      <c r="S1029" s="444"/>
      <c r="T1029" s="444"/>
      <c r="U1029" s="445"/>
      <c r="V1029" s="34"/>
    </row>
    <row r="1030" spans="1:22" ht="21.95" customHeight="1" thickBot="1" x14ac:dyDescent="0.3">
      <c r="A1030" s="33"/>
      <c r="B1030" s="171" t="s">
        <v>137</v>
      </c>
      <c r="C1030" s="432"/>
      <c r="D1030" s="433"/>
      <c r="E1030" s="433"/>
      <c r="F1030" s="433"/>
      <c r="G1030" s="433"/>
      <c r="H1030" s="433"/>
      <c r="I1030" s="434"/>
      <c r="J1030" s="34"/>
      <c r="K1030" s="1"/>
      <c r="L1030" s="32"/>
      <c r="M1030" s="33"/>
      <c r="N1030" s="171" t="s">
        <v>137</v>
      </c>
      <c r="O1030" s="432"/>
      <c r="P1030" s="433"/>
      <c r="Q1030" s="433"/>
      <c r="R1030" s="433"/>
      <c r="S1030" s="433"/>
      <c r="T1030" s="433"/>
      <c r="U1030" s="434"/>
      <c r="V1030" s="34"/>
    </row>
    <row r="1031" spans="1:22" ht="21.95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.95" customHeight="1" x14ac:dyDescent="0.25">
      <c r="A1032" s="33"/>
      <c r="B1032" s="438" t="s">
        <v>63</v>
      </c>
      <c r="C1032" s="343" t="s">
        <v>64</v>
      </c>
      <c r="D1032" s="351"/>
      <c r="E1032" s="351"/>
      <c r="F1032" s="351"/>
      <c r="G1032" s="351"/>
      <c r="H1032" s="352"/>
      <c r="I1032" s="353"/>
      <c r="J1032" s="34"/>
      <c r="K1032" s="1"/>
      <c r="L1032" s="32"/>
      <c r="M1032" s="33"/>
      <c r="N1032" s="438" t="s">
        <v>63</v>
      </c>
      <c r="O1032" s="343" t="s">
        <v>64</v>
      </c>
      <c r="P1032" s="351"/>
      <c r="Q1032" s="351"/>
      <c r="R1032" s="351"/>
      <c r="S1032" s="351"/>
      <c r="T1032" s="352"/>
      <c r="U1032" s="353"/>
      <c r="V1032" s="34"/>
    </row>
    <row r="1033" spans="1:22" ht="21.95" customHeight="1" x14ac:dyDescent="0.25">
      <c r="A1033" s="33"/>
      <c r="B1033" s="439"/>
      <c r="C1033" s="340" t="s">
        <v>65</v>
      </c>
      <c r="D1033" s="348"/>
      <c r="E1033" s="348"/>
      <c r="F1033" s="348"/>
      <c r="G1033" s="348"/>
      <c r="H1033" s="336"/>
      <c r="I1033" s="337"/>
      <c r="J1033" s="34"/>
      <c r="K1033" s="1"/>
      <c r="L1033" s="32"/>
      <c r="M1033" s="33"/>
      <c r="N1033" s="439"/>
      <c r="O1033" s="340" t="s">
        <v>65</v>
      </c>
      <c r="P1033" s="348"/>
      <c r="Q1033" s="348"/>
      <c r="R1033" s="348"/>
      <c r="S1033" s="348"/>
      <c r="T1033" s="336"/>
      <c r="U1033" s="337"/>
      <c r="V1033" s="34"/>
    </row>
    <row r="1034" spans="1:22" ht="21.95" customHeight="1" x14ac:dyDescent="0.25">
      <c r="A1034" s="33"/>
      <c r="B1034" s="439"/>
      <c r="C1034" s="340" t="s">
        <v>66</v>
      </c>
      <c r="D1034" s="348"/>
      <c r="E1034" s="348"/>
      <c r="F1034" s="348"/>
      <c r="G1034" s="348"/>
      <c r="H1034" s="336"/>
      <c r="I1034" s="337"/>
      <c r="J1034" s="34"/>
      <c r="K1034" s="1"/>
      <c r="L1034" s="32"/>
      <c r="M1034" s="33"/>
      <c r="N1034" s="439"/>
      <c r="O1034" s="340" t="s">
        <v>66</v>
      </c>
      <c r="P1034" s="348"/>
      <c r="Q1034" s="348"/>
      <c r="R1034" s="348"/>
      <c r="S1034" s="348"/>
      <c r="T1034" s="336"/>
      <c r="U1034" s="337"/>
      <c r="V1034" s="34"/>
    </row>
    <row r="1035" spans="1:22" ht="21.95" customHeight="1" x14ac:dyDescent="0.25">
      <c r="A1035" s="33"/>
      <c r="B1035" s="439"/>
      <c r="C1035" s="340" t="s">
        <v>67</v>
      </c>
      <c r="D1035" s="348"/>
      <c r="E1035" s="348"/>
      <c r="F1035" s="348"/>
      <c r="G1035" s="348"/>
      <c r="H1035" s="336"/>
      <c r="I1035" s="337"/>
      <c r="J1035" s="34"/>
      <c r="K1035" s="1"/>
      <c r="L1035" s="32"/>
      <c r="M1035" s="33"/>
      <c r="N1035" s="439"/>
      <c r="O1035" s="340" t="s">
        <v>67</v>
      </c>
      <c r="P1035" s="348"/>
      <c r="Q1035" s="348"/>
      <c r="R1035" s="348"/>
      <c r="S1035" s="348"/>
      <c r="T1035" s="336"/>
      <c r="U1035" s="337"/>
      <c r="V1035" s="34"/>
    </row>
    <row r="1036" spans="1:22" ht="21.95" customHeight="1" x14ac:dyDescent="0.25">
      <c r="A1036" s="33"/>
      <c r="B1036" s="439"/>
      <c r="C1036" s="340" t="s">
        <v>68</v>
      </c>
      <c r="D1036" s="348"/>
      <c r="E1036" s="348"/>
      <c r="F1036" s="348"/>
      <c r="G1036" s="348"/>
      <c r="H1036" s="336"/>
      <c r="I1036" s="337"/>
      <c r="J1036" s="34"/>
      <c r="K1036" s="1"/>
      <c r="L1036" s="32"/>
      <c r="M1036" s="33"/>
      <c r="N1036" s="439"/>
      <c r="O1036" s="340" t="s">
        <v>68</v>
      </c>
      <c r="P1036" s="348"/>
      <c r="Q1036" s="348"/>
      <c r="R1036" s="348"/>
      <c r="S1036" s="348"/>
      <c r="T1036" s="336"/>
      <c r="U1036" s="337"/>
      <c r="V1036" s="34"/>
    </row>
    <row r="1037" spans="1:22" ht="21.95" customHeight="1" x14ac:dyDescent="0.25">
      <c r="A1037" s="33"/>
      <c r="B1037" s="439"/>
      <c r="C1037" s="385" t="s">
        <v>69</v>
      </c>
      <c r="D1037" s="386"/>
      <c r="E1037" s="386"/>
      <c r="F1037" s="386"/>
      <c r="G1037" s="386"/>
      <c r="H1037" s="336"/>
      <c r="I1037" s="337"/>
      <c r="J1037" s="34"/>
      <c r="K1037" s="1"/>
      <c r="L1037" s="32"/>
      <c r="M1037" s="33"/>
      <c r="N1037" s="439"/>
      <c r="O1037" s="385" t="s">
        <v>69</v>
      </c>
      <c r="P1037" s="386"/>
      <c r="Q1037" s="386"/>
      <c r="R1037" s="386"/>
      <c r="S1037" s="386"/>
      <c r="T1037" s="336"/>
      <c r="U1037" s="337"/>
      <c r="V1037" s="34"/>
    </row>
    <row r="1038" spans="1:22" ht="21.95" customHeight="1" thickBot="1" x14ac:dyDescent="0.3">
      <c r="A1038" s="33"/>
      <c r="B1038" s="440"/>
      <c r="C1038" s="461" t="s">
        <v>92</v>
      </c>
      <c r="D1038" s="462"/>
      <c r="E1038" s="462"/>
      <c r="F1038" s="462"/>
      <c r="G1038" s="385"/>
      <c r="H1038" s="453"/>
      <c r="I1038" s="454"/>
      <c r="J1038" s="34"/>
      <c r="K1038" s="1"/>
      <c r="L1038" s="32"/>
      <c r="M1038" s="33"/>
      <c r="N1038" s="440"/>
      <c r="O1038" s="461" t="s">
        <v>92</v>
      </c>
      <c r="P1038" s="462"/>
      <c r="Q1038" s="462"/>
      <c r="R1038" s="462"/>
      <c r="S1038" s="385"/>
      <c r="T1038" s="453"/>
      <c r="U1038" s="454"/>
      <c r="V1038" s="34"/>
    </row>
    <row r="1039" spans="1:22" ht="21.95" customHeight="1" x14ac:dyDescent="0.25">
      <c r="A1039" s="33"/>
      <c r="B1039" s="438" t="s">
        <v>70</v>
      </c>
      <c r="C1039" s="463" t="s">
        <v>71</v>
      </c>
      <c r="D1039" s="464"/>
      <c r="E1039" s="464"/>
      <c r="F1039" s="464"/>
      <c r="G1039" s="464"/>
      <c r="H1039" s="352"/>
      <c r="I1039" s="353"/>
      <c r="J1039" s="34"/>
      <c r="K1039" s="1"/>
      <c r="L1039" s="32"/>
      <c r="M1039" s="33"/>
      <c r="N1039" s="438" t="s">
        <v>70</v>
      </c>
      <c r="O1039" s="463" t="s">
        <v>71</v>
      </c>
      <c r="P1039" s="464"/>
      <c r="Q1039" s="464"/>
      <c r="R1039" s="464"/>
      <c r="S1039" s="464"/>
      <c r="T1039" s="352"/>
      <c r="U1039" s="353"/>
      <c r="V1039" s="34"/>
    </row>
    <row r="1040" spans="1:22" ht="21.95" customHeight="1" x14ac:dyDescent="0.25">
      <c r="A1040" s="33"/>
      <c r="B1040" s="439"/>
      <c r="C1040" s="435" t="s">
        <v>72</v>
      </c>
      <c r="D1040" s="436"/>
      <c r="E1040" s="436"/>
      <c r="F1040" s="436"/>
      <c r="G1040" s="437"/>
      <c r="H1040" s="336"/>
      <c r="I1040" s="337"/>
      <c r="J1040" s="34"/>
      <c r="K1040" s="1"/>
      <c r="L1040" s="32"/>
      <c r="M1040" s="33"/>
      <c r="N1040" s="439"/>
      <c r="O1040" s="435" t="s">
        <v>72</v>
      </c>
      <c r="P1040" s="436"/>
      <c r="Q1040" s="436"/>
      <c r="R1040" s="436"/>
      <c r="S1040" s="437"/>
      <c r="T1040" s="336"/>
      <c r="U1040" s="337"/>
      <c r="V1040" s="34"/>
    </row>
    <row r="1041" spans="1:22" ht="21.95" customHeight="1" x14ac:dyDescent="0.25">
      <c r="A1041" s="33"/>
      <c r="B1041" s="439"/>
      <c r="C1041" s="435" t="s">
        <v>73</v>
      </c>
      <c r="D1041" s="436"/>
      <c r="E1041" s="436"/>
      <c r="F1041" s="436"/>
      <c r="G1041" s="437"/>
      <c r="H1041" s="336"/>
      <c r="I1041" s="337"/>
      <c r="J1041" s="34"/>
      <c r="K1041" s="1"/>
      <c r="L1041" s="32"/>
      <c r="M1041" s="33"/>
      <c r="N1041" s="439"/>
      <c r="O1041" s="435" t="s">
        <v>73</v>
      </c>
      <c r="P1041" s="436"/>
      <c r="Q1041" s="436"/>
      <c r="R1041" s="436"/>
      <c r="S1041" s="437"/>
      <c r="T1041" s="336"/>
      <c r="U1041" s="337"/>
      <c r="V1041" s="34"/>
    </row>
    <row r="1042" spans="1:22" ht="21.95" customHeight="1" x14ac:dyDescent="0.25">
      <c r="A1042" s="33"/>
      <c r="B1042" s="439"/>
      <c r="C1042" s="435" t="s">
        <v>74</v>
      </c>
      <c r="D1042" s="436"/>
      <c r="E1042" s="436"/>
      <c r="F1042" s="436"/>
      <c r="G1042" s="437"/>
      <c r="H1042" s="336"/>
      <c r="I1042" s="337"/>
      <c r="J1042" s="34"/>
      <c r="K1042" s="1"/>
      <c r="L1042" s="32"/>
      <c r="M1042" s="33"/>
      <c r="N1042" s="439"/>
      <c r="O1042" s="435" t="s">
        <v>74</v>
      </c>
      <c r="P1042" s="436"/>
      <c r="Q1042" s="436"/>
      <c r="R1042" s="436"/>
      <c r="S1042" s="437"/>
      <c r="T1042" s="336"/>
      <c r="U1042" s="337"/>
      <c r="V1042" s="34"/>
    </row>
    <row r="1043" spans="1:22" ht="21.95" customHeight="1" x14ac:dyDescent="0.25">
      <c r="A1043" s="33"/>
      <c r="B1043" s="439"/>
      <c r="C1043" s="435" t="s">
        <v>75</v>
      </c>
      <c r="D1043" s="436"/>
      <c r="E1043" s="436"/>
      <c r="F1043" s="436"/>
      <c r="G1043" s="437"/>
      <c r="H1043" s="336"/>
      <c r="I1043" s="337"/>
      <c r="J1043" s="34"/>
      <c r="K1043" s="1"/>
      <c r="L1043" s="32"/>
      <c r="M1043" s="33"/>
      <c r="N1043" s="439"/>
      <c r="O1043" s="435" t="s">
        <v>75</v>
      </c>
      <c r="P1043" s="436"/>
      <c r="Q1043" s="436"/>
      <c r="R1043" s="436"/>
      <c r="S1043" s="437"/>
      <c r="T1043" s="336"/>
      <c r="U1043" s="337"/>
      <c r="V1043" s="34"/>
    </row>
    <row r="1044" spans="1:22" ht="21.95" customHeight="1" x14ac:dyDescent="0.25">
      <c r="A1044" s="33"/>
      <c r="B1044" s="439"/>
      <c r="C1044" s="435" t="s">
        <v>76</v>
      </c>
      <c r="D1044" s="436"/>
      <c r="E1044" s="436"/>
      <c r="F1044" s="436"/>
      <c r="G1044" s="437"/>
      <c r="H1044" s="336"/>
      <c r="I1044" s="337"/>
      <c r="J1044" s="34"/>
      <c r="K1044" s="1"/>
      <c r="L1044" s="32"/>
      <c r="M1044" s="33"/>
      <c r="N1044" s="439"/>
      <c r="O1044" s="435" t="s">
        <v>76</v>
      </c>
      <c r="P1044" s="436"/>
      <c r="Q1044" s="436"/>
      <c r="R1044" s="436"/>
      <c r="S1044" s="437"/>
      <c r="T1044" s="336"/>
      <c r="U1044" s="337"/>
      <c r="V1044" s="34"/>
    </row>
    <row r="1045" spans="1:22" ht="21.95" customHeight="1" thickBot="1" x14ac:dyDescent="0.3">
      <c r="A1045" s="33"/>
      <c r="B1045" s="440"/>
      <c r="C1045" s="458" t="s">
        <v>77</v>
      </c>
      <c r="D1045" s="459"/>
      <c r="E1045" s="459"/>
      <c r="F1045" s="459"/>
      <c r="G1045" s="460"/>
      <c r="H1045" s="369"/>
      <c r="I1045" s="370"/>
      <c r="J1045" s="34"/>
      <c r="K1045" s="1"/>
      <c r="L1045" s="32"/>
      <c r="M1045" s="33"/>
      <c r="N1045" s="440"/>
      <c r="O1045" s="458" t="s">
        <v>77</v>
      </c>
      <c r="P1045" s="459"/>
      <c r="Q1045" s="459"/>
      <c r="R1045" s="459"/>
      <c r="S1045" s="460"/>
      <c r="T1045" s="369"/>
      <c r="U1045" s="370"/>
      <c r="V1045" s="34"/>
    </row>
    <row r="1046" spans="1:22" ht="21.95" customHeight="1" x14ac:dyDescent="0.25">
      <c r="A1046" s="33"/>
      <c r="B1046" s="438" t="s">
        <v>78</v>
      </c>
      <c r="C1046" s="465" t="s">
        <v>81</v>
      </c>
      <c r="D1046" s="466"/>
      <c r="E1046" s="346"/>
      <c r="F1046" s="11" t="s">
        <v>82</v>
      </c>
      <c r="G1046" s="11"/>
      <c r="H1046" s="344"/>
      <c r="I1046" s="345"/>
      <c r="J1046" s="34"/>
      <c r="K1046" s="1"/>
      <c r="L1046" s="32"/>
      <c r="M1046" s="33"/>
      <c r="N1046" s="438" t="s">
        <v>78</v>
      </c>
      <c r="O1046" s="465" t="s">
        <v>81</v>
      </c>
      <c r="P1046" s="466"/>
      <c r="Q1046" s="346"/>
      <c r="R1046" s="11" t="s">
        <v>82</v>
      </c>
      <c r="S1046" s="11"/>
      <c r="T1046" s="344"/>
      <c r="U1046" s="345"/>
      <c r="V1046" s="34"/>
    </row>
    <row r="1047" spans="1:22" ht="21.95" customHeight="1" x14ac:dyDescent="0.25">
      <c r="A1047" s="33"/>
      <c r="B1047" s="439"/>
      <c r="C1047" s="338" t="s">
        <v>83</v>
      </c>
      <c r="D1047" s="339"/>
      <c r="E1047" s="340"/>
      <c r="F1047" s="10" t="s">
        <v>84</v>
      </c>
      <c r="G1047" s="10"/>
      <c r="H1047" s="336"/>
      <c r="I1047" s="337"/>
      <c r="J1047" s="34"/>
      <c r="K1047" s="1"/>
      <c r="L1047" s="32"/>
      <c r="M1047" s="33"/>
      <c r="N1047" s="439"/>
      <c r="O1047" s="338" t="s">
        <v>83</v>
      </c>
      <c r="P1047" s="339"/>
      <c r="Q1047" s="340"/>
      <c r="R1047" s="10" t="s">
        <v>84</v>
      </c>
      <c r="S1047" s="10"/>
      <c r="T1047" s="336"/>
      <c r="U1047" s="337"/>
      <c r="V1047" s="34"/>
    </row>
    <row r="1048" spans="1:22" ht="21.95" customHeight="1" thickBot="1" x14ac:dyDescent="0.3">
      <c r="A1048" s="33"/>
      <c r="B1048" s="440"/>
      <c r="C1048" s="60" t="s">
        <v>87</v>
      </c>
      <c r="D1048" s="61"/>
      <c r="E1048" s="61"/>
      <c r="F1048" s="52" t="s">
        <v>86</v>
      </c>
      <c r="G1048" s="52"/>
      <c r="H1048" s="369"/>
      <c r="I1048" s="370"/>
      <c r="J1048" s="34"/>
      <c r="K1048" s="1"/>
      <c r="L1048" s="32"/>
      <c r="M1048" s="33"/>
      <c r="N1048" s="440"/>
      <c r="O1048" s="60" t="s">
        <v>87</v>
      </c>
      <c r="P1048" s="61"/>
      <c r="Q1048" s="61"/>
      <c r="R1048" s="52" t="s">
        <v>86</v>
      </c>
      <c r="S1048" s="52"/>
      <c r="T1048" s="369"/>
      <c r="U1048" s="370"/>
      <c r="V1048" s="34"/>
    </row>
    <row r="1049" spans="1:22" ht="21.95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2" ht="21.95" customHeight="1" x14ac:dyDescent="0.3">
      <c r="A1050" s="33"/>
      <c r="B1050" s="373" t="s">
        <v>88</v>
      </c>
      <c r="C1050" s="374"/>
      <c r="D1050" s="374"/>
      <c r="E1050" s="374"/>
      <c r="F1050" s="374"/>
      <c r="G1050" s="374"/>
      <c r="H1050" s="374"/>
      <c r="I1050" s="375"/>
      <c r="J1050" s="34"/>
      <c r="K1050" s="1"/>
      <c r="L1050" s="32"/>
      <c r="M1050" s="33"/>
      <c r="N1050" s="373" t="s">
        <v>88</v>
      </c>
      <c r="O1050" s="374"/>
      <c r="P1050" s="374"/>
      <c r="Q1050" s="374"/>
      <c r="R1050" s="374"/>
      <c r="S1050" s="374"/>
      <c r="T1050" s="374"/>
      <c r="U1050" s="375"/>
      <c r="V1050" s="34"/>
    </row>
    <row r="1051" spans="1:22" ht="21.95" customHeight="1" x14ac:dyDescent="0.25">
      <c r="A1051" s="33"/>
      <c r="B1051" s="376"/>
      <c r="C1051" s="377"/>
      <c r="D1051" s="377"/>
      <c r="E1051" s="377"/>
      <c r="F1051" s="377"/>
      <c r="G1051" s="377"/>
      <c r="H1051" s="377"/>
      <c r="I1051" s="378"/>
      <c r="J1051" s="34"/>
      <c r="K1051" s="1"/>
      <c r="L1051" s="32"/>
      <c r="M1051" s="33"/>
      <c r="N1051" s="376"/>
      <c r="O1051" s="377"/>
      <c r="P1051" s="377"/>
      <c r="Q1051" s="377"/>
      <c r="R1051" s="377"/>
      <c r="S1051" s="377"/>
      <c r="T1051" s="377"/>
      <c r="U1051" s="378"/>
      <c r="V1051" s="34"/>
    </row>
    <row r="1052" spans="1:22" ht="21.95" customHeight="1" x14ac:dyDescent="0.25">
      <c r="A1052" s="33"/>
      <c r="B1052" s="379"/>
      <c r="C1052" s="380"/>
      <c r="D1052" s="380"/>
      <c r="E1052" s="380"/>
      <c r="F1052" s="380"/>
      <c r="G1052" s="380"/>
      <c r="H1052" s="380"/>
      <c r="I1052" s="381"/>
      <c r="J1052" s="34"/>
      <c r="K1052" s="1"/>
      <c r="L1052" s="32"/>
      <c r="M1052" s="33"/>
      <c r="N1052" s="379"/>
      <c r="O1052" s="380"/>
      <c r="P1052" s="380"/>
      <c r="Q1052" s="380"/>
      <c r="R1052" s="380"/>
      <c r="S1052" s="380"/>
      <c r="T1052" s="380"/>
      <c r="U1052" s="381"/>
      <c r="V1052" s="34"/>
    </row>
    <row r="1053" spans="1:22" ht="21.95" customHeight="1" x14ac:dyDescent="0.25">
      <c r="A1053" s="33"/>
      <c r="B1053" s="379"/>
      <c r="C1053" s="380"/>
      <c r="D1053" s="380"/>
      <c r="E1053" s="380"/>
      <c r="F1053" s="380"/>
      <c r="G1053" s="380"/>
      <c r="H1053" s="380"/>
      <c r="I1053" s="381"/>
      <c r="J1053" s="34"/>
      <c r="K1053" s="1"/>
      <c r="L1053" s="32"/>
      <c r="M1053" s="33"/>
      <c r="N1053" s="379"/>
      <c r="O1053" s="380"/>
      <c r="P1053" s="380"/>
      <c r="Q1053" s="380"/>
      <c r="R1053" s="380"/>
      <c r="S1053" s="380"/>
      <c r="T1053" s="380"/>
      <c r="U1053" s="381"/>
      <c r="V1053" s="34"/>
    </row>
    <row r="1054" spans="1:22" ht="21.95" customHeight="1" thickBot="1" x14ac:dyDescent="0.3">
      <c r="A1054" s="33"/>
      <c r="B1054" s="382"/>
      <c r="C1054" s="383"/>
      <c r="D1054" s="383"/>
      <c r="E1054" s="383"/>
      <c r="F1054" s="383"/>
      <c r="G1054" s="383"/>
      <c r="H1054" s="383"/>
      <c r="I1054" s="384"/>
      <c r="J1054" s="34"/>
      <c r="K1054" s="1"/>
      <c r="L1054" s="32"/>
      <c r="M1054" s="33"/>
      <c r="N1054" s="382"/>
      <c r="O1054" s="383"/>
      <c r="P1054" s="383"/>
      <c r="Q1054" s="383"/>
      <c r="R1054" s="383"/>
      <c r="S1054" s="383"/>
      <c r="T1054" s="383"/>
      <c r="U1054" s="384"/>
      <c r="V1054" s="34"/>
    </row>
    <row r="1055" spans="1:22" ht="21.95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2" ht="21.95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</row>
    <row r="1057" spans="1:22" ht="21.95" customHeight="1" x14ac:dyDescent="0.25">
      <c r="A1057" s="29">
        <v>24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23">A1057+1</f>
        <v>25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.95" customHeight="1" x14ac:dyDescent="0.35">
      <c r="A1058" s="33"/>
      <c r="B1058" s="356" t="s">
        <v>42</v>
      </c>
      <c r="C1058" s="356"/>
      <c r="D1058" s="452" t="s">
        <v>93</v>
      </c>
      <c r="E1058" s="404"/>
      <c r="F1058" s="404"/>
      <c r="G1058" s="404"/>
      <c r="H1058" s="404"/>
      <c r="I1058" s="404"/>
      <c r="J1058" s="75"/>
      <c r="K1058" s="1"/>
      <c r="L1058" s="32"/>
      <c r="M1058" s="33"/>
      <c r="N1058" s="356" t="s">
        <v>42</v>
      </c>
      <c r="O1058" s="356"/>
      <c r="P1058" s="452" t="s">
        <v>93</v>
      </c>
      <c r="Q1058" s="404"/>
      <c r="R1058" s="404"/>
      <c r="S1058" s="404"/>
      <c r="T1058" s="404"/>
      <c r="U1058" s="404"/>
      <c r="V1058" s="75"/>
    </row>
    <row r="1059" spans="1:22" ht="21.95" customHeight="1" x14ac:dyDescent="0.25">
      <c r="A1059" s="33"/>
      <c r="B1059" s="358"/>
      <c r="C1059" s="358"/>
      <c r="D1059" s="358"/>
      <c r="E1059" s="358"/>
      <c r="F1059" s="358"/>
      <c r="G1059" s="358"/>
      <c r="H1059" s="358"/>
      <c r="I1059" s="358"/>
      <c r="J1059" s="34"/>
      <c r="K1059" s="1"/>
      <c r="L1059" s="32"/>
      <c r="M1059" s="33"/>
      <c r="N1059" s="358"/>
      <c r="O1059" s="358"/>
      <c r="P1059" s="358"/>
      <c r="Q1059" s="358"/>
      <c r="R1059" s="358"/>
      <c r="S1059" s="358"/>
      <c r="T1059" s="358"/>
      <c r="U1059" s="358"/>
      <c r="V1059" s="34"/>
    </row>
    <row r="1060" spans="1:22" ht="21.95" customHeight="1" x14ac:dyDescent="0.35">
      <c r="A1060" s="33"/>
      <c r="B1060" s="356" t="s">
        <v>0</v>
      </c>
      <c r="C1060" s="356"/>
      <c r="D1060" s="403"/>
      <c r="E1060" s="403"/>
      <c r="F1060" s="357" t="s">
        <v>41</v>
      </c>
      <c r="G1060" s="357"/>
      <c r="H1060" s="403"/>
      <c r="I1060" s="403"/>
      <c r="J1060" s="34"/>
      <c r="K1060" s="1"/>
      <c r="L1060" s="32"/>
      <c r="M1060" s="33"/>
      <c r="N1060" s="356" t="s">
        <v>0</v>
      </c>
      <c r="O1060" s="356"/>
      <c r="P1060" s="403"/>
      <c r="Q1060" s="403"/>
      <c r="R1060" s="357" t="s">
        <v>41</v>
      </c>
      <c r="S1060" s="357"/>
      <c r="T1060" s="403"/>
      <c r="U1060" s="403"/>
      <c r="V1060" s="34"/>
    </row>
    <row r="1061" spans="1:22" ht="21.95" customHeight="1" x14ac:dyDescent="0.35">
      <c r="A1061" s="33"/>
      <c r="B1061" s="356" t="s">
        <v>14</v>
      </c>
      <c r="C1061" s="356"/>
      <c r="D1061" s="400"/>
      <c r="E1061" s="400"/>
      <c r="F1061" s="357" t="s">
        <v>15</v>
      </c>
      <c r="G1061" s="357"/>
      <c r="H1061" s="401"/>
      <c r="I1061" s="401"/>
      <c r="J1061" s="34"/>
      <c r="K1061" s="1"/>
      <c r="L1061" s="32"/>
      <c r="M1061" s="33"/>
      <c r="N1061" s="356" t="s">
        <v>14</v>
      </c>
      <c r="O1061" s="356"/>
      <c r="P1061" s="400"/>
      <c r="Q1061" s="400"/>
      <c r="R1061" s="357" t="s">
        <v>15</v>
      </c>
      <c r="S1061" s="357"/>
      <c r="T1061" s="401"/>
      <c r="U1061" s="401"/>
      <c r="V1061" s="34"/>
    </row>
    <row r="1062" spans="1:22" ht="21.95" customHeight="1" x14ac:dyDescent="0.3">
      <c r="A1062" s="33"/>
      <c r="B1062" s="64" t="s">
        <v>53</v>
      </c>
      <c r="C1062" s="64"/>
      <c r="D1062" s="402"/>
      <c r="E1062" s="402"/>
      <c r="F1062" s="397" t="s">
        <v>54</v>
      </c>
      <c r="G1062" s="397"/>
      <c r="H1062" s="402"/>
      <c r="I1062" s="402"/>
      <c r="J1062" s="34"/>
      <c r="K1062" s="1"/>
      <c r="L1062" s="32"/>
      <c r="M1062" s="33"/>
      <c r="N1062" s="64" t="s">
        <v>53</v>
      </c>
      <c r="O1062" s="64"/>
      <c r="P1062" s="402"/>
      <c r="Q1062" s="402"/>
      <c r="R1062" s="397" t="s">
        <v>54</v>
      </c>
      <c r="S1062" s="397"/>
      <c r="T1062" s="402"/>
      <c r="U1062" s="402"/>
      <c r="V1062" s="34"/>
    </row>
    <row r="1063" spans="1:22" ht="21.95" customHeight="1" x14ac:dyDescent="0.3">
      <c r="A1063" s="33"/>
      <c r="B1063" s="396" t="s">
        <v>1</v>
      </c>
      <c r="C1063" s="396"/>
      <c r="D1063" s="397"/>
      <c r="E1063" s="397"/>
      <c r="F1063" s="398"/>
      <c r="G1063" s="398"/>
      <c r="H1063" s="398"/>
      <c r="I1063" s="398"/>
      <c r="J1063" s="34"/>
      <c r="K1063" s="1"/>
      <c r="L1063" s="32"/>
      <c r="M1063" s="33"/>
      <c r="N1063" s="396" t="s">
        <v>1</v>
      </c>
      <c r="O1063" s="396"/>
      <c r="P1063" s="397"/>
      <c r="Q1063" s="397"/>
      <c r="R1063" s="398"/>
      <c r="S1063" s="398"/>
      <c r="T1063" s="398"/>
      <c r="U1063" s="398"/>
      <c r="V1063" s="34"/>
    </row>
    <row r="1064" spans="1:22" ht="21.95" customHeight="1" x14ac:dyDescent="0.3">
      <c r="A1064" s="33"/>
      <c r="B1064" s="396"/>
      <c r="C1064" s="396"/>
      <c r="D1064" s="397" t="s">
        <v>11</v>
      </c>
      <c r="E1064" s="397"/>
      <c r="F1064" s="398"/>
      <c r="G1064" s="398"/>
      <c r="H1064" s="398"/>
      <c r="I1064" s="398"/>
      <c r="J1064" s="34"/>
      <c r="K1064" s="1"/>
      <c r="L1064" s="32"/>
      <c r="M1064" s="33"/>
      <c r="N1064" s="396"/>
      <c r="O1064" s="396"/>
      <c r="P1064" s="397" t="s">
        <v>11</v>
      </c>
      <c r="Q1064" s="397"/>
      <c r="R1064" s="398"/>
      <c r="S1064" s="398"/>
      <c r="T1064" s="398"/>
      <c r="U1064" s="398"/>
      <c r="V1064" s="34"/>
    </row>
    <row r="1065" spans="1:22" ht="21.95" customHeight="1" x14ac:dyDescent="0.3">
      <c r="A1065" s="33"/>
      <c r="B1065" s="396"/>
      <c r="C1065" s="396"/>
      <c r="D1065" s="397" t="s">
        <v>55</v>
      </c>
      <c r="E1065" s="397"/>
      <c r="F1065" s="398"/>
      <c r="G1065" s="398"/>
      <c r="H1065" s="398"/>
      <c r="I1065" s="398"/>
      <c r="J1065" s="34"/>
      <c r="K1065" s="1"/>
      <c r="L1065" s="32"/>
      <c r="M1065" s="33"/>
      <c r="N1065" s="396"/>
      <c r="O1065" s="396"/>
      <c r="P1065" s="397" t="s">
        <v>55</v>
      </c>
      <c r="Q1065" s="397"/>
      <c r="R1065" s="398"/>
      <c r="S1065" s="398"/>
      <c r="T1065" s="398"/>
      <c r="U1065" s="398"/>
      <c r="V1065" s="34"/>
    </row>
    <row r="1066" spans="1:22" ht="21.95" customHeight="1" x14ac:dyDescent="0.35">
      <c r="A1066" s="33"/>
      <c r="B1066" s="396"/>
      <c r="C1066" s="396"/>
      <c r="D1066" s="397" t="s">
        <v>9</v>
      </c>
      <c r="E1066" s="397"/>
      <c r="F1066" s="399"/>
      <c r="G1066" s="399"/>
      <c r="H1066" s="399"/>
      <c r="I1066" s="399"/>
      <c r="J1066" s="34"/>
      <c r="K1066" s="1"/>
      <c r="L1066" s="32"/>
      <c r="M1066" s="33"/>
      <c r="N1066" s="396"/>
      <c r="O1066" s="396"/>
      <c r="P1066" s="397" t="s">
        <v>9</v>
      </c>
      <c r="Q1066" s="397"/>
      <c r="R1066" s="399"/>
      <c r="S1066" s="399"/>
      <c r="T1066" s="399"/>
      <c r="U1066" s="399"/>
      <c r="V1066" s="34"/>
    </row>
    <row r="1067" spans="1:22" ht="21.95" customHeight="1" x14ac:dyDescent="0.35">
      <c r="A1067" s="33"/>
      <c r="B1067" s="356" t="s">
        <v>44</v>
      </c>
      <c r="C1067" s="356"/>
      <c r="D1067" s="357" t="s">
        <v>90</v>
      </c>
      <c r="E1067" s="357"/>
      <c r="F1067" s="37"/>
      <c r="G1067" s="65"/>
      <c r="H1067" s="39"/>
      <c r="I1067" s="65"/>
      <c r="J1067" s="34"/>
      <c r="K1067" s="1"/>
      <c r="L1067" s="32"/>
      <c r="M1067" s="33"/>
      <c r="N1067" s="356" t="s">
        <v>44</v>
      </c>
      <c r="O1067" s="356"/>
      <c r="P1067" s="357" t="s">
        <v>90</v>
      </c>
      <c r="Q1067" s="357"/>
      <c r="R1067" s="37"/>
      <c r="S1067" s="65"/>
      <c r="T1067" s="39"/>
      <c r="U1067" s="65"/>
      <c r="V1067" s="34"/>
    </row>
    <row r="1068" spans="1:22" ht="21.95" customHeight="1" x14ac:dyDescent="0.3">
      <c r="A1068" s="33"/>
      <c r="B1068" s="356"/>
      <c r="C1068" s="356"/>
      <c r="D1068" s="359" t="s">
        <v>56</v>
      </c>
      <c r="E1068" s="63" t="s">
        <v>57</v>
      </c>
      <c r="F1068" s="41"/>
      <c r="G1068" s="66"/>
      <c r="H1068" s="41"/>
      <c r="I1068" s="66"/>
      <c r="J1068" s="34"/>
      <c r="K1068" s="1"/>
      <c r="L1068" s="32"/>
      <c r="M1068" s="33"/>
      <c r="N1068" s="356"/>
      <c r="O1068" s="356"/>
      <c r="P1068" s="359" t="s">
        <v>56</v>
      </c>
      <c r="Q1068" s="63" t="s">
        <v>57</v>
      </c>
      <c r="R1068" s="41"/>
      <c r="S1068" s="66"/>
      <c r="T1068" s="41"/>
      <c r="U1068" s="66"/>
      <c r="V1068" s="34"/>
    </row>
    <row r="1069" spans="1:22" ht="21.95" customHeight="1" x14ac:dyDescent="0.3">
      <c r="A1069" s="33"/>
      <c r="B1069" s="356"/>
      <c r="C1069" s="356"/>
      <c r="D1069" s="359"/>
      <c r="E1069" s="63" t="s">
        <v>58</v>
      </c>
      <c r="F1069" s="41"/>
      <c r="G1069" s="66"/>
      <c r="H1069" s="41"/>
      <c r="I1069" s="66"/>
      <c r="J1069" s="34"/>
      <c r="K1069" s="1"/>
      <c r="L1069" s="32"/>
      <c r="M1069" s="33"/>
      <c r="N1069" s="356"/>
      <c r="O1069" s="356"/>
      <c r="P1069" s="359"/>
      <c r="Q1069" s="63" t="s">
        <v>58</v>
      </c>
      <c r="R1069" s="41"/>
      <c r="S1069" s="66"/>
      <c r="T1069" s="41"/>
      <c r="U1069" s="66"/>
      <c r="V1069" s="34"/>
    </row>
    <row r="1070" spans="1:22" ht="21.95" customHeight="1" x14ac:dyDescent="0.25">
      <c r="A1070" s="33"/>
      <c r="B1070" s="358"/>
      <c r="C1070" s="358"/>
      <c r="D1070" s="358"/>
      <c r="E1070" s="358"/>
      <c r="F1070" s="358"/>
      <c r="G1070" s="358"/>
      <c r="H1070" s="358"/>
      <c r="I1070" s="358"/>
      <c r="J1070" s="34"/>
      <c r="K1070" s="1"/>
      <c r="L1070" s="32"/>
      <c r="M1070" s="33"/>
      <c r="N1070" s="358"/>
      <c r="O1070" s="358"/>
      <c r="P1070" s="358"/>
      <c r="Q1070" s="358"/>
      <c r="R1070" s="358"/>
      <c r="S1070" s="358"/>
      <c r="T1070" s="358"/>
      <c r="U1070" s="358"/>
      <c r="V1070" s="34"/>
    </row>
    <row r="1071" spans="1:22" ht="21.95" customHeight="1" x14ac:dyDescent="0.3">
      <c r="A1071" s="33"/>
      <c r="B1071" s="395" t="s">
        <v>59</v>
      </c>
      <c r="C1071" s="395"/>
      <c r="D1071" s="395"/>
      <c r="E1071" s="395"/>
      <c r="F1071" s="395"/>
      <c r="G1071" s="395"/>
      <c r="H1071" s="395"/>
      <c r="I1071" s="395"/>
      <c r="J1071" s="34"/>
      <c r="K1071" s="1"/>
      <c r="L1071" s="32"/>
      <c r="M1071" s="33"/>
      <c r="N1071" s="395" t="s">
        <v>59</v>
      </c>
      <c r="O1071" s="395"/>
      <c r="P1071" s="395"/>
      <c r="Q1071" s="395"/>
      <c r="R1071" s="395"/>
      <c r="S1071" s="395"/>
      <c r="T1071" s="395"/>
      <c r="U1071" s="395"/>
      <c r="V1071" s="34"/>
    </row>
    <row r="1072" spans="1:22" ht="21.95" customHeight="1" thickBot="1" x14ac:dyDescent="0.3">
      <c r="A1072" s="33"/>
      <c r="B1072" s="358"/>
      <c r="C1072" s="358"/>
      <c r="D1072" s="358"/>
      <c r="E1072" s="358"/>
      <c r="F1072" s="358"/>
      <c r="G1072" s="358"/>
      <c r="H1072" s="358"/>
      <c r="I1072" s="358"/>
      <c r="J1072" s="34"/>
      <c r="K1072" s="1"/>
      <c r="L1072" s="32"/>
      <c r="M1072" s="33"/>
      <c r="N1072" s="358"/>
      <c r="O1072" s="358"/>
      <c r="P1072" s="358"/>
      <c r="Q1072" s="358"/>
      <c r="R1072" s="358"/>
      <c r="S1072" s="358"/>
      <c r="T1072" s="358"/>
      <c r="U1072" s="358"/>
      <c r="V1072" s="34"/>
    </row>
    <row r="1073" spans="1:22" ht="21.95" customHeight="1" x14ac:dyDescent="0.25">
      <c r="A1073" s="33"/>
      <c r="B1073" s="170" t="s">
        <v>136</v>
      </c>
      <c r="C1073" s="443"/>
      <c r="D1073" s="444"/>
      <c r="E1073" s="444"/>
      <c r="F1073" s="444"/>
      <c r="G1073" s="444"/>
      <c r="H1073" s="444"/>
      <c r="I1073" s="445"/>
      <c r="J1073" s="34"/>
      <c r="K1073" s="1"/>
      <c r="L1073" s="32"/>
      <c r="M1073" s="33"/>
      <c r="N1073" s="170" t="s">
        <v>136</v>
      </c>
      <c r="O1073" s="443"/>
      <c r="P1073" s="444"/>
      <c r="Q1073" s="444"/>
      <c r="R1073" s="444"/>
      <c r="S1073" s="444"/>
      <c r="T1073" s="444"/>
      <c r="U1073" s="445"/>
      <c r="V1073" s="34"/>
    </row>
    <row r="1074" spans="1:22" ht="21.95" customHeight="1" thickBot="1" x14ac:dyDescent="0.3">
      <c r="A1074" s="33"/>
      <c r="B1074" s="171" t="s">
        <v>137</v>
      </c>
      <c r="C1074" s="432"/>
      <c r="D1074" s="433"/>
      <c r="E1074" s="433"/>
      <c r="F1074" s="433"/>
      <c r="G1074" s="433"/>
      <c r="H1074" s="433"/>
      <c r="I1074" s="434"/>
      <c r="J1074" s="34"/>
      <c r="K1074" s="1"/>
      <c r="L1074" s="32"/>
      <c r="M1074" s="33"/>
      <c r="N1074" s="171" t="s">
        <v>137</v>
      </c>
      <c r="O1074" s="432"/>
      <c r="P1074" s="433"/>
      <c r="Q1074" s="433"/>
      <c r="R1074" s="433"/>
      <c r="S1074" s="433"/>
      <c r="T1074" s="433"/>
      <c r="U1074" s="434"/>
      <c r="V1074" s="34"/>
    </row>
    <row r="1075" spans="1:22" ht="21.95" customHeight="1" thickBot="1" x14ac:dyDescent="0.3">
      <c r="A1075" s="33"/>
      <c r="B1075" s="25"/>
      <c r="C1075" s="25"/>
      <c r="D1075" s="25"/>
      <c r="E1075" s="25"/>
      <c r="F1075" s="25"/>
      <c r="G1075" s="25"/>
      <c r="H1075" s="25"/>
      <c r="I1075" s="25"/>
      <c r="J1075" s="34"/>
      <c r="K1075" s="1"/>
      <c r="L1075" s="32"/>
      <c r="M1075" s="33"/>
      <c r="N1075" s="25"/>
      <c r="O1075" s="25"/>
      <c r="P1075" s="25"/>
      <c r="Q1075" s="25"/>
      <c r="R1075" s="25"/>
      <c r="S1075" s="25"/>
      <c r="T1075" s="25"/>
      <c r="U1075" s="25"/>
      <c r="V1075" s="34"/>
    </row>
    <row r="1076" spans="1:22" ht="21.95" customHeight="1" x14ac:dyDescent="0.25">
      <c r="A1076" s="33"/>
      <c r="B1076" s="438" t="s">
        <v>63</v>
      </c>
      <c r="C1076" s="343" t="s">
        <v>64</v>
      </c>
      <c r="D1076" s="351"/>
      <c r="E1076" s="351"/>
      <c r="F1076" s="351"/>
      <c r="G1076" s="351"/>
      <c r="H1076" s="352"/>
      <c r="I1076" s="353"/>
      <c r="J1076" s="34"/>
      <c r="K1076" s="1"/>
      <c r="L1076" s="32"/>
      <c r="M1076" s="33"/>
      <c r="N1076" s="438" t="s">
        <v>63</v>
      </c>
      <c r="O1076" s="343" t="s">
        <v>64</v>
      </c>
      <c r="P1076" s="351"/>
      <c r="Q1076" s="351"/>
      <c r="R1076" s="351"/>
      <c r="S1076" s="351"/>
      <c r="T1076" s="352"/>
      <c r="U1076" s="353"/>
      <c r="V1076" s="34"/>
    </row>
    <row r="1077" spans="1:22" ht="21.95" customHeight="1" x14ac:dyDescent="0.25">
      <c r="A1077" s="33"/>
      <c r="B1077" s="439"/>
      <c r="C1077" s="340" t="s">
        <v>65</v>
      </c>
      <c r="D1077" s="348"/>
      <c r="E1077" s="348"/>
      <c r="F1077" s="348"/>
      <c r="G1077" s="348"/>
      <c r="H1077" s="336"/>
      <c r="I1077" s="337"/>
      <c r="J1077" s="34"/>
      <c r="K1077" s="1"/>
      <c r="L1077" s="32"/>
      <c r="M1077" s="33"/>
      <c r="N1077" s="439"/>
      <c r="O1077" s="340" t="s">
        <v>65</v>
      </c>
      <c r="P1077" s="348"/>
      <c r="Q1077" s="348"/>
      <c r="R1077" s="348"/>
      <c r="S1077" s="348"/>
      <c r="T1077" s="336"/>
      <c r="U1077" s="337"/>
      <c r="V1077" s="34"/>
    </row>
    <row r="1078" spans="1:22" ht="21.95" customHeight="1" x14ac:dyDescent="0.25">
      <c r="A1078" s="33"/>
      <c r="B1078" s="439"/>
      <c r="C1078" s="340" t="s">
        <v>66</v>
      </c>
      <c r="D1078" s="348"/>
      <c r="E1078" s="348"/>
      <c r="F1078" s="348"/>
      <c r="G1078" s="348"/>
      <c r="H1078" s="336"/>
      <c r="I1078" s="337"/>
      <c r="J1078" s="34"/>
      <c r="K1078" s="1"/>
      <c r="L1078" s="32"/>
      <c r="M1078" s="33"/>
      <c r="N1078" s="439"/>
      <c r="O1078" s="340" t="s">
        <v>66</v>
      </c>
      <c r="P1078" s="348"/>
      <c r="Q1078" s="348"/>
      <c r="R1078" s="348"/>
      <c r="S1078" s="348"/>
      <c r="T1078" s="336"/>
      <c r="U1078" s="337"/>
      <c r="V1078" s="34"/>
    </row>
    <row r="1079" spans="1:22" ht="21.95" customHeight="1" x14ac:dyDescent="0.25">
      <c r="A1079" s="33"/>
      <c r="B1079" s="439"/>
      <c r="C1079" s="340" t="s">
        <v>67</v>
      </c>
      <c r="D1079" s="348"/>
      <c r="E1079" s="348"/>
      <c r="F1079" s="348"/>
      <c r="G1079" s="348"/>
      <c r="H1079" s="336"/>
      <c r="I1079" s="337"/>
      <c r="J1079" s="34"/>
      <c r="K1079" s="1"/>
      <c r="L1079" s="32"/>
      <c r="M1079" s="33"/>
      <c r="N1079" s="439"/>
      <c r="O1079" s="340" t="s">
        <v>67</v>
      </c>
      <c r="P1079" s="348"/>
      <c r="Q1079" s="348"/>
      <c r="R1079" s="348"/>
      <c r="S1079" s="348"/>
      <c r="T1079" s="336"/>
      <c r="U1079" s="337"/>
      <c r="V1079" s="34"/>
    </row>
    <row r="1080" spans="1:22" ht="21.95" customHeight="1" x14ac:dyDescent="0.25">
      <c r="A1080" s="33"/>
      <c r="B1080" s="439"/>
      <c r="C1080" s="340" t="s">
        <v>68</v>
      </c>
      <c r="D1080" s="348"/>
      <c r="E1080" s="348"/>
      <c r="F1080" s="348"/>
      <c r="G1080" s="348"/>
      <c r="H1080" s="336"/>
      <c r="I1080" s="337"/>
      <c r="J1080" s="34"/>
      <c r="K1080" s="1"/>
      <c r="L1080" s="32"/>
      <c r="M1080" s="33"/>
      <c r="N1080" s="439"/>
      <c r="O1080" s="340" t="s">
        <v>68</v>
      </c>
      <c r="P1080" s="348"/>
      <c r="Q1080" s="348"/>
      <c r="R1080" s="348"/>
      <c r="S1080" s="348"/>
      <c r="T1080" s="336"/>
      <c r="U1080" s="337"/>
      <c r="V1080" s="34"/>
    </row>
    <row r="1081" spans="1:22" ht="21.95" customHeight="1" x14ac:dyDescent="0.25">
      <c r="A1081" s="33"/>
      <c r="B1081" s="439"/>
      <c r="C1081" s="385" t="s">
        <v>69</v>
      </c>
      <c r="D1081" s="386"/>
      <c r="E1081" s="386"/>
      <c r="F1081" s="386"/>
      <c r="G1081" s="386"/>
      <c r="H1081" s="336"/>
      <c r="I1081" s="337"/>
      <c r="J1081" s="34"/>
      <c r="K1081" s="1"/>
      <c r="L1081" s="32"/>
      <c r="M1081" s="33"/>
      <c r="N1081" s="439"/>
      <c r="O1081" s="385" t="s">
        <v>69</v>
      </c>
      <c r="P1081" s="386"/>
      <c r="Q1081" s="386"/>
      <c r="R1081" s="386"/>
      <c r="S1081" s="386"/>
      <c r="T1081" s="336"/>
      <c r="U1081" s="337"/>
      <c r="V1081" s="34"/>
    </row>
    <row r="1082" spans="1:22" ht="21.95" customHeight="1" thickBot="1" x14ac:dyDescent="0.3">
      <c r="A1082" s="33"/>
      <c r="B1082" s="440"/>
      <c r="C1082" s="461" t="s">
        <v>92</v>
      </c>
      <c r="D1082" s="462"/>
      <c r="E1082" s="462"/>
      <c r="F1082" s="462"/>
      <c r="G1082" s="385"/>
      <c r="H1082" s="453"/>
      <c r="I1082" s="454"/>
      <c r="J1082" s="34"/>
      <c r="K1082" s="1"/>
      <c r="L1082" s="32"/>
      <c r="M1082" s="33"/>
      <c r="N1082" s="440"/>
      <c r="O1082" s="461" t="s">
        <v>92</v>
      </c>
      <c r="P1082" s="462"/>
      <c r="Q1082" s="462"/>
      <c r="R1082" s="462"/>
      <c r="S1082" s="385"/>
      <c r="T1082" s="453"/>
      <c r="U1082" s="454"/>
      <c r="V1082" s="34"/>
    </row>
    <row r="1083" spans="1:22" ht="21.95" customHeight="1" x14ac:dyDescent="0.25">
      <c r="A1083" s="33"/>
      <c r="B1083" s="438" t="s">
        <v>70</v>
      </c>
      <c r="C1083" s="463" t="s">
        <v>71</v>
      </c>
      <c r="D1083" s="464"/>
      <c r="E1083" s="464"/>
      <c r="F1083" s="464"/>
      <c r="G1083" s="464"/>
      <c r="H1083" s="352"/>
      <c r="I1083" s="353"/>
      <c r="J1083" s="34"/>
      <c r="K1083" s="1"/>
      <c r="L1083" s="32"/>
      <c r="M1083" s="33"/>
      <c r="N1083" s="438" t="s">
        <v>70</v>
      </c>
      <c r="O1083" s="463" t="s">
        <v>71</v>
      </c>
      <c r="P1083" s="464"/>
      <c r="Q1083" s="464"/>
      <c r="R1083" s="464"/>
      <c r="S1083" s="464"/>
      <c r="T1083" s="352"/>
      <c r="U1083" s="353"/>
      <c r="V1083" s="34"/>
    </row>
    <row r="1084" spans="1:22" ht="21.95" customHeight="1" x14ac:dyDescent="0.25">
      <c r="A1084" s="33"/>
      <c r="B1084" s="439"/>
      <c r="C1084" s="435" t="s">
        <v>72</v>
      </c>
      <c r="D1084" s="436"/>
      <c r="E1084" s="436"/>
      <c r="F1084" s="436"/>
      <c r="G1084" s="437"/>
      <c r="H1084" s="336"/>
      <c r="I1084" s="337"/>
      <c r="J1084" s="34"/>
      <c r="K1084" s="1"/>
      <c r="L1084" s="32"/>
      <c r="M1084" s="33"/>
      <c r="N1084" s="439"/>
      <c r="O1084" s="435" t="s">
        <v>72</v>
      </c>
      <c r="P1084" s="436"/>
      <c r="Q1084" s="436"/>
      <c r="R1084" s="436"/>
      <c r="S1084" s="437"/>
      <c r="T1084" s="336"/>
      <c r="U1084" s="337"/>
      <c r="V1084" s="34"/>
    </row>
    <row r="1085" spans="1:22" ht="21.95" customHeight="1" x14ac:dyDescent="0.25">
      <c r="A1085" s="33"/>
      <c r="B1085" s="439"/>
      <c r="C1085" s="435" t="s">
        <v>73</v>
      </c>
      <c r="D1085" s="436"/>
      <c r="E1085" s="436"/>
      <c r="F1085" s="436"/>
      <c r="G1085" s="437"/>
      <c r="H1085" s="336"/>
      <c r="I1085" s="337"/>
      <c r="J1085" s="34"/>
      <c r="K1085" s="1"/>
      <c r="L1085" s="32"/>
      <c r="M1085" s="33"/>
      <c r="N1085" s="439"/>
      <c r="O1085" s="435" t="s">
        <v>73</v>
      </c>
      <c r="P1085" s="436"/>
      <c r="Q1085" s="436"/>
      <c r="R1085" s="436"/>
      <c r="S1085" s="437"/>
      <c r="T1085" s="336"/>
      <c r="U1085" s="337"/>
      <c r="V1085" s="34"/>
    </row>
    <row r="1086" spans="1:22" ht="21.95" customHeight="1" x14ac:dyDescent="0.25">
      <c r="A1086" s="33"/>
      <c r="B1086" s="439"/>
      <c r="C1086" s="435" t="s">
        <v>74</v>
      </c>
      <c r="D1086" s="436"/>
      <c r="E1086" s="436"/>
      <c r="F1086" s="436"/>
      <c r="G1086" s="437"/>
      <c r="H1086" s="336"/>
      <c r="I1086" s="337"/>
      <c r="J1086" s="34"/>
      <c r="K1086" s="1"/>
      <c r="L1086" s="32"/>
      <c r="M1086" s="33"/>
      <c r="N1086" s="439"/>
      <c r="O1086" s="435" t="s">
        <v>74</v>
      </c>
      <c r="P1086" s="436"/>
      <c r="Q1086" s="436"/>
      <c r="R1086" s="436"/>
      <c r="S1086" s="437"/>
      <c r="T1086" s="336"/>
      <c r="U1086" s="337"/>
      <c r="V1086" s="34"/>
    </row>
    <row r="1087" spans="1:22" ht="21.95" customHeight="1" x14ac:dyDescent="0.25">
      <c r="A1087" s="33"/>
      <c r="B1087" s="439"/>
      <c r="C1087" s="435" t="s">
        <v>75</v>
      </c>
      <c r="D1087" s="436"/>
      <c r="E1087" s="436"/>
      <c r="F1087" s="436"/>
      <c r="G1087" s="437"/>
      <c r="H1087" s="336"/>
      <c r="I1087" s="337"/>
      <c r="J1087" s="34"/>
      <c r="K1087" s="1"/>
      <c r="L1087" s="32"/>
      <c r="M1087" s="33"/>
      <c r="N1087" s="439"/>
      <c r="O1087" s="435" t="s">
        <v>75</v>
      </c>
      <c r="P1087" s="436"/>
      <c r="Q1087" s="436"/>
      <c r="R1087" s="436"/>
      <c r="S1087" s="437"/>
      <c r="T1087" s="336"/>
      <c r="U1087" s="337"/>
      <c r="V1087" s="34"/>
    </row>
    <row r="1088" spans="1:22" ht="21.95" customHeight="1" x14ac:dyDescent="0.25">
      <c r="A1088" s="33"/>
      <c r="B1088" s="439"/>
      <c r="C1088" s="435" t="s">
        <v>76</v>
      </c>
      <c r="D1088" s="436"/>
      <c r="E1088" s="436"/>
      <c r="F1088" s="436"/>
      <c r="G1088" s="437"/>
      <c r="H1088" s="336"/>
      <c r="I1088" s="337"/>
      <c r="J1088" s="34"/>
      <c r="K1088" s="1"/>
      <c r="L1088" s="32"/>
      <c r="M1088" s="33"/>
      <c r="N1088" s="439"/>
      <c r="O1088" s="435" t="s">
        <v>76</v>
      </c>
      <c r="P1088" s="436"/>
      <c r="Q1088" s="436"/>
      <c r="R1088" s="436"/>
      <c r="S1088" s="437"/>
      <c r="T1088" s="336"/>
      <c r="U1088" s="337"/>
      <c r="V1088" s="34"/>
    </row>
    <row r="1089" spans="1:22" ht="21.95" customHeight="1" thickBot="1" x14ac:dyDescent="0.3">
      <c r="A1089" s="33"/>
      <c r="B1089" s="440"/>
      <c r="C1089" s="458" t="s">
        <v>77</v>
      </c>
      <c r="D1089" s="459"/>
      <c r="E1089" s="459"/>
      <c r="F1089" s="459"/>
      <c r="G1089" s="460"/>
      <c r="H1089" s="369"/>
      <c r="I1089" s="370"/>
      <c r="J1089" s="34"/>
      <c r="K1089" s="1"/>
      <c r="L1089" s="32"/>
      <c r="M1089" s="33"/>
      <c r="N1089" s="440"/>
      <c r="O1089" s="458" t="s">
        <v>77</v>
      </c>
      <c r="P1089" s="459"/>
      <c r="Q1089" s="459"/>
      <c r="R1089" s="459"/>
      <c r="S1089" s="460"/>
      <c r="T1089" s="369"/>
      <c r="U1089" s="370"/>
      <c r="V1089" s="34"/>
    </row>
    <row r="1090" spans="1:22" ht="21.95" customHeight="1" x14ac:dyDescent="0.25">
      <c r="A1090" s="33"/>
      <c r="B1090" s="438" t="s">
        <v>78</v>
      </c>
      <c r="C1090" s="465" t="s">
        <v>81</v>
      </c>
      <c r="D1090" s="466"/>
      <c r="E1090" s="346"/>
      <c r="F1090" s="11" t="s">
        <v>82</v>
      </c>
      <c r="G1090" s="11"/>
      <c r="H1090" s="344"/>
      <c r="I1090" s="345"/>
      <c r="J1090" s="34"/>
      <c r="K1090" s="1"/>
      <c r="L1090" s="32"/>
      <c r="M1090" s="33"/>
      <c r="N1090" s="438" t="s">
        <v>78</v>
      </c>
      <c r="O1090" s="465" t="s">
        <v>81</v>
      </c>
      <c r="P1090" s="466"/>
      <c r="Q1090" s="346"/>
      <c r="R1090" s="11" t="s">
        <v>82</v>
      </c>
      <c r="S1090" s="11"/>
      <c r="T1090" s="344"/>
      <c r="U1090" s="345"/>
      <c r="V1090" s="34"/>
    </row>
    <row r="1091" spans="1:22" ht="21.95" customHeight="1" x14ac:dyDescent="0.25">
      <c r="A1091" s="33"/>
      <c r="B1091" s="439"/>
      <c r="C1091" s="338" t="s">
        <v>83</v>
      </c>
      <c r="D1091" s="339"/>
      <c r="E1091" s="340"/>
      <c r="F1091" s="10" t="s">
        <v>84</v>
      </c>
      <c r="G1091" s="10"/>
      <c r="H1091" s="336"/>
      <c r="I1091" s="337"/>
      <c r="J1091" s="34"/>
      <c r="K1091" s="1"/>
      <c r="L1091" s="32"/>
      <c r="M1091" s="33"/>
      <c r="N1091" s="439"/>
      <c r="O1091" s="338" t="s">
        <v>83</v>
      </c>
      <c r="P1091" s="339"/>
      <c r="Q1091" s="340"/>
      <c r="R1091" s="10" t="s">
        <v>84</v>
      </c>
      <c r="S1091" s="10"/>
      <c r="T1091" s="336"/>
      <c r="U1091" s="337"/>
      <c r="V1091" s="34"/>
    </row>
    <row r="1092" spans="1:22" ht="21.95" customHeight="1" thickBot="1" x14ac:dyDescent="0.3">
      <c r="A1092" s="33"/>
      <c r="B1092" s="440"/>
      <c r="C1092" s="60" t="s">
        <v>87</v>
      </c>
      <c r="D1092" s="61"/>
      <c r="E1092" s="61"/>
      <c r="F1092" s="52" t="s">
        <v>86</v>
      </c>
      <c r="G1092" s="52"/>
      <c r="H1092" s="369"/>
      <c r="I1092" s="370"/>
      <c r="J1092" s="34"/>
      <c r="K1092" s="1"/>
      <c r="L1092" s="32"/>
      <c r="M1092" s="33"/>
      <c r="N1092" s="440"/>
      <c r="O1092" s="60" t="s">
        <v>87</v>
      </c>
      <c r="P1092" s="61"/>
      <c r="Q1092" s="61"/>
      <c r="R1092" s="52" t="s">
        <v>86</v>
      </c>
      <c r="S1092" s="52"/>
      <c r="T1092" s="369"/>
      <c r="U1092" s="370"/>
      <c r="V1092" s="34"/>
    </row>
    <row r="1093" spans="1:22" ht="21.95" customHeight="1" thickBot="1" x14ac:dyDescent="0.3">
      <c r="A1093" s="33"/>
      <c r="B1093" s="25"/>
      <c r="C1093" s="25"/>
      <c r="D1093" s="25"/>
      <c r="E1093" s="25"/>
      <c r="F1093" s="25"/>
      <c r="G1093" s="25"/>
      <c r="H1093" s="25"/>
      <c r="I1093" s="25"/>
      <c r="J1093" s="34"/>
      <c r="K1093" s="1"/>
      <c r="L1093" s="32"/>
      <c r="M1093" s="33"/>
      <c r="N1093" s="25"/>
      <c r="O1093" s="25"/>
      <c r="P1093" s="25"/>
      <c r="Q1093" s="25"/>
      <c r="R1093" s="25"/>
      <c r="S1093" s="25"/>
      <c r="T1093" s="25"/>
      <c r="U1093" s="25"/>
      <c r="V1093" s="34"/>
    </row>
    <row r="1094" spans="1:22" ht="21.95" customHeight="1" x14ac:dyDescent="0.3">
      <c r="A1094" s="33"/>
      <c r="B1094" s="373" t="s">
        <v>88</v>
      </c>
      <c r="C1094" s="374"/>
      <c r="D1094" s="374"/>
      <c r="E1094" s="374"/>
      <c r="F1094" s="374"/>
      <c r="G1094" s="374"/>
      <c r="H1094" s="374"/>
      <c r="I1094" s="375"/>
      <c r="J1094" s="34"/>
      <c r="K1094" s="1"/>
      <c r="L1094" s="32"/>
      <c r="M1094" s="33"/>
      <c r="N1094" s="373" t="s">
        <v>88</v>
      </c>
      <c r="O1094" s="374"/>
      <c r="P1094" s="374"/>
      <c r="Q1094" s="374"/>
      <c r="R1094" s="374"/>
      <c r="S1094" s="374"/>
      <c r="T1094" s="374"/>
      <c r="U1094" s="375"/>
      <c r="V1094" s="34"/>
    </row>
    <row r="1095" spans="1:22" ht="21.95" customHeight="1" x14ac:dyDescent="0.25">
      <c r="A1095" s="33"/>
      <c r="B1095" s="376"/>
      <c r="C1095" s="377"/>
      <c r="D1095" s="377"/>
      <c r="E1095" s="377"/>
      <c r="F1095" s="377"/>
      <c r="G1095" s="377"/>
      <c r="H1095" s="377"/>
      <c r="I1095" s="378"/>
      <c r="J1095" s="34"/>
      <c r="K1095" s="1"/>
      <c r="L1095" s="32"/>
      <c r="M1095" s="33"/>
      <c r="N1095" s="376"/>
      <c r="O1095" s="377"/>
      <c r="P1095" s="377"/>
      <c r="Q1095" s="377"/>
      <c r="R1095" s="377"/>
      <c r="S1095" s="377"/>
      <c r="T1095" s="377"/>
      <c r="U1095" s="378"/>
      <c r="V1095" s="34"/>
    </row>
    <row r="1096" spans="1:22" ht="21.95" customHeight="1" x14ac:dyDescent="0.25">
      <c r="A1096" s="33"/>
      <c r="B1096" s="379"/>
      <c r="C1096" s="380"/>
      <c r="D1096" s="380"/>
      <c r="E1096" s="380"/>
      <c r="F1096" s="380"/>
      <c r="G1096" s="380"/>
      <c r="H1096" s="380"/>
      <c r="I1096" s="381"/>
      <c r="J1096" s="34"/>
      <c r="K1096" s="1"/>
      <c r="L1096" s="32"/>
      <c r="M1096" s="33"/>
      <c r="N1096" s="379"/>
      <c r="O1096" s="380"/>
      <c r="P1096" s="380"/>
      <c r="Q1096" s="380"/>
      <c r="R1096" s="380"/>
      <c r="S1096" s="380"/>
      <c r="T1096" s="380"/>
      <c r="U1096" s="381"/>
      <c r="V1096" s="34"/>
    </row>
    <row r="1097" spans="1:22" ht="21.95" customHeight="1" x14ac:dyDescent="0.25">
      <c r="A1097" s="33"/>
      <c r="B1097" s="379"/>
      <c r="C1097" s="380"/>
      <c r="D1097" s="380"/>
      <c r="E1097" s="380"/>
      <c r="F1097" s="380"/>
      <c r="G1097" s="380"/>
      <c r="H1097" s="380"/>
      <c r="I1097" s="381"/>
      <c r="J1097" s="34"/>
      <c r="K1097" s="1"/>
      <c r="L1097" s="32"/>
      <c r="M1097" s="33"/>
      <c r="N1097" s="379"/>
      <c r="O1097" s="380"/>
      <c r="P1097" s="380"/>
      <c r="Q1097" s="380"/>
      <c r="R1097" s="380"/>
      <c r="S1097" s="380"/>
      <c r="T1097" s="380"/>
      <c r="U1097" s="381"/>
      <c r="V1097" s="34"/>
    </row>
    <row r="1098" spans="1:22" ht="21.95" customHeight="1" thickBot="1" x14ac:dyDescent="0.3">
      <c r="A1098" s="33"/>
      <c r="B1098" s="382"/>
      <c r="C1098" s="383"/>
      <c r="D1098" s="383"/>
      <c r="E1098" s="383"/>
      <c r="F1098" s="383"/>
      <c r="G1098" s="383"/>
      <c r="H1098" s="383"/>
      <c r="I1098" s="384"/>
      <c r="J1098" s="34"/>
      <c r="K1098" s="1"/>
      <c r="L1098" s="32"/>
      <c r="M1098" s="33"/>
      <c r="N1098" s="382"/>
      <c r="O1098" s="383"/>
      <c r="P1098" s="383"/>
      <c r="Q1098" s="383"/>
      <c r="R1098" s="383"/>
      <c r="S1098" s="383"/>
      <c r="T1098" s="383"/>
      <c r="U1098" s="384"/>
      <c r="V1098" s="34"/>
    </row>
    <row r="1099" spans="1:22" ht="21.95" customHeight="1" thickBot="1" x14ac:dyDescent="0.3">
      <c r="A1099" s="53"/>
      <c r="B1099" s="54"/>
      <c r="C1099" s="54"/>
      <c r="D1099" s="54"/>
      <c r="E1099" s="54"/>
      <c r="F1099" s="54"/>
      <c r="G1099" s="54"/>
      <c r="H1099" s="54"/>
      <c r="I1099" s="54"/>
      <c r="J1099" s="55"/>
      <c r="K1099" s="1"/>
      <c r="L1099" s="32"/>
      <c r="M1099" s="53"/>
      <c r="N1099" s="54"/>
      <c r="O1099" s="54"/>
      <c r="P1099" s="54"/>
      <c r="Q1099" s="54"/>
      <c r="R1099" s="54"/>
      <c r="S1099" s="54"/>
      <c r="T1099" s="54"/>
      <c r="U1099" s="54"/>
      <c r="V1099" s="55"/>
    </row>
    <row r="1100" spans="1:22" ht="21.95" customHeight="1" thickBot="1" x14ac:dyDescent="0.3">
      <c r="A1100" s="56"/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7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</row>
    <row r="1101" spans="1:22" ht="21.95" customHeight="1" x14ac:dyDescent="0.25">
      <c r="A1101" s="29">
        <v>25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>
        <f t="shared" ref="M1101" si="24">A1101+1</f>
        <v>26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21.95" customHeight="1" x14ac:dyDescent="0.35">
      <c r="A1102" s="33"/>
      <c r="B1102" s="356" t="s">
        <v>42</v>
      </c>
      <c r="C1102" s="356"/>
      <c r="D1102" s="452" t="s">
        <v>93</v>
      </c>
      <c r="E1102" s="404"/>
      <c r="F1102" s="404"/>
      <c r="G1102" s="404"/>
      <c r="H1102" s="404"/>
      <c r="I1102" s="404"/>
      <c r="J1102" s="75"/>
      <c r="K1102" s="1"/>
      <c r="L1102" s="32"/>
      <c r="M1102" s="33"/>
      <c r="N1102" s="356" t="s">
        <v>42</v>
      </c>
      <c r="O1102" s="356"/>
      <c r="P1102" s="452" t="s">
        <v>93</v>
      </c>
      <c r="Q1102" s="404"/>
      <c r="R1102" s="404"/>
      <c r="S1102" s="404"/>
      <c r="T1102" s="404"/>
      <c r="U1102" s="404"/>
      <c r="V1102" s="75"/>
    </row>
    <row r="1103" spans="1:22" ht="21.95" customHeight="1" x14ac:dyDescent="0.25">
      <c r="A1103" s="33"/>
      <c r="B1103" s="358"/>
      <c r="C1103" s="358"/>
      <c r="D1103" s="358"/>
      <c r="E1103" s="358"/>
      <c r="F1103" s="358"/>
      <c r="G1103" s="358"/>
      <c r="H1103" s="358"/>
      <c r="I1103" s="358"/>
      <c r="J1103" s="34"/>
      <c r="K1103" s="1"/>
      <c r="L1103" s="32"/>
      <c r="M1103" s="33"/>
      <c r="N1103" s="358"/>
      <c r="O1103" s="358"/>
      <c r="P1103" s="358"/>
      <c r="Q1103" s="358"/>
      <c r="R1103" s="358"/>
      <c r="S1103" s="358"/>
      <c r="T1103" s="358"/>
      <c r="U1103" s="358"/>
      <c r="V1103" s="34"/>
    </row>
    <row r="1104" spans="1:22" ht="21.95" customHeight="1" x14ac:dyDescent="0.35">
      <c r="A1104" s="33"/>
      <c r="B1104" s="356" t="s">
        <v>0</v>
      </c>
      <c r="C1104" s="356"/>
      <c r="D1104" s="403"/>
      <c r="E1104" s="403"/>
      <c r="F1104" s="357" t="s">
        <v>41</v>
      </c>
      <c r="G1104" s="357"/>
      <c r="H1104" s="403"/>
      <c r="I1104" s="403"/>
      <c r="J1104" s="34"/>
      <c r="K1104" s="1"/>
      <c r="L1104" s="32"/>
      <c r="M1104" s="33"/>
      <c r="N1104" s="356" t="s">
        <v>0</v>
      </c>
      <c r="O1104" s="356"/>
      <c r="P1104" s="403"/>
      <c r="Q1104" s="403"/>
      <c r="R1104" s="357" t="s">
        <v>41</v>
      </c>
      <c r="S1104" s="357"/>
      <c r="T1104" s="403"/>
      <c r="U1104" s="403"/>
      <c r="V1104" s="34"/>
    </row>
    <row r="1105" spans="1:22" ht="21.95" customHeight="1" x14ac:dyDescent="0.35">
      <c r="A1105" s="33"/>
      <c r="B1105" s="356" t="s">
        <v>14</v>
      </c>
      <c r="C1105" s="356"/>
      <c r="D1105" s="400"/>
      <c r="E1105" s="400"/>
      <c r="F1105" s="357" t="s">
        <v>15</v>
      </c>
      <c r="G1105" s="357"/>
      <c r="H1105" s="401"/>
      <c r="I1105" s="401"/>
      <c r="J1105" s="34"/>
      <c r="K1105" s="1"/>
      <c r="L1105" s="32"/>
      <c r="M1105" s="33"/>
      <c r="N1105" s="356" t="s">
        <v>14</v>
      </c>
      <c r="O1105" s="356"/>
      <c r="P1105" s="400"/>
      <c r="Q1105" s="400"/>
      <c r="R1105" s="357" t="s">
        <v>15</v>
      </c>
      <c r="S1105" s="357"/>
      <c r="T1105" s="401"/>
      <c r="U1105" s="401"/>
      <c r="V1105" s="34"/>
    </row>
    <row r="1106" spans="1:22" ht="21.95" customHeight="1" x14ac:dyDescent="0.3">
      <c r="A1106" s="33"/>
      <c r="B1106" s="64" t="s">
        <v>53</v>
      </c>
      <c r="C1106" s="64"/>
      <c r="D1106" s="402"/>
      <c r="E1106" s="402"/>
      <c r="F1106" s="397" t="s">
        <v>54</v>
      </c>
      <c r="G1106" s="397"/>
      <c r="H1106" s="402"/>
      <c r="I1106" s="402"/>
      <c r="J1106" s="34"/>
      <c r="K1106" s="1"/>
      <c r="L1106" s="32"/>
      <c r="M1106" s="33"/>
      <c r="N1106" s="64" t="s">
        <v>53</v>
      </c>
      <c r="O1106" s="64"/>
      <c r="P1106" s="402"/>
      <c r="Q1106" s="402"/>
      <c r="R1106" s="397" t="s">
        <v>54</v>
      </c>
      <c r="S1106" s="397"/>
      <c r="T1106" s="402"/>
      <c r="U1106" s="402"/>
      <c r="V1106" s="34"/>
    </row>
    <row r="1107" spans="1:22" ht="21.95" customHeight="1" x14ac:dyDescent="0.3">
      <c r="A1107" s="33"/>
      <c r="B1107" s="396" t="s">
        <v>1</v>
      </c>
      <c r="C1107" s="396"/>
      <c r="D1107" s="397"/>
      <c r="E1107" s="397"/>
      <c r="F1107" s="398"/>
      <c r="G1107" s="398"/>
      <c r="H1107" s="398"/>
      <c r="I1107" s="398"/>
      <c r="J1107" s="34"/>
      <c r="K1107" s="1"/>
      <c r="L1107" s="32"/>
      <c r="M1107" s="33"/>
      <c r="N1107" s="396" t="s">
        <v>1</v>
      </c>
      <c r="O1107" s="396"/>
      <c r="P1107" s="397"/>
      <c r="Q1107" s="397"/>
      <c r="R1107" s="398"/>
      <c r="S1107" s="398"/>
      <c r="T1107" s="398"/>
      <c r="U1107" s="398"/>
      <c r="V1107" s="34"/>
    </row>
    <row r="1108" spans="1:22" ht="21.95" customHeight="1" x14ac:dyDescent="0.3">
      <c r="A1108" s="33"/>
      <c r="B1108" s="396"/>
      <c r="C1108" s="396"/>
      <c r="D1108" s="397" t="s">
        <v>11</v>
      </c>
      <c r="E1108" s="397"/>
      <c r="F1108" s="398"/>
      <c r="G1108" s="398"/>
      <c r="H1108" s="398"/>
      <c r="I1108" s="398"/>
      <c r="J1108" s="34"/>
      <c r="K1108" s="1"/>
      <c r="L1108" s="32"/>
      <c r="M1108" s="33"/>
      <c r="N1108" s="396"/>
      <c r="O1108" s="396"/>
      <c r="P1108" s="397" t="s">
        <v>11</v>
      </c>
      <c r="Q1108" s="397"/>
      <c r="R1108" s="398"/>
      <c r="S1108" s="398"/>
      <c r="T1108" s="398"/>
      <c r="U1108" s="398"/>
      <c r="V1108" s="34"/>
    </row>
    <row r="1109" spans="1:22" ht="21.95" customHeight="1" x14ac:dyDescent="0.3">
      <c r="A1109" s="33"/>
      <c r="B1109" s="396"/>
      <c r="C1109" s="396"/>
      <c r="D1109" s="397" t="s">
        <v>55</v>
      </c>
      <c r="E1109" s="397"/>
      <c r="F1109" s="398"/>
      <c r="G1109" s="398"/>
      <c r="H1109" s="398"/>
      <c r="I1109" s="398"/>
      <c r="J1109" s="34"/>
      <c r="K1109" s="1"/>
      <c r="L1109" s="32"/>
      <c r="M1109" s="33"/>
      <c r="N1109" s="396"/>
      <c r="O1109" s="396"/>
      <c r="P1109" s="397" t="s">
        <v>55</v>
      </c>
      <c r="Q1109" s="397"/>
      <c r="R1109" s="398"/>
      <c r="S1109" s="398"/>
      <c r="T1109" s="398"/>
      <c r="U1109" s="398"/>
      <c r="V1109" s="34"/>
    </row>
    <row r="1110" spans="1:22" ht="21.95" customHeight="1" x14ac:dyDescent="0.35">
      <c r="A1110" s="33"/>
      <c r="B1110" s="396"/>
      <c r="C1110" s="396"/>
      <c r="D1110" s="397" t="s">
        <v>9</v>
      </c>
      <c r="E1110" s="397"/>
      <c r="F1110" s="399"/>
      <c r="G1110" s="399"/>
      <c r="H1110" s="399"/>
      <c r="I1110" s="399"/>
      <c r="J1110" s="34"/>
      <c r="K1110" s="1"/>
      <c r="L1110" s="32"/>
      <c r="M1110" s="33"/>
      <c r="N1110" s="396"/>
      <c r="O1110" s="396"/>
      <c r="P1110" s="397" t="s">
        <v>9</v>
      </c>
      <c r="Q1110" s="397"/>
      <c r="R1110" s="399"/>
      <c r="S1110" s="399"/>
      <c r="T1110" s="399"/>
      <c r="U1110" s="399"/>
      <c r="V1110" s="34"/>
    </row>
    <row r="1111" spans="1:22" ht="21.95" customHeight="1" x14ac:dyDescent="0.35">
      <c r="A1111" s="33"/>
      <c r="B1111" s="356" t="s">
        <v>44</v>
      </c>
      <c r="C1111" s="356"/>
      <c r="D1111" s="357" t="s">
        <v>90</v>
      </c>
      <c r="E1111" s="357"/>
      <c r="F1111" s="37"/>
      <c r="G1111" s="65"/>
      <c r="H1111" s="39"/>
      <c r="I1111" s="65"/>
      <c r="J1111" s="34"/>
      <c r="K1111" s="1"/>
      <c r="L1111" s="32"/>
      <c r="M1111" s="33"/>
      <c r="N1111" s="356" t="s">
        <v>44</v>
      </c>
      <c r="O1111" s="356"/>
      <c r="P1111" s="357" t="s">
        <v>90</v>
      </c>
      <c r="Q1111" s="357"/>
      <c r="R1111" s="37"/>
      <c r="S1111" s="65"/>
      <c r="T1111" s="39"/>
      <c r="U1111" s="65"/>
      <c r="V1111" s="34"/>
    </row>
    <row r="1112" spans="1:22" ht="21.95" customHeight="1" x14ac:dyDescent="0.3">
      <c r="A1112" s="33"/>
      <c r="B1112" s="356"/>
      <c r="C1112" s="356"/>
      <c r="D1112" s="359" t="s">
        <v>56</v>
      </c>
      <c r="E1112" s="63" t="s">
        <v>57</v>
      </c>
      <c r="F1112" s="41"/>
      <c r="G1112" s="66"/>
      <c r="H1112" s="41"/>
      <c r="I1112" s="66"/>
      <c r="J1112" s="34"/>
      <c r="K1112" s="1"/>
      <c r="L1112" s="32"/>
      <c r="M1112" s="33"/>
      <c r="N1112" s="356"/>
      <c r="O1112" s="356"/>
      <c r="P1112" s="359" t="s">
        <v>56</v>
      </c>
      <c r="Q1112" s="63" t="s">
        <v>57</v>
      </c>
      <c r="R1112" s="41"/>
      <c r="S1112" s="66"/>
      <c r="T1112" s="41"/>
      <c r="U1112" s="66"/>
      <c r="V1112" s="34"/>
    </row>
    <row r="1113" spans="1:22" ht="21.95" customHeight="1" x14ac:dyDescent="0.3">
      <c r="A1113" s="33"/>
      <c r="B1113" s="356"/>
      <c r="C1113" s="356"/>
      <c r="D1113" s="359"/>
      <c r="E1113" s="63" t="s">
        <v>58</v>
      </c>
      <c r="F1113" s="41"/>
      <c r="G1113" s="66"/>
      <c r="H1113" s="41"/>
      <c r="I1113" s="66"/>
      <c r="J1113" s="34"/>
      <c r="K1113" s="1"/>
      <c r="L1113" s="32"/>
      <c r="M1113" s="33"/>
      <c r="N1113" s="356"/>
      <c r="O1113" s="356"/>
      <c r="P1113" s="359"/>
      <c r="Q1113" s="63" t="s">
        <v>58</v>
      </c>
      <c r="R1113" s="41"/>
      <c r="S1113" s="66"/>
      <c r="T1113" s="41"/>
      <c r="U1113" s="66"/>
      <c r="V1113" s="34"/>
    </row>
    <row r="1114" spans="1:22" ht="21.95" customHeight="1" x14ac:dyDescent="0.25">
      <c r="A1114" s="33"/>
      <c r="B1114" s="358"/>
      <c r="C1114" s="358"/>
      <c r="D1114" s="358"/>
      <c r="E1114" s="358"/>
      <c r="F1114" s="358"/>
      <c r="G1114" s="358"/>
      <c r="H1114" s="358"/>
      <c r="I1114" s="358"/>
      <c r="J1114" s="34"/>
      <c r="K1114" s="1"/>
      <c r="L1114" s="32"/>
      <c r="M1114" s="33"/>
      <c r="N1114" s="358"/>
      <c r="O1114" s="358"/>
      <c r="P1114" s="358"/>
      <c r="Q1114" s="358"/>
      <c r="R1114" s="358"/>
      <c r="S1114" s="358"/>
      <c r="T1114" s="358"/>
      <c r="U1114" s="358"/>
      <c r="V1114" s="34"/>
    </row>
    <row r="1115" spans="1:22" ht="21.95" customHeight="1" x14ac:dyDescent="0.3">
      <c r="A1115" s="33"/>
      <c r="B1115" s="395" t="s">
        <v>59</v>
      </c>
      <c r="C1115" s="395"/>
      <c r="D1115" s="395"/>
      <c r="E1115" s="395"/>
      <c r="F1115" s="395"/>
      <c r="G1115" s="395"/>
      <c r="H1115" s="395"/>
      <c r="I1115" s="395"/>
      <c r="J1115" s="34"/>
      <c r="K1115" s="1"/>
      <c r="L1115" s="32"/>
      <c r="M1115" s="33"/>
      <c r="N1115" s="395" t="s">
        <v>59</v>
      </c>
      <c r="O1115" s="395"/>
      <c r="P1115" s="395"/>
      <c r="Q1115" s="395"/>
      <c r="R1115" s="395"/>
      <c r="S1115" s="395"/>
      <c r="T1115" s="395"/>
      <c r="U1115" s="395"/>
      <c r="V1115" s="34"/>
    </row>
    <row r="1116" spans="1:22" ht="21.95" customHeight="1" thickBot="1" x14ac:dyDescent="0.3">
      <c r="A1116" s="33"/>
      <c r="B1116" s="358"/>
      <c r="C1116" s="358"/>
      <c r="D1116" s="358"/>
      <c r="E1116" s="358"/>
      <c r="F1116" s="358"/>
      <c r="G1116" s="358"/>
      <c r="H1116" s="358"/>
      <c r="I1116" s="358"/>
      <c r="J1116" s="34"/>
      <c r="K1116" s="1"/>
      <c r="L1116" s="32"/>
      <c r="M1116" s="33"/>
      <c r="N1116" s="358"/>
      <c r="O1116" s="358"/>
      <c r="P1116" s="358"/>
      <c r="Q1116" s="358"/>
      <c r="R1116" s="358"/>
      <c r="S1116" s="358"/>
      <c r="T1116" s="358"/>
      <c r="U1116" s="358"/>
      <c r="V1116" s="34"/>
    </row>
    <row r="1117" spans="1:22" ht="21.95" customHeight="1" x14ac:dyDescent="0.25">
      <c r="A1117" s="33"/>
      <c r="B1117" s="170" t="s">
        <v>136</v>
      </c>
      <c r="C1117" s="443"/>
      <c r="D1117" s="444"/>
      <c r="E1117" s="444"/>
      <c r="F1117" s="444"/>
      <c r="G1117" s="444"/>
      <c r="H1117" s="444"/>
      <c r="I1117" s="445"/>
      <c r="J1117" s="34"/>
      <c r="K1117" s="1"/>
      <c r="L1117" s="32"/>
      <c r="M1117" s="33"/>
      <c r="N1117" s="170" t="s">
        <v>136</v>
      </c>
      <c r="O1117" s="443"/>
      <c r="P1117" s="444"/>
      <c r="Q1117" s="444"/>
      <c r="R1117" s="444"/>
      <c r="S1117" s="444"/>
      <c r="T1117" s="444"/>
      <c r="U1117" s="445"/>
      <c r="V1117" s="34"/>
    </row>
    <row r="1118" spans="1:22" ht="21.95" customHeight="1" thickBot="1" x14ac:dyDescent="0.3">
      <c r="A1118" s="33"/>
      <c r="B1118" s="171" t="s">
        <v>137</v>
      </c>
      <c r="C1118" s="432"/>
      <c r="D1118" s="433"/>
      <c r="E1118" s="433"/>
      <c r="F1118" s="433"/>
      <c r="G1118" s="433"/>
      <c r="H1118" s="433"/>
      <c r="I1118" s="434"/>
      <c r="J1118" s="34"/>
      <c r="K1118" s="1"/>
      <c r="L1118" s="32"/>
      <c r="M1118" s="33"/>
      <c r="N1118" s="171" t="s">
        <v>137</v>
      </c>
      <c r="O1118" s="432"/>
      <c r="P1118" s="433"/>
      <c r="Q1118" s="433"/>
      <c r="R1118" s="433"/>
      <c r="S1118" s="433"/>
      <c r="T1118" s="433"/>
      <c r="U1118" s="434"/>
      <c r="V1118" s="34"/>
    </row>
    <row r="1119" spans="1:22" ht="21.95" customHeight="1" thickBot="1" x14ac:dyDescent="0.3">
      <c r="A1119" s="33"/>
      <c r="B1119" s="25"/>
      <c r="C1119" s="25"/>
      <c r="D1119" s="25"/>
      <c r="E1119" s="25"/>
      <c r="F1119" s="25"/>
      <c r="G1119" s="25"/>
      <c r="H1119" s="25"/>
      <c r="I1119" s="25"/>
      <c r="J1119" s="34"/>
      <c r="K1119" s="1"/>
      <c r="L1119" s="32"/>
      <c r="M1119" s="33"/>
      <c r="N1119" s="25"/>
      <c r="O1119" s="25"/>
      <c r="P1119" s="25"/>
      <c r="Q1119" s="25"/>
      <c r="R1119" s="25"/>
      <c r="S1119" s="25"/>
      <c r="T1119" s="25"/>
      <c r="U1119" s="25"/>
      <c r="V1119" s="34"/>
    </row>
    <row r="1120" spans="1:22" ht="21.95" customHeight="1" x14ac:dyDescent="0.25">
      <c r="A1120" s="33"/>
      <c r="B1120" s="438" t="s">
        <v>63</v>
      </c>
      <c r="C1120" s="343" t="s">
        <v>64</v>
      </c>
      <c r="D1120" s="351"/>
      <c r="E1120" s="351"/>
      <c r="F1120" s="351"/>
      <c r="G1120" s="351"/>
      <c r="H1120" s="352"/>
      <c r="I1120" s="353"/>
      <c r="J1120" s="34"/>
      <c r="K1120" s="1"/>
      <c r="L1120" s="32"/>
      <c r="M1120" s="33"/>
      <c r="N1120" s="438" t="s">
        <v>63</v>
      </c>
      <c r="O1120" s="343" t="s">
        <v>64</v>
      </c>
      <c r="P1120" s="351"/>
      <c r="Q1120" s="351"/>
      <c r="R1120" s="351"/>
      <c r="S1120" s="351"/>
      <c r="T1120" s="352"/>
      <c r="U1120" s="353"/>
      <c r="V1120" s="34"/>
    </row>
    <row r="1121" spans="1:22" ht="21.95" customHeight="1" x14ac:dyDescent="0.25">
      <c r="A1121" s="33"/>
      <c r="B1121" s="439"/>
      <c r="C1121" s="340" t="s">
        <v>65</v>
      </c>
      <c r="D1121" s="348"/>
      <c r="E1121" s="348"/>
      <c r="F1121" s="348"/>
      <c r="G1121" s="348"/>
      <c r="H1121" s="336"/>
      <c r="I1121" s="337"/>
      <c r="J1121" s="34"/>
      <c r="K1121" s="1"/>
      <c r="L1121" s="32"/>
      <c r="M1121" s="33"/>
      <c r="N1121" s="439"/>
      <c r="O1121" s="340" t="s">
        <v>65</v>
      </c>
      <c r="P1121" s="348"/>
      <c r="Q1121" s="348"/>
      <c r="R1121" s="348"/>
      <c r="S1121" s="348"/>
      <c r="T1121" s="336"/>
      <c r="U1121" s="337"/>
      <c r="V1121" s="34"/>
    </row>
    <row r="1122" spans="1:22" ht="21.95" customHeight="1" x14ac:dyDescent="0.25">
      <c r="A1122" s="33"/>
      <c r="B1122" s="439"/>
      <c r="C1122" s="340" t="s">
        <v>66</v>
      </c>
      <c r="D1122" s="348"/>
      <c r="E1122" s="348"/>
      <c r="F1122" s="348"/>
      <c r="G1122" s="348"/>
      <c r="H1122" s="336"/>
      <c r="I1122" s="337"/>
      <c r="J1122" s="34"/>
      <c r="K1122" s="1"/>
      <c r="L1122" s="32"/>
      <c r="M1122" s="33"/>
      <c r="N1122" s="439"/>
      <c r="O1122" s="340" t="s">
        <v>66</v>
      </c>
      <c r="P1122" s="348"/>
      <c r="Q1122" s="348"/>
      <c r="R1122" s="348"/>
      <c r="S1122" s="348"/>
      <c r="T1122" s="336"/>
      <c r="U1122" s="337"/>
      <c r="V1122" s="34"/>
    </row>
    <row r="1123" spans="1:22" ht="21.95" customHeight="1" x14ac:dyDescent="0.25">
      <c r="A1123" s="33"/>
      <c r="B1123" s="439"/>
      <c r="C1123" s="340" t="s">
        <v>67</v>
      </c>
      <c r="D1123" s="348"/>
      <c r="E1123" s="348"/>
      <c r="F1123" s="348"/>
      <c r="G1123" s="348"/>
      <c r="H1123" s="336"/>
      <c r="I1123" s="337"/>
      <c r="J1123" s="34"/>
      <c r="K1123" s="1"/>
      <c r="L1123" s="32"/>
      <c r="M1123" s="33"/>
      <c r="N1123" s="439"/>
      <c r="O1123" s="340" t="s">
        <v>67</v>
      </c>
      <c r="P1123" s="348"/>
      <c r="Q1123" s="348"/>
      <c r="R1123" s="348"/>
      <c r="S1123" s="348"/>
      <c r="T1123" s="336"/>
      <c r="U1123" s="337"/>
      <c r="V1123" s="34"/>
    </row>
    <row r="1124" spans="1:22" ht="21.95" customHeight="1" x14ac:dyDescent="0.25">
      <c r="A1124" s="33"/>
      <c r="B1124" s="439"/>
      <c r="C1124" s="340" t="s">
        <v>68</v>
      </c>
      <c r="D1124" s="348"/>
      <c r="E1124" s="348"/>
      <c r="F1124" s="348"/>
      <c r="G1124" s="348"/>
      <c r="H1124" s="336"/>
      <c r="I1124" s="337"/>
      <c r="J1124" s="34"/>
      <c r="K1124" s="1"/>
      <c r="L1124" s="32"/>
      <c r="M1124" s="33"/>
      <c r="N1124" s="439"/>
      <c r="O1124" s="340" t="s">
        <v>68</v>
      </c>
      <c r="P1124" s="348"/>
      <c r="Q1124" s="348"/>
      <c r="R1124" s="348"/>
      <c r="S1124" s="348"/>
      <c r="T1124" s="336"/>
      <c r="U1124" s="337"/>
      <c r="V1124" s="34"/>
    </row>
    <row r="1125" spans="1:22" ht="21.95" customHeight="1" x14ac:dyDescent="0.25">
      <c r="A1125" s="33"/>
      <c r="B1125" s="439"/>
      <c r="C1125" s="385" t="s">
        <v>69</v>
      </c>
      <c r="D1125" s="386"/>
      <c r="E1125" s="386"/>
      <c r="F1125" s="386"/>
      <c r="G1125" s="386"/>
      <c r="H1125" s="336"/>
      <c r="I1125" s="337"/>
      <c r="J1125" s="34"/>
      <c r="K1125" s="1"/>
      <c r="L1125" s="32"/>
      <c r="M1125" s="33"/>
      <c r="N1125" s="439"/>
      <c r="O1125" s="385" t="s">
        <v>69</v>
      </c>
      <c r="P1125" s="386"/>
      <c r="Q1125" s="386"/>
      <c r="R1125" s="386"/>
      <c r="S1125" s="386"/>
      <c r="T1125" s="336"/>
      <c r="U1125" s="337"/>
      <c r="V1125" s="34"/>
    </row>
    <row r="1126" spans="1:22" ht="21.95" customHeight="1" thickBot="1" x14ac:dyDescent="0.3">
      <c r="A1126" s="33"/>
      <c r="B1126" s="440"/>
      <c r="C1126" s="461" t="s">
        <v>92</v>
      </c>
      <c r="D1126" s="462"/>
      <c r="E1126" s="462"/>
      <c r="F1126" s="462"/>
      <c r="G1126" s="385"/>
      <c r="H1126" s="453"/>
      <c r="I1126" s="454"/>
      <c r="J1126" s="34"/>
      <c r="K1126" s="1"/>
      <c r="L1126" s="32"/>
      <c r="M1126" s="33"/>
      <c r="N1126" s="440"/>
      <c r="O1126" s="461" t="s">
        <v>92</v>
      </c>
      <c r="P1126" s="462"/>
      <c r="Q1126" s="462"/>
      <c r="R1126" s="462"/>
      <c r="S1126" s="385"/>
      <c r="T1126" s="453"/>
      <c r="U1126" s="454"/>
      <c r="V1126" s="34"/>
    </row>
    <row r="1127" spans="1:22" ht="21.95" customHeight="1" x14ac:dyDescent="0.25">
      <c r="A1127" s="33"/>
      <c r="B1127" s="438" t="s">
        <v>70</v>
      </c>
      <c r="C1127" s="463" t="s">
        <v>71</v>
      </c>
      <c r="D1127" s="464"/>
      <c r="E1127" s="464"/>
      <c r="F1127" s="464"/>
      <c r="G1127" s="464"/>
      <c r="H1127" s="352"/>
      <c r="I1127" s="353"/>
      <c r="J1127" s="34"/>
      <c r="K1127" s="1"/>
      <c r="L1127" s="32"/>
      <c r="M1127" s="33"/>
      <c r="N1127" s="438" t="s">
        <v>70</v>
      </c>
      <c r="O1127" s="463" t="s">
        <v>71</v>
      </c>
      <c r="P1127" s="464"/>
      <c r="Q1127" s="464"/>
      <c r="R1127" s="464"/>
      <c r="S1127" s="464"/>
      <c r="T1127" s="352"/>
      <c r="U1127" s="353"/>
      <c r="V1127" s="34"/>
    </row>
    <row r="1128" spans="1:22" ht="21.95" customHeight="1" x14ac:dyDescent="0.25">
      <c r="A1128" s="33"/>
      <c r="B1128" s="439"/>
      <c r="C1128" s="435" t="s">
        <v>72</v>
      </c>
      <c r="D1128" s="436"/>
      <c r="E1128" s="436"/>
      <c r="F1128" s="436"/>
      <c r="G1128" s="437"/>
      <c r="H1128" s="336"/>
      <c r="I1128" s="337"/>
      <c r="J1128" s="34"/>
      <c r="K1128" s="1"/>
      <c r="L1128" s="32"/>
      <c r="M1128" s="33"/>
      <c r="N1128" s="439"/>
      <c r="O1128" s="435" t="s">
        <v>72</v>
      </c>
      <c r="P1128" s="436"/>
      <c r="Q1128" s="436"/>
      <c r="R1128" s="436"/>
      <c r="S1128" s="437"/>
      <c r="T1128" s="336"/>
      <c r="U1128" s="337"/>
      <c r="V1128" s="34"/>
    </row>
    <row r="1129" spans="1:22" ht="21.95" customHeight="1" x14ac:dyDescent="0.25">
      <c r="A1129" s="33"/>
      <c r="B1129" s="439"/>
      <c r="C1129" s="435" t="s">
        <v>73</v>
      </c>
      <c r="D1129" s="436"/>
      <c r="E1129" s="436"/>
      <c r="F1129" s="436"/>
      <c r="G1129" s="437"/>
      <c r="H1129" s="336"/>
      <c r="I1129" s="337"/>
      <c r="J1129" s="34"/>
      <c r="K1129" s="1"/>
      <c r="L1129" s="32"/>
      <c r="M1129" s="33"/>
      <c r="N1129" s="439"/>
      <c r="O1129" s="435" t="s">
        <v>73</v>
      </c>
      <c r="P1129" s="436"/>
      <c r="Q1129" s="436"/>
      <c r="R1129" s="436"/>
      <c r="S1129" s="437"/>
      <c r="T1129" s="336"/>
      <c r="U1129" s="337"/>
      <c r="V1129" s="34"/>
    </row>
    <row r="1130" spans="1:22" ht="21.95" customHeight="1" x14ac:dyDescent="0.25">
      <c r="A1130" s="33"/>
      <c r="B1130" s="439"/>
      <c r="C1130" s="435" t="s">
        <v>74</v>
      </c>
      <c r="D1130" s="436"/>
      <c r="E1130" s="436"/>
      <c r="F1130" s="436"/>
      <c r="G1130" s="437"/>
      <c r="H1130" s="336"/>
      <c r="I1130" s="337"/>
      <c r="J1130" s="34"/>
      <c r="K1130" s="1"/>
      <c r="L1130" s="32"/>
      <c r="M1130" s="33"/>
      <c r="N1130" s="439"/>
      <c r="O1130" s="435" t="s">
        <v>74</v>
      </c>
      <c r="P1130" s="436"/>
      <c r="Q1130" s="436"/>
      <c r="R1130" s="436"/>
      <c r="S1130" s="437"/>
      <c r="T1130" s="336"/>
      <c r="U1130" s="337"/>
      <c r="V1130" s="34"/>
    </row>
    <row r="1131" spans="1:22" ht="21.95" customHeight="1" x14ac:dyDescent="0.25">
      <c r="A1131" s="33"/>
      <c r="B1131" s="439"/>
      <c r="C1131" s="435" t="s">
        <v>75</v>
      </c>
      <c r="D1131" s="436"/>
      <c r="E1131" s="436"/>
      <c r="F1131" s="436"/>
      <c r="G1131" s="437"/>
      <c r="H1131" s="336"/>
      <c r="I1131" s="337"/>
      <c r="J1131" s="34"/>
      <c r="K1131" s="1"/>
      <c r="L1131" s="32"/>
      <c r="M1131" s="33"/>
      <c r="N1131" s="439"/>
      <c r="O1131" s="435" t="s">
        <v>75</v>
      </c>
      <c r="P1131" s="436"/>
      <c r="Q1131" s="436"/>
      <c r="R1131" s="436"/>
      <c r="S1131" s="437"/>
      <c r="T1131" s="336"/>
      <c r="U1131" s="337"/>
      <c r="V1131" s="34"/>
    </row>
    <row r="1132" spans="1:22" ht="21.95" customHeight="1" x14ac:dyDescent="0.25">
      <c r="A1132" s="33"/>
      <c r="B1132" s="439"/>
      <c r="C1132" s="435" t="s">
        <v>76</v>
      </c>
      <c r="D1132" s="436"/>
      <c r="E1132" s="436"/>
      <c r="F1132" s="436"/>
      <c r="G1132" s="437"/>
      <c r="H1132" s="336"/>
      <c r="I1132" s="337"/>
      <c r="J1132" s="34"/>
      <c r="K1132" s="1"/>
      <c r="L1132" s="32"/>
      <c r="M1132" s="33"/>
      <c r="N1132" s="439"/>
      <c r="O1132" s="435" t="s">
        <v>76</v>
      </c>
      <c r="P1132" s="436"/>
      <c r="Q1132" s="436"/>
      <c r="R1132" s="436"/>
      <c r="S1132" s="437"/>
      <c r="T1132" s="336"/>
      <c r="U1132" s="337"/>
      <c r="V1132" s="34"/>
    </row>
    <row r="1133" spans="1:22" ht="21.95" customHeight="1" thickBot="1" x14ac:dyDescent="0.3">
      <c r="A1133" s="33"/>
      <c r="B1133" s="440"/>
      <c r="C1133" s="458" t="s">
        <v>77</v>
      </c>
      <c r="D1133" s="459"/>
      <c r="E1133" s="459"/>
      <c r="F1133" s="459"/>
      <c r="G1133" s="460"/>
      <c r="H1133" s="369"/>
      <c r="I1133" s="370"/>
      <c r="J1133" s="34"/>
      <c r="K1133" s="1"/>
      <c r="L1133" s="32"/>
      <c r="M1133" s="33"/>
      <c r="N1133" s="440"/>
      <c r="O1133" s="458" t="s">
        <v>77</v>
      </c>
      <c r="P1133" s="459"/>
      <c r="Q1133" s="459"/>
      <c r="R1133" s="459"/>
      <c r="S1133" s="460"/>
      <c r="T1133" s="369"/>
      <c r="U1133" s="370"/>
      <c r="V1133" s="34"/>
    </row>
    <row r="1134" spans="1:22" ht="21.95" customHeight="1" x14ac:dyDescent="0.25">
      <c r="A1134" s="33"/>
      <c r="B1134" s="438" t="s">
        <v>78</v>
      </c>
      <c r="C1134" s="465" t="s">
        <v>81</v>
      </c>
      <c r="D1134" s="466"/>
      <c r="E1134" s="346"/>
      <c r="F1134" s="11" t="s">
        <v>82</v>
      </c>
      <c r="G1134" s="11"/>
      <c r="H1134" s="344"/>
      <c r="I1134" s="345"/>
      <c r="J1134" s="34"/>
      <c r="K1134" s="1"/>
      <c r="L1134" s="32"/>
      <c r="M1134" s="33"/>
      <c r="N1134" s="438" t="s">
        <v>78</v>
      </c>
      <c r="O1134" s="465" t="s">
        <v>81</v>
      </c>
      <c r="P1134" s="466"/>
      <c r="Q1134" s="346"/>
      <c r="R1134" s="11" t="s">
        <v>82</v>
      </c>
      <c r="S1134" s="11"/>
      <c r="T1134" s="344"/>
      <c r="U1134" s="345"/>
      <c r="V1134" s="34"/>
    </row>
    <row r="1135" spans="1:22" ht="21.95" customHeight="1" x14ac:dyDescent="0.25">
      <c r="A1135" s="33"/>
      <c r="B1135" s="439"/>
      <c r="C1135" s="338" t="s">
        <v>83</v>
      </c>
      <c r="D1135" s="339"/>
      <c r="E1135" s="340"/>
      <c r="F1135" s="10" t="s">
        <v>84</v>
      </c>
      <c r="G1135" s="10"/>
      <c r="H1135" s="336"/>
      <c r="I1135" s="337"/>
      <c r="J1135" s="34"/>
      <c r="K1135" s="1"/>
      <c r="L1135" s="32"/>
      <c r="M1135" s="33"/>
      <c r="N1135" s="439"/>
      <c r="O1135" s="338" t="s">
        <v>83</v>
      </c>
      <c r="P1135" s="339"/>
      <c r="Q1135" s="340"/>
      <c r="R1135" s="10" t="s">
        <v>84</v>
      </c>
      <c r="S1135" s="10"/>
      <c r="T1135" s="336"/>
      <c r="U1135" s="337"/>
      <c r="V1135" s="34"/>
    </row>
    <row r="1136" spans="1:22" ht="21.95" customHeight="1" thickBot="1" x14ac:dyDescent="0.3">
      <c r="A1136" s="33"/>
      <c r="B1136" s="440"/>
      <c r="C1136" s="60" t="s">
        <v>87</v>
      </c>
      <c r="D1136" s="61"/>
      <c r="E1136" s="61"/>
      <c r="F1136" s="52" t="s">
        <v>86</v>
      </c>
      <c r="G1136" s="52"/>
      <c r="H1136" s="369"/>
      <c r="I1136" s="370"/>
      <c r="J1136" s="34"/>
      <c r="K1136" s="1"/>
      <c r="L1136" s="32"/>
      <c r="M1136" s="33"/>
      <c r="N1136" s="440"/>
      <c r="O1136" s="60" t="s">
        <v>87</v>
      </c>
      <c r="P1136" s="61"/>
      <c r="Q1136" s="61"/>
      <c r="R1136" s="52" t="s">
        <v>86</v>
      </c>
      <c r="S1136" s="52"/>
      <c r="T1136" s="369"/>
      <c r="U1136" s="370"/>
      <c r="V1136" s="34"/>
    </row>
    <row r="1137" spans="1:22" ht="21.95" customHeight="1" thickBot="1" x14ac:dyDescent="0.3">
      <c r="A1137" s="33"/>
      <c r="B1137" s="25"/>
      <c r="C1137" s="25"/>
      <c r="D1137" s="25"/>
      <c r="E1137" s="25"/>
      <c r="F1137" s="25"/>
      <c r="G1137" s="25"/>
      <c r="H1137" s="25"/>
      <c r="I1137" s="25"/>
      <c r="J1137" s="34"/>
      <c r="K1137" s="1"/>
      <c r="L1137" s="32"/>
      <c r="M1137" s="33"/>
      <c r="N1137" s="25"/>
      <c r="O1137" s="25"/>
      <c r="P1137" s="25"/>
      <c r="Q1137" s="25"/>
      <c r="R1137" s="25"/>
      <c r="S1137" s="25"/>
      <c r="T1137" s="25"/>
      <c r="U1137" s="25"/>
      <c r="V1137" s="34"/>
    </row>
    <row r="1138" spans="1:22" ht="21.95" customHeight="1" x14ac:dyDescent="0.3">
      <c r="A1138" s="33"/>
      <c r="B1138" s="373" t="s">
        <v>88</v>
      </c>
      <c r="C1138" s="374"/>
      <c r="D1138" s="374"/>
      <c r="E1138" s="374"/>
      <c r="F1138" s="374"/>
      <c r="G1138" s="374"/>
      <c r="H1138" s="374"/>
      <c r="I1138" s="375"/>
      <c r="J1138" s="34"/>
      <c r="K1138" s="1"/>
      <c r="L1138" s="32"/>
      <c r="M1138" s="33"/>
      <c r="N1138" s="373" t="s">
        <v>88</v>
      </c>
      <c r="O1138" s="374"/>
      <c r="P1138" s="374"/>
      <c r="Q1138" s="374"/>
      <c r="R1138" s="374"/>
      <c r="S1138" s="374"/>
      <c r="T1138" s="374"/>
      <c r="U1138" s="375"/>
      <c r="V1138" s="34"/>
    </row>
    <row r="1139" spans="1:22" ht="21.95" customHeight="1" x14ac:dyDescent="0.25">
      <c r="A1139" s="33"/>
      <c r="B1139" s="376"/>
      <c r="C1139" s="377"/>
      <c r="D1139" s="377"/>
      <c r="E1139" s="377"/>
      <c r="F1139" s="377"/>
      <c r="G1139" s="377"/>
      <c r="H1139" s="377"/>
      <c r="I1139" s="378"/>
      <c r="J1139" s="34"/>
      <c r="K1139" s="1"/>
      <c r="L1139" s="32"/>
      <c r="M1139" s="33"/>
      <c r="N1139" s="376"/>
      <c r="O1139" s="377"/>
      <c r="P1139" s="377"/>
      <c r="Q1139" s="377"/>
      <c r="R1139" s="377"/>
      <c r="S1139" s="377"/>
      <c r="T1139" s="377"/>
      <c r="U1139" s="378"/>
      <c r="V1139" s="34"/>
    </row>
    <row r="1140" spans="1:22" ht="21.95" customHeight="1" x14ac:dyDescent="0.25">
      <c r="A1140" s="33"/>
      <c r="B1140" s="379"/>
      <c r="C1140" s="380"/>
      <c r="D1140" s="380"/>
      <c r="E1140" s="380"/>
      <c r="F1140" s="380"/>
      <c r="G1140" s="380"/>
      <c r="H1140" s="380"/>
      <c r="I1140" s="381"/>
      <c r="J1140" s="34"/>
      <c r="K1140" s="1"/>
      <c r="L1140" s="32"/>
      <c r="M1140" s="33"/>
      <c r="N1140" s="379"/>
      <c r="O1140" s="380"/>
      <c r="P1140" s="380"/>
      <c r="Q1140" s="380"/>
      <c r="R1140" s="380"/>
      <c r="S1140" s="380"/>
      <c r="T1140" s="380"/>
      <c r="U1140" s="381"/>
      <c r="V1140" s="34"/>
    </row>
    <row r="1141" spans="1:22" ht="21.95" customHeight="1" x14ac:dyDescent="0.25">
      <c r="A1141" s="33"/>
      <c r="B1141" s="379"/>
      <c r="C1141" s="380"/>
      <c r="D1141" s="380"/>
      <c r="E1141" s="380"/>
      <c r="F1141" s="380"/>
      <c r="G1141" s="380"/>
      <c r="H1141" s="380"/>
      <c r="I1141" s="381"/>
      <c r="J1141" s="34"/>
      <c r="K1141" s="1"/>
      <c r="L1141" s="32"/>
      <c r="M1141" s="33"/>
      <c r="N1141" s="379"/>
      <c r="O1141" s="380"/>
      <c r="P1141" s="380"/>
      <c r="Q1141" s="380"/>
      <c r="R1141" s="380"/>
      <c r="S1141" s="380"/>
      <c r="T1141" s="380"/>
      <c r="U1141" s="381"/>
      <c r="V1141" s="34"/>
    </row>
    <row r="1142" spans="1:22" ht="21.95" customHeight="1" thickBot="1" x14ac:dyDescent="0.3">
      <c r="A1142" s="33"/>
      <c r="B1142" s="382"/>
      <c r="C1142" s="383"/>
      <c r="D1142" s="383"/>
      <c r="E1142" s="383"/>
      <c r="F1142" s="383"/>
      <c r="G1142" s="383"/>
      <c r="H1142" s="383"/>
      <c r="I1142" s="384"/>
      <c r="J1142" s="34"/>
      <c r="K1142" s="1"/>
      <c r="L1142" s="32"/>
      <c r="M1142" s="33"/>
      <c r="N1142" s="382"/>
      <c r="O1142" s="383"/>
      <c r="P1142" s="383"/>
      <c r="Q1142" s="383"/>
      <c r="R1142" s="383"/>
      <c r="S1142" s="383"/>
      <c r="T1142" s="383"/>
      <c r="U1142" s="384"/>
      <c r="V1142" s="34"/>
    </row>
    <row r="1143" spans="1:22" ht="21.95" customHeight="1" thickBot="1" x14ac:dyDescent="0.3">
      <c r="A1143" s="53"/>
      <c r="B1143" s="54"/>
      <c r="C1143" s="54"/>
      <c r="D1143" s="54"/>
      <c r="E1143" s="54"/>
      <c r="F1143" s="54"/>
      <c r="G1143" s="54"/>
      <c r="H1143" s="54"/>
      <c r="I1143" s="54"/>
      <c r="J1143" s="55"/>
      <c r="K1143" s="1"/>
      <c r="L1143" s="32"/>
      <c r="M1143" s="53"/>
      <c r="N1143" s="54"/>
      <c r="O1143" s="54"/>
      <c r="P1143" s="54"/>
      <c r="Q1143" s="54"/>
      <c r="R1143" s="54"/>
      <c r="S1143" s="54"/>
      <c r="T1143" s="54"/>
      <c r="U1143" s="54"/>
      <c r="V1143" s="55"/>
    </row>
    <row r="1144" spans="1:22" ht="21.95" customHeight="1" thickBot="1" x14ac:dyDescent="0.3">
      <c r="A1144" s="56"/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7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</row>
    <row r="1145" spans="1:22" ht="21.95" customHeight="1" x14ac:dyDescent="0.25">
      <c r="A1145" s="29">
        <v>26</v>
      </c>
      <c r="B1145" s="30"/>
      <c r="C1145" s="30"/>
      <c r="D1145" s="30"/>
      <c r="E1145" s="30"/>
      <c r="F1145" s="30"/>
      <c r="G1145" s="30"/>
      <c r="H1145" s="30"/>
      <c r="I1145" s="30"/>
      <c r="J1145" s="31"/>
      <c r="K1145" s="1"/>
      <c r="L1145" s="32"/>
      <c r="M1145" s="29">
        <f t="shared" ref="M1145" si="25">A1145+1</f>
        <v>27</v>
      </c>
      <c r="N1145" s="30"/>
      <c r="O1145" s="30"/>
      <c r="P1145" s="30"/>
      <c r="Q1145" s="30"/>
      <c r="R1145" s="30"/>
      <c r="S1145" s="30"/>
      <c r="T1145" s="30"/>
      <c r="U1145" s="30"/>
      <c r="V1145" s="31"/>
    </row>
    <row r="1146" spans="1:22" ht="21.95" customHeight="1" x14ac:dyDescent="0.35">
      <c r="A1146" s="33"/>
      <c r="B1146" s="356" t="s">
        <v>42</v>
      </c>
      <c r="C1146" s="356"/>
      <c r="D1146" s="452" t="s">
        <v>93</v>
      </c>
      <c r="E1146" s="404"/>
      <c r="F1146" s="404"/>
      <c r="G1146" s="404"/>
      <c r="H1146" s="404"/>
      <c r="I1146" s="404"/>
      <c r="J1146" s="75"/>
      <c r="K1146" s="1"/>
      <c r="L1146" s="32"/>
      <c r="M1146" s="33"/>
      <c r="N1146" s="356" t="s">
        <v>42</v>
      </c>
      <c r="O1146" s="356"/>
      <c r="P1146" s="452" t="s">
        <v>93</v>
      </c>
      <c r="Q1146" s="404"/>
      <c r="R1146" s="404"/>
      <c r="S1146" s="404"/>
      <c r="T1146" s="404"/>
      <c r="U1146" s="404"/>
      <c r="V1146" s="75"/>
    </row>
    <row r="1147" spans="1:22" ht="21.95" customHeight="1" x14ac:dyDescent="0.25">
      <c r="A1147" s="33"/>
      <c r="B1147" s="358"/>
      <c r="C1147" s="358"/>
      <c r="D1147" s="358"/>
      <c r="E1147" s="358"/>
      <c r="F1147" s="358"/>
      <c r="G1147" s="358"/>
      <c r="H1147" s="358"/>
      <c r="I1147" s="358"/>
      <c r="J1147" s="34"/>
      <c r="K1147" s="1"/>
      <c r="L1147" s="32"/>
      <c r="M1147" s="33"/>
      <c r="N1147" s="358"/>
      <c r="O1147" s="358"/>
      <c r="P1147" s="358"/>
      <c r="Q1147" s="358"/>
      <c r="R1147" s="358"/>
      <c r="S1147" s="358"/>
      <c r="T1147" s="358"/>
      <c r="U1147" s="358"/>
      <c r="V1147" s="34"/>
    </row>
    <row r="1148" spans="1:22" ht="21.95" customHeight="1" x14ac:dyDescent="0.35">
      <c r="A1148" s="33"/>
      <c r="B1148" s="356" t="s">
        <v>0</v>
      </c>
      <c r="C1148" s="356"/>
      <c r="D1148" s="403"/>
      <c r="E1148" s="403"/>
      <c r="F1148" s="357" t="s">
        <v>41</v>
      </c>
      <c r="G1148" s="357"/>
      <c r="H1148" s="403"/>
      <c r="I1148" s="403"/>
      <c r="J1148" s="34"/>
      <c r="K1148" s="1"/>
      <c r="L1148" s="32"/>
      <c r="M1148" s="33"/>
      <c r="N1148" s="356" t="s">
        <v>0</v>
      </c>
      <c r="O1148" s="356"/>
      <c r="P1148" s="403"/>
      <c r="Q1148" s="403"/>
      <c r="R1148" s="357" t="s">
        <v>41</v>
      </c>
      <c r="S1148" s="357"/>
      <c r="T1148" s="403"/>
      <c r="U1148" s="403"/>
      <c r="V1148" s="34"/>
    </row>
    <row r="1149" spans="1:22" ht="21.95" customHeight="1" x14ac:dyDescent="0.35">
      <c r="A1149" s="33"/>
      <c r="B1149" s="356" t="s">
        <v>14</v>
      </c>
      <c r="C1149" s="356"/>
      <c r="D1149" s="400"/>
      <c r="E1149" s="400"/>
      <c r="F1149" s="357" t="s">
        <v>15</v>
      </c>
      <c r="G1149" s="357"/>
      <c r="H1149" s="401"/>
      <c r="I1149" s="401"/>
      <c r="J1149" s="34"/>
      <c r="K1149" s="1"/>
      <c r="L1149" s="32"/>
      <c r="M1149" s="33"/>
      <c r="N1149" s="356" t="s">
        <v>14</v>
      </c>
      <c r="O1149" s="356"/>
      <c r="P1149" s="400"/>
      <c r="Q1149" s="400"/>
      <c r="R1149" s="357" t="s">
        <v>15</v>
      </c>
      <c r="S1149" s="357"/>
      <c r="T1149" s="401"/>
      <c r="U1149" s="401"/>
      <c r="V1149" s="34"/>
    </row>
    <row r="1150" spans="1:22" ht="21.95" customHeight="1" x14ac:dyDescent="0.3">
      <c r="A1150" s="33"/>
      <c r="B1150" s="64" t="s">
        <v>53</v>
      </c>
      <c r="C1150" s="64"/>
      <c r="D1150" s="402"/>
      <c r="E1150" s="402"/>
      <c r="F1150" s="397" t="s">
        <v>54</v>
      </c>
      <c r="G1150" s="397"/>
      <c r="H1150" s="402"/>
      <c r="I1150" s="402"/>
      <c r="J1150" s="34"/>
      <c r="K1150" s="1"/>
      <c r="L1150" s="32"/>
      <c r="M1150" s="33"/>
      <c r="N1150" s="64" t="s">
        <v>53</v>
      </c>
      <c r="O1150" s="64"/>
      <c r="P1150" s="402"/>
      <c r="Q1150" s="402"/>
      <c r="R1150" s="397" t="s">
        <v>54</v>
      </c>
      <c r="S1150" s="397"/>
      <c r="T1150" s="402"/>
      <c r="U1150" s="402"/>
      <c r="V1150" s="34"/>
    </row>
    <row r="1151" spans="1:22" ht="21.95" customHeight="1" x14ac:dyDescent="0.3">
      <c r="A1151" s="33"/>
      <c r="B1151" s="396" t="s">
        <v>1</v>
      </c>
      <c r="C1151" s="396"/>
      <c r="D1151" s="397"/>
      <c r="E1151" s="397"/>
      <c r="F1151" s="398"/>
      <c r="G1151" s="398"/>
      <c r="H1151" s="398"/>
      <c r="I1151" s="398"/>
      <c r="J1151" s="34"/>
      <c r="K1151" s="1"/>
      <c r="L1151" s="32"/>
      <c r="M1151" s="33"/>
      <c r="N1151" s="396" t="s">
        <v>1</v>
      </c>
      <c r="O1151" s="396"/>
      <c r="P1151" s="397"/>
      <c r="Q1151" s="397"/>
      <c r="R1151" s="398"/>
      <c r="S1151" s="398"/>
      <c r="T1151" s="398"/>
      <c r="U1151" s="398"/>
      <c r="V1151" s="34"/>
    </row>
    <row r="1152" spans="1:22" ht="21.95" customHeight="1" x14ac:dyDescent="0.3">
      <c r="A1152" s="33"/>
      <c r="B1152" s="396"/>
      <c r="C1152" s="396"/>
      <c r="D1152" s="397" t="s">
        <v>11</v>
      </c>
      <c r="E1152" s="397"/>
      <c r="F1152" s="398"/>
      <c r="G1152" s="398"/>
      <c r="H1152" s="398"/>
      <c r="I1152" s="398"/>
      <c r="J1152" s="34"/>
      <c r="K1152" s="1"/>
      <c r="L1152" s="32"/>
      <c r="M1152" s="33"/>
      <c r="N1152" s="396"/>
      <c r="O1152" s="396"/>
      <c r="P1152" s="397" t="s">
        <v>11</v>
      </c>
      <c r="Q1152" s="397"/>
      <c r="R1152" s="398"/>
      <c r="S1152" s="398"/>
      <c r="T1152" s="398"/>
      <c r="U1152" s="398"/>
      <c r="V1152" s="34"/>
    </row>
    <row r="1153" spans="1:22" ht="21.95" customHeight="1" x14ac:dyDescent="0.3">
      <c r="A1153" s="33"/>
      <c r="B1153" s="396"/>
      <c r="C1153" s="396"/>
      <c r="D1153" s="397" t="s">
        <v>55</v>
      </c>
      <c r="E1153" s="397"/>
      <c r="F1153" s="398"/>
      <c r="G1153" s="398"/>
      <c r="H1153" s="398"/>
      <c r="I1153" s="398"/>
      <c r="J1153" s="34"/>
      <c r="K1153" s="1"/>
      <c r="L1153" s="32"/>
      <c r="M1153" s="33"/>
      <c r="N1153" s="396"/>
      <c r="O1153" s="396"/>
      <c r="P1153" s="397" t="s">
        <v>55</v>
      </c>
      <c r="Q1153" s="397"/>
      <c r="R1153" s="398"/>
      <c r="S1153" s="398"/>
      <c r="T1153" s="398"/>
      <c r="U1153" s="398"/>
      <c r="V1153" s="34"/>
    </row>
    <row r="1154" spans="1:22" ht="21.95" customHeight="1" x14ac:dyDescent="0.35">
      <c r="A1154" s="33"/>
      <c r="B1154" s="396"/>
      <c r="C1154" s="396"/>
      <c r="D1154" s="397" t="s">
        <v>9</v>
      </c>
      <c r="E1154" s="397"/>
      <c r="F1154" s="399"/>
      <c r="G1154" s="399"/>
      <c r="H1154" s="399"/>
      <c r="I1154" s="399"/>
      <c r="J1154" s="34"/>
      <c r="K1154" s="1"/>
      <c r="L1154" s="32"/>
      <c r="M1154" s="33"/>
      <c r="N1154" s="396"/>
      <c r="O1154" s="396"/>
      <c r="P1154" s="397" t="s">
        <v>9</v>
      </c>
      <c r="Q1154" s="397"/>
      <c r="R1154" s="399"/>
      <c r="S1154" s="399"/>
      <c r="T1154" s="399"/>
      <c r="U1154" s="399"/>
      <c r="V1154" s="34"/>
    </row>
    <row r="1155" spans="1:22" ht="21.95" customHeight="1" x14ac:dyDescent="0.35">
      <c r="A1155" s="33"/>
      <c r="B1155" s="356" t="s">
        <v>44</v>
      </c>
      <c r="C1155" s="356"/>
      <c r="D1155" s="357" t="s">
        <v>90</v>
      </c>
      <c r="E1155" s="357"/>
      <c r="F1155" s="37"/>
      <c r="G1155" s="65"/>
      <c r="H1155" s="39"/>
      <c r="I1155" s="65"/>
      <c r="J1155" s="34"/>
      <c r="K1155" s="1"/>
      <c r="L1155" s="32"/>
      <c r="M1155" s="33"/>
      <c r="N1155" s="356" t="s">
        <v>44</v>
      </c>
      <c r="O1155" s="356"/>
      <c r="P1155" s="357" t="s">
        <v>90</v>
      </c>
      <c r="Q1155" s="357"/>
      <c r="R1155" s="37"/>
      <c r="S1155" s="65"/>
      <c r="T1155" s="39"/>
      <c r="U1155" s="65"/>
      <c r="V1155" s="34"/>
    </row>
    <row r="1156" spans="1:22" ht="21.95" customHeight="1" x14ac:dyDescent="0.3">
      <c r="A1156" s="33"/>
      <c r="B1156" s="356"/>
      <c r="C1156" s="356"/>
      <c r="D1156" s="359" t="s">
        <v>56</v>
      </c>
      <c r="E1156" s="63" t="s">
        <v>57</v>
      </c>
      <c r="F1156" s="41"/>
      <c r="G1156" s="66"/>
      <c r="H1156" s="41"/>
      <c r="I1156" s="66"/>
      <c r="J1156" s="34"/>
      <c r="K1156" s="1"/>
      <c r="L1156" s="32"/>
      <c r="M1156" s="33"/>
      <c r="N1156" s="356"/>
      <c r="O1156" s="356"/>
      <c r="P1156" s="359" t="s">
        <v>56</v>
      </c>
      <c r="Q1156" s="63" t="s">
        <v>57</v>
      </c>
      <c r="R1156" s="41"/>
      <c r="S1156" s="66"/>
      <c r="T1156" s="41"/>
      <c r="U1156" s="66"/>
      <c r="V1156" s="34"/>
    </row>
    <row r="1157" spans="1:22" ht="21.95" customHeight="1" x14ac:dyDescent="0.3">
      <c r="A1157" s="33"/>
      <c r="B1157" s="356"/>
      <c r="C1157" s="356"/>
      <c r="D1157" s="359"/>
      <c r="E1157" s="63" t="s">
        <v>58</v>
      </c>
      <c r="F1157" s="41"/>
      <c r="G1157" s="66"/>
      <c r="H1157" s="41"/>
      <c r="I1157" s="66"/>
      <c r="J1157" s="34"/>
      <c r="K1157" s="1"/>
      <c r="L1157" s="32"/>
      <c r="M1157" s="33"/>
      <c r="N1157" s="356"/>
      <c r="O1157" s="356"/>
      <c r="P1157" s="359"/>
      <c r="Q1157" s="63" t="s">
        <v>58</v>
      </c>
      <c r="R1157" s="41"/>
      <c r="S1157" s="66"/>
      <c r="T1157" s="41"/>
      <c r="U1157" s="66"/>
      <c r="V1157" s="34"/>
    </row>
    <row r="1158" spans="1:22" ht="21.95" customHeight="1" x14ac:dyDescent="0.25">
      <c r="A1158" s="33"/>
      <c r="B1158" s="358"/>
      <c r="C1158" s="358"/>
      <c r="D1158" s="358"/>
      <c r="E1158" s="358"/>
      <c r="F1158" s="358"/>
      <c r="G1158" s="358"/>
      <c r="H1158" s="358"/>
      <c r="I1158" s="358"/>
      <c r="J1158" s="34"/>
      <c r="K1158" s="1"/>
      <c r="L1158" s="32"/>
      <c r="M1158" s="33"/>
      <c r="N1158" s="358"/>
      <c r="O1158" s="358"/>
      <c r="P1158" s="358"/>
      <c r="Q1158" s="358"/>
      <c r="R1158" s="358"/>
      <c r="S1158" s="358"/>
      <c r="T1158" s="358"/>
      <c r="U1158" s="358"/>
      <c r="V1158" s="34"/>
    </row>
    <row r="1159" spans="1:22" ht="21.95" customHeight="1" x14ac:dyDescent="0.3">
      <c r="A1159" s="33"/>
      <c r="B1159" s="395" t="s">
        <v>59</v>
      </c>
      <c r="C1159" s="395"/>
      <c r="D1159" s="395"/>
      <c r="E1159" s="395"/>
      <c r="F1159" s="395"/>
      <c r="G1159" s="395"/>
      <c r="H1159" s="395"/>
      <c r="I1159" s="395"/>
      <c r="J1159" s="34"/>
      <c r="K1159" s="1"/>
      <c r="L1159" s="32"/>
      <c r="M1159" s="33"/>
      <c r="N1159" s="395" t="s">
        <v>59</v>
      </c>
      <c r="O1159" s="395"/>
      <c r="P1159" s="395"/>
      <c r="Q1159" s="395"/>
      <c r="R1159" s="395"/>
      <c r="S1159" s="395"/>
      <c r="T1159" s="395"/>
      <c r="U1159" s="395"/>
      <c r="V1159" s="34"/>
    </row>
    <row r="1160" spans="1:22" ht="21.95" customHeight="1" thickBot="1" x14ac:dyDescent="0.3">
      <c r="A1160" s="33"/>
      <c r="B1160" s="358"/>
      <c r="C1160" s="358"/>
      <c r="D1160" s="358"/>
      <c r="E1160" s="358"/>
      <c r="F1160" s="358"/>
      <c r="G1160" s="358"/>
      <c r="H1160" s="358"/>
      <c r="I1160" s="358"/>
      <c r="J1160" s="34"/>
      <c r="K1160" s="1"/>
      <c r="L1160" s="32"/>
      <c r="M1160" s="33"/>
      <c r="N1160" s="358"/>
      <c r="O1160" s="358"/>
      <c r="P1160" s="358"/>
      <c r="Q1160" s="358"/>
      <c r="R1160" s="358"/>
      <c r="S1160" s="358"/>
      <c r="T1160" s="358"/>
      <c r="U1160" s="358"/>
      <c r="V1160" s="34"/>
    </row>
    <row r="1161" spans="1:22" ht="21.95" customHeight="1" x14ac:dyDescent="0.25">
      <c r="A1161" s="33"/>
      <c r="B1161" s="170" t="s">
        <v>136</v>
      </c>
      <c r="C1161" s="443"/>
      <c r="D1161" s="444"/>
      <c r="E1161" s="444"/>
      <c r="F1161" s="444"/>
      <c r="G1161" s="444"/>
      <c r="H1161" s="444"/>
      <c r="I1161" s="445"/>
      <c r="J1161" s="34"/>
      <c r="K1161" s="1"/>
      <c r="L1161" s="32"/>
      <c r="M1161" s="33"/>
      <c r="N1161" s="170" t="s">
        <v>136</v>
      </c>
      <c r="O1161" s="443"/>
      <c r="P1161" s="444"/>
      <c r="Q1161" s="444"/>
      <c r="R1161" s="444"/>
      <c r="S1161" s="444"/>
      <c r="T1161" s="444"/>
      <c r="U1161" s="445"/>
      <c r="V1161" s="34"/>
    </row>
    <row r="1162" spans="1:22" ht="21.95" customHeight="1" thickBot="1" x14ac:dyDescent="0.3">
      <c r="A1162" s="33"/>
      <c r="B1162" s="171" t="s">
        <v>137</v>
      </c>
      <c r="C1162" s="432"/>
      <c r="D1162" s="433"/>
      <c r="E1162" s="433"/>
      <c r="F1162" s="433"/>
      <c r="G1162" s="433"/>
      <c r="H1162" s="433"/>
      <c r="I1162" s="434"/>
      <c r="J1162" s="34"/>
      <c r="K1162" s="1"/>
      <c r="L1162" s="32"/>
      <c r="M1162" s="33"/>
      <c r="N1162" s="171" t="s">
        <v>137</v>
      </c>
      <c r="O1162" s="432"/>
      <c r="P1162" s="433"/>
      <c r="Q1162" s="433"/>
      <c r="R1162" s="433"/>
      <c r="S1162" s="433"/>
      <c r="T1162" s="433"/>
      <c r="U1162" s="434"/>
      <c r="V1162" s="34"/>
    </row>
    <row r="1163" spans="1:22" ht="21.95" customHeight="1" thickBot="1" x14ac:dyDescent="0.3">
      <c r="A1163" s="33"/>
      <c r="B1163" s="25"/>
      <c r="C1163" s="25"/>
      <c r="D1163" s="25"/>
      <c r="E1163" s="25"/>
      <c r="F1163" s="25"/>
      <c r="G1163" s="25"/>
      <c r="H1163" s="25"/>
      <c r="I1163" s="25"/>
      <c r="J1163" s="34"/>
      <c r="K1163" s="1"/>
      <c r="L1163" s="32"/>
      <c r="M1163" s="33"/>
      <c r="N1163" s="25"/>
      <c r="O1163" s="25"/>
      <c r="P1163" s="25"/>
      <c r="Q1163" s="25"/>
      <c r="R1163" s="25"/>
      <c r="S1163" s="25"/>
      <c r="T1163" s="25"/>
      <c r="U1163" s="25"/>
      <c r="V1163" s="34"/>
    </row>
    <row r="1164" spans="1:22" ht="21.95" customHeight="1" x14ac:dyDescent="0.25">
      <c r="A1164" s="33"/>
      <c r="B1164" s="438" t="s">
        <v>63</v>
      </c>
      <c r="C1164" s="343" t="s">
        <v>64</v>
      </c>
      <c r="D1164" s="351"/>
      <c r="E1164" s="351"/>
      <c r="F1164" s="351"/>
      <c r="G1164" s="351"/>
      <c r="H1164" s="352"/>
      <c r="I1164" s="353"/>
      <c r="J1164" s="34"/>
      <c r="K1164" s="1"/>
      <c r="L1164" s="32"/>
      <c r="M1164" s="33"/>
      <c r="N1164" s="438" t="s">
        <v>63</v>
      </c>
      <c r="O1164" s="343" t="s">
        <v>64</v>
      </c>
      <c r="P1164" s="351"/>
      <c r="Q1164" s="351"/>
      <c r="R1164" s="351"/>
      <c r="S1164" s="351"/>
      <c r="T1164" s="352"/>
      <c r="U1164" s="353"/>
      <c r="V1164" s="34"/>
    </row>
    <row r="1165" spans="1:22" ht="21.95" customHeight="1" x14ac:dyDescent="0.25">
      <c r="A1165" s="33"/>
      <c r="B1165" s="439"/>
      <c r="C1165" s="340" t="s">
        <v>65</v>
      </c>
      <c r="D1165" s="348"/>
      <c r="E1165" s="348"/>
      <c r="F1165" s="348"/>
      <c r="G1165" s="348"/>
      <c r="H1165" s="336"/>
      <c r="I1165" s="337"/>
      <c r="J1165" s="34"/>
      <c r="K1165" s="1"/>
      <c r="L1165" s="32"/>
      <c r="M1165" s="33"/>
      <c r="N1165" s="439"/>
      <c r="O1165" s="340" t="s">
        <v>65</v>
      </c>
      <c r="P1165" s="348"/>
      <c r="Q1165" s="348"/>
      <c r="R1165" s="348"/>
      <c r="S1165" s="348"/>
      <c r="T1165" s="336"/>
      <c r="U1165" s="337"/>
      <c r="V1165" s="34"/>
    </row>
    <row r="1166" spans="1:22" ht="21.95" customHeight="1" x14ac:dyDescent="0.25">
      <c r="A1166" s="33"/>
      <c r="B1166" s="439"/>
      <c r="C1166" s="340" t="s">
        <v>66</v>
      </c>
      <c r="D1166" s="348"/>
      <c r="E1166" s="348"/>
      <c r="F1166" s="348"/>
      <c r="G1166" s="348"/>
      <c r="H1166" s="336"/>
      <c r="I1166" s="337"/>
      <c r="J1166" s="34"/>
      <c r="K1166" s="1"/>
      <c r="L1166" s="32"/>
      <c r="M1166" s="33"/>
      <c r="N1166" s="439"/>
      <c r="O1166" s="340" t="s">
        <v>66</v>
      </c>
      <c r="P1166" s="348"/>
      <c r="Q1166" s="348"/>
      <c r="R1166" s="348"/>
      <c r="S1166" s="348"/>
      <c r="T1166" s="336"/>
      <c r="U1166" s="337"/>
      <c r="V1166" s="34"/>
    </row>
    <row r="1167" spans="1:22" ht="21.95" customHeight="1" x14ac:dyDescent="0.25">
      <c r="A1167" s="33"/>
      <c r="B1167" s="439"/>
      <c r="C1167" s="340" t="s">
        <v>67</v>
      </c>
      <c r="D1167" s="348"/>
      <c r="E1167" s="348"/>
      <c r="F1167" s="348"/>
      <c r="G1167" s="348"/>
      <c r="H1167" s="336"/>
      <c r="I1167" s="337"/>
      <c r="J1167" s="34"/>
      <c r="K1167" s="1"/>
      <c r="L1167" s="32"/>
      <c r="M1167" s="33"/>
      <c r="N1167" s="439"/>
      <c r="O1167" s="340" t="s">
        <v>67</v>
      </c>
      <c r="P1167" s="348"/>
      <c r="Q1167" s="348"/>
      <c r="R1167" s="348"/>
      <c r="S1167" s="348"/>
      <c r="T1167" s="336"/>
      <c r="U1167" s="337"/>
      <c r="V1167" s="34"/>
    </row>
    <row r="1168" spans="1:22" ht="21.95" customHeight="1" x14ac:dyDescent="0.25">
      <c r="A1168" s="33"/>
      <c r="B1168" s="439"/>
      <c r="C1168" s="340" t="s">
        <v>68</v>
      </c>
      <c r="D1168" s="348"/>
      <c r="E1168" s="348"/>
      <c r="F1168" s="348"/>
      <c r="G1168" s="348"/>
      <c r="H1168" s="336"/>
      <c r="I1168" s="337"/>
      <c r="J1168" s="34"/>
      <c r="K1168" s="1"/>
      <c r="L1168" s="32"/>
      <c r="M1168" s="33"/>
      <c r="N1168" s="439"/>
      <c r="O1168" s="340" t="s">
        <v>68</v>
      </c>
      <c r="P1168" s="348"/>
      <c r="Q1168" s="348"/>
      <c r="R1168" s="348"/>
      <c r="S1168" s="348"/>
      <c r="T1168" s="336"/>
      <c r="U1168" s="337"/>
      <c r="V1168" s="34"/>
    </row>
    <row r="1169" spans="1:22" ht="21.95" customHeight="1" x14ac:dyDescent="0.25">
      <c r="A1169" s="33"/>
      <c r="B1169" s="439"/>
      <c r="C1169" s="385" t="s">
        <v>69</v>
      </c>
      <c r="D1169" s="386"/>
      <c r="E1169" s="386"/>
      <c r="F1169" s="386"/>
      <c r="G1169" s="386"/>
      <c r="H1169" s="336"/>
      <c r="I1169" s="337"/>
      <c r="J1169" s="34"/>
      <c r="K1169" s="1"/>
      <c r="L1169" s="32"/>
      <c r="M1169" s="33"/>
      <c r="N1169" s="439"/>
      <c r="O1169" s="385" t="s">
        <v>69</v>
      </c>
      <c r="P1169" s="386"/>
      <c r="Q1169" s="386"/>
      <c r="R1169" s="386"/>
      <c r="S1169" s="386"/>
      <c r="T1169" s="336"/>
      <c r="U1169" s="337"/>
      <c r="V1169" s="34"/>
    </row>
    <row r="1170" spans="1:22" ht="21.95" customHeight="1" thickBot="1" x14ac:dyDescent="0.3">
      <c r="A1170" s="33"/>
      <c r="B1170" s="440"/>
      <c r="C1170" s="461" t="s">
        <v>92</v>
      </c>
      <c r="D1170" s="462"/>
      <c r="E1170" s="462"/>
      <c r="F1170" s="462"/>
      <c r="G1170" s="385"/>
      <c r="H1170" s="453"/>
      <c r="I1170" s="454"/>
      <c r="J1170" s="34"/>
      <c r="K1170" s="1"/>
      <c r="L1170" s="32"/>
      <c r="M1170" s="33"/>
      <c r="N1170" s="440"/>
      <c r="O1170" s="461" t="s">
        <v>92</v>
      </c>
      <c r="P1170" s="462"/>
      <c r="Q1170" s="462"/>
      <c r="R1170" s="462"/>
      <c r="S1170" s="385"/>
      <c r="T1170" s="453"/>
      <c r="U1170" s="454"/>
      <c r="V1170" s="34"/>
    </row>
    <row r="1171" spans="1:22" ht="21.95" customHeight="1" x14ac:dyDescent="0.25">
      <c r="A1171" s="33"/>
      <c r="B1171" s="438" t="s">
        <v>70</v>
      </c>
      <c r="C1171" s="463" t="s">
        <v>71</v>
      </c>
      <c r="D1171" s="464"/>
      <c r="E1171" s="464"/>
      <c r="F1171" s="464"/>
      <c r="G1171" s="464"/>
      <c r="H1171" s="352"/>
      <c r="I1171" s="353"/>
      <c r="J1171" s="34"/>
      <c r="K1171" s="1"/>
      <c r="L1171" s="32"/>
      <c r="M1171" s="33"/>
      <c r="N1171" s="438" t="s">
        <v>70</v>
      </c>
      <c r="O1171" s="463" t="s">
        <v>71</v>
      </c>
      <c r="P1171" s="464"/>
      <c r="Q1171" s="464"/>
      <c r="R1171" s="464"/>
      <c r="S1171" s="464"/>
      <c r="T1171" s="352"/>
      <c r="U1171" s="353"/>
      <c r="V1171" s="34"/>
    </row>
    <row r="1172" spans="1:22" ht="21.95" customHeight="1" x14ac:dyDescent="0.25">
      <c r="A1172" s="33"/>
      <c r="B1172" s="439"/>
      <c r="C1172" s="435" t="s">
        <v>72</v>
      </c>
      <c r="D1172" s="436"/>
      <c r="E1172" s="436"/>
      <c r="F1172" s="436"/>
      <c r="G1172" s="437"/>
      <c r="H1172" s="336"/>
      <c r="I1172" s="337"/>
      <c r="J1172" s="34"/>
      <c r="K1172" s="1"/>
      <c r="L1172" s="32"/>
      <c r="M1172" s="33"/>
      <c r="N1172" s="439"/>
      <c r="O1172" s="435" t="s">
        <v>72</v>
      </c>
      <c r="P1172" s="436"/>
      <c r="Q1172" s="436"/>
      <c r="R1172" s="436"/>
      <c r="S1172" s="437"/>
      <c r="T1172" s="336"/>
      <c r="U1172" s="337"/>
      <c r="V1172" s="34"/>
    </row>
    <row r="1173" spans="1:22" ht="21.95" customHeight="1" x14ac:dyDescent="0.25">
      <c r="A1173" s="33"/>
      <c r="B1173" s="439"/>
      <c r="C1173" s="435" t="s">
        <v>73</v>
      </c>
      <c r="D1173" s="436"/>
      <c r="E1173" s="436"/>
      <c r="F1173" s="436"/>
      <c r="G1173" s="437"/>
      <c r="H1173" s="336"/>
      <c r="I1173" s="337"/>
      <c r="J1173" s="34"/>
      <c r="K1173" s="1"/>
      <c r="L1173" s="32"/>
      <c r="M1173" s="33"/>
      <c r="N1173" s="439"/>
      <c r="O1173" s="435" t="s">
        <v>73</v>
      </c>
      <c r="P1173" s="436"/>
      <c r="Q1173" s="436"/>
      <c r="R1173" s="436"/>
      <c r="S1173" s="437"/>
      <c r="T1173" s="336"/>
      <c r="U1173" s="337"/>
      <c r="V1173" s="34"/>
    </row>
    <row r="1174" spans="1:22" ht="21.95" customHeight="1" x14ac:dyDescent="0.25">
      <c r="A1174" s="33"/>
      <c r="B1174" s="439"/>
      <c r="C1174" s="435" t="s">
        <v>74</v>
      </c>
      <c r="D1174" s="436"/>
      <c r="E1174" s="436"/>
      <c r="F1174" s="436"/>
      <c r="G1174" s="437"/>
      <c r="H1174" s="336"/>
      <c r="I1174" s="337"/>
      <c r="J1174" s="34"/>
      <c r="K1174" s="1"/>
      <c r="L1174" s="32"/>
      <c r="M1174" s="33"/>
      <c r="N1174" s="439"/>
      <c r="O1174" s="435" t="s">
        <v>74</v>
      </c>
      <c r="P1174" s="436"/>
      <c r="Q1174" s="436"/>
      <c r="R1174" s="436"/>
      <c r="S1174" s="437"/>
      <c r="T1174" s="336"/>
      <c r="U1174" s="337"/>
      <c r="V1174" s="34"/>
    </row>
    <row r="1175" spans="1:22" ht="21.95" customHeight="1" x14ac:dyDescent="0.25">
      <c r="A1175" s="33"/>
      <c r="B1175" s="439"/>
      <c r="C1175" s="435" t="s">
        <v>75</v>
      </c>
      <c r="D1175" s="436"/>
      <c r="E1175" s="436"/>
      <c r="F1175" s="436"/>
      <c r="G1175" s="437"/>
      <c r="H1175" s="336"/>
      <c r="I1175" s="337"/>
      <c r="J1175" s="34"/>
      <c r="K1175" s="1"/>
      <c r="L1175" s="32"/>
      <c r="M1175" s="33"/>
      <c r="N1175" s="439"/>
      <c r="O1175" s="435" t="s">
        <v>75</v>
      </c>
      <c r="P1175" s="436"/>
      <c r="Q1175" s="436"/>
      <c r="R1175" s="436"/>
      <c r="S1175" s="437"/>
      <c r="T1175" s="336"/>
      <c r="U1175" s="337"/>
      <c r="V1175" s="34"/>
    </row>
    <row r="1176" spans="1:22" ht="21.95" customHeight="1" x14ac:dyDescent="0.25">
      <c r="A1176" s="33"/>
      <c r="B1176" s="439"/>
      <c r="C1176" s="435" t="s">
        <v>76</v>
      </c>
      <c r="D1176" s="436"/>
      <c r="E1176" s="436"/>
      <c r="F1176" s="436"/>
      <c r="G1176" s="437"/>
      <c r="H1176" s="336"/>
      <c r="I1176" s="337"/>
      <c r="J1176" s="34"/>
      <c r="K1176" s="1"/>
      <c r="L1176" s="32"/>
      <c r="M1176" s="33"/>
      <c r="N1176" s="439"/>
      <c r="O1176" s="435" t="s">
        <v>76</v>
      </c>
      <c r="P1176" s="436"/>
      <c r="Q1176" s="436"/>
      <c r="R1176" s="436"/>
      <c r="S1176" s="437"/>
      <c r="T1176" s="336"/>
      <c r="U1176" s="337"/>
      <c r="V1176" s="34"/>
    </row>
    <row r="1177" spans="1:22" ht="21.95" customHeight="1" thickBot="1" x14ac:dyDescent="0.3">
      <c r="A1177" s="33"/>
      <c r="B1177" s="440"/>
      <c r="C1177" s="458" t="s">
        <v>77</v>
      </c>
      <c r="D1177" s="459"/>
      <c r="E1177" s="459"/>
      <c r="F1177" s="459"/>
      <c r="G1177" s="460"/>
      <c r="H1177" s="369"/>
      <c r="I1177" s="370"/>
      <c r="J1177" s="34"/>
      <c r="K1177" s="1"/>
      <c r="L1177" s="32"/>
      <c r="M1177" s="33"/>
      <c r="N1177" s="440"/>
      <c r="O1177" s="458" t="s">
        <v>77</v>
      </c>
      <c r="P1177" s="459"/>
      <c r="Q1177" s="459"/>
      <c r="R1177" s="459"/>
      <c r="S1177" s="460"/>
      <c r="T1177" s="369"/>
      <c r="U1177" s="370"/>
      <c r="V1177" s="34"/>
    </row>
    <row r="1178" spans="1:22" ht="21.95" customHeight="1" x14ac:dyDescent="0.25">
      <c r="A1178" s="33"/>
      <c r="B1178" s="438" t="s">
        <v>78</v>
      </c>
      <c r="C1178" s="465" t="s">
        <v>81</v>
      </c>
      <c r="D1178" s="466"/>
      <c r="E1178" s="346"/>
      <c r="F1178" s="11" t="s">
        <v>82</v>
      </c>
      <c r="G1178" s="11"/>
      <c r="H1178" s="344"/>
      <c r="I1178" s="345"/>
      <c r="J1178" s="34"/>
      <c r="K1178" s="1"/>
      <c r="L1178" s="32"/>
      <c r="M1178" s="33"/>
      <c r="N1178" s="438" t="s">
        <v>78</v>
      </c>
      <c r="O1178" s="465" t="s">
        <v>81</v>
      </c>
      <c r="P1178" s="466"/>
      <c r="Q1178" s="346"/>
      <c r="R1178" s="11" t="s">
        <v>82</v>
      </c>
      <c r="S1178" s="11"/>
      <c r="T1178" s="344"/>
      <c r="U1178" s="345"/>
      <c r="V1178" s="34"/>
    </row>
    <row r="1179" spans="1:22" ht="21.95" customHeight="1" x14ac:dyDescent="0.25">
      <c r="A1179" s="33"/>
      <c r="B1179" s="439"/>
      <c r="C1179" s="338" t="s">
        <v>83</v>
      </c>
      <c r="D1179" s="339"/>
      <c r="E1179" s="340"/>
      <c r="F1179" s="10" t="s">
        <v>84</v>
      </c>
      <c r="G1179" s="10"/>
      <c r="H1179" s="336"/>
      <c r="I1179" s="337"/>
      <c r="J1179" s="34"/>
      <c r="K1179" s="1"/>
      <c r="L1179" s="32"/>
      <c r="M1179" s="33"/>
      <c r="N1179" s="439"/>
      <c r="O1179" s="338" t="s">
        <v>83</v>
      </c>
      <c r="P1179" s="339"/>
      <c r="Q1179" s="340"/>
      <c r="R1179" s="10" t="s">
        <v>84</v>
      </c>
      <c r="S1179" s="10"/>
      <c r="T1179" s="336"/>
      <c r="U1179" s="337"/>
      <c r="V1179" s="34"/>
    </row>
    <row r="1180" spans="1:22" ht="21.95" customHeight="1" thickBot="1" x14ac:dyDescent="0.3">
      <c r="A1180" s="33"/>
      <c r="B1180" s="440"/>
      <c r="C1180" s="60" t="s">
        <v>87</v>
      </c>
      <c r="D1180" s="61"/>
      <c r="E1180" s="61"/>
      <c r="F1180" s="52" t="s">
        <v>86</v>
      </c>
      <c r="G1180" s="52"/>
      <c r="H1180" s="369"/>
      <c r="I1180" s="370"/>
      <c r="J1180" s="34"/>
      <c r="K1180" s="1"/>
      <c r="L1180" s="32"/>
      <c r="M1180" s="33"/>
      <c r="N1180" s="440"/>
      <c r="O1180" s="60" t="s">
        <v>87</v>
      </c>
      <c r="P1180" s="61"/>
      <c r="Q1180" s="61"/>
      <c r="R1180" s="52" t="s">
        <v>86</v>
      </c>
      <c r="S1180" s="52"/>
      <c r="T1180" s="369"/>
      <c r="U1180" s="370"/>
      <c r="V1180" s="34"/>
    </row>
    <row r="1181" spans="1:22" ht="21.95" customHeight="1" thickBot="1" x14ac:dyDescent="0.3">
      <c r="A1181" s="33"/>
      <c r="B1181" s="25"/>
      <c r="C1181" s="25"/>
      <c r="D1181" s="25"/>
      <c r="E1181" s="25"/>
      <c r="F1181" s="25"/>
      <c r="G1181" s="25"/>
      <c r="H1181" s="25"/>
      <c r="I1181" s="25"/>
      <c r="J1181" s="34"/>
      <c r="K1181" s="1"/>
      <c r="L1181" s="32"/>
      <c r="M1181" s="33"/>
      <c r="N1181" s="25"/>
      <c r="O1181" s="25"/>
      <c r="P1181" s="25"/>
      <c r="Q1181" s="25"/>
      <c r="R1181" s="25"/>
      <c r="S1181" s="25"/>
      <c r="T1181" s="25"/>
      <c r="U1181" s="25"/>
      <c r="V1181" s="34"/>
    </row>
    <row r="1182" spans="1:22" ht="21.95" customHeight="1" x14ac:dyDescent="0.3">
      <c r="A1182" s="33"/>
      <c r="B1182" s="373" t="s">
        <v>88</v>
      </c>
      <c r="C1182" s="374"/>
      <c r="D1182" s="374"/>
      <c r="E1182" s="374"/>
      <c r="F1182" s="374"/>
      <c r="G1182" s="374"/>
      <c r="H1182" s="374"/>
      <c r="I1182" s="375"/>
      <c r="J1182" s="34"/>
      <c r="K1182" s="1"/>
      <c r="L1182" s="32"/>
      <c r="M1182" s="33"/>
      <c r="N1182" s="373" t="s">
        <v>88</v>
      </c>
      <c r="O1182" s="374"/>
      <c r="P1182" s="374"/>
      <c r="Q1182" s="374"/>
      <c r="R1182" s="374"/>
      <c r="S1182" s="374"/>
      <c r="T1182" s="374"/>
      <c r="U1182" s="375"/>
      <c r="V1182" s="34"/>
    </row>
    <row r="1183" spans="1:22" ht="21.95" customHeight="1" x14ac:dyDescent="0.25">
      <c r="A1183" s="33"/>
      <c r="B1183" s="376"/>
      <c r="C1183" s="377"/>
      <c r="D1183" s="377"/>
      <c r="E1183" s="377"/>
      <c r="F1183" s="377"/>
      <c r="G1183" s="377"/>
      <c r="H1183" s="377"/>
      <c r="I1183" s="378"/>
      <c r="J1183" s="34"/>
      <c r="K1183" s="1"/>
      <c r="L1183" s="32"/>
      <c r="M1183" s="33"/>
      <c r="N1183" s="376"/>
      <c r="O1183" s="377"/>
      <c r="P1183" s="377"/>
      <c r="Q1183" s="377"/>
      <c r="R1183" s="377"/>
      <c r="S1183" s="377"/>
      <c r="T1183" s="377"/>
      <c r="U1183" s="378"/>
      <c r="V1183" s="34"/>
    </row>
    <row r="1184" spans="1:22" ht="21.95" customHeight="1" x14ac:dyDescent="0.25">
      <c r="A1184" s="33"/>
      <c r="B1184" s="379"/>
      <c r="C1184" s="380"/>
      <c r="D1184" s="380"/>
      <c r="E1184" s="380"/>
      <c r="F1184" s="380"/>
      <c r="G1184" s="380"/>
      <c r="H1184" s="380"/>
      <c r="I1184" s="381"/>
      <c r="J1184" s="34"/>
      <c r="K1184" s="1"/>
      <c r="L1184" s="32"/>
      <c r="M1184" s="33"/>
      <c r="N1184" s="379"/>
      <c r="O1184" s="380"/>
      <c r="P1184" s="380"/>
      <c r="Q1184" s="380"/>
      <c r="R1184" s="380"/>
      <c r="S1184" s="380"/>
      <c r="T1184" s="380"/>
      <c r="U1184" s="381"/>
      <c r="V1184" s="34"/>
    </row>
    <row r="1185" spans="1:22" ht="21.95" customHeight="1" x14ac:dyDescent="0.25">
      <c r="A1185" s="33"/>
      <c r="B1185" s="379"/>
      <c r="C1185" s="380"/>
      <c r="D1185" s="380"/>
      <c r="E1185" s="380"/>
      <c r="F1185" s="380"/>
      <c r="G1185" s="380"/>
      <c r="H1185" s="380"/>
      <c r="I1185" s="381"/>
      <c r="J1185" s="34"/>
      <c r="K1185" s="1"/>
      <c r="L1185" s="32"/>
      <c r="M1185" s="33"/>
      <c r="N1185" s="379"/>
      <c r="O1185" s="380"/>
      <c r="P1185" s="380"/>
      <c r="Q1185" s="380"/>
      <c r="R1185" s="380"/>
      <c r="S1185" s="380"/>
      <c r="T1185" s="380"/>
      <c r="U1185" s="381"/>
      <c r="V1185" s="34"/>
    </row>
    <row r="1186" spans="1:22" ht="21.95" customHeight="1" thickBot="1" x14ac:dyDescent="0.3">
      <c r="A1186" s="33"/>
      <c r="B1186" s="382"/>
      <c r="C1186" s="383"/>
      <c r="D1186" s="383"/>
      <c r="E1186" s="383"/>
      <c r="F1186" s="383"/>
      <c r="G1186" s="383"/>
      <c r="H1186" s="383"/>
      <c r="I1186" s="384"/>
      <c r="J1186" s="34"/>
      <c r="K1186" s="1"/>
      <c r="L1186" s="32"/>
      <c r="M1186" s="33"/>
      <c r="N1186" s="382"/>
      <c r="O1186" s="383"/>
      <c r="P1186" s="383"/>
      <c r="Q1186" s="383"/>
      <c r="R1186" s="383"/>
      <c r="S1186" s="383"/>
      <c r="T1186" s="383"/>
      <c r="U1186" s="384"/>
      <c r="V1186" s="34"/>
    </row>
    <row r="1187" spans="1:22" ht="21.95" customHeight="1" thickBot="1" x14ac:dyDescent="0.3">
      <c r="A1187" s="53"/>
      <c r="B1187" s="54"/>
      <c r="C1187" s="54"/>
      <c r="D1187" s="54"/>
      <c r="E1187" s="54"/>
      <c r="F1187" s="54"/>
      <c r="G1187" s="54"/>
      <c r="H1187" s="54"/>
      <c r="I1187" s="54"/>
      <c r="J1187" s="55"/>
      <c r="K1187" s="1"/>
      <c r="L1187" s="32"/>
      <c r="M1187" s="53"/>
      <c r="N1187" s="54"/>
      <c r="O1187" s="54"/>
      <c r="P1187" s="54"/>
      <c r="Q1187" s="54"/>
      <c r="R1187" s="54"/>
      <c r="S1187" s="54"/>
      <c r="T1187" s="54"/>
      <c r="U1187" s="54"/>
      <c r="V1187" s="55"/>
    </row>
    <row r="1188" spans="1:22" ht="21.95" customHeight="1" thickBot="1" x14ac:dyDescent="0.3">
      <c r="A1188" s="56"/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7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</row>
    <row r="1189" spans="1:22" ht="21.95" customHeight="1" x14ac:dyDescent="0.25">
      <c r="A1189" s="29">
        <v>27</v>
      </c>
      <c r="B1189" s="30"/>
      <c r="C1189" s="30"/>
      <c r="D1189" s="30"/>
      <c r="E1189" s="30"/>
      <c r="F1189" s="30"/>
      <c r="G1189" s="30"/>
      <c r="H1189" s="30"/>
      <c r="I1189" s="30"/>
      <c r="J1189" s="31"/>
      <c r="K1189" s="1"/>
      <c r="L1189" s="32"/>
      <c r="M1189" s="29">
        <f t="shared" ref="M1189" si="26">A1189+1</f>
        <v>28</v>
      </c>
      <c r="N1189" s="30"/>
      <c r="O1189" s="30"/>
      <c r="P1189" s="30"/>
      <c r="Q1189" s="30"/>
      <c r="R1189" s="30"/>
      <c r="S1189" s="30"/>
      <c r="T1189" s="30"/>
      <c r="U1189" s="30"/>
      <c r="V1189" s="31"/>
    </row>
    <row r="1190" spans="1:22" ht="21.95" customHeight="1" x14ac:dyDescent="0.35">
      <c r="A1190" s="33"/>
      <c r="B1190" s="356" t="s">
        <v>42</v>
      </c>
      <c r="C1190" s="356"/>
      <c r="D1190" s="452" t="s">
        <v>93</v>
      </c>
      <c r="E1190" s="404"/>
      <c r="F1190" s="404"/>
      <c r="G1190" s="404"/>
      <c r="H1190" s="404"/>
      <c r="I1190" s="404"/>
      <c r="J1190" s="75"/>
      <c r="K1190" s="1"/>
      <c r="L1190" s="32"/>
      <c r="M1190" s="33"/>
      <c r="N1190" s="356" t="s">
        <v>42</v>
      </c>
      <c r="O1190" s="356"/>
      <c r="P1190" s="452" t="s">
        <v>93</v>
      </c>
      <c r="Q1190" s="404"/>
      <c r="R1190" s="404"/>
      <c r="S1190" s="404"/>
      <c r="T1190" s="404"/>
      <c r="U1190" s="404"/>
      <c r="V1190" s="75"/>
    </row>
    <row r="1191" spans="1:22" ht="21.95" customHeight="1" x14ac:dyDescent="0.25">
      <c r="A1191" s="33"/>
      <c r="B1191" s="358"/>
      <c r="C1191" s="358"/>
      <c r="D1191" s="358"/>
      <c r="E1191" s="358"/>
      <c r="F1191" s="358"/>
      <c r="G1191" s="358"/>
      <c r="H1191" s="358"/>
      <c r="I1191" s="358"/>
      <c r="J1191" s="34"/>
      <c r="K1191" s="1"/>
      <c r="L1191" s="32"/>
      <c r="M1191" s="33"/>
      <c r="N1191" s="358"/>
      <c r="O1191" s="358"/>
      <c r="P1191" s="358"/>
      <c r="Q1191" s="358"/>
      <c r="R1191" s="358"/>
      <c r="S1191" s="358"/>
      <c r="T1191" s="358"/>
      <c r="U1191" s="358"/>
      <c r="V1191" s="34"/>
    </row>
    <row r="1192" spans="1:22" ht="21.95" customHeight="1" x14ac:dyDescent="0.35">
      <c r="A1192" s="33"/>
      <c r="B1192" s="356" t="s">
        <v>0</v>
      </c>
      <c r="C1192" s="356"/>
      <c r="D1192" s="403"/>
      <c r="E1192" s="403"/>
      <c r="F1192" s="357" t="s">
        <v>41</v>
      </c>
      <c r="G1192" s="357"/>
      <c r="H1192" s="403"/>
      <c r="I1192" s="403"/>
      <c r="J1192" s="34"/>
      <c r="K1192" s="1"/>
      <c r="L1192" s="32"/>
      <c r="M1192" s="33"/>
      <c r="N1192" s="356" t="s">
        <v>0</v>
      </c>
      <c r="O1192" s="356"/>
      <c r="P1192" s="403"/>
      <c r="Q1192" s="403"/>
      <c r="R1192" s="357" t="s">
        <v>41</v>
      </c>
      <c r="S1192" s="357"/>
      <c r="T1192" s="403"/>
      <c r="U1192" s="403"/>
      <c r="V1192" s="34"/>
    </row>
    <row r="1193" spans="1:22" ht="21.95" customHeight="1" x14ac:dyDescent="0.35">
      <c r="A1193" s="33"/>
      <c r="B1193" s="356" t="s">
        <v>14</v>
      </c>
      <c r="C1193" s="356"/>
      <c r="D1193" s="400"/>
      <c r="E1193" s="400"/>
      <c r="F1193" s="357" t="s">
        <v>15</v>
      </c>
      <c r="G1193" s="357"/>
      <c r="H1193" s="401"/>
      <c r="I1193" s="401"/>
      <c r="J1193" s="34"/>
      <c r="K1193" s="1"/>
      <c r="L1193" s="32"/>
      <c r="M1193" s="33"/>
      <c r="N1193" s="356" t="s">
        <v>14</v>
      </c>
      <c r="O1193" s="356"/>
      <c r="P1193" s="400"/>
      <c r="Q1193" s="400"/>
      <c r="R1193" s="357" t="s">
        <v>15</v>
      </c>
      <c r="S1193" s="357"/>
      <c r="T1193" s="401"/>
      <c r="U1193" s="401"/>
      <c r="V1193" s="34"/>
    </row>
    <row r="1194" spans="1:22" ht="21.95" customHeight="1" x14ac:dyDescent="0.3">
      <c r="A1194" s="33"/>
      <c r="B1194" s="64" t="s">
        <v>53</v>
      </c>
      <c r="C1194" s="64"/>
      <c r="D1194" s="402"/>
      <c r="E1194" s="402"/>
      <c r="F1194" s="397" t="s">
        <v>54</v>
      </c>
      <c r="G1194" s="397"/>
      <c r="H1194" s="402"/>
      <c r="I1194" s="402"/>
      <c r="J1194" s="34"/>
      <c r="K1194" s="1"/>
      <c r="L1194" s="32"/>
      <c r="M1194" s="33"/>
      <c r="N1194" s="64" t="s">
        <v>53</v>
      </c>
      <c r="O1194" s="64"/>
      <c r="P1194" s="402"/>
      <c r="Q1194" s="402"/>
      <c r="R1194" s="397" t="s">
        <v>54</v>
      </c>
      <c r="S1194" s="397"/>
      <c r="T1194" s="402"/>
      <c r="U1194" s="402"/>
      <c r="V1194" s="34"/>
    </row>
    <row r="1195" spans="1:22" ht="21.95" customHeight="1" x14ac:dyDescent="0.3">
      <c r="A1195" s="33"/>
      <c r="B1195" s="396" t="s">
        <v>1</v>
      </c>
      <c r="C1195" s="396"/>
      <c r="D1195" s="397"/>
      <c r="E1195" s="397"/>
      <c r="F1195" s="398"/>
      <c r="G1195" s="398"/>
      <c r="H1195" s="398"/>
      <c r="I1195" s="398"/>
      <c r="J1195" s="34"/>
      <c r="K1195" s="1"/>
      <c r="L1195" s="32"/>
      <c r="M1195" s="33"/>
      <c r="N1195" s="396" t="s">
        <v>1</v>
      </c>
      <c r="O1195" s="396"/>
      <c r="P1195" s="397"/>
      <c r="Q1195" s="397"/>
      <c r="R1195" s="398"/>
      <c r="S1195" s="398"/>
      <c r="T1195" s="398"/>
      <c r="U1195" s="398"/>
      <c r="V1195" s="34"/>
    </row>
    <row r="1196" spans="1:22" ht="21.95" customHeight="1" x14ac:dyDescent="0.3">
      <c r="A1196" s="33"/>
      <c r="B1196" s="396"/>
      <c r="C1196" s="396"/>
      <c r="D1196" s="397" t="s">
        <v>11</v>
      </c>
      <c r="E1196" s="397"/>
      <c r="F1196" s="398"/>
      <c r="G1196" s="398"/>
      <c r="H1196" s="398"/>
      <c r="I1196" s="398"/>
      <c r="J1196" s="34"/>
      <c r="K1196" s="1"/>
      <c r="L1196" s="32"/>
      <c r="M1196" s="33"/>
      <c r="N1196" s="396"/>
      <c r="O1196" s="396"/>
      <c r="P1196" s="397" t="s">
        <v>11</v>
      </c>
      <c r="Q1196" s="397"/>
      <c r="R1196" s="398"/>
      <c r="S1196" s="398"/>
      <c r="T1196" s="398"/>
      <c r="U1196" s="398"/>
      <c r="V1196" s="34"/>
    </row>
    <row r="1197" spans="1:22" ht="21.95" customHeight="1" x14ac:dyDescent="0.3">
      <c r="A1197" s="33"/>
      <c r="B1197" s="396"/>
      <c r="C1197" s="396"/>
      <c r="D1197" s="397" t="s">
        <v>55</v>
      </c>
      <c r="E1197" s="397"/>
      <c r="F1197" s="398"/>
      <c r="G1197" s="398"/>
      <c r="H1197" s="398"/>
      <c r="I1197" s="398"/>
      <c r="J1197" s="34"/>
      <c r="K1197" s="1"/>
      <c r="L1197" s="32"/>
      <c r="M1197" s="33"/>
      <c r="N1197" s="396"/>
      <c r="O1197" s="396"/>
      <c r="P1197" s="397" t="s">
        <v>55</v>
      </c>
      <c r="Q1197" s="397"/>
      <c r="R1197" s="398"/>
      <c r="S1197" s="398"/>
      <c r="T1197" s="398"/>
      <c r="U1197" s="398"/>
      <c r="V1197" s="34"/>
    </row>
    <row r="1198" spans="1:22" ht="21.95" customHeight="1" x14ac:dyDescent="0.35">
      <c r="A1198" s="33"/>
      <c r="B1198" s="396"/>
      <c r="C1198" s="396"/>
      <c r="D1198" s="397" t="s">
        <v>9</v>
      </c>
      <c r="E1198" s="397"/>
      <c r="F1198" s="399"/>
      <c r="G1198" s="399"/>
      <c r="H1198" s="399"/>
      <c r="I1198" s="399"/>
      <c r="J1198" s="34"/>
      <c r="K1198" s="1"/>
      <c r="L1198" s="32"/>
      <c r="M1198" s="33"/>
      <c r="N1198" s="396"/>
      <c r="O1198" s="396"/>
      <c r="P1198" s="397" t="s">
        <v>9</v>
      </c>
      <c r="Q1198" s="397"/>
      <c r="R1198" s="399"/>
      <c r="S1198" s="399"/>
      <c r="T1198" s="399"/>
      <c r="U1198" s="399"/>
      <c r="V1198" s="34"/>
    </row>
    <row r="1199" spans="1:22" ht="21.95" customHeight="1" x14ac:dyDescent="0.35">
      <c r="A1199" s="33"/>
      <c r="B1199" s="356" t="s">
        <v>44</v>
      </c>
      <c r="C1199" s="356"/>
      <c r="D1199" s="357" t="s">
        <v>90</v>
      </c>
      <c r="E1199" s="357"/>
      <c r="F1199" s="37"/>
      <c r="G1199" s="65"/>
      <c r="H1199" s="39"/>
      <c r="I1199" s="65"/>
      <c r="J1199" s="34"/>
      <c r="K1199" s="1"/>
      <c r="L1199" s="32"/>
      <c r="M1199" s="33"/>
      <c r="N1199" s="356" t="s">
        <v>44</v>
      </c>
      <c r="O1199" s="356"/>
      <c r="P1199" s="357" t="s">
        <v>90</v>
      </c>
      <c r="Q1199" s="357"/>
      <c r="R1199" s="37"/>
      <c r="S1199" s="65"/>
      <c r="T1199" s="39"/>
      <c r="U1199" s="65"/>
      <c r="V1199" s="34"/>
    </row>
    <row r="1200" spans="1:22" ht="21.95" customHeight="1" x14ac:dyDescent="0.3">
      <c r="A1200" s="33"/>
      <c r="B1200" s="356"/>
      <c r="C1200" s="356"/>
      <c r="D1200" s="359" t="s">
        <v>56</v>
      </c>
      <c r="E1200" s="63" t="s">
        <v>57</v>
      </c>
      <c r="F1200" s="41"/>
      <c r="G1200" s="66"/>
      <c r="H1200" s="41"/>
      <c r="I1200" s="66"/>
      <c r="J1200" s="34"/>
      <c r="K1200" s="1"/>
      <c r="L1200" s="32"/>
      <c r="M1200" s="33"/>
      <c r="N1200" s="356"/>
      <c r="O1200" s="356"/>
      <c r="P1200" s="359" t="s">
        <v>56</v>
      </c>
      <c r="Q1200" s="63" t="s">
        <v>57</v>
      </c>
      <c r="R1200" s="41"/>
      <c r="S1200" s="66"/>
      <c r="T1200" s="41"/>
      <c r="U1200" s="66"/>
      <c r="V1200" s="34"/>
    </row>
    <row r="1201" spans="1:22" ht="21.95" customHeight="1" x14ac:dyDescent="0.3">
      <c r="A1201" s="33"/>
      <c r="B1201" s="356"/>
      <c r="C1201" s="356"/>
      <c r="D1201" s="359"/>
      <c r="E1201" s="63" t="s">
        <v>58</v>
      </c>
      <c r="F1201" s="41"/>
      <c r="G1201" s="66"/>
      <c r="H1201" s="41"/>
      <c r="I1201" s="66"/>
      <c r="J1201" s="34"/>
      <c r="K1201" s="1"/>
      <c r="L1201" s="32"/>
      <c r="M1201" s="33"/>
      <c r="N1201" s="356"/>
      <c r="O1201" s="356"/>
      <c r="P1201" s="359"/>
      <c r="Q1201" s="63" t="s">
        <v>58</v>
      </c>
      <c r="R1201" s="41"/>
      <c r="S1201" s="66"/>
      <c r="T1201" s="41"/>
      <c r="U1201" s="66"/>
      <c r="V1201" s="34"/>
    </row>
    <row r="1202" spans="1:22" ht="21.95" customHeight="1" x14ac:dyDescent="0.25">
      <c r="A1202" s="33"/>
      <c r="B1202" s="358"/>
      <c r="C1202" s="358"/>
      <c r="D1202" s="358"/>
      <c r="E1202" s="358"/>
      <c r="F1202" s="358"/>
      <c r="G1202" s="358"/>
      <c r="H1202" s="358"/>
      <c r="I1202" s="358"/>
      <c r="J1202" s="34"/>
      <c r="K1202" s="1"/>
      <c r="L1202" s="32"/>
      <c r="M1202" s="33"/>
      <c r="N1202" s="358"/>
      <c r="O1202" s="358"/>
      <c r="P1202" s="358"/>
      <c r="Q1202" s="358"/>
      <c r="R1202" s="358"/>
      <c r="S1202" s="358"/>
      <c r="T1202" s="358"/>
      <c r="U1202" s="358"/>
      <c r="V1202" s="34"/>
    </row>
    <row r="1203" spans="1:22" ht="21.95" customHeight="1" x14ac:dyDescent="0.3">
      <c r="A1203" s="33"/>
      <c r="B1203" s="395" t="s">
        <v>59</v>
      </c>
      <c r="C1203" s="395"/>
      <c r="D1203" s="395"/>
      <c r="E1203" s="395"/>
      <c r="F1203" s="395"/>
      <c r="G1203" s="395"/>
      <c r="H1203" s="395"/>
      <c r="I1203" s="395"/>
      <c r="J1203" s="34"/>
      <c r="K1203" s="1"/>
      <c r="L1203" s="32"/>
      <c r="M1203" s="33"/>
      <c r="N1203" s="395" t="s">
        <v>59</v>
      </c>
      <c r="O1203" s="395"/>
      <c r="P1203" s="395"/>
      <c r="Q1203" s="395"/>
      <c r="R1203" s="395"/>
      <c r="S1203" s="395"/>
      <c r="T1203" s="395"/>
      <c r="U1203" s="395"/>
      <c r="V1203" s="34"/>
    </row>
    <row r="1204" spans="1:22" ht="21.95" customHeight="1" thickBot="1" x14ac:dyDescent="0.3">
      <c r="A1204" s="33"/>
      <c r="B1204" s="358"/>
      <c r="C1204" s="358"/>
      <c r="D1204" s="358"/>
      <c r="E1204" s="358"/>
      <c r="F1204" s="358"/>
      <c r="G1204" s="358"/>
      <c r="H1204" s="358"/>
      <c r="I1204" s="358"/>
      <c r="J1204" s="34"/>
      <c r="K1204" s="1"/>
      <c r="L1204" s="32"/>
      <c r="M1204" s="33"/>
      <c r="N1204" s="358"/>
      <c r="O1204" s="358"/>
      <c r="P1204" s="358"/>
      <c r="Q1204" s="358"/>
      <c r="R1204" s="358"/>
      <c r="S1204" s="358"/>
      <c r="T1204" s="358"/>
      <c r="U1204" s="358"/>
      <c r="V1204" s="34"/>
    </row>
    <row r="1205" spans="1:22" ht="21.95" customHeight="1" x14ac:dyDescent="0.25">
      <c r="A1205" s="33"/>
      <c r="B1205" s="170" t="s">
        <v>136</v>
      </c>
      <c r="C1205" s="443"/>
      <c r="D1205" s="444"/>
      <c r="E1205" s="444"/>
      <c r="F1205" s="444"/>
      <c r="G1205" s="444"/>
      <c r="H1205" s="444"/>
      <c r="I1205" s="445"/>
      <c r="J1205" s="34"/>
      <c r="K1205" s="1"/>
      <c r="L1205" s="32"/>
      <c r="M1205" s="33"/>
      <c r="N1205" s="170" t="s">
        <v>136</v>
      </c>
      <c r="O1205" s="443"/>
      <c r="P1205" s="444"/>
      <c r="Q1205" s="444"/>
      <c r="R1205" s="444"/>
      <c r="S1205" s="444"/>
      <c r="T1205" s="444"/>
      <c r="U1205" s="445"/>
      <c r="V1205" s="34"/>
    </row>
    <row r="1206" spans="1:22" ht="21.95" customHeight="1" thickBot="1" x14ac:dyDescent="0.3">
      <c r="A1206" s="33"/>
      <c r="B1206" s="171" t="s">
        <v>137</v>
      </c>
      <c r="C1206" s="432"/>
      <c r="D1206" s="433"/>
      <c r="E1206" s="433"/>
      <c r="F1206" s="433"/>
      <c r="G1206" s="433"/>
      <c r="H1206" s="433"/>
      <c r="I1206" s="434"/>
      <c r="J1206" s="34"/>
      <c r="K1206" s="1"/>
      <c r="L1206" s="32"/>
      <c r="M1206" s="33"/>
      <c r="N1206" s="171" t="s">
        <v>137</v>
      </c>
      <c r="O1206" s="432"/>
      <c r="P1206" s="433"/>
      <c r="Q1206" s="433"/>
      <c r="R1206" s="433"/>
      <c r="S1206" s="433"/>
      <c r="T1206" s="433"/>
      <c r="U1206" s="434"/>
      <c r="V1206" s="34"/>
    </row>
    <row r="1207" spans="1:22" ht="21.95" customHeight="1" thickBot="1" x14ac:dyDescent="0.3">
      <c r="A1207" s="33"/>
      <c r="B1207" s="25"/>
      <c r="C1207" s="25"/>
      <c r="D1207" s="25"/>
      <c r="E1207" s="25"/>
      <c r="F1207" s="25"/>
      <c r="G1207" s="25"/>
      <c r="H1207" s="25"/>
      <c r="I1207" s="25"/>
      <c r="J1207" s="34"/>
      <c r="K1207" s="1"/>
      <c r="L1207" s="32"/>
      <c r="M1207" s="33"/>
      <c r="N1207" s="25"/>
      <c r="O1207" s="25"/>
      <c r="P1207" s="25"/>
      <c r="Q1207" s="25"/>
      <c r="R1207" s="25"/>
      <c r="S1207" s="25"/>
      <c r="T1207" s="25"/>
      <c r="U1207" s="25"/>
      <c r="V1207" s="34"/>
    </row>
    <row r="1208" spans="1:22" ht="21.95" customHeight="1" x14ac:dyDescent="0.25">
      <c r="A1208" s="33"/>
      <c r="B1208" s="438" t="s">
        <v>63</v>
      </c>
      <c r="C1208" s="343" t="s">
        <v>64</v>
      </c>
      <c r="D1208" s="351"/>
      <c r="E1208" s="351"/>
      <c r="F1208" s="351"/>
      <c r="G1208" s="351"/>
      <c r="H1208" s="352"/>
      <c r="I1208" s="353"/>
      <c r="J1208" s="34"/>
      <c r="K1208" s="1"/>
      <c r="L1208" s="32"/>
      <c r="M1208" s="33"/>
      <c r="N1208" s="438" t="s">
        <v>63</v>
      </c>
      <c r="O1208" s="343" t="s">
        <v>64</v>
      </c>
      <c r="P1208" s="351"/>
      <c r="Q1208" s="351"/>
      <c r="R1208" s="351"/>
      <c r="S1208" s="351"/>
      <c r="T1208" s="352"/>
      <c r="U1208" s="353"/>
      <c r="V1208" s="34"/>
    </row>
    <row r="1209" spans="1:22" ht="21.95" customHeight="1" x14ac:dyDescent="0.25">
      <c r="A1209" s="33"/>
      <c r="B1209" s="439"/>
      <c r="C1209" s="340" t="s">
        <v>65</v>
      </c>
      <c r="D1209" s="348"/>
      <c r="E1209" s="348"/>
      <c r="F1209" s="348"/>
      <c r="G1209" s="348"/>
      <c r="H1209" s="336"/>
      <c r="I1209" s="337"/>
      <c r="J1209" s="34"/>
      <c r="K1209" s="1"/>
      <c r="L1209" s="32"/>
      <c r="M1209" s="33"/>
      <c r="N1209" s="439"/>
      <c r="O1209" s="340" t="s">
        <v>65</v>
      </c>
      <c r="P1209" s="348"/>
      <c r="Q1209" s="348"/>
      <c r="R1209" s="348"/>
      <c r="S1209" s="348"/>
      <c r="T1209" s="336"/>
      <c r="U1209" s="337"/>
      <c r="V1209" s="34"/>
    </row>
    <row r="1210" spans="1:22" ht="21.95" customHeight="1" x14ac:dyDescent="0.25">
      <c r="A1210" s="33"/>
      <c r="B1210" s="439"/>
      <c r="C1210" s="340" t="s">
        <v>66</v>
      </c>
      <c r="D1210" s="348"/>
      <c r="E1210" s="348"/>
      <c r="F1210" s="348"/>
      <c r="G1210" s="348"/>
      <c r="H1210" s="336"/>
      <c r="I1210" s="337"/>
      <c r="J1210" s="34"/>
      <c r="K1210" s="1"/>
      <c r="L1210" s="32"/>
      <c r="M1210" s="33"/>
      <c r="N1210" s="439"/>
      <c r="O1210" s="340" t="s">
        <v>66</v>
      </c>
      <c r="P1210" s="348"/>
      <c r="Q1210" s="348"/>
      <c r="R1210" s="348"/>
      <c r="S1210" s="348"/>
      <c r="T1210" s="336"/>
      <c r="U1210" s="337"/>
      <c r="V1210" s="34"/>
    </row>
    <row r="1211" spans="1:22" ht="21.95" customHeight="1" x14ac:dyDescent="0.25">
      <c r="A1211" s="33"/>
      <c r="B1211" s="439"/>
      <c r="C1211" s="340" t="s">
        <v>67</v>
      </c>
      <c r="D1211" s="348"/>
      <c r="E1211" s="348"/>
      <c r="F1211" s="348"/>
      <c r="G1211" s="348"/>
      <c r="H1211" s="336"/>
      <c r="I1211" s="337"/>
      <c r="J1211" s="34"/>
      <c r="K1211" s="1"/>
      <c r="L1211" s="32"/>
      <c r="M1211" s="33"/>
      <c r="N1211" s="439"/>
      <c r="O1211" s="340" t="s">
        <v>67</v>
      </c>
      <c r="P1211" s="348"/>
      <c r="Q1211" s="348"/>
      <c r="R1211" s="348"/>
      <c r="S1211" s="348"/>
      <c r="T1211" s="336"/>
      <c r="U1211" s="337"/>
      <c r="V1211" s="34"/>
    </row>
    <row r="1212" spans="1:22" ht="21.95" customHeight="1" x14ac:dyDescent="0.25">
      <c r="A1212" s="33"/>
      <c r="B1212" s="439"/>
      <c r="C1212" s="340" t="s">
        <v>68</v>
      </c>
      <c r="D1212" s="348"/>
      <c r="E1212" s="348"/>
      <c r="F1212" s="348"/>
      <c r="G1212" s="348"/>
      <c r="H1212" s="336"/>
      <c r="I1212" s="337"/>
      <c r="J1212" s="34"/>
      <c r="K1212" s="1"/>
      <c r="L1212" s="32"/>
      <c r="M1212" s="33"/>
      <c r="N1212" s="439"/>
      <c r="O1212" s="340" t="s">
        <v>68</v>
      </c>
      <c r="P1212" s="348"/>
      <c r="Q1212" s="348"/>
      <c r="R1212" s="348"/>
      <c r="S1212" s="348"/>
      <c r="T1212" s="336"/>
      <c r="U1212" s="337"/>
      <c r="V1212" s="34"/>
    </row>
    <row r="1213" spans="1:22" ht="21.95" customHeight="1" x14ac:dyDescent="0.25">
      <c r="A1213" s="33"/>
      <c r="B1213" s="439"/>
      <c r="C1213" s="385" t="s">
        <v>69</v>
      </c>
      <c r="D1213" s="386"/>
      <c r="E1213" s="386"/>
      <c r="F1213" s="386"/>
      <c r="G1213" s="386"/>
      <c r="H1213" s="336"/>
      <c r="I1213" s="337"/>
      <c r="J1213" s="34"/>
      <c r="K1213" s="1"/>
      <c r="L1213" s="32"/>
      <c r="M1213" s="33"/>
      <c r="N1213" s="439"/>
      <c r="O1213" s="385" t="s">
        <v>69</v>
      </c>
      <c r="P1213" s="386"/>
      <c r="Q1213" s="386"/>
      <c r="R1213" s="386"/>
      <c r="S1213" s="386"/>
      <c r="T1213" s="336"/>
      <c r="U1213" s="337"/>
      <c r="V1213" s="34"/>
    </row>
    <row r="1214" spans="1:22" ht="21.95" customHeight="1" thickBot="1" x14ac:dyDescent="0.3">
      <c r="A1214" s="33"/>
      <c r="B1214" s="440"/>
      <c r="C1214" s="461" t="s">
        <v>92</v>
      </c>
      <c r="D1214" s="462"/>
      <c r="E1214" s="462"/>
      <c r="F1214" s="462"/>
      <c r="G1214" s="385"/>
      <c r="H1214" s="453"/>
      <c r="I1214" s="454"/>
      <c r="J1214" s="34"/>
      <c r="K1214" s="1"/>
      <c r="L1214" s="32"/>
      <c r="M1214" s="33"/>
      <c r="N1214" s="440"/>
      <c r="O1214" s="461" t="s">
        <v>92</v>
      </c>
      <c r="P1214" s="462"/>
      <c r="Q1214" s="462"/>
      <c r="R1214" s="462"/>
      <c r="S1214" s="385"/>
      <c r="T1214" s="453"/>
      <c r="U1214" s="454"/>
      <c r="V1214" s="34"/>
    </row>
    <row r="1215" spans="1:22" ht="21.95" customHeight="1" x14ac:dyDescent="0.25">
      <c r="A1215" s="33"/>
      <c r="B1215" s="438" t="s">
        <v>70</v>
      </c>
      <c r="C1215" s="463" t="s">
        <v>71</v>
      </c>
      <c r="D1215" s="464"/>
      <c r="E1215" s="464"/>
      <c r="F1215" s="464"/>
      <c r="G1215" s="464"/>
      <c r="H1215" s="352"/>
      <c r="I1215" s="353"/>
      <c r="J1215" s="34"/>
      <c r="K1215" s="1"/>
      <c r="L1215" s="32"/>
      <c r="M1215" s="33"/>
      <c r="N1215" s="438" t="s">
        <v>70</v>
      </c>
      <c r="O1215" s="463" t="s">
        <v>71</v>
      </c>
      <c r="P1215" s="464"/>
      <c r="Q1215" s="464"/>
      <c r="R1215" s="464"/>
      <c r="S1215" s="464"/>
      <c r="T1215" s="352"/>
      <c r="U1215" s="353"/>
      <c r="V1215" s="34"/>
    </row>
    <row r="1216" spans="1:22" ht="21.95" customHeight="1" x14ac:dyDescent="0.25">
      <c r="A1216" s="33"/>
      <c r="B1216" s="439"/>
      <c r="C1216" s="435" t="s">
        <v>72</v>
      </c>
      <c r="D1216" s="436"/>
      <c r="E1216" s="436"/>
      <c r="F1216" s="436"/>
      <c r="G1216" s="437"/>
      <c r="H1216" s="336"/>
      <c r="I1216" s="337"/>
      <c r="J1216" s="34"/>
      <c r="K1216" s="1"/>
      <c r="L1216" s="32"/>
      <c r="M1216" s="33"/>
      <c r="N1216" s="439"/>
      <c r="O1216" s="435" t="s">
        <v>72</v>
      </c>
      <c r="P1216" s="436"/>
      <c r="Q1216" s="436"/>
      <c r="R1216" s="436"/>
      <c r="S1216" s="437"/>
      <c r="T1216" s="336"/>
      <c r="U1216" s="337"/>
      <c r="V1216" s="34"/>
    </row>
    <row r="1217" spans="1:22" ht="21.95" customHeight="1" x14ac:dyDescent="0.25">
      <c r="A1217" s="33"/>
      <c r="B1217" s="439"/>
      <c r="C1217" s="435" t="s">
        <v>73</v>
      </c>
      <c r="D1217" s="436"/>
      <c r="E1217" s="436"/>
      <c r="F1217" s="436"/>
      <c r="G1217" s="437"/>
      <c r="H1217" s="336"/>
      <c r="I1217" s="337"/>
      <c r="J1217" s="34"/>
      <c r="K1217" s="1"/>
      <c r="L1217" s="32"/>
      <c r="M1217" s="33"/>
      <c r="N1217" s="439"/>
      <c r="O1217" s="435" t="s">
        <v>73</v>
      </c>
      <c r="P1217" s="436"/>
      <c r="Q1217" s="436"/>
      <c r="R1217" s="436"/>
      <c r="S1217" s="437"/>
      <c r="T1217" s="336"/>
      <c r="U1217" s="337"/>
      <c r="V1217" s="34"/>
    </row>
    <row r="1218" spans="1:22" ht="21.95" customHeight="1" x14ac:dyDescent="0.25">
      <c r="A1218" s="33"/>
      <c r="B1218" s="439"/>
      <c r="C1218" s="435" t="s">
        <v>74</v>
      </c>
      <c r="D1218" s="436"/>
      <c r="E1218" s="436"/>
      <c r="F1218" s="436"/>
      <c r="G1218" s="437"/>
      <c r="H1218" s="336"/>
      <c r="I1218" s="337"/>
      <c r="J1218" s="34"/>
      <c r="K1218" s="1"/>
      <c r="L1218" s="32"/>
      <c r="M1218" s="33"/>
      <c r="N1218" s="439"/>
      <c r="O1218" s="435" t="s">
        <v>74</v>
      </c>
      <c r="P1218" s="436"/>
      <c r="Q1218" s="436"/>
      <c r="R1218" s="436"/>
      <c r="S1218" s="437"/>
      <c r="T1218" s="336"/>
      <c r="U1218" s="337"/>
      <c r="V1218" s="34"/>
    </row>
    <row r="1219" spans="1:22" ht="21.95" customHeight="1" x14ac:dyDescent="0.25">
      <c r="A1219" s="33"/>
      <c r="B1219" s="439"/>
      <c r="C1219" s="435" t="s">
        <v>75</v>
      </c>
      <c r="D1219" s="436"/>
      <c r="E1219" s="436"/>
      <c r="F1219" s="436"/>
      <c r="G1219" s="437"/>
      <c r="H1219" s="336"/>
      <c r="I1219" s="337"/>
      <c r="J1219" s="34"/>
      <c r="K1219" s="1"/>
      <c r="L1219" s="32"/>
      <c r="M1219" s="33"/>
      <c r="N1219" s="439"/>
      <c r="O1219" s="435" t="s">
        <v>75</v>
      </c>
      <c r="P1219" s="436"/>
      <c r="Q1219" s="436"/>
      <c r="R1219" s="436"/>
      <c r="S1219" s="437"/>
      <c r="T1219" s="336"/>
      <c r="U1219" s="337"/>
      <c r="V1219" s="34"/>
    </row>
    <row r="1220" spans="1:22" ht="21.95" customHeight="1" x14ac:dyDescent="0.25">
      <c r="A1220" s="33"/>
      <c r="B1220" s="439"/>
      <c r="C1220" s="435" t="s">
        <v>76</v>
      </c>
      <c r="D1220" s="436"/>
      <c r="E1220" s="436"/>
      <c r="F1220" s="436"/>
      <c r="G1220" s="437"/>
      <c r="H1220" s="336"/>
      <c r="I1220" s="337"/>
      <c r="J1220" s="34"/>
      <c r="K1220" s="1"/>
      <c r="L1220" s="32"/>
      <c r="M1220" s="33"/>
      <c r="N1220" s="439"/>
      <c r="O1220" s="435" t="s">
        <v>76</v>
      </c>
      <c r="P1220" s="436"/>
      <c r="Q1220" s="436"/>
      <c r="R1220" s="436"/>
      <c r="S1220" s="437"/>
      <c r="T1220" s="336"/>
      <c r="U1220" s="337"/>
      <c r="V1220" s="34"/>
    </row>
    <row r="1221" spans="1:22" ht="21.95" customHeight="1" thickBot="1" x14ac:dyDescent="0.3">
      <c r="A1221" s="33"/>
      <c r="B1221" s="440"/>
      <c r="C1221" s="458" t="s">
        <v>77</v>
      </c>
      <c r="D1221" s="459"/>
      <c r="E1221" s="459"/>
      <c r="F1221" s="459"/>
      <c r="G1221" s="460"/>
      <c r="H1221" s="369"/>
      <c r="I1221" s="370"/>
      <c r="J1221" s="34"/>
      <c r="K1221" s="1"/>
      <c r="L1221" s="32"/>
      <c r="M1221" s="33"/>
      <c r="N1221" s="440"/>
      <c r="O1221" s="458" t="s">
        <v>77</v>
      </c>
      <c r="P1221" s="459"/>
      <c r="Q1221" s="459"/>
      <c r="R1221" s="459"/>
      <c r="S1221" s="460"/>
      <c r="T1221" s="369"/>
      <c r="U1221" s="370"/>
      <c r="V1221" s="34"/>
    </row>
    <row r="1222" spans="1:22" ht="21.95" customHeight="1" x14ac:dyDescent="0.25">
      <c r="A1222" s="33"/>
      <c r="B1222" s="438" t="s">
        <v>78</v>
      </c>
      <c r="C1222" s="465" t="s">
        <v>81</v>
      </c>
      <c r="D1222" s="466"/>
      <c r="E1222" s="346"/>
      <c r="F1222" s="11" t="s">
        <v>82</v>
      </c>
      <c r="G1222" s="11"/>
      <c r="H1222" s="344"/>
      <c r="I1222" s="345"/>
      <c r="J1222" s="34"/>
      <c r="K1222" s="1"/>
      <c r="L1222" s="32"/>
      <c r="M1222" s="33"/>
      <c r="N1222" s="438" t="s">
        <v>78</v>
      </c>
      <c r="O1222" s="465" t="s">
        <v>81</v>
      </c>
      <c r="P1222" s="466"/>
      <c r="Q1222" s="346"/>
      <c r="R1222" s="11" t="s">
        <v>82</v>
      </c>
      <c r="S1222" s="11"/>
      <c r="T1222" s="344"/>
      <c r="U1222" s="345"/>
      <c r="V1222" s="34"/>
    </row>
    <row r="1223" spans="1:22" ht="21.95" customHeight="1" x14ac:dyDescent="0.25">
      <c r="A1223" s="33"/>
      <c r="B1223" s="439"/>
      <c r="C1223" s="338" t="s">
        <v>83</v>
      </c>
      <c r="D1223" s="339"/>
      <c r="E1223" s="340"/>
      <c r="F1223" s="10" t="s">
        <v>84</v>
      </c>
      <c r="G1223" s="10"/>
      <c r="H1223" s="336"/>
      <c r="I1223" s="337"/>
      <c r="J1223" s="34"/>
      <c r="K1223" s="1"/>
      <c r="L1223" s="32"/>
      <c r="M1223" s="33"/>
      <c r="N1223" s="439"/>
      <c r="O1223" s="338" t="s">
        <v>83</v>
      </c>
      <c r="P1223" s="339"/>
      <c r="Q1223" s="340"/>
      <c r="R1223" s="10" t="s">
        <v>84</v>
      </c>
      <c r="S1223" s="10"/>
      <c r="T1223" s="336"/>
      <c r="U1223" s="337"/>
      <c r="V1223" s="34"/>
    </row>
    <row r="1224" spans="1:22" ht="21.95" customHeight="1" thickBot="1" x14ac:dyDescent="0.3">
      <c r="A1224" s="33"/>
      <c r="B1224" s="440"/>
      <c r="C1224" s="60" t="s">
        <v>87</v>
      </c>
      <c r="D1224" s="61"/>
      <c r="E1224" s="61"/>
      <c r="F1224" s="52" t="s">
        <v>86</v>
      </c>
      <c r="G1224" s="52"/>
      <c r="H1224" s="369"/>
      <c r="I1224" s="370"/>
      <c r="J1224" s="34"/>
      <c r="K1224" s="1"/>
      <c r="L1224" s="32"/>
      <c r="M1224" s="33"/>
      <c r="N1224" s="440"/>
      <c r="O1224" s="60" t="s">
        <v>87</v>
      </c>
      <c r="P1224" s="61"/>
      <c r="Q1224" s="61"/>
      <c r="R1224" s="52" t="s">
        <v>86</v>
      </c>
      <c r="S1224" s="52"/>
      <c r="T1224" s="369"/>
      <c r="U1224" s="370"/>
      <c r="V1224" s="34"/>
    </row>
    <row r="1225" spans="1:22" ht="21.95" customHeight="1" thickBot="1" x14ac:dyDescent="0.3">
      <c r="A1225" s="33"/>
      <c r="B1225" s="25"/>
      <c r="C1225" s="25"/>
      <c r="D1225" s="25"/>
      <c r="E1225" s="25"/>
      <c r="F1225" s="25"/>
      <c r="G1225" s="25"/>
      <c r="H1225" s="25"/>
      <c r="I1225" s="25"/>
      <c r="J1225" s="34"/>
      <c r="K1225" s="1"/>
      <c r="L1225" s="32"/>
      <c r="M1225" s="33"/>
      <c r="N1225" s="25"/>
      <c r="O1225" s="25"/>
      <c r="P1225" s="25"/>
      <c r="Q1225" s="25"/>
      <c r="R1225" s="25"/>
      <c r="S1225" s="25"/>
      <c r="T1225" s="25"/>
      <c r="U1225" s="25"/>
      <c r="V1225" s="34"/>
    </row>
    <row r="1226" spans="1:22" ht="21.95" customHeight="1" x14ac:dyDescent="0.3">
      <c r="A1226" s="33"/>
      <c r="B1226" s="373" t="s">
        <v>88</v>
      </c>
      <c r="C1226" s="374"/>
      <c r="D1226" s="374"/>
      <c r="E1226" s="374"/>
      <c r="F1226" s="374"/>
      <c r="G1226" s="374"/>
      <c r="H1226" s="374"/>
      <c r="I1226" s="375"/>
      <c r="J1226" s="34"/>
      <c r="K1226" s="1"/>
      <c r="L1226" s="32"/>
      <c r="M1226" s="33"/>
      <c r="N1226" s="373" t="s">
        <v>88</v>
      </c>
      <c r="O1226" s="374"/>
      <c r="P1226" s="374"/>
      <c r="Q1226" s="374"/>
      <c r="R1226" s="374"/>
      <c r="S1226" s="374"/>
      <c r="T1226" s="374"/>
      <c r="U1226" s="375"/>
      <c r="V1226" s="34"/>
    </row>
    <row r="1227" spans="1:22" ht="21.95" customHeight="1" x14ac:dyDescent="0.25">
      <c r="A1227" s="33"/>
      <c r="B1227" s="376"/>
      <c r="C1227" s="377"/>
      <c r="D1227" s="377"/>
      <c r="E1227" s="377"/>
      <c r="F1227" s="377"/>
      <c r="G1227" s="377"/>
      <c r="H1227" s="377"/>
      <c r="I1227" s="378"/>
      <c r="J1227" s="34"/>
      <c r="K1227" s="1"/>
      <c r="L1227" s="32"/>
      <c r="M1227" s="33"/>
      <c r="N1227" s="376"/>
      <c r="O1227" s="377"/>
      <c r="P1227" s="377"/>
      <c r="Q1227" s="377"/>
      <c r="R1227" s="377"/>
      <c r="S1227" s="377"/>
      <c r="T1227" s="377"/>
      <c r="U1227" s="378"/>
      <c r="V1227" s="34"/>
    </row>
    <row r="1228" spans="1:22" ht="21.95" customHeight="1" x14ac:dyDescent="0.25">
      <c r="A1228" s="33"/>
      <c r="B1228" s="379"/>
      <c r="C1228" s="380"/>
      <c r="D1228" s="380"/>
      <c r="E1228" s="380"/>
      <c r="F1228" s="380"/>
      <c r="G1228" s="380"/>
      <c r="H1228" s="380"/>
      <c r="I1228" s="381"/>
      <c r="J1228" s="34"/>
      <c r="K1228" s="1"/>
      <c r="L1228" s="32"/>
      <c r="M1228" s="33"/>
      <c r="N1228" s="379"/>
      <c r="O1228" s="380"/>
      <c r="P1228" s="380"/>
      <c r="Q1228" s="380"/>
      <c r="R1228" s="380"/>
      <c r="S1228" s="380"/>
      <c r="T1228" s="380"/>
      <c r="U1228" s="381"/>
      <c r="V1228" s="34"/>
    </row>
    <row r="1229" spans="1:22" ht="21.95" customHeight="1" x14ac:dyDescent="0.25">
      <c r="A1229" s="33"/>
      <c r="B1229" s="379"/>
      <c r="C1229" s="380"/>
      <c r="D1229" s="380"/>
      <c r="E1229" s="380"/>
      <c r="F1229" s="380"/>
      <c r="G1229" s="380"/>
      <c r="H1229" s="380"/>
      <c r="I1229" s="381"/>
      <c r="J1229" s="34"/>
      <c r="K1229" s="1"/>
      <c r="L1229" s="32"/>
      <c r="M1229" s="33"/>
      <c r="N1229" s="379"/>
      <c r="O1229" s="380"/>
      <c r="P1229" s="380"/>
      <c r="Q1229" s="380"/>
      <c r="R1229" s="380"/>
      <c r="S1229" s="380"/>
      <c r="T1229" s="380"/>
      <c r="U1229" s="381"/>
      <c r="V1229" s="34"/>
    </row>
    <row r="1230" spans="1:22" ht="21.95" customHeight="1" thickBot="1" x14ac:dyDescent="0.3">
      <c r="A1230" s="33"/>
      <c r="B1230" s="382"/>
      <c r="C1230" s="383"/>
      <c r="D1230" s="383"/>
      <c r="E1230" s="383"/>
      <c r="F1230" s="383"/>
      <c r="G1230" s="383"/>
      <c r="H1230" s="383"/>
      <c r="I1230" s="384"/>
      <c r="J1230" s="34"/>
      <c r="K1230" s="1"/>
      <c r="L1230" s="32"/>
      <c r="M1230" s="33"/>
      <c r="N1230" s="382"/>
      <c r="O1230" s="383"/>
      <c r="P1230" s="383"/>
      <c r="Q1230" s="383"/>
      <c r="R1230" s="383"/>
      <c r="S1230" s="383"/>
      <c r="T1230" s="383"/>
      <c r="U1230" s="384"/>
      <c r="V1230" s="34"/>
    </row>
    <row r="1231" spans="1:22" ht="21.95" customHeight="1" thickBot="1" x14ac:dyDescent="0.3">
      <c r="A1231" s="53"/>
      <c r="B1231" s="54"/>
      <c r="C1231" s="54"/>
      <c r="D1231" s="54"/>
      <c r="E1231" s="54"/>
      <c r="F1231" s="54"/>
      <c r="G1231" s="54"/>
      <c r="H1231" s="54"/>
      <c r="I1231" s="54"/>
      <c r="J1231" s="55"/>
      <c r="K1231" s="1"/>
      <c r="L1231" s="32"/>
      <c r="M1231" s="53"/>
      <c r="N1231" s="54"/>
      <c r="O1231" s="54"/>
      <c r="P1231" s="54"/>
      <c r="Q1231" s="54"/>
      <c r="R1231" s="54"/>
      <c r="S1231" s="54"/>
      <c r="T1231" s="54"/>
      <c r="U1231" s="54"/>
      <c r="V1231" s="55"/>
    </row>
    <row r="1232" spans="1:22" ht="21.95" customHeight="1" thickBot="1" x14ac:dyDescent="0.3">
      <c r="A1232" s="56"/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7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</row>
    <row r="1233" spans="1:22" ht="21.95" customHeight="1" x14ac:dyDescent="0.25">
      <c r="A1233" s="29">
        <v>28</v>
      </c>
      <c r="B1233" s="30"/>
      <c r="C1233" s="30"/>
      <c r="D1233" s="30"/>
      <c r="E1233" s="30"/>
      <c r="F1233" s="30"/>
      <c r="G1233" s="30"/>
      <c r="H1233" s="30"/>
      <c r="I1233" s="30"/>
      <c r="J1233" s="31"/>
      <c r="K1233" s="1"/>
      <c r="L1233" s="32"/>
      <c r="M1233" s="29">
        <f t="shared" ref="M1233" si="27">A1233+1</f>
        <v>29</v>
      </c>
      <c r="N1233" s="30"/>
      <c r="O1233" s="30"/>
      <c r="P1233" s="30"/>
      <c r="Q1233" s="30"/>
      <c r="R1233" s="30"/>
      <c r="S1233" s="30"/>
      <c r="T1233" s="30"/>
      <c r="U1233" s="30"/>
      <c r="V1233" s="31"/>
    </row>
    <row r="1234" spans="1:22" ht="21.95" customHeight="1" x14ac:dyDescent="0.35">
      <c r="A1234" s="33"/>
      <c r="B1234" s="356" t="s">
        <v>42</v>
      </c>
      <c r="C1234" s="356"/>
      <c r="D1234" s="452" t="s">
        <v>93</v>
      </c>
      <c r="E1234" s="404"/>
      <c r="F1234" s="404"/>
      <c r="G1234" s="404"/>
      <c r="H1234" s="404"/>
      <c r="I1234" s="404"/>
      <c r="J1234" s="75"/>
      <c r="K1234" s="1"/>
      <c r="L1234" s="32"/>
      <c r="M1234" s="33"/>
      <c r="N1234" s="356" t="s">
        <v>42</v>
      </c>
      <c r="O1234" s="356"/>
      <c r="P1234" s="452" t="s">
        <v>93</v>
      </c>
      <c r="Q1234" s="404"/>
      <c r="R1234" s="404"/>
      <c r="S1234" s="404"/>
      <c r="T1234" s="404"/>
      <c r="U1234" s="404"/>
      <c r="V1234" s="75"/>
    </row>
    <row r="1235" spans="1:22" ht="21.95" customHeight="1" x14ac:dyDescent="0.25">
      <c r="A1235" s="33"/>
      <c r="B1235" s="358"/>
      <c r="C1235" s="358"/>
      <c r="D1235" s="358"/>
      <c r="E1235" s="358"/>
      <c r="F1235" s="358"/>
      <c r="G1235" s="358"/>
      <c r="H1235" s="358"/>
      <c r="I1235" s="358"/>
      <c r="J1235" s="34"/>
      <c r="K1235" s="1"/>
      <c r="L1235" s="32"/>
      <c r="M1235" s="33"/>
      <c r="N1235" s="358"/>
      <c r="O1235" s="358"/>
      <c r="P1235" s="358"/>
      <c r="Q1235" s="358"/>
      <c r="R1235" s="358"/>
      <c r="S1235" s="358"/>
      <c r="T1235" s="358"/>
      <c r="U1235" s="358"/>
      <c r="V1235" s="34"/>
    </row>
    <row r="1236" spans="1:22" ht="21.95" customHeight="1" x14ac:dyDescent="0.35">
      <c r="A1236" s="33"/>
      <c r="B1236" s="356" t="s">
        <v>0</v>
      </c>
      <c r="C1236" s="356"/>
      <c r="D1236" s="403"/>
      <c r="E1236" s="403"/>
      <c r="F1236" s="357" t="s">
        <v>41</v>
      </c>
      <c r="G1236" s="357"/>
      <c r="H1236" s="403"/>
      <c r="I1236" s="403"/>
      <c r="J1236" s="34"/>
      <c r="K1236" s="1"/>
      <c r="L1236" s="32"/>
      <c r="M1236" s="33"/>
      <c r="N1236" s="356" t="s">
        <v>0</v>
      </c>
      <c r="O1236" s="356"/>
      <c r="P1236" s="403"/>
      <c r="Q1236" s="403"/>
      <c r="R1236" s="357" t="s">
        <v>41</v>
      </c>
      <c r="S1236" s="357"/>
      <c r="T1236" s="403"/>
      <c r="U1236" s="403"/>
      <c r="V1236" s="34"/>
    </row>
    <row r="1237" spans="1:22" ht="21.95" customHeight="1" x14ac:dyDescent="0.35">
      <c r="A1237" s="33"/>
      <c r="B1237" s="356" t="s">
        <v>14</v>
      </c>
      <c r="C1237" s="356"/>
      <c r="D1237" s="400"/>
      <c r="E1237" s="400"/>
      <c r="F1237" s="357" t="s">
        <v>15</v>
      </c>
      <c r="G1237" s="357"/>
      <c r="H1237" s="401"/>
      <c r="I1237" s="401"/>
      <c r="J1237" s="34"/>
      <c r="K1237" s="1"/>
      <c r="L1237" s="32"/>
      <c r="M1237" s="33"/>
      <c r="N1237" s="356" t="s">
        <v>14</v>
      </c>
      <c r="O1237" s="356"/>
      <c r="P1237" s="400"/>
      <c r="Q1237" s="400"/>
      <c r="R1237" s="357" t="s">
        <v>15</v>
      </c>
      <c r="S1237" s="357"/>
      <c r="T1237" s="401"/>
      <c r="U1237" s="401"/>
      <c r="V1237" s="34"/>
    </row>
    <row r="1238" spans="1:22" ht="21.95" customHeight="1" x14ac:dyDescent="0.3">
      <c r="A1238" s="33"/>
      <c r="B1238" s="64" t="s">
        <v>53</v>
      </c>
      <c r="C1238" s="64"/>
      <c r="D1238" s="402"/>
      <c r="E1238" s="402"/>
      <c r="F1238" s="397" t="s">
        <v>54</v>
      </c>
      <c r="G1238" s="397"/>
      <c r="H1238" s="402"/>
      <c r="I1238" s="402"/>
      <c r="J1238" s="34"/>
      <c r="K1238" s="1"/>
      <c r="L1238" s="32"/>
      <c r="M1238" s="33"/>
      <c r="N1238" s="64" t="s">
        <v>53</v>
      </c>
      <c r="O1238" s="64"/>
      <c r="P1238" s="402"/>
      <c r="Q1238" s="402"/>
      <c r="R1238" s="397" t="s">
        <v>54</v>
      </c>
      <c r="S1238" s="397"/>
      <c r="T1238" s="402"/>
      <c r="U1238" s="402"/>
      <c r="V1238" s="34"/>
    </row>
    <row r="1239" spans="1:22" ht="21.95" customHeight="1" x14ac:dyDescent="0.3">
      <c r="A1239" s="33"/>
      <c r="B1239" s="396" t="s">
        <v>1</v>
      </c>
      <c r="C1239" s="396"/>
      <c r="D1239" s="397"/>
      <c r="E1239" s="397"/>
      <c r="F1239" s="398"/>
      <c r="G1239" s="398"/>
      <c r="H1239" s="398"/>
      <c r="I1239" s="398"/>
      <c r="J1239" s="34"/>
      <c r="K1239" s="1"/>
      <c r="L1239" s="32"/>
      <c r="M1239" s="33"/>
      <c r="N1239" s="396" t="s">
        <v>1</v>
      </c>
      <c r="O1239" s="396"/>
      <c r="P1239" s="397"/>
      <c r="Q1239" s="397"/>
      <c r="R1239" s="398"/>
      <c r="S1239" s="398"/>
      <c r="T1239" s="398"/>
      <c r="U1239" s="398"/>
      <c r="V1239" s="34"/>
    </row>
    <row r="1240" spans="1:22" ht="21.95" customHeight="1" x14ac:dyDescent="0.3">
      <c r="A1240" s="33"/>
      <c r="B1240" s="396"/>
      <c r="C1240" s="396"/>
      <c r="D1240" s="397" t="s">
        <v>11</v>
      </c>
      <c r="E1240" s="397"/>
      <c r="F1240" s="398"/>
      <c r="G1240" s="398"/>
      <c r="H1240" s="398"/>
      <c r="I1240" s="398"/>
      <c r="J1240" s="34"/>
      <c r="K1240" s="1"/>
      <c r="L1240" s="32"/>
      <c r="M1240" s="33"/>
      <c r="N1240" s="396"/>
      <c r="O1240" s="396"/>
      <c r="P1240" s="397" t="s">
        <v>11</v>
      </c>
      <c r="Q1240" s="397"/>
      <c r="R1240" s="398"/>
      <c r="S1240" s="398"/>
      <c r="T1240" s="398"/>
      <c r="U1240" s="398"/>
      <c r="V1240" s="34"/>
    </row>
    <row r="1241" spans="1:22" ht="21.95" customHeight="1" x14ac:dyDescent="0.3">
      <c r="A1241" s="33"/>
      <c r="B1241" s="396"/>
      <c r="C1241" s="396"/>
      <c r="D1241" s="397" t="s">
        <v>55</v>
      </c>
      <c r="E1241" s="397"/>
      <c r="F1241" s="398"/>
      <c r="G1241" s="398"/>
      <c r="H1241" s="398"/>
      <c r="I1241" s="398"/>
      <c r="J1241" s="34"/>
      <c r="K1241" s="1"/>
      <c r="L1241" s="32"/>
      <c r="M1241" s="33"/>
      <c r="N1241" s="396"/>
      <c r="O1241" s="396"/>
      <c r="P1241" s="397" t="s">
        <v>55</v>
      </c>
      <c r="Q1241" s="397"/>
      <c r="R1241" s="398"/>
      <c r="S1241" s="398"/>
      <c r="T1241" s="398"/>
      <c r="U1241" s="398"/>
      <c r="V1241" s="34"/>
    </row>
    <row r="1242" spans="1:22" ht="21.95" customHeight="1" x14ac:dyDescent="0.35">
      <c r="A1242" s="33"/>
      <c r="B1242" s="396"/>
      <c r="C1242" s="396"/>
      <c r="D1242" s="397" t="s">
        <v>9</v>
      </c>
      <c r="E1242" s="397"/>
      <c r="F1242" s="399"/>
      <c r="G1242" s="399"/>
      <c r="H1242" s="399"/>
      <c r="I1242" s="399"/>
      <c r="J1242" s="34"/>
      <c r="K1242" s="1"/>
      <c r="L1242" s="32"/>
      <c r="M1242" s="33"/>
      <c r="N1242" s="396"/>
      <c r="O1242" s="396"/>
      <c r="P1242" s="397" t="s">
        <v>9</v>
      </c>
      <c r="Q1242" s="397"/>
      <c r="R1242" s="399"/>
      <c r="S1242" s="399"/>
      <c r="T1242" s="399"/>
      <c r="U1242" s="399"/>
      <c r="V1242" s="34"/>
    </row>
    <row r="1243" spans="1:22" ht="21.95" customHeight="1" x14ac:dyDescent="0.35">
      <c r="A1243" s="33"/>
      <c r="B1243" s="356" t="s">
        <v>44</v>
      </c>
      <c r="C1243" s="356"/>
      <c r="D1243" s="357" t="s">
        <v>90</v>
      </c>
      <c r="E1243" s="357"/>
      <c r="F1243" s="37"/>
      <c r="G1243" s="65"/>
      <c r="H1243" s="39"/>
      <c r="I1243" s="65"/>
      <c r="J1243" s="34"/>
      <c r="K1243" s="1"/>
      <c r="L1243" s="32"/>
      <c r="M1243" s="33"/>
      <c r="N1243" s="356" t="s">
        <v>44</v>
      </c>
      <c r="O1243" s="356"/>
      <c r="P1243" s="357" t="s">
        <v>90</v>
      </c>
      <c r="Q1243" s="357"/>
      <c r="R1243" s="37"/>
      <c r="S1243" s="65"/>
      <c r="T1243" s="39"/>
      <c r="U1243" s="65"/>
      <c r="V1243" s="34"/>
    </row>
    <row r="1244" spans="1:22" ht="21.95" customHeight="1" x14ac:dyDescent="0.3">
      <c r="A1244" s="33"/>
      <c r="B1244" s="356"/>
      <c r="C1244" s="356"/>
      <c r="D1244" s="359" t="s">
        <v>56</v>
      </c>
      <c r="E1244" s="63" t="s">
        <v>57</v>
      </c>
      <c r="F1244" s="41"/>
      <c r="G1244" s="66"/>
      <c r="H1244" s="41"/>
      <c r="I1244" s="66"/>
      <c r="J1244" s="34"/>
      <c r="K1244" s="1"/>
      <c r="L1244" s="32"/>
      <c r="M1244" s="33"/>
      <c r="N1244" s="356"/>
      <c r="O1244" s="356"/>
      <c r="P1244" s="359" t="s">
        <v>56</v>
      </c>
      <c r="Q1244" s="63" t="s">
        <v>57</v>
      </c>
      <c r="R1244" s="41"/>
      <c r="S1244" s="66"/>
      <c r="T1244" s="41"/>
      <c r="U1244" s="66"/>
      <c r="V1244" s="34"/>
    </row>
    <row r="1245" spans="1:22" ht="21.95" customHeight="1" x14ac:dyDescent="0.3">
      <c r="A1245" s="33"/>
      <c r="B1245" s="356"/>
      <c r="C1245" s="356"/>
      <c r="D1245" s="359"/>
      <c r="E1245" s="63" t="s">
        <v>58</v>
      </c>
      <c r="F1245" s="41"/>
      <c r="G1245" s="66"/>
      <c r="H1245" s="41"/>
      <c r="I1245" s="66"/>
      <c r="J1245" s="34"/>
      <c r="K1245" s="1"/>
      <c r="L1245" s="32"/>
      <c r="M1245" s="33"/>
      <c r="N1245" s="356"/>
      <c r="O1245" s="356"/>
      <c r="P1245" s="359"/>
      <c r="Q1245" s="63" t="s">
        <v>58</v>
      </c>
      <c r="R1245" s="41"/>
      <c r="S1245" s="66"/>
      <c r="T1245" s="41"/>
      <c r="U1245" s="66"/>
      <c r="V1245" s="34"/>
    </row>
    <row r="1246" spans="1:22" ht="21.95" customHeight="1" x14ac:dyDescent="0.25">
      <c r="A1246" s="33"/>
      <c r="B1246" s="358"/>
      <c r="C1246" s="358"/>
      <c r="D1246" s="358"/>
      <c r="E1246" s="358"/>
      <c r="F1246" s="358"/>
      <c r="G1246" s="358"/>
      <c r="H1246" s="358"/>
      <c r="I1246" s="358"/>
      <c r="J1246" s="34"/>
      <c r="K1246" s="1"/>
      <c r="L1246" s="32"/>
      <c r="M1246" s="33"/>
      <c r="N1246" s="358"/>
      <c r="O1246" s="358"/>
      <c r="P1246" s="358"/>
      <c r="Q1246" s="358"/>
      <c r="R1246" s="358"/>
      <c r="S1246" s="358"/>
      <c r="T1246" s="358"/>
      <c r="U1246" s="358"/>
      <c r="V1246" s="34"/>
    </row>
    <row r="1247" spans="1:22" ht="21.95" customHeight="1" x14ac:dyDescent="0.3">
      <c r="A1247" s="33"/>
      <c r="B1247" s="395" t="s">
        <v>59</v>
      </c>
      <c r="C1247" s="395"/>
      <c r="D1247" s="395"/>
      <c r="E1247" s="395"/>
      <c r="F1247" s="395"/>
      <c r="G1247" s="395"/>
      <c r="H1247" s="395"/>
      <c r="I1247" s="395"/>
      <c r="J1247" s="34"/>
      <c r="K1247" s="1"/>
      <c r="L1247" s="32"/>
      <c r="M1247" s="33"/>
      <c r="N1247" s="395" t="s">
        <v>59</v>
      </c>
      <c r="O1247" s="395"/>
      <c r="P1247" s="395"/>
      <c r="Q1247" s="395"/>
      <c r="R1247" s="395"/>
      <c r="S1247" s="395"/>
      <c r="T1247" s="395"/>
      <c r="U1247" s="395"/>
      <c r="V1247" s="34"/>
    </row>
    <row r="1248" spans="1:22" ht="21.95" customHeight="1" thickBot="1" x14ac:dyDescent="0.3">
      <c r="A1248" s="33"/>
      <c r="B1248" s="358"/>
      <c r="C1248" s="358"/>
      <c r="D1248" s="358"/>
      <c r="E1248" s="358"/>
      <c r="F1248" s="358"/>
      <c r="G1248" s="358"/>
      <c r="H1248" s="358"/>
      <c r="I1248" s="358"/>
      <c r="J1248" s="34"/>
      <c r="K1248" s="1"/>
      <c r="L1248" s="32"/>
      <c r="M1248" s="33"/>
      <c r="N1248" s="358"/>
      <c r="O1248" s="358"/>
      <c r="P1248" s="358"/>
      <c r="Q1248" s="358"/>
      <c r="R1248" s="358"/>
      <c r="S1248" s="358"/>
      <c r="T1248" s="358"/>
      <c r="U1248" s="358"/>
      <c r="V1248" s="34"/>
    </row>
    <row r="1249" spans="1:22" ht="21.95" customHeight="1" x14ac:dyDescent="0.25">
      <c r="A1249" s="33"/>
      <c r="B1249" s="170" t="s">
        <v>136</v>
      </c>
      <c r="C1249" s="443"/>
      <c r="D1249" s="444"/>
      <c r="E1249" s="444"/>
      <c r="F1249" s="444"/>
      <c r="G1249" s="444"/>
      <c r="H1249" s="444"/>
      <c r="I1249" s="445"/>
      <c r="J1249" s="34"/>
      <c r="K1249" s="1"/>
      <c r="L1249" s="32"/>
      <c r="M1249" s="33"/>
      <c r="N1249" s="170" t="s">
        <v>136</v>
      </c>
      <c r="O1249" s="443"/>
      <c r="P1249" s="444"/>
      <c r="Q1249" s="444"/>
      <c r="R1249" s="444"/>
      <c r="S1249" s="444"/>
      <c r="T1249" s="444"/>
      <c r="U1249" s="445"/>
      <c r="V1249" s="34"/>
    </row>
    <row r="1250" spans="1:22" ht="21.95" customHeight="1" thickBot="1" x14ac:dyDescent="0.3">
      <c r="A1250" s="33"/>
      <c r="B1250" s="171" t="s">
        <v>137</v>
      </c>
      <c r="C1250" s="432"/>
      <c r="D1250" s="433"/>
      <c r="E1250" s="433"/>
      <c r="F1250" s="433"/>
      <c r="G1250" s="433"/>
      <c r="H1250" s="433"/>
      <c r="I1250" s="434"/>
      <c r="J1250" s="34"/>
      <c r="K1250" s="1"/>
      <c r="L1250" s="32"/>
      <c r="M1250" s="33"/>
      <c r="N1250" s="171" t="s">
        <v>137</v>
      </c>
      <c r="O1250" s="432"/>
      <c r="P1250" s="433"/>
      <c r="Q1250" s="433"/>
      <c r="R1250" s="433"/>
      <c r="S1250" s="433"/>
      <c r="T1250" s="433"/>
      <c r="U1250" s="434"/>
      <c r="V1250" s="34"/>
    </row>
    <row r="1251" spans="1:22" ht="21.95" customHeight="1" thickBot="1" x14ac:dyDescent="0.3">
      <c r="A1251" s="33"/>
      <c r="B1251" s="25"/>
      <c r="C1251" s="25"/>
      <c r="D1251" s="25"/>
      <c r="E1251" s="25"/>
      <c r="F1251" s="25"/>
      <c r="G1251" s="25"/>
      <c r="H1251" s="25"/>
      <c r="I1251" s="25"/>
      <c r="J1251" s="34"/>
      <c r="K1251" s="1"/>
      <c r="L1251" s="32"/>
      <c r="M1251" s="33"/>
      <c r="N1251" s="25"/>
      <c r="O1251" s="25"/>
      <c r="P1251" s="25"/>
      <c r="Q1251" s="25"/>
      <c r="R1251" s="25"/>
      <c r="S1251" s="25"/>
      <c r="T1251" s="25"/>
      <c r="U1251" s="25"/>
      <c r="V1251" s="34"/>
    </row>
    <row r="1252" spans="1:22" ht="21.95" customHeight="1" x14ac:dyDescent="0.25">
      <c r="A1252" s="33"/>
      <c r="B1252" s="438" t="s">
        <v>63</v>
      </c>
      <c r="C1252" s="343" t="s">
        <v>64</v>
      </c>
      <c r="D1252" s="351"/>
      <c r="E1252" s="351"/>
      <c r="F1252" s="351"/>
      <c r="G1252" s="351"/>
      <c r="H1252" s="352"/>
      <c r="I1252" s="353"/>
      <c r="J1252" s="34"/>
      <c r="K1252" s="1"/>
      <c r="L1252" s="32"/>
      <c r="M1252" s="33"/>
      <c r="N1252" s="438" t="s">
        <v>63</v>
      </c>
      <c r="O1252" s="343" t="s">
        <v>64</v>
      </c>
      <c r="P1252" s="351"/>
      <c r="Q1252" s="351"/>
      <c r="R1252" s="351"/>
      <c r="S1252" s="351"/>
      <c r="T1252" s="352"/>
      <c r="U1252" s="353"/>
      <c r="V1252" s="34"/>
    </row>
    <row r="1253" spans="1:22" ht="21.95" customHeight="1" x14ac:dyDescent="0.25">
      <c r="A1253" s="33"/>
      <c r="B1253" s="439"/>
      <c r="C1253" s="340" t="s">
        <v>65</v>
      </c>
      <c r="D1253" s="348"/>
      <c r="E1253" s="348"/>
      <c r="F1253" s="348"/>
      <c r="G1253" s="348"/>
      <c r="H1253" s="336"/>
      <c r="I1253" s="337"/>
      <c r="J1253" s="34"/>
      <c r="K1253" s="1"/>
      <c r="L1253" s="32"/>
      <c r="M1253" s="33"/>
      <c r="N1253" s="439"/>
      <c r="O1253" s="340" t="s">
        <v>65</v>
      </c>
      <c r="P1253" s="348"/>
      <c r="Q1253" s="348"/>
      <c r="R1253" s="348"/>
      <c r="S1253" s="348"/>
      <c r="T1253" s="336"/>
      <c r="U1253" s="337"/>
      <c r="V1253" s="34"/>
    </row>
    <row r="1254" spans="1:22" ht="21.95" customHeight="1" x14ac:dyDescent="0.25">
      <c r="A1254" s="33"/>
      <c r="B1254" s="439"/>
      <c r="C1254" s="340" t="s">
        <v>66</v>
      </c>
      <c r="D1254" s="348"/>
      <c r="E1254" s="348"/>
      <c r="F1254" s="348"/>
      <c r="G1254" s="348"/>
      <c r="H1254" s="336"/>
      <c r="I1254" s="337"/>
      <c r="J1254" s="34"/>
      <c r="K1254" s="1"/>
      <c r="L1254" s="32"/>
      <c r="M1254" s="33"/>
      <c r="N1254" s="439"/>
      <c r="O1254" s="340" t="s">
        <v>66</v>
      </c>
      <c r="P1254" s="348"/>
      <c r="Q1254" s="348"/>
      <c r="R1254" s="348"/>
      <c r="S1254" s="348"/>
      <c r="T1254" s="336"/>
      <c r="U1254" s="337"/>
      <c r="V1254" s="34"/>
    </row>
    <row r="1255" spans="1:22" ht="21.95" customHeight="1" x14ac:dyDescent="0.25">
      <c r="A1255" s="33"/>
      <c r="B1255" s="439"/>
      <c r="C1255" s="340" t="s">
        <v>67</v>
      </c>
      <c r="D1255" s="348"/>
      <c r="E1255" s="348"/>
      <c r="F1255" s="348"/>
      <c r="G1255" s="348"/>
      <c r="H1255" s="336"/>
      <c r="I1255" s="337"/>
      <c r="J1255" s="34"/>
      <c r="K1255" s="1"/>
      <c r="L1255" s="32"/>
      <c r="M1255" s="33"/>
      <c r="N1255" s="439"/>
      <c r="O1255" s="340" t="s">
        <v>67</v>
      </c>
      <c r="P1255" s="348"/>
      <c r="Q1255" s="348"/>
      <c r="R1255" s="348"/>
      <c r="S1255" s="348"/>
      <c r="T1255" s="336"/>
      <c r="U1255" s="337"/>
      <c r="V1255" s="34"/>
    </row>
    <row r="1256" spans="1:22" ht="21.95" customHeight="1" x14ac:dyDescent="0.25">
      <c r="A1256" s="33"/>
      <c r="B1256" s="439"/>
      <c r="C1256" s="340" t="s">
        <v>68</v>
      </c>
      <c r="D1256" s="348"/>
      <c r="E1256" s="348"/>
      <c r="F1256" s="348"/>
      <c r="G1256" s="348"/>
      <c r="H1256" s="336"/>
      <c r="I1256" s="337"/>
      <c r="J1256" s="34"/>
      <c r="K1256" s="1"/>
      <c r="L1256" s="32"/>
      <c r="M1256" s="33"/>
      <c r="N1256" s="439"/>
      <c r="O1256" s="340" t="s">
        <v>68</v>
      </c>
      <c r="P1256" s="348"/>
      <c r="Q1256" s="348"/>
      <c r="R1256" s="348"/>
      <c r="S1256" s="348"/>
      <c r="T1256" s="336"/>
      <c r="U1256" s="337"/>
      <c r="V1256" s="34"/>
    </row>
    <row r="1257" spans="1:22" ht="21.95" customHeight="1" x14ac:dyDescent="0.25">
      <c r="A1257" s="33"/>
      <c r="B1257" s="439"/>
      <c r="C1257" s="385" t="s">
        <v>69</v>
      </c>
      <c r="D1257" s="386"/>
      <c r="E1257" s="386"/>
      <c r="F1257" s="386"/>
      <c r="G1257" s="386"/>
      <c r="H1257" s="336"/>
      <c r="I1257" s="337"/>
      <c r="J1257" s="34"/>
      <c r="K1257" s="1"/>
      <c r="L1257" s="32"/>
      <c r="M1257" s="33"/>
      <c r="N1257" s="439"/>
      <c r="O1257" s="385" t="s">
        <v>69</v>
      </c>
      <c r="P1257" s="386"/>
      <c r="Q1257" s="386"/>
      <c r="R1257" s="386"/>
      <c r="S1257" s="386"/>
      <c r="T1257" s="336"/>
      <c r="U1257" s="337"/>
      <c r="V1257" s="34"/>
    </row>
    <row r="1258" spans="1:22" ht="21.95" customHeight="1" thickBot="1" x14ac:dyDescent="0.3">
      <c r="A1258" s="33"/>
      <c r="B1258" s="440"/>
      <c r="C1258" s="461" t="s">
        <v>92</v>
      </c>
      <c r="D1258" s="462"/>
      <c r="E1258" s="462"/>
      <c r="F1258" s="462"/>
      <c r="G1258" s="385"/>
      <c r="H1258" s="453"/>
      <c r="I1258" s="454"/>
      <c r="J1258" s="34"/>
      <c r="K1258" s="1"/>
      <c r="L1258" s="32"/>
      <c r="M1258" s="33"/>
      <c r="N1258" s="440"/>
      <c r="O1258" s="461" t="s">
        <v>92</v>
      </c>
      <c r="P1258" s="462"/>
      <c r="Q1258" s="462"/>
      <c r="R1258" s="462"/>
      <c r="S1258" s="385"/>
      <c r="T1258" s="453"/>
      <c r="U1258" s="454"/>
      <c r="V1258" s="34"/>
    </row>
    <row r="1259" spans="1:22" ht="21.95" customHeight="1" x14ac:dyDescent="0.25">
      <c r="A1259" s="33"/>
      <c r="B1259" s="438" t="s">
        <v>70</v>
      </c>
      <c r="C1259" s="463" t="s">
        <v>71</v>
      </c>
      <c r="D1259" s="464"/>
      <c r="E1259" s="464"/>
      <c r="F1259" s="464"/>
      <c r="G1259" s="464"/>
      <c r="H1259" s="352"/>
      <c r="I1259" s="353"/>
      <c r="J1259" s="34"/>
      <c r="K1259" s="1"/>
      <c r="L1259" s="32"/>
      <c r="M1259" s="33"/>
      <c r="N1259" s="438" t="s">
        <v>70</v>
      </c>
      <c r="O1259" s="463" t="s">
        <v>71</v>
      </c>
      <c r="P1259" s="464"/>
      <c r="Q1259" s="464"/>
      <c r="R1259" s="464"/>
      <c r="S1259" s="464"/>
      <c r="T1259" s="352"/>
      <c r="U1259" s="353"/>
      <c r="V1259" s="34"/>
    </row>
    <row r="1260" spans="1:22" ht="21.95" customHeight="1" x14ac:dyDescent="0.25">
      <c r="A1260" s="33"/>
      <c r="B1260" s="439"/>
      <c r="C1260" s="435" t="s">
        <v>72</v>
      </c>
      <c r="D1260" s="436"/>
      <c r="E1260" s="436"/>
      <c r="F1260" s="436"/>
      <c r="G1260" s="437"/>
      <c r="H1260" s="336"/>
      <c r="I1260" s="337"/>
      <c r="J1260" s="34"/>
      <c r="K1260" s="1"/>
      <c r="L1260" s="32"/>
      <c r="M1260" s="33"/>
      <c r="N1260" s="439"/>
      <c r="O1260" s="435" t="s">
        <v>72</v>
      </c>
      <c r="P1260" s="436"/>
      <c r="Q1260" s="436"/>
      <c r="R1260" s="436"/>
      <c r="S1260" s="437"/>
      <c r="T1260" s="336"/>
      <c r="U1260" s="337"/>
      <c r="V1260" s="34"/>
    </row>
    <row r="1261" spans="1:22" ht="21.95" customHeight="1" x14ac:dyDescent="0.25">
      <c r="A1261" s="33"/>
      <c r="B1261" s="439"/>
      <c r="C1261" s="435" t="s">
        <v>73</v>
      </c>
      <c r="D1261" s="436"/>
      <c r="E1261" s="436"/>
      <c r="F1261" s="436"/>
      <c r="G1261" s="437"/>
      <c r="H1261" s="336"/>
      <c r="I1261" s="337"/>
      <c r="J1261" s="34"/>
      <c r="K1261" s="1"/>
      <c r="L1261" s="32"/>
      <c r="M1261" s="33"/>
      <c r="N1261" s="439"/>
      <c r="O1261" s="435" t="s">
        <v>73</v>
      </c>
      <c r="P1261" s="436"/>
      <c r="Q1261" s="436"/>
      <c r="R1261" s="436"/>
      <c r="S1261" s="437"/>
      <c r="T1261" s="336"/>
      <c r="U1261" s="337"/>
      <c r="V1261" s="34"/>
    </row>
    <row r="1262" spans="1:22" ht="21.95" customHeight="1" x14ac:dyDescent="0.25">
      <c r="A1262" s="33"/>
      <c r="B1262" s="439"/>
      <c r="C1262" s="435" t="s">
        <v>74</v>
      </c>
      <c r="D1262" s="436"/>
      <c r="E1262" s="436"/>
      <c r="F1262" s="436"/>
      <c r="G1262" s="437"/>
      <c r="H1262" s="336"/>
      <c r="I1262" s="337"/>
      <c r="J1262" s="34"/>
      <c r="K1262" s="1"/>
      <c r="L1262" s="32"/>
      <c r="M1262" s="33"/>
      <c r="N1262" s="439"/>
      <c r="O1262" s="435" t="s">
        <v>74</v>
      </c>
      <c r="P1262" s="436"/>
      <c r="Q1262" s="436"/>
      <c r="R1262" s="436"/>
      <c r="S1262" s="437"/>
      <c r="T1262" s="336"/>
      <c r="U1262" s="337"/>
      <c r="V1262" s="34"/>
    </row>
    <row r="1263" spans="1:22" ht="21.95" customHeight="1" x14ac:dyDescent="0.25">
      <c r="A1263" s="33"/>
      <c r="B1263" s="439"/>
      <c r="C1263" s="435" t="s">
        <v>75</v>
      </c>
      <c r="D1263" s="436"/>
      <c r="E1263" s="436"/>
      <c r="F1263" s="436"/>
      <c r="G1263" s="437"/>
      <c r="H1263" s="336"/>
      <c r="I1263" s="337"/>
      <c r="J1263" s="34"/>
      <c r="K1263" s="1"/>
      <c r="L1263" s="32"/>
      <c r="M1263" s="33"/>
      <c r="N1263" s="439"/>
      <c r="O1263" s="435" t="s">
        <v>75</v>
      </c>
      <c r="P1263" s="436"/>
      <c r="Q1263" s="436"/>
      <c r="R1263" s="436"/>
      <c r="S1263" s="437"/>
      <c r="T1263" s="336"/>
      <c r="U1263" s="337"/>
      <c r="V1263" s="34"/>
    </row>
    <row r="1264" spans="1:22" ht="21.95" customHeight="1" x14ac:dyDescent="0.25">
      <c r="A1264" s="33"/>
      <c r="B1264" s="439"/>
      <c r="C1264" s="435" t="s">
        <v>76</v>
      </c>
      <c r="D1264" s="436"/>
      <c r="E1264" s="436"/>
      <c r="F1264" s="436"/>
      <c r="G1264" s="437"/>
      <c r="H1264" s="336"/>
      <c r="I1264" s="337"/>
      <c r="J1264" s="34"/>
      <c r="K1264" s="1"/>
      <c r="L1264" s="32"/>
      <c r="M1264" s="33"/>
      <c r="N1264" s="439"/>
      <c r="O1264" s="435" t="s">
        <v>76</v>
      </c>
      <c r="P1264" s="436"/>
      <c r="Q1264" s="436"/>
      <c r="R1264" s="436"/>
      <c r="S1264" s="437"/>
      <c r="T1264" s="336"/>
      <c r="U1264" s="337"/>
      <c r="V1264" s="34"/>
    </row>
    <row r="1265" spans="1:22" ht="21.95" customHeight="1" thickBot="1" x14ac:dyDescent="0.3">
      <c r="A1265" s="33"/>
      <c r="B1265" s="440"/>
      <c r="C1265" s="458" t="s">
        <v>77</v>
      </c>
      <c r="D1265" s="459"/>
      <c r="E1265" s="459"/>
      <c r="F1265" s="459"/>
      <c r="G1265" s="460"/>
      <c r="H1265" s="369"/>
      <c r="I1265" s="370"/>
      <c r="J1265" s="34"/>
      <c r="K1265" s="1"/>
      <c r="L1265" s="32"/>
      <c r="M1265" s="33"/>
      <c r="N1265" s="440"/>
      <c r="O1265" s="458" t="s">
        <v>77</v>
      </c>
      <c r="P1265" s="459"/>
      <c r="Q1265" s="459"/>
      <c r="R1265" s="459"/>
      <c r="S1265" s="460"/>
      <c r="T1265" s="369"/>
      <c r="U1265" s="370"/>
      <c r="V1265" s="34"/>
    </row>
    <row r="1266" spans="1:22" ht="21.95" customHeight="1" x14ac:dyDescent="0.25">
      <c r="A1266" s="33"/>
      <c r="B1266" s="438" t="s">
        <v>78</v>
      </c>
      <c r="C1266" s="465" t="s">
        <v>81</v>
      </c>
      <c r="D1266" s="466"/>
      <c r="E1266" s="346"/>
      <c r="F1266" s="11" t="s">
        <v>82</v>
      </c>
      <c r="G1266" s="11"/>
      <c r="H1266" s="344"/>
      <c r="I1266" s="345"/>
      <c r="J1266" s="34"/>
      <c r="K1266" s="1"/>
      <c r="L1266" s="32"/>
      <c r="M1266" s="33"/>
      <c r="N1266" s="438" t="s">
        <v>78</v>
      </c>
      <c r="O1266" s="465" t="s">
        <v>81</v>
      </c>
      <c r="P1266" s="466"/>
      <c r="Q1266" s="346"/>
      <c r="R1266" s="11" t="s">
        <v>82</v>
      </c>
      <c r="S1266" s="11"/>
      <c r="T1266" s="344"/>
      <c r="U1266" s="345"/>
      <c r="V1266" s="34"/>
    </row>
    <row r="1267" spans="1:22" ht="21.95" customHeight="1" x14ac:dyDescent="0.25">
      <c r="A1267" s="33"/>
      <c r="B1267" s="439"/>
      <c r="C1267" s="338" t="s">
        <v>83</v>
      </c>
      <c r="D1267" s="339"/>
      <c r="E1267" s="340"/>
      <c r="F1267" s="10" t="s">
        <v>84</v>
      </c>
      <c r="G1267" s="10"/>
      <c r="H1267" s="336"/>
      <c r="I1267" s="337"/>
      <c r="J1267" s="34"/>
      <c r="K1267" s="1"/>
      <c r="L1267" s="32"/>
      <c r="M1267" s="33"/>
      <c r="N1267" s="439"/>
      <c r="O1267" s="338" t="s">
        <v>83</v>
      </c>
      <c r="P1267" s="339"/>
      <c r="Q1267" s="340"/>
      <c r="R1267" s="10" t="s">
        <v>84</v>
      </c>
      <c r="S1267" s="10"/>
      <c r="T1267" s="336"/>
      <c r="U1267" s="337"/>
      <c r="V1267" s="34"/>
    </row>
    <row r="1268" spans="1:22" ht="21.95" customHeight="1" thickBot="1" x14ac:dyDescent="0.3">
      <c r="A1268" s="33"/>
      <c r="B1268" s="440"/>
      <c r="C1268" s="60" t="s">
        <v>87</v>
      </c>
      <c r="D1268" s="61"/>
      <c r="E1268" s="61"/>
      <c r="F1268" s="52" t="s">
        <v>86</v>
      </c>
      <c r="G1268" s="52"/>
      <c r="H1268" s="369"/>
      <c r="I1268" s="370"/>
      <c r="J1268" s="34"/>
      <c r="K1268" s="1"/>
      <c r="L1268" s="32"/>
      <c r="M1268" s="33"/>
      <c r="N1268" s="440"/>
      <c r="O1268" s="60" t="s">
        <v>87</v>
      </c>
      <c r="P1268" s="61"/>
      <c r="Q1268" s="61"/>
      <c r="R1268" s="52" t="s">
        <v>86</v>
      </c>
      <c r="S1268" s="52"/>
      <c r="T1268" s="369"/>
      <c r="U1268" s="370"/>
      <c r="V1268" s="34"/>
    </row>
    <row r="1269" spans="1:22" ht="21.95" customHeight="1" thickBot="1" x14ac:dyDescent="0.3">
      <c r="A1269" s="33"/>
      <c r="B1269" s="25"/>
      <c r="C1269" s="25"/>
      <c r="D1269" s="25"/>
      <c r="E1269" s="25"/>
      <c r="F1269" s="25"/>
      <c r="G1269" s="25"/>
      <c r="H1269" s="25"/>
      <c r="I1269" s="25"/>
      <c r="J1269" s="34"/>
      <c r="K1269" s="1"/>
      <c r="L1269" s="32"/>
      <c r="M1269" s="33"/>
      <c r="N1269" s="25"/>
      <c r="O1269" s="25"/>
      <c r="P1269" s="25"/>
      <c r="Q1269" s="25"/>
      <c r="R1269" s="25"/>
      <c r="S1269" s="25"/>
      <c r="T1269" s="25"/>
      <c r="U1269" s="25"/>
      <c r="V1269" s="34"/>
    </row>
    <row r="1270" spans="1:22" ht="21.95" customHeight="1" x14ac:dyDescent="0.3">
      <c r="A1270" s="33"/>
      <c r="B1270" s="373" t="s">
        <v>88</v>
      </c>
      <c r="C1270" s="374"/>
      <c r="D1270" s="374"/>
      <c r="E1270" s="374"/>
      <c r="F1270" s="374"/>
      <c r="G1270" s="374"/>
      <c r="H1270" s="374"/>
      <c r="I1270" s="375"/>
      <c r="J1270" s="34"/>
      <c r="K1270" s="1"/>
      <c r="L1270" s="32"/>
      <c r="M1270" s="33"/>
      <c r="N1270" s="373" t="s">
        <v>88</v>
      </c>
      <c r="O1270" s="374"/>
      <c r="P1270" s="374"/>
      <c r="Q1270" s="374"/>
      <c r="R1270" s="374"/>
      <c r="S1270" s="374"/>
      <c r="T1270" s="374"/>
      <c r="U1270" s="375"/>
      <c r="V1270" s="34"/>
    </row>
    <row r="1271" spans="1:22" ht="21.95" customHeight="1" x14ac:dyDescent="0.25">
      <c r="A1271" s="33"/>
      <c r="B1271" s="376"/>
      <c r="C1271" s="377"/>
      <c r="D1271" s="377"/>
      <c r="E1271" s="377"/>
      <c r="F1271" s="377"/>
      <c r="G1271" s="377"/>
      <c r="H1271" s="377"/>
      <c r="I1271" s="378"/>
      <c r="J1271" s="34"/>
      <c r="K1271" s="1"/>
      <c r="L1271" s="32"/>
      <c r="M1271" s="33"/>
      <c r="N1271" s="376"/>
      <c r="O1271" s="377"/>
      <c r="P1271" s="377"/>
      <c r="Q1271" s="377"/>
      <c r="R1271" s="377"/>
      <c r="S1271" s="377"/>
      <c r="T1271" s="377"/>
      <c r="U1271" s="378"/>
      <c r="V1271" s="34"/>
    </row>
    <row r="1272" spans="1:22" ht="21.95" customHeight="1" x14ac:dyDescent="0.25">
      <c r="A1272" s="33"/>
      <c r="B1272" s="379"/>
      <c r="C1272" s="380"/>
      <c r="D1272" s="380"/>
      <c r="E1272" s="380"/>
      <c r="F1272" s="380"/>
      <c r="G1272" s="380"/>
      <c r="H1272" s="380"/>
      <c r="I1272" s="381"/>
      <c r="J1272" s="34"/>
      <c r="K1272" s="1"/>
      <c r="L1272" s="32"/>
      <c r="M1272" s="33"/>
      <c r="N1272" s="379"/>
      <c r="O1272" s="380"/>
      <c r="P1272" s="380"/>
      <c r="Q1272" s="380"/>
      <c r="R1272" s="380"/>
      <c r="S1272" s="380"/>
      <c r="T1272" s="380"/>
      <c r="U1272" s="381"/>
      <c r="V1272" s="34"/>
    </row>
    <row r="1273" spans="1:22" ht="21.95" customHeight="1" x14ac:dyDescent="0.25">
      <c r="A1273" s="33"/>
      <c r="B1273" s="379"/>
      <c r="C1273" s="380"/>
      <c r="D1273" s="380"/>
      <c r="E1273" s="380"/>
      <c r="F1273" s="380"/>
      <c r="G1273" s="380"/>
      <c r="H1273" s="380"/>
      <c r="I1273" s="381"/>
      <c r="J1273" s="34"/>
      <c r="K1273" s="1"/>
      <c r="L1273" s="32"/>
      <c r="M1273" s="33"/>
      <c r="N1273" s="379"/>
      <c r="O1273" s="380"/>
      <c r="P1273" s="380"/>
      <c r="Q1273" s="380"/>
      <c r="R1273" s="380"/>
      <c r="S1273" s="380"/>
      <c r="T1273" s="380"/>
      <c r="U1273" s="381"/>
      <c r="V1273" s="34"/>
    </row>
    <row r="1274" spans="1:22" ht="21.95" customHeight="1" thickBot="1" x14ac:dyDescent="0.3">
      <c r="A1274" s="33"/>
      <c r="B1274" s="382"/>
      <c r="C1274" s="383"/>
      <c r="D1274" s="383"/>
      <c r="E1274" s="383"/>
      <c r="F1274" s="383"/>
      <c r="G1274" s="383"/>
      <c r="H1274" s="383"/>
      <c r="I1274" s="384"/>
      <c r="J1274" s="34"/>
      <c r="K1274" s="1"/>
      <c r="L1274" s="32"/>
      <c r="M1274" s="33"/>
      <c r="N1274" s="382"/>
      <c r="O1274" s="383"/>
      <c r="P1274" s="383"/>
      <c r="Q1274" s="383"/>
      <c r="R1274" s="383"/>
      <c r="S1274" s="383"/>
      <c r="T1274" s="383"/>
      <c r="U1274" s="384"/>
      <c r="V1274" s="34"/>
    </row>
    <row r="1275" spans="1:22" ht="21.95" customHeight="1" thickBot="1" x14ac:dyDescent="0.3">
      <c r="A1275" s="53"/>
      <c r="B1275" s="54"/>
      <c r="C1275" s="54"/>
      <c r="D1275" s="54"/>
      <c r="E1275" s="54"/>
      <c r="F1275" s="54"/>
      <c r="G1275" s="54"/>
      <c r="H1275" s="54"/>
      <c r="I1275" s="54"/>
      <c r="J1275" s="55"/>
      <c r="K1275" s="1"/>
      <c r="L1275" s="32"/>
      <c r="M1275" s="53"/>
      <c r="N1275" s="54"/>
      <c r="O1275" s="54"/>
      <c r="P1275" s="54"/>
      <c r="Q1275" s="54"/>
      <c r="R1275" s="54"/>
      <c r="S1275" s="54"/>
      <c r="T1275" s="54"/>
      <c r="U1275" s="54"/>
      <c r="V1275" s="55"/>
    </row>
    <row r="1276" spans="1:22" ht="21.95" customHeight="1" thickBot="1" x14ac:dyDescent="0.3">
      <c r="A1276" s="56"/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7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</row>
    <row r="1277" spans="1:22" ht="21.95" customHeight="1" x14ac:dyDescent="0.25">
      <c r="A1277" s="29">
        <v>29</v>
      </c>
      <c r="B1277" s="30"/>
      <c r="C1277" s="30"/>
      <c r="D1277" s="30"/>
      <c r="E1277" s="30"/>
      <c r="F1277" s="30"/>
      <c r="G1277" s="30"/>
      <c r="H1277" s="30"/>
      <c r="I1277" s="30"/>
      <c r="J1277" s="31"/>
      <c r="K1277" s="1"/>
      <c r="L1277" s="32"/>
      <c r="M1277" s="29">
        <f t="shared" ref="M1277" si="28">A1277+1</f>
        <v>30</v>
      </c>
      <c r="N1277" s="30"/>
      <c r="O1277" s="30"/>
      <c r="P1277" s="30"/>
      <c r="Q1277" s="30"/>
      <c r="R1277" s="30"/>
      <c r="S1277" s="30"/>
      <c r="T1277" s="30"/>
      <c r="U1277" s="30"/>
      <c r="V1277" s="31"/>
    </row>
    <row r="1278" spans="1:22" ht="21.95" customHeight="1" x14ac:dyDescent="0.35">
      <c r="A1278" s="33"/>
      <c r="B1278" s="356" t="s">
        <v>42</v>
      </c>
      <c r="C1278" s="356"/>
      <c r="D1278" s="452" t="s">
        <v>93</v>
      </c>
      <c r="E1278" s="404"/>
      <c r="F1278" s="404"/>
      <c r="G1278" s="404"/>
      <c r="H1278" s="404"/>
      <c r="I1278" s="404"/>
      <c r="J1278" s="75"/>
      <c r="K1278" s="1"/>
      <c r="L1278" s="32"/>
      <c r="M1278" s="33"/>
      <c r="N1278" s="356" t="s">
        <v>42</v>
      </c>
      <c r="O1278" s="356"/>
      <c r="P1278" s="452" t="s">
        <v>93</v>
      </c>
      <c r="Q1278" s="404"/>
      <c r="R1278" s="404"/>
      <c r="S1278" s="404"/>
      <c r="T1278" s="404"/>
      <c r="U1278" s="404"/>
      <c r="V1278" s="75"/>
    </row>
    <row r="1279" spans="1:22" ht="21.95" customHeight="1" x14ac:dyDescent="0.25">
      <c r="A1279" s="33"/>
      <c r="B1279" s="358"/>
      <c r="C1279" s="358"/>
      <c r="D1279" s="358"/>
      <c r="E1279" s="358"/>
      <c r="F1279" s="358"/>
      <c r="G1279" s="358"/>
      <c r="H1279" s="358"/>
      <c r="I1279" s="358"/>
      <c r="J1279" s="34"/>
      <c r="K1279" s="1"/>
      <c r="L1279" s="32"/>
      <c r="M1279" s="33"/>
      <c r="N1279" s="358"/>
      <c r="O1279" s="358"/>
      <c r="P1279" s="358"/>
      <c r="Q1279" s="358"/>
      <c r="R1279" s="358"/>
      <c r="S1279" s="358"/>
      <c r="T1279" s="358"/>
      <c r="U1279" s="358"/>
      <c r="V1279" s="34"/>
    </row>
    <row r="1280" spans="1:22" ht="21.95" customHeight="1" x14ac:dyDescent="0.35">
      <c r="A1280" s="33"/>
      <c r="B1280" s="356" t="s">
        <v>0</v>
      </c>
      <c r="C1280" s="356"/>
      <c r="D1280" s="403"/>
      <c r="E1280" s="403"/>
      <c r="F1280" s="357" t="s">
        <v>41</v>
      </c>
      <c r="G1280" s="357"/>
      <c r="H1280" s="403"/>
      <c r="I1280" s="403"/>
      <c r="J1280" s="34"/>
      <c r="K1280" s="1"/>
      <c r="L1280" s="32"/>
      <c r="M1280" s="33"/>
      <c r="N1280" s="356" t="s">
        <v>0</v>
      </c>
      <c r="O1280" s="356"/>
      <c r="P1280" s="403"/>
      <c r="Q1280" s="403"/>
      <c r="R1280" s="357" t="s">
        <v>41</v>
      </c>
      <c r="S1280" s="357"/>
      <c r="T1280" s="403"/>
      <c r="U1280" s="403"/>
      <c r="V1280" s="34"/>
    </row>
    <row r="1281" spans="1:22" ht="21.95" customHeight="1" x14ac:dyDescent="0.35">
      <c r="A1281" s="33"/>
      <c r="B1281" s="356" t="s">
        <v>14</v>
      </c>
      <c r="C1281" s="356"/>
      <c r="D1281" s="400"/>
      <c r="E1281" s="400"/>
      <c r="F1281" s="357" t="s">
        <v>15</v>
      </c>
      <c r="G1281" s="357"/>
      <c r="H1281" s="401"/>
      <c r="I1281" s="401"/>
      <c r="J1281" s="34"/>
      <c r="K1281" s="1"/>
      <c r="L1281" s="32"/>
      <c r="M1281" s="33"/>
      <c r="N1281" s="356" t="s">
        <v>14</v>
      </c>
      <c r="O1281" s="356"/>
      <c r="P1281" s="400"/>
      <c r="Q1281" s="400"/>
      <c r="R1281" s="357" t="s">
        <v>15</v>
      </c>
      <c r="S1281" s="357"/>
      <c r="T1281" s="401"/>
      <c r="U1281" s="401"/>
      <c r="V1281" s="34"/>
    </row>
    <row r="1282" spans="1:22" ht="21.95" customHeight="1" x14ac:dyDescent="0.3">
      <c r="A1282" s="33"/>
      <c r="B1282" s="64" t="s">
        <v>53</v>
      </c>
      <c r="C1282" s="64"/>
      <c r="D1282" s="402"/>
      <c r="E1282" s="402"/>
      <c r="F1282" s="397" t="s">
        <v>54</v>
      </c>
      <c r="G1282" s="397"/>
      <c r="H1282" s="402"/>
      <c r="I1282" s="402"/>
      <c r="J1282" s="34"/>
      <c r="K1282" s="1"/>
      <c r="L1282" s="32"/>
      <c r="M1282" s="33"/>
      <c r="N1282" s="64" t="s">
        <v>53</v>
      </c>
      <c r="O1282" s="64"/>
      <c r="P1282" s="402"/>
      <c r="Q1282" s="402"/>
      <c r="R1282" s="397" t="s">
        <v>54</v>
      </c>
      <c r="S1282" s="397"/>
      <c r="T1282" s="402"/>
      <c r="U1282" s="402"/>
      <c r="V1282" s="34"/>
    </row>
    <row r="1283" spans="1:22" ht="21.95" customHeight="1" x14ac:dyDescent="0.3">
      <c r="A1283" s="33"/>
      <c r="B1283" s="396" t="s">
        <v>1</v>
      </c>
      <c r="C1283" s="396"/>
      <c r="D1283" s="397"/>
      <c r="E1283" s="397"/>
      <c r="F1283" s="398"/>
      <c r="G1283" s="398"/>
      <c r="H1283" s="398"/>
      <c r="I1283" s="398"/>
      <c r="J1283" s="34"/>
      <c r="K1283" s="1"/>
      <c r="L1283" s="32"/>
      <c r="M1283" s="33"/>
      <c r="N1283" s="396" t="s">
        <v>1</v>
      </c>
      <c r="O1283" s="396"/>
      <c r="P1283" s="397"/>
      <c r="Q1283" s="397"/>
      <c r="R1283" s="398"/>
      <c r="S1283" s="398"/>
      <c r="T1283" s="398"/>
      <c r="U1283" s="398"/>
      <c r="V1283" s="34"/>
    </row>
    <row r="1284" spans="1:22" ht="21.95" customHeight="1" x14ac:dyDescent="0.3">
      <c r="A1284" s="33"/>
      <c r="B1284" s="396"/>
      <c r="C1284" s="396"/>
      <c r="D1284" s="397" t="s">
        <v>11</v>
      </c>
      <c r="E1284" s="397"/>
      <c r="F1284" s="398"/>
      <c r="G1284" s="398"/>
      <c r="H1284" s="398"/>
      <c r="I1284" s="398"/>
      <c r="J1284" s="34"/>
      <c r="K1284" s="1"/>
      <c r="L1284" s="32"/>
      <c r="M1284" s="33"/>
      <c r="N1284" s="396"/>
      <c r="O1284" s="396"/>
      <c r="P1284" s="397" t="s">
        <v>11</v>
      </c>
      <c r="Q1284" s="397"/>
      <c r="R1284" s="398"/>
      <c r="S1284" s="398"/>
      <c r="T1284" s="398"/>
      <c r="U1284" s="398"/>
      <c r="V1284" s="34"/>
    </row>
    <row r="1285" spans="1:22" ht="21.95" customHeight="1" x14ac:dyDescent="0.3">
      <c r="A1285" s="33"/>
      <c r="B1285" s="396"/>
      <c r="C1285" s="396"/>
      <c r="D1285" s="397" t="s">
        <v>55</v>
      </c>
      <c r="E1285" s="397"/>
      <c r="F1285" s="398"/>
      <c r="G1285" s="398"/>
      <c r="H1285" s="398"/>
      <c r="I1285" s="398"/>
      <c r="J1285" s="34"/>
      <c r="K1285" s="1"/>
      <c r="L1285" s="32"/>
      <c r="M1285" s="33"/>
      <c r="N1285" s="396"/>
      <c r="O1285" s="396"/>
      <c r="P1285" s="397" t="s">
        <v>55</v>
      </c>
      <c r="Q1285" s="397"/>
      <c r="R1285" s="398"/>
      <c r="S1285" s="398"/>
      <c r="T1285" s="398"/>
      <c r="U1285" s="398"/>
      <c r="V1285" s="34"/>
    </row>
    <row r="1286" spans="1:22" ht="21.95" customHeight="1" x14ac:dyDescent="0.35">
      <c r="A1286" s="33"/>
      <c r="B1286" s="396"/>
      <c r="C1286" s="396"/>
      <c r="D1286" s="397" t="s">
        <v>9</v>
      </c>
      <c r="E1286" s="397"/>
      <c r="F1286" s="399"/>
      <c r="G1286" s="399"/>
      <c r="H1286" s="399"/>
      <c r="I1286" s="399"/>
      <c r="J1286" s="34"/>
      <c r="K1286" s="1"/>
      <c r="L1286" s="32"/>
      <c r="M1286" s="33"/>
      <c r="N1286" s="396"/>
      <c r="O1286" s="396"/>
      <c r="P1286" s="397" t="s">
        <v>9</v>
      </c>
      <c r="Q1286" s="397"/>
      <c r="R1286" s="399"/>
      <c r="S1286" s="399"/>
      <c r="T1286" s="399"/>
      <c r="U1286" s="399"/>
      <c r="V1286" s="34"/>
    </row>
    <row r="1287" spans="1:22" ht="21.95" customHeight="1" x14ac:dyDescent="0.35">
      <c r="A1287" s="33"/>
      <c r="B1287" s="356" t="s">
        <v>44</v>
      </c>
      <c r="C1287" s="356"/>
      <c r="D1287" s="357" t="s">
        <v>90</v>
      </c>
      <c r="E1287" s="357"/>
      <c r="F1287" s="37"/>
      <c r="G1287" s="65"/>
      <c r="H1287" s="39"/>
      <c r="I1287" s="65"/>
      <c r="J1287" s="34"/>
      <c r="K1287" s="1"/>
      <c r="L1287" s="32"/>
      <c r="M1287" s="33"/>
      <c r="N1287" s="356" t="s">
        <v>44</v>
      </c>
      <c r="O1287" s="356"/>
      <c r="P1287" s="357" t="s">
        <v>90</v>
      </c>
      <c r="Q1287" s="357"/>
      <c r="R1287" s="37"/>
      <c r="S1287" s="65"/>
      <c r="T1287" s="39"/>
      <c r="U1287" s="65"/>
      <c r="V1287" s="34"/>
    </row>
    <row r="1288" spans="1:22" ht="21.95" customHeight="1" x14ac:dyDescent="0.3">
      <c r="A1288" s="33"/>
      <c r="B1288" s="356"/>
      <c r="C1288" s="356"/>
      <c r="D1288" s="359" t="s">
        <v>56</v>
      </c>
      <c r="E1288" s="63" t="s">
        <v>57</v>
      </c>
      <c r="F1288" s="41"/>
      <c r="G1288" s="66"/>
      <c r="H1288" s="41"/>
      <c r="I1288" s="66"/>
      <c r="J1288" s="34"/>
      <c r="K1288" s="1"/>
      <c r="L1288" s="32"/>
      <c r="M1288" s="33"/>
      <c r="N1288" s="356"/>
      <c r="O1288" s="356"/>
      <c r="P1288" s="359" t="s">
        <v>56</v>
      </c>
      <c r="Q1288" s="63" t="s">
        <v>57</v>
      </c>
      <c r="R1288" s="41"/>
      <c r="S1288" s="66"/>
      <c r="T1288" s="41"/>
      <c r="U1288" s="66"/>
      <c r="V1288" s="34"/>
    </row>
    <row r="1289" spans="1:22" ht="21.95" customHeight="1" x14ac:dyDescent="0.3">
      <c r="A1289" s="33"/>
      <c r="B1289" s="356"/>
      <c r="C1289" s="356"/>
      <c r="D1289" s="359"/>
      <c r="E1289" s="63" t="s">
        <v>58</v>
      </c>
      <c r="F1289" s="41"/>
      <c r="G1289" s="66"/>
      <c r="H1289" s="41"/>
      <c r="I1289" s="66"/>
      <c r="J1289" s="34"/>
      <c r="K1289" s="1"/>
      <c r="L1289" s="32"/>
      <c r="M1289" s="33"/>
      <c r="N1289" s="356"/>
      <c r="O1289" s="356"/>
      <c r="P1289" s="359"/>
      <c r="Q1289" s="63" t="s">
        <v>58</v>
      </c>
      <c r="R1289" s="41"/>
      <c r="S1289" s="66"/>
      <c r="T1289" s="41"/>
      <c r="U1289" s="66"/>
      <c r="V1289" s="34"/>
    </row>
    <row r="1290" spans="1:22" ht="21.95" customHeight="1" x14ac:dyDescent="0.25">
      <c r="A1290" s="33"/>
      <c r="B1290" s="358"/>
      <c r="C1290" s="358"/>
      <c r="D1290" s="358"/>
      <c r="E1290" s="358"/>
      <c r="F1290" s="358"/>
      <c r="G1290" s="358"/>
      <c r="H1290" s="358"/>
      <c r="I1290" s="358"/>
      <c r="J1290" s="34"/>
      <c r="K1290" s="1"/>
      <c r="L1290" s="32"/>
      <c r="M1290" s="33"/>
      <c r="N1290" s="358"/>
      <c r="O1290" s="358"/>
      <c r="P1290" s="358"/>
      <c r="Q1290" s="358"/>
      <c r="R1290" s="358"/>
      <c r="S1290" s="358"/>
      <c r="T1290" s="358"/>
      <c r="U1290" s="358"/>
      <c r="V1290" s="34"/>
    </row>
    <row r="1291" spans="1:22" ht="21.95" customHeight="1" x14ac:dyDescent="0.3">
      <c r="A1291" s="33"/>
      <c r="B1291" s="395" t="s">
        <v>59</v>
      </c>
      <c r="C1291" s="395"/>
      <c r="D1291" s="395"/>
      <c r="E1291" s="395"/>
      <c r="F1291" s="395"/>
      <c r="G1291" s="395"/>
      <c r="H1291" s="395"/>
      <c r="I1291" s="395"/>
      <c r="J1291" s="34"/>
      <c r="K1291" s="1"/>
      <c r="L1291" s="32"/>
      <c r="M1291" s="33"/>
      <c r="N1291" s="395" t="s">
        <v>59</v>
      </c>
      <c r="O1291" s="395"/>
      <c r="P1291" s="395"/>
      <c r="Q1291" s="395"/>
      <c r="R1291" s="395"/>
      <c r="S1291" s="395"/>
      <c r="T1291" s="395"/>
      <c r="U1291" s="395"/>
      <c r="V1291" s="34"/>
    </row>
    <row r="1292" spans="1:22" ht="21.95" customHeight="1" thickBot="1" x14ac:dyDescent="0.3">
      <c r="A1292" s="33"/>
      <c r="B1292" s="358"/>
      <c r="C1292" s="358"/>
      <c r="D1292" s="358"/>
      <c r="E1292" s="358"/>
      <c r="F1292" s="358"/>
      <c r="G1292" s="358"/>
      <c r="H1292" s="358"/>
      <c r="I1292" s="358"/>
      <c r="J1292" s="34"/>
      <c r="K1292" s="1"/>
      <c r="L1292" s="32"/>
      <c r="M1292" s="33"/>
      <c r="N1292" s="358"/>
      <c r="O1292" s="358"/>
      <c r="P1292" s="358"/>
      <c r="Q1292" s="358"/>
      <c r="R1292" s="358"/>
      <c r="S1292" s="358"/>
      <c r="T1292" s="358"/>
      <c r="U1292" s="358"/>
      <c r="V1292" s="34"/>
    </row>
    <row r="1293" spans="1:22" ht="21.95" customHeight="1" x14ac:dyDescent="0.25">
      <c r="A1293" s="33"/>
      <c r="B1293" s="170" t="s">
        <v>136</v>
      </c>
      <c r="C1293" s="443"/>
      <c r="D1293" s="444"/>
      <c r="E1293" s="444"/>
      <c r="F1293" s="444"/>
      <c r="G1293" s="444"/>
      <c r="H1293" s="444"/>
      <c r="I1293" s="445"/>
      <c r="J1293" s="34"/>
      <c r="K1293" s="1"/>
      <c r="L1293" s="32"/>
      <c r="M1293" s="33"/>
      <c r="N1293" s="170" t="s">
        <v>136</v>
      </c>
      <c r="O1293" s="443"/>
      <c r="P1293" s="444"/>
      <c r="Q1293" s="444"/>
      <c r="R1293" s="444"/>
      <c r="S1293" s="444"/>
      <c r="T1293" s="444"/>
      <c r="U1293" s="445"/>
      <c r="V1293" s="34"/>
    </row>
    <row r="1294" spans="1:22" ht="21.95" customHeight="1" thickBot="1" x14ac:dyDescent="0.3">
      <c r="A1294" s="33"/>
      <c r="B1294" s="171" t="s">
        <v>137</v>
      </c>
      <c r="C1294" s="432"/>
      <c r="D1294" s="433"/>
      <c r="E1294" s="433"/>
      <c r="F1294" s="433"/>
      <c r="G1294" s="433"/>
      <c r="H1294" s="433"/>
      <c r="I1294" s="434"/>
      <c r="J1294" s="34"/>
      <c r="K1294" s="1"/>
      <c r="L1294" s="32"/>
      <c r="M1294" s="33"/>
      <c r="N1294" s="171" t="s">
        <v>137</v>
      </c>
      <c r="O1294" s="432"/>
      <c r="P1294" s="433"/>
      <c r="Q1294" s="433"/>
      <c r="R1294" s="433"/>
      <c r="S1294" s="433"/>
      <c r="T1294" s="433"/>
      <c r="U1294" s="434"/>
      <c r="V1294" s="34"/>
    </row>
    <row r="1295" spans="1:22" ht="21.95" customHeight="1" thickBot="1" x14ac:dyDescent="0.3">
      <c r="A1295" s="33"/>
      <c r="B1295" s="25"/>
      <c r="C1295" s="25"/>
      <c r="D1295" s="25"/>
      <c r="E1295" s="25"/>
      <c r="F1295" s="25"/>
      <c r="G1295" s="25"/>
      <c r="H1295" s="25"/>
      <c r="I1295" s="25"/>
      <c r="J1295" s="34"/>
      <c r="K1295" s="1"/>
      <c r="L1295" s="32"/>
      <c r="M1295" s="33"/>
      <c r="N1295" s="25"/>
      <c r="O1295" s="25"/>
      <c r="P1295" s="25"/>
      <c r="Q1295" s="25"/>
      <c r="R1295" s="25"/>
      <c r="S1295" s="25"/>
      <c r="T1295" s="25"/>
      <c r="U1295" s="25"/>
      <c r="V1295" s="34"/>
    </row>
    <row r="1296" spans="1:22" ht="21.95" customHeight="1" x14ac:dyDescent="0.25">
      <c r="A1296" s="33"/>
      <c r="B1296" s="438" t="s">
        <v>63</v>
      </c>
      <c r="C1296" s="343" t="s">
        <v>64</v>
      </c>
      <c r="D1296" s="351"/>
      <c r="E1296" s="351"/>
      <c r="F1296" s="351"/>
      <c r="G1296" s="351"/>
      <c r="H1296" s="352"/>
      <c r="I1296" s="353"/>
      <c r="J1296" s="34"/>
      <c r="K1296" s="1"/>
      <c r="L1296" s="32"/>
      <c r="M1296" s="33"/>
      <c r="N1296" s="438" t="s">
        <v>63</v>
      </c>
      <c r="O1296" s="343" t="s">
        <v>64</v>
      </c>
      <c r="P1296" s="351"/>
      <c r="Q1296" s="351"/>
      <c r="R1296" s="351"/>
      <c r="S1296" s="351"/>
      <c r="T1296" s="352"/>
      <c r="U1296" s="353"/>
      <c r="V1296" s="34"/>
    </row>
    <row r="1297" spans="1:22" ht="21.95" customHeight="1" x14ac:dyDescent="0.25">
      <c r="A1297" s="33"/>
      <c r="B1297" s="439"/>
      <c r="C1297" s="340" t="s">
        <v>65</v>
      </c>
      <c r="D1297" s="348"/>
      <c r="E1297" s="348"/>
      <c r="F1297" s="348"/>
      <c r="G1297" s="348"/>
      <c r="H1297" s="336"/>
      <c r="I1297" s="337"/>
      <c r="J1297" s="34"/>
      <c r="K1297" s="1"/>
      <c r="L1297" s="32"/>
      <c r="M1297" s="33"/>
      <c r="N1297" s="439"/>
      <c r="O1297" s="340" t="s">
        <v>65</v>
      </c>
      <c r="P1297" s="348"/>
      <c r="Q1297" s="348"/>
      <c r="R1297" s="348"/>
      <c r="S1297" s="348"/>
      <c r="T1297" s="336"/>
      <c r="U1297" s="337"/>
      <c r="V1297" s="34"/>
    </row>
    <row r="1298" spans="1:22" ht="21.95" customHeight="1" x14ac:dyDescent="0.25">
      <c r="A1298" s="33"/>
      <c r="B1298" s="439"/>
      <c r="C1298" s="340" t="s">
        <v>66</v>
      </c>
      <c r="D1298" s="348"/>
      <c r="E1298" s="348"/>
      <c r="F1298" s="348"/>
      <c r="G1298" s="348"/>
      <c r="H1298" s="336"/>
      <c r="I1298" s="337"/>
      <c r="J1298" s="34"/>
      <c r="K1298" s="1"/>
      <c r="L1298" s="32"/>
      <c r="M1298" s="33"/>
      <c r="N1298" s="439"/>
      <c r="O1298" s="340" t="s">
        <v>66</v>
      </c>
      <c r="P1298" s="348"/>
      <c r="Q1298" s="348"/>
      <c r="R1298" s="348"/>
      <c r="S1298" s="348"/>
      <c r="T1298" s="336"/>
      <c r="U1298" s="337"/>
      <c r="V1298" s="34"/>
    </row>
    <row r="1299" spans="1:22" ht="21.95" customHeight="1" x14ac:dyDescent="0.25">
      <c r="A1299" s="33"/>
      <c r="B1299" s="439"/>
      <c r="C1299" s="340" t="s">
        <v>67</v>
      </c>
      <c r="D1299" s="348"/>
      <c r="E1299" s="348"/>
      <c r="F1299" s="348"/>
      <c r="G1299" s="348"/>
      <c r="H1299" s="336"/>
      <c r="I1299" s="337"/>
      <c r="J1299" s="34"/>
      <c r="K1299" s="1"/>
      <c r="L1299" s="32"/>
      <c r="M1299" s="33"/>
      <c r="N1299" s="439"/>
      <c r="O1299" s="340" t="s">
        <v>67</v>
      </c>
      <c r="P1299" s="348"/>
      <c r="Q1299" s="348"/>
      <c r="R1299" s="348"/>
      <c r="S1299" s="348"/>
      <c r="T1299" s="336"/>
      <c r="U1299" s="337"/>
      <c r="V1299" s="34"/>
    </row>
    <row r="1300" spans="1:22" ht="21.95" customHeight="1" x14ac:dyDescent="0.25">
      <c r="A1300" s="33"/>
      <c r="B1300" s="439"/>
      <c r="C1300" s="340" t="s">
        <v>68</v>
      </c>
      <c r="D1300" s="348"/>
      <c r="E1300" s="348"/>
      <c r="F1300" s="348"/>
      <c r="G1300" s="348"/>
      <c r="H1300" s="336"/>
      <c r="I1300" s="337"/>
      <c r="J1300" s="34"/>
      <c r="K1300" s="1"/>
      <c r="L1300" s="32"/>
      <c r="M1300" s="33"/>
      <c r="N1300" s="439"/>
      <c r="O1300" s="340" t="s">
        <v>68</v>
      </c>
      <c r="P1300" s="348"/>
      <c r="Q1300" s="348"/>
      <c r="R1300" s="348"/>
      <c r="S1300" s="348"/>
      <c r="T1300" s="336"/>
      <c r="U1300" s="337"/>
      <c r="V1300" s="34"/>
    </row>
    <row r="1301" spans="1:22" ht="21.95" customHeight="1" x14ac:dyDescent="0.25">
      <c r="A1301" s="33"/>
      <c r="B1301" s="439"/>
      <c r="C1301" s="385" t="s">
        <v>69</v>
      </c>
      <c r="D1301" s="386"/>
      <c r="E1301" s="386"/>
      <c r="F1301" s="386"/>
      <c r="G1301" s="386"/>
      <c r="H1301" s="336"/>
      <c r="I1301" s="337"/>
      <c r="J1301" s="34"/>
      <c r="K1301" s="1"/>
      <c r="L1301" s="32"/>
      <c r="M1301" s="33"/>
      <c r="N1301" s="439"/>
      <c r="O1301" s="385" t="s">
        <v>69</v>
      </c>
      <c r="P1301" s="386"/>
      <c r="Q1301" s="386"/>
      <c r="R1301" s="386"/>
      <c r="S1301" s="386"/>
      <c r="T1301" s="336"/>
      <c r="U1301" s="337"/>
      <c r="V1301" s="34"/>
    </row>
    <row r="1302" spans="1:22" ht="21.95" customHeight="1" thickBot="1" x14ac:dyDescent="0.3">
      <c r="A1302" s="33"/>
      <c r="B1302" s="440"/>
      <c r="C1302" s="461" t="s">
        <v>92</v>
      </c>
      <c r="D1302" s="462"/>
      <c r="E1302" s="462"/>
      <c r="F1302" s="462"/>
      <c r="G1302" s="385"/>
      <c r="H1302" s="453"/>
      <c r="I1302" s="454"/>
      <c r="J1302" s="34"/>
      <c r="K1302" s="1"/>
      <c r="L1302" s="32"/>
      <c r="M1302" s="33"/>
      <c r="N1302" s="440"/>
      <c r="O1302" s="461" t="s">
        <v>92</v>
      </c>
      <c r="P1302" s="462"/>
      <c r="Q1302" s="462"/>
      <c r="R1302" s="462"/>
      <c r="S1302" s="385"/>
      <c r="T1302" s="453"/>
      <c r="U1302" s="454"/>
      <c r="V1302" s="34"/>
    </row>
    <row r="1303" spans="1:22" ht="21.95" customHeight="1" x14ac:dyDescent="0.25">
      <c r="A1303" s="33"/>
      <c r="B1303" s="438" t="s">
        <v>70</v>
      </c>
      <c r="C1303" s="463" t="s">
        <v>71</v>
      </c>
      <c r="D1303" s="464"/>
      <c r="E1303" s="464"/>
      <c r="F1303" s="464"/>
      <c r="G1303" s="464"/>
      <c r="H1303" s="352"/>
      <c r="I1303" s="353"/>
      <c r="J1303" s="34"/>
      <c r="K1303" s="1"/>
      <c r="L1303" s="32"/>
      <c r="M1303" s="33"/>
      <c r="N1303" s="438" t="s">
        <v>70</v>
      </c>
      <c r="O1303" s="463" t="s">
        <v>71</v>
      </c>
      <c r="P1303" s="464"/>
      <c r="Q1303" s="464"/>
      <c r="R1303" s="464"/>
      <c r="S1303" s="464"/>
      <c r="T1303" s="352"/>
      <c r="U1303" s="353"/>
      <c r="V1303" s="34"/>
    </row>
    <row r="1304" spans="1:22" ht="21.95" customHeight="1" x14ac:dyDescent="0.25">
      <c r="A1304" s="33"/>
      <c r="B1304" s="439"/>
      <c r="C1304" s="435" t="s">
        <v>72</v>
      </c>
      <c r="D1304" s="436"/>
      <c r="E1304" s="436"/>
      <c r="F1304" s="436"/>
      <c r="G1304" s="437"/>
      <c r="H1304" s="336"/>
      <c r="I1304" s="337"/>
      <c r="J1304" s="34"/>
      <c r="K1304" s="1"/>
      <c r="L1304" s="32"/>
      <c r="M1304" s="33"/>
      <c r="N1304" s="439"/>
      <c r="O1304" s="435" t="s">
        <v>72</v>
      </c>
      <c r="P1304" s="436"/>
      <c r="Q1304" s="436"/>
      <c r="R1304" s="436"/>
      <c r="S1304" s="437"/>
      <c r="T1304" s="336"/>
      <c r="U1304" s="337"/>
      <c r="V1304" s="34"/>
    </row>
    <row r="1305" spans="1:22" ht="21.95" customHeight="1" x14ac:dyDescent="0.25">
      <c r="A1305" s="33"/>
      <c r="B1305" s="439"/>
      <c r="C1305" s="435" t="s">
        <v>73</v>
      </c>
      <c r="D1305" s="436"/>
      <c r="E1305" s="436"/>
      <c r="F1305" s="436"/>
      <c r="G1305" s="437"/>
      <c r="H1305" s="336"/>
      <c r="I1305" s="337"/>
      <c r="J1305" s="34"/>
      <c r="K1305" s="1"/>
      <c r="L1305" s="32"/>
      <c r="M1305" s="33"/>
      <c r="N1305" s="439"/>
      <c r="O1305" s="435" t="s">
        <v>73</v>
      </c>
      <c r="P1305" s="436"/>
      <c r="Q1305" s="436"/>
      <c r="R1305" s="436"/>
      <c r="S1305" s="437"/>
      <c r="T1305" s="336"/>
      <c r="U1305" s="337"/>
      <c r="V1305" s="34"/>
    </row>
    <row r="1306" spans="1:22" ht="21.95" customHeight="1" x14ac:dyDescent="0.25">
      <c r="A1306" s="33"/>
      <c r="B1306" s="439"/>
      <c r="C1306" s="435" t="s">
        <v>74</v>
      </c>
      <c r="D1306" s="436"/>
      <c r="E1306" s="436"/>
      <c r="F1306" s="436"/>
      <c r="G1306" s="437"/>
      <c r="H1306" s="336"/>
      <c r="I1306" s="337"/>
      <c r="J1306" s="34"/>
      <c r="K1306" s="1"/>
      <c r="L1306" s="32"/>
      <c r="M1306" s="33"/>
      <c r="N1306" s="439"/>
      <c r="O1306" s="435" t="s">
        <v>74</v>
      </c>
      <c r="P1306" s="436"/>
      <c r="Q1306" s="436"/>
      <c r="R1306" s="436"/>
      <c r="S1306" s="437"/>
      <c r="T1306" s="336"/>
      <c r="U1306" s="337"/>
      <c r="V1306" s="34"/>
    </row>
    <row r="1307" spans="1:22" ht="21.95" customHeight="1" x14ac:dyDescent="0.25">
      <c r="A1307" s="33"/>
      <c r="B1307" s="439"/>
      <c r="C1307" s="435" t="s">
        <v>75</v>
      </c>
      <c r="D1307" s="436"/>
      <c r="E1307" s="436"/>
      <c r="F1307" s="436"/>
      <c r="G1307" s="437"/>
      <c r="H1307" s="336"/>
      <c r="I1307" s="337"/>
      <c r="J1307" s="34"/>
      <c r="K1307" s="1"/>
      <c r="L1307" s="32"/>
      <c r="M1307" s="33"/>
      <c r="N1307" s="439"/>
      <c r="O1307" s="435" t="s">
        <v>75</v>
      </c>
      <c r="P1307" s="436"/>
      <c r="Q1307" s="436"/>
      <c r="R1307" s="436"/>
      <c r="S1307" s="437"/>
      <c r="T1307" s="336"/>
      <c r="U1307" s="337"/>
      <c r="V1307" s="34"/>
    </row>
    <row r="1308" spans="1:22" ht="21.95" customHeight="1" x14ac:dyDescent="0.25">
      <c r="A1308" s="33"/>
      <c r="B1308" s="439"/>
      <c r="C1308" s="435" t="s">
        <v>76</v>
      </c>
      <c r="D1308" s="436"/>
      <c r="E1308" s="436"/>
      <c r="F1308" s="436"/>
      <c r="G1308" s="437"/>
      <c r="H1308" s="336"/>
      <c r="I1308" s="337"/>
      <c r="J1308" s="34"/>
      <c r="K1308" s="1"/>
      <c r="L1308" s="32"/>
      <c r="M1308" s="33"/>
      <c r="N1308" s="439"/>
      <c r="O1308" s="435" t="s">
        <v>76</v>
      </c>
      <c r="P1308" s="436"/>
      <c r="Q1308" s="436"/>
      <c r="R1308" s="436"/>
      <c r="S1308" s="437"/>
      <c r="T1308" s="336"/>
      <c r="U1308" s="337"/>
      <c r="V1308" s="34"/>
    </row>
    <row r="1309" spans="1:22" ht="21.95" customHeight="1" thickBot="1" x14ac:dyDescent="0.3">
      <c r="A1309" s="33"/>
      <c r="B1309" s="440"/>
      <c r="C1309" s="458" t="s">
        <v>77</v>
      </c>
      <c r="D1309" s="459"/>
      <c r="E1309" s="459"/>
      <c r="F1309" s="459"/>
      <c r="G1309" s="460"/>
      <c r="H1309" s="369"/>
      <c r="I1309" s="370"/>
      <c r="J1309" s="34"/>
      <c r="K1309" s="1"/>
      <c r="L1309" s="32"/>
      <c r="M1309" s="33"/>
      <c r="N1309" s="440"/>
      <c r="O1309" s="458" t="s">
        <v>77</v>
      </c>
      <c r="P1309" s="459"/>
      <c r="Q1309" s="459"/>
      <c r="R1309" s="459"/>
      <c r="S1309" s="460"/>
      <c r="T1309" s="369"/>
      <c r="U1309" s="370"/>
      <c r="V1309" s="34"/>
    </row>
    <row r="1310" spans="1:22" ht="21.95" customHeight="1" x14ac:dyDescent="0.25">
      <c r="A1310" s="33"/>
      <c r="B1310" s="438" t="s">
        <v>78</v>
      </c>
      <c r="C1310" s="465" t="s">
        <v>81</v>
      </c>
      <c r="D1310" s="466"/>
      <c r="E1310" s="346"/>
      <c r="F1310" s="11" t="s">
        <v>82</v>
      </c>
      <c r="G1310" s="11"/>
      <c r="H1310" s="344"/>
      <c r="I1310" s="345"/>
      <c r="J1310" s="34"/>
      <c r="K1310" s="1"/>
      <c r="L1310" s="32"/>
      <c r="M1310" s="33"/>
      <c r="N1310" s="438" t="s">
        <v>78</v>
      </c>
      <c r="O1310" s="465" t="s">
        <v>81</v>
      </c>
      <c r="P1310" s="466"/>
      <c r="Q1310" s="346"/>
      <c r="R1310" s="11" t="s">
        <v>82</v>
      </c>
      <c r="S1310" s="11"/>
      <c r="T1310" s="344"/>
      <c r="U1310" s="345"/>
      <c r="V1310" s="34"/>
    </row>
    <row r="1311" spans="1:22" ht="21.95" customHeight="1" x14ac:dyDescent="0.25">
      <c r="A1311" s="33"/>
      <c r="B1311" s="439"/>
      <c r="C1311" s="338" t="s">
        <v>83</v>
      </c>
      <c r="D1311" s="339"/>
      <c r="E1311" s="340"/>
      <c r="F1311" s="10" t="s">
        <v>84</v>
      </c>
      <c r="G1311" s="10"/>
      <c r="H1311" s="336"/>
      <c r="I1311" s="337"/>
      <c r="J1311" s="34"/>
      <c r="K1311" s="1"/>
      <c r="L1311" s="32"/>
      <c r="M1311" s="33"/>
      <c r="N1311" s="439"/>
      <c r="O1311" s="338" t="s">
        <v>83</v>
      </c>
      <c r="P1311" s="339"/>
      <c r="Q1311" s="340"/>
      <c r="R1311" s="10" t="s">
        <v>84</v>
      </c>
      <c r="S1311" s="10"/>
      <c r="T1311" s="336"/>
      <c r="U1311" s="337"/>
      <c r="V1311" s="34"/>
    </row>
    <row r="1312" spans="1:22" ht="21.95" customHeight="1" thickBot="1" x14ac:dyDescent="0.3">
      <c r="A1312" s="33"/>
      <c r="B1312" s="440"/>
      <c r="C1312" s="60" t="s">
        <v>87</v>
      </c>
      <c r="D1312" s="61"/>
      <c r="E1312" s="61"/>
      <c r="F1312" s="52" t="s">
        <v>86</v>
      </c>
      <c r="G1312" s="52"/>
      <c r="H1312" s="369"/>
      <c r="I1312" s="370"/>
      <c r="J1312" s="34"/>
      <c r="K1312" s="1"/>
      <c r="L1312" s="32"/>
      <c r="M1312" s="33"/>
      <c r="N1312" s="440"/>
      <c r="O1312" s="60" t="s">
        <v>87</v>
      </c>
      <c r="P1312" s="61"/>
      <c r="Q1312" s="61"/>
      <c r="R1312" s="52" t="s">
        <v>86</v>
      </c>
      <c r="S1312" s="52"/>
      <c r="T1312" s="369"/>
      <c r="U1312" s="370"/>
      <c r="V1312" s="34"/>
    </row>
    <row r="1313" spans="1:22" ht="21.95" customHeight="1" thickBot="1" x14ac:dyDescent="0.3">
      <c r="A1313" s="33"/>
      <c r="B1313" s="25"/>
      <c r="C1313" s="25"/>
      <c r="D1313" s="25"/>
      <c r="E1313" s="25"/>
      <c r="F1313" s="25"/>
      <c r="G1313" s="25"/>
      <c r="H1313" s="25"/>
      <c r="I1313" s="25"/>
      <c r="J1313" s="34"/>
      <c r="K1313" s="1"/>
      <c r="L1313" s="32"/>
      <c r="M1313" s="33"/>
      <c r="N1313" s="25"/>
      <c r="O1313" s="25"/>
      <c r="P1313" s="25"/>
      <c r="Q1313" s="25"/>
      <c r="R1313" s="25"/>
      <c r="S1313" s="25"/>
      <c r="T1313" s="25"/>
      <c r="U1313" s="25"/>
      <c r="V1313" s="34"/>
    </row>
    <row r="1314" spans="1:22" ht="21.95" customHeight="1" x14ac:dyDescent="0.3">
      <c r="A1314" s="33"/>
      <c r="B1314" s="373" t="s">
        <v>88</v>
      </c>
      <c r="C1314" s="374"/>
      <c r="D1314" s="374"/>
      <c r="E1314" s="374"/>
      <c r="F1314" s="374"/>
      <c r="G1314" s="374"/>
      <c r="H1314" s="374"/>
      <c r="I1314" s="375"/>
      <c r="J1314" s="34"/>
      <c r="K1314" s="1"/>
      <c r="L1314" s="32"/>
      <c r="M1314" s="33"/>
      <c r="N1314" s="373" t="s">
        <v>88</v>
      </c>
      <c r="O1314" s="374"/>
      <c r="P1314" s="374"/>
      <c r="Q1314" s="374"/>
      <c r="R1314" s="374"/>
      <c r="S1314" s="374"/>
      <c r="T1314" s="374"/>
      <c r="U1314" s="375"/>
      <c r="V1314" s="34"/>
    </row>
    <row r="1315" spans="1:22" ht="21.95" customHeight="1" x14ac:dyDescent="0.25">
      <c r="A1315" s="33"/>
      <c r="B1315" s="376"/>
      <c r="C1315" s="377"/>
      <c r="D1315" s="377"/>
      <c r="E1315" s="377"/>
      <c r="F1315" s="377"/>
      <c r="G1315" s="377"/>
      <c r="H1315" s="377"/>
      <c r="I1315" s="378"/>
      <c r="J1315" s="34"/>
      <c r="K1315" s="1"/>
      <c r="L1315" s="32"/>
      <c r="M1315" s="33"/>
      <c r="N1315" s="376"/>
      <c r="O1315" s="377"/>
      <c r="P1315" s="377"/>
      <c r="Q1315" s="377"/>
      <c r="R1315" s="377"/>
      <c r="S1315" s="377"/>
      <c r="T1315" s="377"/>
      <c r="U1315" s="378"/>
      <c r="V1315" s="34"/>
    </row>
    <row r="1316" spans="1:22" ht="21.95" customHeight="1" x14ac:dyDescent="0.25">
      <c r="A1316" s="33"/>
      <c r="B1316" s="379"/>
      <c r="C1316" s="380"/>
      <c r="D1316" s="380"/>
      <c r="E1316" s="380"/>
      <c r="F1316" s="380"/>
      <c r="G1316" s="380"/>
      <c r="H1316" s="380"/>
      <c r="I1316" s="381"/>
      <c r="J1316" s="34"/>
      <c r="K1316" s="1"/>
      <c r="L1316" s="32"/>
      <c r="M1316" s="33"/>
      <c r="N1316" s="379"/>
      <c r="O1316" s="380"/>
      <c r="P1316" s="380"/>
      <c r="Q1316" s="380"/>
      <c r="R1316" s="380"/>
      <c r="S1316" s="380"/>
      <c r="T1316" s="380"/>
      <c r="U1316" s="381"/>
      <c r="V1316" s="34"/>
    </row>
    <row r="1317" spans="1:22" ht="21.95" customHeight="1" x14ac:dyDescent="0.25">
      <c r="A1317" s="33"/>
      <c r="B1317" s="379"/>
      <c r="C1317" s="380"/>
      <c r="D1317" s="380"/>
      <c r="E1317" s="380"/>
      <c r="F1317" s="380"/>
      <c r="G1317" s="380"/>
      <c r="H1317" s="380"/>
      <c r="I1317" s="381"/>
      <c r="J1317" s="34"/>
      <c r="K1317" s="1"/>
      <c r="L1317" s="32"/>
      <c r="M1317" s="33"/>
      <c r="N1317" s="379"/>
      <c r="O1317" s="380"/>
      <c r="P1317" s="380"/>
      <c r="Q1317" s="380"/>
      <c r="R1317" s="380"/>
      <c r="S1317" s="380"/>
      <c r="T1317" s="380"/>
      <c r="U1317" s="381"/>
      <c r="V1317" s="34"/>
    </row>
    <row r="1318" spans="1:22" ht="21.95" customHeight="1" thickBot="1" x14ac:dyDescent="0.3">
      <c r="A1318" s="33"/>
      <c r="B1318" s="382"/>
      <c r="C1318" s="383"/>
      <c r="D1318" s="383"/>
      <c r="E1318" s="383"/>
      <c r="F1318" s="383"/>
      <c r="G1318" s="383"/>
      <c r="H1318" s="383"/>
      <c r="I1318" s="384"/>
      <c r="J1318" s="34"/>
      <c r="K1318" s="1"/>
      <c r="L1318" s="32"/>
      <c r="M1318" s="33"/>
      <c r="N1318" s="382"/>
      <c r="O1318" s="383"/>
      <c r="P1318" s="383"/>
      <c r="Q1318" s="383"/>
      <c r="R1318" s="383"/>
      <c r="S1318" s="383"/>
      <c r="T1318" s="383"/>
      <c r="U1318" s="384"/>
      <c r="V1318" s="34"/>
    </row>
    <row r="1319" spans="1:22" ht="21.95" customHeight="1" thickBot="1" x14ac:dyDescent="0.3">
      <c r="A1319" s="53"/>
      <c r="B1319" s="54"/>
      <c r="C1319" s="54"/>
      <c r="D1319" s="54"/>
      <c r="E1319" s="54"/>
      <c r="F1319" s="54"/>
      <c r="G1319" s="54"/>
      <c r="H1319" s="54"/>
      <c r="I1319" s="54"/>
      <c r="J1319" s="55"/>
      <c r="K1319" s="1"/>
      <c r="L1319" s="32"/>
      <c r="M1319" s="53"/>
      <c r="N1319" s="54"/>
      <c r="O1319" s="54"/>
      <c r="P1319" s="54"/>
      <c r="Q1319" s="54"/>
      <c r="R1319" s="54"/>
      <c r="S1319" s="54"/>
      <c r="T1319" s="54"/>
      <c r="U1319" s="54"/>
      <c r="V1319" s="55"/>
    </row>
    <row r="1320" spans="1:22" ht="21.95" customHeight="1" thickBot="1" x14ac:dyDescent="0.3">
      <c r="A1320" s="56"/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7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</row>
    <row r="1321" spans="1:22" ht="21.95" customHeight="1" x14ac:dyDescent="0.25">
      <c r="A1321" s="29">
        <v>30</v>
      </c>
      <c r="B1321" s="30"/>
      <c r="C1321" s="30"/>
      <c r="D1321" s="30"/>
      <c r="E1321" s="30"/>
      <c r="F1321" s="30"/>
      <c r="G1321" s="30"/>
      <c r="H1321" s="30"/>
      <c r="I1321" s="30"/>
      <c r="J1321" s="31"/>
      <c r="K1321" s="1"/>
      <c r="L1321" s="32"/>
      <c r="M1321" s="29">
        <f t="shared" ref="M1321" si="29">A1321+1</f>
        <v>31</v>
      </c>
      <c r="N1321" s="30"/>
      <c r="O1321" s="30"/>
      <c r="P1321" s="30"/>
      <c r="Q1321" s="30"/>
      <c r="R1321" s="30"/>
      <c r="S1321" s="30"/>
      <c r="T1321" s="30"/>
      <c r="U1321" s="30"/>
      <c r="V1321" s="31"/>
    </row>
    <row r="1322" spans="1:22" ht="21.95" customHeight="1" x14ac:dyDescent="0.35">
      <c r="A1322" s="33"/>
      <c r="B1322" s="356" t="s">
        <v>42</v>
      </c>
      <c r="C1322" s="356"/>
      <c r="D1322" s="452" t="s">
        <v>93</v>
      </c>
      <c r="E1322" s="404"/>
      <c r="F1322" s="404"/>
      <c r="G1322" s="404"/>
      <c r="H1322" s="404"/>
      <c r="I1322" s="404"/>
      <c r="J1322" s="75"/>
      <c r="K1322" s="1"/>
      <c r="L1322" s="32"/>
      <c r="M1322" s="33"/>
      <c r="N1322" s="356" t="s">
        <v>42</v>
      </c>
      <c r="O1322" s="356"/>
      <c r="P1322" s="452" t="s">
        <v>93</v>
      </c>
      <c r="Q1322" s="404"/>
      <c r="R1322" s="404"/>
      <c r="S1322" s="404"/>
      <c r="T1322" s="404"/>
      <c r="U1322" s="404"/>
      <c r="V1322" s="75"/>
    </row>
    <row r="1323" spans="1:22" ht="21.95" customHeight="1" x14ac:dyDescent="0.25">
      <c r="A1323" s="33"/>
      <c r="B1323" s="358"/>
      <c r="C1323" s="358"/>
      <c r="D1323" s="358"/>
      <c r="E1323" s="358"/>
      <c r="F1323" s="358"/>
      <c r="G1323" s="358"/>
      <c r="H1323" s="358"/>
      <c r="I1323" s="358"/>
      <c r="J1323" s="34"/>
      <c r="K1323" s="1"/>
      <c r="L1323" s="32"/>
      <c r="M1323" s="33"/>
      <c r="N1323" s="358"/>
      <c r="O1323" s="358"/>
      <c r="P1323" s="358"/>
      <c r="Q1323" s="358"/>
      <c r="R1323" s="358"/>
      <c r="S1323" s="358"/>
      <c r="T1323" s="358"/>
      <c r="U1323" s="358"/>
      <c r="V1323" s="34"/>
    </row>
    <row r="1324" spans="1:22" ht="21.95" customHeight="1" x14ac:dyDescent="0.35">
      <c r="A1324" s="33"/>
      <c r="B1324" s="356" t="s">
        <v>0</v>
      </c>
      <c r="C1324" s="356"/>
      <c r="D1324" s="403"/>
      <c r="E1324" s="403"/>
      <c r="F1324" s="357" t="s">
        <v>41</v>
      </c>
      <c r="G1324" s="357"/>
      <c r="H1324" s="403"/>
      <c r="I1324" s="403"/>
      <c r="J1324" s="34"/>
      <c r="K1324" s="1"/>
      <c r="L1324" s="32"/>
      <c r="M1324" s="33"/>
      <c r="N1324" s="356" t="s">
        <v>0</v>
      </c>
      <c r="O1324" s="356"/>
      <c r="P1324" s="403"/>
      <c r="Q1324" s="403"/>
      <c r="R1324" s="357" t="s">
        <v>41</v>
      </c>
      <c r="S1324" s="357"/>
      <c r="T1324" s="403"/>
      <c r="U1324" s="403"/>
      <c r="V1324" s="34"/>
    </row>
    <row r="1325" spans="1:22" ht="21.95" customHeight="1" x14ac:dyDescent="0.35">
      <c r="A1325" s="33"/>
      <c r="B1325" s="356" t="s">
        <v>14</v>
      </c>
      <c r="C1325" s="356"/>
      <c r="D1325" s="400"/>
      <c r="E1325" s="400"/>
      <c r="F1325" s="357" t="s">
        <v>15</v>
      </c>
      <c r="G1325" s="357"/>
      <c r="H1325" s="401"/>
      <c r="I1325" s="401"/>
      <c r="J1325" s="34"/>
      <c r="K1325" s="1"/>
      <c r="L1325" s="32"/>
      <c r="M1325" s="33"/>
      <c r="N1325" s="356" t="s">
        <v>14</v>
      </c>
      <c r="O1325" s="356"/>
      <c r="P1325" s="400"/>
      <c r="Q1325" s="400"/>
      <c r="R1325" s="357" t="s">
        <v>15</v>
      </c>
      <c r="S1325" s="357"/>
      <c r="T1325" s="401"/>
      <c r="U1325" s="401"/>
      <c r="V1325" s="34"/>
    </row>
    <row r="1326" spans="1:22" ht="21.95" customHeight="1" x14ac:dyDescent="0.3">
      <c r="A1326" s="33"/>
      <c r="B1326" s="64" t="s">
        <v>53</v>
      </c>
      <c r="C1326" s="64"/>
      <c r="D1326" s="402"/>
      <c r="E1326" s="402"/>
      <c r="F1326" s="397" t="s">
        <v>54</v>
      </c>
      <c r="G1326" s="397"/>
      <c r="H1326" s="402"/>
      <c r="I1326" s="402"/>
      <c r="J1326" s="34"/>
      <c r="K1326" s="1"/>
      <c r="L1326" s="32"/>
      <c r="M1326" s="33"/>
      <c r="N1326" s="64" t="s">
        <v>53</v>
      </c>
      <c r="O1326" s="64"/>
      <c r="P1326" s="402"/>
      <c r="Q1326" s="402"/>
      <c r="R1326" s="397" t="s">
        <v>54</v>
      </c>
      <c r="S1326" s="397"/>
      <c r="T1326" s="402"/>
      <c r="U1326" s="402"/>
      <c r="V1326" s="34"/>
    </row>
    <row r="1327" spans="1:22" ht="21.95" customHeight="1" x14ac:dyDescent="0.3">
      <c r="A1327" s="33"/>
      <c r="B1327" s="396" t="s">
        <v>1</v>
      </c>
      <c r="C1327" s="396"/>
      <c r="D1327" s="397"/>
      <c r="E1327" s="397"/>
      <c r="F1327" s="398"/>
      <c r="G1327" s="398"/>
      <c r="H1327" s="398"/>
      <c r="I1327" s="398"/>
      <c r="J1327" s="34"/>
      <c r="K1327" s="1"/>
      <c r="L1327" s="32"/>
      <c r="M1327" s="33"/>
      <c r="N1327" s="396" t="s">
        <v>1</v>
      </c>
      <c r="O1327" s="396"/>
      <c r="P1327" s="397"/>
      <c r="Q1327" s="397"/>
      <c r="R1327" s="398"/>
      <c r="S1327" s="398"/>
      <c r="T1327" s="398"/>
      <c r="U1327" s="398"/>
      <c r="V1327" s="34"/>
    </row>
    <row r="1328" spans="1:22" ht="21.95" customHeight="1" x14ac:dyDescent="0.3">
      <c r="A1328" s="33"/>
      <c r="B1328" s="396"/>
      <c r="C1328" s="396"/>
      <c r="D1328" s="397" t="s">
        <v>11</v>
      </c>
      <c r="E1328" s="397"/>
      <c r="F1328" s="398"/>
      <c r="G1328" s="398"/>
      <c r="H1328" s="398"/>
      <c r="I1328" s="398"/>
      <c r="J1328" s="34"/>
      <c r="K1328" s="1"/>
      <c r="L1328" s="32"/>
      <c r="M1328" s="33"/>
      <c r="N1328" s="396"/>
      <c r="O1328" s="396"/>
      <c r="P1328" s="397" t="s">
        <v>11</v>
      </c>
      <c r="Q1328" s="397"/>
      <c r="R1328" s="398"/>
      <c r="S1328" s="398"/>
      <c r="T1328" s="398"/>
      <c r="U1328" s="398"/>
      <c r="V1328" s="34"/>
    </row>
    <row r="1329" spans="1:22" ht="21.95" customHeight="1" x14ac:dyDescent="0.3">
      <c r="A1329" s="33"/>
      <c r="B1329" s="396"/>
      <c r="C1329" s="396"/>
      <c r="D1329" s="397" t="s">
        <v>55</v>
      </c>
      <c r="E1329" s="397"/>
      <c r="F1329" s="398"/>
      <c r="G1329" s="398"/>
      <c r="H1329" s="398"/>
      <c r="I1329" s="398"/>
      <c r="J1329" s="34"/>
      <c r="K1329" s="1"/>
      <c r="L1329" s="32"/>
      <c r="M1329" s="33"/>
      <c r="N1329" s="396"/>
      <c r="O1329" s="396"/>
      <c r="P1329" s="397" t="s">
        <v>55</v>
      </c>
      <c r="Q1329" s="397"/>
      <c r="R1329" s="398"/>
      <c r="S1329" s="398"/>
      <c r="T1329" s="398"/>
      <c r="U1329" s="398"/>
      <c r="V1329" s="34"/>
    </row>
    <row r="1330" spans="1:22" ht="21.95" customHeight="1" x14ac:dyDescent="0.35">
      <c r="A1330" s="33"/>
      <c r="B1330" s="396"/>
      <c r="C1330" s="396"/>
      <c r="D1330" s="397" t="s">
        <v>9</v>
      </c>
      <c r="E1330" s="397"/>
      <c r="F1330" s="399"/>
      <c r="G1330" s="399"/>
      <c r="H1330" s="399"/>
      <c r="I1330" s="399"/>
      <c r="J1330" s="34"/>
      <c r="K1330" s="1"/>
      <c r="L1330" s="32"/>
      <c r="M1330" s="33"/>
      <c r="N1330" s="396"/>
      <c r="O1330" s="396"/>
      <c r="P1330" s="397" t="s">
        <v>9</v>
      </c>
      <c r="Q1330" s="397"/>
      <c r="R1330" s="399"/>
      <c r="S1330" s="399"/>
      <c r="T1330" s="399"/>
      <c r="U1330" s="399"/>
      <c r="V1330" s="34"/>
    </row>
    <row r="1331" spans="1:22" ht="21.95" customHeight="1" x14ac:dyDescent="0.35">
      <c r="A1331" s="33"/>
      <c r="B1331" s="356" t="s">
        <v>44</v>
      </c>
      <c r="C1331" s="356"/>
      <c r="D1331" s="357" t="s">
        <v>90</v>
      </c>
      <c r="E1331" s="357"/>
      <c r="F1331" s="37"/>
      <c r="G1331" s="65"/>
      <c r="H1331" s="39"/>
      <c r="I1331" s="65"/>
      <c r="J1331" s="34"/>
      <c r="K1331" s="1"/>
      <c r="L1331" s="32"/>
      <c r="M1331" s="33"/>
      <c r="N1331" s="356" t="s">
        <v>44</v>
      </c>
      <c r="O1331" s="356"/>
      <c r="P1331" s="357" t="s">
        <v>90</v>
      </c>
      <c r="Q1331" s="357"/>
      <c r="R1331" s="37"/>
      <c r="S1331" s="65"/>
      <c r="T1331" s="39"/>
      <c r="U1331" s="65"/>
      <c r="V1331" s="34"/>
    </row>
    <row r="1332" spans="1:22" ht="21.95" customHeight="1" x14ac:dyDescent="0.3">
      <c r="A1332" s="33"/>
      <c r="B1332" s="356"/>
      <c r="C1332" s="356"/>
      <c r="D1332" s="359" t="s">
        <v>56</v>
      </c>
      <c r="E1332" s="63" t="s">
        <v>57</v>
      </c>
      <c r="F1332" s="41"/>
      <c r="G1332" s="66"/>
      <c r="H1332" s="41"/>
      <c r="I1332" s="66"/>
      <c r="J1332" s="34"/>
      <c r="K1332" s="1"/>
      <c r="L1332" s="32"/>
      <c r="M1332" s="33"/>
      <c r="N1332" s="356"/>
      <c r="O1332" s="356"/>
      <c r="P1332" s="359" t="s">
        <v>56</v>
      </c>
      <c r="Q1332" s="63" t="s">
        <v>57</v>
      </c>
      <c r="R1332" s="41"/>
      <c r="S1332" s="66"/>
      <c r="T1332" s="41"/>
      <c r="U1332" s="66"/>
      <c r="V1332" s="34"/>
    </row>
    <row r="1333" spans="1:22" ht="21.95" customHeight="1" x14ac:dyDescent="0.3">
      <c r="A1333" s="33"/>
      <c r="B1333" s="356"/>
      <c r="C1333" s="356"/>
      <c r="D1333" s="359"/>
      <c r="E1333" s="63" t="s">
        <v>58</v>
      </c>
      <c r="F1333" s="41"/>
      <c r="G1333" s="66"/>
      <c r="H1333" s="41"/>
      <c r="I1333" s="66"/>
      <c r="J1333" s="34"/>
      <c r="K1333" s="1"/>
      <c r="L1333" s="32"/>
      <c r="M1333" s="33"/>
      <c r="N1333" s="356"/>
      <c r="O1333" s="356"/>
      <c r="P1333" s="359"/>
      <c r="Q1333" s="63" t="s">
        <v>58</v>
      </c>
      <c r="R1333" s="41"/>
      <c r="S1333" s="66"/>
      <c r="T1333" s="41"/>
      <c r="U1333" s="66"/>
      <c r="V1333" s="34"/>
    </row>
    <row r="1334" spans="1:22" ht="21.95" customHeight="1" x14ac:dyDescent="0.25">
      <c r="A1334" s="33"/>
      <c r="B1334" s="358"/>
      <c r="C1334" s="358"/>
      <c r="D1334" s="358"/>
      <c r="E1334" s="358"/>
      <c r="F1334" s="358"/>
      <c r="G1334" s="358"/>
      <c r="H1334" s="358"/>
      <c r="I1334" s="358"/>
      <c r="J1334" s="34"/>
      <c r="K1334" s="1"/>
      <c r="L1334" s="32"/>
      <c r="M1334" s="33"/>
      <c r="N1334" s="358"/>
      <c r="O1334" s="358"/>
      <c r="P1334" s="358"/>
      <c r="Q1334" s="358"/>
      <c r="R1334" s="358"/>
      <c r="S1334" s="358"/>
      <c r="T1334" s="358"/>
      <c r="U1334" s="358"/>
      <c r="V1334" s="34"/>
    </row>
    <row r="1335" spans="1:22" ht="21.95" customHeight="1" x14ac:dyDescent="0.3">
      <c r="A1335" s="33"/>
      <c r="B1335" s="395" t="s">
        <v>59</v>
      </c>
      <c r="C1335" s="395"/>
      <c r="D1335" s="395"/>
      <c r="E1335" s="395"/>
      <c r="F1335" s="395"/>
      <c r="G1335" s="395"/>
      <c r="H1335" s="395"/>
      <c r="I1335" s="395"/>
      <c r="J1335" s="34"/>
      <c r="K1335" s="1"/>
      <c r="L1335" s="32"/>
      <c r="M1335" s="33"/>
      <c r="N1335" s="395" t="s">
        <v>59</v>
      </c>
      <c r="O1335" s="395"/>
      <c r="P1335" s="395"/>
      <c r="Q1335" s="395"/>
      <c r="R1335" s="395"/>
      <c r="S1335" s="395"/>
      <c r="T1335" s="395"/>
      <c r="U1335" s="395"/>
      <c r="V1335" s="34"/>
    </row>
    <row r="1336" spans="1:22" ht="21.95" customHeight="1" thickBot="1" x14ac:dyDescent="0.3">
      <c r="A1336" s="33"/>
      <c r="B1336" s="358"/>
      <c r="C1336" s="358"/>
      <c r="D1336" s="358"/>
      <c r="E1336" s="358"/>
      <c r="F1336" s="358"/>
      <c r="G1336" s="358"/>
      <c r="H1336" s="358"/>
      <c r="I1336" s="358"/>
      <c r="J1336" s="34"/>
      <c r="K1336" s="1"/>
      <c r="L1336" s="32"/>
      <c r="M1336" s="33"/>
      <c r="N1336" s="358"/>
      <c r="O1336" s="358"/>
      <c r="P1336" s="358"/>
      <c r="Q1336" s="358"/>
      <c r="R1336" s="358"/>
      <c r="S1336" s="358"/>
      <c r="T1336" s="358"/>
      <c r="U1336" s="358"/>
      <c r="V1336" s="34"/>
    </row>
    <row r="1337" spans="1:22" ht="21.95" customHeight="1" x14ac:dyDescent="0.25">
      <c r="A1337" s="33"/>
      <c r="B1337" s="170" t="s">
        <v>136</v>
      </c>
      <c r="C1337" s="443"/>
      <c r="D1337" s="444"/>
      <c r="E1337" s="444"/>
      <c r="F1337" s="444"/>
      <c r="G1337" s="444"/>
      <c r="H1337" s="444"/>
      <c r="I1337" s="445"/>
      <c r="J1337" s="34"/>
      <c r="K1337" s="1"/>
      <c r="L1337" s="32"/>
      <c r="M1337" s="33"/>
      <c r="N1337" s="170" t="s">
        <v>136</v>
      </c>
      <c r="O1337" s="443"/>
      <c r="P1337" s="444"/>
      <c r="Q1337" s="444"/>
      <c r="R1337" s="444"/>
      <c r="S1337" s="444"/>
      <c r="T1337" s="444"/>
      <c r="U1337" s="445"/>
      <c r="V1337" s="34"/>
    </row>
    <row r="1338" spans="1:22" ht="21.95" customHeight="1" thickBot="1" x14ac:dyDescent="0.3">
      <c r="A1338" s="33"/>
      <c r="B1338" s="171" t="s">
        <v>137</v>
      </c>
      <c r="C1338" s="432"/>
      <c r="D1338" s="433"/>
      <c r="E1338" s="433"/>
      <c r="F1338" s="433"/>
      <c r="G1338" s="433"/>
      <c r="H1338" s="433"/>
      <c r="I1338" s="434"/>
      <c r="J1338" s="34"/>
      <c r="K1338" s="1"/>
      <c r="L1338" s="32"/>
      <c r="M1338" s="33"/>
      <c r="N1338" s="171" t="s">
        <v>137</v>
      </c>
      <c r="O1338" s="432"/>
      <c r="P1338" s="433"/>
      <c r="Q1338" s="433"/>
      <c r="R1338" s="433"/>
      <c r="S1338" s="433"/>
      <c r="T1338" s="433"/>
      <c r="U1338" s="434"/>
      <c r="V1338" s="34"/>
    </row>
    <row r="1339" spans="1:22" ht="21.95" customHeight="1" thickBot="1" x14ac:dyDescent="0.3">
      <c r="A1339" s="33"/>
      <c r="B1339" s="25"/>
      <c r="C1339" s="25"/>
      <c r="D1339" s="25"/>
      <c r="E1339" s="25"/>
      <c r="F1339" s="25"/>
      <c r="G1339" s="25"/>
      <c r="H1339" s="25"/>
      <c r="I1339" s="25"/>
      <c r="J1339" s="34"/>
      <c r="K1339" s="1"/>
      <c r="L1339" s="32"/>
      <c r="M1339" s="33"/>
      <c r="N1339" s="25"/>
      <c r="O1339" s="25"/>
      <c r="P1339" s="25"/>
      <c r="Q1339" s="25"/>
      <c r="R1339" s="25"/>
      <c r="S1339" s="25"/>
      <c r="T1339" s="25"/>
      <c r="U1339" s="25"/>
      <c r="V1339" s="34"/>
    </row>
    <row r="1340" spans="1:22" ht="21.95" customHeight="1" x14ac:dyDescent="0.25">
      <c r="A1340" s="33"/>
      <c r="B1340" s="438" t="s">
        <v>63</v>
      </c>
      <c r="C1340" s="343" t="s">
        <v>64</v>
      </c>
      <c r="D1340" s="351"/>
      <c r="E1340" s="351"/>
      <c r="F1340" s="351"/>
      <c r="G1340" s="351"/>
      <c r="H1340" s="352"/>
      <c r="I1340" s="353"/>
      <c r="J1340" s="34"/>
      <c r="K1340" s="1"/>
      <c r="L1340" s="32"/>
      <c r="M1340" s="33"/>
      <c r="N1340" s="438" t="s">
        <v>63</v>
      </c>
      <c r="O1340" s="343" t="s">
        <v>64</v>
      </c>
      <c r="P1340" s="351"/>
      <c r="Q1340" s="351"/>
      <c r="R1340" s="351"/>
      <c r="S1340" s="351"/>
      <c r="T1340" s="352"/>
      <c r="U1340" s="353"/>
      <c r="V1340" s="34"/>
    </row>
    <row r="1341" spans="1:22" ht="21.95" customHeight="1" x14ac:dyDescent="0.25">
      <c r="A1341" s="33"/>
      <c r="B1341" s="439"/>
      <c r="C1341" s="340" t="s">
        <v>65</v>
      </c>
      <c r="D1341" s="348"/>
      <c r="E1341" s="348"/>
      <c r="F1341" s="348"/>
      <c r="G1341" s="348"/>
      <c r="H1341" s="336"/>
      <c r="I1341" s="337"/>
      <c r="J1341" s="34"/>
      <c r="K1341" s="1"/>
      <c r="L1341" s="32"/>
      <c r="M1341" s="33"/>
      <c r="N1341" s="439"/>
      <c r="O1341" s="340" t="s">
        <v>65</v>
      </c>
      <c r="P1341" s="348"/>
      <c r="Q1341" s="348"/>
      <c r="R1341" s="348"/>
      <c r="S1341" s="348"/>
      <c r="T1341" s="336"/>
      <c r="U1341" s="337"/>
      <c r="V1341" s="34"/>
    </row>
    <row r="1342" spans="1:22" ht="21.95" customHeight="1" x14ac:dyDescent="0.25">
      <c r="A1342" s="33"/>
      <c r="B1342" s="439"/>
      <c r="C1342" s="340" t="s">
        <v>66</v>
      </c>
      <c r="D1342" s="348"/>
      <c r="E1342" s="348"/>
      <c r="F1342" s="348"/>
      <c r="G1342" s="348"/>
      <c r="H1342" s="336"/>
      <c r="I1342" s="337"/>
      <c r="J1342" s="34"/>
      <c r="K1342" s="1"/>
      <c r="L1342" s="32"/>
      <c r="M1342" s="33"/>
      <c r="N1342" s="439"/>
      <c r="O1342" s="340" t="s">
        <v>66</v>
      </c>
      <c r="P1342" s="348"/>
      <c r="Q1342" s="348"/>
      <c r="R1342" s="348"/>
      <c r="S1342" s="348"/>
      <c r="T1342" s="336"/>
      <c r="U1342" s="337"/>
      <c r="V1342" s="34"/>
    </row>
    <row r="1343" spans="1:22" ht="21.95" customHeight="1" x14ac:dyDescent="0.25">
      <c r="A1343" s="33"/>
      <c r="B1343" s="439"/>
      <c r="C1343" s="340" t="s">
        <v>67</v>
      </c>
      <c r="D1343" s="348"/>
      <c r="E1343" s="348"/>
      <c r="F1343" s="348"/>
      <c r="G1343" s="348"/>
      <c r="H1343" s="336"/>
      <c r="I1343" s="337"/>
      <c r="J1343" s="34"/>
      <c r="K1343" s="1"/>
      <c r="L1343" s="32"/>
      <c r="M1343" s="33"/>
      <c r="N1343" s="439"/>
      <c r="O1343" s="340" t="s">
        <v>67</v>
      </c>
      <c r="P1343" s="348"/>
      <c r="Q1343" s="348"/>
      <c r="R1343" s="348"/>
      <c r="S1343" s="348"/>
      <c r="T1343" s="336"/>
      <c r="U1343" s="337"/>
      <c r="V1343" s="34"/>
    </row>
    <row r="1344" spans="1:22" ht="21.95" customHeight="1" x14ac:dyDescent="0.25">
      <c r="A1344" s="33"/>
      <c r="B1344" s="439"/>
      <c r="C1344" s="340" t="s">
        <v>68</v>
      </c>
      <c r="D1344" s="348"/>
      <c r="E1344" s="348"/>
      <c r="F1344" s="348"/>
      <c r="G1344" s="348"/>
      <c r="H1344" s="336"/>
      <c r="I1344" s="337"/>
      <c r="J1344" s="34"/>
      <c r="K1344" s="1"/>
      <c r="L1344" s="32"/>
      <c r="M1344" s="33"/>
      <c r="N1344" s="439"/>
      <c r="O1344" s="340" t="s">
        <v>68</v>
      </c>
      <c r="P1344" s="348"/>
      <c r="Q1344" s="348"/>
      <c r="R1344" s="348"/>
      <c r="S1344" s="348"/>
      <c r="T1344" s="336"/>
      <c r="U1344" s="337"/>
      <c r="V1344" s="34"/>
    </row>
    <row r="1345" spans="1:22" ht="21.95" customHeight="1" x14ac:dyDescent="0.25">
      <c r="A1345" s="33"/>
      <c r="B1345" s="439"/>
      <c r="C1345" s="385" t="s">
        <v>69</v>
      </c>
      <c r="D1345" s="386"/>
      <c r="E1345" s="386"/>
      <c r="F1345" s="386"/>
      <c r="G1345" s="386"/>
      <c r="H1345" s="336"/>
      <c r="I1345" s="337"/>
      <c r="J1345" s="34"/>
      <c r="K1345" s="1"/>
      <c r="L1345" s="32"/>
      <c r="M1345" s="33"/>
      <c r="N1345" s="439"/>
      <c r="O1345" s="385" t="s">
        <v>69</v>
      </c>
      <c r="P1345" s="386"/>
      <c r="Q1345" s="386"/>
      <c r="R1345" s="386"/>
      <c r="S1345" s="386"/>
      <c r="T1345" s="336"/>
      <c r="U1345" s="337"/>
      <c r="V1345" s="34"/>
    </row>
    <row r="1346" spans="1:22" ht="21.95" customHeight="1" thickBot="1" x14ac:dyDescent="0.3">
      <c r="A1346" s="33"/>
      <c r="B1346" s="440"/>
      <c r="C1346" s="461" t="s">
        <v>92</v>
      </c>
      <c r="D1346" s="462"/>
      <c r="E1346" s="462"/>
      <c r="F1346" s="462"/>
      <c r="G1346" s="385"/>
      <c r="H1346" s="453"/>
      <c r="I1346" s="454"/>
      <c r="J1346" s="34"/>
      <c r="K1346" s="1"/>
      <c r="L1346" s="32"/>
      <c r="M1346" s="33"/>
      <c r="N1346" s="440"/>
      <c r="O1346" s="461" t="s">
        <v>92</v>
      </c>
      <c r="P1346" s="462"/>
      <c r="Q1346" s="462"/>
      <c r="R1346" s="462"/>
      <c r="S1346" s="385"/>
      <c r="T1346" s="453"/>
      <c r="U1346" s="454"/>
      <c r="V1346" s="34"/>
    </row>
    <row r="1347" spans="1:22" ht="21.95" customHeight="1" x14ac:dyDescent="0.25">
      <c r="A1347" s="33"/>
      <c r="B1347" s="438" t="s">
        <v>70</v>
      </c>
      <c r="C1347" s="463" t="s">
        <v>71</v>
      </c>
      <c r="D1347" s="464"/>
      <c r="E1347" s="464"/>
      <c r="F1347" s="464"/>
      <c r="G1347" s="464"/>
      <c r="H1347" s="352"/>
      <c r="I1347" s="353"/>
      <c r="J1347" s="34"/>
      <c r="K1347" s="1"/>
      <c r="L1347" s="32"/>
      <c r="M1347" s="33"/>
      <c r="N1347" s="438" t="s">
        <v>70</v>
      </c>
      <c r="O1347" s="463" t="s">
        <v>71</v>
      </c>
      <c r="P1347" s="464"/>
      <c r="Q1347" s="464"/>
      <c r="R1347" s="464"/>
      <c r="S1347" s="464"/>
      <c r="T1347" s="352"/>
      <c r="U1347" s="353"/>
      <c r="V1347" s="34"/>
    </row>
    <row r="1348" spans="1:22" ht="21.95" customHeight="1" x14ac:dyDescent="0.25">
      <c r="A1348" s="33"/>
      <c r="B1348" s="439"/>
      <c r="C1348" s="435" t="s">
        <v>72</v>
      </c>
      <c r="D1348" s="436"/>
      <c r="E1348" s="436"/>
      <c r="F1348" s="436"/>
      <c r="G1348" s="437"/>
      <c r="H1348" s="336"/>
      <c r="I1348" s="337"/>
      <c r="J1348" s="34"/>
      <c r="K1348" s="1"/>
      <c r="L1348" s="32"/>
      <c r="M1348" s="33"/>
      <c r="N1348" s="439"/>
      <c r="O1348" s="435" t="s">
        <v>72</v>
      </c>
      <c r="P1348" s="436"/>
      <c r="Q1348" s="436"/>
      <c r="R1348" s="436"/>
      <c r="S1348" s="437"/>
      <c r="T1348" s="336"/>
      <c r="U1348" s="337"/>
      <c r="V1348" s="34"/>
    </row>
    <row r="1349" spans="1:22" ht="21.95" customHeight="1" x14ac:dyDescent="0.25">
      <c r="A1349" s="33"/>
      <c r="B1349" s="439"/>
      <c r="C1349" s="435" t="s">
        <v>73</v>
      </c>
      <c r="D1349" s="436"/>
      <c r="E1349" s="436"/>
      <c r="F1349" s="436"/>
      <c r="G1349" s="437"/>
      <c r="H1349" s="336"/>
      <c r="I1349" s="337"/>
      <c r="J1349" s="34"/>
      <c r="K1349" s="1"/>
      <c r="L1349" s="32"/>
      <c r="M1349" s="33"/>
      <c r="N1349" s="439"/>
      <c r="O1349" s="435" t="s">
        <v>73</v>
      </c>
      <c r="P1349" s="436"/>
      <c r="Q1349" s="436"/>
      <c r="R1349" s="436"/>
      <c r="S1349" s="437"/>
      <c r="T1349" s="336"/>
      <c r="U1349" s="337"/>
      <c r="V1349" s="34"/>
    </row>
    <row r="1350" spans="1:22" ht="21.95" customHeight="1" x14ac:dyDescent="0.25">
      <c r="A1350" s="33"/>
      <c r="B1350" s="439"/>
      <c r="C1350" s="435" t="s">
        <v>74</v>
      </c>
      <c r="D1350" s="436"/>
      <c r="E1350" s="436"/>
      <c r="F1350" s="436"/>
      <c r="G1350" s="437"/>
      <c r="H1350" s="336"/>
      <c r="I1350" s="337"/>
      <c r="J1350" s="34"/>
      <c r="K1350" s="1"/>
      <c r="L1350" s="32"/>
      <c r="M1350" s="33"/>
      <c r="N1350" s="439"/>
      <c r="O1350" s="435" t="s">
        <v>74</v>
      </c>
      <c r="P1350" s="436"/>
      <c r="Q1350" s="436"/>
      <c r="R1350" s="436"/>
      <c r="S1350" s="437"/>
      <c r="T1350" s="336"/>
      <c r="U1350" s="337"/>
      <c r="V1350" s="34"/>
    </row>
    <row r="1351" spans="1:22" ht="21.95" customHeight="1" x14ac:dyDescent="0.25">
      <c r="A1351" s="33"/>
      <c r="B1351" s="439"/>
      <c r="C1351" s="435" t="s">
        <v>75</v>
      </c>
      <c r="D1351" s="436"/>
      <c r="E1351" s="436"/>
      <c r="F1351" s="436"/>
      <c r="G1351" s="437"/>
      <c r="H1351" s="336"/>
      <c r="I1351" s="337"/>
      <c r="J1351" s="34"/>
      <c r="K1351" s="1"/>
      <c r="L1351" s="32"/>
      <c r="M1351" s="33"/>
      <c r="N1351" s="439"/>
      <c r="O1351" s="435" t="s">
        <v>75</v>
      </c>
      <c r="P1351" s="436"/>
      <c r="Q1351" s="436"/>
      <c r="R1351" s="436"/>
      <c r="S1351" s="437"/>
      <c r="T1351" s="336"/>
      <c r="U1351" s="337"/>
      <c r="V1351" s="34"/>
    </row>
    <row r="1352" spans="1:22" ht="21.95" customHeight="1" x14ac:dyDescent="0.25">
      <c r="A1352" s="33"/>
      <c r="B1352" s="439"/>
      <c r="C1352" s="435" t="s">
        <v>76</v>
      </c>
      <c r="D1352" s="436"/>
      <c r="E1352" s="436"/>
      <c r="F1352" s="436"/>
      <c r="G1352" s="437"/>
      <c r="H1352" s="336"/>
      <c r="I1352" s="337"/>
      <c r="J1352" s="34"/>
      <c r="K1352" s="1"/>
      <c r="L1352" s="32"/>
      <c r="M1352" s="33"/>
      <c r="N1352" s="439"/>
      <c r="O1352" s="435" t="s">
        <v>76</v>
      </c>
      <c r="P1352" s="436"/>
      <c r="Q1352" s="436"/>
      <c r="R1352" s="436"/>
      <c r="S1352" s="437"/>
      <c r="T1352" s="336"/>
      <c r="U1352" s="337"/>
      <c r="V1352" s="34"/>
    </row>
    <row r="1353" spans="1:22" ht="21.95" customHeight="1" thickBot="1" x14ac:dyDescent="0.3">
      <c r="A1353" s="33"/>
      <c r="B1353" s="440"/>
      <c r="C1353" s="458" t="s">
        <v>77</v>
      </c>
      <c r="D1353" s="459"/>
      <c r="E1353" s="459"/>
      <c r="F1353" s="459"/>
      <c r="G1353" s="460"/>
      <c r="H1353" s="369"/>
      <c r="I1353" s="370"/>
      <c r="J1353" s="34"/>
      <c r="K1353" s="1"/>
      <c r="L1353" s="32"/>
      <c r="M1353" s="33"/>
      <c r="N1353" s="440"/>
      <c r="O1353" s="458" t="s">
        <v>77</v>
      </c>
      <c r="P1353" s="459"/>
      <c r="Q1353" s="459"/>
      <c r="R1353" s="459"/>
      <c r="S1353" s="460"/>
      <c r="T1353" s="369"/>
      <c r="U1353" s="370"/>
      <c r="V1353" s="34"/>
    </row>
    <row r="1354" spans="1:22" ht="21.95" customHeight="1" x14ac:dyDescent="0.25">
      <c r="A1354" s="33"/>
      <c r="B1354" s="438" t="s">
        <v>78</v>
      </c>
      <c r="C1354" s="465" t="s">
        <v>81</v>
      </c>
      <c r="D1354" s="466"/>
      <c r="E1354" s="346"/>
      <c r="F1354" s="11" t="s">
        <v>82</v>
      </c>
      <c r="G1354" s="11"/>
      <c r="H1354" s="344"/>
      <c r="I1354" s="345"/>
      <c r="J1354" s="34"/>
      <c r="K1354" s="1"/>
      <c r="L1354" s="32"/>
      <c r="M1354" s="33"/>
      <c r="N1354" s="438" t="s">
        <v>78</v>
      </c>
      <c r="O1354" s="465" t="s">
        <v>81</v>
      </c>
      <c r="P1354" s="466"/>
      <c r="Q1354" s="346"/>
      <c r="R1354" s="11" t="s">
        <v>82</v>
      </c>
      <c r="S1354" s="11"/>
      <c r="T1354" s="344"/>
      <c r="U1354" s="345"/>
      <c r="V1354" s="34"/>
    </row>
    <row r="1355" spans="1:22" ht="21.95" customHeight="1" x14ac:dyDescent="0.25">
      <c r="A1355" s="33"/>
      <c r="B1355" s="439"/>
      <c r="C1355" s="338" t="s">
        <v>83</v>
      </c>
      <c r="D1355" s="339"/>
      <c r="E1355" s="340"/>
      <c r="F1355" s="10" t="s">
        <v>84</v>
      </c>
      <c r="G1355" s="10"/>
      <c r="H1355" s="336"/>
      <c r="I1355" s="337"/>
      <c r="J1355" s="34"/>
      <c r="K1355" s="1"/>
      <c r="L1355" s="32"/>
      <c r="M1355" s="33"/>
      <c r="N1355" s="439"/>
      <c r="O1355" s="338" t="s">
        <v>83</v>
      </c>
      <c r="P1355" s="339"/>
      <c r="Q1355" s="340"/>
      <c r="R1355" s="10" t="s">
        <v>84</v>
      </c>
      <c r="S1355" s="10"/>
      <c r="T1355" s="336"/>
      <c r="U1355" s="337"/>
      <c r="V1355" s="34"/>
    </row>
    <row r="1356" spans="1:22" ht="21.95" customHeight="1" thickBot="1" x14ac:dyDescent="0.3">
      <c r="A1356" s="33"/>
      <c r="B1356" s="440"/>
      <c r="C1356" s="60" t="s">
        <v>87</v>
      </c>
      <c r="D1356" s="61"/>
      <c r="E1356" s="61"/>
      <c r="F1356" s="52" t="s">
        <v>86</v>
      </c>
      <c r="G1356" s="52"/>
      <c r="H1356" s="369"/>
      <c r="I1356" s="370"/>
      <c r="J1356" s="34"/>
      <c r="K1356" s="1"/>
      <c r="L1356" s="32"/>
      <c r="M1356" s="33"/>
      <c r="N1356" s="440"/>
      <c r="O1356" s="60" t="s">
        <v>87</v>
      </c>
      <c r="P1356" s="61"/>
      <c r="Q1356" s="61"/>
      <c r="R1356" s="52" t="s">
        <v>86</v>
      </c>
      <c r="S1356" s="52"/>
      <c r="T1356" s="369"/>
      <c r="U1356" s="370"/>
      <c r="V1356" s="34"/>
    </row>
    <row r="1357" spans="1:22" ht="21.95" customHeight="1" thickBot="1" x14ac:dyDescent="0.3">
      <c r="A1357" s="33"/>
      <c r="B1357" s="25"/>
      <c r="C1357" s="25"/>
      <c r="D1357" s="25"/>
      <c r="E1357" s="25"/>
      <c r="F1357" s="25"/>
      <c r="G1357" s="25"/>
      <c r="H1357" s="25"/>
      <c r="I1357" s="25"/>
      <c r="J1357" s="34"/>
      <c r="K1357" s="1"/>
      <c r="L1357" s="32"/>
      <c r="M1357" s="33"/>
      <c r="N1357" s="25"/>
      <c r="O1357" s="25"/>
      <c r="P1357" s="25"/>
      <c r="Q1357" s="25"/>
      <c r="R1357" s="25"/>
      <c r="S1357" s="25"/>
      <c r="T1357" s="25"/>
      <c r="U1357" s="25"/>
      <c r="V1357" s="34"/>
    </row>
    <row r="1358" spans="1:22" ht="21.95" customHeight="1" x14ac:dyDescent="0.3">
      <c r="A1358" s="33"/>
      <c r="B1358" s="373" t="s">
        <v>88</v>
      </c>
      <c r="C1358" s="374"/>
      <c r="D1358" s="374"/>
      <c r="E1358" s="374"/>
      <c r="F1358" s="374"/>
      <c r="G1358" s="374"/>
      <c r="H1358" s="374"/>
      <c r="I1358" s="375"/>
      <c r="J1358" s="34"/>
      <c r="K1358" s="1"/>
      <c r="L1358" s="32"/>
      <c r="M1358" s="33"/>
      <c r="N1358" s="373" t="s">
        <v>88</v>
      </c>
      <c r="O1358" s="374"/>
      <c r="P1358" s="374"/>
      <c r="Q1358" s="374"/>
      <c r="R1358" s="374"/>
      <c r="S1358" s="374"/>
      <c r="T1358" s="374"/>
      <c r="U1358" s="375"/>
      <c r="V1358" s="34"/>
    </row>
    <row r="1359" spans="1:22" ht="21.95" customHeight="1" x14ac:dyDescent="0.25">
      <c r="A1359" s="33"/>
      <c r="B1359" s="376"/>
      <c r="C1359" s="377"/>
      <c r="D1359" s="377"/>
      <c r="E1359" s="377"/>
      <c r="F1359" s="377"/>
      <c r="G1359" s="377"/>
      <c r="H1359" s="377"/>
      <c r="I1359" s="378"/>
      <c r="J1359" s="34"/>
      <c r="K1359" s="1"/>
      <c r="L1359" s="32"/>
      <c r="M1359" s="33"/>
      <c r="N1359" s="376"/>
      <c r="O1359" s="377"/>
      <c r="P1359" s="377"/>
      <c r="Q1359" s="377"/>
      <c r="R1359" s="377"/>
      <c r="S1359" s="377"/>
      <c r="T1359" s="377"/>
      <c r="U1359" s="378"/>
      <c r="V1359" s="34"/>
    </row>
    <row r="1360" spans="1:22" ht="21.95" customHeight="1" x14ac:dyDescent="0.25">
      <c r="A1360" s="33"/>
      <c r="B1360" s="379"/>
      <c r="C1360" s="380"/>
      <c r="D1360" s="380"/>
      <c r="E1360" s="380"/>
      <c r="F1360" s="380"/>
      <c r="G1360" s="380"/>
      <c r="H1360" s="380"/>
      <c r="I1360" s="381"/>
      <c r="J1360" s="34"/>
      <c r="K1360" s="1"/>
      <c r="L1360" s="32"/>
      <c r="M1360" s="33"/>
      <c r="N1360" s="379"/>
      <c r="O1360" s="380"/>
      <c r="P1360" s="380"/>
      <c r="Q1360" s="380"/>
      <c r="R1360" s="380"/>
      <c r="S1360" s="380"/>
      <c r="T1360" s="380"/>
      <c r="U1360" s="381"/>
      <c r="V1360" s="34"/>
    </row>
    <row r="1361" spans="1:22" ht="21.95" customHeight="1" x14ac:dyDescent="0.25">
      <c r="A1361" s="33"/>
      <c r="B1361" s="379"/>
      <c r="C1361" s="380"/>
      <c r="D1361" s="380"/>
      <c r="E1361" s="380"/>
      <c r="F1361" s="380"/>
      <c r="G1361" s="380"/>
      <c r="H1361" s="380"/>
      <c r="I1361" s="381"/>
      <c r="J1361" s="34"/>
      <c r="K1361" s="1"/>
      <c r="L1361" s="32"/>
      <c r="M1361" s="33"/>
      <c r="N1361" s="379"/>
      <c r="O1361" s="380"/>
      <c r="P1361" s="380"/>
      <c r="Q1361" s="380"/>
      <c r="R1361" s="380"/>
      <c r="S1361" s="380"/>
      <c r="T1361" s="380"/>
      <c r="U1361" s="381"/>
      <c r="V1361" s="34"/>
    </row>
    <row r="1362" spans="1:22" ht="21.95" customHeight="1" thickBot="1" x14ac:dyDescent="0.3">
      <c r="A1362" s="33"/>
      <c r="B1362" s="382"/>
      <c r="C1362" s="383"/>
      <c r="D1362" s="383"/>
      <c r="E1362" s="383"/>
      <c r="F1362" s="383"/>
      <c r="G1362" s="383"/>
      <c r="H1362" s="383"/>
      <c r="I1362" s="384"/>
      <c r="J1362" s="34"/>
      <c r="K1362" s="1"/>
      <c r="L1362" s="32"/>
      <c r="M1362" s="33"/>
      <c r="N1362" s="382"/>
      <c r="O1362" s="383"/>
      <c r="P1362" s="383"/>
      <c r="Q1362" s="383"/>
      <c r="R1362" s="383"/>
      <c r="S1362" s="383"/>
      <c r="T1362" s="383"/>
      <c r="U1362" s="384"/>
      <c r="V1362" s="34"/>
    </row>
    <row r="1363" spans="1:22" ht="21.95" customHeight="1" thickBot="1" x14ac:dyDescent="0.3">
      <c r="A1363" s="53"/>
      <c r="B1363" s="54"/>
      <c r="C1363" s="54"/>
      <c r="D1363" s="54"/>
      <c r="E1363" s="54"/>
      <c r="F1363" s="54"/>
      <c r="G1363" s="54"/>
      <c r="H1363" s="54"/>
      <c r="I1363" s="54"/>
      <c r="J1363" s="55"/>
      <c r="K1363" s="1"/>
      <c r="L1363" s="32"/>
      <c r="M1363" s="53"/>
      <c r="N1363" s="54"/>
      <c r="O1363" s="54"/>
      <c r="P1363" s="54"/>
      <c r="Q1363" s="54"/>
      <c r="R1363" s="54"/>
      <c r="S1363" s="54"/>
      <c r="T1363" s="54"/>
      <c r="U1363" s="54"/>
      <c r="V1363" s="55"/>
    </row>
    <row r="1364" spans="1:22" ht="21.95" customHeight="1" thickBot="1" x14ac:dyDescent="0.3">
      <c r="A1364" s="56"/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7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</row>
    <row r="1365" spans="1:22" ht="21.95" customHeight="1" x14ac:dyDescent="0.25">
      <c r="A1365" s="29">
        <v>31</v>
      </c>
      <c r="B1365" s="30"/>
      <c r="C1365" s="30"/>
      <c r="D1365" s="30"/>
      <c r="E1365" s="30"/>
      <c r="F1365" s="30"/>
      <c r="G1365" s="30"/>
      <c r="H1365" s="30"/>
      <c r="I1365" s="30"/>
      <c r="J1365" s="31"/>
      <c r="K1365" s="1"/>
      <c r="L1365" s="32"/>
      <c r="M1365" s="29">
        <f t="shared" ref="M1365" si="30">A1365+1</f>
        <v>32</v>
      </c>
      <c r="N1365" s="30"/>
      <c r="O1365" s="30"/>
      <c r="P1365" s="30"/>
      <c r="Q1365" s="30"/>
      <c r="R1365" s="30"/>
      <c r="S1365" s="30"/>
      <c r="T1365" s="30"/>
      <c r="U1365" s="30"/>
      <c r="V1365" s="31"/>
    </row>
    <row r="1366" spans="1:22" ht="21.95" customHeight="1" x14ac:dyDescent="0.35">
      <c r="A1366" s="33"/>
      <c r="B1366" s="356" t="s">
        <v>42</v>
      </c>
      <c r="C1366" s="356"/>
      <c r="D1366" s="452" t="s">
        <v>93</v>
      </c>
      <c r="E1366" s="404"/>
      <c r="F1366" s="404"/>
      <c r="G1366" s="404"/>
      <c r="H1366" s="404"/>
      <c r="I1366" s="404"/>
      <c r="J1366" s="75"/>
      <c r="K1366" s="1"/>
      <c r="L1366" s="32"/>
      <c r="M1366" s="33"/>
      <c r="N1366" s="356" t="s">
        <v>42</v>
      </c>
      <c r="O1366" s="356"/>
      <c r="P1366" s="452" t="s">
        <v>93</v>
      </c>
      <c r="Q1366" s="404"/>
      <c r="R1366" s="404"/>
      <c r="S1366" s="404"/>
      <c r="T1366" s="404"/>
      <c r="U1366" s="404"/>
      <c r="V1366" s="75"/>
    </row>
    <row r="1367" spans="1:22" ht="21.95" customHeight="1" x14ac:dyDescent="0.25">
      <c r="A1367" s="33"/>
      <c r="B1367" s="358"/>
      <c r="C1367" s="358"/>
      <c r="D1367" s="358"/>
      <c r="E1367" s="358"/>
      <c r="F1367" s="358"/>
      <c r="G1367" s="358"/>
      <c r="H1367" s="358"/>
      <c r="I1367" s="358"/>
      <c r="J1367" s="34"/>
      <c r="K1367" s="1"/>
      <c r="L1367" s="32"/>
      <c r="M1367" s="33"/>
      <c r="N1367" s="358"/>
      <c r="O1367" s="358"/>
      <c r="P1367" s="358"/>
      <c r="Q1367" s="358"/>
      <c r="R1367" s="358"/>
      <c r="S1367" s="358"/>
      <c r="T1367" s="358"/>
      <c r="U1367" s="358"/>
      <c r="V1367" s="34"/>
    </row>
    <row r="1368" spans="1:22" ht="21.95" customHeight="1" x14ac:dyDescent="0.35">
      <c r="A1368" s="33"/>
      <c r="B1368" s="356" t="s">
        <v>0</v>
      </c>
      <c r="C1368" s="356"/>
      <c r="D1368" s="403"/>
      <c r="E1368" s="403"/>
      <c r="F1368" s="357" t="s">
        <v>41</v>
      </c>
      <c r="G1368" s="357"/>
      <c r="H1368" s="403"/>
      <c r="I1368" s="403"/>
      <c r="J1368" s="34"/>
      <c r="K1368" s="1"/>
      <c r="L1368" s="32"/>
      <c r="M1368" s="33"/>
      <c r="N1368" s="356" t="s">
        <v>0</v>
      </c>
      <c r="O1368" s="356"/>
      <c r="P1368" s="403"/>
      <c r="Q1368" s="403"/>
      <c r="R1368" s="357" t="s">
        <v>41</v>
      </c>
      <c r="S1368" s="357"/>
      <c r="T1368" s="403"/>
      <c r="U1368" s="403"/>
      <c r="V1368" s="34"/>
    </row>
    <row r="1369" spans="1:22" ht="21.95" customHeight="1" x14ac:dyDescent="0.35">
      <c r="A1369" s="33"/>
      <c r="B1369" s="356" t="s">
        <v>14</v>
      </c>
      <c r="C1369" s="356"/>
      <c r="D1369" s="400"/>
      <c r="E1369" s="400"/>
      <c r="F1369" s="357" t="s">
        <v>15</v>
      </c>
      <c r="G1369" s="357"/>
      <c r="H1369" s="401"/>
      <c r="I1369" s="401"/>
      <c r="J1369" s="34"/>
      <c r="K1369" s="1"/>
      <c r="L1369" s="32"/>
      <c r="M1369" s="33"/>
      <c r="N1369" s="356" t="s">
        <v>14</v>
      </c>
      <c r="O1369" s="356"/>
      <c r="P1369" s="400"/>
      <c r="Q1369" s="400"/>
      <c r="R1369" s="357" t="s">
        <v>15</v>
      </c>
      <c r="S1369" s="357"/>
      <c r="T1369" s="401"/>
      <c r="U1369" s="401"/>
      <c r="V1369" s="34"/>
    </row>
    <row r="1370" spans="1:22" ht="21.95" customHeight="1" x14ac:dyDescent="0.3">
      <c r="A1370" s="33"/>
      <c r="B1370" s="64" t="s">
        <v>53</v>
      </c>
      <c r="C1370" s="64"/>
      <c r="D1370" s="402"/>
      <c r="E1370" s="402"/>
      <c r="F1370" s="397" t="s">
        <v>54</v>
      </c>
      <c r="G1370" s="397"/>
      <c r="H1370" s="402"/>
      <c r="I1370" s="402"/>
      <c r="J1370" s="34"/>
      <c r="K1370" s="1"/>
      <c r="L1370" s="32"/>
      <c r="M1370" s="33"/>
      <c r="N1370" s="64" t="s">
        <v>53</v>
      </c>
      <c r="O1370" s="64"/>
      <c r="P1370" s="402"/>
      <c r="Q1370" s="402"/>
      <c r="R1370" s="397" t="s">
        <v>54</v>
      </c>
      <c r="S1370" s="397"/>
      <c r="T1370" s="402"/>
      <c r="U1370" s="402"/>
      <c r="V1370" s="34"/>
    </row>
    <row r="1371" spans="1:22" ht="21.95" customHeight="1" x14ac:dyDescent="0.3">
      <c r="A1371" s="33"/>
      <c r="B1371" s="396" t="s">
        <v>1</v>
      </c>
      <c r="C1371" s="396"/>
      <c r="D1371" s="397"/>
      <c r="E1371" s="397"/>
      <c r="F1371" s="398"/>
      <c r="G1371" s="398"/>
      <c r="H1371" s="398"/>
      <c r="I1371" s="398"/>
      <c r="J1371" s="34"/>
      <c r="K1371" s="1"/>
      <c r="L1371" s="32"/>
      <c r="M1371" s="33"/>
      <c r="N1371" s="396" t="s">
        <v>1</v>
      </c>
      <c r="O1371" s="396"/>
      <c r="P1371" s="397"/>
      <c r="Q1371" s="397"/>
      <c r="R1371" s="398"/>
      <c r="S1371" s="398"/>
      <c r="T1371" s="398"/>
      <c r="U1371" s="398"/>
      <c r="V1371" s="34"/>
    </row>
    <row r="1372" spans="1:22" ht="21.95" customHeight="1" x14ac:dyDescent="0.3">
      <c r="A1372" s="33"/>
      <c r="B1372" s="396"/>
      <c r="C1372" s="396"/>
      <c r="D1372" s="397" t="s">
        <v>11</v>
      </c>
      <c r="E1372" s="397"/>
      <c r="F1372" s="398"/>
      <c r="G1372" s="398"/>
      <c r="H1372" s="398"/>
      <c r="I1372" s="398"/>
      <c r="J1372" s="34"/>
      <c r="K1372" s="1"/>
      <c r="L1372" s="32"/>
      <c r="M1372" s="33"/>
      <c r="N1372" s="396"/>
      <c r="O1372" s="396"/>
      <c r="P1372" s="397" t="s">
        <v>11</v>
      </c>
      <c r="Q1372" s="397"/>
      <c r="R1372" s="398"/>
      <c r="S1372" s="398"/>
      <c r="T1372" s="398"/>
      <c r="U1372" s="398"/>
      <c r="V1372" s="34"/>
    </row>
    <row r="1373" spans="1:22" ht="21.95" customHeight="1" x14ac:dyDescent="0.3">
      <c r="A1373" s="33"/>
      <c r="B1373" s="396"/>
      <c r="C1373" s="396"/>
      <c r="D1373" s="397" t="s">
        <v>55</v>
      </c>
      <c r="E1373" s="397"/>
      <c r="F1373" s="398"/>
      <c r="G1373" s="398"/>
      <c r="H1373" s="398"/>
      <c r="I1373" s="398"/>
      <c r="J1373" s="34"/>
      <c r="K1373" s="1"/>
      <c r="L1373" s="32"/>
      <c r="M1373" s="33"/>
      <c r="N1373" s="396"/>
      <c r="O1373" s="396"/>
      <c r="P1373" s="397" t="s">
        <v>55</v>
      </c>
      <c r="Q1373" s="397"/>
      <c r="R1373" s="398"/>
      <c r="S1373" s="398"/>
      <c r="T1373" s="398"/>
      <c r="U1373" s="398"/>
      <c r="V1373" s="34"/>
    </row>
    <row r="1374" spans="1:22" ht="21.95" customHeight="1" x14ac:dyDescent="0.35">
      <c r="A1374" s="33"/>
      <c r="B1374" s="396"/>
      <c r="C1374" s="396"/>
      <c r="D1374" s="397" t="s">
        <v>9</v>
      </c>
      <c r="E1374" s="397"/>
      <c r="F1374" s="399"/>
      <c r="G1374" s="399"/>
      <c r="H1374" s="399"/>
      <c r="I1374" s="399"/>
      <c r="J1374" s="34"/>
      <c r="K1374" s="1"/>
      <c r="L1374" s="32"/>
      <c r="M1374" s="33"/>
      <c r="N1374" s="396"/>
      <c r="O1374" s="396"/>
      <c r="P1374" s="397" t="s">
        <v>9</v>
      </c>
      <c r="Q1374" s="397"/>
      <c r="R1374" s="399"/>
      <c r="S1374" s="399"/>
      <c r="T1374" s="399"/>
      <c r="U1374" s="399"/>
      <c r="V1374" s="34"/>
    </row>
    <row r="1375" spans="1:22" ht="21.95" customHeight="1" x14ac:dyDescent="0.35">
      <c r="A1375" s="33"/>
      <c r="B1375" s="356" t="s">
        <v>44</v>
      </c>
      <c r="C1375" s="356"/>
      <c r="D1375" s="357" t="s">
        <v>90</v>
      </c>
      <c r="E1375" s="357"/>
      <c r="F1375" s="37"/>
      <c r="G1375" s="65"/>
      <c r="H1375" s="39"/>
      <c r="I1375" s="65"/>
      <c r="J1375" s="34"/>
      <c r="K1375" s="1"/>
      <c r="L1375" s="32"/>
      <c r="M1375" s="33"/>
      <c r="N1375" s="356" t="s">
        <v>44</v>
      </c>
      <c r="O1375" s="356"/>
      <c r="P1375" s="357" t="s">
        <v>90</v>
      </c>
      <c r="Q1375" s="357"/>
      <c r="R1375" s="37"/>
      <c r="S1375" s="65"/>
      <c r="T1375" s="39"/>
      <c r="U1375" s="65"/>
      <c r="V1375" s="34"/>
    </row>
    <row r="1376" spans="1:22" ht="21.95" customHeight="1" x14ac:dyDescent="0.3">
      <c r="A1376" s="33"/>
      <c r="B1376" s="356"/>
      <c r="C1376" s="356"/>
      <c r="D1376" s="359" t="s">
        <v>56</v>
      </c>
      <c r="E1376" s="63" t="s">
        <v>57</v>
      </c>
      <c r="F1376" s="41"/>
      <c r="G1376" s="66"/>
      <c r="H1376" s="41"/>
      <c r="I1376" s="66"/>
      <c r="J1376" s="34"/>
      <c r="K1376" s="1"/>
      <c r="L1376" s="32"/>
      <c r="M1376" s="33"/>
      <c r="N1376" s="356"/>
      <c r="O1376" s="356"/>
      <c r="P1376" s="359" t="s">
        <v>56</v>
      </c>
      <c r="Q1376" s="63" t="s">
        <v>57</v>
      </c>
      <c r="R1376" s="41"/>
      <c r="S1376" s="66"/>
      <c r="T1376" s="41"/>
      <c r="U1376" s="66"/>
      <c r="V1376" s="34"/>
    </row>
    <row r="1377" spans="1:22" ht="21.95" customHeight="1" x14ac:dyDescent="0.3">
      <c r="A1377" s="33"/>
      <c r="B1377" s="356"/>
      <c r="C1377" s="356"/>
      <c r="D1377" s="359"/>
      <c r="E1377" s="63" t="s">
        <v>58</v>
      </c>
      <c r="F1377" s="41"/>
      <c r="G1377" s="66"/>
      <c r="H1377" s="41"/>
      <c r="I1377" s="66"/>
      <c r="J1377" s="34"/>
      <c r="K1377" s="1"/>
      <c r="L1377" s="32"/>
      <c r="M1377" s="33"/>
      <c r="N1377" s="356"/>
      <c r="O1377" s="356"/>
      <c r="P1377" s="359"/>
      <c r="Q1377" s="63" t="s">
        <v>58</v>
      </c>
      <c r="R1377" s="41"/>
      <c r="S1377" s="66"/>
      <c r="T1377" s="41"/>
      <c r="U1377" s="66"/>
      <c r="V1377" s="34"/>
    </row>
    <row r="1378" spans="1:22" ht="21.95" customHeight="1" x14ac:dyDescent="0.25">
      <c r="A1378" s="33"/>
      <c r="B1378" s="358"/>
      <c r="C1378" s="358"/>
      <c r="D1378" s="358"/>
      <c r="E1378" s="358"/>
      <c r="F1378" s="358"/>
      <c r="G1378" s="358"/>
      <c r="H1378" s="358"/>
      <c r="I1378" s="358"/>
      <c r="J1378" s="34"/>
      <c r="K1378" s="1"/>
      <c r="L1378" s="32"/>
      <c r="M1378" s="33"/>
      <c r="N1378" s="358"/>
      <c r="O1378" s="358"/>
      <c r="P1378" s="358"/>
      <c r="Q1378" s="358"/>
      <c r="R1378" s="358"/>
      <c r="S1378" s="358"/>
      <c r="T1378" s="358"/>
      <c r="U1378" s="358"/>
      <c r="V1378" s="34"/>
    </row>
    <row r="1379" spans="1:22" ht="21.95" customHeight="1" x14ac:dyDescent="0.3">
      <c r="A1379" s="33"/>
      <c r="B1379" s="395" t="s">
        <v>59</v>
      </c>
      <c r="C1379" s="395"/>
      <c r="D1379" s="395"/>
      <c r="E1379" s="395"/>
      <c r="F1379" s="395"/>
      <c r="G1379" s="395"/>
      <c r="H1379" s="395"/>
      <c r="I1379" s="395"/>
      <c r="J1379" s="34"/>
      <c r="K1379" s="1"/>
      <c r="L1379" s="32"/>
      <c r="M1379" s="33"/>
      <c r="N1379" s="395" t="s">
        <v>59</v>
      </c>
      <c r="O1379" s="395"/>
      <c r="P1379" s="395"/>
      <c r="Q1379" s="395"/>
      <c r="R1379" s="395"/>
      <c r="S1379" s="395"/>
      <c r="T1379" s="395"/>
      <c r="U1379" s="395"/>
      <c r="V1379" s="34"/>
    </row>
    <row r="1380" spans="1:22" ht="21.95" customHeight="1" thickBot="1" x14ac:dyDescent="0.3">
      <c r="A1380" s="33"/>
      <c r="B1380" s="358"/>
      <c r="C1380" s="358"/>
      <c r="D1380" s="358"/>
      <c r="E1380" s="358"/>
      <c r="F1380" s="358"/>
      <c r="G1380" s="358"/>
      <c r="H1380" s="358"/>
      <c r="I1380" s="358"/>
      <c r="J1380" s="34"/>
      <c r="K1380" s="1"/>
      <c r="L1380" s="32"/>
      <c r="M1380" s="33"/>
      <c r="N1380" s="358"/>
      <c r="O1380" s="358"/>
      <c r="P1380" s="358"/>
      <c r="Q1380" s="358"/>
      <c r="R1380" s="358"/>
      <c r="S1380" s="358"/>
      <c r="T1380" s="358"/>
      <c r="U1380" s="358"/>
      <c r="V1380" s="34"/>
    </row>
    <row r="1381" spans="1:22" ht="21.95" customHeight="1" x14ac:dyDescent="0.25">
      <c r="A1381" s="33"/>
      <c r="B1381" s="170" t="s">
        <v>136</v>
      </c>
      <c r="C1381" s="443"/>
      <c r="D1381" s="444"/>
      <c r="E1381" s="444"/>
      <c r="F1381" s="444"/>
      <c r="G1381" s="444"/>
      <c r="H1381" s="444"/>
      <c r="I1381" s="445"/>
      <c r="J1381" s="34"/>
      <c r="K1381" s="1"/>
      <c r="L1381" s="32"/>
      <c r="M1381" s="33"/>
      <c r="N1381" s="170" t="s">
        <v>136</v>
      </c>
      <c r="O1381" s="443"/>
      <c r="P1381" s="444"/>
      <c r="Q1381" s="444"/>
      <c r="R1381" s="444"/>
      <c r="S1381" s="444"/>
      <c r="T1381" s="444"/>
      <c r="U1381" s="445"/>
      <c r="V1381" s="34"/>
    </row>
    <row r="1382" spans="1:22" ht="21.95" customHeight="1" thickBot="1" x14ac:dyDescent="0.3">
      <c r="A1382" s="33"/>
      <c r="B1382" s="171" t="s">
        <v>137</v>
      </c>
      <c r="C1382" s="432"/>
      <c r="D1382" s="433"/>
      <c r="E1382" s="433"/>
      <c r="F1382" s="433"/>
      <c r="G1382" s="433"/>
      <c r="H1382" s="433"/>
      <c r="I1382" s="434"/>
      <c r="J1382" s="34"/>
      <c r="K1382" s="1"/>
      <c r="L1382" s="32"/>
      <c r="M1382" s="33"/>
      <c r="N1382" s="171" t="s">
        <v>137</v>
      </c>
      <c r="O1382" s="432"/>
      <c r="P1382" s="433"/>
      <c r="Q1382" s="433"/>
      <c r="R1382" s="433"/>
      <c r="S1382" s="433"/>
      <c r="T1382" s="433"/>
      <c r="U1382" s="434"/>
      <c r="V1382" s="34"/>
    </row>
    <row r="1383" spans="1:22" ht="21.95" customHeight="1" thickBot="1" x14ac:dyDescent="0.3">
      <c r="A1383" s="33"/>
      <c r="B1383" s="25"/>
      <c r="C1383" s="25"/>
      <c r="D1383" s="25"/>
      <c r="E1383" s="25"/>
      <c r="F1383" s="25"/>
      <c r="G1383" s="25"/>
      <c r="H1383" s="25"/>
      <c r="I1383" s="25"/>
      <c r="J1383" s="34"/>
      <c r="K1383" s="1"/>
      <c r="L1383" s="32"/>
      <c r="M1383" s="33"/>
      <c r="N1383" s="25"/>
      <c r="O1383" s="25"/>
      <c r="P1383" s="25"/>
      <c r="Q1383" s="25"/>
      <c r="R1383" s="25"/>
      <c r="S1383" s="25"/>
      <c r="T1383" s="25"/>
      <c r="U1383" s="25"/>
      <c r="V1383" s="34"/>
    </row>
    <row r="1384" spans="1:22" ht="21.95" customHeight="1" x14ac:dyDescent="0.25">
      <c r="A1384" s="33"/>
      <c r="B1384" s="438" t="s">
        <v>63</v>
      </c>
      <c r="C1384" s="343" t="s">
        <v>64</v>
      </c>
      <c r="D1384" s="351"/>
      <c r="E1384" s="351"/>
      <c r="F1384" s="351"/>
      <c r="G1384" s="351"/>
      <c r="H1384" s="352"/>
      <c r="I1384" s="353"/>
      <c r="J1384" s="34"/>
      <c r="K1384" s="1"/>
      <c r="L1384" s="32"/>
      <c r="M1384" s="33"/>
      <c r="N1384" s="438" t="s">
        <v>63</v>
      </c>
      <c r="O1384" s="343" t="s">
        <v>64</v>
      </c>
      <c r="P1384" s="351"/>
      <c r="Q1384" s="351"/>
      <c r="R1384" s="351"/>
      <c r="S1384" s="351"/>
      <c r="T1384" s="352"/>
      <c r="U1384" s="353"/>
      <c r="V1384" s="34"/>
    </row>
    <row r="1385" spans="1:22" ht="21.95" customHeight="1" x14ac:dyDescent="0.25">
      <c r="A1385" s="33"/>
      <c r="B1385" s="439"/>
      <c r="C1385" s="340" t="s">
        <v>65</v>
      </c>
      <c r="D1385" s="348"/>
      <c r="E1385" s="348"/>
      <c r="F1385" s="348"/>
      <c r="G1385" s="348"/>
      <c r="H1385" s="336"/>
      <c r="I1385" s="337"/>
      <c r="J1385" s="34"/>
      <c r="K1385" s="1"/>
      <c r="L1385" s="32"/>
      <c r="M1385" s="33"/>
      <c r="N1385" s="439"/>
      <c r="O1385" s="340" t="s">
        <v>65</v>
      </c>
      <c r="P1385" s="348"/>
      <c r="Q1385" s="348"/>
      <c r="R1385" s="348"/>
      <c r="S1385" s="348"/>
      <c r="T1385" s="336"/>
      <c r="U1385" s="337"/>
      <c r="V1385" s="34"/>
    </row>
    <row r="1386" spans="1:22" ht="21.95" customHeight="1" x14ac:dyDescent="0.25">
      <c r="A1386" s="33"/>
      <c r="B1386" s="439"/>
      <c r="C1386" s="340" t="s">
        <v>66</v>
      </c>
      <c r="D1386" s="348"/>
      <c r="E1386" s="348"/>
      <c r="F1386" s="348"/>
      <c r="G1386" s="348"/>
      <c r="H1386" s="336"/>
      <c r="I1386" s="337"/>
      <c r="J1386" s="34"/>
      <c r="K1386" s="1"/>
      <c r="L1386" s="32"/>
      <c r="M1386" s="33"/>
      <c r="N1386" s="439"/>
      <c r="O1386" s="340" t="s">
        <v>66</v>
      </c>
      <c r="P1386" s="348"/>
      <c r="Q1386" s="348"/>
      <c r="R1386" s="348"/>
      <c r="S1386" s="348"/>
      <c r="T1386" s="336"/>
      <c r="U1386" s="337"/>
      <c r="V1386" s="34"/>
    </row>
    <row r="1387" spans="1:22" ht="21.95" customHeight="1" x14ac:dyDescent="0.25">
      <c r="A1387" s="33"/>
      <c r="B1387" s="439"/>
      <c r="C1387" s="340" t="s">
        <v>67</v>
      </c>
      <c r="D1387" s="348"/>
      <c r="E1387" s="348"/>
      <c r="F1387" s="348"/>
      <c r="G1387" s="348"/>
      <c r="H1387" s="336"/>
      <c r="I1387" s="337"/>
      <c r="J1387" s="34"/>
      <c r="K1387" s="1"/>
      <c r="L1387" s="32"/>
      <c r="M1387" s="33"/>
      <c r="N1387" s="439"/>
      <c r="O1387" s="340" t="s">
        <v>67</v>
      </c>
      <c r="P1387" s="348"/>
      <c r="Q1387" s="348"/>
      <c r="R1387" s="348"/>
      <c r="S1387" s="348"/>
      <c r="T1387" s="336"/>
      <c r="U1387" s="337"/>
      <c r="V1387" s="34"/>
    </row>
    <row r="1388" spans="1:22" ht="21.95" customHeight="1" x14ac:dyDescent="0.25">
      <c r="A1388" s="33"/>
      <c r="B1388" s="439"/>
      <c r="C1388" s="340" t="s">
        <v>68</v>
      </c>
      <c r="D1388" s="348"/>
      <c r="E1388" s="348"/>
      <c r="F1388" s="348"/>
      <c r="G1388" s="348"/>
      <c r="H1388" s="336"/>
      <c r="I1388" s="337"/>
      <c r="J1388" s="34"/>
      <c r="K1388" s="1"/>
      <c r="L1388" s="32"/>
      <c r="M1388" s="33"/>
      <c r="N1388" s="439"/>
      <c r="O1388" s="340" t="s">
        <v>68</v>
      </c>
      <c r="P1388" s="348"/>
      <c r="Q1388" s="348"/>
      <c r="R1388" s="348"/>
      <c r="S1388" s="348"/>
      <c r="T1388" s="336"/>
      <c r="U1388" s="337"/>
      <c r="V1388" s="34"/>
    </row>
    <row r="1389" spans="1:22" ht="21.95" customHeight="1" x14ac:dyDescent="0.25">
      <c r="A1389" s="33"/>
      <c r="B1389" s="439"/>
      <c r="C1389" s="385" t="s">
        <v>69</v>
      </c>
      <c r="D1389" s="386"/>
      <c r="E1389" s="386"/>
      <c r="F1389" s="386"/>
      <c r="G1389" s="386"/>
      <c r="H1389" s="336"/>
      <c r="I1389" s="337"/>
      <c r="J1389" s="34"/>
      <c r="K1389" s="1"/>
      <c r="L1389" s="32"/>
      <c r="M1389" s="33"/>
      <c r="N1389" s="439"/>
      <c r="O1389" s="385" t="s">
        <v>69</v>
      </c>
      <c r="P1389" s="386"/>
      <c r="Q1389" s="386"/>
      <c r="R1389" s="386"/>
      <c r="S1389" s="386"/>
      <c r="T1389" s="336"/>
      <c r="U1389" s="337"/>
      <c r="V1389" s="34"/>
    </row>
    <row r="1390" spans="1:22" ht="21.95" customHeight="1" thickBot="1" x14ac:dyDescent="0.3">
      <c r="A1390" s="33"/>
      <c r="B1390" s="440"/>
      <c r="C1390" s="461" t="s">
        <v>92</v>
      </c>
      <c r="D1390" s="462"/>
      <c r="E1390" s="462"/>
      <c r="F1390" s="462"/>
      <c r="G1390" s="385"/>
      <c r="H1390" s="453"/>
      <c r="I1390" s="454"/>
      <c r="J1390" s="34"/>
      <c r="K1390" s="1"/>
      <c r="L1390" s="32"/>
      <c r="M1390" s="33"/>
      <c r="N1390" s="440"/>
      <c r="O1390" s="461" t="s">
        <v>92</v>
      </c>
      <c r="P1390" s="462"/>
      <c r="Q1390" s="462"/>
      <c r="R1390" s="462"/>
      <c r="S1390" s="385"/>
      <c r="T1390" s="453"/>
      <c r="U1390" s="454"/>
      <c r="V1390" s="34"/>
    </row>
    <row r="1391" spans="1:22" ht="21.95" customHeight="1" x14ac:dyDescent="0.25">
      <c r="A1391" s="33"/>
      <c r="B1391" s="438" t="s">
        <v>70</v>
      </c>
      <c r="C1391" s="463" t="s">
        <v>71</v>
      </c>
      <c r="D1391" s="464"/>
      <c r="E1391" s="464"/>
      <c r="F1391" s="464"/>
      <c r="G1391" s="464"/>
      <c r="H1391" s="352"/>
      <c r="I1391" s="353"/>
      <c r="J1391" s="34"/>
      <c r="K1391" s="1"/>
      <c r="L1391" s="32"/>
      <c r="M1391" s="33"/>
      <c r="N1391" s="438" t="s">
        <v>70</v>
      </c>
      <c r="O1391" s="463" t="s">
        <v>71</v>
      </c>
      <c r="P1391" s="464"/>
      <c r="Q1391" s="464"/>
      <c r="R1391" s="464"/>
      <c r="S1391" s="464"/>
      <c r="T1391" s="352"/>
      <c r="U1391" s="353"/>
      <c r="V1391" s="34"/>
    </row>
    <row r="1392" spans="1:22" ht="21.95" customHeight="1" x14ac:dyDescent="0.25">
      <c r="A1392" s="33"/>
      <c r="B1392" s="439"/>
      <c r="C1392" s="435" t="s">
        <v>72</v>
      </c>
      <c r="D1392" s="436"/>
      <c r="E1392" s="436"/>
      <c r="F1392" s="436"/>
      <c r="G1392" s="437"/>
      <c r="H1392" s="336"/>
      <c r="I1392" s="337"/>
      <c r="J1392" s="34"/>
      <c r="K1392" s="1"/>
      <c r="L1392" s="32"/>
      <c r="M1392" s="33"/>
      <c r="N1392" s="439"/>
      <c r="O1392" s="435" t="s">
        <v>72</v>
      </c>
      <c r="P1392" s="436"/>
      <c r="Q1392" s="436"/>
      <c r="R1392" s="436"/>
      <c r="S1392" s="437"/>
      <c r="T1392" s="336"/>
      <c r="U1392" s="337"/>
      <c r="V1392" s="34"/>
    </row>
    <row r="1393" spans="1:22" ht="21.95" customHeight="1" x14ac:dyDescent="0.25">
      <c r="A1393" s="33"/>
      <c r="B1393" s="439"/>
      <c r="C1393" s="435" t="s">
        <v>73</v>
      </c>
      <c r="D1393" s="436"/>
      <c r="E1393" s="436"/>
      <c r="F1393" s="436"/>
      <c r="G1393" s="437"/>
      <c r="H1393" s="336"/>
      <c r="I1393" s="337"/>
      <c r="J1393" s="34"/>
      <c r="K1393" s="1"/>
      <c r="L1393" s="32"/>
      <c r="M1393" s="33"/>
      <c r="N1393" s="439"/>
      <c r="O1393" s="435" t="s">
        <v>73</v>
      </c>
      <c r="P1393" s="436"/>
      <c r="Q1393" s="436"/>
      <c r="R1393" s="436"/>
      <c r="S1393" s="437"/>
      <c r="T1393" s="336"/>
      <c r="U1393" s="337"/>
      <c r="V1393" s="34"/>
    </row>
    <row r="1394" spans="1:22" ht="21.95" customHeight="1" x14ac:dyDescent="0.25">
      <c r="A1394" s="33"/>
      <c r="B1394" s="439"/>
      <c r="C1394" s="435" t="s">
        <v>74</v>
      </c>
      <c r="D1394" s="436"/>
      <c r="E1394" s="436"/>
      <c r="F1394" s="436"/>
      <c r="G1394" s="437"/>
      <c r="H1394" s="336"/>
      <c r="I1394" s="337"/>
      <c r="J1394" s="34"/>
      <c r="K1394" s="1"/>
      <c r="L1394" s="32"/>
      <c r="M1394" s="33"/>
      <c r="N1394" s="439"/>
      <c r="O1394" s="435" t="s">
        <v>74</v>
      </c>
      <c r="P1394" s="436"/>
      <c r="Q1394" s="436"/>
      <c r="R1394" s="436"/>
      <c r="S1394" s="437"/>
      <c r="T1394" s="336"/>
      <c r="U1394" s="337"/>
      <c r="V1394" s="34"/>
    </row>
    <row r="1395" spans="1:22" ht="21.95" customHeight="1" x14ac:dyDescent="0.25">
      <c r="A1395" s="33"/>
      <c r="B1395" s="439"/>
      <c r="C1395" s="435" t="s">
        <v>75</v>
      </c>
      <c r="D1395" s="436"/>
      <c r="E1395" s="436"/>
      <c r="F1395" s="436"/>
      <c r="G1395" s="437"/>
      <c r="H1395" s="336"/>
      <c r="I1395" s="337"/>
      <c r="J1395" s="34"/>
      <c r="K1395" s="1"/>
      <c r="L1395" s="32"/>
      <c r="M1395" s="33"/>
      <c r="N1395" s="439"/>
      <c r="O1395" s="435" t="s">
        <v>75</v>
      </c>
      <c r="P1395" s="436"/>
      <c r="Q1395" s="436"/>
      <c r="R1395" s="436"/>
      <c r="S1395" s="437"/>
      <c r="T1395" s="336"/>
      <c r="U1395" s="337"/>
      <c r="V1395" s="34"/>
    </row>
    <row r="1396" spans="1:22" ht="21.95" customHeight="1" x14ac:dyDescent="0.25">
      <c r="A1396" s="33"/>
      <c r="B1396" s="439"/>
      <c r="C1396" s="435" t="s">
        <v>76</v>
      </c>
      <c r="D1396" s="436"/>
      <c r="E1396" s="436"/>
      <c r="F1396" s="436"/>
      <c r="G1396" s="437"/>
      <c r="H1396" s="336"/>
      <c r="I1396" s="337"/>
      <c r="J1396" s="34"/>
      <c r="K1396" s="1"/>
      <c r="L1396" s="32"/>
      <c r="M1396" s="33"/>
      <c r="N1396" s="439"/>
      <c r="O1396" s="435" t="s">
        <v>76</v>
      </c>
      <c r="P1396" s="436"/>
      <c r="Q1396" s="436"/>
      <c r="R1396" s="436"/>
      <c r="S1396" s="437"/>
      <c r="T1396" s="336"/>
      <c r="U1396" s="337"/>
      <c r="V1396" s="34"/>
    </row>
    <row r="1397" spans="1:22" ht="21.95" customHeight="1" thickBot="1" x14ac:dyDescent="0.3">
      <c r="A1397" s="33"/>
      <c r="B1397" s="440"/>
      <c r="C1397" s="458" t="s">
        <v>77</v>
      </c>
      <c r="D1397" s="459"/>
      <c r="E1397" s="459"/>
      <c r="F1397" s="459"/>
      <c r="G1397" s="460"/>
      <c r="H1397" s="369"/>
      <c r="I1397" s="370"/>
      <c r="J1397" s="34"/>
      <c r="K1397" s="1"/>
      <c r="L1397" s="32"/>
      <c r="M1397" s="33"/>
      <c r="N1397" s="440"/>
      <c r="O1397" s="458" t="s">
        <v>77</v>
      </c>
      <c r="P1397" s="459"/>
      <c r="Q1397" s="459"/>
      <c r="R1397" s="459"/>
      <c r="S1397" s="460"/>
      <c r="T1397" s="369"/>
      <c r="U1397" s="370"/>
      <c r="V1397" s="34"/>
    </row>
    <row r="1398" spans="1:22" ht="21.95" customHeight="1" x14ac:dyDescent="0.25">
      <c r="A1398" s="33"/>
      <c r="B1398" s="438" t="s">
        <v>78</v>
      </c>
      <c r="C1398" s="465" t="s">
        <v>81</v>
      </c>
      <c r="D1398" s="466"/>
      <c r="E1398" s="346"/>
      <c r="F1398" s="11" t="s">
        <v>82</v>
      </c>
      <c r="G1398" s="11"/>
      <c r="H1398" s="344"/>
      <c r="I1398" s="345"/>
      <c r="J1398" s="34"/>
      <c r="K1398" s="1"/>
      <c r="L1398" s="32"/>
      <c r="M1398" s="33"/>
      <c r="N1398" s="438" t="s">
        <v>78</v>
      </c>
      <c r="O1398" s="465" t="s">
        <v>81</v>
      </c>
      <c r="P1398" s="466"/>
      <c r="Q1398" s="346"/>
      <c r="R1398" s="11" t="s">
        <v>82</v>
      </c>
      <c r="S1398" s="11"/>
      <c r="T1398" s="344"/>
      <c r="U1398" s="345"/>
      <c r="V1398" s="34"/>
    </row>
    <row r="1399" spans="1:22" ht="21.95" customHeight="1" x14ac:dyDescent="0.25">
      <c r="A1399" s="33"/>
      <c r="B1399" s="439"/>
      <c r="C1399" s="338" t="s">
        <v>83</v>
      </c>
      <c r="D1399" s="339"/>
      <c r="E1399" s="340"/>
      <c r="F1399" s="10" t="s">
        <v>84</v>
      </c>
      <c r="G1399" s="10"/>
      <c r="H1399" s="336"/>
      <c r="I1399" s="337"/>
      <c r="J1399" s="34"/>
      <c r="K1399" s="1"/>
      <c r="L1399" s="32"/>
      <c r="M1399" s="33"/>
      <c r="N1399" s="439"/>
      <c r="O1399" s="338" t="s">
        <v>83</v>
      </c>
      <c r="P1399" s="339"/>
      <c r="Q1399" s="340"/>
      <c r="R1399" s="10" t="s">
        <v>84</v>
      </c>
      <c r="S1399" s="10"/>
      <c r="T1399" s="336"/>
      <c r="U1399" s="337"/>
      <c r="V1399" s="34"/>
    </row>
    <row r="1400" spans="1:22" ht="21.95" customHeight="1" thickBot="1" x14ac:dyDescent="0.3">
      <c r="A1400" s="33"/>
      <c r="B1400" s="440"/>
      <c r="C1400" s="60" t="s">
        <v>87</v>
      </c>
      <c r="D1400" s="61"/>
      <c r="E1400" s="61"/>
      <c r="F1400" s="52" t="s">
        <v>86</v>
      </c>
      <c r="G1400" s="52"/>
      <c r="H1400" s="369"/>
      <c r="I1400" s="370"/>
      <c r="J1400" s="34"/>
      <c r="K1400" s="1"/>
      <c r="L1400" s="32"/>
      <c r="M1400" s="33"/>
      <c r="N1400" s="440"/>
      <c r="O1400" s="60" t="s">
        <v>87</v>
      </c>
      <c r="P1400" s="61"/>
      <c r="Q1400" s="61"/>
      <c r="R1400" s="52" t="s">
        <v>86</v>
      </c>
      <c r="S1400" s="52"/>
      <c r="T1400" s="369"/>
      <c r="U1400" s="370"/>
      <c r="V1400" s="34"/>
    </row>
    <row r="1401" spans="1:22" ht="21.95" customHeight="1" thickBot="1" x14ac:dyDescent="0.3">
      <c r="A1401" s="33"/>
      <c r="B1401" s="25"/>
      <c r="C1401" s="25"/>
      <c r="D1401" s="25"/>
      <c r="E1401" s="25"/>
      <c r="F1401" s="25"/>
      <c r="G1401" s="25"/>
      <c r="H1401" s="25"/>
      <c r="I1401" s="25"/>
      <c r="J1401" s="34"/>
      <c r="K1401" s="1"/>
      <c r="L1401" s="32"/>
      <c r="M1401" s="33"/>
      <c r="N1401" s="25"/>
      <c r="O1401" s="25"/>
      <c r="P1401" s="25"/>
      <c r="Q1401" s="25"/>
      <c r="R1401" s="25"/>
      <c r="S1401" s="25"/>
      <c r="T1401" s="25"/>
      <c r="U1401" s="25"/>
      <c r="V1401" s="34"/>
    </row>
    <row r="1402" spans="1:22" ht="21.95" customHeight="1" x14ac:dyDescent="0.3">
      <c r="A1402" s="33"/>
      <c r="B1402" s="373" t="s">
        <v>88</v>
      </c>
      <c r="C1402" s="374"/>
      <c r="D1402" s="374"/>
      <c r="E1402" s="374"/>
      <c r="F1402" s="374"/>
      <c r="G1402" s="374"/>
      <c r="H1402" s="374"/>
      <c r="I1402" s="375"/>
      <c r="J1402" s="34"/>
      <c r="K1402" s="1"/>
      <c r="L1402" s="32"/>
      <c r="M1402" s="33"/>
      <c r="N1402" s="373" t="s">
        <v>88</v>
      </c>
      <c r="O1402" s="374"/>
      <c r="P1402" s="374"/>
      <c r="Q1402" s="374"/>
      <c r="R1402" s="374"/>
      <c r="S1402" s="374"/>
      <c r="T1402" s="374"/>
      <c r="U1402" s="375"/>
      <c r="V1402" s="34"/>
    </row>
    <row r="1403" spans="1:22" ht="21.95" customHeight="1" x14ac:dyDescent="0.25">
      <c r="A1403" s="33"/>
      <c r="B1403" s="376"/>
      <c r="C1403" s="377"/>
      <c r="D1403" s="377"/>
      <c r="E1403" s="377"/>
      <c r="F1403" s="377"/>
      <c r="G1403" s="377"/>
      <c r="H1403" s="377"/>
      <c r="I1403" s="378"/>
      <c r="J1403" s="34"/>
      <c r="K1403" s="1"/>
      <c r="L1403" s="32"/>
      <c r="M1403" s="33"/>
      <c r="N1403" s="376"/>
      <c r="O1403" s="377"/>
      <c r="P1403" s="377"/>
      <c r="Q1403" s="377"/>
      <c r="R1403" s="377"/>
      <c r="S1403" s="377"/>
      <c r="T1403" s="377"/>
      <c r="U1403" s="378"/>
      <c r="V1403" s="34"/>
    </row>
    <row r="1404" spans="1:22" ht="21.95" customHeight="1" x14ac:dyDescent="0.25">
      <c r="A1404" s="33"/>
      <c r="B1404" s="379"/>
      <c r="C1404" s="380"/>
      <c r="D1404" s="380"/>
      <c r="E1404" s="380"/>
      <c r="F1404" s="380"/>
      <c r="G1404" s="380"/>
      <c r="H1404" s="380"/>
      <c r="I1404" s="381"/>
      <c r="J1404" s="34"/>
      <c r="K1404" s="1"/>
      <c r="L1404" s="32"/>
      <c r="M1404" s="33"/>
      <c r="N1404" s="379"/>
      <c r="O1404" s="380"/>
      <c r="P1404" s="380"/>
      <c r="Q1404" s="380"/>
      <c r="R1404" s="380"/>
      <c r="S1404" s="380"/>
      <c r="T1404" s="380"/>
      <c r="U1404" s="381"/>
      <c r="V1404" s="34"/>
    </row>
    <row r="1405" spans="1:22" ht="21.95" customHeight="1" x14ac:dyDescent="0.25">
      <c r="A1405" s="33"/>
      <c r="B1405" s="379"/>
      <c r="C1405" s="380"/>
      <c r="D1405" s="380"/>
      <c r="E1405" s="380"/>
      <c r="F1405" s="380"/>
      <c r="G1405" s="380"/>
      <c r="H1405" s="380"/>
      <c r="I1405" s="381"/>
      <c r="J1405" s="34"/>
      <c r="K1405" s="1"/>
      <c r="L1405" s="32"/>
      <c r="M1405" s="33"/>
      <c r="N1405" s="379"/>
      <c r="O1405" s="380"/>
      <c r="P1405" s="380"/>
      <c r="Q1405" s="380"/>
      <c r="R1405" s="380"/>
      <c r="S1405" s="380"/>
      <c r="T1405" s="380"/>
      <c r="U1405" s="381"/>
      <c r="V1405" s="34"/>
    </row>
    <row r="1406" spans="1:22" ht="21.95" customHeight="1" thickBot="1" x14ac:dyDescent="0.3">
      <c r="A1406" s="33"/>
      <c r="B1406" s="382"/>
      <c r="C1406" s="383"/>
      <c r="D1406" s="383"/>
      <c r="E1406" s="383"/>
      <c r="F1406" s="383"/>
      <c r="G1406" s="383"/>
      <c r="H1406" s="383"/>
      <c r="I1406" s="384"/>
      <c r="J1406" s="34"/>
      <c r="K1406" s="1"/>
      <c r="L1406" s="32"/>
      <c r="M1406" s="33"/>
      <c r="N1406" s="382"/>
      <c r="O1406" s="383"/>
      <c r="P1406" s="383"/>
      <c r="Q1406" s="383"/>
      <c r="R1406" s="383"/>
      <c r="S1406" s="383"/>
      <c r="T1406" s="383"/>
      <c r="U1406" s="384"/>
      <c r="V1406" s="34"/>
    </row>
    <row r="1407" spans="1:22" ht="21.95" customHeight="1" thickBot="1" x14ac:dyDescent="0.3">
      <c r="A1407" s="53"/>
      <c r="B1407" s="54"/>
      <c r="C1407" s="54"/>
      <c r="D1407" s="54"/>
      <c r="E1407" s="54"/>
      <c r="F1407" s="54"/>
      <c r="G1407" s="54"/>
      <c r="H1407" s="54"/>
      <c r="I1407" s="54"/>
      <c r="J1407" s="55"/>
      <c r="K1407" s="1"/>
      <c r="L1407" s="32"/>
      <c r="M1407" s="53"/>
      <c r="N1407" s="54"/>
      <c r="O1407" s="54"/>
      <c r="P1407" s="54"/>
      <c r="Q1407" s="54"/>
      <c r="R1407" s="54"/>
      <c r="S1407" s="54"/>
      <c r="T1407" s="54"/>
      <c r="U1407" s="54"/>
      <c r="V1407" s="55"/>
    </row>
    <row r="1408" spans="1:22" ht="21.95" customHeight="1" thickBot="1" x14ac:dyDescent="0.3">
      <c r="A1408" s="56"/>
      <c r="B1408" s="56"/>
      <c r="C1408" s="56"/>
      <c r="D1408" s="56"/>
      <c r="E1408" s="56"/>
      <c r="F1408" s="56"/>
      <c r="G1408" s="56"/>
      <c r="H1408" s="56"/>
      <c r="I1408" s="56"/>
      <c r="J1408" s="56"/>
      <c r="K1408" s="56"/>
      <c r="L1408" s="57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</row>
    <row r="1409" spans="1:22" ht="21.95" customHeight="1" x14ac:dyDescent="0.25">
      <c r="A1409" s="29">
        <v>32</v>
      </c>
      <c r="B1409" s="30"/>
      <c r="C1409" s="30"/>
      <c r="D1409" s="30"/>
      <c r="E1409" s="30"/>
      <c r="F1409" s="30"/>
      <c r="G1409" s="30"/>
      <c r="H1409" s="30"/>
      <c r="I1409" s="30"/>
      <c r="J1409" s="31"/>
      <c r="K1409" s="1"/>
      <c r="L1409" s="32"/>
      <c r="M1409" s="29">
        <f t="shared" ref="M1409" si="31">A1409+1</f>
        <v>33</v>
      </c>
      <c r="N1409" s="30"/>
      <c r="O1409" s="30"/>
      <c r="P1409" s="30"/>
      <c r="Q1409" s="30"/>
      <c r="R1409" s="30"/>
      <c r="S1409" s="30"/>
      <c r="T1409" s="30"/>
      <c r="U1409" s="30"/>
      <c r="V1409" s="31"/>
    </row>
    <row r="1410" spans="1:22" ht="21.95" customHeight="1" x14ac:dyDescent="0.35">
      <c r="A1410" s="33"/>
      <c r="B1410" s="356" t="s">
        <v>42</v>
      </c>
      <c r="C1410" s="356"/>
      <c r="D1410" s="452" t="s">
        <v>93</v>
      </c>
      <c r="E1410" s="404"/>
      <c r="F1410" s="404"/>
      <c r="G1410" s="404"/>
      <c r="H1410" s="404"/>
      <c r="I1410" s="404"/>
      <c r="J1410" s="75"/>
      <c r="K1410" s="1"/>
      <c r="L1410" s="32"/>
      <c r="M1410" s="33"/>
      <c r="N1410" s="356" t="s">
        <v>42</v>
      </c>
      <c r="O1410" s="356"/>
      <c r="P1410" s="452" t="s">
        <v>93</v>
      </c>
      <c r="Q1410" s="404"/>
      <c r="R1410" s="404"/>
      <c r="S1410" s="404"/>
      <c r="T1410" s="404"/>
      <c r="U1410" s="404"/>
      <c r="V1410" s="75"/>
    </row>
    <row r="1411" spans="1:22" ht="21.95" customHeight="1" x14ac:dyDescent="0.25">
      <c r="A1411" s="33"/>
      <c r="B1411" s="358"/>
      <c r="C1411" s="358"/>
      <c r="D1411" s="358"/>
      <c r="E1411" s="358"/>
      <c r="F1411" s="358"/>
      <c r="G1411" s="358"/>
      <c r="H1411" s="358"/>
      <c r="I1411" s="358"/>
      <c r="J1411" s="34"/>
      <c r="K1411" s="1"/>
      <c r="L1411" s="32"/>
      <c r="M1411" s="33"/>
      <c r="N1411" s="358"/>
      <c r="O1411" s="358"/>
      <c r="P1411" s="358"/>
      <c r="Q1411" s="358"/>
      <c r="R1411" s="358"/>
      <c r="S1411" s="358"/>
      <c r="T1411" s="358"/>
      <c r="U1411" s="358"/>
      <c r="V1411" s="34"/>
    </row>
    <row r="1412" spans="1:22" ht="21.95" customHeight="1" x14ac:dyDescent="0.35">
      <c r="A1412" s="33"/>
      <c r="B1412" s="356" t="s">
        <v>0</v>
      </c>
      <c r="C1412" s="356"/>
      <c r="D1412" s="403"/>
      <c r="E1412" s="403"/>
      <c r="F1412" s="357" t="s">
        <v>41</v>
      </c>
      <c r="G1412" s="357"/>
      <c r="H1412" s="403"/>
      <c r="I1412" s="403"/>
      <c r="J1412" s="34"/>
      <c r="K1412" s="1"/>
      <c r="L1412" s="32"/>
      <c r="M1412" s="33"/>
      <c r="N1412" s="356" t="s">
        <v>0</v>
      </c>
      <c r="O1412" s="356"/>
      <c r="P1412" s="403"/>
      <c r="Q1412" s="403"/>
      <c r="R1412" s="357" t="s">
        <v>41</v>
      </c>
      <c r="S1412" s="357"/>
      <c r="T1412" s="403"/>
      <c r="U1412" s="403"/>
      <c r="V1412" s="34"/>
    </row>
    <row r="1413" spans="1:22" ht="21.95" customHeight="1" x14ac:dyDescent="0.35">
      <c r="A1413" s="33"/>
      <c r="B1413" s="356" t="s">
        <v>14</v>
      </c>
      <c r="C1413" s="356"/>
      <c r="D1413" s="400"/>
      <c r="E1413" s="400"/>
      <c r="F1413" s="357" t="s">
        <v>15</v>
      </c>
      <c r="G1413" s="357"/>
      <c r="H1413" s="401"/>
      <c r="I1413" s="401"/>
      <c r="J1413" s="34"/>
      <c r="K1413" s="1"/>
      <c r="L1413" s="32"/>
      <c r="M1413" s="33"/>
      <c r="N1413" s="356" t="s">
        <v>14</v>
      </c>
      <c r="O1413" s="356"/>
      <c r="P1413" s="400"/>
      <c r="Q1413" s="400"/>
      <c r="R1413" s="357" t="s">
        <v>15</v>
      </c>
      <c r="S1413" s="357"/>
      <c r="T1413" s="401"/>
      <c r="U1413" s="401"/>
      <c r="V1413" s="34"/>
    </row>
    <row r="1414" spans="1:22" ht="21.95" customHeight="1" x14ac:dyDescent="0.3">
      <c r="A1414" s="33"/>
      <c r="B1414" s="64" t="s">
        <v>53</v>
      </c>
      <c r="C1414" s="64"/>
      <c r="D1414" s="402"/>
      <c r="E1414" s="402"/>
      <c r="F1414" s="397" t="s">
        <v>54</v>
      </c>
      <c r="G1414" s="397"/>
      <c r="H1414" s="402"/>
      <c r="I1414" s="402"/>
      <c r="J1414" s="34"/>
      <c r="K1414" s="1"/>
      <c r="L1414" s="32"/>
      <c r="M1414" s="33"/>
      <c r="N1414" s="64" t="s">
        <v>53</v>
      </c>
      <c r="O1414" s="64"/>
      <c r="P1414" s="402"/>
      <c r="Q1414" s="402"/>
      <c r="R1414" s="397" t="s">
        <v>54</v>
      </c>
      <c r="S1414" s="397"/>
      <c r="T1414" s="402"/>
      <c r="U1414" s="402"/>
      <c r="V1414" s="34"/>
    </row>
    <row r="1415" spans="1:22" ht="21.95" customHeight="1" x14ac:dyDescent="0.3">
      <c r="A1415" s="33"/>
      <c r="B1415" s="396" t="s">
        <v>1</v>
      </c>
      <c r="C1415" s="396"/>
      <c r="D1415" s="397"/>
      <c r="E1415" s="397"/>
      <c r="F1415" s="398"/>
      <c r="G1415" s="398"/>
      <c r="H1415" s="398"/>
      <c r="I1415" s="398"/>
      <c r="J1415" s="34"/>
      <c r="K1415" s="1"/>
      <c r="L1415" s="32"/>
      <c r="M1415" s="33"/>
      <c r="N1415" s="396" t="s">
        <v>1</v>
      </c>
      <c r="O1415" s="396"/>
      <c r="P1415" s="397"/>
      <c r="Q1415" s="397"/>
      <c r="R1415" s="398"/>
      <c r="S1415" s="398"/>
      <c r="T1415" s="398"/>
      <c r="U1415" s="398"/>
      <c r="V1415" s="34"/>
    </row>
    <row r="1416" spans="1:22" ht="21.95" customHeight="1" x14ac:dyDescent="0.3">
      <c r="A1416" s="33"/>
      <c r="B1416" s="396"/>
      <c r="C1416" s="396"/>
      <c r="D1416" s="397" t="s">
        <v>11</v>
      </c>
      <c r="E1416" s="397"/>
      <c r="F1416" s="398"/>
      <c r="G1416" s="398"/>
      <c r="H1416" s="398"/>
      <c r="I1416" s="398"/>
      <c r="J1416" s="34"/>
      <c r="K1416" s="1"/>
      <c r="L1416" s="32"/>
      <c r="M1416" s="33"/>
      <c r="N1416" s="396"/>
      <c r="O1416" s="396"/>
      <c r="P1416" s="397" t="s">
        <v>11</v>
      </c>
      <c r="Q1416" s="397"/>
      <c r="R1416" s="398"/>
      <c r="S1416" s="398"/>
      <c r="T1416" s="398"/>
      <c r="U1416" s="398"/>
      <c r="V1416" s="34"/>
    </row>
    <row r="1417" spans="1:22" ht="21.95" customHeight="1" x14ac:dyDescent="0.3">
      <c r="A1417" s="33"/>
      <c r="B1417" s="396"/>
      <c r="C1417" s="396"/>
      <c r="D1417" s="397" t="s">
        <v>55</v>
      </c>
      <c r="E1417" s="397"/>
      <c r="F1417" s="398"/>
      <c r="G1417" s="398"/>
      <c r="H1417" s="398"/>
      <c r="I1417" s="398"/>
      <c r="J1417" s="34"/>
      <c r="K1417" s="1"/>
      <c r="L1417" s="32"/>
      <c r="M1417" s="33"/>
      <c r="N1417" s="396"/>
      <c r="O1417" s="396"/>
      <c r="P1417" s="397" t="s">
        <v>55</v>
      </c>
      <c r="Q1417" s="397"/>
      <c r="R1417" s="398"/>
      <c r="S1417" s="398"/>
      <c r="T1417" s="398"/>
      <c r="U1417" s="398"/>
      <c r="V1417" s="34"/>
    </row>
    <row r="1418" spans="1:22" ht="21.95" customHeight="1" x14ac:dyDescent="0.35">
      <c r="A1418" s="33"/>
      <c r="B1418" s="396"/>
      <c r="C1418" s="396"/>
      <c r="D1418" s="397" t="s">
        <v>9</v>
      </c>
      <c r="E1418" s="397"/>
      <c r="F1418" s="399"/>
      <c r="G1418" s="399"/>
      <c r="H1418" s="399"/>
      <c r="I1418" s="399"/>
      <c r="J1418" s="34"/>
      <c r="K1418" s="1"/>
      <c r="L1418" s="32"/>
      <c r="M1418" s="33"/>
      <c r="N1418" s="396"/>
      <c r="O1418" s="396"/>
      <c r="P1418" s="397" t="s">
        <v>9</v>
      </c>
      <c r="Q1418" s="397"/>
      <c r="R1418" s="399"/>
      <c r="S1418" s="399"/>
      <c r="T1418" s="399"/>
      <c r="U1418" s="399"/>
      <c r="V1418" s="34"/>
    </row>
    <row r="1419" spans="1:22" ht="21.95" customHeight="1" x14ac:dyDescent="0.35">
      <c r="A1419" s="33"/>
      <c r="B1419" s="356" t="s">
        <v>44</v>
      </c>
      <c r="C1419" s="356"/>
      <c r="D1419" s="357" t="s">
        <v>90</v>
      </c>
      <c r="E1419" s="357"/>
      <c r="F1419" s="37"/>
      <c r="G1419" s="65"/>
      <c r="H1419" s="39"/>
      <c r="I1419" s="65"/>
      <c r="J1419" s="34"/>
      <c r="K1419" s="1"/>
      <c r="L1419" s="32"/>
      <c r="M1419" s="33"/>
      <c r="N1419" s="356" t="s">
        <v>44</v>
      </c>
      <c r="O1419" s="356"/>
      <c r="P1419" s="357" t="s">
        <v>90</v>
      </c>
      <c r="Q1419" s="357"/>
      <c r="R1419" s="37"/>
      <c r="S1419" s="65"/>
      <c r="T1419" s="39"/>
      <c r="U1419" s="65"/>
      <c r="V1419" s="34"/>
    </row>
    <row r="1420" spans="1:22" ht="21.95" customHeight="1" x14ac:dyDescent="0.3">
      <c r="A1420" s="33"/>
      <c r="B1420" s="356"/>
      <c r="C1420" s="356"/>
      <c r="D1420" s="359" t="s">
        <v>56</v>
      </c>
      <c r="E1420" s="63" t="s">
        <v>57</v>
      </c>
      <c r="F1420" s="41"/>
      <c r="G1420" s="66"/>
      <c r="H1420" s="41"/>
      <c r="I1420" s="66"/>
      <c r="J1420" s="34"/>
      <c r="K1420" s="1"/>
      <c r="L1420" s="32"/>
      <c r="M1420" s="33"/>
      <c r="N1420" s="356"/>
      <c r="O1420" s="356"/>
      <c r="P1420" s="359" t="s">
        <v>56</v>
      </c>
      <c r="Q1420" s="63" t="s">
        <v>57</v>
      </c>
      <c r="R1420" s="41"/>
      <c r="S1420" s="66"/>
      <c r="T1420" s="41"/>
      <c r="U1420" s="66"/>
      <c r="V1420" s="34"/>
    </row>
    <row r="1421" spans="1:22" ht="21.95" customHeight="1" x14ac:dyDescent="0.3">
      <c r="A1421" s="33"/>
      <c r="B1421" s="356"/>
      <c r="C1421" s="356"/>
      <c r="D1421" s="359"/>
      <c r="E1421" s="63" t="s">
        <v>58</v>
      </c>
      <c r="F1421" s="41"/>
      <c r="G1421" s="66"/>
      <c r="H1421" s="41"/>
      <c r="I1421" s="66"/>
      <c r="J1421" s="34"/>
      <c r="K1421" s="1"/>
      <c r="L1421" s="32"/>
      <c r="M1421" s="33"/>
      <c r="N1421" s="356"/>
      <c r="O1421" s="356"/>
      <c r="P1421" s="359"/>
      <c r="Q1421" s="63" t="s">
        <v>58</v>
      </c>
      <c r="R1421" s="41"/>
      <c r="S1421" s="66"/>
      <c r="T1421" s="41"/>
      <c r="U1421" s="66"/>
      <c r="V1421" s="34"/>
    </row>
    <row r="1422" spans="1:22" ht="21.95" customHeight="1" x14ac:dyDescent="0.25">
      <c r="A1422" s="33"/>
      <c r="B1422" s="358"/>
      <c r="C1422" s="358"/>
      <c r="D1422" s="358"/>
      <c r="E1422" s="358"/>
      <c r="F1422" s="358"/>
      <c r="G1422" s="358"/>
      <c r="H1422" s="358"/>
      <c r="I1422" s="358"/>
      <c r="J1422" s="34"/>
      <c r="K1422" s="1"/>
      <c r="L1422" s="32"/>
      <c r="M1422" s="33"/>
      <c r="N1422" s="358"/>
      <c r="O1422" s="358"/>
      <c r="P1422" s="358"/>
      <c r="Q1422" s="358"/>
      <c r="R1422" s="358"/>
      <c r="S1422" s="358"/>
      <c r="T1422" s="358"/>
      <c r="U1422" s="358"/>
      <c r="V1422" s="34"/>
    </row>
    <row r="1423" spans="1:22" ht="21.95" customHeight="1" x14ac:dyDescent="0.3">
      <c r="A1423" s="33"/>
      <c r="B1423" s="395" t="s">
        <v>59</v>
      </c>
      <c r="C1423" s="395"/>
      <c r="D1423" s="395"/>
      <c r="E1423" s="395"/>
      <c r="F1423" s="395"/>
      <c r="G1423" s="395"/>
      <c r="H1423" s="395"/>
      <c r="I1423" s="395"/>
      <c r="J1423" s="34"/>
      <c r="K1423" s="1"/>
      <c r="L1423" s="32"/>
      <c r="M1423" s="33"/>
      <c r="N1423" s="395" t="s">
        <v>59</v>
      </c>
      <c r="O1423" s="395"/>
      <c r="P1423" s="395"/>
      <c r="Q1423" s="395"/>
      <c r="R1423" s="395"/>
      <c r="S1423" s="395"/>
      <c r="T1423" s="395"/>
      <c r="U1423" s="395"/>
      <c r="V1423" s="34"/>
    </row>
    <row r="1424" spans="1:22" ht="21.95" customHeight="1" thickBot="1" x14ac:dyDescent="0.3">
      <c r="A1424" s="33"/>
      <c r="B1424" s="358"/>
      <c r="C1424" s="358"/>
      <c r="D1424" s="358"/>
      <c r="E1424" s="358"/>
      <c r="F1424" s="358"/>
      <c r="G1424" s="358"/>
      <c r="H1424" s="358"/>
      <c r="I1424" s="358"/>
      <c r="J1424" s="34"/>
      <c r="K1424" s="1"/>
      <c r="L1424" s="32"/>
      <c r="M1424" s="33"/>
      <c r="N1424" s="358"/>
      <c r="O1424" s="358"/>
      <c r="P1424" s="358"/>
      <c r="Q1424" s="358"/>
      <c r="R1424" s="358"/>
      <c r="S1424" s="358"/>
      <c r="T1424" s="358"/>
      <c r="U1424" s="358"/>
      <c r="V1424" s="34"/>
    </row>
    <row r="1425" spans="1:22" ht="21.95" customHeight="1" x14ac:dyDescent="0.25">
      <c r="A1425" s="33"/>
      <c r="B1425" s="170" t="s">
        <v>136</v>
      </c>
      <c r="C1425" s="443"/>
      <c r="D1425" s="444"/>
      <c r="E1425" s="444"/>
      <c r="F1425" s="444"/>
      <c r="G1425" s="444"/>
      <c r="H1425" s="444"/>
      <c r="I1425" s="445"/>
      <c r="J1425" s="34"/>
      <c r="K1425" s="1"/>
      <c r="L1425" s="32"/>
      <c r="M1425" s="33"/>
      <c r="N1425" s="170" t="s">
        <v>136</v>
      </c>
      <c r="O1425" s="443"/>
      <c r="P1425" s="444"/>
      <c r="Q1425" s="444"/>
      <c r="R1425" s="444"/>
      <c r="S1425" s="444"/>
      <c r="T1425" s="444"/>
      <c r="U1425" s="445"/>
      <c r="V1425" s="34"/>
    </row>
    <row r="1426" spans="1:22" ht="21.95" customHeight="1" thickBot="1" x14ac:dyDescent="0.3">
      <c r="A1426" s="33"/>
      <c r="B1426" s="171" t="s">
        <v>137</v>
      </c>
      <c r="C1426" s="432"/>
      <c r="D1426" s="433"/>
      <c r="E1426" s="433"/>
      <c r="F1426" s="433"/>
      <c r="G1426" s="433"/>
      <c r="H1426" s="433"/>
      <c r="I1426" s="434"/>
      <c r="J1426" s="34"/>
      <c r="K1426" s="1"/>
      <c r="L1426" s="32"/>
      <c r="M1426" s="33"/>
      <c r="N1426" s="171" t="s">
        <v>137</v>
      </c>
      <c r="O1426" s="432"/>
      <c r="P1426" s="433"/>
      <c r="Q1426" s="433"/>
      <c r="R1426" s="433"/>
      <c r="S1426" s="433"/>
      <c r="T1426" s="433"/>
      <c r="U1426" s="434"/>
      <c r="V1426" s="34"/>
    </row>
    <row r="1427" spans="1:22" ht="21.95" customHeight="1" thickBot="1" x14ac:dyDescent="0.3">
      <c r="A1427" s="33"/>
      <c r="B1427" s="25"/>
      <c r="C1427" s="25"/>
      <c r="D1427" s="25"/>
      <c r="E1427" s="25"/>
      <c r="F1427" s="25"/>
      <c r="G1427" s="25"/>
      <c r="H1427" s="25"/>
      <c r="I1427" s="25"/>
      <c r="J1427" s="34"/>
      <c r="K1427" s="1"/>
      <c r="L1427" s="32"/>
      <c r="M1427" s="33"/>
      <c r="N1427" s="25"/>
      <c r="O1427" s="25"/>
      <c r="P1427" s="25"/>
      <c r="Q1427" s="25"/>
      <c r="R1427" s="25"/>
      <c r="S1427" s="25"/>
      <c r="T1427" s="25"/>
      <c r="U1427" s="25"/>
      <c r="V1427" s="34"/>
    </row>
    <row r="1428" spans="1:22" ht="21.95" customHeight="1" x14ac:dyDescent="0.25">
      <c r="A1428" s="33"/>
      <c r="B1428" s="438" t="s">
        <v>63</v>
      </c>
      <c r="C1428" s="343" t="s">
        <v>64</v>
      </c>
      <c r="D1428" s="351"/>
      <c r="E1428" s="351"/>
      <c r="F1428" s="351"/>
      <c r="G1428" s="351"/>
      <c r="H1428" s="352"/>
      <c r="I1428" s="353"/>
      <c r="J1428" s="34"/>
      <c r="K1428" s="1"/>
      <c r="L1428" s="32"/>
      <c r="M1428" s="33"/>
      <c r="N1428" s="438" t="s">
        <v>63</v>
      </c>
      <c r="O1428" s="343" t="s">
        <v>64</v>
      </c>
      <c r="P1428" s="351"/>
      <c r="Q1428" s="351"/>
      <c r="R1428" s="351"/>
      <c r="S1428" s="351"/>
      <c r="T1428" s="352"/>
      <c r="U1428" s="353"/>
      <c r="V1428" s="34"/>
    </row>
    <row r="1429" spans="1:22" ht="21.95" customHeight="1" x14ac:dyDescent="0.25">
      <c r="A1429" s="33"/>
      <c r="B1429" s="439"/>
      <c r="C1429" s="340" t="s">
        <v>65</v>
      </c>
      <c r="D1429" s="348"/>
      <c r="E1429" s="348"/>
      <c r="F1429" s="348"/>
      <c r="G1429" s="348"/>
      <c r="H1429" s="336"/>
      <c r="I1429" s="337"/>
      <c r="J1429" s="34"/>
      <c r="K1429" s="1"/>
      <c r="L1429" s="32"/>
      <c r="M1429" s="33"/>
      <c r="N1429" s="439"/>
      <c r="O1429" s="340" t="s">
        <v>65</v>
      </c>
      <c r="P1429" s="348"/>
      <c r="Q1429" s="348"/>
      <c r="R1429" s="348"/>
      <c r="S1429" s="348"/>
      <c r="T1429" s="336"/>
      <c r="U1429" s="337"/>
      <c r="V1429" s="34"/>
    </row>
    <row r="1430" spans="1:22" ht="21.95" customHeight="1" x14ac:dyDescent="0.25">
      <c r="A1430" s="33"/>
      <c r="B1430" s="439"/>
      <c r="C1430" s="340" t="s">
        <v>66</v>
      </c>
      <c r="D1430" s="348"/>
      <c r="E1430" s="348"/>
      <c r="F1430" s="348"/>
      <c r="G1430" s="348"/>
      <c r="H1430" s="336"/>
      <c r="I1430" s="337"/>
      <c r="J1430" s="34"/>
      <c r="K1430" s="1"/>
      <c r="L1430" s="32"/>
      <c r="M1430" s="33"/>
      <c r="N1430" s="439"/>
      <c r="O1430" s="340" t="s">
        <v>66</v>
      </c>
      <c r="P1430" s="348"/>
      <c r="Q1430" s="348"/>
      <c r="R1430" s="348"/>
      <c r="S1430" s="348"/>
      <c r="T1430" s="336"/>
      <c r="U1430" s="337"/>
      <c r="V1430" s="34"/>
    </row>
    <row r="1431" spans="1:22" ht="21.95" customHeight="1" x14ac:dyDescent="0.25">
      <c r="A1431" s="33"/>
      <c r="B1431" s="439"/>
      <c r="C1431" s="340" t="s">
        <v>67</v>
      </c>
      <c r="D1431" s="348"/>
      <c r="E1431" s="348"/>
      <c r="F1431" s="348"/>
      <c r="G1431" s="348"/>
      <c r="H1431" s="336"/>
      <c r="I1431" s="337"/>
      <c r="J1431" s="34"/>
      <c r="K1431" s="1"/>
      <c r="L1431" s="32"/>
      <c r="M1431" s="33"/>
      <c r="N1431" s="439"/>
      <c r="O1431" s="340" t="s">
        <v>67</v>
      </c>
      <c r="P1431" s="348"/>
      <c r="Q1431" s="348"/>
      <c r="R1431" s="348"/>
      <c r="S1431" s="348"/>
      <c r="T1431" s="336"/>
      <c r="U1431" s="337"/>
      <c r="V1431" s="34"/>
    </row>
    <row r="1432" spans="1:22" ht="21.95" customHeight="1" x14ac:dyDescent="0.25">
      <c r="A1432" s="33"/>
      <c r="B1432" s="439"/>
      <c r="C1432" s="340" t="s">
        <v>68</v>
      </c>
      <c r="D1432" s="348"/>
      <c r="E1432" s="348"/>
      <c r="F1432" s="348"/>
      <c r="G1432" s="348"/>
      <c r="H1432" s="336"/>
      <c r="I1432" s="337"/>
      <c r="J1432" s="34"/>
      <c r="K1432" s="1"/>
      <c r="L1432" s="32"/>
      <c r="M1432" s="33"/>
      <c r="N1432" s="439"/>
      <c r="O1432" s="340" t="s">
        <v>68</v>
      </c>
      <c r="P1432" s="348"/>
      <c r="Q1432" s="348"/>
      <c r="R1432" s="348"/>
      <c r="S1432" s="348"/>
      <c r="T1432" s="336"/>
      <c r="U1432" s="337"/>
      <c r="V1432" s="34"/>
    </row>
    <row r="1433" spans="1:22" ht="21.95" customHeight="1" x14ac:dyDescent="0.25">
      <c r="A1433" s="33"/>
      <c r="B1433" s="439"/>
      <c r="C1433" s="385" t="s">
        <v>69</v>
      </c>
      <c r="D1433" s="386"/>
      <c r="E1433" s="386"/>
      <c r="F1433" s="386"/>
      <c r="G1433" s="386"/>
      <c r="H1433" s="336"/>
      <c r="I1433" s="337"/>
      <c r="J1433" s="34"/>
      <c r="K1433" s="1"/>
      <c r="L1433" s="32"/>
      <c r="M1433" s="33"/>
      <c r="N1433" s="439"/>
      <c r="O1433" s="385" t="s">
        <v>69</v>
      </c>
      <c r="P1433" s="386"/>
      <c r="Q1433" s="386"/>
      <c r="R1433" s="386"/>
      <c r="S1433" s="386"/>
      <c r="T1433" s="336"/>
      <c r="U1433" s="337"/>
      <c r="V1433" s="34"/>
    </row>
    <row r="1434" spans="1:22" ht="21.95" customHeight="1" thickBot="1" x14ac:dyDescent="0.3">
      <c r="A1434" s="33"/>
      <c r="B1434" s="440"/>
      <c r="C1434" s="461" t="s">
        <v>92</v>
      </c>
      <c r="D1434" s="462"/>
      <c r="E1434" s="462"/>
      <c r="F1434" s="462"/>
      <c r="G1434" s="385"/>
      <c r="H1434" s="453"/>
      <c r="I1434" s="454"/>
      <c r="J1434" s="34"/>
      <c r="K1434" s="1"/>
      <c r="L1434" s="32"/>
      <c r="M1434" s="33"/>
      <c r="N1434" s="440"/>
      <c r="O1434" s="461" t="s">
        <v>92</v>
      </c>
      <c r="P1434" s="462"/>
      <c r="Q1434" s="462"/>
      <c r="R1434" s="462"/>
      <c r="S1434" s="385"/>
      <c r="T1434" s="453"/>
      <c r="U1434" s="454"/>
      <c r="V1434" s="34"/>
    </row>
    <row r="1435" spans="1:22" ht="21.95" customHeight="1" x14ac:dyDescent="0.25">
      <c r="A1435" s="33"/>
      <c r="B1435" s="438" t="s">
        <v>70</v>
      </c>
      <c r="C1435" s="463" t="s">
        <v>71</v>
      </c>
      <c r="D1435" s="464"/>
      <c r="E1435" s="464"/>
      <c r="F1435" s="464"/>
      <c r="G1435" s="464"/>
      <c r="H1435" s="352"/>
      <c r="I1435" s="353"/>
      <c r="J1435" s="34"/>
      <c r="K1435" s="1"/>
      <c r="L1435" s="32"/>
      <c r="M1435" s="33"/>
      <c r="N1435" s="438" t="s">
        <v>70</v>
      </c>
      <c r="O1435" s="463" t="s">
        <v>71</v>
      </c>
      <c r="P1435" s="464"/>
      <c r="Q1435" s="464"/>
      <c r="R1435" s="464"/>
      <c r="S1435" s="464"/>
      <c r="T1435" s="352"/>
      <c r="U1435" s="353"/>
      <c r="V1435" s="34"/>
    </row>
    <row r="1436" spans="1:22" ht="21.95" customHeight="1" x14ac:dyDescent="0.25">
      <c r="A1436" s="33"/>
      <c r="B1436" s="439"/>
      <c r="C1436" s="435" t="s">
        <v>72</v>
      </c>
      <c r="D1436" s="436"/>
      <c r="E1436" s="436"/>
      <c r="F1436" s="436"/>
      <c r="G1436" s="437"/>
      <c r="H1436" s="336"/>
      <c r="I1436" s="337"/>
      <c r="J1436" s="34"/>
      <c r="K1436" s="1"/>
      <c r="L1436" s="32"/>
      <c r="M1436" s="33"/>
      <c r="N1436" s="439"/>
      <c r="O1436" s="435" t="s">
        <v>72</v>
      </c>
      <c r="P1436" s="436"/>
      <c r="Q1436" s="436"/>
      <c r="R1436" s="436"/>
      <c r="S1436" s="437"/>
      <c r="T1436" s="336"/>
      <c r="U1436" s="337"/>
      <c r="V1436" s="34"/>
    </row>
    <row r="1437" spans="1:22" ht="21.95" customHeight="1" x14ac:dyDescent="0.25">
      <c r="A1437" s="33"/>
      <c r="B1437" s="439"/>
      <c r="C1437" s="435" t="s">
        <v>73</v>
      </c>
      <c r="D1437" s="436"/>
      <c r="E1437" s="436"/>
      <c r="F1437" s="436"/>
      <c r="G1437" s="437"/>
      <c r="H1437" s="336"/>
      <c r="I1437" s="337"/>
      <c r="J1437" s="34"/>
      <c r="K1437" s="1"/>
      <c r="L1437" s="32"/>
      <c r="M1437" s="33"/>
      <c r="N1437" s="439"/>
      <c r="O1437" s="435" t="s">
        <v>73</v>
      </c>
      <c r="P1437" s="436"/>
      <c r="Q1437" s="436"/>
      <c r="R1437" s="436"/>
      <c r="S1437" s="437"/>
      <c r="T1437" s="336"/>
      <c r="U1437" s="337"/>
      <c r="V1437" s="34"/>
    </row>
    <row r="1438" spans="1:22" ht="21.95" customHeight="1" x14ac:dyDescent="0.25">
      <c r="A1438" s="33"/>
      <c r="B1438" s="439"/>
      <c r="C1438" s="435" t="s">
        <v>74</v>
      </c>
      <c r="D1438" s="436"/>
      <c r="E1438" s="436"/>
      <c r="F1438" s="436"/>
      <c r="G1438" s="437"/>
      <c r="H1438" s="336"/>
      <c r="I1438" s="337"/>
      <c r="J1438" s="34"/>
      <c r="K1438" s="1"/>
      <c r="L1438" s="32"/>
      <c r="M1438" s="33"/>
      <c r="N1438" s="439"/>
      <c r="O1438" s="435" t="s">
        <v>74</v>
      </c>
      <c r="P1438" s="436"/>
      <c r="Q1438" s="436"/>
      <c r="R1438" s="436"/>
      <c r="S1438" s="437"/>
      <c r="T1438" s="336"/>
      <c r="U1438" s="337"/>
      <c r="V1438" s="34"/>
    </row>
    <row r="1439" spans="1:22" ht="21.95" customHeight="1" x14ac:dyDescent="0.25">
      <c r="A1439" s="33"/>
      <c r="B1439" s="439"/>
      <c r="C1439" s="435" t="s">
        <v>75</v>
      </c>
      <c r="D1439" s="436"/>
      <c r="E1439" s="436"/>
      <c r="F1439" s="436"/>
      <c r="G1439" s="437"/>
      <c r="H1439" s="336"/>
      <c r="I1439" s="337"/>
      <c r="J1439" s="34"/>
      <c r="K1439" s="1"/>
      <c r="L1439" s="32"/>
      <c r="M1439" s="33"/>
      <c r="N1439" s="439"/>
      <c r="O1439" s="435" t="s">
        <v>75</v>
      </c>
      <c r="P1439" s="436"/>
      <c r="Q1439" s="436"/>
      <c r="R1439" s="436"/>
      <c r="S1439" s="437"/>
      <c r="T1439" s="336"/>
      <c r="U1439" s="337"/>
      <c r="V1439" s="34"/>
    </row>
    <row r="1440" spans="1:22" ht="21.95" customHeight="1" x14ac:dyDescent="0.25">
      <c r="A1440" s="33"/>
      <c r="B1440" s="439"/>
      <c r="C1440" s="435" t="s">
        <v>76</v>
      </c>
      <c r="D1440" s="436"/>
      <c r="E1440" s="436"/>
      <c r="F1440" s="436"/>
      <c r="G1440" s="437"/>
      <c r="H1440" s="336"/>
      <c r="I1440" s="337"/>
      <c r="J1440" s="34"/>
      <c r="K1440" s="1"/>
      <c r="L1440" s="32"/>
      <c r="M1440" s="33"/>
      <c r="N1440" s="439"/>
      <c r="O1440" s="435" t="s">
        <v>76</v>
      </c>
      <c r="P1440" s="436"/>
      <c r="Q1440" s="436"/>
      <c r="R1440" s="436"/>
      <c r="S1440" s="437"/>
      <c r="T1440" s="336"/>
      <c r="U1440" s="337"/>
      <c r="V1440" s="34"/>
    </row>
    <row r="1441" spans="1:22" ht="21.95" customHeight="1" thickBot="1" x14ac:dyDescent="0.3">
      <c r="A1441" s="33"/>
      <c r="B1441" s="440"/>
      <c r="C1441" s="458" t="s">
        <v>77</v>
      </c>
      <c r="D1441" s="459"/>
      <c r="E1441" s="459"/>
      <c r="F1441" s="459"/>
      <c r="G1441" s="460"/>
      <c r="H1441" s="369"/>
      <c r="I1441" s="370"/>
      <c r="J1441" s="34"/>
      <c r="K1441" s="1"/>
      <c r="L1441" s="32"/>
      <c r="M1441" s="33"/>
      <c r="N1441" s="440"/>
      <c r="O1441" s="458" t="s">
        <v>77</v>
      </c>
      <c r="P1441" s="459"/>
      <c r="Q1441" s="459"/>
      <c r="R1441" s="459"/>
      <c r="S1441" s="460"/>
      <c r="T1441" s="369"/>
      <c r="U1441" s="370"/>
      <c r="V1441" s="34"/>
    </row>
    <row r="1442" spans="1:22" ht="21.95" customHeight="1" x14ac:dyDescent="0.25">
      <c r="A1442" s="33"/>
      <c r="B1442" s="438" t="s">
        <v>78</v>
      </c>
      <c r="C1442" s="465" t="s">
        <v>81</v>
      </c>
      <c r="D1442" s="466"/>
      <c r="E1442" s="346"/>
      <c r="F1442" s="11" t="s">
        <v>82</v>
      </c>
      <c r="G1442" s="11"/>
      <c r="H1442" s="344"/>
      <c r="I1442" s="345"/>
      <c r="J1442" s="34"/>
      <c r="K1442" s="1"/>
      <c r="L1442" s="32"/>
      <c r="M1442" s="33"/>
      <c r="N1442" s="438" t="s">
        <v>78</v>
      </c>
      <c r="O1442" s="465" t="s">
        <v>81</v>
      </c>
      <c r="P1442" s="466"/>
      <c r="Q1442" s="346"/>
      <c r="R1442" s="11" t="s">
        <v>82</v>
      </c>
      <c r="S1442" s="11"/>
      <c r="T1442" s="344"/>
      <c r="U1442" s="345"/>
      <c r="V1442" s="34"/>
    </row>
    <row r="1443" spans="1:22" ht="21.95" customHeight="1" x14ac:dyDescent="0.25">
      <c r="A1443" s="33"/>
      <c r="B1443" s="439"/>
      <c r="C1443" s="338" t="s">
        <v>83</v>
      </c>
      <c r="D1443" s="339"/>
      <c r="E1443" s="340"/>
      <c r="F1443" s="10" t="s">
        <v>84</v>
      </c>
      <c r="G1443" s="10"/>
      <c r="H1443" s="336"/>
      <c r="I1443" s="337"/>
      <c r="J1443" s="34"/>
      <c r="K1443" s="1"/>
      <c r="L1443" s="32"/>
      <c r="M1443" s="33"/>
      <c r="N1443" s="439"/>
      <c r="O1443" s="338" t="s">
        <v>83</v>
      </c>
      <c r="P1443" s="339"/>
      <c r="Q1443" s="340"/>
      <c r="R1443" s="10" t="s">
        <v>84</v>
      </c>
      <c r="S1443" s="10"/>
      <c r="T1443" s="336"/>
      <c r="U1443" s="337"/>
      <c r="V1443" s="34"/>
    </row>
    <row r="1444" spans="1:22" ht="21.95" customHeight="1" thickBot="1" x14ac:dyDescent="0.3">
      <c r="A1444" s="33"/>
      <c r="B1444" s="440"/>
      <c r="C1444" s="60" t="s">
        <v>87</v>
      </c>
      <c r="D1444" s="61"/>
      <c r="E1444" s="61"/>
      <c r="F1444" s="52" t="s">
        <v>86</v>
      </c>
      <c r="G1444" s="52"/>
      <c r="H1444" s="369"/>
      <c r="I1444" s="370"/>
      <c r="J1444" s="34"/>
      <c r="K1444" s="1"/>
      <c r="L1444" s="32"/>
      <c r="M1444" s="33"/>
      <c r="N1444" s="440"/>
      <c r="O1444" s="60" t="s">
        <v>87</v>
      </c>
      <c r="P1444" s="61"/>
      <c r="Q1444" s="61"/>
      <c r="R1444" s="52" t="s">
        <v>86</v>
      </c>
      <c r="S1444" s="52"/>
      <c r="T1444" s="369"/>
      <c r="U1444" s="370"/>
      <c r="V1444" s="34"/>
    </row>
    <row r="1445" spans="1:22" ht="21.95" customHeight="1" thickBot="1" x14ac:dyDescent="0.3">
      <c r="A1445" s="33"/>
      <c r="B1445" s="25"/>
      <c r="C1445" s="25"/>
      <c r="D1445" s="25"/>
      <c r="E1445" s="25"/>
      <c r="F1445" s="25"/>
      <c r="G1445" s="25"/>
      <c r="H1445" s="25"/>
      <c r="I1445" s="25"/>
      <c r="J1445" s="34"/>
      <c r="K1445" s="1"/>
      <c r="L1445" s="32"/>
      <c r="M1445" s="33"/>
      <c r="N1445" s="25"/>
      <c r="O1445" s="25"/>
      <c r="P1445" s="25"/>
      <c r="Q1445" s="25"/>
      <c r="R1445" s="25"/>
      <c r="S1445" s="25"/>
      <c r="T1445" s="25"/>
      <c r="U1445" s="25"/>
      <c r="V1445" s="34"/>
    </row>
    <row r="1446" spans="1:22" ht="21.95" customHeight="1" x14ac:dyDescent="0.3">
      <c r="A1446" s="33"/>
      <c r="B1446" s="373" t="s">
        <v>88</v>
      </c>
      <c r="C1446" s="374"/>
      <c r="D1446" s="374"/>
      <c r="E1446" s="374"/>
      <c r="F1446" s="374"/>
      <c r="G1446" s="374"/>
      <c r="H1446" s="374"/>
      <c r="I1446" s="375"/>
      <c r="J1446" s="34"/>
      <c r="K1446" s="1"/>
      <c r="L1446" s="32"/>
      <c r="M1446" s="33"/>
      <c r="N1446" s="373" t="s">
        <v>88</v>
      </c>
      <c r="O1446" s="374"/>
      <c r="P1446" s="374"/>
      <c r="Q1446" s="374"/>
      <c r="R1446" s="374"/>
      <c r="S1446" s="374"/>
      <c r="T1446" s="374"/>
      <c r="U1446" s="375"/>
      <c r="V1446" s="34"/>
    </row>
    <row r="1447" spans="1:22" ht="21.95" customHeight="1" x14ac:dyDescent="0.25">
      <c r="A1447" s="33"/>
      <c r="B1447" s="376"/>
      <c r="C1447" s="377"/>
      <c r="D1447" s="377"/>
      <c r="E1447" s="377"/>
      <c r="F1447" s="377"/>
      <c r="G1447" s="377"/>
      <c r="H1447" s="377"/>
      <c r="I1447" s="378"/>
      <c r="J1447" s="34"/>
      <c r="K1447" s="1"/>
      <c r="L1447" s="32"/>
      <c r="M1447" s="33"/>
      <c r="N1447" s="376"/>
      <c r="O1447" s="377"/>
      <c r="P1447" s="377"/>
      <c r="Q1447" s="377"/>
      <c r="R1447" s="377"/>
      <c r="S1447" s="377"/>
      <c r="T1447" s="377"/>
      <c r="U1447" s="378"/>
      <c r="V1447" s="34"/>
    </row>
    <row r="1448" spans="1:22" ht="21.95" customHeight="1" x14ac:dyDescent="0.25">
      <c r="A1448" s="33"/>
      <c r="B1448" s="379"/>
      <c r="C1448" s="380"/>
      <c r="D1448" s="380"/>
      <c r="E1448" s="380"/>
      <c r="F1448" s="380"/>
      <c r="G1448" s="380"/>
      <c r="H1448" s="380"/>
      <c r="I1448" s="381"/>
      <c r="J1448" s="34"/>
      <c r="K1448" s="1"/>
      <c r="L1448" s="32"/>
      <c r="M1448" s="33"/>
      <c r="N1448" s="379"/>
      <c r="O1448" s="380"/>
      <c r="P1448" s="380"/>
      <c r="Q1448" s="380"/>
      <c r="R1448" s="380"/>
      <c r="S1448" s="380"/>
      <c r="T1448" s="380"/>
      <c r="U1448" s="381"/>
      <c r="V1448" s="34"/>
    </row>
    <row r="1449" spans="1:22" ht="21.95" customHeight="1" x14ac:dyDescent="0.25">
      <c r="A1449" s="33"/>
      <c r="B1449" s="379"/>
      <c r="C1449" s="380"/>
      <c r="D1449" s="380"/>
      <c r="E1449" s="380"/>
      <c r="F1449" s="380"/>
      <c r="G1449" s="380"/>
      <c r="H1449" s="380"/>
      <c r="I1449" s="381"/>
      <c r="J1449" s="34"/>
      <c r="K1449" s="1"/>
      <c r="L1449" s="32"/>
      <c r="M1449" s="33"/>
      <c r="N1449" s="379"/>
      <c r="O1449" s="380"/>
      <c r="P1449" s="380"/>
      <c r="Q1449" s="380"/>
      <c r="R1449" s="380"/>
      <c r="S1449" s="380"/>
      <c r="T1449" s="380"/>
      <c r="U1449" s="381"/>
      <c r="V1449" s="34"/>
    </row>
    <row r="1450" spans="1:22" ht="21.95" customHeight="1" thickBot="1" x14ac:dyDescent="0.3">
      <c r="A1450" s="33"/>
      <c r="B1450" s="382"/>
      <c r="C1450" s="383"/>
      <c r="D1450" s="383"/>
      <c r="E1450" s="383"/>
      <c r="F1450" s="383"/>
      <c r="G1450" s="383"/>
      <c r="H1450" s="383"/>
      <c r="I1450" s="384"/>
      <c r="J1450" s="34"/>
      <c r="K1450" s="1"/>
      <c r="L1450" s="32"/>
      <c r="M1450" s="33"/>
      <c r="N1450" s="382"/>
      <c r="O1450" s="383"/>
      <c r="P1450" s="383"/>
      <c r="Q1450" s="383"/>
      <c r="R1450" s="383"/>
      <c r="S1450" s="383"/>
      <c r="T1450" s="383"/>
      <c r="U1450" s="384"/>
      <c r="V1450" s="34"/>
    </row>
    <row r="1451" spans="1:22" ht="21.95" customHeight="1" thickBot="1" x14ac:dyDescent="0.3">
      <c r="A1451" s="53"/>
      <c r="B1451" s="54"/>
      <c r="C1451" s="54"/>
      <c r="D1451" s="54"/>
      <c r="E1451" s="54"/>
      <c r="F1451" s="54"/>
      <c r="G1451" s="54"/>
      <c r="H1451" s="54"/>
      <c r="I1451" s="54"/>
      <c r="J1451" s="55"/>
      <c r="K1451" s="1"/>
      <c r="L1451" s="32"/>
      <c r="M1451" s="53"/>
      <c r="N1451" s="54"/>
      <c r="O1451" s="54"/>
      <c r="P1451" s="54"/>
      <c r="Q1451" s="54"/>
      <c r="R1451" s="54"/>
      <c r="S1451" s="54"/>
      <c r="T1451" s="54"/>
      <c r="U1451" s="54"/>
      <c r="V1451" s="55"/>
    </row>
    <row r="1452" spans="1:22" ht="21.95" customHeight="1" thickBot="1" x14ac:dyDescent="0.3">
      <c r="A1452" s="56"/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7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</row>
    <row r="1453" spans="1:22" ht="21.95" customHeight="1" x14ac:dyDescent="0.25">
      <c r="A1453" s="29">
        <v>33</v>
      </c>
      <c r="B1453" s="30"/>
      <c r="C1453" s="30"/>
      <c r="D1453" s="30"/>
      <c r="E1453" s="30"/>
      <c r="F1453" s="30"/>
      <c r="G1453" s="30"/>
      <c r="H1453" s="30"/>
      <c r="I1453" s="30"/>
      <c r="J1453" s="31"/>
      <c r="K1453" s="1"/>
      <c r="L1453" s="32"/>
      <c r="M1453" s="29">
        <f t="shared" ref="M1453" si="32">A1453+1</f>
        <v>34</v>
      </c>
      <c r="N1453" s="30"/>
      <c r="O1453" s="30"/>
      <c r="P1453" s="30"/>
      <c r="Q1453" s="30"/>
      <c r="R1453" s="30"/>
      <c r="S1453" s="30"/>
      <c r="T1453" s="30"/>
      <c r="U1453" s="30"/>
      <c r="V1453" s="31"/>
    </row>
    <row r="1454" spans="1:22" ht="21.95" customHeight="1" x14ac:dyDescent="0.35">
      <c r="A1454" s="33"/>
      <c r="B1454" s="356" t="s">
        <v>42</v>
      </c>
      <c r="C1454" s="356"/>
      <c r="D1454" s="452" t="s">
        <v>93</v>
      </c>
      <c r="E1454" s="404"/>
      <c r="F1454" s="404"/>
      <c r="G1454" s="404"/>
      <c r="H1454" s="404"/>
      <c r="I1454" s="404"/>
      <c r="J1454" s="75"/>
      <c r="K1454" s="1"/>
      <c r="L1454" s="32"/>
      <c r="M1454" s="33"/>
      <c r="N1454" s="356" t="s">
        <v>42</v>
      </c>
      <c r="O1454" s="356"/>
      <c r="P1454" s="452" t="s">
        <v>93</v>
      </c>
      <c r="Q1454" s="404"/>
      <c r="R1454" s="404"/>
      <c r="S1454" s="404"/>
      <c r="T1454" s="404"/>
      <c r="U1454" s="404"/>
      <c r="V1454" s="75"/>
    </row>
    <row r="1455" spans="1:22" ht="21.95" customHeight="1" x14ac:dyDescent="0.25">
      <c r="A1455" s="33"/>
      <c r="B1455" s="358"/>
      <c r="C1455" s="358"/>
      <c r="D1455" s="358"/>
      <c r="E1455" s="358"/>
      <c r="F1455" s="358"/>
      <c r="G1455" s="358"/>
      <c r="H1455" s="358"/>
      <c r="I1455" s="358"/>
      <c r="J1455" s="34"/>
      <c r="K1455" s="1"/>
      <c r="L1455" s="32"/>
      <c r="M1455" s="33"/>
      <c r="N1455" s="358"/>
      <c r="O1455" s="358"/>
      <c r="P1455" s="358"/>
      <c r="Q1455" s="358"/>
      <c r="R1455" s="358"/>
      <c r="S1455" s="358"/>
      <c r="T1455" s="358"/>
      <c r="U1455" s="358"/>
      <c r="V1455" s="34"/>
    </row>
    <row r="1456" spans="1:22" ht="21.95" customHeight="1" x14ac:dyDescent="0.35">
      <c r="A1456" s="33"/>
      <c r="B1456" s="356" t="s">
        <v>0</v>
      </c>
      <c r="C1456" s="356"/>
      <c r="D1456" s="403"/>
      <c r="E1456" s="403"/>
      <c r="F1456" s="357" t="s">
        <v>41</v>
      </c>
      <c r="G1456" s="357"/>
      <c r="H1456" s="403"/>
      <c r="I1456" s="403"/>
      <c r="J1456" s="34"/>
      <c r="K1456" s="1"/>
      <c r="L1456" s="32"/>
      <c r="M1456" s="33"/>
      <c r="N1456" s="356" t="s">
        <v>0</v>
      </c>
      <c r="O1456" s="356"/>
      <c r="P1456" s="403"/>
      <c r="Q1456" s="403"/>
      <c r="R1456" s="357" t="s">
        <v>41</v>
      </c>
      <c r="S1456" s="357"/>
      <c r="T1456" s="403"/>
      <c r="U1456" s="403"/>
      <c r="V1456" s="34"/>
    </row>
    <row r="1457" spans="1:22" ht="21.95" customHeight="1" x14ac:dyDescent="0.35">
      <c r="A1457" s="33"/>
      <c r="B1457" s="356" t="s">
        <v>14</v>
      </c>
      <c r="C1457" s="356"/>
      <c r="D1457" s="400"/>
      <c r="E1457" s="400"/>
      <c r="F1457" s="357" t="s">
        <v>15</v>
      </c>
      <c r="G1457" s="357"/>
      <c r="H1457" s="401"/>
      <c r="I1457" s="401"/>
      <c r="J1457" s="34"/>
      <c r="K1457" s="1"/>
      <c r="L1457" s="32"/>
      <c r="M1457" s="33"/>
      <c r="N1457" s="356" t="s">
        <v>14</v>
      </c>
      <c r="O1457" s="356"/>
      <c r="P1457" s="400"/>
      <c r="Q1457" s="400"/>
      <c r="R1457" s="357" t="s">
        <v>15</v>
      </c>
      <c r="S1457" s="357"/>
      <c r="T1457" s="401"/>
      <c r="U1457" s="401"/>
      <c r="V1457" s="34"/>
    </row>
    <row r="1458" spans="1:22" ht="21.95" customHeight="1" x14ac:dyDescent="0.3">
      <c r="A1458" s="33"/>
      <c r="B1458" s="64" t="s">
        <v>53</v>
      </c>
      <c r="C1458" s="64"/>
      <c r="D1458" s="402"/>
      <c r="E1458" s="402"/>
      <c r="F1458" s="397" t="s">
        <v>54</v>
      </c>
      <c r="G1458" s="397"/>
      <c r="H1458" s="402"/>
      <c r="I1458" s="402"/>
      <c r="J1458" s="34"/>
      <c r="K1458" s="1"/>
      <c r="L1458" s="32"/>
      <c r="M1458" s="33"/>
      <c r="N1458" s="64" t="s">
        <v>53</v>
      </c>
      <c r="O1458" s="64"/>
      <c r="P1458" s="402"/>
      <c r="Q1458" s="402"/>
      <c r="R1458" s="397" t="s">
        <v>54</v>
      </c>
      <c r="S1458" s="397"/>
      <c r="T1458" s="402"/>
      <c r="U1458" s="402"/>
      <c r="V1458" s="34"/>
    </row>
    <row r="1459" spans="1:22" ht="21.95" customHeight="1" x14ac:dyDescent="0.3">
      <c r="A1459" s="33"/>
      <c r="B1459" s="396" t="s">
        <v>1</v>
      </c>
      <c r="C1459" s="396"/>
      <c r="D1459" s="397"/>
      <c r="E1459" s="397"/>
      <c r="F1459" s="398"/>
      <c r="G1459" s="398"/>
      <c r="H1459" s="398"/>
      <c r="I1459" s="398"/>
      <c r="J1459" s="34"/>
      <c r="K1459" s="1"/>
      <c r="L1459" s="32"/>
      <c r="M1459" s="33"/>
      <c r="N1459" s="396" t="s">
        <v>1</v>
      </c>
      <c r="O1459" s="396"/>
      <c r="P1459" s="397"/>
      <c r="Q1459" s="397"/>
      <c r="R1459" s="398"/>
      <c r="S1459" s="398"/>
      <c r="T1459" s="398"/>
      <c r="U1459" s="398"/>
      <c r="V1459" s="34"/>
    </row>
    <row r="1460" spans="1:22" ht="21.95" customHeight="1" x14ac:dyDescent="0.3">
      <c r="A1460" s="33"/>
      <c r="B1460" s="396"/>
      <c r="C1460" s="396"/>
      <c r="D1460" s="397" t="s">
        <v>11</v>
      </c>
      <c r="E1460" s="397"/>
      <c r="F1460" s="398"/>
      <c r="G1460" s="398"/>
      <c r="H1460" s="398"/>
      <c r="I1460" s="398"/>
      <c r="J1460" s="34"/>
      <c r="K1460" s="1"/>
      <c r="L1460" s="32"/>
      <c r="M1460" s="33"/>
      <c r="N1460" s="396"/>
      <c r="O1460" s="396"/>
      <c r="P1460" s="397" t="s">
        <v>11</v>
      </c>
      <c r="Q1460" s="397"/>
      <c r="R1460" s="398"/>
      <c r="S1460" s="398"/>
      <c r="T1460" s="398"/>
      <c r="U1460" s="398"/>
      <c r="V1460" s="34"/>
    </row>
    <row r="1461" spans="1:22" ht="21.95" customHeight="1" x14ac:dyDescent="0.3">
      <c r="A1461" s="33"/>
      <c r="B1461" s="396"/>
      <c r="C1461" s="396"/>
      <c r="D1461" s="397" t="s">
        <v>55</v>
      </c>
      <c r="E1461" s="397"/>
      <c r="F1461" s="398"/>
      <c r="G1461" s="398"/>
      <c r="H1461" s="398"/>
      <c r="I1461" s="398"/>
      <c r="J1461" s="34"/>
      <c r="K1461" s="1"/>
      <c r="L1461" s="32"/>
      <c r="M1461" s="33"/>
      <c r="N1461" s="396"/>
      <c r="O1461" s="396"/>
      <c r="P1461" s="397" t="s">
        <v>55</v>
      </c>
      <c r="Q1461" s="397"/>
      <c r="R1461" s="398"/>
      <c r="S1461" s="398"/>
      <c r="T1461" s="398"/>
      <c r="U1461" s="398"/>
      <c r="V1461" s="34"/>
    </row>
    <row r="1462" spans="1:22" ht="21.95" customHeight="1" x14ac:dyDescent="0.35">
      <c r="A1462" s="33"/>
      <c r="B1462" s="396"/>
      <c r="C1462" s="396"/>
      <c r="D1462" s="397" t="s">
        <v>9</v>
      </c>
      <c r="E1462" s="397"/>
      <c r="F1462" s="399"/>
      <c r="G1462" s="399"/>
      <c r="H1462" s="399"/>
      <c r="I1462" s="399"/>
      <c r="J1462" s="34"/>
      <c r="K1462" s="1"/>
      <c r="L1462" s="32"/>
      <c r="M1462" s="33"/>
      <c r="N1462" s="396"/>
      <c r="O1462" s="396"/>
      <c r="P1462" s="397" t="s">
        <v>9</v>
      </c>
      <c r="Q1462" s="397"/>
      <c r="R1462" s="399"/>
      <c r="S1462" s="399"/>
      <c r="T1462" s="399"/>
      <c r="U1462" s="399"/>
      <c r="V1462" s="34"/>
    </row>
    <row r="1463" spans="1:22" ht="21.95" customHeight="1" x14ac:dyDescent="0.35">
      <c r="A1463" s="33"/>
      <c r="B1463" s="356" t="s">
        <v>44</v>
      </c>
      <c r="C1463" s="356"/>
      <c r="D1463" s="357" t="s">
        <v>90</v>
      </c>
      <c r="E1463" s="357"/>
      <c r="F1463" s="37"/>
      <c r="G1463" s="65"/>
      <c r="H1463" s="39"/>
      <c r="I1463" s="65"/>
      <c r="J1463" s="34"/>
      <c r="K1463" s="1"/>
      <c r="L1463" s="32"/>
      <c r="M1463" s="33"/>
      <c r="N1463" s="356" t="s">
        <v>44</v>
      </c>
      <c r="O1463" s="356"/>
      <c r="P1463" s="357" t="s">
        <v>90</v>
      </c>
      <c r="Q1463" s="357"/>
      <c r="R1463" s="37"/>
      <c r="S1463" s="65"/>
      <c r="T1463" s="39"/>
      <c r="U1463" s="65"/>
      <c r="V1463" s="34"/>
    </row>
    <row r="1464" spans="1:22" ht="21.95" customHeight="1" x14ac:dyDescent="0.3">
      <c r="A1464" s="33"/>
      <c r="B1464" s="356"/>
      <c r="C1464" s="356"/>
      <c r="D1464" s="359" t="s">
        <v>56</v>
      </c>
      <c r="E1464" s="63" t="s">
        <v>57</v>
      </c>
      <c r="F1464" s="41"/>
      <c r="G1464" s="66"/>
      <c r="H1464" s="41"/>
      <c r="I1464" s="66"/>
      <c r="J1464" s="34"/>
      <c r="K1464" s="1"/>
      <c r="L1464" s="32"/>
      <c r="M1464" s="33"/>
      <c r="N1464" s="356"/>
      <c r="O1464" s="356"/>
      <c r="P1464" s="359" t="s">
        <v>56</v>
      </c>
      <c r="Q1464" s="63" t="s">
        <v>57</v>
      </c>
      <c r="R1464" s="41"/>
      <c r="S1464" s="66"/>
      <c r="T1464" s="41"/>
      <c r="U1464" s="66"/>
      <c r="V1464" s="34"/>
    </row>
    <row r="1465" spans="1:22" ht="21.95" customHeight="1" x14ac:dyDescent="0.3">
      <c r="A1465" s="33"/>
      <c r="B1465" s="356"/>
      <c r="C1465" s="356"/>
      <c r="D1465" s="359"/>
      <c r="E1465" s="63" t="s">
        <v>58</v>
      </c>
      <c r="F1465" s="41"/>
      <c r="G1465" s="66"/>
      <c r="H1465" s="41"/>
      <c r="I1465" s="66"/>
      <c r="J1465" s="34"/>
      <c r="K1465" s="1"/>
      <c r="L1465" s="32"/>
      <c r="M1465" s="33"/>
      <c r="N1465" s="356"/>
      <c r="O1465" s="356"/>
      <c r="P1465" s="359"/>
      <c r="Q1465" s="63" t="s">
        <v>58</v>
      </c>
      <c r="R1465" s="41"/>
      <c r="S1465" s="66"/>
      <c r="T1465" s="41"/>
      <c r="U1465" s="66"/>
      <c r="V1465" s="34"/>
    </row>
    <row r="1466" spans="1:22" ht="21.95" customHeight="1" x14ac:dyDescent="0.25">
      <c r="A1466" s="33"/>
      <c r="B1466" s="358"/>
      <c r="C1466" s="358"/>
      <c r="D1466" s="358"/>
      <c r="E1466" s="358"/>
      <c r="F1466" s="358"/>
      <c r="G1466" s="358"/>
      <c r="H1466" s="358"/>
      <c r="I1466" s="358"/>
      <c r="J1466" s="34"/>
      <c r="K1466" s="1"/>
      <c r="L1466" s="32"/>
      <c r="M1466" s="33"/>
      <c r="N1466" s="358"/>
      <c r="O1466" s="358"/>
      <c r="P1466" s="358"/>
      <c r="Q1466" s="358"/>
      <c r="R1466" s="358"/>
      <c r="S1466" s="358"/>
      <c r="T1466" s="358"/>
      <c r="U1466" s="358"/>
      <c r="V1466" s="34"/>
    </row>
    <row r="1467" spans="1:22" ht="21.95" customHeight="1" x14ac:dyDescent="0.3">
      <c r="A1467" s="33"/>
      <c r="B1467" s="395" t="s">
        <v>59</v>
      </c>
      <c r="C1467" s="395"/>
      <c r="D1467" s="395"/>
      <c r="E1467" s="395"/>
      <c r="F1467" s="395"/>
      <c r="G1467" s="395"/>
      <c r="H1467" s="395"/>
      <c r="I1467" s="395"/>
      <c r="J1467" s="34"/>
      <c r="K1467" s="1"/>
      <c r="L1467" s="32"/>
      <c r="M1467" s="33"/>
      <c r="N1467" s="395" t="s">
        <v>59</v>
      </c>
      <c r="O1467" s="395"/>
      <c r="P1467" s="395"/>
      <c r="Q1467" s="395"/>
      <c r="R1467" s="395"/>
      <c r="S1467" s="395"/>
      <c r="T1467" s="395"/>
      <c r="U1467" s="395"/>
      <c r="V1467" s="34"/>
    </row>
    <row r="1468" spans="1:22" ht="21.95" customHeight="1" thickBot="1" x14ac:dyDescent="0.3">
      <c r="A1468" s="33"/>
      <c r="B1468" s="358"/>
      <c r="C1468" s="358"/>
      <c r="D1468" s="358"/>
      <c r="E1468" s="358"/>
      <c r="F1468" s="358"/>
      <c r="G1468" s="358"/>
      <c r="H1468" s="358"/>
      <c r="I1468" s="358"/>
      <c r="J1468" s="34"/>
      <c r="K1468" s="1"/>
      <c r="L1468" s="32"/>
      <c r="M1468" s="33"/>
      <c r="N1468" s="358"/>
      <c r="O1468" s="358"/>
      <c r="P1468" s="358"/>
      <c r="Q1468" s="358"/>
      <c r="R1468" s="358"/>
      <c r="S1468" s="358"/>
      <c r="T1468" s="358"/>
      <c r="U1468" s="358"/>
      <c r="V1468" s="34"/>
    </row>
    <row r="1469" spans="1:22" ht="21.95" customHeight="1" x14ac:dyDescent="0.25">
      <c r="A1469" s="33"/>
      <c r="B1469" s="170" t="s">
        <v>136</v>
      </c>
      <c r="C1469" s="443"/>
      <c r="D1469" s="444"/>
      <c r="E1469" s="444"/>
      <c r="F1469" s="444"/>
      <c r="G1469" s="444"/>
      <c r="H1469" s="444"/>
      <c r="I1469" s="445"/>
      <c r="J1469" s="34"/>
      <c r="K1469" s="1"/>
      <c r="L1469" s="32"/>
      <c r="M1469" s="33"/>
      <c r="N1469" s="170" t="s">
        <v>136</v>
      </c>
      <c r="O1469" s="443"/>
      <c r="P1469" s="444"/>
      <c r="Q1469" s="444"/>
      <c r="R1469" s="444"/>
      <c r="S1469" s="444"/>
      <c r="T1469" s="444"/>
      <c r="U1469" s="445"/>
      <c r="V1469" s="34"/>
    </row>
    <row r="1470" spans="1:22" ht="21.95" customHeight="1" thickBot="1" x14ac:dyDescent="0.3">
      <c r="A1470" s="33"/>
      <c r="B1470" s="171" t="s">
        <v>137</v>
      </c>
      <c r="C1470" s="432"/>
      <c r="D1470" s="433"/>
      <c r="E1470" s="433"/>
      <c r="F1470" s="433"/>
      <c r="G1470" s="433"/>
      <c r="H1470" s="433"/>
      <c r="I1470" s="434"/>
      <c r="J1470" s="34"/>
      <c r="K1470" s="1"/>
      <c r="L1470" s="32"/>
      <c r="M1470" s="33"/>
      <c r="N1470" s="171" t="s">
        <v>137</v>
      </c>
      <c r="O1470" s="432"/>
      <c r="P1470" s="433"/>
      <c r="Q1470" s="433"/>
      <c r="R1470" s="433"/>
      <c r="S1470" s="433"/>
      <c r="T1470" s="433"/>
      <c r="U1470" s="434"/>
      <c r="V1470" s="34"/>
    </row>
    <row r="1471" spans="1:22" ht="21.95" customHeight="1" thickBot="1" x14ac:dyDescent="0.3">
      <c r="A1471" s="33"/>
      <c r="B1471" s="25"/>
      <c r="C1471" s="25"/>
      <c r="D1471" s="25"/>
      <c r="E1471" s="25"/>
      <c r="F1471" s="25"/>
      <c r="G1471" s="25"/>
      <c r="H1471" s="25"/>
      <c r="I1471" s="25"/>
      <c r="J1471" s="34"/>
      <c r="K1471" s="1"/>
      <c r="L1471" s="32"/>
      <c r="M1471" s="33"/>
      <c r="N1471" s="25"/>
      <c r="O1471" s="25"/>
      <c r="P1471" s="25"/>
      <c r="Q1471" s="25"/>
      <c r="R1471" s="25"/>
      <c r="S1471" s="25"/>
      <c r="T1471" s="25"/>
      <c r="U1471" s="25"/>
      <c r="V1471" s="34"/>
    </row>
    <row r="1472" spans="1:22" ht="21.95" customHeight="1" x14ac:dyDescent="0.25">
      <c r="A1472" s="33"/>
      <c r="B1472" s="438" t="s">
        <v>63</v>
      </c>
      <c r="C1472" s="343" t="s">
        <v>64</v>
      </c>
      <c r="D1472" s="351"/>
      <c r="E1472" s="351"/>
      <c r="F1472" s="351"/>
      <c r="G1472" s="351"/>
      <c r="H1472" s="352"/>
      <c r="I1472" s="353"/>
      <c r="J1472" s="34"/>
      <c r="K1472" s="1"/>
      <c r="L1472" s="32"/>
      <c r="M1472" s="33"/>
      <c r="N1472" s="438" t="s">
        <v>63</v>
      </c>
      <c r="O1472" s="343" t="s">
        <v>64</v>
      </c>
      <c r="P1472" s="351"/>
      <c r="Q1472" s="351"/>
      <c r="R1472" s="351"/>
      <c r="S1472" s="351"/>
      <c r="T1472" s="352"/>
      <c r="U1472" s="353"/>
      <c r="V1472" s="34"/>
    </row>
    <row r="1473" spans="1:22" ht="21.95" customHeight="1" x14ac:dyDescent="0.25">
      <c r="A1473" s="33"/>
      <c r="B1473" s="439"/>
      <c r="C1473" s="340" t="s">
        <v>65</v>
      </c>
      <c r="D1473" s="348"/>
      <c r="E1473" s="348"/>
      <c r="F1473" s="348"/>
      <c r="G1473" s="348"/>
      <c r="H1473" s="336"/>
      <c r="I1473" s="337"/>
      <c r="J1473" s="34"/>
      <c r="K1473" s="1"/>
      <c r="L1473" s="32"/>
      <c r="M1473" s="33"/>
      <c r="N1473" s="439"/>
      <c r="O1473" s="340" t="s">
        <v>65</v>
      </c>
      <c r="P1473" s="348"/>
      <c r="Q1473" s="348"/>
      <c r="R1473" s="348"/>
      <c r="S1473" s="348"/>
      <c r="T1473" s="336"/>
      <c r="U1473" s="337"/>
      <c r="V1473" s="34"/>
    </row>
    <row r="1474" spans="1:22" ht="21.95" customHeight="1" x14ac:dyDescent="0.25">
      <c r="A1474" s="33"/>
      <c r="B1474" s="439"/>
      <c r="C1474" s="340" t="s">
        <v>66</v>
      </c>
      <c r="D1474" s="348"/>
      <c r="E1474" s="348"/>
      <c r="F1474" s="348"/>
      <c r="G1474" s="348"/>
      <c r="H1474" s="336"/>
      <c r="I1474" s="337"/>
      <c r="J1474" s="34"/>
      <c r="K1474" s="1"/>
      <c r="L1474" s="32"/>
      <c r="M1474" s="33"/>
      <c r="N1474" s="439"/>
      <c r="O1474" s="340" t="s">
        <v>66</v>
      </c>
      <c r="P1474" s="348"/>
      <c r="Q1474" s="348"/>
      <c r="R1474" s="348"/>
      <c r="S1474" s="348"/>
      <c r="T1474" s="336"/>
      <c r="U1474" s="337"/>
      <c r="V1474" s="34"/>
    </row>
    <row r="1475" spans="1:22" ht="21.95" customHeight="1" x14ac:dyDescent="0.25">
      <c r="A1475" s="33"/>
      <c r="B1475" s="439"/>
      <c r="C1475" s="340" t="s">
        <v>67</v>
      </c>
      <c r="D1475" s="348"/>
      <c r="E1475" s="348"/>
      <c r="F1475" s="348"/>
      <c r="G1475" s="348"/>
      <c r="H1475" s="336"/>
      <c r="I1475" s="337"/>
      <c r="J1475" s="34"/>
      <c r="K1475" s="1"/>
      <c r="L1475" s="32"/>
      <c r="M1475" s="33"/>
      <c r="N1475" s="439"/>
      <c r="O1475" s="340" t="s">
        <v>67</v>
      </c>
      <c r="P1475" s="348"/>
      <c r="Q1475" s="348"/>
      <c r="R1475" s="348"/>
      <c r="S1475" s="348"/>
      <c r="T1475" s="336"/>
      <c r="U1475" s="337"/>
      <c r="V1475" s="34"/>
    </row>
    <row r="1476" spans="1:22" ht="21.95" customHeight="1" x14ac:dyDescent="0.25">
      <c r="A1476" s="33"/>
      <c r="B1476" s="439"/>
      <c r="C1476" s="340" t="s">
        <v>68</v>
      </c>
      <c r="D1476" s="348"/>
      <c r="E1476" s="348"/>
      <c r="F1476" s="348"/>
      <c r="G1476" s="348"/>
      <c r="H1476" s="336"/>
      <c r="I1476" s="337"/>
      <c r="J1476" s="34"/>
      <c r="K1476" s="1"/>
      <c r="L1476" s="32"/>
      <c r="M1476" s="33"/>
      <c r="N1476" s="439"/>
      <c r="O1476" s="340" t="s">
        <v>68</v>
      </c>
      <c r="P1476" s="348"/>
      <c r="Q1476" s="348"/>
      <c r="R1476" s="348"/>
      <c r="S1476" s="348"/>
      <c r="T1476" s="336"/>
      <c r="U1476" s="337"/>
      <c r="V1476" s="34"/>
    </row>
    <row r="1477" spans="1:22" ht="21.95" customHeight="1" x14ac:dyDescent="0.25">
      <c r="A1477" s="33"/>
      <c r="B1477" s="439"/>
      <c r="C1477" s="385" t="s">
        <v>69</v>
      </c>
      <c r="D1477" s="386"/>
      <c r="E1477" s="386"/>
      <c r="F1477" s="386"/>
      <c r="G1477" s="386"/>
      <c r="H1477" s="336"/>
      <c r="I1477" s="337"/>
      <c r="J1477" s="34"/>
      <c r="K1477" s="1"/>
      <c r="L1477" s="32"/>
      <c r="M1477" s="33"/>
      <c r="N1477" s="439"/>
      <c r="O1477" s="385" t="s">
        <v>69</v>
      </c>
      <c r="P1477" s="386"/>
      <c r="Q1477" s="386"/>
      <c r="R1477" s="386"/>
      <c r="S1477" s="386"/>
      <c r="T1477" s="336"/>
      <c r="U1477" s="337"/>
      <c r="V1477" s="34"/>
    </row>
    <row r="1478" spans="1:22" ht="21.95" customHeight="1" thickBot="1" x14ac:dyDescent="0.3">
      <c r="A1478" s="33"/>
      <c r="B1478" s="440"/>
      <c r="C1478" s="461" t="s">
        <v>92</v>
      </c>
      <c r="D1478" s="462"/>
      <c r="E1478" s="462"/>
      <c r="F1478" s="462"/>
      <c r="G1478" s="385"/>
      <c r="H1478" s="453"/>
      <c r="I1478" s="454"/>
      <c r="J1478" s="34"/>
      <c r="K1478" s="1"/>
      <c r="L1478" s="32"/>
      <c r="M1478" s="33"/>
      <c r="N1478" s="440"/>
      <c r="O1478" s="461" t="s">
        <v>92</v>
      </c>
      <c r="P1478" s="462"/>
      <c r="Q1478" s="462"/>
      <c r="R1478" s="462"/>
      <c r="S1478" s="385"/>
      <c r="T1478" s="453"/>
      <c r="U1478" s="454"/>
      <c r="V1478" s="34"/>
    </row>
    <row r="1479" spans="1:22" ht="21.95" customHeight="1" x14ac:dyDescent="0.25">
      <c r="A1479" s="33"/>
      <c r="B1479" s="438" t="s">
        <v>70</v>
      </c>
      <c r="C1479" s="463" t="s">
        <v>71</v>
      </c>
      <c r="D1479" s="464"/>
      <c r="E1479" s="464"/>
      <c r="F1479" s="464"/>
      <c r="G1479" s="464"/>
      <c r="H1479" s="352"/>
      <c r="I1479" s="353"/>
      <c r="J1479" s="34"/>
      <c r="K1479" s="1"/>
      <c r="L1479" s="32"/>
      <c r="M1479" s="33"/>
      <c r="N1479" s="438" t="s">
        <v>70</v>
      </c>
      <c r="O1479" s="463" t="s">
        <v>71</v>
      </c>
      <c r="P1479" s="464"/>
      <c r="Q1479" s="464"/>
      <c r="R1479" s="464"/>
      <c r="S1479" s="464"/>
      <c r="T1479" s="352"/>
      <c r="U1479" s="353"/>
      <c r="V1479" s="34"/>
    </row>
    <row r="1480" spans="1:22" ht="21.95" customHeight="1" x14ac:dyDescent="0.25">
      <c r="A1480" s="33"/>
      <c r="B1480" s="439"/>
      <c r="C1480" s="435" t="s">
        <v>72</v>
      </c>
      <c r="D1480" s="436"/>
      <c r="E1480" s="436"/>
      <c r="F1480" s="436"/>
      <c r="G1480" s="437"/>
      <c r="H1480" s="336"/>
      <c r="I1480" s="337"/>
      <c r="J1480" s="34"/>
      <c r="K1480" s="1"/>
      <c r="L1480" s="32"/>
      <c r="M1480" s="33"/>
      <c r="N1480" s="439"/>
      <c r="O1480" s="435" t="s">
        <v>72</v>
      </c>
      <c r="P1480" s="436"/>
      <c r="Q1480" s="436"/>
      <c r="R1480" s="436"/>
      <c r="S1480" s="437"/>
      <c r="T1480" s="336"/>
      <c r="U1480" s="337"/>
      <c r="V1480" s="34"/>
    </row>
    <row r="1481" spans="1:22" ht="21.95" customHeight="1" x14ac:dyDescent="0.25">
      <c r="A1481" s="33"/>
      <c r="B1481" s="439"/>
      <c r="C1481" s="435" t="s">
        <v>73</v>
      </c>
      <c r="D1481" s="436"/>
      <c r="E1481" s="436"/>
      <c r="F1481" s="436"/>
      <c r="G1481" s="437"/>
      <c r="H1481" s="336"/>
      <c r="I1481" s="337"/>
      <c r="J1481" s="34"/>
      <c r="K1481" s="1"/>
      <c r="L1481" s="32"/>
      <c r="M1481" s="33"/>
      <c r="N1481" s="439"/>
      <c r="O1481" s="435" t="s">
        <v>73</v>
      </c>
      <c r="P1481" s="436"/>
      <c r="Q1481" s="436"/>
      <c r="R1481" s="436"/>
      <c r="S1481" s="437"/>
      <c r="T1481" s="336"/>
      <c r="U1481" s="337"/>
      <c r="V1481" s="34"/>
    </row>
    <row r="1482" spans="1:22" ht="21.95" customHeight="1" x14ac:dyDescent="0.25">
      <c r="A1482" s="33"/>
      <c r="B1482" s="439"/>
      <c r="C1482" s="435" t="s">
        <v>74</v>
      </c>
      <c r="D1482" s="436"/>
      <c r="E1482" s="436"/>
      <c r="F1482" s="436"/>
      <c r="G1482" s="437"/>
      <c r="H1482" s="336"/>
      <c r="I1482" s="337"/>
      <c r="J1482" s="34"/>
      <c r="K1482" s="1"/>
      <c r="L1482" s="32"/>
      <c r="M1482" s="33"/>
      <c r="N1482" s="439"/>
      <c r="O1482" s="435" t="s">
        <v>74</v>
      </c>
      <c r="P1482" s="436"/>
      <c r="Q1482" s="436"/>
      <c r="R1482" s="436"/>
      <c r="S1482" s="437"/>
      <c r="T1482" s="336"/>
      <c r="U1482" s="337"/>
      <c r="V1482" s="34"/>
    </row>
    <row r="1483" spans="1:22" ht="21.95" customHeight="1" x14ac:dyDescent="0.25">
      <c r="A1483" s="33"/>
      <c r="B1483" s="439"/>
      <c r="C1483" s="435" t="s">
        <v>75</v>
      </c>
      <c r="D1483" s="436"/>
      <c r="E1483" s="436"/>
      <c r="F1483" s="436"/>
      <c r="G1483" s="437"/>
      <c r="H1483" s="336"/>
      <c r="I1483" s="337"/>
      <c r="J1483" s="34"/>
      <c r="K1483" s="1"/>
      <c r="L1483" s="32"/>
      <c r="M1483" s="33"/>
      <c r="N1483" s="439"/>
      <c r="O1483" s="435" t="s">
        <v>75</v>
      </c>
      <c r="P1483" s="436"/>
      <c r="Q1483" s="436"/>
      <c r="R1483" s="436"/>
      <c r="S1483" s="437"/>
      <c r="T1483" s="336"/>
      <c r="U1483" s="337"/>
      <c r="V1483" s="34"/>
    </row>
    <row r="1484" spans="1:22" ht="21.95" customHeight="1" x14ac:dyDescent="0.25">
      <c r="A1484" s="33"/>
      <c r="B1484" s="439"/>
      <c r="C1484" s="435" t="s">
        <v>76</v>
      </c>
      <c r="D1484" s="436"/>
      <c r="E1484" s="436"/>
      <c r="F1484" s="436"/>
      <c r="G1484" s="437"/>
      <c r="H1484" s="336"/>
      <c r="I1484" s="337"/>
      <c r="J1484" s="34"/>
      <c r="K1484" s="1"/>
      <c r="L1484" s="32"/>
      <c r="M1484" s="33"/>
      <c r="N1484" s="439"/>
      <c r="O1484" s="435" t="s">
        <v>76</v>
      </c>
      <c r="P1484" s="436"/>
      <c r="Q1484" s="436"/>
      <c r="R1484" s="436"/>
      <c r="S1484" s="437"/>
      <c r="T1484" s="336"/>
      <c r="U1484" s="337"/>
      <c r="V1484" s="34"/>
    </row>
    <row r="1485" spans="1:22" ht="21.95" customHeight="1" thickBot="1" x14ac:dyDescent="0.3">
      <c r="A1485" s="33"/>
      <c r="B1485" s="440"/>
      <c r="C1485" s="458" t="s">
        <v>77</v>
      </c>
      <c r="D1485" s="459"/>
      <c r="E1485" s="459"/>
      <c r="F1485" s="459"/>
      <c r="G1485" s="460"/>
      <c r="H1485" s="369"/>
      <c r="I1485" s="370"/>
      <c r="J1485" s="34"/>
      <c r="K1485" s="1"/>
      <c r="L1485" s="32"/>
      <c r="M1485" s="33"/>
      <c r="N1485" s="440"/>
      <c r="O1485" s="458" t="s">
        <v>77</v>
      </c>
      <c r="P1485" s="459"/>
      <c r="Q1485" s="459"/>
      <c r="R1485" s="459"/>
      <c r="S1485" s="460"/>
      <c r="T1485" s="369"/>
      <c r="U1485" s="370"/>
      <c r="V1485" s="34"/>
    </row>
    <row r="1486" spans="1:22" ht="21.95" customHeight="1" x14ac:dyDescent="0.25">
      <c r="A1486" s="33"/>
      <c r="B1486" s="438" t="s">
        <v>78</v>
      </c>
      <c r="C1486" s="465" t="s">
        <v>81</v>
      </c>
      <c r="D1486" s="466"/>
      <c r="E1486" s="346"/>
      <c r="F1486" s="11" t="s">
        <v>82</v>
      </c>
      <c r="G1486" s="11"/>
      <c r="H1486" s="344"/>
      <c r="I1486" s="345"/>
      <c r="J1486" s="34"/>
      <c r="K1486" s="1"/>
      <c r="L1486" s="32"/>
      <c r="M1486" s="33"/>
      <c r="N1486" s="438" t="s">
        <v>78</v>
      </c>
      <c r="O1486" s="465" t="s">
        <v>81</v>
      </c>
      <c r="P1486" s="466"/>
      <c r="Q1486" s="346"/>
      <c r="R1486" s="11" t="s">
        <v>82</v>
      </c>
      <c r="S1486" s="11"/>
      <c r="T1486" s="344"/>
      <c r="U1486" s="345"/>
      <c r="V1486" s="34"/>
    </row>
    <row r="1487" spans="1:22" ht="21.95" customHeight="1" x14ac:dyDescent="0.25">
      <c r="A1487" s="33"/>
      <c r="B1487" s="439"/>
      <c r="C1487" s="338" t="s">
        <v>83</v>
      </c>
      <c r="D1487" s="339"/>
      <c r="E1487" s="340"/>
      <c r="F1487" s="10" t="s">
        <v>84</v>
      </c>
      <c r="G1487" s="10"/>
      <c r="H1487" s="336"/>
      <c r="I1487" s="337"/>
      <c r="J1487" s="34"/>
      <c r="K1487" s="1"/>
      <c r="L1487" s="32"/>
      <c r="M1487" s="33"/>
      <c r="N1487" s="439"/>
      <c r="O1487" s="338" t="s">
        <v>83</v>
      </c>
      <c r="P1487" s="339"/>
      <c r="Q1487" s="340"/>
      <c r="R1487" s="10" t="s">
        <v>84</v>
      </c>
      <c r="S1487" s="10"/>
      <c r="T1487" s="336"/>
      <c r="U1487" s="337"/>
      <c r="V1487" s="34"/>
    </row>
    <row r="1488" spans="1:22" ht="21.95" customHeight="1" thickBot="1" x14ac:dyDescent="0.3">
      <c r="A1488" s="33"/>
      <c r="B1488" s="440"/>
      <c r="C1488" s="60" t="s">
        <v>87</v>
      </c>
      <c r="D1488" s="61"/>
      <c r="E1488" s="61"/>
      <c r="F1488" s="52" t="s">
        <v>86</v>
      </c>
      <c r="G1488" s="52"/>
      <c r="H1488" s="369"/>
      <c r="I1488" s="370"/>
      <c r="J1488" s="34"/>
      <c r="K1488" s="1"/>
      <c r="L1488" s="32"/>
      <c r="M1488" s="33"/>
      <c r="N1488" s="440"/>
      <c r="O1488" s="60" t="s">
        <v>87</v>
      </c>
      <c r="P1488" s="61"/>
      <c r="Q1488" s="61"/>
      <c r="R1488" s="52" t="s">
        <v>86</v>
      </c>
      <c r="S1488" s="52"/>
      <c r="T1488" s="369"/>
      <c r="U1488" s="370"/>
      <c r="V1488" s="34"/>
    </row>
    <row r="1489" spans="1:22" ht="21.95" customHeight="1" thickBot="1" x14ac:dyDescent="0.3">
      <c r="A1489" s="33"/>
      <c r="B1489" s="25"/>
      <c r="C1489" s="25"/>
      <c r="D1489" s="25"/>
      <c r="E1489" s="25"/>
      <c r="F1489" s="25"/>
      <c r="G1489" s="25"/>
      <c r="H1489" s="25"/>
      <c r="I1489" s="25"/>
      <c r="J1489" s="34"/>
      <c r="K1489" s="1"/>
      <c r="L1489" s="32"/>
      <c r="M1489" s="33"/>
      <c r="N1489" s="25"/>
      <c r="O1489" s="25"/>
      <c r="P1489" s="25"/>
      <c r="Q1489" s="25"/>
      <c r="R1489" s="25"/>
      <c r="S1489" s="25"/>
      <c r="T1489" s="25"/>
      <c r="U1489" s="25"/>
      <c r="V1489" s="34"/>
    </row>
    <row r="1490" spans="1:22" ht="21.95" customHeight="1" x14ac:dyDescent="0.3">
      <c r="A1490" s="33"/>
      <c r="B1490" s="373" t="s">
        <v>88</v>
      </c>
      <c r="C1490" s="374"/>
      <c r="D1490" s="374"/>
      <c r="E1490" s="374"/>
      <c r="F1490" s="374"/>
      <c r="G1490" s="374"/>
      <c r="H1490" s="374"/>
      <c r="I1490" s="375"/>
      <c r="J1490" s="34"/>
      <c r="K1490" s="1"/>
      <c r="L1490" s="32"/>
      <c r="M1490" s="33"/>
      <c r="N1490" s="373" t="s">
        <v>88</v>
      </c>
      <c r="O1490" s="374"/>
      <c r="P1490" s="374"/>
      <c r="Q1490" s="374"/>
      <c r="R1490" s="374"/>
      <c r="S1490" s="374"/>
      <c r="T1490" s="374"/>
      <c r="U1490" s="375"/>
      <c r="V1490" s="34"/>
    </row>
    <row r="1491" spans="1:22" ht="21.95" customHeight="1" x14ac:dyDescent="0.25">
      <c r="A1491" s="33"/>
      <c r="B1491" s="376"/>
      <c r="C1491" s="377"/>
      <c r="D1491" s="377"/>
      <c r="E1491" s="377"/>
      <c r="F1491" s="377"/>
      <c r="G1491" s="377"/>
      <c r="H1491" s="377"/>
      <c r="I1491" s="378"/>
      <c r="J1491" s="34"/>
      <c r="K1491" s="1"/>
      <c r="L1491" s="32"/>
      <c r="M1491" s="33"/>
      <c r="N1491" s="376"/>
      <c r="O1491" s="377"/>
      <c r="P1491" s="377"/>
      <c r="Q1491" s="377"/>
      <c r="R1491" s="377"/>
      <c r="S1491" s="377"/>
      <c r="T1491" s="377"/>
      <c r="U1491" s="378"/>
      <c r="V1491" s="34"/>
    </row>
    <row r="1492" spans="1:22" ht="21.95" customHeight="1" x14ac:dyDescent="0.25">
      <c r="A1492" s="33"/>
      <c r="B1492" s="379"/>
      <c r="C1492" s="380"/>
      <c r="D1492" s="380"/>
      <c r="E1492" s="380"/>
      <c r="F1492" s="380"/>
      <c r="G1492" s="380"/>
      <c r="H1492" s="380"/>
      <c r="I1492" s="381"/>
      <c r="J1492" s="34"/>
      <c r="K1492" s="1"/>
      <c r="L1492" s="32"/>
      <c r="M1492" s="33"/>
      <c r="N1492" s="379"/>
      <c r="O1492" s="380"/>
      <c r="P1492" s="380"/>
      <c r="Q1492" s="380"/>
      <c r="R1492" s="380"/>
      <c r="S1492" s="380"/>
      <c r="T1492" s="380"/>
      <c r="U1492" s="381"/>
      <c r="V1492" s="34"/>
    </row>
    <row r="1493" spans="1:22" ht="21.95" customHeight="1" x14ac:dyDescent="0.25">
      <c r="A1493" s="33"/>
      <c r="B1493" s="379"/>
      <c r="C1493" s="380"/>
      <c r="D1493" s="380"/>
      <c r="E1493" s="380"/>
      <c r="F1493" s="380"/>
      <c r="G1493" s="380"/>
      <c r="H1493" s="380"/>
      <c r="I1493" s="381"/>
      <c r="J1493" s="34"/>
      <c r="K1493" s="1"/>
      <c r="L1493" s="32"/>
      <c r="M1493" s="33"/>
      <c r="N1493" s="379"/>
      <c r="O1493" s="380"/>
      <c r="P1493" s="380"/>
      <c r="Q1493" s="380"/>
      <c r="R1493" s="380"/>
      <c r="S1493" s="380"/>
      <c r="T1493" s="380"/>
      <c r="U1493" s="381"/>
      <c r="V1493" s="34"/>
    </row>
    <row r="1494" spans="1:22" ht="21.95" customHeight="1" thickBot="1" x14ac:dyDescent="0.3">
      <c r="A1494" s="33"/>
      <c r="B1494" s="382"/>
      <c r="C1494" s="383"/>
      <c r="D1494" s="383"/>
      <c r="E1494" s="383"/>
      <c r="F1494" s="383"/>
      <c r="G1494" s="383"/>
      <c r="H1494" s="383"/>
      <c r="I1494" s="384"/>
      <c r="J1494" s="34"/>
      <c r="K1494" s="1"/>
      <c r="L1494" s="32"/>
      <c r="M1494" s="33"/>
      <c r="N1494" s="382"/>
      <c r="O1494" s="383"/>
      <c r="P1494" s="383"/>
      <c r="Q1494" s="383"/>
      <c r="R1494" s="383"/>
      <c r="S1494" s="383"/>
      <c r="T1494" s="383"/>
      <c r="U1494" s="384"/>
      <c r="V1494" s="34"/>
    </row>
    <row r="1495" spans="1:22" ht="21.95" customHeight="1" thickBot="1" x14ac:dyDescent="0.3">
      <c r="A1495" s="53"/>
      <c r="B1495" s="54"/>
      <c r="C1495" s="54"/>
      <c r="D1495" s="54"/>
      <c r="E1495" s="54"/>
      <c r="F1495" s="54"/>
      <c r="G1495" s="54"/>
      <c r="H1495" s="54"/>
      <c r="I1495" s="54"/>
      <c r="J1495" s="55"/>
      <c r="K1495" s="1"/>
      <c r="L1495" s="32"/>
      <c r="M1495" s="53"/>
      <c r="N1495" s="54"/>
      <c r="O1495" s="54"/>
      <c r="P1495" s="54"/>
      <c r="Q1495" s="54"/>
      <c r="R1495" s="54"/>
      <c r="S1495" s="54"/>
      <c r="T1495" s="54"/>
      <c r="U1495" s="54"/>
      <c r="V1495" s="55"/>
    </row>
    <row r="1496" spans="1:22" ht="21.95" customHeight="1" thickBot="1" x14ac:dyDescent="0.3">
      <c r="A1496" s="56"/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7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</row>
    <row r="1497" spans="1:22" ht="21.95" customHeight="1" x14ac:dyDescent="0.25">
      <c r="A1497" s="29">
        <v>34</v>
      </c>
      <c r="B1497" s="30"/>
      <c r="C1497" s="30"/>
      <c r="D1497" s="30"/>
      <c r="E1497" s="30"/>
      <c r="F1497" s="30"/>
      <c r="G1497" s="30"/>
      <c r="H1497" s="30"/>
      <c r="I1497" s="30"/>
      <c r="J1497" s="31"/>
      <c r="K1497" s="1"/>
      <c r="L1497" s="32"/>
      <c r="M1497" s="29">
        <f t="shared" ref="M1497" si="33">A1497+1</f>
        <v>35</v>
      </c>
      <c r="N1497" s="30"/>
      <c r="O1497" s="30"/>
      <c r="P1497" s="30"/>
      <c r="Q1497" s="30"/>
      <c r="R1497" s="30"/>
      <c r="S1497" s="30"/>
      <c r="T1497" s="30"/>
      <c r="U1497" s="30"/>
      <c r="V1497" s="31"/>
    </row>
    <row r="1498" spans="1:22" ht="21.95" customHeight="1" x14ac:dyDescent="0.35">
      <c r="A1498" s="33"/>
      <c r="B1498" s="356" t="s">
        <v>42</v>
      </c>
      <c r="C1498" s="356"/>
      <c r="D1498" s="452" t="s">
        <v>93</v>
      </c>
      <c r="E1498" s="404"/>
      <c r="F1498" s="404"/>
      <c r="G1498" s="404"/>
      <c r="H1498" s="404"/>
      <c r="I1498" s="404"/>
      <c r="J1498" s="75"/>
      <c r="K1498" s="1"/>
      <c r="L1498" s="32"/>
      <c r="M1498" s="33"/>
      <c r="N1498" s="356" t="s">
        <v>42</v>
      </c>
      <c r="O1498" s="356"/>
      <c r="P1498" s="452" t="s">
        <v>93</v>
      </c>
      <c r="Q1498" s="404"/>
      <c r="R1498" s="404"/>
      <c r="S1498" s="404"/>
      <c r="T1498" s="404"/>
      <c r="U1498" s="404"/>
      <c r="V1498" s="75"/>
    </row>
    <row r="1499" spans="1:22" ht="21.95" customHeight="1" x14ac:dyDescent="0.25">
      <c r="A1499" s="33"/>
      <c r="B1499" s="358"/>
      <c r="C1499" s="358"/>
      <c r="D1499" s="358"/>
      <c r="E1499" s="358"/>
      <c r="F1499" s="358"/>
      <c r="G1499" s="358"/>
      <c r="H1499" s="358"/>
      <c r="I1499" s="358"/>
      <c r="J1499" s="34"/>
      <c r="K1499" s="1"/>
      <c r="L1499" s="32"/>
      <c r="M1499" s="33"/>
      <c r="N1499" s="358"/>
      <c r="O1499" s="358"/>
      <c r="P1499" s="358"/>
      <c r="Q1499" s="358"/>
      <c r="R1499" s="358"/>
      <c r="S1499" s="358"/>
      <c r="T1499" s="358"/>
      <c r="U1499" s="358"/>
      <c r="V1499" s="34"/>
    </row>
    <row r="1500" spans="1:22" ht="21.95" customHeight="1" x14ac:dyDescent="0.35">
      <c r="A1500" s="33"/>
      <c r="B1500" s="356" t="s">
        <v>0</v>
      </c>
      <c r="C1500" s="356"/>
      <c r="D1500" s="403"/>
      <c r="E1500" s="403"/>
      <c r="F1500" s="357" t="s">
        <v>41</v>
      </c>
      <c r="G1500" s="357"/>
      <c r="H1500" s="403"/>
      <c r="I1500" s="403"/>
      <c r="J1500" s="34"/>
      <c r="K1500" s="1"/>
      <c r="L1500" s="32"/>
      <c r="M1500" s="33"/>
      <c r="N1500" s="356" t="s">
        <v>0</v>
      </c>
      <c r="O1500" s="356"/>
      <c r="P1500" s="403"/>
      <c r="Q1500" s="403"/>
      <c r="R1500" s="357" t="s">
        <v>41</v>
      </c>
      <c r="S1500" s="357"/>
      <c r="T1500" s="403"/>
      <c r="U1500" s="403"/>
      <c r="V1500" s="34"/>
    </row>
    <row r="1501" spans="1:22" ht="21.95" customHeight="1" x14ac:dyDescent="0.35">
      <c r="A1501" s="33"/>
      <c r="B1501" s="356" t="s">
        <v>14</v>
      </c>
      <c r="C1501" s="356"/>
      <c r="D1501" s="400"/>
      <c r="E1501" s="400"/>
      <c r="F1501" s="357" t="s">
        <v>15</v>
      </c>
      <c r="G1501" s="357"/>
      <c r="H1501" s="401"/>
      <c r="I1501" s="401"/>
      <c r="J1501" s="34"/>
      <c r="K1501" s="1"/>
      <c r="L1501" s="32"/>
      <c r="M1501" s="33"/>
      <c r="N1501" s="356" t="s">
        <v>14</v>
      </c>
      <c r="O1501" s="356"/>
      <c r="P1501" s="400"/>
      <c r="Q1501" s="400"/>
      <c r="R1501" s="357" t="s">
        <v>15</v>
      </c>
      <c r="S1501" s="357"/>
      <c r="T1501" s="401"/>
      <c r="U1501" s="401"/>
      <c r="V1501" s="34"/>
    </row>
    <row r="1502" spans="1:22" ht="21.95" customHeight="1" x14ac:dyDescent="0.3">
      <c r="A1502" s="33"/>
      <c r="B1502" s="64" t="s">
        <v>53</v>
      </c>
      <c r="C1502" s="64"/>
      <c r="D1502" s="402"/>
      <c r="E1502" s="402"/>
      <c r="F1502" s="397" t="s">
        <v>54</v>
      </c>
      <c r="G1502" s="397"/>
      <c r="H1502" s="402"/>
      <c r="I1502" s="402"/>
      <c r="J1502" s="34"/>
      <c r="K1502" s="1"/>
      <c r="L1502" s="32"/>
      <c r="M1502" s="33"/>
      <c r="N1502" s="64" t="s">
        <v>53</v>
      </c>
      <c r="O1502" s="64"/>
      <c r="P1502" s="402"/>
      <c r="Q1502" s="402"/>
      <c r="R1502" s="397" t="s">
        <v>54</v>
      </c>
      <c r="S1502" s="397"/>
      <c r="T1502" s="402"/>
      <c r="U1502" s="402"/>
      <c r="V1502" s="34"/>
    </row>
    <row r="1503" spans="1:22" ht="21.95" customHeight="1" x14ac:dyDescent="0.3">
      <c r="A1503" s="33"/>
      <c r="B1503" s="396" t="s">
        <v>1</v>
      </c>
      <c r="C1503" s="396"/>
      <c r="D1503" s="397"/>
      <c r="E1503" s="397"/>
      <c r="F1503" s="398"/>
      <c r="G1503" s="398"/>
      <c r="H1503" s="398"/>
      <c r="I1503" s="398"/>
      <c r="J1503" s="34"/>
      <c r="K1503" s="1"/>
      <c r="L1503" s="32"/>
      <c r="M1503" s="33"/>
      <c r="N1503" s="396" t="s">
        <v>1</v>
      </c>
      <c r="O1503" s="396"/>
      <c r="P1503" s="397"/>
      <c r="Q1503" s="397"/>
      <c r="R1503" s="398"/>
      <c r="S1503" s="398"/>
      <c r="T1503" s="398"/>
      <c r="U1503" s="398"/>
      <c r="V1503" s="34"/>
    </row>
    <row r="1504" spans="1:22" ht="21.95" customHeight="1" x14ac:dyDescent="0.3">
      <c r="A1504" s="33"/>
      <c r="B1504" s="396"/>
      <c r="C1504" s="396"/>
      <c r="D1504" s="397" t="s">
        <v>11</v>
      </c>
      <c r="E1504" s="397"/>
      <c r="F1504" s="398"/>
      <c r="G1504" s="398"/>
      <c r="H1504" s="398"/>
      <c r="I1504" s="398"/>
      <c r="J1504" s="34"/>
      <c r="K1504" s="1"/>
      <c r="L1504" s="32"/>
      <c r="M1504" s="33"/>
      <c r="N1504" s="396"/>
      <c r="O1504" s="396"/>
      <c r="P1504" s="397" t="s">
        <v>11</v>
      </c>
      <c r="Q1504" s="397"/>
      <c r="R1504" s="398"/>
      <c r="S1504" s="398"/>
      <c r="T1504" s="398"/>
      <c r="U1504" s="398"/>
      <c r="V1504" s="34"/>
    </row>
    <row r="1505" spans="1:22" ht="21.95" customHeight="1" x14ac:dyDescent="0.3">
      <c r="A1505" s="33"/>
      <c r="B1505" s="396"/>
      <c r="C1505" s="396"/>
      <c r="D1505" s="397" t="s">
        <v>55</v>
      </c>
      <c r="E1505" s="397"/>
      <c r="F1505" s="398"/>
      <c r="G1505" s="398"/>
      <c r="H1505" s="398"/>
      <c r="I1505" s="398"/>
      <c r="J1505" s="34"/>
      <c r="K1505" s="1"/>
      <c r="L1505" s="32"/>
      <c r="M1505" s="33"/>
      <c r="N1505" s="396"/>
      <c r="O1505" s="396"/>
      <c r="P1505" s="397" t="s">
        <v>55</v>
      </c>
      <c r="Q1505" s="397"/>
      <c r="R1505" s="398"/>
      <c r="S1505" s="398"/>
      <c r="T1505" s="398"/>
      <c r="U1505" s="398"/>
      <c r="V1505" s="34"/>
    </row>
    <row r="1506" spans="1:22" ht="21.95" customHeight="1" x14ac:dyDescent="0.35">
      <c r="A1506" s="33"/>
      <c r="B1506" s="396"/>
      <c r="C1506" s="396"/>
      <c r="D1506" s="397" t="s">
        <v>9</v>
      </c>
      <c r="E1506" s="397"/>
      <c r="F1506" s="399"/>
      <c r="G1506" s="399"/>
      <c r="H1506" s="399"/>
      <c r="I1506" s="399"/>
      <c r="J1506" s="34"/>
      <c r="K1506" s="1"/>
      <c r="L1506" s="32"/>
      <c r="M1506" s="33"/>
      <c r="N1506" s="396"/>
      <c r="O1506" s="396"/>
      <c r="P1506" s="397" t="s">
        <v>9</v>
      </c>
      <c r="Q1506" s="397"/>
      <c r="R1506" s="399"/>
      <c r="S1506" s="399"/>
      <c r="T1506" s="399"/>
      <c r="U1506" s="399"/>
      <c r="V1506" s="34"/>
    </row>
    <row r="1507" spans="1:22" ht="21.95" customHeight="1" x14ac:dyDescent="0.35">
      <c r="A1507" s="33"/>
      <c r="B1507" s="356" t="s">
        <v>44</v>
      </c>
      <c r="C1507" s="356"/>
      <c r="D1507" s="357" t="s">
        <v>90</v>
      </c>
      <c r="E1507" s="357"/>
      <c r="F1507" s="37"/>
      <c r="G1507" s="65"/>
      <c r="H1507" s="39"/>
      <c r="I1507" s="65"/>
      <c r="J1507" s="34"/>
      <c r="K1507" s="1"/>
      <c r="L1507" s="32"/>
      <c r="M1507" s="33"/>
      <c r="N1507" s="356" t="s">
        <v>44</v>
      </c>
      <c r="O1507" s="356"/>
      <c r="P1507" s="357" t="s">
        <v>90</v>
      </c>
      <c r="Q1507" s="357"/>
      <c r="R1507" s="37"/>
      <c r="S1507" s="65"/>
      <c r="T1507" s="39"/>
      <c r="U1507" s="65"/>
      <c r="V1507" s="34"/>
    </row>
    <row r="1508" spans="1:22" ht="21.95" customHeight="1" x14ac:dyDescent="0.3">
      <c r="A1508" s="33"/>
      <c r="B1508" s="356"/>
      <c r="C1508" s="356"/>
      <c r="D1508" s="359" t="s">
        <v>56</v>
      </c>
      <c r="E1508" s="63" t="s">
        <v>57</v>
      </c>
      <c r="F1508" s="41"/>
      <c r="G1508" s="66"/>
      <c r="H1508" s="41"/>
      <c r="I1508" s="66"/>
      <c r="J1508" s="34"/>
      <c r="K1508" s="1"/>
      <c r="L1508" s="32"/>
      <c r="M1508" s="33"/>
      <c r="N1508" s="356"/>
      <c r="O1508" s="356"/>
      <c r="P1508" s="359" t="s">
        <v>56</v>
      </c>
      <c r="Q1508" s="63" t="s">
        <v>57</v>
      </c>
      <c r="R1508" s="41"/>
      <c r="S1508" s="66"/>
      <c r="T1508" s="41"/>
      <c r="U1508" s="66"/>
      <c r="V1508" s="34"/>
    </row>
    <row r="1509" spans="1:22" ht="21.95" customHeight="1" x14ac:dyDescent="0.3">
      <c r="A1509" s="33"/>
      <c r="B1509" s="356"/>
      <c r="C1509" s="356"/>
      <c r="D1509" s="359"/>
      <c r="E1509" s="63" t="s">
        <v>58</v>
      </c>
      <c r="F1509" s="41"/>
      <c r="G1509" s="66"/>
      <c r="H1509" s="41"/>
      <c r="I1509" s="66"/>
      <c r="J1509" s="34"/>
      <c r="K1509" s="1"/>
      <c r="L1509" s="32"/>
      <c r="M1509" s="33"/>
      <c r="N1509" s="356"/>
      <c r="O1509" s="356"/>
      <c r="P1509" s="359"/>
      <c r="Q1509" s="63" t="s">
        <v>58</v>
      </c>
      <c r="R1509" s="41"/>
      <c r="S1509" s="66"/>
      <c r="T1509" s="41"/>
      <c r="U1509" s="66"/>
      <c r="V1509" s="34"/>
    </row>
    <row r="1510" spans="1:22" ht="21.95" customHeight="1" x14ac:dyDescent="0.25">
      <c r="A1510" s="33"/>
      <c r="B1510" s="358"/>
      <c r="C1510" s="358"/>
      <c r="D1510" s="358"/>
      <c r="E1510" s="358"/>
      <c r="F1510" s="358"/>
      <c r="G1510" s="358"/>
      <c r="H1510" s="358"/>
      <c r="I1510" s="358"/>
      <c r="J1510" s="34"/>
      <c r="K1510" s="1"/>
      <c r="L1510" s="32"/>
      <c r="M1510" s="33"/>
      <c r="N1510" s="358"/>
      <c r="O1510" s="358"/>
      <c r="P1510" s="358"/>
      <c r="Q1510" s="358"/>
      <c r="R1510" s="358"/>
      <c r="S1510" s="358"/>
      <c r="T1510" s="358"/>
      <c r="U1510" s="358"/>
      <c r="V1510" s="34"/>
    </row>
    <row r="1511" spans="1:22" ht="21.95" customHeight="1" x14ac:dyDescent="0.3">
      <c r="A1511" s="33"/>
      <c r="B1511" s="395" t="s">
        <v>59</v>
      </c>
      <c r="C1511" s="395"/>
      <c r="D1511" s="395"/>
      <c r="E1511" s="395"/>
      <c r="F1511" s="395"/>
      <c r="G1511" s="395"/>
      <c r="H1511" s="395"/>
      <c r="I1511" s="395"/>
      <c r="J1511" s="34"/>
      <c r="K1511" s="1"/>
      <c r="L1511" s="32"/>
      <c r="M1511" s="33"/>
      <c r="N1511" s="395" t="s">
        <v>59</v>
      </c>
      <c r="O1511" s="395"/>
      <c r="P1511" s="395"/>
      <c r="Q1511" s="395"/>
      <c r="R1511" s="395"/>
      <c r="S1511" s="395"/>
      <c r="T1511" s="395"/>
      <c r="U1511" s="395"/>
      <c r="V1511" s="34"/>
    </row>
    <row r="1512" spans="1:22" ht="21.95" customHeight="1" thickBot="1" x14ac:dyDescent="0.3">
      <c r="A1512" s="33"/>
      <c r="B1512" s="358"/>
      <c r="C1512" s="358"/>
      <c r="D1512" s="358"/>
      <c r="E1512" s="358"/>
      <c r="F1512" s="358"/>
      <c r="G1512" s="358"/>
      <c r="H1512" s="358"/>
      <c r="I1512" s="358"/>
      <c r="J1512" s="34"/>
      <c r="K1512" s="1"/>
      <c r="L1512" s="32"/>
      <c r="M1512" s="33"/>
      <c r="N1512" s="358"/>
      <c r="O1512" s="358"/>
      <c r="P1512" s="358"/>
      <c r="Q1512" s="358"/>
      <c r="R1512" s="358"/>
      <c r="S1512" s="358"/>
      <c r="T1512" s="358"/>
      <c r="U1512" s="358"/>
      <c r="V1512" s="34"/>
    </row>
    <row r="1513" spans="1:22" ht="21.95" customHeight="1" x14ac:dyDescent="0.25">
      <c r="A1513" s="33"/>
      <c r="B1513" s="170" t="s">
        <v>136</v>
      </c>
      <c r="C1513" s="443"/>
      <c r="D1513" s="444"/>
      <c r="E1513" s="444"/>
      <c r="F1513" s="444"/>
      <c r="G1513" s="444"/>
      <c r="H1513" s="444"/>
      <c r="I1513" s="445"/>
      <c r="J1513" s="34"/>
      <c r="K1513" s="1"/>
      <c r="L1513" s="32"/>
      <c r="M1513" s="33"/>
      <c r="N1513" s="170" t="s">
        <v>136</v>
      </c>
      <c r="O1513" s="443"/>
      <c r="P1513" s="444"/>
      <c r="Q1513" s="444"/>
      <c r="R1513" s="444"/>
      <c r="S1513" s="444"/>
      <c r="T1513" s="444"/>
      <c r="U1513" s="445"/>
      <c r="V1513" s="34"/>
    </row>
    <row r="1514" spans="1:22" ht="21.95" customHeight="1" thickBot="1" x14ac:dyDescent="0.3">
      <c r="A1514" s="33"/>
      <c r="B1514" s="171" t="s">
        <v>137</v>
      </c>
      <c r="C1514" s="432"/>
      <c r="D1514" s="433"/>
      <c r="E1514" s="433"/>
      <c r="F1514" s="433"/>
      <c r="G1514" s="433"/>
      <c r="H1514" s="433"/>
      <c r="I1514" s="434"/>
      <c r="J1514" s="34"/>
      <c r="K1514" s="1"/>
      <c r="L1514" s="32"/>
      <c r="M1514" s="33"/>
      <c r="N1514" s="171" t="s">
        <v>137</v>
      </c>
      <c r="O1514" s="432"/>
      <c r="P1514" s="433"/>
      <c r="Q1514" s="433"/>
      <c r="R1514" s="433"/>
      <c r="S1514" s="433"/>
      <c r="T1514" s="433"/>
      <c r="U1514" s="434"/>
      <c r="V1514" s="34"/>
    </row>
    <row r="1515" spans="1:22" ht="21.95" customHeight="1" thickBot="1" x14ac:dyDescent="0.3">
      <c r="A1515" s="33"/>
      <c r="B1515" s="25"/>
      <c r="C1515" s="25"/>
      <c r="D1515" s="25"/>
      <c r="E1515" s="25"/>
      <c r="F1515" s="25"/>
      <c r="G1515" s="25"/>
      <c r="H1515" s="25"/>
      <c r="I1515" s="25"/>
      <c r="J1515" s="34"/>
      <c r="K1515" s="1"/>
      <c r="L1515" s="32"/>
      <c r="M1515" s="33"/>
      <c r="N1515" s="25"/>
      <c r="O1515" s="25"/>
      <c r="P1515" s="25"/>
      <c r="Q1515" s="25"/>
      <c r="R1515" s="25"/>
      <c r="S1515" s="25"/>
      <c r="T1515" s="25"/>
      <c r="U1515" s="25"/>
      <c r="V1515" s="34"/>
    </row>
    <row r="1516" spans="1:22" ht="21.95" customHeight="1" x14ac:dyDescent="0.25">
      <c r="A1516" s="33"/>
      <c r="B1516" s="438" t="s">
        <v>63</v>
      </c>
      <c r="C1516" s="343" t="s">
        <v>64</v>
      </c>
      <c r="D1516" s="351"/>
      <c r="E1516" s="351"/>
      <c r="F1516" s="351"/>
      <c r="G1516" s="351"/>
      <c r="H1516" s="352"/>
      <c r="I1516" s="353"/>
      <c r="J1516" s="34"/>
      <c r="K1516" s="1"/>
      <c r="L1516" s="32"/>
      <c r="M1516" s="33"/>
      <c r="N1516" s="438" t="s">
        <v>63</v>
      </c>
      <c r="O1516" s="343" t="s">
        <v>64</v>
      </c>
      <c r="P1516" s="351"/>
      <c r="Q1516" s="351"/>
      <c r="R1516" s="351"/>
      <c r="S1516" s="351"/>
      <c r="T1516" s="352"/>
      <c r="U1516" s="353"/>
      <c r="V1516" s="34"/>
    </row>
    <row r="1517" spans="1:22" ht="21.95" customHeight="1" x14ac:dyDescent="0.25">
      <c r="A1517" s="33"/>
      <c r="B1517" s="439"/>
      <c r="C1517" s="340" t="s">
        <v>65</v>
      </c>
      <c r="D1517" s="348"/>
      <c r="E1517" s="348"/>
      <c r="F1517" s="348"/>
      <c r="G1517" s="348"/>
      <c r="H1517" s="336"/>
      <c r="I1517" s="337"/>
      <c r="J1517" s="34"/>
      <c r="K1517" s="1"/>
      <c r="L1517" s="32"/>
      <c r="M1517" s="33"/>
      <c r="N1517" s="439"/>
      <c r="O1517" s="340" t="s">
        <v>65</v>
      </c>
      <c r="P1517" s="348"/>
      <c r="Q1517" s="348"/>
      <c r="R1517" s="348"/>
      <c r="S1517" s="348"/>
      <c r="T1517" s="336"/>
      <c r="U1517" s="337"/>
      <c r="V1517" s="34"/>
    </row>
    <row r="1518" spans="1:22" ht="21.95" customHeight="1" x14ac:dyDescent="0.25">
      <c r="A1518" s="33"/>
      <c r="B1518" s="439"/>
      <c r="C1518" s="340" t="s">
        <v>66</v>
      </c>
      <c r="D1518" s="348"/>
      <c r="E1518" s="348"/>
      <c r="F1518" s="348"/>
      <c r="G1518" s="348"/>
      <c r="H1518" s="336"/>
      <c r="I1518" s="337"/>
      <c r="J1518" s="34"/>
      <c r="K1518" s="1"/>
      <c r="L1518" s="32"/>
      <c r="M1518" s="33"/>
      <c r="N1518" s="439"/>
      <c r="O1518" s="340" t="s">
        <v>66</v>
      </c>
      <c r="P1518" s="348"/>
      <c r="Q1518" s="348"/>
      <c r="R1518" s="348"/>
      <c r="S1518" s="348"/>
      <c r="T1518" s="336"/>
      <c r="U1518" s="337"/>
      <c r="V1518" s="34"/>
    </row>
    <row r="1519" spans="1:22" ht="21.95" customHeight="1" x14ac:dyDescent="0.25">
      <c r="A1519" s="33"/>
      <c r="B1519" s="439"/>
      <c r="C1519" s="340" t="s">
        <v>67</v>
      </c>
      <c r="D1519" s="348"/>
      <c r="E1519" s="348"/>
      <c r="F1519" s="348"/>
      <c r="G1519" s="348"/>
      <c r="H1519" s="336"/>
      <c r="I1519" s="337"/>
      <c r="J1519" s="34"/>
      <c r="K1519" s="1"/>
      <c r="L1519" s="32"/>
      <c r="M1519" s="33"/>
      <c r="N1519" s="439"/>
      <c r="O1519" s="340" t="s">
        <v>67</v>
      </c>
      <c r="P1519" s="348"/>
      <c r="Q1519" s="348"/>
      <c r="R1519" s="348"/>
      <c r="S1519" s="348"/>
      <c r="T1519" s="336"/>
      <c r="U1519" s="337"/>
      <c r="V1519" s="34"/>
    </row>
    <row r="1520" spans="1:22" ht="21.95" customHeight="1" x14ac:dyDescent="0.25">
      <c r="A1520" s="33"/>
      <c r="B1520" s="439"/>
      <c r="C1520" s="340" t="s">
        <v>68</v>
      </c>
      <c r="D1520" s="348"/>
      <c r="E1520" s="348"/>
      <c r="F1520" s="348"/>
      <c r="G1520" s="348"/>
      <c r="H1520" s="336"/>
      <c r="I1520" s="337"/>
      <c r="J1520" s="34"/>
      <c r="K1520" s="1"/>
      <c r="L1520" s="32"/>
      <c r="M1520" s="33"/>
      <c r="N1520" s="439"/>
      <c r="O1520" s="340" t="s">
        <v>68</v>
      </c>
      <c r="P1520" s="348"/>
      <c r="Q1520" s="348"/>
      <c r="R1520" s="348"/>
      <c r="S1520" s="348"/>
      <c r="T1520" s="336"/>
      <c r="U1520" s="337"/>
      <c r="V1520" s="34"/>
    </row>
    <row r="1521" spans="1:22" ht="21.95" customHeight="1" x14ac:dyDescent="0.25">
      <c r="A1521" s="33"/>
      <c r="B1521" s="439"/>
      <c r="C1521" s="385" t="s">
        <v>69</v>
      </c>
      <c r="D1521" s="386"/>
      <c r="E1521" s="386"/>
      <c r="F1521" s="386"/>
      <c r="G1521" s="386"/>
      <c r="H1521" s="336"/>
      <c r="I1521" s="337"/>
      <c r="J1521" s="34"/>
      <c r="K1521" s="1"/>
      <c r="L1521" s="32"/>
      <c r="M1521" s="33"/>
      <c r="N1521" s="439"/>
      <c r="O1521" s="385" t="s">
        <v>69</v>
      </c>
      <c r="P1521" s="386"/>
      <c r="Q1521" s="386"/>
      <c r="R1521" s="386"/>
      <c r="S1521" s="386"/>
      <c r="T1521" s="336"/>
      <c r="U1521" s="337"/>
      <c r="V1521" s="34"/>
    </row>
    <row r="1522" spans="1:22" ht="21.95" customHeight="1" thickBot="1" x14ac:dyDescent="0.3">
      <c r="A1522" s="33"/>
      <c r="B1522" s="440"/>
      <c r="C1522" s="461" t="s">
        <v>92</v>
      </c>
      <c r="D1522" s="462"/>
      <c r="E1522" s="462"/>
      <c r="F1522" s="462"/>
      <c r="G1522" s="385"/>
      <c r="H1522" s="453"/>
      <c r="I1522" s="454"/>
      <c r="J1522" s="34"/>
      <c r="K1522" s="1"/>
      <c r="L1522" s="32"/>
      <c r="M1522" s="33"/>
      <c r="N1522" s="440"/>
      <c r="O1522" s="461" t="s">
        <v>92</v>
      </c>
      <c r="P1522" s="462"/>
      <c r="Q1522" s="462"/>
      <c r="R1522" s="462"/>
      <c r="S1522" s="385"/>
      <c r="T1522" s="453"/>
      <c r="U1522" s="454"/>
      <c r="V1522" s="34"/>
    </row>
    <row r="1523" spans="1:22" ht="21.95" customHeight="1" x14ac:dyDescent="0.25">
      <c r="A1523" s="33"/>
      <c r="B1523" s="438" t="s">
        <v>70</v>
      </c>
      <c r="C1523" s="463" t="s">
        <v>71</v>
      </c>
      <c r="D1523" s="464"/>
      <c r="E1523" s="464"/>
      <c r="F1523" s="464"/>
      <c r="G1523" s="464"/>
      <c r="H1523" s="352"/>
      <c r="I1523" s="353"/>
      <c r="J1523" s="34"/>
      <c r="K1523" s="1"/>
      <c r="L1523" s="32"/>
      <c r="M1523" s="33"/>
      <c r="N1523" s="438" t="s">
        <v>70</v>
      </c>
      <c r="O1523" s="463" t="s">
        <v>71</v>
      </c>
      <c r="P1523" s="464"/>
      <c r="Q1523" s="464"/>
      <c r="R1523" s="464"/>
      <c r="S1523" s="464"/>
      <c r="T1523" s="352"/>
      <c r="U1523" s="353"/>
      <c r="V1523" s="34"/>
    </row>
    <row r="1524" spans="1:22" ht="21.95" customHeight="1" x14ac:dyDescent="0.25">
      <c r="A1524" s="33"/>
      <c r="B1524" s="439"/>
      <c r="C1524" s="435" t="s">
        <v>72</v>
      </c>
      <c r="D1524" s="436"/>
      <c r="E1524" s="436"/>
      <c r="F1524" s="436"/>
      <c r="G1524" s="437"/>
      <c r="H1524" s="336"/>
      <c r="I1524" s="337"/>
      <c r="J1524" s="34"/>
      <c r="K1524" s="1"/>
      <c r="L1524" s="32"/>
      <c r="M1524" s="33"/>
      <c r="N1524" s="439"/>
      <c r="O1524" s="435" t="s">
        <v>72</v>
      </c>
      <c r="P1524" s="436"/>
      <c r="Q1524" s="436"/>
      <c r="R1524" s="436"/>
      <c r="S1524" s="437"/>
      <c r="T1524" s="336"/>
      <c r="U1524" s="337"/>
      <c r="V1524" s="34"/>
    </row>
    <row r="1525" spans="1:22" ht="21.95" customHeight="1" x14ac:dyDescent="0.25">
      <c r="A1525" s="33"/>
      <c r="B1525" s="439"/>
      <c r="C1525" s="435" t="s">
        <v>73</v>
      </c>
      <c r="D1525" s="436"/>
      <c r="E1525" s="436"/>
      <c r="F1525" s="436"/>
      <c r="G1525" s="437"/>
      <c r="H1525" s="336"/>
      <c r="I1525" s="337"/>
      <c r="J1525" s="34"/>
      <c r="K1525" s="1"/>
      <c r="L1525" s="32"/>
      <c r="M1525" s="33"/>
      <c r="N1525" s="439"/>
      <c r="O1525" s="435" t="s">
        <v>73</v>
      </c>
      <c r="P1525" s="436"/>
      <c r="Q1525" s="436"/>
      <c r="R1525" s="436"/>
      <c r="S1525" s="437"/>
      <c r="T1525" s="336"/>
      <c r="U1525" s="337"/>
      <c r="V1525" s="34"/>
    </row>
    <row r="1526" spans="1:22" ht="21.95" customHeight="1" x14ac:dyDescent="0.25">
      <c r="A1526" s="33"/>
      <c r="B1526" s="439"/>
      <c r="C1526" s="435" t="s">
        <v>74</v>
      </c>
      <c r="D1526" s="436"/>
      <c r="E1526" s="436"/>
      <c r="F1526" s="436"/>
      <c r="G1526" s="437"/>
      <c r="H1526" s="336"/>
      <c r="I1526" s="337"/>
      <c r="J1526" s="34"/>
      <c r="K1526" s="1"/>
      <c r="L1526" s="32"/>
      <c r="M1526" s="33"/>
      <c r="N1526" s="439"/>
      <c r="O1526" s="435" t="s">
        <v>74</v>
      </c>
      <c r="P1526" s="436"/>
      <c r="Q1526" s="436"/>
      <c r="R1526" s="436"/>
      <c r="S1526" s="437"/>
      <c r="T1526" s="336"/>
      <c r="U1526" s="337"/>
      <c r="V1526" s="34"/>
    </row>
    <row r="1527" spans="1:22" ht="21.95" customHeight="1" x14ac:dyDescent="0.25">
      <c r="A1527" s="33"/>
      <c r="B1527" s="439"/>
      <c r="C1527" s="435" t="s">
        <v>75</v>
      </c>
      <c r="D1527" s="436"/>
      <c r="E1527" s="436"/>
      <c r="F1527" s="436"/>
      <c r="G1527" s="437"/>
      <c r="H1527" s="336"/>
      <c r="I1527" s="337"/>
      <c r="J1527" s="34"/>
      <c r="K1527" s="1"/>
      <c r="L1527" s="32"/>
      <c r="M1527" s="33"/>
      <c r="N1527" s="439"/>
      <c r="O1527" s="435" t="s">
        <v>75</v>
      </c>
      <c r="P1527" s="436"/>
      <c r="Q1527" s="436"/>
      <c r="R1527" s="436"/>
      <c r="S1527" s="437"/>
      <c r="T1527" s="336"/>
      <c r="U1527" s="337"/>
      <c r="V1527" s="34"/>
    </row>
    <row r="1528" spans="1:22" ht="21.95" customHeight="1" x14ac:dyDescent="0.25">
      <c r="A1528" s="33"/>
      <c r="B1528" s="439"/>
      <c r="C1528" s="435" t="s">
        <v>76</v>
      </c>
      <c r="D1528" s="436"/>
      <c r="E1528" s="436"/>
      <c r="F1528" s="436"/>
      <c r="G1528" s="437"/>
      <c r="H1528" s="336"/>
      <c r="I1528" s="337"/>
      <c r="J1528" s="34"/>
      <c r="K1528" s="1"/>
      <c r="L1528" s="32"/>
      <c r="M1528" s="33"/>
      <c r="N1528" s="439"/>
      <c r="O1528" s="435" t="s">
        <v>76</v>
      </c>
      <c r="P1528" s="436"/>
      <c r="Q1528" s="436"/>
      <c r="R1528" s="436"/>
      <c r="S1528" s="437"/>
      <c r="T1528" s="336"/>
      <c r="U1528" s="337"/>
      <c r="V1528" s="34"/>
    </row>
    <row r="1529" spans="1:22" ht="21.95" customHeight="1" thickBot="1" x14ac:dyDescent="0.3">
      <c r="A1529" s="33"/>
      <c r="B1529" s="440"/>
      <c r="C1529" s="458" t="s">
        <v>77</v>
      </c>
      <c r="D1529" s="459"/>
      <c r="E1529" s="459"/>
      <c r="F1529" s="459"/>
      <c r="G1529" s="460"/>
      <c r="H1529" s="369"/>
      <c r="I1529" s="370"/>
      <c r="J1529" s="34"/>
      <c r="K1529" s="1"/>
      <c r="L1529" s="32"/>
      <c r="M1529" s="33"/>
      <c r="N1529" s="440"/>
      <c r="O1529" s="458" t="s">
        <v>77</v>
      </c>
      <c r="P1529" s="459"/>
      <c r="Q1529" s="459"/>
      <c r="R1529" s="459"/>
      <c r="S1529" s="460"/>
      <c r="T1529" s="369"/>
      <c r="U1529" s="370"/>
      <c r="V1529" s="34"/>
    </row>
    <row r="1530" spans="1:22" ht="21.95" customHeight="1" x14ac:dyDescent="0.25">
      <c r="A1530" s="33"/>
      <c r="B1530" s="438" t="s">
        <v>78</v>
      </c>
      <c r="C1530" s="465" t="s">
        <v>81</v>
      </c>
      <c r="D1530" s="466"/>
      <c r="E1530" s="346"/>
      <c r="F1530" s="11" t="s">
        <v>82</v>
      </c>
      <c r="G1530" s="11"/>
      <c r="H1530" s="344"/>
      <c r="I1530" s="345"/>
      <c r="J1530" s="34"/>
      <c r="K1530" s="1"/>
      <c r="L1530" s="32"/>
      <c r="M1530" s="33"/>
      <c r="N1530" s="438" t="s">
        <v>78</v>
      </c>
      <c r="O1530" s="465" t="s">
        <v>81</v>
      </c>
      <c r="P1530" s="466"/>
      <c r="Q1530" s="346"/>
      <c r="R1530" s="11" t="s">
        <v>82</v>
      </c>
      <c r="S1530" s="11"/>
      <c r="T1530" s="344"/>
      <c r="U1530" s="345"/>
      <c r="V1530" s="34"/>
    </row>
    <row r="1531" spans="1:22" ht="21.95" customHeight="1" x14ac:dyDescent="0.25">
      <c r="A1531" s="33"/>
      <c r="B1531" s="439"/>
      <c r="C1531" s="338" t="s">
        <v>83</v>
      </c>
      <c r="D1531" s="339"/>
      <c r="E1531" s="340"/>
      <c r="F1531" s="10" t="s">
        <v>84</v>
      </c>
      <c r="G1531" s="10"/>
      <c r="H1531" s="336"/>
      <c r="I1531" s="337"/>
      <c r="J1531" s="34"/>
      <c r="K1531" s="1"/>
      <c r="L1531" s="32"/>
      <c r="M1531" s="33"/>
      <c r="N1531" s="439"/>
      <c r="O1531" s="338" t="s">
        <v>83</v>
      </c>
      <c r="P1531" s="339"/>
      <c r="Q1531" s="340"/>
      <c r="R1531" s="10" t="s">
        <v>84</v>
      </c>
      <c r="S1531" s="10"/>
      <c r="T1531" s="336"/>
      <c r="U1531" s="337"/>
      <c r="V1531" s="34"/>
    </row>
    <row r="1532" spans="1:22" ht="21.95" customHeight="1" thickBot="1" x14ac:dyDescent="0.3">
      <c r="A1532" s="33"/>
      <c r="B1532" s="440"/>
      <c r="C1532" s="60" t="s">
        <v>87</v>
      </c>
      <c r="D1532" s="61"/>
      <c r="E1532" s="61"/>
      <c r="F1532" s="52" t="s">
        <v>86</v>
      </c>
      <c r="G1532" s="52"/>
      <c r="H1532" s="369"/>
      <c r="I1532" s="370"/>
      <c r="J1532" s="34"/>
      <c r="K1532" s="1"/>
      <c r="L1532" s="32"/>
      <c r="M1532" s="33"/>
      <c r="N1532" s="440"/>
      <c r="O1532" s="60" t="s">
        <v>87</v>
      </c>
      <c r="P1532" s="61"/>
      <c r="Q1532" s="61"/>
      <c r="R1532" s="52" t="s">
        <v>86</v>
      </c>
      <c r="S1532" s="52"/>
      <c r="T1532" s="369"/>
      <c r="U1532" s="370"/>
      <c r="V1532" s="34"/>
    </row>
    <row r="1533" spans="1:22" ht="21.95" customHeight="1" thickBot="1" x14ac:dyDescent="0.3">
      <c r="A1533" s="33"/>
      <c r="B1533" s="25"/>
      <c r="C1533" s="25"/>
      <c r="D1533" s="25"/>
      <c r="E1533" s="25"/>
      <c r="F1533" s="25"/>
      <c r="G1533" s="25"/>
      <c r="H1533" s="25"/>
      <c r="I1533" s="25"/>
      <c r="J1533" s="34"/>
      <c r="K1533" s="1"/>
      <c r="L1533" s="32"/>
      <c r="M1533" s="33"/>
      <c r="N1533" s="25"/>
      <c r="O1533" s="25"/>
      <c r="P1533" s="25"/>
      <c r="Q1533" s="25"/>
      <c r="R1533" s="25"/>
      <c r="S1533" s="25"/>
      <c r="T1533" s="25"/>
      <c r="U1533" s="25"/>
      <c r="V1533" s="34"/>
    </row>
    <row r="1534" spans="1:22" ht="21.95" customHeight="1" x14ac:dyDescent="0.3">
      <c r="A1534" s="33"/>
      <c r="B1534" s="373" t="s">
        <v>88</v>
      </c>
      <c r="C1534" s="374"/>
      <c r="D1534" s="374"/>
      <c r="E1534" s="374"/>
      <c r="F1534" s="374"/>
      <c r="G1534" s="374"/>
      <c r="H1534" s="374"/>
      <c r="I1534" s="375"/>
      <c r="J1534" s="34"/>
      <c r="K1534" s="1"/>
      <c r="L1534" s="32"/>
      <c r="M1534" s="33"/>
      <c r="N1534" s="373" t="s">
        <v>88</v>
      </c>
      <c r="O1534" s="374"/>
      <c r="P1534" s="374"/>
      <c r="Q1534" s="374"/>
      <c r="R1534" s="374"/>
      <c r="S1534" s="374"/>
      <c r="T1534" s="374"/>
      <c r="U1534" s="375"/>
      <c r="V1534" s="34"/>
    </row>
    <row r="1535" spans="1:22" ht="21.95" customHeight="1" x14ac:dyDescent="0.25">
      <c r="A1535" s="33"/>
      <c r="B1535" s="376"/>
      <c r="C1535" s="377"/>
      <c r="D1535" s="377"/>
      <c r="E1535" s="377"/>
      <c r="F1535" s="377"/>
      <c r="G1535" s="377"/>
      <c r="H1535" s="377"/>
      <c r="I1535" s="378"/>
      <c r="J1535" s="34"/>
      <c r="K1535" s="1"/>
      <c r="L1535" s="32"/>
      <c r="M1535" s="33"/>
      <c r="N1535" s="376"/>
      <c r="O1535" s="377"/>
      <c r="P1535" s="377"/>
      <c r="Q1535" s="377"/>
      <c r="R1535" s="377"/>
      <c r="S1535" s="377"/>
      <c r="T1535" s="377"/>
      <c r="U1535" s="378"/>
      <c r="V1535" s="34"/>
    </row>
    <row r="1536" spans="1:22" ht="21.95" customHeight="1" x14ac:dyDescent="0.25">
      <c r="A1536" s="33"/>
      <c r="B1536" s="379"/>
      <c r="C1536" s="380"/>
      <c r="D1536" s="380"/>
      <c r="E1536" s="380"/>
      <c r="F1536" s="380"/>
      <c r="G1536" s="380"/>
      <c r="H1536" s="380"/>
      <c r="I1536" s="381"/>
      <c r="J1536" s="34"/>
      <c r="K1536" s="1"/>
      <c r="L1536" s="32"/>
      <c r="M1536" s="33"/>
      <c r="N1536" s="379"/>
      <c r="O1536" s="380"/>
      <c r="P1536" s="380"/>
      <c r="Q1536" s="380"/>
      <c r="R1536" s="380"/>
      <c r="S1536" s="380"/>
      <c r="T1536" s="380"/>
      <c r="U1536" s="381"/>
      <c r="V1536" s="34"/>
    </row>
    <row r="1537" spans="1:22" ht="21.95" customHeight="1" x14ac:dyDescent="0.25">
      <c r="A1537" s="33"/>
      <c r="B1537" s="379"/>
      <c r="C1537" s="380"/>
      <c r="D1537" s="380"/>
      <c r="E1537" s="380"/>
      <c r="F1537" s="380"/>
      <c r="G1537" s="380"/>
      <c r="H1537" s="380"/>
      <c r="I1537" s="381"/>
      <c r="J1537" s="34"/>
      <c r="K1537" s="1"/>
      <c r="L1537" s="32"/>
      <c r="M1537" s="33"/>
      <c r="N1537" s="379"/>
      <c r="O1537" s="380"/>
      <c r="P1537" s="380"/>
      <c r="Q1537" s="380"/>
      <c r="R1537" s="380"/>
      <c r="S1537" s="380"/>
      <c r="T1537" s="380"/>
      <c r="U1537" s="381"/>
      <c r="V1537" s="34"/>
    </row>
    <row r="1538" spans="1:22" ht="21.95" customHeight="1" thickBot="1" x14ac:dyDescent="0.3">
      <c r="A1538" s="33"/>
      <c r="B1538" s="382"/>
      <c r="C1538" s="383"/>
      <c r="D1538" s="383"/>
      <c r="E1538" s="383"/>
      <c r="F1538" s="383"/>
      <c r="G1538" s="383"/>
      <c r="H1538" s="383"/>
      <c r="I1538" s="384"/>
      <c r="J1538" s="34"/>
      <c r="K1538" s="1"/>
      <c r="L1538" s="32"/>
      <c r="M1538" s="33"/>
      <c r="N1538" s="382"/>
      <c r="O1538" s="383"/>
      <c r="P1538" s="383"/>
      <c r="Q1538" s="383"/>
      <c r="R1538" s="383"/>
      <c r="S1538" s="383"/>
      <c r="T1538" s="383"/>
      <c r="U1538" s="384"/>
      <c r="V1538" s="34"/>
    </row>
    <row r="1539" spans="1:22" ht="21.95" customHeight="1" thickBot="1" x14ac:dyDescent="0.3">
      <c r="A1539" s="53"/>
      <c r="B1539" s="54"/>
      <c r="C1539" s="54"/>
      <c r="D1539" s="54"/>
      <c r="E1539" s="54"/>
      <c r="F1539" s="54"/>
      <c r="G1539" s="54"/>
      <c r="H1539" s="54"/>
      <c r="I1539" s="54"/>
      <c r="J1539" s="55"/>
      <c r="K1539" s="1"/>
      <c r="L1539" s="32"/>
      <c r="M1539" s="53"/>
      <c r="N1539" s="54"/>
      <c r="O1539" s="54"/>
      <c r="P1539" s="54"/>
      <c r="Q1539" s="54"/>
      <c r="R1539" s="54"/>
      <c r="S1539" s="54"/>
      <c r="T1539" s="54"/>
      <c r="U1539" s="54"/>
      <c r="V1539" s="55"/>
    </row>
    <row r="1540" spans="1:22" ht="21.95" customHeight="1" thickBot="1" x14ac:dyDescent="0.3">
      <c r="A1540" s="56"/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7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</row>
    <row r="1541" spans="1:22" ht="21.95" customHeight="1" x14ac:dyDescent="0.25">
      <c r="A1541" s="29">
        <v>35</v>
      </c>
      <c r="B1541" s="30"/>
      <c r="C1541" s="30"/>
      <c r="D1541" s="30"/>
      <c r="E1541" s="30"/>
      <c r="F1541" s="30"/>
      <c r="G1541" s="30"/>
      <c r="H1541" s="30"/>
      <c r="I1541" s="30"/>
      <c r="J1541" s="31"/>
      <c r="K1541" s="1"/>
      <c r="L1541" s="32"/>
      <c r="M1541" s="29">
        <f t="shared" ref="M1541" si="34">A1541+1</f>
        <v>36</v>
      </c>
      <c r="N1541" s="30"/>
      <c r="O1541" s="30"/>
      <c r="P1541" s="30"/>
      <c r="Q1541" s="30"/>
      <c r="R1541" s="30"/>
      <c r="S1541" s="30"/>
      <c r="T1541" s="30"/>
      <c r="U1541" s="30"/>
      <c r="V1541" s="31"/>
    </row>
    <row r="1542" spans="1:22" ht="21.95" customHeight="1" x14ac:dyDescent="0.35">
      <c r="A1542" s="33"/>
      <c r="B1542" s="356" t="s">
        <v>42</v>
      </c>
      <c r="C1542" s="356"/>
      <c r="D1542" s="452" t="s">
        <v>93</v>
      </c>
      <c r="E1542" s="404"/>
      <c r="F1542" s="404"/>
      <c r="G1542" s="404"/>
      <c r="H1542" s="404"/>
      <c r="I1542" s="404"/>
      <c r="J1542" s="75"/>
      <c r="K1542" s="1"/>
      <c r="L1542" s="32"/>
      <c r="M1542" s="33"/>
      <c r="N1542" s="356" t="s">
        <v>42</v>
      </c>
      <c r="O1542" s="356"/>
      <c r="P1542" s="452" t="s">
        <v>93</v>
      </c>
      <c r="Q1542" s="404"/>
      <c r="R1542" s="404"/>
      <c r="S1542" s="404"/>
      <c r="T1542" s="404"/>
      <c r="U1542" s="404"/>
      <c r="V1542" s="75"/>
    </row>
    <row r="1543" spans="1:22" ht="21.95" customHeight="1" x14ac:dyDescent="0.25">
      <c r="A1543" s="33"/>
      <c r="B1543" s="358"/>
      <c r="C1543" s="358"/>
      <c r="D1543" s="358"/>
      <c r="E1543" s="358"/>
      <c r="F1543" s="358"/>
      <c r="G1543" s="358"/>
      <c r="H1543" s="358"/>
      <c r="I1543" s="358"/>
      <c r="J1543" s="34"/>
      <c r="K1543" s="1"/>
      <c r="L1543" s="32"/>
      <c r="M1543" s="33"/>
      <c r="N1543" s="358"/>
      <c r="O1543" s="358"/>
      <c r="P1543" s="358"/>
      <c r="Q1543" s="358"/>
      <c r="R1543" s="358"/>
      <c r="S1543" s="358"/>
      <c r="T1543" s="358"/>
      <c r="U1543" s="358"/>
      <c r="V1543" s="34"/>
    </row>
    <row r="1544" spans="1:22" ht="21.95" customHeight="1" x14ac:dyDescent="0.35">
      <c r="A1544" s="33"/>
      <c r="B1544" s="356" t="s">
        <v>0</v>
      </c>
      <c r="C1544" s="356"/>
      <c r="D1544" s="403"/>
      <c r="E1544" s="403"/>
      <c r="F1544" s="357" t="s">
        <v>41</v>
      </c>
      <c r="G1544" s="357"/>
      <c r="H1544" s="403"/>
      <c r="I1544" s="403"/>
      <c r="J1544" s="34"/>
      <c r="K1544" s="1"/>
      <c r="L1544" s="32"/>
      <c r="M1544" s="33"/>
      <c r="N1544" s="356" t="s">
        <v>0</v>
      </c>
      <c r="O1544" s="356"/>
      <c r="P1544" s="403"/>
      <c r="Q1544" s="403"/>
      <c r="R1544" s="357" t="s">
        <v>41</v>
      </c>
      <c r="S1544" s="357"/>
      <c r="T1544" s="403"/>
      <c r="U1544" s="403"/>
      <c r="V1544" s="34"/>
    </row>
    <row r="1545" spans="1:22" ht="21.95" customHeight="1" x14ac:dyDescent="0.35">
      <c r="A1545" s="33"/>
      <c r="B1545" s="356" t="s">
        <v>14</v>
      </c>
      <c r="C1545" s="356"/>
      <c r="D1545" s="400"/>
      <c r="E1545" s="400"/>
      <c r="F1545" s="357" t="s">
        <v>15</v>
      </c>
      <c r="G1545" s="357"/>
      <c r="H1545" s="401"/>
      <c r="I1545" s="401"/>
      <c r="J1545" s="34"/>
      <c r="K1545" s="1"/>
      <c r="L1545" s="32"/>
      <c r="M1545" s="33"/>
      <c r="N1545" s="356" t="s">
        <v>14</v>
      </c>
      <c r="O1545" s="356"/>
      <c r="P1545" s="400"/>
      <c r="Q1545" s="400"/>
      <c r="R1545" s="357" t="s">
        <v>15</v>
      </c>
      <c r="S1545" s="357"/>
      <c r="T1545" s="401"/>
      <c r="U1545" s="401"/>
      <c r="V1545" s="34"/>
    </row>
    <row r="1546" spans="1:22" ht="21.95" customHeight="1" x14ac:dyDescent="0.3">
      <c r="A1546" s="33"/>
      <c r="B1546" s="64" t="s">
        <v>53</v>
      </c>
      <c r="C1546" s="64"/>
      <c r="D1546" s="402"/>
      <c r="E1546" s="402"/>
      <c r="F1546" s="397" t="s">
        <v>54</v>
      </c>
      <c r="G1546" s="397"/>
      <c r="H1546" s="402"/>
      <c r="I1546" s="402"/>
      <c r="J1546" s="34"/>
      <c r="K1546" s="1"/>
      <c r="L1546" s="32"/>
      <c r="M1546" s="33"/>
      <c r="N1546" s="64" t="s">
        <v>53</v>
      </c>
      <c r="O1546" s="64"/>
      <c r="P1546" s="402"/>
      <c r="Q1546" s="402"/>
      <c r="R1546" s="397" t="s">
        <v>54</v>
      </c>
      <c r="S1546" s="397"/>
      <c r="T1546" s="402"/>
      <c r="U1546" s="402"/>
      <c r="V1546" s="34"/>
    </row>
    <row r="1547" spans="1:22" ht="21.95" customHeight="1" x14ac:dyDescent="0.3">
      <c r="A1547" s="33"/>
      <c r="B1547" s="396" t="s">
        <v>1</v>
      </c>
      <c r="C1547" s="396"/>
      <c r="D1547" s="397"/>
      <c r="E1547" s="397"/>
      <c r="F1547" s="398"/>
      <c r="G1547" s="398"/>
      <c r="H1547" s="398"/>
      <c r="I1547" s="398"/>
      <c r="J1547" s="34"/>
      <c r="K1547" s="1"/>
      <c r="L1547" s="32"/>
      <c r="M1547" s="33"/>
      <c r="N1547" s="396" t="s">
        <v>1</v>
      </c>
      <c r="O1547" s="396"/>
      <c r="P1547" s="397"/>
      <c r="Q1547" s="397"/>
      <c r="R1547" s="398"/>
      <c r="S1547" s="398"/>
      <c r="T1547" s="398"/>
      <c r="U1547" s="398"/>
      <c r="V1547" s="34"/>
    </row>
    <row r="1548" spans="1:22" ht="21.95" customHeight="1" x14ac:dyDescent="0.3">
      <c r="A1548" s="33"/>
      <c r="B1548" s="396"/>
      <c r="C1548" s="396"/>
      <c r="D1548" s="397" t="s">
        <v>11</v>
      </c>
      <c r="E1548" s="397"/>
      <c r="F1548" s="398"/>
      <c r="G1548" s="398"/>
      <c r="H1548" s="398"/>
      <c r="I1548" s="398"/>
      <c r="J1548" s="34"/>
      <c r="K1548" s="1"/>
      <c r="L1548" s="32"/>
      <c r="M1548" s="33"/>
      <c r="N1548" s="396"/>
      <c r="O1548" s="396"/>
      <c r="P1548" s="397" t="s">
        <v>11</v>
      </c>
      <c r="Q1548" s="397"/>
      <c r="R1548" s="398"/>
      <c r="S1548" s="398"/>
      <c r="T1548" s="398"/>
      <c r="U1548" s="398"/>
      <c r="V1548" s="34"/>
    </row>
    <row r="1549" spans="1:22" ht="21.95" customHeight="1" x14ac:dyDescent="0.3">
      <c r="A1549" s="33"/>
      <c r="B1549" s="396"/>
      <c r="C1549" s="396"/>
      <c r="D1549" s="397" t="s">
        <v>55</v>
      </c>
      <c r="E1549" s="397"/>
      <c r="F1549" s="398"/>
      <c r="G1549" s="398"/>
      <c r="H1549" s="398"/>
      <c r="I1549" s="398"/>
      <c r="J1549" s="34"/>
      <c r="K1549" s="1"/>
      <c r="L1549" s="32"/>
      <c r="M1549" s="33"/>
      <c r="N1549" s="396"/>
      <c r="O1549" s="396"/>
      <c r="P1549" s="397" t="s">
        <v>55</v>
      </c>
      <c r="Q1549" s="397"/>
      <c r="R1549" s="398"/>
      <c r="S1549" s="398"/>
      <c r="T1549" s="398"/>
      <c r="U1549" s="398"/>
      <c r="V1549" s="34"/>
    </row>
    <row r="1550" spans="1:22" ht="21.95" customHeight="1" x14ac:dyDescent="0.35">
      <c r="A1550" s="33"/>
      <c r="B1550" s="396"/>
      <c r="C1550" s="396"/>
      <c r="D1550" s="397" t="s">
        <v>9</v>
      </c>
      <c r="E1550" s="397"/>
      <c r="F1550" s="399"/>
      <c r="G1550" s="399"/>
      <c r="H1550" s="399"/>
      <c r="I1550" s="399"/>
      <c r="J1550" s="34"/>
      <c r="K1550" s="1"/>
      <c r="L1550" s="32"/>
      <c r="M1550" s="33"/>
      <c r="N1550" s="396"/>
      <c r="O1550" s="396"/>
      <c r="P1550" s="397" t="s">
        <v>9</v>
      </c>
      <c r="Q1550" s="397"/>
      <c r="R1550" s="399"/>
      <c r="S1550" s="399"/>
      <c r="T1550" s="399"/>
      <c r="U1550" s="399"/>
      <c r="V1550" s="34"/>
    </row>
    <row r="1551" spans="1:22" ht="21.95" customHeight="1" x14ac:dyDescent="0.35">
      <c r="A1551" s="33"/>
      <c r="B1551" s="356" t="s">
        <v>44</v>
      </c>
      <c r="C1551" s="356"/>
      <c r="D1551" s="357" t="s">
        <v>90</v>
      </c>
      <c r="E1551" s="357"/>
      <c r="F1551" s="37"/>
      <c r="G1551" s="65"/>
      <c r="H1551" s="39"/>
      <c r="I1551" s="65"/>
      <c r="J1551" s="34"/>
      <c r="K1551" s="1"/>
      <c r="L1551" s="32"/>
      <c r="M1551" s="33"/>
      <c r="N1551" s="356" t="s">
        <v>44</v>
      </c>
      <c r="O1551" s="356"/>
      <c r="P1551" s="357" t="s">
        <v>90</v>
      </c>
      <c r="Q1551" s="357"/>
      <c r="R1551" s="37"/>
      <c r="S1551" s="65"/>
      <c r="T1551" s="39"/>
      <c r="U1551" s="65"/>
      <c r="V1551" s="34"/>
    </row>
    <row r="1552" spans="1:22" ht="21.95" customHeight="1" x14ac:dyDescent="0.3">
      <c r="A1552" s="33"/>
      <c r="B1552" s="356"/>
      <c r="C1552" s="356"/>
      <c r="D1552" s="359" t="s">
        <v>56</v>
      </c>
      <c r="E1552" s="63" t="s">
        <v>57</v>
      </c>
      <c r="F1552" s="41"/>
      <c r="G1552" s="66"/>
      <c r="H1552" s="41"/>
      <c r="I1552" s="66"/>
      <c r="J1552" s="34"/>
      <c r="K1552" s="1"/>
      <c r="L1552" s="32"/>
      <c r="M1552" s="33"/>
      <c r="N1552" s="356"/>
      <c r="O1552" s="356"/>
      <c r="P1552" s="359" t="s">
        <v>56</v>
      </c>
      <c r="Q1552" s="63" t="s">
        <v>57</v>
      </c>
      <c r="R1552" s="41"/>
      <c r="S1552" s="66"/>
      <c r="T1552" s="41"/>
      <c r="U1552" s="66"/>
      <c r="V1552" s="34"/>
    </row>
    <row r="1553" spans="1:22" ht="21.95" customHeight="1" x14ac:dyDescent="0.3">
      <c r="A1553" s="33"/>
      <c r="B1553" s="356"/>
      <c r="C1553" s="356"/>
      <c r="D1553" s="359"/>
      <c r="E1553" s="63" t="s">
        <v>58</v>
      </c>
      <c r="F1553" s="41"/>
      <c r="G1553" s="66"/>
      <c r="H1553" s="41"/>
      <c r="I1553" s="66"/>
      <c r="J1553" s="34"/>
      <c r="K1553" s="1"/>
      <c r="L1553" s="32"/>
      <c r="M1553" s="33"/>
      <c r="N1553" s="356"/>
      <c r="O1553" s="356"/>
      <c r="P1553" s="359"/>
      <c r="Q1553" s="63" t="s">
        <v>58</v>
      </c>
      <c r="R1553" s="41"/>
      <c r="S1553" s="66"/>
      <c r="T1553" s="41"/>
      <c r="U1553" s="66"/>
      <c r="V1553" s="34"/>
    </row>
    <row r="1554" spans="1:22" ht="21.95" customHeight="1" x14ac:dyDescent="0.25">
      <c r="A1554" s="33"/>
      <c r="B1554" s="358"/>
      <c r="C1554" s="358"/>
      <c r="D1554" s="358"/>
      <c r="E1554" s="358"/>
      <c r="F1554" s="358"/>
      <c r="G1554" s="358"/>
      <c r="H1554" s="358"/>
      <c r="I1554" s="358"/>
      <c r="J1554" s="34"/>
      <c r="K1554" s="1"/>
      <c r="L1554" s="32"/>
      <c r="M1554" s="33"/>
      <c r="N1554" s="358"/>
      <c r="O1554" s="358"/>
      <c r="P1554" s="358"/>
      <c r="Q1554" s="358"/>
      <c r="R1554" s="358"/>
      <c r="S1554" s="358"/>
      <c r="T1554" s="358"/>
      <c r="U1554" s="358"/>
      <c r="V1554" s="34"/>
    </row>
    <row r="1555" spans="1:22" ht="21.95" customHeight="1" x14ac:dyDescent="0.3">
      <c r="A1555" s="33"/>
      <c r="B1555" s="395" t="s">
        <v>59</v>
      </c>
      <c r="C1555" s="395"/>
      <c r="D1555" s="395"/>
      <c r="E1555" s="395"/>
      <c r="F1555" s="395"/>
      <c r="G1555" s="395"/>
      <c r="H1555" s="395"/>
      <c r="I1555" s="395"/>
      <c r="J1555" s="34"/>
      <c r="K1555" s="1"/>
      <c r="L1555" s="32"/>
      <c r="M1555" s="33"/>
      <c r="N1555" s="395" t="s">
        <v>59</v>
      </c>
      <c r="O1555" s="395"/>
      <c r="P1555" s="395"/>
      <c r="Q1555" s="395"/>
      <c r="R1555" s="395"/>
      <c r="S1555" s="395"/>
      <c r="T1555" s="395"/>
      <c r="U1555" s="395"/>
      <c r="V1555" s="34"/>
    </row>
    <row r="1556" spans="1:22" ht="21.95" customHeight="1" thickBot="1" x14ac:dyDescent="0.3">
      <c r="A1556" s="33"/>
      <c r="B1556" s="358"/>
      <c r="C1556" s="358"/>
      <c r="D1556" s="358"/>
      <c r="E1556" s="358"/>
      <c r="F1556" s="358"/>
      <c r="G1556" s="358"/>
      <c r="H1556" s="358"/>
      <c r="I1556" s="358"/>
      <c r="J1556" s="34"/>
      <c r="K1556" s="1"/>
      <c r="L1556" s="32"/>
      <c r="M1556" s="33"/>
      <c r="N1556" s="358"/>
      <c r="O1556" s="358"/>
      <c r="P1556" s="358"/>
      <c r="Q1556" s="358"/>
      <c r="R1556" s="358"/>
      <c r="S1556" s="358"/>
      <c r="T1556" s="358"/>
      <c r="U1556" s="358"/>
      <c r="V1556" s="34"/>
    </row>
    <row r="1557" spans="1:22" ht="21.95" customHeight="1" x14ac:dyDescent="0.25">
      <c r="A1557" s="33"/>
      <c r="B1557" s="170" t="s">
        <v>136</v>
      </c>
      <c r="C1557" s="443"/>
      <c r="D1557" s="444"/>
      <c r="E1557" s="444"/>
      <c r="F1557" s="444"/>
      <c r="G1557" s="444"/>
      <c r="H1557" s="444"/>
      <c r="I1557" s="445"/>
      <c r="J1557" s="34"/>
      <c r="K1557" s="1"/>
      <c r="L1557" s="32"/>
      <c r="M1557" s="33"/>
      <c r="N1557" s="170" t="s">
        <v>136</v>
      </c>
      <c r="O1557" s="443"/>
      <c r="P1557" s="444"/>
      <c r="Q1557" s="444"/>
      <c r="R1557" s="444"/>
      <c r="S1557" s="444"/>
      <c r="T1557" s="444"/>
      <c r="U1557" s="445"/>
      <c r="V1557" s="34"/>
    </row>
    <row r="1558" spans="1:22" ht="21.95" customHeight="1" thickBot="1" x14ac:dyDescent="0.3">
      <c r="A1558" s="33"/>
      <c r="B1558" s="171" t="s">
        <v>137</v>
      </c>
      <c r="C1558" s="432"/>
      <c r="D1558" s="433"/>
      <c r="E1558" s="433"/>
      <c r="F1558" s="433"/>
      <c r="G1558" s="433"/>
      <c r="H1558" s="433"/>
      <c r="I1558" s="434"/>
      <c r="J1558" s="34"/>
      <c r="K1558" s="1"/>
      <c r="L1558" s="32"/>
      <c r="M1558" s="33"/>
      <c r="N1558" s="171" t="s">
        <v>137</v>
      </c>
      <c r="O1558" s="432"/>
      <c r="P1558" s="433"/>
      <c r="Q1558" s="433"/>
      <c r="R1558" s="433"/>
      <c r="S1558" s="433"/>
      <c r="T1558" s="433"/>
      <c r="U1558" s="434"/>
      <c r="V1558" s="34"/>
    </row>
    <row r="1559" spans="1:22" ht="21.95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.95" customHeight="1" x14ac:dyDescent="0.25">
      <c r="A1560" s="33"/>
      <c r="B1560" s="438" t="s">
        <v>63</v>
      </c>
      <c r="C1560" s="343" t="s">
        <v>64</v>
      </c>
      <c r="D1560" s="351"/>
      <c r="E1560" s="351"/>
      <c r="F1560" s="351"/>
      <c r="G1560" s="351"/>
      <c r="H1560" s="352"/>
      <c r="I1560" s="353"/>
      <c r="J1560" s="34"/>
      <c r="K1560" s="1"/>
      <c r="L1560" s="32"/>
      <c r="M1560" s="33"/>
      <c r="N1560" s="438" t="s">
        <v>63</v>
      </c>
      <c r="O1560" s="343" t="s">
        <v>64</v>
      </c>
      <c r="P1560" s="351"/>
      <c r="Q1560" s="351"/>
      <c r="R1560" s="351"/>
      <c r="S1560" s="351"/>
      <c r="T1560" s="352"/>
      <c r="U1560" s="353"/>
      <c r="V1560" s="34"/>
    </row>
    <row r="1561" spans="1:22" ht="21.95" customHeight="1" x14ac:dyDescent="0.25">
      <c r="A1561" s="33"/>
      <c r="B1561" s="439"/>
      <c r="C1561" s="340" t="s">
        <v>65</v>
      </c>
      <c r="D1561" s="348"/>
      <c r="E1561" s="348"/>
      <c r="F1561" s="348"/>
      <c r="G1561" s="348"/>
      <c r="H1561" s="336"/>
      <c r="I1561" s="337"/>
      <c r="J1561" s="34"/>
      <c r="K1561" s="1"/>
      <c r="L1561" s="32"/>
      <c r="M1561" s="33"/>
      <c r="N1561" s="439"/>
      <c r="O1561" s="340" t="s">
        <v>65</v>
      </c>
      <c r="P1561" s="348"/>
      <c r="Q1561" s="348"/>
      <c r="R1561" s="348"/>
      <c r="S1561" s="348"/>
      <c r="T1561" s="336"/>
      <c r="U1561" s="337"/>
      <c r="V1561" s="34"/>
    </row>
    <row r="1562" spans="1:22" ht="21.95" customHeight="1" x14ac:dyDescent="0.25">
      <c r="A1562" s="33"/>
      <c r="B1562" s="439"/>
      <c r="C1562" s="340" t="s">
        <v>66</v>
      </c>
      <c r="D1562" s="348"/>
      <c r="E1562" s="348"/>
      <c r="F1562" s="348"/>
      <c r="G1562" s="348"/>
      <c r="H1562" s="336"/>
      <c r="I1562" s="337"/>
      <c r="J1562" s="34"/>
      <c r="K1562" s="1"/>
      <c r="L1562" s="32"/>
      <c r="M1562" s="33"/>
      <c r="N1562" s="439"/>
      <c r="O1562" s="340" t="s">
        <v>66</v>
      </c>
      <c r="P1562" s="348"/>
      <c r="Q1562" s="348"/>
      <c r="R1562" s="348"/>
      <c r="S1562" s="348"/>
      <c r="T1562" s="336"/>
      <c r="U1562" s="337"/>
      <c r="V1562" s="34"/>
    </row>
    <row r="1563" spans="1:22" ht="21.95" customHeight="1" x14ac:dyDescent="0.25">
      <c r="A1563" s="33"/>
      <c r="B1563" s="439"/>
      <c r="C1563" s="340" t="s">
        <v>67</v>
      </c>
      <c r="D1563" s="348"/>
      <c r="E1563" s="348"/>
      <c r="F1563" s="348"/>
      <c r="G1563" s="348"/>
      <c r="H1563" s="336"/>
      <c r="I1563" s="337"/>
      <c r="J1563" s="34"/>
      <c r="K1563" s="1"/>
      <c r="L1563" s="32"/>
      <c r="M1563" s="33"/>
      <c r="N1563" s="439"/>
      <c r="O1563" s="340" t="s">
        <v>67</v>
      </c>
      <c r="P1563" s="348"/>
      <c r="Q1563" s="348"/>
      <c r="R1563" s="348"/>
      <c r="S1563" s="348"/>
      <c r="T1563" s="336"/>
      <c r="U1563" s="337"/>
      <c r="V1563" s="34"/>
    </row>
    <row r="1564" spans="1:22" ht="21.95" customHeight="1" x14ac:dyDescent="0.25">
      <c r="A1564" s="33"/>
      <c r="B1564" s="439"/>
      <c r="C1564" s="340" t="s">
        <v>68</v>
      </c>
      <c r="D1564" s="348"/>
      <c r="E1564" s="348"/>
      <c r="F1564" s="348"/>
      <c r="G1564" s="348"/>
      <c r="H1564" s="336"/>
      <c r="I1564" s="337"/>
      <c r="J1564" s="34"/>
      <c r="K1564" s="1"/>
      <c r="L1564" s="32"/>
      <c r="M1564" s="33"/>
      <c r="N1564" s="439"/>
      <c r="O1564" s="340" t="s">
        <v>68</v>
      </c>
      <c r="P1564" s="348"/>
      <c r="Q1564" s="348"/>
      <c r="R1564" s="348"/>
      <c r="S1564" s="348"/>
      <c r="T1564" s="336"/>
      <c r="U1564" s="337"/>
      <c r="V1564" s="34"/>
    </row>
    <row r="1565" spans="1:22" ht="21.95" customHeight="1" x14ac:dyDescent="0.25">
      <c r="A1565" s="33"/>
      <c r="B1565" s="439"/>
      <c r="C1565" s="385" t="s">
        <v>69</v>
      </c>
      <c r="D1565" s="386"/>
      <c r="E1565" s="386"/>
      <c r="F1565" s="386"/>
      <c r="G1565" s="386"/>
      <c r="H1565" s="336"/>
      <c r="I1565" s="337"/>
      <c r="J1565" s="34"/>
      <c r="K1565" s="1"/>
      <c r="L1565" s="32"/>
      <c r="M1565" s="33"/>
      <c r="N1565" s="439"/>
      <c r="O1565" s="385" t="s">
        <v>69</v>
      </c>
      <c r="P1565" s="386"/>
      <c r="Q1565" s="386"/>
      <c r="R1565" s="386"/>
      <c r="S1565" s="386"/>
      <c r="T1565" s="336"/>
      <c r="U1565" s="337"/>
      <c r="V1565" s="34"/>
    </row>
    <row r="1566" spans="1:22" ht="21.95" customHeight="1" thickBot="1" x14ac:dyDescent="0.3">
      <c r="A1566" s="33"/>
      <c r="B1566" s="440"/>
      <c r="C1566" s="461" t="s">
        <v>92</v>
      </c>
      <c r="D1566" s="462"/>
      <c r="E1566" s="462"/>
      <c r="F1566" s="462"/>
      <c r="G1566" s="385"/>
      <c r="H1566" s="453"/>
      <c r="I1566" s="454"/>
      <c r="J1566" s="34"/>
      <c r="K1566" s="1"/>
      <c r="L1566" s="32"/>
      <c r="M1566" s="33"/>
      <c r="N1566" s="440"/>
      <c r="O1566" s="461" t="s">
        <v>92</v>
      </c>
      <c r="P1566" s="462"/>
      <c r="Q1566" s="462"/>
      <c r="R1566" s="462"/>
      <c r="S1566" s="385"/>
      <c r="T1566" s="453"/>
      <c r="U1566" s="454"/>
      <c r="V1566" s="34"/>
    </row>
    <row r="1567" spans="1:22" ht="21.95" customHeight="1" x14ac:dyDescent="0.25">
      <c r="A1567" s="33"/>
      <c r="B1567" s="438" t="s">
        <v>70</v>
      </c>
      <c r="C1567" s="463" t="s">
        <v>71</v>
      </c>
      <c r="D1567" s="464"/>
      <c r="E1567" s="464"/>
      <c r="F1567" s="464"/>
      <c r="G1567" s="464"/>
      <c r="H1567" s="352"/>
      <c r="I1567" s="353"/>
      <c r="J1567" s="34"/>
      <c r="K1567" s="1"/>
      <c r="L1567" s="32"/>
      <c r="M1567" s="33"/>
      <c r="N1567" s="438" t="s">
        <v>70</v>
      </c>
      <c r="O1567" s="463" t="s">
        <v>71</v>
      </c>
      <c r="P1567" s="464"/>
      <c r="Q1567" s="464"/>
      <c r="R1567" s="464"/>
      <c r="S1567" s="464"/>
      <c r="T1567" s="352"/>
      <c r="U1567" s="353"/>
      <c r="V1567" s="34"/>
    </row>
    <row r="1568" spans="1:22" ht="21.95" customHeight="1" x14ac:dyDescent="0.25">
      <c r="A1568" s="33"/>
      <c r="B1568" s="439"/>
      <c r="C1568" s="435" t="s">
        <v>72</v>
      </c>
      <c r="D1568" s="436"/>
      <c r="E1568" s="436"/>
      <c r="F1568" s="436"/>
      <c r="G1568" s="437"/>
      <c r="H1568" s="336"/>
      <c r="I1568" s="337"/>
      <c r="J1568" s="34"/>
      <c r="K1568" s="1"/>
      <c r="L1568" s="32"/>
      <c r="M1568" s="33"/>
      <c r="N1568" s="439"/>
      <c r="O1568" s="435" t="s">
        <v>72</v>
      </c>
      <c r="P1568" s="436"/>
      <c r="Q1568" s="436"/>
      <c r="R1568" s="436"/>
      <c r="S1568" s="437"/>
      <c r="T1568" s="336"/>
      <c r="U1568" s="337"/>
      <c r="V1568" s="34"/>
    </row>
    <row r="1569" spans="1:22" ht="21.95" customHeight="1" x14ac:dyDescent="0.25">
      <c r="A1569" s="33"/>
      <c r="B1569" s="439"/>
      <c r="C1569" s="435" t="s">
        <v>73</v>
      </c>
      <c r="D1569" s="436"/>
      <c r="E1569" s="436"/>
      <c r="F1569" s="436"/>
      <c r="G1569" s="437"/>
      <c r="H1569" s="336"/>
      <c r="I1569" s="337"/>
      <c r="J1569" s="34"/>
      <c r="K1569" s="1"/>
      <c r="L1569" s="32"/>
      <c r="M1569" s="33"/>
      <c r="N1569" s="439"/>
      <c r="O1569" s="435" t="s">
        <v>73</v>
      </c>
      <c r="P1569" s="436"/>
      <c r="Q1569" s="436"/>
      <c r="R1569" s="436"/>
      <c r="S1569" s="437"/>
      <c r="T1569" s="336"/>
      <c r="U1569" s="337"/>
      <c r="V1569" s="34"/>
    </row>
    <row r="1570" spans="1:22" ht="21.95" customHeight="1" x14ac:dyDescent="0.25">
      <c r="A1570" s="33"/>
      <c r="B1570" s="439"/>
      <c r="C1570" s="435" t="s">
        <v>74</v>
      </c>
      <c r="D1570" s="436"/>
      <c r="E1570" s="436"/>
      <c r="F1570" s="436"/>
      <c r="G1570" s="437"/>
      <c r="H1570" s="336"/>
      <c r="I1570" s="337"/>
      <c r="J1570" s="34"/>
      <c r="K1570" s="1"/>
      <c r="L1570" s="32"/>
      <c r="M1570" s="33"/>
      <c r="N1570" s="439"/>
      <c r="O1570" s="435" t="s">
        <v>74</v>
      </c>
      <c r="P1570" s="436"/>
      <c r="Q1570" s="436"/>
      <c r="R1570" s="436"/>
      <c r="S1570" s="437"/>
      <c r="T1570" s="336"/>
      <c r="U1570" s="337"/>
      <c r="V1570" s="34"/>
    </row>
    <row r="1571" spans="1:22" ht="21.95" customHeight="1" x14ac:dyDescent="0.25">
      <c r="A1571" s="33"/>
      <c r="B1571" s="439"/>
      <c r="C1571" s="435" t="s">
        <v>75</v>
      </c>
      <c r="D1571" s="436"/>
      <c r="E1571" s="436"/>
      <c r="F1571" s="436"/>
      <c r="G1571" s="437"/>
      <c r="H1571" s="336"/>
      <c r="I1571" s="337"/>
      <c r="J1571" s="34"/>
      <c r="K1571" s="1"/>
      <c r="L1571" s="32"/>
      <c r="M1571" s="33"/>
      <c r="N1571" s="439"/>
      <c r="O1571" s="435" t="s">
        <v>75</v>
      </c>
      <c r="P1571" s="436"/>
      <c r="Q1571" s="436"/>
      <c r="R1571" s="436"/>
      <c r="S1571" s="437"/>
      <c r="T1571" s="336"/>
      <c r="U1571" s="337"/>
      <c r="V1571" s="34"/>
    </row>
    <row r="1572" spans="1:22" ht="21.95" customHeight="1" x14ac:dyDescent="0.25">
      <c r="A1572" s="33"/>
      <c r="B1572" s="439"/>
      <c r="C1572" s="435" t="s">
        <v>76</v>
      </c>
      <c r="D1572" s="436"/>
      <c r="E1572" s="436"/>
      <c r="F1572" s="436"/>
      <c r="G1572" s="437"/>
      <c r="H1572" s="336"/>
      <c r="I1572" s="337"/>
      <c r="J1572" s="34"/>
      <c r="K1572" s="1"/>
      <c r="L1572" s="32"/>
      <c r="M1572" s="33"/>
      <c r="N1572" s="439"/>
      <c r="O1572" s="435" t="s">
        <v>76</v>
      </c>
      <c r="P1572" s="436"/>
      <c r="Q1572" s="436"/>
      <c r="R1572" s="436"/>
      <c r="S1572" s="437"/>
      <c r="T1572" s="336"/>
      <c r="U1572" s="337"/>
      <c r="V1572" s="34"/>
    </row>
    <row r="1573" spans="1:22" ht="21.95" customHeight="1" thickBot="1" x14ac:dyDescent="0.3">
      <c r="A1573" s="33"/>
      <c r="B1573" s="440"/>
      <c r="C1573" s="458" t="s">
        <v>77</v>
      </c>
      <c r="D1573" s="459"/>
      <c r="E1573" s="459"/>
      <c r="F1573" s="459"/>
      <c r="G1573" s="460"/>
      <c r="H1573" s="369"/>
      <c r="I1573" s="370"/>
      <c r="J1573" s="34"/>
      <c r="K1573" s="1"/>
      <c r="L1573" s="32"/>
      <c r="M1573" s="33"/>
      <c r="N1573" s="440"/>
      <c r="O1573" s="458" t="s">
        <v>77</v>
      </c>
      <c r="P1573" s="459"/>
      <c r="Q1573" s="459"/>
      <c r="R1573" s="459"/>
      <c r="S1573" s="460"/>
      <c r="T1573" s="369"/>
      <c r="U1573" s="370"/>
      <c r="V1573" s="34"/>
    </row>
    <row r="1574" spans="1:22" ht="21.95" customHeight="1" x14ac:dyDescent="0.25">
      <c r="A1574" s="33"/>
      <c r="B1574" s="438" t="s">
        <v>78</v>
      </c>
      <c r="C1574" s="465" t="s">
        <v>81</v>
      </c>
      <c r="D1574" s="466"/>
      <c r="E1574" s="346"/>
      <c r="F1574" s="11" t="s">
        <v>82</v>
      </c>
      <c r="G1574" s="11"/>
      <c r="H1574" s="344"/>
      <c r="I1574" s="345"/>
      <c r="J1574" s="34"/>
      <c r="K1574" s="1"/>
      <c r="L1574" s="32"/>
      <c r="M1574" s="33"/>
      <c r="N1574" s="438" t="s">
        <v>78</v>
      </c>
      <c r="O1574" s="465" t="s">
        <v>81</v>
      </c>
      <c r="P1574" s="466"/>
      <c r="Q1574" s="346"/>
      <c r="R1574" s="11" t="s">
        <v>82</v>
      </c>
      <c r="S1574" s="11"/>
      <c r="T1574" s="344"/>
      <c r="U1574" s="345"/>
      <c r="V1574" s="34"/>
    </row>
    <row r="1575" spans="1:22" ht="21.95" customHeight="1" x14ac:dyDescent="0.25">
      <c r="A1575" s="33"/>
      <c r="B1575" s="439"/>
      <c r="C1575" s="338" t="s">
        <v>83</v>
      </c>
      <c r="D1575" s="339"/>
      <c r="E1575" s="340"/>
      <c r="F1575" s="10" t="s">
        <v>84</v>
      </c>
      <c r="G1575" s="10"/>
      <c r="H1575" s="336"/>
      <c r="I1575" s="337"/>
      <c r="J1575" s="34"/>
      <c r="K1575" s="1"/>
      <c r="L1575" s="32"/>
      <c r="M1575" s="33"/>
      <c r="N1575" s="439"/>
      <c r="O1575" s="338" t="s">
        <v>83</v>
      </c>
      <c r="P1575" s="339"/>
      <c r="Q1575" s="340"/>
      <c r="R1575" s="10" t="s">
        <v>84</v>
      </c>
      <c r="S1575" s="10"/>
      <c r="T1575" s="336"/>
      <c r="U1575" s="337"/>
      <c r="V1575" s="34"/>
    </row>
    <row r="1576" spans="1:22" ht="21.95" customHeight="1" thickBot="1" x14ac:dyDescent="0.3">
      <c r="A1576" s="33"/>
      <c r="B1576" s="440"/>
      <c r="C1576" s="60" t="s">
        <v>87</v>
      </c>
      <c r="D1576" s="61"/>
      <c r="E1576" s="61"/>
      <c r="F1576" s="52" t="s">
        <v>86</v>
      </c>
      <c r="G1576" s="52"/>
      <c r="H1576" s="369"/>
      <c r="I1576" s="370"/>
      <c r="J1576" s="34"/>
      <c r="K1576" s="1"/>
      <c r="L1576" s="32"/>
      <c r="M1576" s="33"/>
      <c r="N1576" s="440"/>
      <c r="O1576" s="60" t="s">
        <v>87</v>
      </c>
      <c r="P1576" s="61"/>
      <c r="Q1576" s="61"/>
      <c r="R1576" s="52" t="s">
        <v>86</v>
      </c>
      <c r="S1576" s="52"/>
      <c r="T1576" s="369"/>
      <c r="U1576" s="370"/>
      <c r="V1576" s="34"/>
    </row>
    <row r="1577" spans="1:22" ht="21.95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2" ht="21.95" customHeight="1" x14ac:dyDescent="0.3">
      <c r="A1578" s="33"/>
      <c r="B1578" s="373" t="s">
        <v>88</v>
      </c>
      <c r="C1578" s="374"/>
      <c r="D1578" s="374"/>
      <c r="E1578" s="374"/>
      <c r="F1578" s="374"/>
      <c r="G1578" s="374"/>
      <c r="H1578" s="374"/>
      <c r="I1578" s="375"/>
      <c r="J1578" s="34"/>
      <c r="K1578" s="1"/>
      <c r="L1578" s="32"/>
      <c r="M1578" s="33"/>
      <c r="N1578" s="373" t="s">
        <v>88</v>
      </c>
      <c r="O1578" s="374"/>
      <c r="P1578" s="374"/>
      <c r="Q1578" s="374"/>
      <c r="R1578" s="374"/>
      <c r="S1578" s="374"/>
      <c r="T1578" s="374"/>
      <c r="U1578" s="375"/>
      <c r="V1578" s="34"/>
    </row>
    <row r="1579" spans="1:22" ht="21.95" customHeight="1" x14ac:dyDescent="0.25">
      <c r="A1579" s="33"/>
      <c r="B1579" s="376"/>
      <c r="C1579" s="377"/>
      <c r="D1579" s="377"/>
      <c r="E1579" s="377"/>
      <c r="F1579" s="377"/>
      <c r="G1579" s="377"/>
      <c r="H1579" s="377"/>
      <c r="I1579" s="378"/>
      <c r="J1579" s="34"/>
      <c r="K1579" s="1"/>
      <c r="L1579" s="32"/>
      <c r="M1579" s="33"/>
      <c r="N1579" s="376"/>
      <c r="O1579" s="377"/>
      <c r="P1579" s="377"/>
      <c r="Q1579" s="377"/>
      <c r="R1579" s="377"/>
      <c r="S1579" s="377"/>
      <c r="T1579" s="377"/>
      <c r="U1579" s="378"/>
      <c r="V1579" s="34"/>
    </row>
    <row r="1580" spans="1:22" ht="21.95" customHeight="1" x14ac:dyDescent="0.25">
      <c r="A1580" s="33"/>
      <c r="B1580" s="379"/>
      <c r="C1580" s="380"/>
      <c r="D1580" s="380"/>
      <c r="E1580" s="380"/>
      <c r="F1580" s="380"/>
      <c r="G1580" s="380"/>
      <c r="H1580" s="380"/>
      <c r="I1580" s="381"/>
      <c r="J1580" s="34"/>
      <c r="K1580" s="1"/>
      <c r="L1580" s="32"/>
      <c r="M1580" s="33"/>
      <c r="N1580" s="379"/>
      <c r="O1580" s="380"/>
      <c r="P1580" s="380"/>
      <c r="Q1580" s="380"/>
      <c r="R1580" s="380"/>
      <c r="S1580" s="380"/>
      <c r="T1580" s="380"/>
      <c r="U1580" s="381"/>
      <c r="V1580" s="34"/>
    </row>
    <row r="1581" spans="1:22" ht="21.95" customHeight="1" x14ac:dyDescent="0.25">
      <c r="A1581" s="33"/>
      <c r="B1581" s="379"/>
      <c r="C1581" s="380"/>
      <c r="D1581" s="380"/>
      <c r="E1581" s="380"/>
      <c r="F1581" s="380"/>
      <c r="G1581" s="380"/>
      <c r="H1581" s="380"/>
      <c r="I1581" s="381"/>
      <c r="J1581" s="34"/>
      <c r="K1581" s="1"/>
      <c r="L1581" s="32"/>
      <c r="M1581" s="33"/>
      <c r="N1581" s="379"/>
      <c r="O1581" s="380"/>
      <c r="P1581" s="380"/>
      <c r="Q1581" s="380"/>
      <c r="R1581" s="380"/>
      <c r="S1581" s="380"/>
      <c r="T1581" s="380"/>
      <c r="U1581" s="381"/>
      <c r="V1581" s="34"/>
    </row>
    <row r="1582" spans="1:22" ht="21.95" customHeight="1" thickBot="1" x14ac:dyDescent="0.3">
      <c r="A1582" s="33"/>
      <c r="B1582" s="382"/>
      <c r="C1582" s="383"/>
      <c r="D1582" s="383"/>
      <c r="E1582" s="383"/>
      <c r="F1582" s="383"/>
      <c r="G1582" s="383"/>
      <c r="H1582" s="383"/>
      <c r="I1582" s="384"/>
      <c r="J1582" s="34"/>
      <c r="K1582" s="1"/>
      <c r="L1582" s="32"/>
      <c r="M1582" s="33"/>
      <c r="N1582" s="382"/>
      <c r="O1582" s="383"/>
      <c r="P1582" s="383"/>
      <c r="Q1582" s="383"/>
      <c r="R1582" s="383"/>
      <c r="S1582" s="383"/>
      <c r="T1582" s="383"/>
      <c r="U1582" s="384"/>
      <c r="V1582" s="34"/>
    </row>
    <row r="1583" spans="1:22" ht="21.95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2" ht="21.95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</row>
    <row r="1585" spans="1:22" ht="21.95" customHeight="1" x14ac:dyDescent="0.25">
      <c r="A1585" s="29">
        <v>36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35">A1585+1</f>
        <v>37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.95" customHeight="1" x14ac:dyDescent="0.35">
      <c r="A1586" s="33"/>
      <c r="B1586" s="356" t="s">
        <v>42</v>
      </c>
      <c r="C1586" s="356"/>
      <c r="D1586" s="452" t="s">
        <v>93</v>
      </c>
      <c r="E1586" s="404"/>
      <c r="F1586" s="404"/>
      <c r="G1586" s="404"/>
      <c r="H1586" s="404"/>
      <c r="I1586" s="404"/>
      <c r="J1586" s="34"/>
      <c r="K1586" s="1"/>
      <c r="L1586" s="32"/>
      <c r="M1586" s="33"/>
      <c r="N1586" s="356" t="s">
        <v>42</v>
      </c>
      <c r="O1586" s="356"/>
      <c r="P1586" s="452" t="s">
        <v>93</v>
      </c>
      <c r="Q1586" s="404"/>
      <c r="R1586" s="404"/>
      <c r="S1586" s="404"/>
      <c r="T1586" s="404"/>
      <c r="U1586" s="404"/>
      <c r="V1586" s="34"/>
    </row>
    <row r="1587" spans="1:22" ht="21.95" customHeight="1" x14ac:dyDescent="0.25">
      <c r="A1587" s="33"/>
      <c r="B1587" s="358"/>
      <c r="C1587" s="358"/>
      <c r="D1587" s="358"/>
      <c r="E1587" s="358"/>
      <c r="F1587" s="358"/>
      <c r="G1587" s="358"/>
      <c r="H1587" s="358"/>
      <c r="I1587" s="358"/>
      <c r="J1587" s="34"/>
      <c r="K1587" s="1"/>
      <c r="L1587" s="32"/>
      <c r="M1587" s="33"/>
      <c r="N1587" s="358"/>
      <c r="O1587" s="358"/>
      <c r="P1587" s="358"/>
      <c r="Q1587" s="358"/>
      <c r="R1587" s="358"/>
      <c r="S1587" s="358"/>
      <c r="T1587" s="358"/>
      <c r="U1587" s="358"/>
      <c r="V1587" s="34"/>
    </row>
    <row r="1588" spans="1:22" ht="21.95" customHeight="1" x14ac:dyDescent="0.35">
      <c r="A1588" s="33"/>
      <c r="B1588" s="356" t="s">
        <v>0</v>
      </c>
      <c r="C1588" s="356"/>
      <c r="D1588" s="403"/>
      <c r="E1588" s="403"/>
      <c r="F1588" s="357" t="s">
        <v>41</v>
      </c>
      <c r="G1588" s="357"/>
      <c r="H1588" s="403"/>
      <c r="I1588" s="403"/>
      <c r="J1588" s="34"/>
      <c r="K1588" s="1"/>
      <c r="L1588" s="32"/>
      <c r="M1588" s="33"/>
      <c r="N1588" s="356" t="s">
        <v>0</v>
      </c>
      <c r="O1588" s="356"/>
      <c r="P1588" s="403"/>
      <c r="Q1588" s="403"/>
      <c r="R1588" s="357" t="s">
        <v>41</v>
      </c>
      <c r="S1588" s="357"/>
      <c r="T1588" s="403"/>
      <c r="U1588" s="403"/>
      <c r="V1588" s="34"/>
    </row>
    <row r="1589" spans="1:22" ht="21.95" customHeight="1" x14ac:dyDescent="0.35">
      <c r="A1589" s="33"/>
      <c r="B1589" s="356" t="s">
        <v>14</v>
      </c>
      <c r="C1589" s="356"/>
      <c r="D1589" s="400"/>
      <c r="E1589" s="400"/>
      <c r="F1589" s="357" t="s">
        <v>15</v>
      </c>
      <c r="G1589" s="357"/>
      <c r="H1589" s="401"/>
      <c r="I1589" s="401"/>
      <c r="J1589" s="34"/>
      <c r="K1589" s="1"/>
      <c r="L1589" s="32"/>
      <c r="M1589" s="33"/>
      <c r="N1589" s="356" t="s">
        <v>14</v>
      </c>
      <c r="O1589" s="356"/>
      <c r="P1589" s="400"/>
      <c r="Q1589" s="400"/>
      <c r="R1589" s="357" t="s">
        <v>15</v>
      </c>
      <c r="S1589" s="357"/>
      <c r="T1589" s="401"/>
      <c r="U1589" s="401"/>
      <c r="V1589" s="34"/>
    </row>
    <row r="1590" spans="1:22" ht="21.95" customHeight="1" x14ac:dyDescent="0.3">
      <c r="A1590" s="33"/>
      <c r="B1590" s="64" t="s">
        <v>53</v>
      </c>
      <c r="C1590" s="64"/>
      <c r="D1590" s="402"/>
      <c r="E1590" s="402"/>
      <c r="F1590" s="397" t="s">
        <v>54</v>
      </c>
      <c r="G1590" s="397"/>
      <c r="H1590" s="402"/>
      <c r="I1590" s="402"/>
      <c r="J1590" s="34"/>
      <c r="K1590" s="1"/>
      <c r="L1590" s="32"/>
      <c r="M1590" s="33"/>
      <c r="N1590" s="64" t="s">
        <v>53</v>
      </c>
      <c r="O1590" s="64"/>
      <c r="P1590" s="402"/>
      <c r="Q1590" s="402"/>
      <c r="R1590" s="397" t="s">
        <v>54</v>
      </c>
      <c r="S1590" s="397"/>
      <c r="T1590" s="402"/>
      <c r="U1590" s="402"/>
      <c r="V1590" s="34"/>
    </row>
    <row r="1591" spans="1:22" ht="21.95" customHeight="1" x14ac:dyDescent="0.3">
      <c r="A1591" s="33"/>
      <c r="B1591" s="396" t="s">
        <v>1</v>
      </c>
      <c r="C1591" s="396"/>
      <c r="D1591" s="397"/>
      <c r="E1591" s="397"/>
      <c r="F1591" s="398"/>
      <c r="G1591" s="398"/>
      <c r="H1591" s="398"/>
      <c r="I1591" s="398"/>
      <c r="J1591" s="34"/>
      <c r="K1591" s="1"/>
      <c r="L1591" s="32"/>
      <c r="M1591" s="33"/>
      <c r="N1591" s="396" t="s">
        <v>1</v>
      </c>
      <c r="O1591" s="396"/>
      <c r="P1591" s="397"/>
      <c r="Q1591" s="397"/>
      <c r="R1591" s="398"/>
      <c r="S1591" s="398"/>
      <c r="T1591" s="398"/>
      <c r="U1591" s="398"/>
      <c r="V1591" s="34"/>
    </row>
    <row r="1592" spans="1:22" ht="21.95" customHeight="1" x14ac:dyDescent="0.3">
      <c r="A1592" s="33"/>
      <c r="B1592" s="396"/>
      <c r="C1592" s="396"/>
      <c r="D1592" s="397" t="s">
        <v>11</v>
      </c>
      <c r="E1592" s="397"/>
      <c r="F1592" s="398"/>
      <c r="G1592" s="398"/>
      <c r="H1592" s="398"/>
      <c r="I1592" s="398"/>
      <c r="J1592" s="34"/>
      <c r="K1592" s="1"/>
      <c r="L1592" s="32"/>
      <c r="M1592" s="33"/>
      <c r="N1592" s="396"/>
      <c r="O1592" s="396"/>
      <c r="P1592" s="397" t="s">
        <v>11</v>
      </c>
      <c r="Q1592" s="397"/>
      <c r="R1592" s="398"/>
      <c r="S1592" s="398"/>
      <c r="T1592" s="398"/>
      <c r="U1592" s="398"/>
      <c r="V1592" s="34"/>
    </row>
    <row r="1593" spans="1:22" ht="21.95" customHeight="1" x14ac:dyDescent="0.3">
      <c r="A1593" s="33"/>
      <c r="B1593" s="396"/>
      <c r="C1593" s="396"/>
      <c r="D1593" s="397" t="s">
        <v>55</v>
      </c>
      <c r="E1593" s="397"/>
      <c r="F1593" s="398"/>
      <c r="G1593" s="398"/>
      <c r="H1593" s="398"/>
      <c r="I1593" s="398"/>
      <c r="J1593" s="34"/>
      <c r="K1593" s="1"/>
      <c r="L1593" s="32"/>
      <c r="M1593" s="33"/>
      <c r="N1593" s="396"/>
      <c r="O1593" s="396"/>
      <c r="P1593" s="397" t="s">
        <v>55</v>
      </c>
      <c r="Q1593" s="397"/>
      <c r="R1593" s="398"/>
      <c r="S1593" s="398"/>
      <c r="T1593" s="398"/>
      <c r="U1593" s="398"/>
      <c r="V1593" s="34"/>
    </row>
    <row r="1594" spans="1:22" ht="21.95" customHeight="1" x14ac:dyDescent="0.35">
      <c r="A1594" s="33"/>
      <c r="B1594" s="396"/>
      <c r="C1594" s="396"/>
      <c r="D1594" s="397" t="s">
        <v>9</v>
      </c>
      <c r="E1594" s="397"/>
      <c r="F1594" s="399"/>
      <c r="G1594" s="399"/>
      <c r="H1594" s="399"/>
      <c r="I1594" s="399"/>
      <c r="J1594" s="34"/>
      <c r="K1594" s="1"/>
      <c r="L1594" s="32"/>
      <c r="M1594" s="33"/>
      <c r="N1594" s="396"/>
      <c r="O1594" s="396"/>
      <c r="P1594" s="397" t="s">
        <v>9</v>
      </c>
      <c r="Q1594" s="397"/>
      <c r="R1594" s="399"/>
      <c r="S1594" s="399"/>
      <c r="T1594" s="399"/>
      <c r="U1594" s="399"/>
      <c r="V1594" s="34"/>
    </row>
    <row r="1595" spans="1:22" ht="21.95" customHeight="1" x14ac:dyDescent="0.35">
      <c r="A1595" s="33"/>
      <c r="B1595" s="356" t="s">
        <v>44</v>
      </c>
      <c r="C1595" s="356"/>
      <c r="D1595" s="357" t="s">
        <v>90</v>
      </c>
      <c r="E1595" s="357"/>
      <c r="F1595" s="37"/>
      <c r="G1595" s="65"/>
      <c r="H1595" s="39"/>
      <c r="I1595" s="65"/>
      <c r="J1595" s="34"/>
      <c r="K1595" s="1"/>
      <c r="L1595" s="32"/>
      <c r="M1595" s="33"/>
      <c r="N1595" s="356" t="s">
        <v>44</v>
      </c>
      <c r="O1595" s="356"/>
      <c r="P1595" s="357" t="s">
        <v>90</v>
      </c>
      <c r="Q1595" s="357"/>
      <c r="R1595" s="37"/>
      <c r="S1595" s="65"/>
      <c r="T1595" s="39"/>
      <c r="U1595" s="65"/>
      <c r="V1595" s="34"/>
    </row>
    <row r="1596" spans="1:22" ht="21.95" customHeight="1" x14ac:dyDescent="0.3">
      <c r="A1596" s="33"/>
      <c r="B1596" s="356"/>
      <c r="C1596" s="356"/>
      <c r="D1596" s="359" t="s">
        <v>56</v>
      </c>
      <c r="E1596" s="63" t="s">
        <v>57</v>
      </c>
      <c r="F1596" s="41"/>
      <c r="G1596" s="66"/>
      <c r="H1596" s="41"/>
      <c r="I1596" s="66"/>
      <c r="J1596" s="34"/>
      <c r="K1596" s="1"/>
      <c r="L1596" s="32"/>
      <c r="M1596" s="33"/>
      <c r="N1596" s="356"/>
      <c r="O1596" s="356"/>
      <c r="P1596" s="359" t="s">
        <v>56</v>
      </c>
      <c r="Q1596" s="63" t="s">
        <v>57</v>
      </c>
      <c r="R1596" s="41"/>
      <c r="S1596" s="66"/>
      <c r="T1596" s="41"/>
      <c r="U1596" s="66"/>
      <c r="V1596" s="34"/>
    </row>
    <row r="1597" spans="1:22" ht="21.95" customHeight="1" x14ac:dyDescent="0.3">
      <c r="A1597" s="33"/>
      <c r="B1597" s="356"/>
      <c r="C1597" s="356"/>
      <c r="D1597" s="359"/>
      <c r="E1597" s="63" t="s">
        <v>58</v>
      </c>
      <c r="F1597" s="41"/>
      <c r="G1597" s="66"/>
      <c r="H1597" s="41"/>
      <c r="I1597" s="66"/>
      <c r="J1597" s="34"/>
      <c r="K1597" s="1"/>
      <c r="L1597" s="32"/>
      <c r="M1597" s="33"/>
      <c r="N1597" s="356"/>
      <c r="O1597" s="356"/>
      <c r="P1597" s="359"/>
      <c r="Q1597" s="63" t="s">
        <v>58</v>
      </c>
      <c r="R1597" s="41"/>
      <c r="S1597" s="66"/>
      <c r="T1597" s="41"/>
      <c r="U1597" s="66"/>
      <c r="V1597" s="34"/>
    </row>
    <row r="1598" spans="1:22" ht="21.95" customHeight="1" x14ac:dyDescent="0.25">
      <c r="A1598" s="33"/>
      <c r="B1598" s="358"/>
      <c r="C1598" s="358"/>
      <c r="D1598" s="358"/>
      <c r="E1598" s="358"/>
      <c r="F1598" s="358"/>
      <c r="G1598" s="358"/>
      <c r="H1598" s="358"/>
      <c r="I1598" s="358"/>
      <c r="J1598" s="34"/>
      <c r="K1598" s="1"/>
      <c r="L1598" s="32"/>
      <c r="M1598" s="33"/>
      <c r="N1598" s="358"/>
      <c r="O1598" s="358"/>
      <c r="P1598" s="358"/>
      <c r="Q1598" s="358"/>
      <c r="R1598" s="358"/>
      <c r="S1598" s="358"/>
      <c r="T1598" s="358"/>
      <c r="U1598" s="358"/>
      <c r="V1598" s="34"/>
    </row>
    <row r="1599" spans="1:22" ht="21.95" customHeight="1" x14ac:dyDescent="0.3">
      <c r="A1599" s="33"/>
      <c r="B1599" s="395" t="s">
        <v>59</v>
      </c>
      <c r="C1599" s="395"/>
      <c r="D1599" s="395"/>
      <c r="E1599" s="395"/>
      <c r="F1599" s="395"/>
      <c r="G1599" s="395"/>
      <c r="H1599" s="395"/>
      <c r="I1599" s="395"/>
      <c r="J1599" s="34"/>
      <c r="K1599" s="1"/>
      <c r="L1599" s="32"/>
      <c r="M1599" s="33"/>
      <c r="N1599" s="395" t="s">
        <v>59</v>
      </c>
      <c r="O1599" s="395"/>
      <c r="P1599" s="395"/>
      <c r="Q1599" s="395"/>
      <c r="R1599" s="395"/>
      <c r="S1599" s="395"/>
      <c r="T1599" s="395"/>
      <c r="U1599" s="395"/>
      <c r="V1599" s="34"/>
    </row>
    <row r="1600" spans="1:22" ht="21.95" customHeight="1" thickBot="1" x14ac:dyDescent="0.3">
      <c r="A1600" s="33"/>
      <c r="B1600" s="358"/>
      <c r="C1600" s="358"/>
      <c r="D1600" s="358"/>
      <c r="E1600" s="358"/>
      <c r="F1600" s="358"/>
      <c r="G1600" s="358"/>
      <c r="H1600" s="358"/>
      <c r="I1600" s="358"/>
      <c r="J1600" s="34"/>
      <c r="K1600" s="1"/>
      <c r="L1600" s="32"/>
      <c r="M1600" s="33"/>
      <c r="N1600" s="358"/>
      <c r="O1600" s="358"/>
      <c r="P1600" s="358"/>
      <c r="Q1600" s="358"/>
      <c r="R1600" s="358"/>
      <c r="S1600" s="358"/>
      <c r="T1600" s="358"/>
      <c r="U1600" s="358"/>
      <c r="V1600" s="34"/>
    </row>
    <row r="1601" spans="1:22" ht="21.95" customHeight="1" x14ac:dyDescent="0.25">
      <c r="A1601" s="33"/>
      <c r="B1601" s="172" t="s">
        <v>136</v>
      </c>
      <c r="C1601" s="443"/>
      <c r="D1601" s="444"/>
      <c r="E1601" s="444"/>
      <c r="F1601" s="444"/>
      <c r="G1601" s="444"/>
      <c r="H1601" s="444"/>
      <c r="I1601" s="445"/>
      <c r="J1601" s="34"/>
      <c r="K1601" s="1"/>
      <c r="L1601" s="32"/>
      <c r="M1601" s="33"/>
      <c r="N1601" s="172" t="s">
        <v>136</v>
      </c>
      <c r="O1601" s="443"/>
      <c r="P1601" s="444"/>
      <c r="Q1601" s="444"/>
      <c r="R1601" s="444"/>
      <c r="S1601" s="444"/>
      <c r="T1601" s="444"/>
      <c r="U1601" s="445"/>
      <c r="V1601" s="34"/>
    </row>
    <row r="1602" spans="1:22" ht="21.95" customHeight="1" thickBot="1" x14ac:dyDescent="0.3">
      <c r="A1602" s="33"/>
      <c r="B1602" s="173" t="s">
        <v>137</v>
      </c>
      <c r="C1602" s="432"/>
      <c r="D1602" s="433"/>
      <c r="E1602" s="433"/>
      <c r="F1602" s="433"/>
      <c r="G1602" s="433"/>
      <c r="H1602" s="433"/>
      <c r="I1602" s="434"/>
      <c r="J1602" s="34"/>
      <c r="K1602" s="1"/>
      <c r="L1602" s="32"/>
      <c r="M1602" s="33"/>
      <c r="N1602" s="173" t="s">
        <v>137</v>
      </c>
      <c r="O1602" s="432"/>
      <c r="P1602" s="433"/>
      <c r="Q1602" s="433"/>
      <c r="R1602" s="433"/>
      <c r="S1602" s="433"/>
      <c r="T1602" s="433"/>
      <c r="U1602" s="434"/>
      <c r="V1602" s="34"/>
    </row>
    <row r="1603" spans="1:22" ht="21.95" customHeight="1" thickBot="1" x14ac:dyDescent="0.3">
      <c r="A1603" s="33"/>
      <c r="B1603" s="25"/>
      <c r="C1603" s="25"/>
      <c r="D1603" s="25"/>
      <c r="E1603" s="25"/>
      <c r="F1603" s="25"/>
      <c r="G1603" s="25"/>
      <c r="H1603" s="25"/>
      <c r="I1603" s="25"/>
      <c r="J1603" s="34"/>
      <c r="K1603" s="1"/>
      <c r="L1603" s="32"/>
      <c r="M1603" s="33"/>
      <c r="N1603" s="25"/>
      <c r="O1603" s="25"/>
      <c r="P1603" s="25"/>
      <c r="Q1603" s="25"/>
      <c r="R1603" s="25"/>
      <c r="S1603" s="25"/>
      <c r="T1603" s="25"/>
      <c r="U1603" s="25"/>
      <c r="V1603" s="34"/>
    </row>
    <row r="1604" spans="1:22" ht="21.95" customHeight="1" x14ac:dyDescent="0.25">
      <c r="A1604" s="33"/>
      <c r="B1604" s="438" t="s">
        <v>63</v>
      </c>
      <c r="C1604" s="343" t="s">
        <v>64</v>
      </c>
      <c r="D1604" s="351"/>
      <c r="E1604" s="351"/>
      <c r="F1604" s="351"/>
      <c r="G1604" s="351"/>
      <c r="H1604" s="352"/>
      <c r="I1604" s="353"/>
      <c r="J1604" s="34"/>
      <c r="K1604" s="1"/>
      <c r="L1604" s="32"/>
      <c r="M1604" s="33"/>
      <c r="N1604" s="438" t="s">
        <v>63</v>
      </c>
      <c r="O1604" s="343" t="s">
        <v>64</v>
      </c>
      <c r="P1604" s="351"/>
      <c r="Q1604" s="351"/>
      <c r="R1604" s="351"/>
      <c r="S1604" s="351"/>
      <c r="T1604" s="352"/>
      <c r="U1604" s="353"/>
      <c r="V1604" s="34"/>
    </row>
    <row r="1605" spans="1:22" ht="21.95" customHeight="1" x14ac:dyDescent="0.25">
      <c r="A1605" s="33"/>
      <c r="B1605" s="439"/>
      <c r="C1605" s="340" t="s">
        <v>65</v>
      </c>
      <c r="D1605" s="348"/>
      <c r="E1605" s="348"/>
      <c r="F1605" s="348"/>
      <c r="G1605" s="348"/>
      <c r="H1605" s="336"/>
      <c r="I1605" s="337"/>
      <c r="J1605" s="34"/>
      <c r="K1605" s="1"/>
      <c r="L1605" s="32"/>
      <c r="M1605" s="33"/>
      <c r="N1605" s="439"/>
      <c r="O1605" s="340" t="s">
        <v>65</v>
      </c>
      <c r="P1605" s="348"/>
      <c r="Q1605" s="348"/>
      <c r="R1605" s="348"/>
      <c r="S1605" s="348"/>
      <c r="T1605" s="336"/>
      <c r="U1605" s="337"/>
      <c r="V1605" s="34"/>
    </row>
    <row r="1606" spans="1:22" ht="21.95" customHeight="1" x14ac:dyDescent="0.25">
      <c r="A1606" s="33"/>
      <c r="B1606" s="439"/>
      <c r="C1606" s="340" t="s">
        <v>66</v>
      </c>
      <c r="D1606" s="348"/>
      <c r="E1606" s="348"/>
      <c r="F1606" s="348"/>
      <c r="G1606" s="348"/>
      <c r="H1606" s="336"/>
      <c r="I1606" s="337"/>
      <c r="J1606" s="34"/>
      <c r="K1606" s="1"/>
      <c r="L1606" s="32"/>
      <c r="M1606" s="33"/>
      <c r="N1606" s="439"/>
      <c r="O1606" s="340" t="s">
        <v>66</v>
      </c>
      <c r="P1606" s="348"/>
      <c r="Q1606" s="348"/>
      <c r="R1606" s="348"/>
      <c r="S1606" s="348"/>
      <c r="T1606" s="336"/>
      <c r="U1606" s="337"/>
      <c r="V1606" s="34"/>
    </row>
    <row r="1607" spans="1:22" ht="21.95" customHeight="1" x14ac:dyDescent="0.25">
      <c r="A1607" s="33"/>
      <c r="B1607" s="439"/>
      <c r="C1607" s="340" t="s">
        <v>67</v>
      </c>
      <c r="D1607" s="348"/>
      <c r="E1607" s="348"/>
      <c r="F1607" s="348"/>
      <c r="G1607" s="348"/>
      <c r="H1607" s="336"/>
      <c r="I1607" s="337"/>
      <c r="J1607" s="34"/>
      <c r="K1607" s="1"/>
      <c r="L1607" s="32"/>
      <c r="M1607" s="33"/>
      <c r="N1607" s="439"/>
      <c r="O1607" s="340" t="s">
        <v>67</v>
      </c>
      <c r="P1607" s="348"/>
      <c r="Q1607" s="348"/>
      <c r="R1607" s="348"/>
      <c r="S1607" s="348"/>
      <c r="T1607" s="336"/>
      <c r="U1607" s="337"/>
      <c r="V1607" s="34"/>
    </row>
    <row r="1608" spans="1:22" ht="21.95" customHeight="1" x14ac:dyDescent="0.25">
      <c r="A1608" s="33"/>
      <c r="B1608" s="439"/>
      <c r="C1608" s="340" t="s">
        <v>68</v>
      </c>
      <c r="D1608" s="348"/>
      <c r="E1608" s="348"/>
      <c r="F1608" s="348"/>
      <c r="G1608" s="348"/>
      <c r="H1608" s="336"/>
      <c r="I1608" s="337"/>
      <c r="J1608" s="34"/>
      <c r="K1608" s="1"/>
      <c r="L1608" s="32"/>
      <c r="M1608" s="33"/>
      <c r="N1608" s="439"/>
      <c r="O1608" s="340" t="s">
        <v>68</v>
      </c>
      <c r="P1608" s="348"/>
      <c r="Q1608" s="348"/>
      <c r="R1608" s="348"/>
      <c r="S1608" s="348"/>
      <c r="T1608" s="336"/>
      <c r="U1608" s="337"/>
      <c r="V1608" s="34"/>
    </row>
    <row r="1609" spans="1:22" ht="21.95" customHeight="1" x14ac:dyDescent="0.25">
      <c r="A1609" s="33"/>
      <c r="B1609" s="439"/>
      <c r="C1609" s="385" t="s">
        <v>69</v>
      </c>
      <c r="D1609" s="386"/>
      <c r="E1609" s="386"/>
      <c r="F1609" s="386"/>
      <c r="G1609" s="386"/>
      <c r="H1609" s="336"/>
      <c r="I1609" s="337"/>
      <c r="J1609" s="34"/>
      <c r="K1609" s="1"/>
      <c r="L1609" s="32"/>
      <c r="M1609" s="33"/>
      <c r="N1609" s="439"/>
      <c r="O1609" s="385" t="s">
        <v>69</v>
      </c>
      <c r="P1609" s="386"/>
      <c r="Q1609" s="386"/>
      <c r="R1609" s="386"/>
      <c r="S1609" s="386"/>
      <c r="T1609" s="336"/>
      <c r="U1609" s="337"/>
      <c r="V1609" s="34"/>
    </row>
    <row r="1610" spans="1:22" ht="21.95" customHeight="1" thickBot="1" x14ac:dyDescent="0.3">
      <c r="A1610" s="33"/>
      <c r="B1610" s="440"/>
      <c r="C1610" s="461" t="s">
        <v>92</v>
      </c>
      <c r="D1610" s="462"/>
      <c r="E1610" s="462"/>
      <c r="F1610" s="462"/>
      <c r="G1610" s="385"/>
      <c r="H1610" s="453"/>
      <c r="I1610" s="454"/>
      <c r="J1610" s="34"/>
      <c r="K1610" s="1"/>
      <c r="L1610" s="32"/>
      <c r="M1610" s="33"/>
      <c r="N1610" s="440"/>
      <c r="O1610" s="461" t="s">
        <v>92</v>
      </c>
      <c r="P1610" s="462"/>
      <c r="Q1610" s="462"/>
      <c r="R1610" s="462"/>
      <c r="S1610" s="385"/>
      <c r="T1610" s="453"/>
      <c r="U1610" s="454"/>
      <c r="V1610" s="34"/>
    </row>
    <row r="1611" spans="1:22" ht="21.95" customHeight="1" x14ac:dyDescent="0.25">
      <c r="A1611" s="33"/>
      <c r="B1611" s="438" t="s">
        <v>70</v>
      </c>
      <c r="C1611" s="463" t="s">
        <v>71</v>
      </c>
      <c r="D1611" s="464"/>
      <c r="E1611" s="464"/>
      <c r="F1611" s="464"/>
      <c r="G1611" s="464"/>
      <c r="H1611" s="352"/>
      <c r="I1611" s="353"/>
      <c r="J1611" s="34"/>
      <c r="K1611" s="1"/>
      <c r="L1611" s="32"/>
      <c r="M1611" s="33"/>
      <c r="N1611" s="438" t="s">
        <v>70</v>
      </c>
      <c r="O1611" s="463" t="s">
        <v>71</v>
      </c>
      <c r="P1611" s="464"/>
      <c r="Q1611" s="464"/>
      <c r="R1611" s="464"/>
      <c r="S1611" s="464"/>
      <c r="T1611" s="352"/>
      <c r="U1611" s="353"/>
      <c r="V1611" s="34"/>
    </row>
    <row r="1612" spans="1:22" ht="21.95" customHeight="1" x14ac:dyDescent="0.25">
      <c r="A1612" s="33"/>
      <c r="B1612" s="439"/>
      <c r="C1612" s="435" t="s">
        <v>72</v>
      </c>
      <c r="D1612" s="436"/>
      <c r="E1612" s="436"/>
      <c r="F1612" s="436"/>
      <c r="G1612" s="437"/>
      <c r="H1612" s="336"/>
      <c r="I1612" s="337"/>
      <c r="J1612" s="34"/>
      <c r="K1612" s="1"/>
      <c r="L1612" s="32"/>
      <c r="M1612" s="33"/>
      <c r="N1612" s="439"/>
      <c r="O1612" s="435" t="s">
        <v>72</v>
      </c>
      <c r="P1612" s="436"/>
      <c r="Q1612" s="436"/>
      <c r="R1612" s="436"/>
      <c r="S1612" s="437"/>
      <c r="T1612" s="336"/>
      <c r="U1612" s="337"/>
      <c r="V1612" s="34"/>
    </row>
    <row r="1613" spans="1:22" ht="21.95" customHeight="1" x14ac:dyDescent="0.25">
      <c r="A1613" s="33"/>
      <c r="B1613" s="439"/>
      <c r="C1613" s="435" t="s">
        <v>73</v>
      </c>
      <c r="D1613" s="436"/>
      <c r="E1613" s="436"/>
      <c r="F1613" s="436"/>
      <c r="G1613" s="437"/>
      <c r="H1613" s="336"/>
      <c r="I1613" s="337"/>
      <c r="J1613" s="34"/>
      <c r="K1613" s="1"/>
      <c r="L1613" s="32"/>
      <c r="M1613" s="33"/>
      <c r="N1613" s="439"/>
      <c r="O1613" s="435" t="s">
        <v>73</v>
      </c>
      <c r="P1613" s="436"/>
      <c r="Q1613" s="436"/>
      <c r="R1613" s="436"/>
      <c r="S1613" s="437"/>
      <c r="T1613" s="336"/>
      <c r="U1613" s="337"/>
      <c r="V1613" s="34"/>
    </row>
    <row r="1614" spans="1:22" ht="21.95" customHeight="1" x14ac:dyDescent="0.25">
      <c r="A1614" s="33"/>
      <c r="B1614" s="439"/>
      <c r="C1614" s="435" t="s">
        <v>74</v>
      </c>
      <c r="D1614" s="436"/>
      <c r="E1614" s="436"/>
      <c r="F1614" s="436"/>
      <c r="G1614" s="437"/>
      <c r="H1614" s="336"/>
      <c r="I1614" s="337"/>
      <c r="J1614" s="34"/>
      <c r="K1614" s="1"/>
      <c r="L1614" s="32"/>
      <c r="M1614" s="33"/>
      <c r="N1614" s="439"/>
      <c r="O1614" s="435" t="s">
        <v>74</v>
      </c>
      <c r="P1614" s="436"/>
      <c r="Q1614" s="436"/>
      <c r="R1614" s="436"/>
      <c r="S1614" s="437"/>
      <c r="T1614" s="336"/>
      <c r="U1614" s="337"/>
      <c r="V1614" s="34"/>
    </row>
    <row r="1615" spans="1:22" ht="21.95" customHeight="1" x14ac:dyDescent="0.25">
      <c r="A1615" s="33"/>
      <c r="B1615" s="439"/>
      <c r="C1615" s="435" t="s">
        <v>75</v>
      </c>
      <c r="D1615" s="436"/>
      <c r="E1615" s="436"/>
      <c r="F1615" s="436"/>
      <c r="G1615" s="437"/>
      <c r="H1615" s="336"/>
      <c r="I1615" s="337"/>
      <c r="J1615" s="34"/>
      <c r="K1615" s="1"/>
      <c r="L1615" s="32"/>
      <c r="M1615" s="33"/>
      <c r="N1615" s="439"/>
      <c r="O1615" s="435" t="s">
        <v>75</v>
      </c>
      <c r="P1615" s="436"/>
      <c r="Q1615" s="436"/>
      <c r="R1615" s="436"/>
      <c r="S1615" s="437"/>
      <c r="T1615" s="336"/>
      <c r="U1615" s="337"/>
      <c r="V1615" s="34"/>
    </row>
    <row r="1616" spans="1:22" ht="21.95" customHeight="1" x14ac:dyDescent="0.25">
      <c r="A1616" s="33"/>
      <c r="B1616" s="439"/>
      <c r="C1616" s="435" t="s">
        <v>76</v>
      </c>
      <c r="D1616" s="436"/>
      <c r="E1616" s="436"/>
      <c r="F1616" s="436"/>
      <c r="G1616" s="437"/>
      <c r="H1616" s="336"/>
      <c r="I1616" s="337"/>
      <c r="J1616" s="34"/>
      <c r="K1616" s="1"/>
      <c r="L1616" s="32"/>
      <c r="M1616" s="33"/>
      <c r="N1616" s="439"/>
      <c r="O1616" s="435" t="s">
        <v>76</v>
      </c>
      <c r="P1616" s="436"/>
      <c r="Q1616" s="436"/>
      <c r="R1616" s="436"/>
      <c r="S1616" s="437"/>
      <c r="T1616" s="336"/>
      <c r="U1616" s="337"/>
      <c r="V1616" s="34"/>
    </row>
    <row r="1617" spans="1:22" ht="21.95" customHeight="1" thickBot="1" x14ac:dyDescent="0.3">
      <c r="A1617" s="33"/>
      <c r="B1617" s="440"/>
      <c r="C1617" s="458" t="s">
        <v>77</v>
      </c>
      <c r="D1617" s="459"/>
      <c r="E1617" s="459"/>
      <c r="F1617" s="459"/>
      <c r="G1617" s="460"/>
      <c r="H1617" s="369"/>
      <c r="I1617" s="370"/>
      <c r="J1617" s="34"/>
      <c r="K1617" s="1"/>
      <c r="L1617" s="32"/>
      <c r="M1617" s="33"/>
      <c r="N1617" s="440"/>
      <c r="O1617" s="458" t="s">
        <v>77</v>
      </c>
      <c r="P1617" s="459"/>
      <c r="Q1617" s="459"/>
      <c r="R1617" s="459"/>
      <c r="S1617" s="460"/>
      <c r="T1617" s="369"/>
      <c r="U1617" s="370"/>
      <c r="V1617" s="34"/>
    </row>
    <row r="1618" spans="1:22" ht="21.95" customHeight="1" x14ac:dyDescent="0.25">
      <c r="A1618" s="33"/>
      <c r="B1618" s="438" t="s">
        <v>78</v>
      </c>
      <c r="C1618" s="465" t="s">
        <v>81</v>
      </c>
      <c r="D1618" s="466"/>
      <c r="E1618" s="346"/>
      <c r="F1618" s="11" t="s">
        <v>82</v>
      </c>
      <c r="G1618" s="11"/>
      <c r="H1618" s="344"/>
      <c r="I1618" s="345"/>
      <c r="J1618" s="34"/>
      <c r="K1618" s="1"/>
      <c r="L1618" s="32"/>
      <c r="M1618" s="33"/>
      <c r="N1618" s="438" t="s">
        <v>78</v>
      </c>
      <c r="O1618" s="465" t="s">
        <v>81</v>
      </c>
      <c r="P1618" s="466"/>
      <c r="Q1618" s="346"/>
      <c r="R1618" s="11" t="s">
        <v>82</v>
      </c>
      <c r="S1618" s="11"/>
      <c r="T1618" s="344"/>
      <c r="U1618" s="345"/>
      <c r="V1618" s="34"/>
    </row>
    <row r="1619" spans="1:22" ht="21.95" customHeight="1" x14ac:dyDescent="0.25">
      <c r="A1619" s="33"/>
      <c r="B1619" s="439"/>
      <c r="C1619" s="338" t="s">
        <v>83</v>
      </c>
      <c r="D1619" s="339"/>
      <c r="E1619" s="340"/>
      <c r="F1619" s="10" t="s">
        <v>84</v>
      </c>
      <c r="G1619" s="10"/>
      <c r="H1619" s="336"/>
      <c r="I1619" s="337"/>
      <c r="J1619" s="34"/>
      <c r="K1619" s="1"/>
      <c r="L1619" s="32"/>
      <c r="M1619" s="33"/>
      <c r="N1619" s="439"/>
      <c r="O1619" s="338" t="s">
        <v>83</v>
      </c>
      <c r="P1619" s="339"/>
      <c r="Q1619" s="340"/>
      <c r="R1619" s="10" t="s">
        <v>84</v>
      </c>
      <c r="S1619" s="10"/>
      <c r="T1619" s="336"/>
      <c r="U1619" s="337"/>
      <c r="V1619" s="34"/>
    </row>
    <row r="1620" spans="1:22" ht="21.95" customHeight="1" thickBot="1" x14ac:dyDescent="0.3">
      <c r="A1620" s="33"/>
      <c r="B1620" s="440"/>
      <c r="C1620" s="60" t="s">
        <v>87</v>
      </c>
      <c r="D1620" s="61"/>
      <c r="E1620" s="61"/>
      <c r="F1620" s="52" t="s">
        <v>86</v>
      </c>
      <c r="G1620" s="52"/>
      <c r="H1620" s="369"/>
      <c r="I1620" s="370"/>
      <c r="J1620" s="34"/>
      <c r="K1620" s="1"/>
      <c r="L1620" s="32"/>
      <c r="M1620" s="33"/>
      <c r="N1620" s="440"/>
      <c r="O1620" s="60" t="s">
        <v>87</v>
      </c>
      <c r="P1620" s="61"/>
      <c r="Q1620" s="61"/>
      <c r="R1620" s="52" t="s">
        <v>86</v>
      </c>
      <c r="S1620" s="52"/>
      <c r="T1620" s="369"/>
      <c r="U1620" s="370"/>
      <c r="V1620" s="34"/>
    </row>
    <row r="1621" spans="1:22" ht="21.95" customHeight="1" thickBot="1" x14ac:dyDescent="0.3">
      <c r="A1621" s="33"/>
      <c r="B1621" s="25"/>
      <c r="C1621" s="25"/>
      <c r="D1621" s="25"/>
      <c r="E1621" s="25"/>
      <c r="F1621" s="25"/>
      <c r="G1621" s="25"/>
      <c r="H1621" s="25"/>
      <c r="I1621" s="25"/>
      <c r="J1621" s="34"/>
      <c r="K1621" s="1"/>
      <c r="L1621" s="32"/>
      <c r="M1621" s="33"/>
      <c r="N1621" s="25"/>
      <c r="O1621" s="25"/>
      <c r="P1621" s="25"/>
      <c r="Q1621" s="25"/>
      <c r="R1621" s="25"/>
      <c r="S1621" s="25"/>
      <c r="T1621" s="25"/>
      <c r="U1621" s="25"/>
      <c r="V1621" s="34"/>
    </row>
    <row r="1622" spans="1:22" ht="21.95" customHeight="1" x14ac:dyDescent="0.3">
      <c r="A1622" s="33"/>
      <c r="B1622" s="373" t="s">
        <v>88</v>
      </c>
      <c r="C1622" s="374"/>
      <c r="D1622" s="374"/>
      <c r="E1622" s="374"/>
      <c r="F1622" s="374"/>
      <c r="G1622" s="374"/>
      <c r="H1622" s="374"/>
      <c r="I1622" s="375"/>
      <c r="J1622" s="34"/>
      <c r="K1622" s="1"/>
      <c r="L1622" s="32"/>
      <c r="M1622" s="33"/>
      <c r="N1622" s="373" t="s">
        <v>88</v>
      </c>
      <c r="O1622" s="374"/>
      <c r="P1622" s="374"/>
      <c r="Q1622" s="374"/>
      <c r="R1622" s="374"/>
      <c r="S1622" s="374"/>
      <c r="T1622" s="374"/>
      <c r="U1622" s="375"/>
      <c r="V1622" s="34"/>
    </row>
    <row r="1623" spans="1:22" ht="21.95" customHeight="1" x14ac:dyDescent="0.25">
      <c r="A1623" s="33"/>
      <c r="B1623" s="376"/>
      <c r="C1623" s="377"/>
      <c r="D1623" s="377"/>
      <c r="E1623" s="377"/>
      <c r="F1623" s="377"/>
      <c r="G1623" s="377"/>
      <c r="H1623" s="377"/>
      <c r="I1623" s="378"/>
      <c r="J1623" s="34"/>
      <c r="K1623" s="1"/>
      <c r="L1623" s="32"/>
      <c r="M1623" s="33"/>
      <c r="N1623" s="376"/>
      <c r="O1623" s="377"/>
      <c r="P1623" s="377"/>
      <c r="Q1623" s="377"/>
      <c r="R1623" s="377"/>
      <c r="S1623" s="377"/>
      <c r="T1623" s="377"/>
      <c r="U1623" s="378"/>
      <c r="V1623" s="34"/>
    </row>
    <row r="1624" spans="1:22" ht="21.95" customHeight="1" x14ac:dyDescent="0.25">
      <c r="A1624" s="33"/>
      <c r="B1624" s="379"/>
      <c r="C1624" s="380"/>
      <c r="D1624" s="380"/>
      <c r="E1624" s="380"/>
      <c r="F1624" s="380"/>
      <c r="G1624" s="380"/>
      <c r="H1624" s="380"/>
      <c r="I1624" s="381"/>
      <c r="J1624" s="34"/>
      <c r="K1624" s="1"/>
      <c r="L1624" s="32"/>
      <c r="M1624" s="33"/>
      <c r="N1624" s="379"/>
      <c r="O1624" s="380"/>
      <c r="P1624" s="380"/>
      <c r="Q1624" s="380"/>
      <c r="R1624" s="380"/>
      <c r="S1624" s="380"/>
      <c r="T1624" s="380"/>
      <c r="U1624" s="381"/>
      <c r="V1624" s="34"/>
    </row>
    <row r="1625" spans="1:22" ht="21.95" customHeight="1" x14ac:dyDescent="0.25">
      <c r="A1625" s="33"/>
      <c r="B1625" s="379"/>
      <c r="C1625" s="380"/>
      <c r="D1625" s="380"/>
      <c r="E1625" s="380"/>
      <c r="F1625" s="380"/>
      <c r="G1625" s="380"/>
      <c r="H1625" s="380"/>
      <c r="I1625" s="381"/>
      <c r="J1625" s="34"/>
      <c r="K1625" s="1"/>
      <c r="L1625" s="32"/>
      <c r="M1625" s="33"/>
      <c r="N1625" s="379"/>
      <c r="O1625" s="380"/>
      <c r="P1625" s="380"/>
      <c r="Q1625" s="380"/>
      <c r="R1625" s="380"/>
      <c r="S1625" s="380"/>
      <c r="T1625" s="380"/>
      <c r="U1625" s="381"/>
      <c r="V1625" s="34"/>
    </row>
    <row r="1626" spans="1:22" ht="21.95" customHeight="1" thickBot="1" x14ac:dyDescent="0.3">
      <c r="A1626" s="33"/>
      <c r="B1626" s="382"/>
      <c r="C1626" s="383"/>
      <c r="D1626" s="383"/>
      <c r="E1626" s="383"/>
      <c r="F1626" s="383"/>
      <c r="G1626" s="383"/>
      <c r="H1626" s="383"/>
      <c r="I1626" s="384"/>
      <c r="J1626" s="34"/>
      <c r="K1626" s="1"/>
      <c r="L1626" s="32"/>
      <c r="M1626" s="33"/>
      <c r="N1626" s="382"/>
      <c r="O1626" s="383"/>
      <c r="P1626" s="383"/>
      <c r="Q1626" s="383"/>
      <c r="R1626" s="383"/>
      <c r="S1626" s="383"/>
      <c r="T1626" s="383"/>
      <c r="U1626" s="384"/>
      <c r="V1626" s="34"/>
    </row>
    <row r="1627" spans="1:22" ht="21.95" customHeight="1" thickBot="1" x14ac:dyDescent="0.3">
      <c r="A1627" s="53"/>
      <c r="B1627" s="54"/>
      <c r="C1627" s="54"/>
      <c r="D1627" s="54"/>
      <c r="E1627" s="54"/>
      <c r="F1627" s="54"/>
      <c r="G1627" s="54"/>
      <c r="H1627" s="54"/>
      <c r="I1627" s="54"/>
      <c r="J1627" s="55"/>
      <c r="K1627" s="1"/>
      <c r="L1627" s="32"/>
      <c r="M1627" s="53"/>
      <c r="N1627" s="54"/>
      <c r="O1627" s="54"/>
      <c r="P1627" s="54"/>
      <c r="Q1627" s="54"/>
      <c r="R1627" s="54"/>
      <c r="S1627" s="54"/>
      <c r="T1627" s="54"/>
      <c r="U1627" s="54"/>
      <c r="V1627" s="55"/>
    </row>
    <row r="1628" spans="1:22" ht="21.95" customHeight="1" thickBot="1" x14ac:dyDescent="0.3">
      <c r="A1628" s="56"/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57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</row>
    <row r="1629" spans="1:22" ht="21.95" customHeight="1" x14ac:dyDescent="0.25">
      <c r="A1629" s="29">
        <v>37</v>
      </c>
      <c r="B1629" s="30"/>
      <c r="C1629" s="30"/>
      <c r="D1629" s="30"/>
      <c r="E1629" s="30"/>
      <c r="F1629" s="30"/>
      <c r="G1629" s="30"/>
      <c r="H1629" s="30"/>
      <c r="I1629" s="30"/>
      <c r="J1629" s="31"/>
      <c r="K1629" s="1"/>
      <c r="L1629" s="32"/>
      <c r="M1629" s="29">
        <f t="shared" ref="M1629" si="36">A1629+1</f>
        <v>38</v>
      </c>
      <c r="N1629" s="30"/>
      <c r="O1629" s="30"/>
      <c r="P1629" s="30"/>
      <c r="Q1629" s="30"/>
      <c r="R1629" s="30"/>
      <c r="S1629" s="30"/>
      <c r="T1629" s="30"/>
      <c r="U1629" s="30"/>
      <c r="V1629" s="31"/>
    </row>
    <row r="1630" spans="1:22" ht="21.95" customHeight="1" x14ac:dyDescent="0.35">
      <c r="A1630" s="33"/>
      <c r="B1630" s="356" t="s">
        <v>42</v>
      </c>
      <c r="C1630" s="356"/>
      <c r="D1630" s="452" t="s">
        <v>93</v>
      </c>
      <c r="E1630" s="404"/>
      <c r="F1630" s="404"/>
      <c r="G1630" s="404"/>
      <c r="H1630" s="404"/>
      <c r="I1630" s="404"/>
      <c r="J1630" s="34"/>
      <c r="K1630" s="1"/>
      <c r="L1630" s="32"/>
      <c r="M1630" s="33"/>
      <c r="N1630" s="356" t="s">
        <v>42</v>
      </c>
      <c r="O1630" s="356"/>
      <c r="P1630" s="452" t="s">
        <v>93</v>
      </c>
      <c r="Q1630" s="404"/>
      <c r="R1630" s="404"/>
      <c r="S1630" s="404"/>
      <c r="T1630" s="404"/>
      <c r="U1630" s="404"/>
      <c r="V1630" s="34"/>
    </row>
    <row r="1631" spans="1:22" ht="21.95" customHeight="1" x14ac:dyDescent="0.25">
      <c r="A1631" s="33"/>
      <c r="B1631" s="358"/>
      <c r="C1631" s="358"/>
      <c r="D1631" s="358"/>
      <c r="E1631" s="358"/>
      <c r="F1631" s="358"/>
      <c r="G1631" s="358"/>
      <c r="H1631" s="358"/>
      <c r="I1631" s="358"/>
      <c r="J1631" s="34"/>
      <c r="K1631" s="1"/>
      <c r="L1631" s="32"/>
      <c r="M1631" s="33"/>
      <c r="N1631" s="358"/>
      <c r="O1631" s="358"/>
      <c r="P1631" s="358"/>
      <c r="Q1631" s="358"/>
      <c r="R1631" s="358"/>
      <c r="S1631" s="358"/>
      <c r="T1631" s="358"/>
      <c r="U1631" s="358"/>
      <c r="V1631" s="34"/>
    </row>
    <row r="1632" spans="1:22" ht="21.95" customHeight="1" x14ac:dyDescent="0.35">
      <c r="A1632" s="33"/>
      <c r="B1632" s="356" t="s">
        <v>0</v>
      </c>
      <c r="C1632" s="356"/>
      <c r="D1632" s="403"/>
      <c r="E1632" s="403"/>
      <c r="F1632" s="357" t="s">
        <v>41</v>
      </c>
      <c r="G1632" s="357"/>
      <c r="H1632" s="403"/>
      <c r="I1632" s="403"/>
      <c r="J1632" s="34"/>
      <c r="K1632" s="1"/>
      <c r="L1632" s="32"/>
      <c r="M1632" s="33"/>
      <c r="N1632" s="356" t="s">
        <v>0</v>
      </c>
      <c r="O1632" s="356"/>
      <c r="P1632" s="403"/>
      <c r="Q1632" s="403"/>
      <c r="R1632" s="357" t="s">
        <v>41</v>
      </c>
      <c r="S1632" s="357"/>
      <c r="T1632" s="403"/>
      <c r="U1632" s="403"/>
      <c r="V1632" s="34"/>
    </row>
    <row r="1633" spans="1:22" ht="21.95" customHeight="1" x14ac:dyDescent="0.35">
      <c r="A1633" s="33"/>
      <c r="B1633" s="356" t="s">
        <v>14</v>
      </c>
      <c r="C1633" s="356"/>
      <c r="D1633" s="400"/>
      <c r="E1633" s="400"/>
      <c r="F1633" s="357" t="s">
        <v>15</v>
      </c>
      <c r="G1633" s="357"/>
      <c r="H1633" s="401"/>
      <c r="I1633" s="401"/>
      <c r="J1633" s="34"/>
      <c r="K1633" s="1"/>
      <c r="L1633" s="32"/>
      <c r="M1633" s="33"/>
      <c r="N1633" s="356" t="s">
        <v>14</v>
      </c>
      <c r="O1633" s="356"/>
      <c r="P1633" s="400"/>
      <c r="Q1633" s="400"/>
      <c r="R1633" s="357" t="s">
        <v>15</v>
      </c>
      <c r="S1633" s="357"/>
      <c r="T1633" s="401"/>
      <c r="U1633" s="401"/>
      <c r="V1633" s="34"/>
    </row>
    <row r="1634" spans="1:22" ht="21.95" customHeight="1" x14ac:dyDescent="0.3">
      <c r="A1634" s="33"/>
      <c r="B1634" s="64" t="s">
        <v>53</v>
      </c>
      <c r="C1634" s="64"/>
      <c r="D1634" s="402"/>
      <c r="E1634" s="402"/>
      <c r="F1634" s="397" t="s">
        <v>54</v>
      </c>
      <c r="G1634" s="397"/>
      <c r="H1634" s="402"/>
      <c r="I1634" s="402"/>
      <c r="J1634" s="34"/>
      <c r="K1634" s="1"/>
      <c r="L1634" s="32"/>
      <c r="M1634" s="33"/>
      <c r="N1634" s="64" t="s">
        <v>53</v>
      </c>
      <c r="O1634" s="64"/>
      <c r="P1634" s="402"/>
      <c r="Q1634" s="402"/>
      <c r="R1634" s="397" t="s">
        <v>54</v>
      </c>
      <c r="S1634" s="397"/>
      <c r="T1634" s="402"/>
      <c r="U1634" s="402"/>
      <c r="V1634" s="34"/>
    </row>
    <row r="1635" spans="1:22" ht="21.95" customHeight="1" x14ac:dyDescent="0.3">
      <c r="A1635" s="33"/>
      <c r="B1635" s="396" t="s">
        <v>1</v>
      </c>
      <c r="C1635" s="396"/>
      <c r="D1635" s="397"/>
      <c r="E1635" s="397"/>
      <c r="F1635" s="398"/>
      <c r="G1635" s="398"/>
      <c r="H1635" s="398"/>
      <c r="I1635" s="398"/>
      <c r="J1635" s="34"/>
      <c r="K1635" s="1"/>
      <c r="L1635" s="32"/>
      <c r="M1635" s="33"/>
      <c r="N1635" s="396" t="s">
        <v>1</v>
      </c>
      <c r="O1635" s="396"/>
      <c r="P1635" s="397"/>
      <c r="Q1635" s="397"/>
      <c r="R1635" s="398"/>
      <c r="S1635" s="398"/>
      <c r="T1635" s="398"/>
      <c r="U1635" s="398"/>
      <c r="V1635" s="34"/>
    </row>
    <row r="1636" spans="1:22" ht="21.95" customHeight="1" x14ac:dyDescent="0.3">
      <c r="A1636" s="33"/>
      <c r="B1636" s="396"/>
      <c r="C1636" s="396"/>
      <c r="D1636" s="397" t="s">
        <v>11</v>
      </c>
      <c r="E1636" s="397"/>
      <c r="F1636" s="398"/>
      <c r="G1636" s="398"/>
      <c r="H1636" s="398"/>
      <c r="I1636" s="398"/>
      <c r="J1636" s="34"/>
      <c r="K1636" s="1"/>
      <c r="L1636" s="32"/>
      <c r="M1636" s="33"/>
      <c r="N1636" s="396"/>
      <c r="O1636" s="396"/>
      <c r="P1636" s="397" t="s">
        <v>11</v>
      </c>
      <c r="Q1636" s="397"/>
      <c r="R1636" s="398"/>
      <c r="S1636" s="398"/>
      <c r="T1636" s="398"/>
      <c r="U1636" s="398"/>
      <c r="V1636" s="34"/>
    </row>
    <row r="1637" spans="1:22" ht="21.95" customHeight="1" x14ac:dyDescent="0.3">
      <c r="A1637" s="33"/>
      <c r="B1637" s="396"/>
      <c r="C1637" s="396"/>
      <c r="D1637" s="397" t="s">
        <v>55</v>
      </c>
      <c r="E1637" s="397"/>
      <c r="F1637" s="398"/>
      <c r="G1637" s="398"/>
      <c r="H1637" s="398"/>
      <c r="I1637" s="398"/>
      <c r="J1637" s="34"/>
      <c r="K1637" s="1"/>
      <c r="L1637" s="32"/>
      <c r="M1637" s="33"/>
      <c r="N1637" s="396"/>
      <c r="O1637" s="396"/>
      <c r="P1637" s="397" t="s">
        <v>55</v>
      </c>
      <c r="Q1637" s="397"/>
      <c r="R1637" s="398"/>
      <c r="S1637" s="398"/>
      <c r="T1637" s="398"/>
      <c r="U1637" s="398"/>
      <c r="V1637" s="34"/>
    </row>
    <row r="1638" spans="1:22" ht="21.95" customHeight="1" x14ac:dyDescent="0.35">
      <c r="A1638" s="33"/>
      <c r="B1638" s="396"/>
      <c r="C1638" s="396"/>
      <c r="D1638" s="397" t="s">
        <v>9</v>
      </c>
      <c r="E1638" s="397"/>
      <c r="F1638" s="399"/>
      <c r="G1638" s="399"/>
      <c r="H1638" s="399"/>
      <c r="I1638" s="399"/>
      <c r="J1638" s="34"/>
      <c r="K1638" s="1"/>
      <c r="L1638" s="32"/>
      <c r="M1638" s="33"/>
      <c r="N1638" s="396"/>
      <c r="O1638" s="396"/>
      <c r="P1638" s="397" t="s">
        <v>9</v>
      </c>
      <c r="Q1638" s="397"/>
      <c r="R1638" s="399"/>
      <c r="S1638" s="399"/>
      <c r="T1638" s="399"/>
      <c r="U1638" s="399"/>
      <c r="V1638" s="34"/>
    </row>
    <row r="1639" spans="1:22" ht="21.95" customHeight="1" x14ac:dyDescent="0.35">
      <c r="A1639" s="33"/>
      <c r="B1639" s="356" t="s">
        <v>44</v>
      </c>
      <c r="C1639" s="356"/>
      <c r="D1639" s="357" t="s">
        <v>90</v>
      </c>
      <c r="E1639" s="357"/>
      <c r="F1639" s="37"/>
      <c r="G1639" s="65"/>
      <c r="H1639" s="39"/>
      <c r="I1639" s="65"/>
      <c r="J1639" s="34"/>
      <c r="K1639" s="1"/>
      <c r="L1639" s="32"/>
      <c r="M1639" s="33"/>
      <c r="N1639" s="356" t="s">
        <v>44</v>
      </c>
      <c r="O1639" s="356"/>
      <c r="P1639" s="357" t="s">
        <v>90</v>
      </c>
      <c r="Q1639" s="357"/>
      <c r="R1639" s="37"/>
      <c r="S1639" s="65"/>
      <c r="T1639" s="39"/>
      <c r="U1639" s="65"/>
      <c r="V1639" s="34"/>
    </row>
    <row r="1640" spans="1:22" ht="21.95" customHeight="1" x14ac:dyDescent="0.3">
      <c r="A1640" s="33"/>
      <c r="B1640" s="356"/>
      <c r="C1640" s="356"/>
      <c r="D1640" s="359" t="s">
        <v>56</v>
      </c>
      <c r="E1640" s="63" t="s">
        <v>57</v>
      </c>
      <c r="F1640" s="41"/>
      <c r="G1640" s="66"/>
      <c r="H1640" s="41"/>
      <c r="I1640" s="66"/>
      <c r="J1640" s="34"/>
      <c r="K1640" s="1"/>
      <c r="L1640" s="32"/>
      <c r="M1640" s="33"/>
      <c r="N1640" s="356"/>
      <c r="O1640" s="356"/>
      <c r="P1640" s="359" t="s">
        <v>56</v>
      </c>
      <c r="Q1640" s="63" t="s">
        <v>57</v>
      </c>
      <c r="R1640" s="41"/>
      <c r="S1640" s="66"/>
      <c r="T1640" s="41"/>
      <c r="U1640" s="66"/>
      <c r="V1640" s="34"/>
    </row>
    <row r="1641" spans="1:22" ht="21.95" customHeight="1" x14ac:dyDescent="0.3">
      <c r="A1641" s="33"/>
      <c r="B1641" s="356"/>
      <c r="C1641" s="356"/>
      <c r="D1641" s="359"/>
      <c r="E1641" s="63" t="s">
        <v>58</v>
      </c>
      <c r="F1641" s="41"/>
      <c r="G1641" s="66"/>
      <c r="H1641" s="41"/>
      <c r="I1641" s="66"/>
      <c r="J1641" s="34"/>
      <c r="K1641" s="1"/>
      <c r="L1641" s="32"/>
      <c r="M1641" s="33"/>
      <c r="N1641" s="356"/>
      <c r="O1641" s="356"/>
      <c r="P1641" s="359"/>
      <c r="Q1641" s="63" t="s">
        <v>58</v>
      </c>
      <c r="R1641" s="41"/>
      <c r="S1641" s="66"/>
      <c r="T1641" s="41"/>
      <c r="U1641" s="66"/>
      <c r="V1641" s="34"/>
    </row>
    <row r="1642" spans="1:22" ht="21.95" customHeight="1" x14ac:dyDescent="0.25">
      <c r="A1642" s="33"/>
      <c r="B1642" s="358"/>
      <c r="C1642" s="358"/>
      <c r="D1642" s="358"/>
      <c r="E1642" s="358"/>
      <c r="F1642" s="358"/>
      <c r="G1642" s="358"/>
      <c r="H1642" s="358"/>
      <c r="I1642" s="358"/>
      <c r="J1642" s="34"/>
      <c r="K1642" s="1"/>
      <c r="L1642" s="32"/>
      <c r="M1642" s="33"/>
      <c r="N1642" s="358"/>
      <c r="O1642" s="358"/>
      <c r="P1642" s="358"/>
      <c r="Q1642" s="358"/>
      <c r="R1642" s="358"/>
      <c r="S1642" s="358"/>
      <c r="T1642" s="358"/>
      <c r="U1642" s="358"/>
      <c r="V1642" s="34"/>
    </row>
    <row r="1643" spans="1:22" ht="21.95" customHeight="1" x14ac:dyDescent="0.3">
      <c r="A1643" s="33"/>
      <c r="B1643" s="395" t="s">
        <v>59</v>
      </c>
      <c r="C1643" s="395"/>
      <c r="D1643" s="395"/>
      <c r="E1643" s="395"/>
      <c r="F1643" s="395"/>
      <c r="G1643" s="395"/>
      <c r="H1643" s="395"/>
      <c r="I1643" s="395"/>
      <c r="J1643" s="34"/>
      <c r="K1643" s="1"/>
      <c r="L1643" s="32"/>
      <c r="M1643" s="33"/>
      <c r="N1643" s="395" t="s">
        <v>59</v>
      </c>
      <c r="O1643" s="395"/>
      <c r="P1643" s="395"/>
      <c r="Q1643" s="395"/>
      <c r="R1643" s="395"/>
      <c r="S1643" s="395"/>
      <c r="T1643" s="395"/>
      <c r="U1643" s="395"/>
      <c r="V1643" s="34"/>
    </row>
    <row r="1644" spans="1:22" ht="21.95" customHeight="1" thickBot="1" x14ac:dyDescent="0.3">
      <c r="A1644" s="33"/>
      <c r="B1644" s="358"/>
      <c r="C1644" s="358"/>
      <c r="D1644" s="358"/>
      <c r="E1644" s="358"/>
      <c r="F1644" s="358"/>
      <c r="G1644" s="358"/>
      <c r="H1644" s="358"/>
      <c r="I1644" s="358"/>
      <c r="J1644" s="34"/>
      <c r="K1644" s="1"/>
      <c r="L1644" s="32"/>
      <c r="M1644" s="33"/>
      <c r="N1644" s="358"/>
      <c r="O1644" s="358"/>
      <c r="P1644" s="358"/>
      <c r="Q1644" s="358"/>
      <c r="R1644" s="358"/>
      <c r="S1644" s="358"/>
      <c r="T1644" s="358"/>
      <c r="U1644" s="358"/>
      <c r="V1644" s="34"/>
    </row>
    <row r="1645" spans="1:22" ht="21.95" customHeight="1" x14ac:dyDescent="0.25">
      <c r="A1645" s="33"/>
      <c r="B1645" s="172" t="s">
        <v>136</v>
      </c>
      <c r="C1645" s="443"/>
      <c r="D1645" s="444"/>
      <c r="E1645" s="444"/>
      <c r="F1645" s="444"/>
      <c r="G1645" s="444"/>
      <c r="H1645" s="444"/>
      <c r="I1645" s="445"/>
      <c r="J1645" s="34"/>
      <c r="K1645" s="1"/>
      <c r="L1645" s="32"/>
      <c r="M1645" s="33"/>
      <c r="N1645" s="172" t="s">
        <v>136</v>
      </c>
      <c r="O1645" s="446"/>
      <c r="P1645" s="447"/>
      <c r="Q1645" s="447"/>
      <c r="R1645" s="447"/>
      <c r="S1645" s="447"/>
      <c r="T1645" s="447"/>
      <c r="U1645" s="448"/>
      <c r="V1645" s="34"/>
    </row>
    <row r="1646" spans="1:22" ht="21.95" customHeight="1" thickBot="1" x14ac:dyDescent="0.3">
      <c r="A1646" s="33"/>
      <c r="B1646" s="173" t="s">
        <v>137</v>
      </c>
      <c r="C1646" s="432"/>
      <c r="D1646" s="433"/>
      <c r="E1646" s="433"/>
      <c r="F1646" s="433"/>
      <c r="G1646" s="433"/>
      <c r="H1646" s="433"/>
      <c r="I1646" s="434"/>
      <c r="J1646" s="34"/>
      <c r="K1646" s="1"/>
      <c r="L1646" s="32"/>
      <c r="M1646" s="33"/>
      <c r="N1646" s="173" t="s">
        <v>137</v>
      </c>
      <c r="O1646" s="449"/>
      <c r="P1646" s="450"/>
      <c r="Q1646" s="450"/>
      <c r="R1646" s="450"/>
      <c r="S1646" s="450"/>
      <c r="T1646" s="450"/>
      <c r="U1646" s="451"/>
      <c r="V1646" s="34"/>
    </row>
    <row r="1647" spans="1:22" ht="21.95" customHeight="1" thickBot="1" x14ac:dyDescent="0.3">
      <c r="A1647" s="33"/>
      <c r="B1647" s="25"/>
      <c r="C1647" s="25"/>
      <c r="D1647" s="25"/>
      <c r="E1647" s="25"/>
      <c r="F1647" s="25"/>
      <c r="G1647" s="25"/>
      <c r="H1647" s="25"/>
      <c r="I1647" s="25"/>
      <c r="J1647" s="34"/>
      <c r="K1647" s="1"/>
      <c r="L1647" s="32"/>
      <c r="M1647" s="33"/>
      <c r="N1647" s="25"/>
      <c r="O1647" s="25"/>
      <c r="P1647" s="25"/>
      <c r="Q1647" s="25"/>
      <c r="R1647" s="25"/>
      <c r="S1647" s="25"/>
      <c r="T1647" s="25"/>
      <c r="U1647" s="25"/>
      <c r="V1647" s="34"/>
    </row>
    <row r="1648" spans="1:22" ht="21.95" customHeight="1" x14ac:dyDescent="0.25">
      <c r="A1648" s="33"/>
      <c r="B1648" s="438" t="s">
        <v>63</v>
      </c>
      <c r="C1648" s="343" t="s">
        <v>64</v>
      </c>
      <c r="D1648" s="351"/>
      <c r="E1648" s="351"/>
      <c r="F1648" s="351"/>
      <c r="G1648" s="351"/>
      <c r="H1648" s="352"/>
      <c r="I1648" s="353"/>
      <c r="J1648" s="34"/>
      <c r="K1648" s="1"/>
      <c r="L1648" s="32"/>
      <c r="M1648" s="33"/>
      <c r="N1648" s="438" t="s">
        <v>63</v>
      </c>
      <c r="O1648" s="343" t="s">
        <v>64</v>
      </c>
      <c r="P1648" s="351"/>
      <c r="Q1648" s="351"/>
      <c r="R1648" s="351"/>
      <c r="S1648" s="351"/>
      <c r="T1648" s="352"/>
      <c r="U1648" s="353"/>
      <c r="V1648" s="34"/>
    </row>
    <row r="1649" spans="1:22" ht="21.95" customHeight="1" x14ac:dyDescent="0.25">
      <c r="A1649" s="33"/>
      <c r="B1649" s="439"/>
      <c r="C1649" s="340" t="s">
        <v>234</v>
      </c>
      <c r="D1649" s="348"/>
      <c r="E1649" s="348"/>
      <c r="F1649" s="348"/>
      <c r="G1649" s="348"/>
      <c r="H1649" s="336"/>
      <c r="I1649" s="337"/>
      <c r="J1649" s="34"/>
      <c r="K1649" s="1"/>
      <c r="L1649" s="32"/>
      <c r="M1649" s="33"/>
      <c r="N1649" s="439"/>
      <c r="O1649" s="340" t="s">
        <v>65</v>
      </c>
      <c r="P1649" s="348"/>
      <c r="Q1649" s="348"/>
      <c r="R1649" s="348"/>
      <c r="S1649" s="348"/>
      <c r="T1649" s="336"/>
      <c r="U1649" s="337"/>
      <c r="V1649" s="34"/>
    </row>
    <row r="1650" spans="1:22" ht="21.95" customHeight="1" x14ac:dyDescent="0.25">
      <c r="A1650" s="33"/>
      <c r="B1650" s="439"/>
      <c r="C1650" s="340" t="s">
        <v>66</v>
      </c>
      <c r="D1650" s="348"/>
      <c r="E1650" s="348"/>
      <c r="F1650" s="348"/>
      <c r="G1650" s="348"/>
      <c r="H1650" s="336"/>
      <c r="I1650" s="337"/>
      <c r="J1650" s="34"/>
      <c r="K1650" s="1"/>
      <c r="L1650" s="32"/>
      <c r="M1650" s="33"/>
      <c r="N1650" s="439"/>
      <c r="O1650" s="340" t="s">
        <v>66</v>
      </c>
      <c r="P1650" s="348"/>
      <c r="Q1650" s="348"/>
      <c r="R1650" s="348"/>
      <c r="S1650" s="348"/>
      <c r="T1650" s="336"/>
      <c r="U1650" s="337"/>
      <c r="V1650" s="34"/>
    </row>
    <row r="1651" spans="1:22" s="1" customFormat="1" ht="21.95" customHeight="1" x14ac:dyDescent="0.25">
      <c r="A1651" s="33"/>
      <c r="B1651" s="439"/>
      <c r="C1651" s="340" t="s">
        <v>67</v>
      </c>
      <c r="D1651" s="348"/>
      <c r="E1651" s="348"/>
      <c r="F1651" s="348"/>
      <c r="G1651" s="348"/>
      <c r="H1651" s="354"/>
      <c r="I1651" s="355"/>
      <c r="J1651" s="34"/>
      <c r="L1651" s="32"/>
      <c r="M1651" s="33"/>
      <c r="N1651" s="439"/>
      <c r="O1651" s="178"/>
      <c r="P1651" s="179"/>
      <c r="Q1651" s="179"/>
      <c r="R1651" s="179"/>
      <c r="S1651" s="179"/>
      <c r="T1651" s="176"/>
      <c r="U1651" s="177"/>
      <c r="V1651" s="34"/>
    </row>
    <row r="1652" spans="1:22" ht="21.95" customHeight="1" x14ac:dyDescent="0.25">
      <c r="A1652" s="33"/>
      <c r="B1652" s="439"/>
      <c r="C1652" s="340" t="s">
        <v>235</v>
      </c>
      <c r="D1652" s="348"/>
      <c r="E1652" s="348"/>
      <c r="F1652" s="348"/>
      <c r="G1652" s="348"/>
      <c r="H1652" s="336"/>
      <c r="I1652" s="337"/>
      <c r="J1652" s="34"/>
      <c r="K1652" s="1"/>
      <c r="L1652" s="32"/>
      <c r="M1652" s="33"/>
      <c r="N1652" s="439"/>
      <c r="O1652" s="340" t="s">
        <v>67</v>
      </c>
      <c r="P1652" s="348"/>
      <c r="Q1652" s="348"/>
      <c r="R1652" s="348"/>
      <c r="S1652" s="348"/>
      <c r="T1652" s="336"/>
      <c r="U1652" s="337"/>
      <c r="V1652" s="34"/>
    </row>
    <row r="1653" spans="1:22" ht="21.95" customHeight="1" x14ac:dyDescent="0.25">
      <c r="A1653" s="33"/>
      <c r="B1653" s="439"/>
      <c r="C1653" s="338" t="s">
        <v>236</v>
      </c>
      <c r="D1653" s="339"/>
      <c r="E1653" s="339"/>
      <c r="F1653" s="339"/>
      <c r="G1653" s="340"/>
      <c r="H1653" s="336"/>
      <c r="I1653" s="337"/>
      <c r="J1653" s="34"/>
      <c r="K1653" s="1"/>
      <c r="L1653" s="32"/>
      <c r="M1653" s="33"/>
      <c r="N1653" s="439"/>
      <c r="O1653" s="340" t="s">
        <v>68</v>
      </c>
      <c r="P1653" s="348"/>
      <c r="Q1653" s="348"/>
      <c r="R1653" s="348"/>
      <c r="S1653" s="348"/>
      <c r="T1653" s="336"/>
      <c r="U1653" s="337"/>
      <c r="V1653" s="34"/>
    </row>
    <row r="1654" spans="1:22" ht="21.95" customHeight="1" x14ac:dyDescent="0.25">
      <c r="A1654" s="33"/>
      <c r="B1654" s="439"/>
      <c r="C1654" s="385" t="s">
        <v>69</v>
      </c>
      <c r="D1654" s="386"/>
      <c r="E1654" s="386"/>
      <c r="F1654" s="386"/>
      <c r="G1654" s="386"/>
      <c r="H1654" s="336"/>
      <c r="I1654" s="337"/>
      <c r="J1654" s="34"/>
      <c r="K1654" s="1"/>
      <c r="L1654" s="32"/>
      <c r="M1654" s="33"/>
      <c r="N1654" s="439"/>
      <c r="O1654" s="385" t="s">
        <v>69</v>
      </c>
      <c r="P1654" s="386"/>
      <c r="Q1654" s="386"/>
      <c r="R1654" s="386"/>
      <c r="S1654" s="386"/>
      <c r="T1654" s="336"/>
      <c r="U1654" s="337"/>
      <c r="V1654" s="34"/>
    </row>
    <row r="1655" spans="1:22" ht="21.95" customHeight="1" thickBot="1" x14ac:dyDescent="0.3">
      <c r="A1655" s="33"/>
      <c r="B1655" s="440"/>
      <c r="C1655" s="441" t="s">
        <v>243</v>
      </c>
      <c r="D1655" s="442"/>
      <c r="E1655" s="442"/>
      <c r="F1655" s="442"/>
      <c r="G1655" s="371"/>
      <c r="H1655" s="453"/>
      <c r="I1655" s="454"/>
      <c r="J1655" s="34"/>
      <c r="K1655" s="1"/>
      <c r="L1655" s="32"/>
      <c r="M1655" s="33"/>
      <c r="N1655" s="440"/>
      <c r="O1655" s="461" t="s">
        <v>92</v>
      </c>
      <c r="P1655" s="462"/>
      <c r="Q1655" s="462"/>
      <c r="R1655" s="462"/>
      <c r="S1655" s="385"/>
      <c r="T1655" s="453"/>
      <c r="U1655" s="454"/>
      <c r="V1655" s="34"/>
    </row>
    <row r="1656" spans="1:22" ht="21.95" customHeight="1" x14ac:dyDescent="0.25">
      <c r="A1656" s="33"/>
      <c r="B1656" s="438" t="s">
        <v>70</v>
      </c>
      <c r="C1656" s="455" t="s">
        <v>71</v>
      </c>
      <c r="D1656" s="456"/>
      <c r="E1656" s="456"/>
      <c r="F1656" s="456"/>
      <c r="G1656" s="457"/>
      <c r="H1656" s="352"/>
      <c r="I1656" s="353"/>
      <c r="J1656" s="34"/>
      <c r="K1656" s="1"/>
      <c r="L1656" s="32"/>
      <c r="M1656" s="33"/>
      <c r="N1656" s="438" t="s">
        <v>70</v>
      </c>
      <c r="O1656" s="463" t="s">
        <v>71</v>
      </c>
      <c r="P1656" s="464"/>
      <c r="Q1656" s="464"/>
      <c r="R1656" s="464"/>
      <c r="S1656" s="464"/>
      <c r="T1656" s="352"/>
      <c r="U1656" s="353"/>
      <c r="V1656" s="34"/>
    </row>
    <row r="1657" spans="1:22" ht="21.95" customHeight="1" x14ac:dyDescent="0.25">
      <c r="A1657" s="33"/>
      <c r="B1657" s="439"/>
      <c r="C1657" s="435" t="s">
        <v>72</v>
      </c>
      <c r="D1657" s="436"/>
      <c r="E1657" s="436"/>
      <c r="F1657" s="436"/>
      <c r="G1657" s="437"/>
      <c r="H1657" s="336"/>
      <c r="I1657" s="337"/>
      <c r="J1657" s="34"/>
      <c r="K1657" s="1"/>
      <c r="L1657" s="32"/>
      <c r="M1657" s="33"/>
      <c r="N1657" s="439"/>
      <c r="O1657" s="435" t="s">
        <v>72</v>
      </c>
      <c r="P1657" s="436"/>
      <c r="Q1657" s="436"/>
      <c r="R1657" s="436"/>
      <c r="S1657" s="437"/>
      <c r="T1657" s="336"/>
      <c r="U1657" s="337"/>
      <c r="V1657" s="34"/>
    </row>
    <row r="1658" spans="1:22" ht="21.95" customHeight="1" x14ac:dyDescent="0.25">
      <c r="A1658" s="33"/>
      <c r="B1658" s="439"/>
      <c r="C1658" s="435" t="s">
        <v>73</v>
      </c>
      <c r="D1658" s="436"/>
      <c r="E1658" s="436"/>
      <c r="F1658" s="436"/>
      <c r="G1658" s="437"/>
      <c r="H1658" s="336"/>
      <c r="I1658" s="337"/>
      <c r="J1658" s="34"/>
      <c r="K1658" s="1"/>
      <c r="L1658" s="32"/>
      <c r="M1658" s="33"/>
      <c r="N1658" s="439"/>
      <c r="O1658" s="435" t="s">
        <v>73</v>
      </c>
      <c r="P1658" s="436"/>
      <c r="Q1658" s="436"/>
      <c r="R1658" s="436"/>
      <c r="S1658" s="437"/>
      <c r="T1658" s="336"/>
      <c r="U1658" s="337"/>
      <c r="V1658" s="34"/>
    </row>
    <row r="1659" spans="1:22" ht="21.95" customHeight="1" x14ac:dyDescent="0.25">
      <c r="A1659" s="33"/>
      <c r="B1659" s="439"/>
      <c r="C1659" s="435" t="s">
        <v>75</v>
      </c>
      <c r="D1659" s="436"/>
      <c r="E1659" s="436"/>
      <c r="F1659" s="436"/>
      <c r="G1659" s="437"/>
      <c r="H1659" s="336"/>
      <c r="I1659" s="337"/>
      <c r="J1659" s="34"/>
      <c r="K1659" s="1"/>
      <c r="L1659" s="32"/>
      <c r="M1659" s="33"/>
      <c r="N1659" s="439"/>
      <c r="O1659" s="435" t="s">
        <v>75</v>
      </c>
      <c r="P1659" s="436"/>
      <c r="Q1659" s="436"/>
      <c r="R1659" s="436"/>
      <c r="S1659" s="437"/>
      <c r="T1659" s="336"/>
      <c r="U1659" s="337"/>
      <c r="V1659" s="34"/>
    </row>
    <row r="1660" spans="1:22" ht="21.95" customHeight="1" x14ac:dyDescent="0.25">
      <c r="A1660" s="33"/>
      <c r="B1660" s="439"/>
      <c r="C1660" s="435" t="s">
        <v>76</v>
      </c>
      <c r="D1660" s="436"/>
      <c r="E1660" s="436"/>
      <c r="F1660" s="436"/>
      <c r="G1660" s="437"/>
      <c r="H1660" s="336"/>
      <c r="I1660" s="337"/>
      <c r="J1660" s="34"/>
      <c r="K1660" s="1"/>
      <c r="L1660" s="32"/>
      <c r="M1660" s="33"/>
      <c r="N1660" s="439"/>
      <c r="O1660" s="435" t="s">
        <v>76</v>
      </c>
      <c r="P1660" s="436"/>
      <c r="Q1660" s="436"/>
      <c r="R1660" s="436"/>
      <c r="S1660" s="437"/>
      <c r="T1660" s="336"/>
      <c r="U1660" s="337"/>
      <c r="V1660" s="34"/>
    </row>
    <row r="1661" spans="1:22" ht="21.95" customHeight="1" thickBot="1" x14ac:dyDescent="0.3">
      <c r="A1661" s="33"/>
      <c r="B1661" s="440"/>
      <c r="C1661" s="458" t="s">
        <v>77</v>
      </c>
      <c r="D1661" s="459"/>
      <c r="E1661" s="459"/>
      <c r="F1661" s="459"/>
      <c r="G1661" s="460"/>
      <c r="H1661" s="369"/>
      <c r="I1661" s="370"/>
      <c r="J1661" s="34"/>
      <c r="K1661" s="1"/>
      <c r="L1661" s="32"/>
      <c r="M1661" s="33"/>
      <c r="N1661" s="440"/>
      <c r="O1661" s="458" t="s">
        <v>77</v>
      </c>
      <c r="P1661" s="459"/>
      <c r="Q1661" s="459"/>
      <c r="R1661" s="459"/>
      <c r="S1661" s="460"/>
      <c r="T1661" s="369"/>
      <c r="U1661" s="370"/>
      <c r="V1661" s="34"/>
    </row>
    <row r="1662" spans="1:22" ht="21.95" customHeight="1" x14ac:dyDescent="0.25">
      <c r="A1662" s="33"/>
      <c r="B1662" s="438" t="s">
        <v>78</v>
      </c>
      <c r="C1662" s="341" t="s">
        <v>85</v>
      </c>
      <c r="D1662" s="342"/>
      <c r="E1662" s="343"/>
      <c r="F1662" s="10" t="s">
        <v>86</v>
      </c>
      <c r="G1662" s="11"/>
      <c r="H1662" s="344"/>
      <c r="I1662" s="345"/>
      <c r="J1662" s="34"/>
      <c r="K1662" s="1"/>
      <c r="L1662" s="32"/>
      <c r="M1662" s="33"/>
      <c r="N1662" s="438" t="s">
        <v>78</v>
      </c>
      <c r="O1662" s="465" t="s">
        <v>81</v>
      </c>
      <c r="P1662" s="466"/>
      <c r="Q1662" s="346"/>
      <c r="R1662" s="11" t="s">
        <v>82</v>
      </c>
      <c r="S1662" s="11"/>
      <c r="T1662" s="344"/>
      <c r="U1662" s="345"/>
      <c r="V1662" s="34"/>
    </row>
    <row r="1663" spans="1:22" ht="21.95" customHeight="1" x14ac:dyDescent="0.25">
      <c r="A1663" s="33"/>
      <c r="B1663" s="439"/>
      <c r="C1663" s="338" t="s">
        <v>241</v>
      </c>
      <c r="D1663" s="339"/>
      <c r="E1663" s="340"/>
      <c r="F1663" s="10" t="s">
        <v>84</v>
      </c>
      <c r="G1663" s="10"/>
      <c r="H1663" s="336"/>
      <c r="I1663" s="337"/>
      <c r="J1663" s="34"/>
      <c r="K1663" s="1"/>
      <c r="L1663" s="32"/>
      <c r="M1663" s="33"/>
      <c r="N1663" s="439"/>
      <c r="O1663" s="338" t="s">
        <v>83</v>
      </c>
      <c r="P1663" s="339"/>
      <c r="Q1663" s="340"/>
      <c r="R1663" s="10" t="s">
        <v>84</v>
      </c>
      <c r="S1663" s="10"/>
      <c r="T1663" s="336"/>
      <c r="U1663" s="337"/>
      <c r="V1663" s="34"/>
    </row>
    <row r="1664" spans="1:22" ht="21.95" customHeight="1" thickBot="1" x14ac:dyDescent="0.3">
      <c r="A1664" s="33"/>
      <c r="B1664" s="440"/>
      <c r="C1664" s="441" t="s">
        <v>87</v>
      </c>
      <c r="D1664" s="442"/>
      <c r="E1664" s="371"/>
      <c r="F1664" s="52" t="s">
        <v>86</v>
      </c>
      <c r="G1664" s="52"/>
      <c r="H1664" s="369"/>
      <c r="I1664" s="370"/>
      <c r="J1664" s="34"/>
      <c r="K1664" s="1"/>
      <c r="L1664" s="32"/>
      <c r="M1664" s="33"/>
      <c r="N1664" s="440"/>
      <c r="O1664" s="60" t="s">
        <v>87</v>
      </c>
      <c r="P1664" s="61"/>
      <c r="Q1664" s="61"/>
      <c r="R1664" s="52" t="s">
        <v>86</v>
      </c>
      <c r="S1664" s="52"/>
      <c r="T1664" s="369"/>
      <c r="U1664" s="370"/>
      <c r="V1664" s="34"/>
    </row>
    <row r="1665" spans="1:22" ht="21.95" customHeight="1" thickBot="1" x14ac:dyDescent="0.3">
      <c r="A1665" s="33"/>
      <c r="B1665" s="25"/>
      <c r="C1665" s="25"/>
      <c r="D1665" s="25"/>
      <c r="E1665" s="25"/>
      <c r="F1665" s="25"/>
      <c r="G1665" s="25"/>
      <c r="H1665" s="25"/>
      <c r="I1665" s="25"/>
      <c r="J1665" s="34"/>
      <c r="K1665" s="1"/>
      <c r="L1665" s="32"/>
      <c r="M1665" s="33"/>
      <c r="N1665" s="25"/>
      <c r="O1665" s="25"/>
      <c r="P1665" s="25"/>
      <c r="Q1665" s="25"/>
      <c r="R1665" s="25"/>
      <c r="S1665" s="25"/>
      <c r="T1665" s="25"/>
      <c r="U1665" s="25"/>
      <c r="V1665" s="34"/>
    </row>
    <row r="1666" spans="1:22" ht="21.95" customHeight="1" x14ac:dyDescent="0.3">
      <c r="A1666" s="33"/>
      <c r="B1666" s="373" t="s">
        <v>88</v>
      </c>
      <c r="C1666" s="374"/>
      <c r="D1666" s="374"/>
      <c r="E1666" s="374"/>
      <c r="F1666" s="374"/>
      <c r="G1666" s="374"/>
      <c r="H1666" s="374"/>
      <c r="I1666" s="375"/>
      <c r="J1666" s="34"/>
      <c r="K1666" s="1"/>
      <c r="L1666" s="32"/>
      <c r="M1666" s="33"/>
      <c r="N1666" s="373" t="s">
        <v>88</v>
      </c>
      <c r="O1666" s="374"/>
      <c r="P1666" s="374"/>
      <c r="Q1666" s="374"/>
      <c r="R1666" s="374"/>
      <c r="S1666" s="374"/>
      <c r="T1666" s="374"/>
      <c r="U1666" s="375"/>
      <c r="V1666" s="34"/>
    </row>
    <row r="1667" spans="1:22" ht="21.95" customHeight="1" x14ac:dyDescent="0.25">
      <c r="A1667" s="33"/>
      <c r="B1667" s="376"/>
      <c r="C1667" s="377"/>
      <c r="D1667" s="377"/>
      <c r="E1667" s="377"/>
      <c r="F1667" s="377"/>
      <c r="G1667" s="377"/>
      <c r="H1667" s="377"/>
      <c r="I1667" s="378"/>
      <c r="J1667" s="34"/>
      <c r="K1667" s="1"/>
      <c r="L1667" s="32"/>
      <c r="M1667" s="33"/>
      <c r="N1667" s="376"/>
      <c r="O1667" s="377"/>
      <c r="P1667" s="377"/>
      <c r="Q1667" s="377"/>
      <c r="R1667" s="377"/>
      <c r="S1667" s="377"/>
      <c r="T1667" s="377"/>
      <c r="U1667" s="378"/>
      <c r="V1667" s="34"/>
    </row>
    <row r="1668" spans="1:22" ht="21.95" customHeight="1" x14ac:dyDescent="0.25">
      <c r="A1668" s="33"/>
      <c r="B1668" s="379"/>
      <c r="C1668" s="380"/>
      <c r="D1668" s="380"/>
      <c r="E1668" s="380"/>
      <c r="F1668" s="380"/>
      <c r="G1668" s="380"/>
      <c r="H1668" s="380"/>
      <c r="I1668" s="381"/>
      <c r="J1668" s="34"/>
      <c r="K1668" s="1"/>
      <c r="L1668" s="32"/>
      <c r="M1668" s="33"/>
      <c r="N1668" s="379"/>
      <c r="O1668" s="380"/>
      <c r="P1668" s="380"/>
      <c r="Q1668" s="380"/>
      <c r="R1668" s="380"/>
      <c r="S1668" s="380"/>
      <c r="T1668" s="380"/>
      <c r="U1668" s="381"/>
      <c r="V1668" s="34"/>
    </row>
    <row r="1669" spans="1:22" ht="21.95" customHeight="1" x14ac:dyDescent="0.25">
      <c r="A1669" s="33"/>
      <c r="B1669" s="379"/>
      <c r="C1669" s="380"/>
      <c r="D1669" s="380"/>
      <c r="E1669" s="380"/>
      <c r="F1669" s="380"/>
      <c r="G1669" s="380"/>
      <c r="H1669" s="380"/>
      <c r="I1669" s="381"/>
      <c r="J1669" s="34"/>
      <c r="K1669" s="1"/>
      <c r="L1669" s="32"/>
      <c r="M1669" s="33"/>
      <c r="N1669" s="379"/>
      <c r="O1669" s="380"/>
      <c r="P1669" s="380"/>
      <c r="Q1669" s="380"/>
      <c r="R1669" s="380"/>
      <c r="S1669" s="380"/>
      <c r="T1669" s="380"/>
      <c r="U1669" s="381"/>
      <c r="V1669" s="34"/>
    </row>
    <row r="1670" spans="1:22" ht="21.95" customHeight="1" thickBot="1" x14ac:dyDescent="0.3">
      <c r="A1670" s="33"/>
      <c r="B1670" s="382"/>
      <c r="C1670" s="383"/>
      <c r="D1670" s="383"/>
      <c r="E1670" s="383"/>
      <c r="F1670" s="383"/>
      <c r="G1670" s="383"/>
      <c r="H1670" s="383"/>
      <c r="I1670" s="384"/>
      <c r="J1670" s="34"/>
      <c r="K1670" s="1"/>
      <c r="L1670" s="32"/>
      <c r="M1670" s="33"/>
      <c r="N1670" s="382"/>
      <c r="O1670" s="383"/>
      <c r="P1670" s="383"/>
      <c r="Q1670" s="383"/>
      <c r="R1670" s="383"/>
      <c r="S1670" s="383"/>
      <c r="T1670" s="383"/>
      <c r="U1670" s="384"/>
      <c r="V1670" s="34"/>
    </row>
    <row r="1671" spans="1:22" ht="21.95" customHeight="1" thickBot="1" x14ac:dyDescent="0.3">
      <c r="A1671" s="53"/>
      <c r="B1671" s="54"/>
      <c r="C1671" s="54"/>
      <c r="D1671" s="54"/>
      <c r="E1671" s="54"/>
      <c r="F1671" s="54"/>
      <c r="G1671" s="54"/>
      <c r="H1671" s="54"/>
      <c r="I1671" s="54"/>
      <c r="J1671" s="55"/>
      <c r="K1671" s="1"/>
      <c r="L1671" s="32"/>
      <c r="M1671" s="53"/>
      <c r="N1671" s="54"/>
      <c r="O1671" s="54"/>
      <c r="P1671" s="54"/>
      <c r="Q1671" s="54"/>
      <c r="R1671" s="54"/>
      <c r="S1671" s="54"/>
      <c r="T1671" s="54"/>
      <c r="U1671" s="54"/>
      <c r="V1671" s="55"/>
    </row>
    <row r="1672" spans="1:22" ht="21.95" customHeight="1" x14ac:dyDescent="0.25">
      <c r="A1672" s="56"/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57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</row>
  </sheetData>
  <mergeCells count="5283">
    <mergeCell ref="B1656:B1661"/>
    <mergeCell ref="C1656:G1656"/>
    <mergeCell ref="H1656:I1656"/>
    <mergeCell ref="N1656:N1661"/>
    <mergeCell ref="O1656:S1656"/>
    <mergeCell ref="T1656:U1656"/>
    <mergeCell ref="C1657:G1657"/>
    <mergeCell ref="H1657:I1657"/>
    <mergeCell ref="O1657:S1657"/>
    <mergeCell ref="T1657:U1657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  <mergeCell ref="C1664:E1664"/>
    <mergeCell ref="O1653:S1653"/>
    <mergeCell ref="T1653:U1653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8:G1658"/>
    <mergeCell ref="H1658:I1658"/>
    <mergeCell ref="O1658:S1658"/>
    <mergeCell ref="T1658:U1658"/>
    <mergeCell ref="C1651:G1651"/>
    <mergeCell ref="H1651:I1651"/>
    <mergeCell ref="B1648:B1655"/>
    <mergeCell ref="C1648:G1648"/>
    <mergeCell ref="H1648:I1648"/>
    <mergeCell ref="N1648:N1655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4:G1654"/>
    <mergeCell ref="H1654:I1654"/>
    <mergeCell ref="O1654:S1654"/>
    <mergeCell ref="T1654:U1654"/>
    <mergeCell ref="C1655:G1655"/>
    <mergeCell ref="H1655:I1655"/>
    <mergeCell ref="O1655:S1655"/>
    <mergeCell ref="T1655:U1655"/>
    <mergeCell ref="C1652:G1652"/>
    <mergeCell ref="H1652:I1652"/>
    <mergeCell ref="O1652:S1652"/>
    <mergeCell ref="T1652:U1652"/>
    <mergeCell ref="C1653:G1653"/>
    <mergeCell ref="H1653:I1653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O1486:Q1486"/>
    <mergeCell ref="T1486:U1486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C863:G863"/>
    <mergeCell ref="H863:I863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B870:B872"/>
    <mergeCell ref="C870:E870"/>
    <mergeCell ref="H870:I870"/>
    <mergeCell ref="N870:N872"/>
    <mergeCell ref="O870:Q870"/>
    <mergeCell ref="T870:U870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B864:B869"/>
    <mergeCell ref="C872:E872"/>
    <mergeCell ref="O872:Q872"/>
    <mergeCell ref="C866:G866"/>
    <mergeCell ref="H866:I866"/>
    <mergeCell ref="O866:S866"/>
    <mergeCell ref="T866:U866"/>
    <mergeCell ref="N864:N869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T857:U857"/>
    <mergeCell ref="C858:G858"/>
    <mergeCell ref="H858:I858"/>
    <mergeCell ref="O858:S858"/>
    <mergeCell ref="T858:U858"/>
    <mergeCell ref="H872:I872"/>
    <mergeCell ref="T872:U872"/>
    <mergeCell ref="C869:G869"/>
    <mergeCell ref="H869:I869"/>
    <mergeCell ref="O869:S869"/>
    <mergeCell ref="T869:U869"/>
    <mergeCell ref="C856:G856"/>
    <mergeCell ref="H856:I856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C865:G865"/>
    <mergeCell ref="H865:I865"/>
    <mergeCell ref="O865:S865"/>
    <mergeCell ref="T865:U865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B856:B863"/>
    <mergeCell ref="C857:G857"/>
    <mergeCell ref="H857:I857"/>
    <mergeCell ref="O857:S857"/>
    <mergeCell ref="C862:G862"/>
    <mergeCell ref="H862:I862"/>
    <mergeCell ref="O862:S862"/>
    <mergeCell ref="T862:U862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O828:Q828"/>
    <mergeCell ref="B820:B825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C819:G819"/>
    <mergeCell ref="H819:I819"/>
    <mergeCell ref="O819:S819"/>
    <mergeCell ref="T819:U819"/>
    <mergeCell ref="C820:G820"/>
    <mergeCell ref="H820:I820"/>
    <mergeCell ref="O820:S820"/>
    <mergeCell ref="C812:G812"/>
    <mergeCell ref="H812:I812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B812:B819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O816:S81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O784:Q784"/>
    <mergeCell ref="B776:B781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86:I786"/>
    <mergeCell ref="N786:U786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65:I765"/>
    <mergeCell ref="B768:B775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O740:Q740"/>
    <mergeCell ref="B732:B737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O731:S731"/>
    <mergeCell ref="T731:U731"/>
    <mergeCell ref="C732:G732"/>
    <mergeCell ref="H732:I732"/>
    <mergeCell ref="O732:S732"/>
    <mergeCell ref="T732:U732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24:G724"/>
    <mergeCell ref="H724:I724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21:I721"/>
    <mergeCell ref="C722:I722"/>
    <mergeCell ref="O721:U721"/>
    <mergeCell ref="O722:U722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O696:Q696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C687:G687"/>
    <mergeCell ref="H687:I687"/>
    <mergeCell ref="O687:S687"/>
    <mergeCell ref="T687:U687"/>
    <mergeCell ref="C688:G688"/>
    <mergeCell ref="H688:I688"/>
    <mergeCell ref="O688:S688"/>
    <mergeCell ref="T688:U688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77:I677"/>
    <mergeCell ref="C678:I678"/>
    <mergeCell ref="O677:U677"/>
    <mergeCell ref="O678:U678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B644:B649"/>
    <mergeCell ref="C648:G648"/>
    <mergeCell ref="H648:I648"/>
    <mergeCell ref="O648:S648"/>
    <mergeCell ref="T648:U648"/>
    <mergeCell ref="C645:G645"/>
    <mergeCell ref="H645:I645"/>
    <mergeCell ref="O645:S645"/>
    <mergeCell ref="C647:G647"/>
    <mergeCell ref="H647:I647"/>
    <mergeCell ref="O647:S647"/>
    <mergeCell ref="T647:U647"/>
    <mergeCell ref="C636:G636"/>
    <mergeCell ref="H636:I636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T645:U645"/>
    <mergeCell ref="C646:G646"/>
    <mergeCell ref="H646:I646"/>
    <mergeCell ref="O646:S646"/>
    <mergeCell ref="T646:U646"/>
    <mergeCell ref="C643:G643"/>
    <mergeCell ref="H643:I643"/>
    <mergeCell ref="O643:S643"/>
    <mergeCell ref="T643:U643"/>
    <mergeCell ref="C644:G644"/>
    <mergeCell ref="H644:I644"/>
    <mergeCell ref="O644:S644"/>
    <mergeCell ref="T644:U644"/>
    <mergeCell ref="T639:U639"/>
    <mergeCell ref="C640:G640"/>
    <mergeCell ref="H640:I640"/>
    <mergeCell ref="O640:S640"/>
    <mergeCell ref="T640:U640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33:I633"/>
    <mergeCell ref="C634:I634"/>
    <mergeCell ref="O633:U633"/>
    <mergeCell ref="O634:U634"/>
    <mergeCell ref="B636:B643"/>
    <mergeCell ref="C642:G642"/>
    <mergeCell ref="H642:I642"/>
    <mergeCell ref="O642:S642"/>
    <mergeCell ref="T642:U642"/>
    <mergeCell ref="C639:G639"/>
    <mergeCell ref="H639:I639"/>
    <mergeCell ref="O639:S639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B600:B605"/>
    <mergeCell ref="C595:G595"/>
    <mergeCell ref="H595:I595"/>
    <mergeCell ref="O595:S595"/>
    <mergeCell ref="T595:U595"/>
    <mergeCell ref="C596:G596"/>
    <mergeCell ref="H596:I596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C599:G599"/>
    <mergeCell ref="H599:I599"/>
    <mergeCell ref="O599:S599"/>
    <mergeCell ref="T599:U599"/>
    <mergeCell ref="C600:G600"/>
    <mergeCell ref="H600:I600"/>
    <mergeCell ref="O600:S600"/>
    <mergeCell ref="T600:U600"/>
    <mergeCell ref="C603:G603"/>
    <mergeCell ref="H603:I603"/>
    <mergeCell ref="O603:S603"/>
    <mergeCell ref="T603:U603"/>
    <mergeCell ref="C604:G604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O589:U589"/>
    <mergeCell ref="O590:U590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B592:B599"/>
    <mergeCell ref="C589:I589"/>
    <mergeCell ref="C598:G598"/>
    <mergeCell ref="H598:I598"/>
    <mergeCell ref="O559:S559"/>
    <mergeCell ref="T559:U559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B556:B561"/>
    <mergeCell ref="C564:E564"/>
    <mergeCell ref="O564:Q564"/>
    <mergeCell ref="C560:G560"/>
    <mergeCell ref="H560:I560"/>
    <mergeCell ref="O560:S560"/>
    <mergeCell ref="T560:U560"/>
    <mergeCell ref="C557:G557"/>
    <mergeCell ref="C548:G548"/>
    <mergeCell ref="H548:I548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H557:I557"/>
    <mergeCell ref="O557:S557"/>
    <mergeCell ref="T557:U557"/>
    <mergeCell ref="C558:G558"/>
    <mergeCell ref="H558:I558"/>
    <mergeCell ref="O558:S558"/>
    <mergeCell ref="T558:U558"/>
    <mergeCell ref="C555:G555"/>
    <mergeCell ref="H555:I555"/>
    <mergeCell ref="O555:S555"/>
    <mergeCell ref="T555:U555"/>
    <mergeCell ref="C556:G556"/>
    <mergeCell ref="H556:I556"/>
    <mergeCell ref="O556:S556"/>
    <mergeCell ref="T556:U556"/>
    <mergeCell ref="N556:N561"/>
    <mergeCell ref="O551:S551"/>
    <mergeCell ref="T551:U551"/>
    <mergeCell ref="O552:S552"/>
    <mergeCell ref="T552:U552"/>
    <mergeCell ref="C559:G559"/>
    <mergeCell ref="H559:I559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45:I545"/>
    <mergeCell ref="C546:I546"/>
    <mergeCell ref="O545:U545"/>
    <mergeCell ref="O546:U546"/>
    <mergeCell ref="B548:B555"/>
    <mergeCell ref="N548:N555"/>
    <mergeCell ref="C554:G554"/>
    <mergeCell ref="H554:I554"/>
    <mergeCell ref="O554:S554"/>
    <mergeCell ref="T554:U554"/>
    <mergeCell ref="C551:G551"/>
    <mergeCell ref="H551:I551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2:G552"/>
    <mergeCell ref="H552:I55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O512:S512"/>
    <mergeCell ref="T512:U512"/>
    <mergeCell ref="N512:N517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B512:B517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C511:G511"/>
    <mergeCell ref="H511:I511"/>
    <mergeCell ref="O511:S511"/>
    <mergeCell ref="T511:U511"/>
    <mergeCell ref="C512:G512"/>
    <mergeCell ref="H512:I512"/>
    <mergeCell ref="C504:G504"/>
    <mergeCell ref="H504:I504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N504:N511"/>
    <mergeCell ref="B504:B511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B468:B473"/>
    <mergeCell ref="O461:S461"/>
    <mergeCell ref="T461:U461"/>
    <mergeCell ref="C462:G462"/>
    <mergeCell ref="H462:I462"/>
    <mergeCell ref="O462:S462"/>
    <mergeCell ref="T462:U462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N468:N473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B460:B467"/>
    <mergeCell ref="N460:N467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O424:S424"/>
    <mergeCell ref="T424:U424"/>
    <mergeCell ref="N424:N429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B424:B429"/>
    <mergeCell ref="O432:Q432"/>
    <mergeCell ref="C432:E432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3:G423"/>
    <mergeCell ref="H423:I423"/>
    <mergeCell ref="O423:S423"/>
    <mergeCell ref="T423:U423"/>
    <mergeCell ref="C424:G424"/>
    <mergeCell ref="H424:I424"/>
    <mergeCell ref="C416:G416"/>
    <mergeCell ref="H416:I416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N416:N423"/>
    <mergeCell ref="B416:B423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B380:B385"/>
    <mergeCell ref="C388:E388"/>
    <mergeCell ref="O388:Q388"/>
    <mergeCell ref="H376:I376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C379:G379"/>
    <mergeCell ref="H379:I379"/>
    <mergeCell ref="O379:S379"/>
    <mergeCell ref="T379:U379"/>
    <mergeCell ref="C380:G380"/>
    <mergeCell ref="H380:I380"/>
    <mergeCell ref="O380:S380"/>
    <mergeCell ref="T380:U380"/>
    <mergeCell ref="N380:N385"/>
    <mergeCell ref="H372:I372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69:I369"/>
    <mergeCell ref="B372:B379"/>
    <mergeCell ref="N372:N379"/>
    <mergeCell ref="C370:I370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O339:S339"/>
    <mergeCell ref="T339:U339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B336:B341"/>
    <mergeCell ref="C344:E344"/>
    <mergeCell ref="O344:Q344"/>
    <mergeCell ref="C340:G340"/>
    <mergeCell ref="H340:I340"/>
    <mergeCell ref="O340:S340"/>
    <mergeCell ref="T340:U340"/>
    <mergeCell ref="C337:G337"/>
    <mergeCell ref="C328:G328"/>
    <mergeCell ref="H328:I328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H337:I337"/>
    <mergeCell ref="O337:S337"/>
    <mergeCell ref="T337:U337"/>
    <mergeCell ref="C338:G338"/>
    <mergeCell ref="H338:I338"/>
    <mergeCell ref="O338:S338"/>
    <mergeCell ref="T338:U33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N336:N341"/>
    <mergeCell ref="O331:S331"/>
    <mergeCell ref="T331:U331"/>
    <mergeCell ref="O332:S332"/>
    <mergeCell ref="T332:U332"/>
    <mergeCell ref="C339:G339"/>
    <mergeCell ref="H339:I339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25:I325"/>
    <mergeCell ref="C326:I326"/>
    <mergeCell ref="O325:U325"/>
    <mergeCell ref="O326:U326"/>
    <mergeCell ref="N328:N335"/>
    <mergeCell ref="B328:B335"/>
    <mergeCell ref="C334:G334"/>
    <mergeCell ref="H334:I334"/>
    <mergeCell ref="O334:S334"/>
    <mergeCell ref="T334:U334"/>
    <mergeCell ref="C331:G331"/>
    <mergeCell ref="H331:I331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2:G332"/>
    <mergeCell ref="H332:I33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B298:B300"/>
    <mergeCell ref="C298:E298"/>
    <mergeCell ref="H298:I298"/>
    <mergeCell ref="N298:N300"/>
    <mergeCell ref="O298:Q298"/>
    <mergeCell ref="T298:U298"/>
    <mergeCell ref="R313:S313"/>
    <mergeCell ref="T313:U313"/>
    <mergeCell ref="B292:B297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O300:Q300"/>
    <mergeCell ref="C300:E300"/>
    <mergeCell ref="C292:G292"/>
    <mergeCell ref="H292:I292"/>
    <mergeCell ref="O292:S292"/>
    <mergeCell ref="T292:U292"/>
    <mergeCell ref="N292:N297"/>
    <mergeCell ref="C295:G295"/>
    <mergeCell ref="H295:I295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C291:G291"/>
    <mergeCell ref="H291:I291"/>
    <mergeCell ref="O291:S291"/>
    <mergeCell ref="T291:U291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81:I281"/>
    <mergeCell ref="C282:I282"/>
    <mergeCell ref="O281:U281"/>
    <mergeCell ref="O282:U282"/>
    <mergeCell ref="B284:B291"/>
    <mergeCell ref="N284:N291"/>
    <mergeCell ref="C284:G284"/>
    <mergeCell ref="H284:I284"/>
    <mergeCell ref="C290:G290"/>
    <mergeCell ref="H290:I290"/>
    <mergeCell ref="O251:S251"/>
    <mergeCell ref="T251:U251"/>
    <mergeCell ref="O290:S290"/>
    <mergeCell ref="T290:U290"/>
    <mergeCell ref="C287:G287"/>
    <mergeCell ref="H287:I287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B248:B253"/>
    <mergeCell ref="C256:E256"/>
    <mergeCell ref="O256:Q256"/>
    <mergeCell ref="C252:G252"/>
    <mergeCell ref="H252:I252"/>
    <mergeCell ref="O252:S252"/>
    <mergeCell ref="T252:U252"/>
    <mergeCell ref="C249:G249"/>
    <mergeCell ref="C240:G240"/>
    <mergeCell ref="H240:I240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H249:I249"/>
    <mergeCell ref="O249:S249"/>
    <mergeCell ref="T249:U249"/>
    <mergeCell ref="C250:G250"/>
    <mergeCell ref="H250:I250"/>
    <mergeCell ref="O250:S250"/>
    <mergeCell ref="T250:U250"/>
    <mergeCell ref="C247:G247"/>
    <mergeCell ref="H247:I247"/>
    <mergeCell ref="O247:S247"/>
    <mergeCell ref="T247:U247"/>
    <mergeCell ref="C248:G248"/>
    <mergeCell ref="H248:I248"/>
    <mergeCell ref="O248:S248"/>
    <mergeCell ref="T248:U248"/>
    <mergeCell ref="N248:N253"/>
    <mergeCell ref="O243:S243"/>
    <mergeCell ref="T243:U243"/>
    <mergeCell ref="O244:S244"/>
    <mergeCell ref="T244:U244"/>
    <mergeCell ref="C251:G251"/>
    <mergeCell ref="H251:I251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37:I237"/>
    <mergeCell ref="C238:I238"/>
    <mergeCell ref="O237:U237"/>
    <mergeCell ref="O238:U238"/>
    <mergeCell ref="N240:N247"/>
    <mergeCell ref="B240:B247"/>
    <mergeCell ref="C246:G246"/>
    <mergeCell ref="H246:I246"/>
    <mergeCell ref="O246:S246"/>
    <mergeCell ref="T246:U246"/>
    <mergeCell ref="C243:G243"/>
    <mergeCell ref="H243:I243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44:G244"/>
    <mergeCell ref="H244:I24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B204:B209"/>
    <mergeCell ref="N204:N209"/>
    <mergeCell ref="O212:Q212"/>
    <mergeCell ref="C212:E212"/>
    <mergeCell ref="T207:U207"/>
    <mergeCell ref="C208:G208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C203:G203"/>
    <mergeCell ref="H203:I203"/>
    <mergeCell ref="O203:S203"/>
    <mergeCell ref="T203:U203"/>
    <mergeCell ref="C204:G204"/>
    <mergeCell ref="H204:I204"/>
    <mergeCell ref="O204:S204"/>
    <mergeCell ref="T204:U204"/>
    <mergeCell ref="C207:G207"/>
    <mergeCell ref="H207:I207"/>
    <mergeCell ref="O207:S207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O194:U194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B196:B203"/>
    <mergeCell ref="N196:N203"/>
    <mergeCell ref="C194:I194"/>
    <mergeCell ref="C202:G202"/>
    <mergeCell ref="H202:I202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C168:E168"/>
    <mergeCell ref="O168:Q168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C159:G159"/>
    <mergeCell ref="H159:I159"/>
    <mergeCell ref="O159:S159"/>
    <mergeCell ref="T159:U159"/>
    <mergeCell ref="C160:G160"/>
    <mergeCell ref="H160:I160"/>
    <mergeCell ref="O160:S160"/>
    <mergeCell ref="T160:U160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52:G152"/>
    <mergeCell ref="H152:I152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O124:Q124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C115:G115"/>
    <mergeCell ref="H115:I115"/>
    <mergeCell ref="O115:S115"/>
    <mergeCell ref="T115:U115"/>
    <mergeCell ref="C116:G116"/>
    <mergeCell ref="H116:I116"/>
    <mergeCell ref="O116:S116"/>
    <mergeCell ref="T116:U116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08:G108"/>
    <mergeCell ref="H108:I108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B78:B80"/>
    <mergeCell ref="C78:E78"/>
    <mergeCell ref="H78:I78"/>
    <mergeCell ref="N78:N80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O71:S71"/>
    <mergeCell ref="T71:U71"/>
    <mergeCell ref="C72:G72"/>
    <mergeCell ref="H72:I72"/>
    <mergeCell ref="O72:S72"/>
    <mergeCell ref="T72:U72"/>
    <mergeCell ref="O70:S70"/>
    <mergeCell ref="T70:U70"/>
    <mergeCell ref="C67:G67"/>
    <mergeCell ref="H67:I67"/>
    <mergeCell ref="O67:S67"/>
    <mergeCell ref="T67:U67"/>
    <mergeCell ref="C68:G68"/>
    <mergeCell ref="H68:I68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O65:S65"/>
    <mergeCell ref="T65:U65"/>
    <mergeCell ref="C66:G66"/>
    <mergeCell ref="H66:I66"/>
    <mergeCell ref="O66:S66"/>
    <mergeCell ref="T66:U66"/>
    <mergeCell ref="O64:S64"/>
    <mergeCell ref="T64:U64"/>
    <mergeCell ref="B58:I58"/>
    <mergeCell ref="N58:U58"/>
    <mergeCell ref="B59:I59"/>
    <mergeCell ref="N59:U59"/>
    <mergeCell ref="B60:I60"/>
    <mergeCell ref="N60:U60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N64:N71"/>
    <mergeCell ref="N72:N77"/>
    <mergeCell ref="C71:G71"/>
    <mergeCell ref="H71:I71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O68:S68"/>
    <mergeCell ref="T68:U68"/>
    <mergeCell ref="C65:G65"/>
    <mergeCell ref="H65:I65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B28:B33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N20:N27"/>
    <mergeCell ref="N28:N33"/>
    <mergeCell ref="C27:G27"/>
    <mergeCell ref="H27:I27"/>
    <mergeCell ref="O27:S27"/>
    <mergeCell ref="T27:U27"/>
    <mergeCell ref="C28:G28"/>
    <mergeCell ref="H28:I28"/>
    <mergeCell ref="O28:S28"/>
    <mergeCell ref="T28:U28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20:G20"/>
    <mergeCell ref="H20:I20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B20:B27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C17:I17"/>
    <mergeCell ref="C18:I18"/>
    <mergeCell ref="O17:U17"/>
    <mergeCell ref="O18:U18"/>
    <mergeCell ref="C61:I61"/>
    <mergeCell ref="C62:I62"/>
    <mergeCell ref="O61:U61"/>
    <mergeCell ref="O62:U62"/>
    <mergeCell ref="C105:I105"/>
    <mergeCell ref="C106:I106"/>
    <mergeCell ref="O105:U105"/>
    <mergeCell ref="O106:U106"/>
    <mergeCell ref="C149:I149"/>
    <mergeCell ref="C150:I150"/>
    <mergeCell ref="O149:U149"/>
    <mergeCell ref="O150:U150"/>
    <mergeCell ref="C75:G75"/>
    <mergeCell ref="H75:I75"/>
    <mergeCell ref="B82:I82"/>
    <mergeCell ref="N82:U82"/>
    <mergeCell ref="B83:I86"/>
    <mergeCell ref="N83:U86"/>
    <mergeCell ref="B90:C90"/>
    <mergeCell ref="D90:I90"/>
    <mergeCell ref="C36:E36"/>
    <mergeCell ref="O36:Q36"/>
    <mergeCell ref="O80:Q80"/>
    <mergeCell ref="C80:E80"/>
    <mergeCell ref="C124:E124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O193:U193"/>
    <mergeCell ref="B64:B71"/>
    <mergeCell ref="B72:B77"/>
    <mergeCell ref="B108:B115"/>
    <mergeCell ref="B116:B121"/>
    <mergeCell ref="N108:N115"/>
    <mergeCell ref="N116:N121"/>
    <mergeCell ref="N152:N159"/>
    <mergeCell ref="N160:N165"/>
    <mergeCell ref="B152:B159"/>
    <mergeCell ref="B160:B165"/>
    <mergeCell ref="C193:I193"/>
    <mergeCell ref="C64:G64"/>
    <mergeCell ref="H64:I64"/>
    <mergeCell ref="C70:G70"/>
    <mergeCell ref="H70:I70"/>
    <mergeCell ref="C196:G196"/>
    <mergeCell ref="H196:I196"/>
    <mergeCell ref="O369:U369"/>
    <mergeCell ref="O370:U370"/>
    <mergeCell ref="C413:I413"/>
    <mergeCell ref="C414:I414"/>
    <mergeCell ref="O413:U413"/>
    <mergeCell ref="O414:U414"/>
    <mergeCell ref="C457:I457"/>
    <mergeCell ref="C458:I458"/>
    <mergeCell ref="O457:U457"/>
    <mergeCell ref="O458:U458"/>
    <mergeCell ref="C501:I501"/>
    <mergeCell ref="C502:I502"/>
    <mergeCell ref="O501:U501"/>
    <mergeCell ref="O502:U502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C372:G372"/>
    <mergeCell ref="O196:S196"/>
    <mergeCell ref="T196:U196"/>
    <mergeCell ref="C592:G592"/>
    <mergeCell ref="H592:I592"/>
    <mergeCell ref="O765:U765"/>
    <mergeCell ref="O766:U766"/>
    <mergeCell ref="C809:I809"/>
    <mergeCell ref="C810:I810"/>
    <mergeCell ref="O809:U809"/>
    <mergeCell ref="O810:U810"/>
    <mergeCell ref="C853:I853"/>
    <mergeCell ref="C854:I854"/>
    <mergeCell ref="O853:U853"/>
    <mergeCell ref="O854:U854"/>
    <mergeCell ref="C897:I897"/>
    <mergeCell ref="C898:I898"/>
    <mergeCell ref="O897:U897"/>
    <mergeCell ref="O898:U898"/>
    <mergeCell ref="C768:G768"/>
    <mergeCell ref="N592:N599"/>
    <mergeCell ref="N600:N605"/>
    <mergeCell ref="N636:N643"/>
    <mergeCell ref="N644:N649"/>
    <mergeCell ref="N732:N737"/>
    <mergeCell ref="C740:E740"/>
    <mergeCell ref="C766:I766"/>
    <mergeCell ref="O608:Q608"/>
    <mergeCell ref="C608:E608"/>
    <mergeCell ref="C652:E652"/>
    <mergeCell ref="O652:Q652"/>
    <mergeCell ref="O592:S592"/>
    <mergeCell ref="T592:U592"/>
    <mergeCell ref="O598:S598"/>
    <mergeCell ref="T598:U598"/>
    <mergeCell ref="C941:I941"/>
    <mergeCell ref="C942:I942"/>
    <mergeCell ref="O941:U941"/>
    <mergeCell ref="O942:U94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N768:N775"/>
    <mergeCell ref="N776:N781"/>
    <mergeCell ref="N812:N819"/>
    <mergeCell ref="N820:N825"/>
    <mergeCell ref="N856:N863"/>
    <mergeCell ref="C784:E784"/>
    <mergeCell ref="C828:E828"/>
    <mergeCell ref="H768:I768"/>
    <mergeCell ref="O768:S768"/>
    <mergeCell ref="T768:U768"/>
    <mergeCell ref="T779:U779"/>
    <mergeCell ref="C780:G780"/>
    <mergeCell ref="H780:I780"/>
    <mergeCell ref="O780:S780"/>
    <mergeCell ref="T780:U780"/>
    <mergeCell ref="C985:I985"/>
    <mergeCell ref="C986:I986"/>
    <mergeCell ref="O985:U985"/>
    <mergeCell ref="O986:U986"/>
    <mergeCell ref="C1029:I1029"/>
    <mergeCell ref="C1030:I1030"/>
    <mergeCell ref="O1029:U1029"/>
    <mergeCell ref="O1030:U1030"/>
    <mergeCell ref="C1073:I1073"/>
    <mergeCell ref="C1074:I1074"/>
    <mergeCell ref="O1073:U1073"/>
    <mergeCell ref="O1074:U1074"/>
    <mergeCell ref="C1117:I1117"/>
    <mergeCell ref="C1118:I1118"/>
    <mergeCell ref="O1117:U1117"/>
    <mergeCell ref="O1118:U1118"/>
    <mergeCell ref="C1161:I1161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C1162:I1162"/>
    <mergeCell ref="O1161:U1161"/>
    <mergeCell ref="O1162:U1162"/>
    <mergeCell ref="C1205:I1205"/>
    <mergeCell ref="C1206:I1206"/>
    <mergeCell ref="O1205:U1205"/>
    <mergeCell ref="O1206:U1206"/>
    <mergeCell ref="C1249:I1249"/>
    <mergeCell ref="C1250:I1250"/>
    <mergeCell ref="O1249:U1249"/>
    <mergeCell ref="O1250:U1250"/>
    <mergeCell ref="C1293:I1293"/>
    <mergeCell ref="C1294:I1294"/>
    <mergeCell ref="O1293:U1293"/>
    <mergeCell ref="O1294:U1294"/>
    <mergeCell ref="C1337:I1337"/>
    <mergeCell ref="C1338:I1338"/>
    <mergeCell ref="O1337:U1337"/>
    <mergeCell ref="O1338:U133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C1558:I1558"/>
    <mergeCell ref="O1557:U1557"/>
    <mergeCell ref="O1558:U1558"/>
    <mergeCell ref="C1601:I1601"/>
    <mergeCell ref="C1602:I1602"/>
    <mergeCell ref="O1601:U1601"/>
    <mergeCell ref="O1602:U1602"/>
    <mergeCell ref="C1645:I1645"/>
    <mergeCell ref="C1646:I1646"/>
    <mergeCell ref="O1645:U1645"/>
    <mergeCell ref="O1646:U1646"/>
    <mergeCell ref="C1381:I1381"/>
    <mergeCell ref="C1382:I1382"/>
    <mergeCell ref="O1381:U1381"/>
    <mergeCell ref="O1382:U1382"/>
    <mergeCell ref="C1425:I1425"/>
    <mergeCell ref="C1426:I1426"/>
    <mergeCell ref="O1425:U1425"/>
    <mergeCell ref="O1426:U1426"/>
    <mergeCell ref="C1469:I1469"/>
    <mergeCell ref="C1470:I1470"/>
    <mergeCell ref="O1469:U1469"/>
    <mergeCell ref="O1470:U1470"/>
    <mergeCell ref="C1513:I1513"/>
    <mergeCell ref="C1514:I1514"/>
    <mergeCell ref="O1513:U1513"/>
    <mergeCell ref="O1514:U1514"/>
    <mergeCell ref="C1557:I1557"/>
    <mergeCell ref="O1388:S1388"/>
    <mergeCell ref="T1388:U1388"/>
    <mergeCell ref="C1385:G1385"/>
    <mergeCell ref="H1385:I1385"/>
    <mergeCell ref="C590:I590"/>
    <mergeCell ref="C460:G460"/>
    <mergeCell ref="H460:I460"/>
    <mergeCell ref="C466:G466"/>
    <mergeCell ref="H466:I466"/>
    <mergeCell ref="C471:G471"/>
    <mergeCell ref="H471:I471"/>
    <mergeCell ref="B478:I478"/>
    <mergeCell ref="N478:U478"/>
    <mergeCell ref="B479:I482"/>
    <mergeCell ref="N479:U482"/>
    <mergeCell ref="B486:C486"/>
    <mergeCell ref="B680:B687"/>
    <mergeCell ref="B688:B693"/>
    <mergeCell ref="N680:N687"/>
    <mergeCell ref="N688:N693"/>
    <mergeCell ref="B724:B731"/>
    <mergeCell ref="N724:N731"/>
    <mergeCell ref="C696:E696"/>
    <mergeCell ref="C680:G680"/>
    <mergeCell ref="H680:I680"/>
    <mergeCell ref="C686:G686"/>
    <mergeCell ref="H686:I686"/>
    <mergeCell ref="C691:G691"/>
    <mergeCell ref="H691:I691"/>
    <mergeCell ref="B698:I698"/>
    <mergeCell ref="N698:U698"/>
    <mergeCell ref="B699:I702"/>
    <mergeCell ref="C476:E476"/>
    <mergeCell ref="O476:Q476"/>
    <mergeCell ref="O520:Q520"/>
    <mergeCell ref="C520:E520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tabSelected="1" view="pageBreakPreview" zoomScale="60" zoomScaleNormal="70" workbookViewId="0">
      <selection activeCell="N984" sqref="N984:U1000"/>
    </sheetView>
  </sheetViews>
  <sheetFormatPr baseColWidth="10" defaultRowHeight="21" customHeight="1" x14ac:dyDescent="0.25"/>
  <cols>
    <col min="22" max="23" width="11.42578125" style="1"/>
    <col min="24" max="24" width="11.42578125" style="32"/>
  </cols>
  <sheetData>
    <row r="1" spans="1:22" ht="21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21" customHeight="1" x14ac:dyDescent="0.35">
      <c r="A2" s="33"/>
      <c r="B2" s="356" t="s">
        <v>42</v>
      </c>
      <c r="C2" s="356"/>
      <c r="D2" s="452" t="s">
        <v>239</v>
      </c>
      <c r="E2" s="404"/>
      <c r="F2" s="404"/>
      <c r="G2" s="404"/>
      <c r="H2" s="404"/>
      <c r="I2" s="404"/>
      <c r="J2" s="75">
        <v>37</v>
      </c>
      <c r="K2" s="1"/>
      <c r="L2" s="32"/>
      <c r="M2" s="33"/>
      <c r="N2" s="356" t="s">
        <v>42</v>
      </c>
      <c r="O2" s="356"/>
      <c r="P2" s="452" t="s">
        <v>239</v>
      </c>
      <c r="Q2" s="404"/>
      <c r="R2" s="404"/>
      <c r="S2" s="404"/>
      <c r="T2" s="404"/>
      <c r="U2" s="404"/>
      <c r="V2" s="75">
        <v>1</v>
      </c>
    </row>
    <row r="3" spans="1:22" ht="21" customHeight="1" x14ac:dyDescent="0.25">
      <c r="A3" s="33"/>
      <c r="B3" s="358"/>
      <c r="C3" s="358"/>
      <c r="D3" s="358"/>
      <c r="E3" s="358"/>
      <c r="F3" s="358"/>
      <c r="G3" s="358"/>
      <c r="H3" s="358"/>
      <c r="I3" s="358"/>
      <c r="J3" s="34"/>
      <c r="K3" s="1"/>
      <c r="L3" s="32"/>
      <c r="M3" s="33"/>
      <c r="N3" s="358"/>
      <c r="O3" s="358"/>
      <c r="P3" s="358"/>
      <c r="Q3" s="358"/>
      <c r="R3" s="358"/>
      <c r="S3" s="358"/>
      <c r="T3" s="358"/>
      <c r="U3" s="358"/>
      <c r="V3" s="34"/>
    </row>
    <row r="4" spans="1:22" ht="21" customHeight="1" x14ac:dyDescent="0.35">
      <c r="A4" s="33"/>
      <c r="B4" s="356" t="s">
        <v>0</v>
      </c>
      <c r="C4" s="356"/>
      <c r="D4" s="403">
        <v>1</v>
      </c>
      <c r="E4" s="403"/>
      <c r="F4" s="357" t="s">
        <v>41</v>
      </c>
      <c r="G4" s="357"/>
      <c r="H4" s="403">
        <v>1</v>
      </c>
      <c r="I4" s="403"/>
      <c r="J4" s="34"/>
      <c r="K4" s="1"/>
      <c r="L4" s="32"/>
      <c r="M4" s="33"/>
      <c r="N4" s="356" t="s">
        <v>0</v>
      </c>
      <c r="O4" s="356"/>
      <c r="P4" s="403">
        <v>1</v>
      </c>
      <c r="Q4" s="403"/>
      <c r="R4" s="357" t="s">
        <v>41</v>
      </c>
      <c r="S4" s="357"/>
      <c r="T4" s="403">
        <v>2</v>
      </c>
      <c r="U4" s="403"/>
      <c r="V4" s="34"/>
    </row>
    <row r="5" spans="1:22" ht="21" customHeight="1" x14ac:dyDescent="0.35">
      <c r="A5" s="33"/>
      <c r="B5" s="356" t="s">
        <v>14</v>
      </c>
      <c r="C5" s="356"/>
      <c r="D5" s="400" t="s">
        <v>217</v>
      </c>
      <c r="E5" s="400"/>
      <c r="F5" s="357" t="s">
        <v>15</v>
      </c>
      <c r="G5" s="357"/>
      <c r="H5" s="401" t="s">
        <v>216</v>
      </c>
      <c r="I5" s="401"/>
      <c r="J5" s="34"/>
      <c r="K5" s="1"/>
      <c r="L5" s="32"/>
      <c r="M5" s="33"/>
      <c r="N5" s="356" t="s">
        <v>14</v>
      </c>
      <c r="O5" s="356"/>
      <c r="P5" s="400" t="s">
        <v>106</v>
      </c>
      <c r="Q5" s="400"/>
      <c r="R5" s="357" t="s">
        <v>15</v>
      </c>
      <c r="S5" s="357"/>
      <c r="T5" s="401" t="s">
        <v>107</v>
      </c>
      <c r="U5" s="401"/>
      <c r="V5" s="34"/>
    </row>
    <row r="6" spans="1:22" ht="21" customHeight="1" x14ac:dyDescent="0.3">
      <c r="A6" s="33"/>
      <c r="B6" s="64" t="s">
        <v>53</v>
      </c>
      <c r="C6" s="64"/>
      <c r="D6" s="402" t="s">
        <v>94</v>
      </c>
      <c r="E6" s="402"/>
      <c r="F6" s="397" t="s">
        <v>54</v>
      </c>
      <c r="G6" s="397"/>
      <c r="H6" s="402" t="s">
        <v>158</v>
      </c>
      <c r="I6" s="402"/>
      <c r="J6" s="34"/>
      <c r="K6" s="1"/>
      <c r="L6" s="32"/>
      <c r="M6" s="33"/>
      <c r="N6" s="64" t="s">
        <v>53</v>
      </c>
      <c r="O6" s="64"/>
      <c r="P6" s="402" t="s">
        <v>94</v>
      </c>
      <c r="Q6" s="402"/>
      <c r="R6" s="397" t="s">
        <v>54</v>
      </c>
      <c r="S6" s="397"/>
      <c r="T6" s="402" t="s">
        <v>168</v>
      </c>
      <c r="U6" s="402"/>
      <c r="V6" s="34"/>
    </row>
    <row r="7" spans="1:22" ht="21" customHeight="1" x14ac:dyDescent="0.3">
      <c r="A7" s="33"/>
      <c r="B7" s="396" t="s">
        <v>1</v>
      </c>
      <c r="C7" s="396"/>
      <c r="D7" s="397"/>
      <c r="E7" s="397"/>
      <c r="F7" s="398"/>
      <c r="G7" s="398"/>
      <c r="H7" s="398"/>
      <c r="I7" s="398"/>
      <c r="J7" s="34"/>
      <c r="K7" s="1"/>
      <c r="L7" s="32"/>
      <c r="M7" s="33"/>
      <c r="N7" s="396" t="s">
        <v>1</v>
      </c>
      <c r="O7" s="396"/>
      <c r="P7" s="397"/>
      <c r="Q7" s="397"/>
      <c r="R7" s="398"/>
      <c r="S7" s="398"/>
      <c r="T7" s="398"/>
      <c r="U7" s="398"/>
      <c r="V7" s="34"/>
    </row>
    <row r="8" spans="1:22" ht="21" customHeight="1" x14ac:dyDescent="0.3">
      <c r="A8" s="33"/>
      <c r="B8" s="396"/>
      <c r="C8" s="396"/>
      <c r="D8" s="397" t="s">
        <v>11</v>
      </c>
      <c r="E8" s="397"/>
      <c r="F8" s="398">
        <v>0.55625000000000002</v>
      </c>
      <c r="G8" s="398"/>
      <c r="H8" s="398"/>
      <c r="I8" s="398"/>
      <c r="J8" s="34"/>
      <c r="K8" s="1"/>
      <c r="L8" s="32"/>
      <c r="M8" s="33"/>
      <c r="N8" s="396"/>
      <c r="O8" s="396"/>
      <c r="P8" s="397" t="s">
        <v>11</v>
      </c>
      <c r="Q8" s="397"/>
      <c r="R8" s="398">
        <v>0.55625000000000002</v>
      </c>
      <c r="S8" s="398"/>
      <c r="T8" s="398"/>
      <c r="U8" s="398"/>
      <c r="V8" s="34"/>
    </row>
    <row r="9" spans="1:22" ht="21" customHeight="1" x14ac:dyDescent="0.3">
      <c r="A9" s="33"/>
      <c r="B9" s="396"/>
      <c r="C9" s="396"/>
      <c r="D9" s="397" t="s">
        <v>55</v>
      </c>
      <c r="E9" s="397"/>
      <c r="F9" s="398">
        <v>0.55694444444444446</v>
      </c>
      <c r="G9" s="398"/>
      <c r="H9" s="398"/>
      <c r="I9" s="398"/>
      <c r="J9" s="34"/>
      <c r="K9" s="1"/>
      <c r="L9" s="32"/>
      <c r="M9" s="33"/>
      <c r="N9" s="396"/>
      <c r="O9" s="396"/>
      <c r="P9" s="397" t="s">
        <v>55</v>
      </c>
      <c r="Q9" s="397"/>
      <c r="R9" s="398">
        <v>0.55694444444444446</v>
      </c>
      <c r="S9" s="398"/>
      <c r="T9" s="398"/>
      <c r="U9" s="398"/>
      <c r="V9" s="34"/>
    </row>
    <row r="10" spans="1:22" ht="21" customHeight="1" x14ac:dyDescent="0.35">
      <c r="A10" s="33"/>
      <c r="B10" s="396"/>
      <c r="C10" s="396"/>
      <c r="D10" s="397" t="s">
        <v>9</v>
      </c>
      <c r="E10" s="397"/>
      <c r="F10" s="399">
        <v>0.55902777777777779</v>
      </c>
      <c r="G10" s="399"/>
      <c r="H10" s="399"/>
      <c r="I10" s="399"/>
      <c r="J10" s="34"/>
      <c r="K10" s="1"/>
      <c r="L10" s="32"/>
      <c r="M10" s="33"/>
      <c r="N10" s="396"/>
      <c r="O10" s="396"/>
      <c r="P10" s="397" t="s">
        <v>9</v>
      </c>
      <c r="Q10" s="397"/>
      <c r="R10" s="399">
        <v>0.55902777777777779</v>
      </c>
      <c r="S10" s="399"/>
      <c r="T10" s="399"/>
      <c r="U10" s="399"/>
      <c r="V10" s="34"/>
    </row>
    <row r="11" spans="1:22" ht="21" customHeight="1" x14ac:dyDescent="0.35">
      <c r="A11" s="33"/>
      <c r="B11" s="356" t="s">
        <v>44</v>
      </c>
      <c r="C11" s="356"/>
      <c r="D11" s="357" t="str">
        <f>IF(D2="","",IF(OR(D2="DWF",D2="DNF"),"Distance","Temps"))</f>
        <v>Temps</v>
      </c>
      <c r="E11" s="357"/>
      <c r="F11" s="37">
        <v>22</v>
      </c>
      <c r="G11" s="65" t="s">
        <v>45</v>
      </c>
      <c r="H11" s="39">
        <v>0</v>
      </c>
      <c r="I11" s="65" t="s">
        <v>46</v>
      </c>
      <c r="J11" s="34"/>
      <c r="K11" s="1"/>
      <c r="L11" s="32"/>
      <c r="M11" s="33"/>
      <c r="N11" s="356" t="s">
        <v>44</v>
      </c>
      <c r="O11" s="356"/>
      <c r="P11" s="357" t="str">
        <f>IF(P2="","",IF(OR(P2="DWF",P2="DNF"),"Distance","Temps"))</f>
        <v>Temps</v>
      </c>
      <c r="Q11" s="357"/>
      <c r="R11" s="37">
        <v>21</v>
      </c>
      <c r="S11" s="65" t="s">
        <v>45</v>
      </c>
      <c r="T11" s="39">
        <v>55</v>
      </c>
      <c r="U11" s="65" t="s">
        <v>46</v>
      </c>
      <c r="V11" s="34"/>
    </row>
    <row r="12" spans="1:22" ht="21" customHeight="1" x14ac:dyDescent="0.3">
      <c r="A12" s="33"/>
      <c r="B12" s="356"/>
      <c r="C12" s="356"/>
      <c r="D12" s="359" t="s">
        <v>56</v>
      </c>
      <c r="E12" s="63" t="s">
        <v>57</v>
      </c>
      <c r="F12" s="41">
        <v>21</v>
      </c>
      <c r="G12" s="66" t="s">
        <v>45</v>
      </c>
      <c r="H12" s="41">
        <v>30</v>
      </c>
      <c r="I12" s="66" t="s">
        <v>46</v>
      </c>
      <c r="J12" s="34"/>
      <c r="K12" s="1"/>
      <c r="L12" s="32"/>
      <c r="M12" s="33"/>
      <c r="N12" s="356"/>
      <c r="O12" s="356"/>
      <c r="P12" s="359" t="s">
        <v>56</v>
      </c>
      <c r="Q12" s="63" t="s">
        <v>57</v>
      </c>
      <c r="R12" s="41">
        <v>21</v>
      </c>
      <c r="S12" s="66" t="s">
        <v>45</v>
      </c>
      <c r="T12" s="41">
        <v>25</v>
      </c>
      <c r="U12" s="66" t="s">
        <v>46</v>
      </c>
      <c r="V12" s="34"/>
    </row>
    <row r="13" spans="1:22" ht="21" customHeight="1" x14ac:dyDescent="0.3">
      <c r="A13" s="33"/>
      <c r="B13" s="356"/>
      <c r="C13" s="356"/>
      <c r="D13" s="359"/>
      <c r="E13" s="63" t="s">
        <v>58</v>
      </c>
      <c r="F13" s="41">
        <v>23</v>
      </c>
      <c r="G13" s="66" t="s">
        <v>45</v>
      </c>
      <c r="H13" s="41">
        <v>0</v>
      </c>
      <c r="I13" s="66" t="s">
        <v>46</v>
      </c>
      <c r="J13" s="34"/>
      <c r="K13" s="1"/>
      <c r="L13" s="32"/>
      <c r="M13" s="33"/>
      <c r="N13" s="356"/>
      <c r="O13" s="356"/>
      <c r="P13" s="359"/>
      <c r="Q13" s="63" t="s">
        <v>58</v>
      </c>
      <c r="R13" s="41">
        <v>22</v>
      </c>
      <c r="S13" s="66" t="s">
        <v>45</v>
      </c>
      <c r="T13" s="41">
        <v>55</v>
      </c>
      <c r="U13" s="66" t="s">
        <v>46</v>
      </c>
      <c r="V13" s="34"/>
    </row>
    <row r="14" spans="1:22" ht="21" customHeight="1" x14ac:dyDescent="0.25">
      <c r="A14" s="33"/>
      <c r="B14" s="358"/>
      <c r="C14" s="358"/>
      <c r="D14" s="358"/>
      <c r="E14" s="358"/>
      <c r="F14" s="358"/>
      <c r="G14" s="358"/>
      <c r="H14" s="358"/>
      <c r="I14" s="358"/>
      <c r="J14" s="34"/>
      <c r="K14" s="1"/>
      <c r="L14" s="32"/>
      <c r="M14" s="33"/>
      <c r="N14" s="358"/>
      <c r="O14" s="358"/>
      <c r="P14" s="358"/>
      <c r="Q14" s="358"/>
      <c r="R14" s="358"/>
      <c r="S14" s="358"/>
      <c r="T14" s="358"/>
      <c r="U14" s="358"/>
      <c r="V14" s="34"/>
    </row>
    <row r="15" spans="1:22" ht="21" customHeight="1" x14ac:dyDescent="0.3">
      <c r="A15" s="33"/>
      <c r="B15" s="395" t="s">
        <v>59</v>
      </c>
      <c r="C15" s="395"/>
      <c r="D15" s="395"/>
      <c r="E15" s="395"/>
      <c r="F15" s="395"/>
      <c r="G15" s="395"/>
      <c r="H15" s="395"/>
      <c r="I15" s="395"/>
      <c r="J15" s="34"/>
      <c r="K15" s="1"/>
      <c r="L15" s="32"/>
      <c r="M15" s="33"/>
      <c r="N15" s="395" t="s">
        <v>59</v>
      </c>
      <c r="O15" s="395"/>
      <c r="P15" s="395"/>
      <c r="Q15" s="395"/>
      <c r="R15" s="395"/>
      <c r="S15" s="395"/>
      <c r="T15" s="395"/>
      <c r="U15" s="395"/>
      <c r="V15" s="34"/>
    </row>
    <row r="16" spans="1:22" ht="21" customHeight="1" thickBot="1" x14ac:dyDescent="0.3">
      <c r="A16" s="33"/>
      <c r="B16" s="358"/>
      <c r="C16" s="358"/>
      <c r="D16" s="358"/>
      <c r="E16" s="358"/>
      <c r="F16" s="358"/>
      <c r="G16" s="358"/>
      <c r="H16" s="358"/>
      <c r="I16" s="358"/>
      <c r="J16" s="34"/>
      <c r="K16" s="1"/>
      <c r="L16" s="32"/>
      <c r="M16" s="33"/>
      <c r="N16" s="358"/>
      <c r="O16" s="358"/>
      <c r="P16" s="358"/>
      <c r="Q16" s="358"/>
      <c r="R16" s="358"/>
      <c r="S16" s="358"/>
      <c r="T16" s="358"/>
      <c r="U16" s="358"/>
      <c r="V16" s="34"/>
    </row>
    <row r="17" spans="1:24" ht="21" customHeight="1" x14ac:dyDescent="0.25">
      <c r="A17" s="33"/>
      <c r="B17" s="489" t="s">
        <v>96</v>
      </c>
      <c r="C17" s="491"/>
      <c r="D17" s="469"/>
      <c r="E17" s="471"/>
      <c r="F17" s="471"/>
      <c r="G17" s="471"/>
      <c r="H17" s="471"/>
      <c r="I17" s="471"/>
      <c r="J17" s="34"/>
      <c r="K17" s="1"/>
      <c r="L17" s="32"/>
      <c r="M17" s="33"/>
      <c r="N17" s="489" t="s">
        <v>96</v>
      </c>
      <c r="O17" s="491"/>
      <c r="P17" s="469"/>
      <c r="Q17" s="471"/>
      <c r="R17" s="471"/>
      <c r="S17" s="471"/>
      <c r="T17" s="471"/>
      <c r="U17" s="471"/>
      <c r="V17" s="34"/>
    </row>
    <row r="18" spans="1:24" ht="21" customHeight="1" thickBot="1" x14ac:dyDescent="0.3">
      <c r="A18" s="33"/>
      <c r="B18" s="490"/>
      <c r="C18" s="492"/>
      <c r="D18" s="470"/>
      <c r="E18" s="472"/>
      <c r="F18" s="472"/>
      <c r="G18" s="472"/>
      <c r="H18" s="472"/>
      <c r="I18" s="472"/>
      <c r="J18" s="34"/>
      <c r="K18" s="1"/>
      <c r="L18" s="32"/>
      <c r="M18" s="33"/>
      <c r="N18" s="490"/>
      <c r="O18" s="492"/>
      <c r="P18" s="470"/>
      <c r="Q18" s="472"/>
      <c r="R18" s="472"/>
      <c r="S18" s="472"/>
      <c r="T18" s="472"/>
      <c r="U18" s="472"/>
      <c r="V18" s="34"/>
    </row>
    <row r="19" spans="1:24" ht="21" customHeight="1" x14ac:dyDescent="0.25">
      <c r="A19" s="33"/>
      <c r="B19" s="487">
        <v>1</v>
      </c>
      <c r="C19" s="475">
        <f>B19+1</f>
        <v>2</v>
      </c>
      <c r="D19" s="473">
        <f t="shared" ref="D19:I19" si="0">C19+1</f>
        <v>3</v>
      </c>
      <c r="E19" s="475">
        <f t="shared" si="0"/>
        <v>4</v>
      </c>
      <c r="F19" s="473">
        <f t="shared" si="0"/>
        <v>5</v>
      </c>
      <c r="G19" s="475">
        <f t="shared" si="0"/>
        <v>6</v>
      </c>
      <c r="H19" s="473">
        <f t="shared" si="0"/>
        <v>7</v>
      </c>
      <c r="I19" s="477">
        <f t="shared" si="0"/>
        <v>8</v>
      </c>
      <c r="J19" s="34"/>
      <c r="K19" s="1"/>
      <c r="L19" s="32"/>
      <c r="M19" s="33"/>
      <c r="N19" s="487">
        <v>1</v>
      </c>
      <c r="O19" s="475">
        <f>N19+1</f>
        <v>2</v>
      </c>
      <c r="P19" s="473">
        <f t="shared" ref="P19:U19" si="1">O19+1</f>
        <v>3</v>
      </c>
      <c r="Q19" s="475">
        <f t="shared" si="1"/>
        <v>4</v>
      </c>
      <c r="R19" s="473">
        <f t="shared" si="1"/>
        <v>5</v>
      </c>
      <c r="S19" s="475">
        <f t="shared" si="1"/>
        <v>6</v>
      </c>
      <c r="T19" s="473">
        <f t="shared" si="1"/>
        <v>7</v>
      </c>
      <c r="U19" s="477">
        <f t="shared" si="1"/>
        <v>8</v>
      </c>
      <c r="V19" s="34"/>
    </row>
    <row r="20" spans="1:24" ht="21" customHeight="1" thickBot="1" x14ac:dyDescent="0.3">
      <c r="A20" s="33"/>
      <c r="B20" s="488"/>
      <c r="C20" s="476"/>
      <c r="D20" s="474"/>
      <c r="E20" s="476"/>
      <c r="F20" s="474"/>
      <c r="G20" s="476"/>
      <c r="H20" s="474"/>
      <c r="I20" s="478"/>
      <c r="J20" s="34"/>
      <c r="K20" s="1"/>
      <c r="L20" s="32"/>
      <c r="M20" s="33"/>
      <c r="N20" s="488"/>
      <c r="O20" s="476"/>
      <c r="P20" s="474"/>
      <c r="Q20" s="476"/>
      <c r="R20" s="474"/>
      <c r="S20" s="476"/>
      <c r="T20" s="474"/>
      <c r="U20" s="478"/>
      <c r="V20" s="34"/>
    </row>
    <row r="21" spans="1:24" ht="21" customHeight="1" x14ac:dyDescent="0.25">
      <c r="A21" s="33"/>
      <c r="B21" s="479" t="s">
        <v>97</v>
      </c>
      <c r="C21" s="480"/>
      <c r="D21" s="483"/>
      <c r="E21" s="484"/>
      <c r="F21" s="484"/>
      <c r="G21" s="484"/>
      <c r="H21" s="484"/>
      <c r="I21" s="429"/>
      <c r="J21" s="34"/>
      <c r="K21" s="1"/>
      <c r="L21" s="32"/>
      <c r="M21" s="33"/>
      <c r="N21" s="479" t="s">
        <v>97</v>
      </c>
      <c r="O21" s="480"/>
      <c r="P21" s="483"/>
      <c r="Q21" s="484"/>
      <c r="R21" s="484"/>
      <c r="S21" s="484"/>
      <c r="T21" s="484"/>
      <c r="U21" s="429"/>
      <c r="V21" s="34"/>
    </row>
    <row r="22" spans="1:24" ht="21" customHeight="1" thickBot="1" x14ac:dyDescent="0.3">
      <c r="A22" s="33"/>
      <c r="B22" s="481"/>
      <c r="C22" s="482"/>
      <c r="D22" s="485"/>
      <c r="E22" s="486"/>
      <c r="F22" s="486"/>
      <c r="G22" s="486"/>
      <c r="H22" s="486"/>
      <c r="I22" s="431"/>
      <c r="J22" s="34"/>
      <c r="K22" s="1"/>
      <c r="L22" s="32"/>
      <c r="M22" s="33"/>
      <c r="N22" s="481"/>
      <c r="O22" s="482"/>
      <c r="P22" s="485"/>
      <c r="Q22" s="486"/>
      <c r="R22" s="486"/>
      <c r="S22" s="486"/>
      <c r="T22" s="486"/>
      <c r="U22" s="431"/>
      <c r="V22" s="34"/>
    </row>
    <row r="23" spans="1:24" ht="2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4" ht="21" customHeight="1" x14ac:dyDescent="0.25">
      <c r="A24" s="33"/>
      <c r="B24" s="438" t="s">
        <v>63</v>
      </c>
      <c r="C24" s="343" t="s">
        <v>64</v>
      </c>
      <c r="D24" s="351"/>
      <c r="E24" s="351"/>
      <c r="F24" s="351"/>
      <c r="G24" s="351"/>
      <c r="H24" s="352"/>
      <c r="I24" s="353"/>
      <c r="J24" s="34"/>
      <c r="K24" s="1"/>
      <c r="L24" s="32"/>
      <c r="M24" s="33"/>
      <c r="N24" s="438" t="s">
        <v>63</v>
      </c>
      <c r="O24" s="343" t="s">
        <v>64</v>
      </c>
      <c r="P24" s="351"/>
      <c r="Q24" s="351"/>
      <c r="R24" s="351"/>
      <c r="S24" s="351"/>
      <c r="T24" s="352"/>
      <c r="U24" s="353"/>
      <c r="V24" s="34"/>
    </row>
    <row r="25" spans="1:24" ht="21" customHeight="1" x14ac:dyDescent="0.25">
      <c r="A25" s="33"/>
      <c r="B25" s="439"/>
      <c r="C25" s="340" t="s">
        <v>65</v>
      </c>
      <c r="D25" s="348"/>
      <c r="E25" s="348"/>
      <c r="F25" s="348"/>
      <c r="G25" s="348"/>
      <c r="H25" s="336"/>
      <c r="I25" s="337"/>
      <c r="J25" s="34"/>
      <c r="K25" s="1"/>
      <c r="L25" s="32"/>
      <c r="M25" s="33"/>
      <c r="N25" s="439"/>
      <c r="O25" s="340" t="s">
        <v>65</v>
      </c>
      <c r="P25" s="348"/>
      <c r="Q25" s="348"/>
      <c r="R25" s="348"/>
      <c r="S25" s="348"/>
      <c r="T25" s="336"/>
      <c r="U25" s="337"/>
      <c r="V25" s="34"/>
    </row>
    <row r="26" spans="1:24" ht="21" customHeight="1" x14ac:dyDescent="0.25">
      <c r="A26" s="33"/>
      <c r="B26" s="439"/>
      <c r="C26" s="340" t="s">
        <v>66</v>
      </c>
      <c r="D26" s="348"/>
      <c r="E26" s="348"/>
      <c r="F26" s="348"/>
      <c r="G26" s="348"/>
      <c r="H26" s="336"/>
      <c r="I26" s="337"/>
      <c r="J26" s="34"/>
      <c r="K26" s="1"/>
      <c r="L26" s="32"/>
      <c r="M26" s="33"/>
      <c r="N26" s="439"/>
      <c r="O26" s="340" t="s">
        <v>66</v>
      </c>
      <c r="P26" s="348"/>
      <c r="Q26" s="348"/>
      <c r="R26" s="348"/>
      <c r="S26" s="348"/>
      <c r="T26" s="336"/>
      <c r="U26" s="337"/>
      <c r="V26" s="34"/>
    </row>
    <row r="27" spans="1:24" ht="21" customHeight="1" x14ac:dyDescent="0.25">
      <c r="A27" s="33"/>
      <c r="B27" s="439"/>
      <c r="C27" s="340" t="s">
        <v>67</v>
      </c>
      <c r="D27" s="348"/>
      <c r="E27" s="348"/>
      <c r="F27" s="348"/>
      <c r="G27" s="348"/>
      <c r="H27" s="336"/>
      <c r="I27" s="337"/>
      <c r="J27" s="34"/>
      <c r="K27" s="1"/>
      <c r="L27" s="32"/>
      <c r="M27" s="33"/>
      <c r="N27" s="439"/>
      <c r="O27" s="340" t="s">
        <v>67</v>
      </c>
      <c r="P27" s="348"/>
      <c r="Q27" s="348"/>
      <c r="R27" s="348"/>
      <c r="S27" s="348"/>
      <c r="T27" s="336"/>
      <c r="U27" s="337"/>
      <c r="V27" s="34"/>
    </row>
    <row r="28" spans="1:24" s="1" customFormat="1" ht="21" customHeight="1" x14ac:dyDescent="0.25">
      <c r="A28" s="33"/>
      <c r="B28" s="439"/>
      <c r="C28" s="340" t="s">
        <v>235</v>
      </c>
      <c r="D28" s="348"/>
      <c r="E28" s="348"/>
      <c r="F28" s="348"/>
      <c r="G28" s="348"/>
      <c r="H28" s="354"/>
      <c r="I28" s="355"/>
      <c r="J28" s="34"/>
      <c r="L28" s="32"/>
      <c r="M28" s="33"/>
      <c r="N28" s="439"/>
      <c r="O28" s="340" t="s">
        <v>235</v>
      </c>
      <c r="P28" s="348"/>
      <c r="Q28" s="348"/>
      <c r="R28" s="348"/>
      <c r="S28" s="348"/>
      <c r="T28" s="354"/>
      <c r="U28" s="355"/>
      <c r="V28" s="34"/>
      <c r="X28" s="32"/>
    </row>
    <row r="29" spans="1:24" ht="21" customHeight="1" x14ac:dyDescent="0.25">
      <c r="A29" s="33"/>
      <c r="B29" s="439"/>
      <c r="C29" s="338" t="s">
        <v>236</v>
      </c>
      <c r="D29" s="339"/>
      <c r="E29" s="339"/>
      <c r="F29" s="339"/>
      <c r="G29" s="340"/>
      <c r="H29" s="336"/>
      <c r="I29" s="337"/>
      <c r="J29" s="34"/>
      <c r="K29" s="1"/>
      <c r="L29" s="32"/>
      <c r="M29" s="33"/>
      <c r="N29" s="439"/>
      <c r="O29" s="338" t="s">
        <v>236</v>
      </c>
      <c r="P29" s="339"/>
      <c r="Q29" s="339"/>
      <c r="R29" s="339"/>
      <c r="S29" s="340"/>
      <c r="T29" s="336"/>
      <c r="U29" s="337"/>
      <c r="V29" s="34"/>
    </row>
    <row r="30" spans="1:24" ht="21" customHeight="1" x14ac:dyDescent="0.25">
      <c r="A30" s="33"/>
      <c r="B30" s="439"/>
      <c r="C30" s="340" t="s">
        <v>69</v>
      </c>
      <c r="D30" s="348"/>
      <c r="E30" s="348"/>
      <c r="F30" s="348"/>
      <c r="G30" s="348"/>
      <c r="H30" s="336"/>
      <c r="I30" s="337"/>
      <c r="J30" s="34"/>
      <c r="K30" s="1"/>
      <c r="L30" s="32"/>
      <c r="M30" s="33"/>
      <c r="N30" s="439"/>
      <c r="O30" s="340" t="s">
        <v>69</v>
      </c>
      <c r="P30" s="348"/>
      <c r="Q30" s="348"/>
      <c r="R30" s="348"/>
      <c r="S30" s="348"/>
      <c r="T30" s="336"/>
      <c r="U30" s="337"/>
      <c r="V30" s="34"/>
    </row>
    <row r="31" spans="1:24" ht="21" customHeight="1" thickBot="1" x14ac:dyDescent="0.3">
      <c r="A31" s="33"/>
      <c r="B31" s="440"/>
      <c r="C31" s="371" t="s">
        <v>243</v>
      </c>
      <c r="D31" s="372"/>
      <c r="E31" s="372"/>
      <c r="F31" s="372"/>
      <c r="G31" s="372"/>
      <c r="H31" s="369"/>
      <c r="I31" s="370"/>
      <c r="J31" s="34"/>
      <c r="K31" s="1"/>
      <c r="L31" s="32"/>
      <c r="M31" s="33"/>
      <c r="N31" s="440"/>
      <c r="O31" s="371" t="s">
        <v>243</v>
      </c>
      <c r="P31" s="372"/>
      <c r="Q31" s="372"/>
      <c r="R31" s="372"/>
      <c r="S31" s="372"/>
      <c r="T31" s="369"/>
      <c r="U31" s="370"/>
      <c r="V31" s="34"/>
    </row>
    <row r="32" spans="1:24" ht="21" customHeight="1" x14ac:dyDescent="0.25">
      <c r="A32" s="33"/>
      <c r="B32" s="467" t="s">
        <v>70</v>
      </c>
      <c r="C32" s="346" t="s">
        <v>71</v>
      </c>
      <c r="D32" s="347"/>
      <c r="E32" s="347"/>
      <c r="F32" s="347"/>
      <c r="G32" s="347"/>
      <c r="H32" s="344"/>
      <c r="I32" s="345"/>
      <c r="J32" s="34"/>
      <c r="K32" s="1"/>
      <c r="L32" s="32"/>
      <c r="M32" s="33"/>
      <c r="N32" s="467" t="s">
        <v>70</v>
      </c>
      <c r="O32" s="346" t="s">
        <v>71</v>
      </c>
      <c r="P32" s="347"/>
      <c r="Q32" s="347"/>
      <c r="R32" s="347"/>
      <c r="S32" s="347"/>
      <c r="T32" s="344"/>
      <c r="U32" s="345"/>
      <c r="V32" s="34"/>
    </row>
    <row r="33" spans="1:23" ht="21" customHeight="1" x14ac:dyDescent="0.25">
      <c r="A33" s="33"/>
      <c r="B33" s="467"/>
      <c r="C33" s="340" t="s">
        <v>72</v>
      </c>
      <c r="D33" s="348"/>
      <c r="E33" s="348"/>
      <c r="F33" s="348"/>
      <c r="G33" s="348"/>
      <c r="H33" s="336"/>
      <c r="I33" s="337"/>
      <c r="J33" s="34"/>
      <c r="K33" s="1"/>
      <c r="L33" s="32"/>
      <c r="M33" s="33"/>
      <c r="N33" s="467"/>
      <c r="O33" s="340" t="s">
        <v>72</v>
      </c>
      <c r="P33" s="348"/>
      <c r="Q33" s="348"/>
      <c r="R33" s="348"/>
      <c r="S33" s="348"/>
      <c r="T33" s="336"/>
      <c r="U33" s="337"/>
      <c r="V33" s="34"/>
    </row>
    <row r="34" spans="1:23" ht="21" customHeight="1" x14ac:dyDescent="0.25">
      <c r="A34" s="33"/>
      <c r="B34" s="467"/>
      <c r="C34" s="340" t="s">
        <v>73</v>
      </c>
      <c r="D34" s="348"/>
      <c r="E34" s="348"/>
      <c r="F34" s="348"/>
      <c r="G34" s="348"/>
      <c r="H34" s="336"/>
      <c r="I34" s="337"/>
      <c r="J34" s="34"/>
      <c r="K34" s="1"/>
      <c r="L34" s="32"/>
      <c r="M34" s="33"/>
      <c r="N34" s="467"/>
      <c r="O34" s="340" t="s">
        <v>73</v>
      </c>
      <c r="P34" s="348"/>
      <c r="Q34" s="348"/>
      <c r="R34" s="348"/>
      <c r="S34" s="348"/>
      <c r="T34" s="336"/>
      <c r="U34" s="337"/>
      <c r="V34" s="34"/>
    </row>
    <row r="35" spans="1:23" ht="21" customHeight="1" x14ac:dyDescent="0.25">
      <c r="A35" s="33"/>
      <c r="B35" s="467"/>
      <c r="C35" s="340" t="s">
        <v>75</v>
      </c>
      <c r="D35" s="348"/>
      <c r="E35" s="348"/>
      <c r="F35" s="348"/>
      <c r="G35" s="348"/>
      <c r="H35" s="336"/>
      <c r="I35" s="337"/>
      <c r="J35" s="34"/>
      <c r="K35" s="1"/>
      <c r="L35" s="32"/>
      <c r="M35" s="33"/>
      <c r="N35" s="467"/>
      <c r="O35" s="340" t="s">
        <v>75</v>
      </c>
      <c r="P35" s="348"/>
      <c r="Q35" s="348"/>
      <c r="R35" s="348"/>
      <c r="S35" s="348"/>
      <c r="T35" s="336"/>
      <c r="U35" s="337"/>
      <c r="V35" s="34"/>
    </row>
    <row r="36" spans="1:23" ht="21" customHeight="1" x14ac:dyDescent="0.25">
      <c r="A36" s="33"/>
      <c r="B36" s="467"/>
      <c r="C36" s="340" t="s">
        <v>76</v>
      </c>
      <c r="D36" s="348"/>
      <c r="E36" s="348"/>
      <c r="F36" s="348"/>
      <c r="G36" s="348"/>
      <c r="H36" s="336"/>
      <c r="I36" s="337"/>
      <c r="J36" s="34"/>
      <c r="K36" s="1"/>
      <c r="L36" s="32"/>
      <c r="M36" s="33"/>
      <c r="N36" s="467"/>
      <c r="O36" s="340" t="s">
        <v>76</v>
      </c>
      <c r="P36" s="348"/>
      <c r="Q36" s="348"/>
      <c r="R36" s="348"/>
      <c r="S36" s="348"/>
      <c r="T36" s="336"/>
      <c r="U36" s="337"/>
      <c r="V36" s="34"/>
    </row>
    <row r="37" spans="1:23" ht="21" customHeight="1" thickBot="1" x14ac:dyDescent="0.3">
      <c r="A37" s="33"/>
      <c r="B37" s="468"/>
      <c r="C37" s="371" t="s">
        <v>77</v>
      </c>
      <c r="D37" s="372"/>
      <c r="E37" s="372"/>
      <c r="F37" s="372"/>
      <c r="G37" s="372"/>
      <c r="H37" s="369"/>
      <c r="I37" s="370"/>
      <c r="J37" s="34"/>
      <c r="K37" s="1"/>
      <c r="L37" s="32"/>
      <c r="M37" s="33"/>
      <c r="N37" s="468"/>
      <c r="O37" s="371" t="s">
        <v>77</v>
      </c>
      <c r="P37" s="372"/>
      <c r="Q37" s="372"/>
      <c r="R37" s="372"/>
      <c r="S37" s="372"/>
      <c r="T37" s="369"/>
      <c r="U37" s="370"/>
      <c r="V37" s="34"/>
    </row>
    <row r="38" spans="1:23" ht="21" customHeight="1" x14ac:dyDescent="0.25">
      <c r="A38" s="33"/>
      <c r="B38" s="439" t="s">
        <v>78</v>
      </c>
      <c r="C38" s="341" t="s">
        <v>85</v>
      </c>
      <c r="D38" s="342"/>
      <c r="E38" s="343"/>
      <c r="F38" s="10" t="s">
        <v>86</v>
      </c>
      <c r="G38" s="11"/>
      <c r="H38" s="344"/>
      <c r="I38" s="345"/>
      <c r="J38" s="34"/>
      <c r="K38" s="1"/>
      <c r="L38" s="32"/>
      <c r="M38" s="33"/>
      <c r="N38" s="439" t="s">
        <v>78</v>
      </c>
      <c r="O38" s="341" t="s">
        <v>85</v>
      </c>
      <c r="P38" s="342"/>
      <c r="Q38" s="343"/>
      <c r="R38" s="10" t="s">
        <v>86</v>
      </c>
      <c r="S38" s="11"/>
      <c r="T38" s="344"/>
      <c r="U38" s="345"/>
      <c r="V38" s="34"/>
    </row>
    <row r="39" spans="1:23" ht="21" customHeight="1" x14ac:dyDescent="0.25">
      <c r="A39" s="33"/>
      <c r="B39" s="439"/>
      <c r="C39" s="338" t="s">
        <v>241</v>
      </c>
      <c r="D39" s="339"/>
      <c r="E39" s="340"/>
      <c r="F39" s="10" t="s">
        <v>84</v>
      </c>
      <c r="G39" s="10"/>
      <c r="H39" s="336"/>
      <c r="I39" s="337"/>
      <c r="J39" s="34"/>
      <c r="K39" s="1"/>
      <c r="L39" s="32"/>
      <c r="M39" s="33"/>
      <c r="N39" s="439"/>
      <c r="O39" s="338" t="s">
        <v>241</v>
      </c>
      <c r="P39" s="339"/>
      <c r="Q39" s="340"/>
      <c r="R39" s="10" t="s">
        <v>84</v>
      </c>
      <c r="S39" s="10"/>
      <c r="T39" s="336"/>
      <c r="U39" s="337"/>
      <c r="V39" s="34"/>
    </row>
    <row r="40" spans="1:23" ht="21" customHeight="1" thickBot="1" x14ac:dyDescent="0.3">
      <c r="A40" s="33"/>
      <c r="B40" s="440"/>
      <c r="C40" s="441" t="s">
        <v>87</v>
      </c>
      <c r="D40" s="442"/>
      <c r="E40" s="371"/>
      <c r="F40" s="52" t="s">
        <v>86</v>
      </c>
      <c r="G40" s="52"/>
      <c r="H40" s="369"/>
      <c r="I40" s="370"/>
      <c r="J40" s="34"/>
      <c r="K40" s="1"/>
      <c r="L40" s="32"/>
      <c r="M40" s="33"/>
      <c r="N40" s="440"/>
      <c r="O40" s="441" t="s">
        <v>87</v>
      </c>
      <c r="P40" s="442"/>
      <c r="Q40" s="371"/>
      <c r="R40" s="52" t="s">
        <v>86</v>
      </c>
      <c r="S40" s="52"/>
      <c r="T40" s="369"/>
      <c r="U40" s="370"/>
      <c r="V40" s="34"/>
    </row>
    <row r="41" spans="1:23" ht="21" customHeight="1" thickBot="1" x14ac:dyDescent="0.3">
      <c r="A41" s="33"/>
      <c r="B41" s="25"/>
      <c r="C41" s="25"/>
      <c r="D41" s="25"/>
      <c r="E41" s="25"/>
      <c r="F41" s="25"/>
      <c r="G41" s="25"/>
      <c r="H41" s="25"/>
      <c r="I41" s="25"/>
      <c r="J41" s="34"/>
      <c r="K41" s="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3" ht="21" customHeight="1" x14ac:dyDescent="0.3">
      <c r="A42" s="33"/>
      <c r="B42" s="373" t="s">
        <v>88</v>
      </c>
      <c r="C42" s="374"/>
      <c r="D42" s="374"/>
      <c r="E42" s="374"/>
      <c r="F42" s="374"/>
      <c r="G42" s="374"/>
      <c r="H42" s="374"/>
      <c r="I42" s="375"/>
      <c r="J42" s="34"/>
      <c r="K42" s="1"/>
      <c r="L42" s="32"/>
      <c r="M42" s="33"/>
      <c r="N42" s="373" t="s">
        <v>88</v>
      </c>
      <c r="O42" s="374"/>
      <c r="P42" s="374"/>
      <c r="Q42" s="374"/>
      <c r="R42" s="374"/>
      <c r="S42" s="374"/>
      <c r="T42" s="374"/>
      <c r="U42" s="375"/>
      <c r="V42" s="34"/>
    </row>
    <row r="43" spans="1:23" ht="21" customHeight="1" x14ac:dyDescent="0.25">
      <c r="A43" s="33"/>
      <c r="B43" s="376"/>
      <c r="C43" s="377"/>
      <c r="D43" s="377"/>
      <c r="E43" s="377"/>
      <c r="F43" s="377"/>
      <c r="G43" s="377"/>
      <c r="H43" s="377"/>
      <c r="I43" s="378"/>
      <c r="J43" s="34"/>
      <c r="K43" s="1"/>
      <c r="L43" s="32"/>
      <c r="M43" s="33"/>
      <c r="N43" s="376"/>
      <c r="O43" s="377"/>
      <c r="P43" s="377"/>
      <c r="Q43" s="377"/>
      <c r="R43" s="377"/>
      <c r="S43" s="377"/>
      <c r="T43" s="377"/>
      <c r="U43" s="378"/>
      <c r="V43" s="34"/>
    </row>
    <row r="44" spans="1:23" ht="21" customHeight="1" x14ac:dyDescent="0.25">
      <c r="A44" s="33"/>
      <c r="B44" s="379"/>
      <c r="C44" s="380"/>
      <c r="D44" s="380"/>
      <c r="E44" s="380"/>
      <c r="F44" s="380"/>
      <c r="G44" s="380"/>
      <c r="H44" s="380"/>
      <c r="I44" s="381"/>
      <c r="J44" s="34"/>
      <c r="K44" s="1"/>
      <c r="L44" s="32"/>
      <c r="M44" s="33"/>
      <c r="N44" s="379"/>
      <c r="O44" s="380"/>
      <c r="P44" s="380"/>
      <c r="Q44" s="380"/>
      <c r="R44" s="380"/>
      <c r="S44" s="380"/>
      <c r="T44" s="380"/>
      <c r="U44" s="381"/>
      <c r="V44" s="34"/>
    </row>
    <row r="45" spans="1:23" ht="21" customHeight="1" x14ac:dyDescent="0.25">
      <c r="A45" s="33"/>
      <c r="B45" s="379"/>
      <c r="C45" s="380"/>
      <c r="D45" s="380"/>
      <c r="E45" s="380"/>
      <c r="F45" s="380"/>
      <c r="G45" s="380"/>
      <c r="H45" s="380"/>
      <c r="I45" s="381"/>
      <c r="J45" s="34"/>
      <c r="K45" s="1"/>
      <c r="L45" s="32"/>
      <c r="M45" s="33"/>
      <c r="N45" s="379"/>
      <c r="O45" s="380"/>
      <c r="P45" s="380"/>
      <c r="Q45" s="380"/>
      <c r="R45" s="380"/>
      <c r="S45" s="380"/>
      <c r="T45" s="380"/>
      <c r="U45" s="381"/>
      <c r="V45" s="34"/>
    </row>
    <row r="46" spans="1:23" ht="21" customHeight="1" thickBot="1" x14ac:dyDescent="0.3">
      <c r="A46" s="33"/>
      <c r="B46" s="382"/>
      <c r="C46" s="383"/>
      <c r="D46" s="383"/>
      <c r="E46" s="383"/>
      <c r="F46" s="383"/>
      <c r="G46" s="383"/>
      <c r="H46" s="383"/>
      <c r="I46" s="384"/>
      <c r="J46" s="34"/>
      <c r="K46" s="1"/>
      <c r="L46" s="32"/>
      <c r="M46" s="33"/>
      <c r="N46" s="382"/>
      <c r="O46" s="383"/>
      <c r="P46" s="383"/>
      <c r="Q46" s="383"/>
      <c r="R46" s="383"/>
      <c r="S46" s="383"/>
      <c r="T46" s="383"/>
      <c r="U46" s="384"/>
      <c r="V46" s="34"/>
    </row>
    <row r="47" spans="1:23" ht="21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5"/>
      <c r="K47" s="1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3" ht="21" customHeight="1" thickBot="1" x14ac:dyDescent="0.3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7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</row>
    <row r="49" spans="1:22" ht="21" customHeight="1" x14ac:dyDescent="0.25">
      <c r="A49" s="29">
        <v>1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>
        <f t="shared" ref="M49" si="2">A49+1</f>
        <v>2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21" customHeight="1" x14ac:dyDescent="0.35">
      <c r="A50" s="33"/>
      <c r="B50" s="356" t="s">
        <v>42</v>
      </c>
      <c r="C50" s="356"/>
      <c r="D50" s="452" t="s">
        <v>239</v>
      </c>
      <c r="E50" s="404"/>
      <c r="F50" s="404"/>
      <c r="G50" s="404"/>
      <c r="H50" s="404"/>
      <c r="I50" s="404"/>
      <c r="J50" s="75">
        <v>59</v>
      </c>
      <c r="K50" s="1"/>
      <c r="L50" s="32"/>
      <c r="M50" s="33"/>
      <c r="N50" s="356" t="s">
        <v>42</v>
      </c>
      <c r="O50" s="356"/>
      <c r="P50" s="452" t="s">
        <v>239</v>
      </c>
      <c r="Q50" s="404"/>
      <c r="R50" s="404"/>
      <c r="S50" s="404"/>
      <c r="T50" s="404"/>
      <c r="U50" s="404"/>
      <c r="V50" s="75">
        <v>60</v>
      </c>
    </row>
    <row r="51" spans="1:22" ht="21" customHeight="1" x14ac:dyDescent="0.25">
      <c r="A51" s="33"/>
      <c r="B51" s="358"/>
      <c r="C51" s="358"/>
      <c r="D51" s="358"/>
      <c r="E51" s="358"/>
      <c r="F51" s="358"/>
      <c r="G51" s="358"/>
      <c r="H51" s="358"/>
      <c r="I51" s="358"/>
      <c r="J51" s="34"/>
      <c r="K51" s="1"/>
      <c r="L51" s="32"/>
      <c r="M51" s="33"/>
      <c r="N51" s="358"/>
      <c r="O51" s="358"/>
      <c r="P51" s="358"/>
      <c r="Q51" s="358"/>
      <c r="R51" s="358"/>
      <c r="S51" s="358"/>
      <c r="T51" s="358"/>
      <c r="U51" s="358"/>
      <c r="V51" s="34"/>
    </row>
    <row r="52" spans="1:22" ht="21" customHeight="1" x14ac:dyDescent="0.35">
      <c r="A52" s="33"/>
      <c r="B52" s="356" t="s">
        <v>0</v>
      </c>
      <c r="C52" s="356"/>
      <c r="D52" s="403">
        <v>1</v>
      </c>
      <c r="E52" s="403"/>
      <c r="F52" s="357" t="s">
        <v>41</v>
      </c>
      <c r="G52" s="357"/>
      <c r="H52" s="403">
        <v>3</v>
      </c>
      <c r="I52" s="403"/>
      <c r="J52" s="34"/>
      <c r="K52" s="1"/>
      <c r="L52" s="32"/>
      <c r="M52" s="33"/>
      <c r="N52" s="356" t="s">
        <v>0</v>
      </c>
      <c r="O52" s="356"/>
      <c r="P52" s="403">
        <v>1</v>
      </c>
      <c r="Q52" s="403"/>
      <c r="R52" s="357" t="s">
        <v>41</v>
      </c>
      <c r="S52" s="357"/>
      <c r="T52" s="403">
        <v>4</v>
      </c>
      <c r="U52" s="403"/>
      <c r="V52" s="34"/>
    </row>
    <row r="53" spans="1:22" ht="21" customHeight="1" x14ac:dyDescent="0.35">
      <c r="A53" s="33"/>
      <c r="B53" s="356" t="s">
        <v>14</v>
      </c>
      <c r="C53" s="356"/>
      <c r="D53" s="400" t="s">
        <v>140</v>
      </c>
      <c r="E53" s="400"/>
      <c r="F53" s="357" t="s">
        <v>15</v>
      </c>
      <c r="G53" s="357"/>
      <c r="H53" s="401" t="s">
        <v>218</v>
      </c>
      <c r="I53" s="401"/>
      <c r="J53" s="34"/>
      <c r="K53" s="1"/>
      <c r="L53" s="32"/>
      <c r="M53" s="33"/>
      <c r="N53" s="356" t="s">
        <v>14</v>
      </c>
      <c r="O53" s="356"/>
      <c r="P53" s="400" t="s">
        <v>140</v>
      </c>
      <c r="Q53" s="400"/>
      <c r="R53" s="357" t="s">
        <v>15</v>
      </c>
      <c r="S53" s="357"/>
      <c r="T53" s="401" t="s">
        <v>139</v>
      </c>
      <c r="U53" s="401"/>
      <c r="V53" s="34"/>
    </row>
    <row r="54" spans="1:22" ht="21" customHeight="1" x14ac:dyDescent="0.3">
      <c r="A54" s="33"/>
      <c r="B54" s="64" t="s">
        <v>53</v>
      </c>
      <c r="C54" s="64"/>
      <c r="D54" s="402" t="s">
        <v>94</v>
      </c>
      <c r="E54" s="402"/>
      <c r="F54" s="397" t="s">
        <v>54</v>
      </c>
      <c r="G54" s="397"/>
      <c r="H54" s="402" t="s">
        <v>141</v>
      </c>
      <c r="I54" s="402"/>
      <c r="J54" s="34"/>
      <c r="K54" s="1"/>
      <c r="L54" s="32"/>
      <c r="M54" s="33"/>
      <c r="N54" s="64" t="s">
        <v>53</v>
      </c>
      <c r="O54" s="64"/>
      <c r="P54" s="402" t="s">
        <v>94</v>
      </c>
      <c r="Q54" s="402"/>
      <c r="R54" s="397" t="s">
        <v>54</v>
      </c>
      <c r="S54" s="397"/>
      <c r="T54" s="402" t="s">
        <v>141</v>
      </c>
      <c r="U54" s="402"/>
      <c r="V54" s="34"/>
    </row>
    <row r="55" spans="1:22" ht="21" customHeight="1" x14ac:dyDescent="0.3">
      <c r="A55" s="33"/>
      <c r="B55" s="396" t="s">
        <v>1</v>
      </c>
      <c r="C55" s="396"/>
      <c r="D55" s="397"/>
      <c r="E55" s="397"/>
      <c r="F55" s="398"/>
      <c r="G55" s="398"/>
      <c r="H55" s="398"/>
      <c r="I55" s="398"/>
      <c r="J55" s="34"/>
      <c r="K55" s="1"/>
      <c r="L55" s="32"/>
      <c r="M55" s="33"/>
      <c r="N55" s="396" t="s">
        <v>1</v>
      </c>
      <c r="O55" s="396"/>
      <c r="P55" s="397"/>
      <c r="Q55" s="397"/>
      <c r="R55" s="398"/>
      <c r="S55" s="398"/>
      <c r="T55" s="398"/>
      <c r="U55" s="398"/>
      <c r="V55" s="34"/>
    </row>
    <row r="56" spans="1:22" ht="21" customHeight="1" x14ac:dyDescent="0.3">
      <c r="A56" s="33"/>
      <c r="B56" s="396"/>
      <c r="C56" s="396"/>
      <c r="D56" s="397" t="s">
        <v>11</v>
      </c>
      <c r="E56" s="397"/>
      <c r="F56" s="398">
        <v>0.55625000000000002</v>
      </c>
      <c r="G56" s="398"/>
      <c r="H56" s="398"/>
      <c r="I56" s="398"/>
      <c r="J56" s="34"/>
      <c r="K56" s="1"/>
      <c r="L56" s="32"/>
      <c r="M56" s="33"/>
      <c r="N56" s="396"/>
      <c r="O56" s="396"/>
      <c r="P56" s="397" t="s">
        <v>11</v>
      </c>
      <c r="Q56" s="397"/>
      <c r="R56" s="398">
        <v>0.55625000000000002</v>
      </c>
      <c r="S56" s="398"/>
      <c r="T56" s="398"/>
      <c r="U56" s="398"/>
      <c r="V56" s="34"/>
    </row>
    <row r="57" spans="1:22" ht="21" customHeight="1" x14ac:dyDescent="0.3">
      <c r="A57" s="33"/>
      <c r="B57" s="396"/>
      <c r="C57" s="396"/>
      <c r="D57" s="397" t="s">
        <v>55</v>
      </c>
      <c r="E57" s="397"/>
      <c r="F57" s="398">
        <v>0.55694444444444446</v>
      </c>
      <c r="G57" s="398"/>
      <c r="H57" s="398"/>
      <c r="I57" s="398"/>
      <c r="J57" s="34"/>
      <c r="K57" s="1"/>
      <c r="L57" s="32"/>
      <c r="M57" s="33"/>
      <c r="N57" s="396"/>
      <c r="O57" s="396"/>
      <c r="P57" s="397" t="s">
        <v>55</v>
      </c>
      <c r="Q57" s="397"/>
      <c r="R57" s="398">
        <v>0.55694444444444446</v>
      </c>
      <c r="S57" s="398"/>
      <c r="T57" s="398"/>
      <c r="U57" s="398"/>
      <c r="V57" s="34"/>
    </row>
    <row r="58" spans="1:22" ht="21" customHeight="1" x14ac:dyDescent="0.35">
      <c r="A58" s="33"/>
      <c r="B58" s="396"/>
      <c r="C58" s="396"/>
      <c r="D58" s="397" t="s">
        <v>9</v>
      </c>
      <c r="E58" s="397"/>
      <c r="F58" s="399">
        <v>0.55902777777777779</v>
      </c>
      <c r="G58" s="399"/>
      <c r="H58" s="399"/>
      <c r="I58" s="399"/>
      <c r="J58" s="34"/>
      <c r="K58" s="1"/>
      <c r="L58" s="32"/>
      <c r="M58" s="33"/>
      <c r="N58" s="396"/>
      <c r="O58" s="396"/>
      <c r="P58" s="397" t="s">
        <v>9</v>
      </c>
      <c r="Q58" s="397"/>
      <c r="R58" s="399">
        <v>0.55902777777777779</v>
      </c>
      <c r="S58" s="399"/>
      <c r="T58" s="399"/>
      <c r="U58" s="399"/>
      <c r="V58" s="34"/>
    </row>
    <row r="59" spans="1:22" ht="21" customHeight="1" x14ac:dyDescent="0.35">
      <c r="A59" s="33"/>
      <c r="B59" s="356" t="s">
        <v>44</v>
      </c>
      <c r="C59" s="356"/>
      <c r="D59" s="357" t="str">
        <f t="shared" ref="D59" si="3">IF(D50="","",IF(OR(D50="DWF",D50="DNF"),"Distance","Temps"))</f>
        <v>Temps</v>
      </c>
      <c r="E59" s="357"/>
      <c r="F59" s="37">
        <v>20</v>
      </c>
      <c r="G59" s="65" t="s">
        <v>45</v>
      </c>
      <c r="H59" s="39">
        <v>1</v>
      </c>
      <c r="I59" s="65" t="s">
        <v>46</v>
      </c>
      <c r="J59" s="34"/>
      <c r="K59" s="1"/>
      <c r="L59" s="32"/>
      <c r="M59" s="33"/>
      <c r="N59" s="356" t="s">
        <v>44</v>
      </c>
      <c r="O59" s="356"/>
      <c r="P59" s="357" t="str">
        <f t="shared" ref="P59" si="4">IF(P50="","",IF(OR(P50="DWF",P50="DNF"),"Distance","Temps"))</f>
        <v>Temps</v>
      </c>
      <c r="Q59" s="357"/>
      <c r="R59" s="37">
        <v>20</v>
      </c>
      <c r="S59" s="65" t="s">
        <v>45</v>
      </c>
      <c r="T59" s="39">
        <v>1</v>
      </c>
      <c r="U59" s="65" t="s">
        <v>46</v>
      </c>
      <c r="V59" s="34"/>
    </row>
    <row r="60" spans="1:22" ht="21" customHeight="1" x14ac:dyDescent="0.3">
      <c r="A60" s="33"/>
      <c r="B60" s="356"/>
      <c r="C60" s="356"/>
      <c r="D60" s="359" t="s">
        <v>56</v>
      </c>
      <c r="E60" s="63" t="s">
        <v>57</v>
      </c>
      <c r="F60" s="41">
        <v>19</v>
      </c>
      <c r="G60" s="66" t="s">
        <v>45</v>
      </c>
      <c r="H60" s="41">
        <v>31</v>
      </c>
      <c r="I60" s="66" t="s">
        <v>46</v>
      </c>
      <c r="J60" s="34"/>
      <c r="K60" s="1"/>
      <c r="L60" s="32"/>
      <c r="M60" s="33"/>
      <c r="N60" s="356"/>
      <c r="O60" s="356"/>
      <c r="P60" s="359" t="s">
        <v>56</v>
      </c>
      <c r="Q60" s="63" t="s">
        <v>57</v>
      </c>
      <c r="R60" s="41">
        <v>19</v>
      </c>
      <c r="S60" s="66" t="s">
        <v>45</v>
      </c>
      <c r="T60" s="41">
        <v>31</v>
      </c>
      <c r="U60" s="66" t="s">
        <v>46</v>
      </c>
      <c r="V60" s="34"/>
    </row>
    <row r="61" spans="1:22" ht="21" customHeight="1" x14ac:dyDescent="0.3">
      <c r="A61" s="33"/>
      <c r="B61" s="356"/>
      <c r="C61" s="356"/>
      <c r="D61" s="359"/>
      <c r="E61" s="63" t="s">
        <v>58</v>
      </c>
      <c r="F61" s="41">
        <v>21</v>
      </c>
      <c r="G61" s="66" t="s">
        <v>45</v>
      </c>
      <c r="H61" s="41">
        <v>1</v>
      </c>
      <c r="I61" s="66" t="s">
        <v>46</v>
      </c>
      <c r="J61" s="34"/>
      <c r="K61" s="1"/>
      <c r="L61" s="32"/>
      <c r="M61" s="33"/>
      <c r="N61" s="356"/>
      <c r="O61" s="356"/>
      <c r="P61" s="359"/>
      <c r="Q61" s="63" t="s">
        <v>58</v>
      </c>
      <c r="R61" s="41">
        <v>21</v>
      </c>
      <c r="S61" s="66" t="s">
        <v>45</v>
      </c>
      <c r="T61" s="41">
        <v>1</v>
      </c>
      <c r="U61" s="66" t="s">
        <v>46</v>
      </c>
      <c r="V61" s="34"/>
    </row>
    <row r="62" spans="1:22" ht="21" customHeight="1" x14ac:dyDescent="0.25">
      <c r="A62" s="33"/>
      <c r="B62" s="358"/>
      <c r="C62" s="358"/>
      <c r="D62" s="358"/>
      <c r="E62" s="358"/>
      <c r="F62" s="358"/>
      <c r="G62" s="358"/>
      <c r="H62" s="358"/>
      <c r="I62" s="358"/>
      <c r="J62" s="34"/>
      <c r="K62" s="1"/>
      <c r="L62" s="32"/>
      <c r="M62" s="33"/>
      <c r="N62" s="358"/>
      <c r="O62" s="358"/>
      <c r="P62" s="358"/>
      <c r="Q62" s="358"/>
      <c r="R62" s="358"/>
      <c r="S62" s="358"/>
      <c r="T62" s="358"/>
      <c r="U62" s="358"/>
      <c r="V62" s="34"/>
    </row>
    <row r="63" spans="1:22" ht="21" customHeight="1" x14ac:dyDescent="0.3">
      <c r="A63" s="33"/>
      <c r="B63" s="395" t="s">
        <v>59</v>
      </c>
      <c r="C63" s="395"/>
      <c r="D63" s="395"/>
      <c r="E63" s="395"/>
      <c r="F63" s="395"/>
      <c r="G63" s="395"/>
      <c r="H63" s="395"/>
      <c r="I63" s="395"/>
      <c r="J63" s="34"/>
      <c r="K63" s="1"/>
      <c r="L63" s="32"/>
      <c r="M63" s="33"/>
      <c r="N63" s="395" t="s">
        <v>59</v>
      </c>
      <c r="O63" s="395"/>
      <c r="P63" s="395"/>
      <c r="Q63" s="395"/>
      <c r="R63" s="395"/>
      <c r="S63" s="395"/>
      <c r="T63" s="395"/>
      <c r="U63" s="395"/>
      <c r="V63" s="34"/>
    </row>
    <row r="64" spans="1:22" ht="21" customHeight="1" thickBot="1" x14ac:dyDescent="0.3">
      <c r="A64" s="33"/>
      <c r="B64" s="358"/>
      <c r="C64" s="358"/>
      <c r="D64" s="358"/>
      <c r="E64" s="358"/>
      <c r="F64" s="358"/>
      <c r="G64" s="358"/>
      <c r="H64" s="358"/>
      <c r="I64" s="358"/>
      <c r="J64" s="34"/>
      <c r="K64" s="1"/>
      <c r="L64" s="32"/>
      <c r="M64" s="33"/>
      <c r="N64" s="358"/>
      <c r="O64" s="358"/>
      <c r="P64" s="358"/>
      <c r="Q64" s="358"/>
      <c r="R64" s="358"/>
      <c r="S64" s="358"/>
      <c r="T64" s="358"/>
      <c r="U64" s="358"/>
      <c r="V64" s="34"/>
    </row>
    <row r="65" spans="1:22" ht="21" customHeight="1" x14ac:dyDescent="0.25">
      <c r="A65" s="33"/>
      <c r="B65" s="489" t="s">
        <v>96</v>
      </c>
      <c r="C65" s="491"/>
      <c r="D65" s="469"/>
      <c r="E65" s="471"/>
      <c r="F65" s="471"/>
      <c r="G65" s="471"/>
      <c r="H65" s="471"/>
      <c r="I65" s="471"/>
      <c r="J65" s="34"/>
      <c r="K65" s="1"/>
      <c r="L65" s="32"/>
      <c r="M65" s="33"/>
      <c r="N65" s="489" t="s">
        <v>96</v>
      </c>
      <c r="O65" s="491"/>
      <c r="P65" s="469"/>
      <c r="Q65" s="471"/>
      <c r="R65" s="471"/>
      <c r="S65" s="471"/>
      <c r="T65" s="471"/>
      <c r="U65" s="471"/>
      <c r="V65" s="34"/>
    </row>
    <row r="66" spans="1:22" ht="21" customHeight="1" thickBot="1" x14ac:dyDescent="0.3">
      <c r="A66" s="33"/>
      <c r="B66" s="490"/>
      <c r="C66" s="492"/>
      <c r="D66" s="470"/>
      <c r="E66" s="472"/>
      <c r="F66" s="472"/>
      <c r="G66" s="472"/>
      <c r="H66" s="472"/>
      <c r="I66" s="472"/>
      <c r="J66" s="34"/>
      <c r="K66" s="1"/>
      <c r="L66" s="32"/>
      <c r="M66" s="33"/>
      <c r="N66" s="490"/>
      <c r="O66" s="492"/>
      <c r="P66" s="470"/>
      <c r="Q66" s="472"/>
      <c r="R66" s="472"/>
      <c r="S66" s="472"/>
      <c r="T66" s="472"/>
      <c r="U66" s="472"/>
      <c r="V66" s="34"/>
    </row>
    <row r="67" spans="1:22" ht="21" customHeight="1" x14ac:dyDescent="0.25">
      <c r="A67" s="33"/>
      <c r="B67" s="487">
        <v>1</v>
      </c>
      <c r="C67" s="475">
        <f>B67+1</f>
        <v>2</v>
      </c>
      <c r="D67" s="473">
        <f t="shared" ref="D67:I67" si="5">C67+1</f>
        <v>3</v>
      </c>
      <c r="E67" s="475">
        <f t="shared" si="5"/>
        <v>4</v>
      </c>
      <c r="F67" s="473">
        <f t="shared" si="5"/>
        <v>5</v>
      </c>
      <c r="G67" s="475">
        <f t="shared" si="5"/>
        <v>6</v>
      </c>
      <c r="H67" s="473">
        <f t="shared" si="5"/>
        <v>7</v>
      </c>
      <c r="I67" s="477">
        <f t="shared" si="5"/>
        <v>8</v>
      </c>
      <c r="J67" s="34"/>
      <c r="K67" s="1"/>
      <c r="L67" s="32"/>
      <c r="M67" s="33"/>
      <c r="N67" s="487">
        <v>1</v>
      </c>
      <c r="O67" s="475">
        <f>N67+1</f>
        <v>2</v>
      </c>
      <c r="P67" s="473">
        <f t="shared" ref="P67:U67" si="6">O67+1</f>
        <v>3</v>
      </c>
      <c r="Q67" s="475">
        <f t="shared" si="6"/>
        <v>4</v>
      </c>
      <c r="R67" s="473">
        <f t="shared" si="6"/>
        <v>5</v>
      </c>
      <c r="S67" s="475">
        <f t="shared" si="6"/>
        <v>6</v>
      </c>
      <c r="T67" s="473">
        <f t="shared" si="6"/>
        <v>7</v>
      </c>
      <c r="U67" s="477">
        <f t="shared" si="6"/>
        <v>8</v>
      </c>
      <c r="V67" s="34"/>
    </row>
    <row r="68" spans="1:22" ht="21" customHeight="1" thickBot="1" x14ac:dyDescent="0.3">
      <c r="A68" s="33"/>
      <c r="B68" s="488"/>
      <c r="C68" s="476"/>
      <c r="D68" s="474"/>
      <c r="E68" s="476"/>
      <c r="F68" s="474"/>
      <c r="G68" s="476"/>
      <c r="H68" s="474"/>
      <c r="I68" s="478"/>
      <c r="J68" s="34"/>
      <c r="K68" s="1"/>
      <c r="L68" s="32"/>
      <c r="M68" s="33"/>
      <c r="N68" s="488"/>
      <c r="O68" s="476"/>
      <c r="P68" s="474"/>
      <c r="Q68" s="476"/>
      <c r="R68" s="474"/>
      <c r="S68" s="476"/>
      <c r="T68" s="474"/>
      <c r="U68" s="478"/>
      <c r="V68" s="34"/>
    </row>
    <row r="69" spans="1:22" ht="21" customHeight="1" x14ac:dyDescent="0.25">
      <c r="A69" s="33"/>
      <c r="B69" s="479" t="s">
        <v>97</v>
      </c>
      <c r="C69" s="480"/>
      <c r="D69" s="483"/>
      <c r="E69" s="484"/>
      <c r="F69" s="484"/>
      <c r="G69" s="484"/>
      <c r="H69" s="484"/>
      <c r="I69" s="429"/>
      <c r="J69" s="34"/>
      <c r="K69" s="1"/>
      <c r="L69" s="32"/>
      <c r="M69" s="33"/>
      <c r="N69" s="479" t="s">
        <v>97</v>
      </c>
      <c r="O69" s="480"/>
      <c r="P69" s="483"/>
      <c r="Q69" s="484"/>
      <c r="R69" s="484"/>
      <c r="S69" s="484"/>
      <c r="T69" s="484"/>
      <c r="U69" s="429"/>
      <c r="V69" s="34"/>
    </row>
    <row r="70" spans="1:22" ht="21" customHeight="1" thickBot="1" x14ac:dyDescent="0.3">
      <c r="A70" s="33"/>
      <c r="B70" s="481"/>
      <c r="C70" s="482"/>
      <c r="D70" s="485"/>
      <c r="E70" s="486"/>
      <c r="F70" s="486"/>
      <c r="G70" s="486"/>
      <c r="H70" s="486"/>
      <c r="I70" s="431"/>
      <c r="J70" s="34"/>
      <c r="K70" s="1"/>
      <c r="L70" s="32"/>
      <c r="M70" s="33"/>
      <c r="N70" s="481"/>
      <c r="O70" s="482"/>
      <c r="P70" s="485"/>
      <c r="Q70" s="486"/>
      <c r="R70" s="486"/>
      <c r="S70" s="486"/>
      <c r="T70" s="486"/>
      <c r="U70" s="431"/>
      <c r="V70" s="34"/>
    </row>
    <row r="71" spans="1:22" ht="21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21" customHeight="1" x14ac:dyDescent="0.25">
      <c r="A72" s="33"/>
      <c r="B72" s="438" t="s">
        <v>63</v>
      </c>
      <c r="C72" s="343" t="s">
        <v>64</v>
      </c>
      <c r="D72" s="351"/>
      <c r="E72" s="351"/>
      <c r="F72" s="351"/>
      <c r="G72" s="351"/>
      <c r="H72" s="352"/>
      <c r="I72" s="353"/>
      <c r="J72" s="34"/>
      <c r="K72" s="1"/>
      <c r="L72" s="32"/>
      <c r="M72" s="33"/>
      <c r="N72" s="438" t="s">
        <v>63</v>
      </c>
      <c r="O72" s="343" t="s">
        <v>64</v>
      </c>
      <c r="P72" s="351"/>
      <c r="Q72" s="351"/>
      <c r="R72" s="351"/>
      <c r="S72" s="351"/>
      <c r="T72" s="352"/>
      <c r="U72" s="353"/>
      <c r="V72" s="34"/>
    </row>
    <row r="73" spans="1:22" ht="21" customHeight="1" x14ac:dyDescent="0.25">
      <c r="A73" s="33"/>
      <c r="B73" s="439"/>
      <c r="C73" s="340" t="s">
        <v>65</v>
      </c>
      <c r="D73" s="348"/>
      <c r="E73" s="348"/>
      <c r="F73" s="348"/>
      <c r="G73" s="348"/>
      <c r="H73" s="336"/>
      <c r="I73" s="337"/>
      <c r="J73" s="34"/>
      <c r="K73" s="1"/>
      <c r="L73" s="32"/>
      <c r="M73" s="33"/>
      <c r="N73" s="439"/>
      <c r="O73" s="340" t="s">
        <v>65</v>
      </c>
      <c r="P73" s="348"/>
      <c r="Q73" s="348"/>
      <c r="R73" s="348"/>
      <c r="S73" s="348"/>
      <c r="T73" s="336"/>
      <c r="U73" s="337"/>
      <c r="V73" s="34"/>
    </row>
    <row r="74" spans="1:22" ht="21" customHeight="1" x14ac:dyDescent="0.25">
      <c r="A74" s="33"/>
      <c r="B74" s="439"/>
      <c r="C74" s="340" t="s">
        <v>66</v>
      </c>
      <c r="D74" s="348"/>
      <c r="E74" s="348"/>
      <c r="F74" s="348"/>
      <c r="G74" s="348"/>
      <c r="H74" s="336"/>
      <c r="I74" s="337"/>
      <c r="J74" s="34"/>
      <c r="K74" s="1"/>
      <c r="L74" s="32"/>
      <c r="M74" s="33"/>
      <c r="N74" s="439"/>
      <c r="O74" s="340" t="s">
        <v>66</v>
      </c>
      <c r="P74" s="348"/>
      <c r="Q74" s="348"/>
      <c r="R74" s="348"/>
      <c r="S74" s="348"/>
      <c r="T74" s="336"/>
      <c r="U74" s="337"/>
      <c r="V74" s="34"/>
    </row>
    <row r="75" spans="1:22" ht="21" customHeight="1" x14ac:dyDescent="0.25">
      <c r="A75" s="33"/>
      <c r="B75" s="439"/>
      <c r="C75" s="340" t="s">
        <v>67</v>
      </c>
      <c r="D75" s="348"/>
      <c r="E75" s="348"/>
      <c r="F75" s="348"/>
      <c r="G75" s="348"/>
      <c r="H75" s="336"/>
      <c r="I75" s="337"/>
      <c r="J75" s="34"/>
      <c r="K75" s="1"/>
      <c r="L75" s="32"/>
      <c r="M75" s="33"/>
      <c r="N75" s="439"/>
      <c r="O75" s="340" t="s">
        <v>67</v>
      </c>
      <c r="P75" s="348"/>
      <c r="Q75" s="348"/>
      <c r="R75" s="348"/>
      <c r="S75" s="348"/>
      <c r="T75" s="336"/>
      <c r="U75" s="337"/>
      <c r="V75" s="34"/>
    </row>
    <row r="76" spans="1:22" ht="21" customHeight="1" x14ac:dyDescent="0.25">
      <c r="A76" s="33"/>
      <c r="B76" s="439"/>
      <c r="C76" s="340" t="s">
        <v>235</v>
      </c>
      <c r="D76" s="348"/>
      <c r="E76" s="348"/>
      <c r="F76" s="348"/>
      <c r="G76" s="348"/>
      <c r="H76" s="354"/>
      <c r="I76" s="355"/>
      <c r="J76" s="34"/>
      <c r="K76" s="1"/>
      <c r="L76" s="32"/>
      <c r="M76" s="33"/>
      <c r="N76" s="439"/>
      <c r="O76" s="340" t="s">
        <v>235</v>
      </c>
      <c r="P76" s="348"/>
      <c r="Q76" s="348"/>
      <c r="R76" s="348"/>
      <c r="S76" s="348"/>
      <c r="T76" s="354"/>
      <c r="U76" s="355"/>
      <c r="V76" s="34"/>
    </row>
    <row r="77" spans="1:22" ht="21" customHeight="1" x14ac:dyDescent="0.25">
      <c r="A77" s="33"/>
      <c r="B77" s="439"/>
      <c r="C77" s="338" t="s">
        <v>236</v>
      </c>
      <c r="D77" s="339"/>
      <c r="E77" s="339"/>
      <c r="F77" s="339"/>
      <c r="G77" s="340"/>
      <c r="H77" s="336"/>
      <c r="I77" s="337"/>
      <c r="J77" s="34"/>
      <c r="K77" s="1"/>
      <c r="L77" s="32"/>
      <c r="M77" s="33"/>
      <c r="N77" s="439"/>
      <c r="O77" s="338" t="s">
        <v>236</v>
      </c>
      <c r="P77" s="339"/>
      <c r="Q77" s="339"/>
      <c r="R77" s="339"/>
      <c r="S77" s="340"/>
      <c r="T77" s="336"/>
      <c r="U77" s="337"/>
      <c r="V77" s="34"/>
    </row>
    <row r="78" spans="1:22" ht="21" customHeight="1" x14ac:dyDescent="0.25">
      <c r="A78" s="33"/>
      <c r="B78" s="439"/>
      <c r="C78" s="340" t="s">
        <v>69</v>
      </c>
      <c r="D78" s="348"/>
      <c r="E78" s="348"/>
      <c r="F78" s="348"/>
      <c r="G78" s="348"/>
      <c r="H78" s="336"/>
      <c r="I78" s="337"/>
      <c r="J78" s="34"/>
      <c r="K78" s="1"/>
      <c r="L78" s="32"/>
      <c r="M78" s="33"/>
      <c r="N78" s="439"/>
      <c r="O78" s="340" t="s">
        <v>69</v>
      </c>
      <c r="P78" s="348"/>
      <c r="Q78" s="348"/>
      <c r="R78" s="348"/>
      <c r="S78" s="348"/>
      <c r="T78" s="336"/>
      <c r="U78" s="337"/>
      <c r="V78" s="34"/>
    </row>
    <row r="79" spans="1:22" ht="21" customHeight="1" thickBot="1" x14ac:dyDescent="0.3">
      <c r="A79" s="33"/>
      <c r="B79" s="440"/>
      <c r="C79" s="371" t="s">
        <v>243</v>
      </c>
      <c r="D79" s="372"/>
      <c r="E79" s="372"/>
      <c r="F79" s="372"/>
      <c r="G79" s="372"/>
      <c r="H79" s="369"/>
      <c r="I79" s="370"/>
      <c r="J79" s="34"/>
      <c r="K79" s="1"/>
      <c r="L79" s="32"/>
      <c r="M79" s="33"/>
      <c r="N79" s="440"/>
      <c r="O79" s="371" t="s">
        <v>243</v>
      </c>
      <c r="P79" s="372"/>
      <c r="Q79" s="372"/>
      <c r="R79" s="372"/>
      <c r="S79" s="372"/>
      <c r="T79" s="369"/>
      <c r="U79" s="370"/>
      <c r="V79" s="34"/>
    </row>
    <row r="80" spans="1:22" ht="21" customHeight="1" x14ac:dyDescent="0.25">
      <c r="A80" s="33"/>
      <c r="B80" s="467" t="s">
        <v>70</v>
      </c>
      <c r="C80" s="346" t="s">
        <v>71</v>
      </c>
      <c r="D80" s="347"/>
      <c r="E80" s="347"/>
      <c r="F80" s="347"/>
      <c r="G80" s="347"/>
      <c r="H80" s="344"/>
      <c r="I80" s="345"/>
      <c r="J80" s="34"/>
      <c r="K80" s="1"/>
      <c r="L80" s="32"/>
      <c r="M80" s="33"/>
      <c r="N80" s="467" t="s">
        <v>70</v>
      </c>
      <c r="O80" s="346" t="s">
        <v>71</v>
      </c>
      <c r="P80" s="347"/>
      <c r="Q80" s="347"/>
      <c r="R80" s="347"/>
      <c r="S80" s="347"/>
      <c r="T80" s="344"/>
      <c r="U80" s="345"/>
      <c r="V80" s="34"/>
    </row>
    <row r="81" spans="1:23" ht="21" customHeight="1" x14ac:dyDescent="0.25">
      <c r="A81" s="33"/>
      <c r="B81" s="467"/>
      <c r="C81" s="340" t="s">
        <v>72</v>
      </c>
      <c r="D81" s="348"/>
      <c r="E81" s="348"/>
      <c r="F81" s="348"/>
      <c r="G81" s="348"/>
      <c r="H81" s="336"/>
      <c r="I81" s="337"/>
      <c r="J81" s="34"/>
      <c r="K81" s="1"/>
      <c r="L81" s="32"/>
      <c r="M81" s="33"/>
      <c r="N81" s="467"/>
      <c r="O81" s="340" t="s">
        <v>72</v>
      </c>
      <c r="P81" s="348"/>
      <c r="Q81" s="348"/>
      <c r="R81" s="348"/>
      <c r="S81" s="348"/>
      <c r="T81" s="336"/>
      <c r="U81" s="337"/>
      <c r="V81" s="34"/>
    </row>
    <row r="82" spans="1:23" ht="21" customHeight="1" x14ac:dyDescent="0.25">
      <c r="A82" s="33"/>
      <c r="B82" s="467"/>
      <c r="C82" s="340" t="s">
        <v>73</v>
      </c>
      <c r="D82" s="348"/>
      <c r="E82" s="348"/>
      <c r="F82" s="348"/>
      <c r="G82" s="348"/>
      <c r="H82" s="336"/>
      <c r="I82" s="337"/>
      <c r="J82" s="34"/>
      <c r="K82" s="1"/>
      <c r="L82" s="32"/>
      <c r="M82" s="33"/>
      <c r="N82" s="467"/>
      <c r="O82" s="340" t="s">
        <v>73</v>
      </c>
      <c r="P82" s="348"/>
      <c r="Q82" s="348"/>
      <c r="R82" s="348"/>
      <c r="S82" s="348"/>
      <c r="T82" s="336"/>
      <c r="U82" s="337"/>
      <c r="V82" s="34"/>
    </row>
    <row r="83" spans="1:23" ht="21" customHeight="1" x14ac:dyDescent="0.25">
      <c r="A83" s="33"/>
      <c r="B83" s="467"/>
      <c r="C83" s="340" t="s">
        <v>75</v>
      </c>
      <c r="D83" s="348"/>
      <c r="E83" s="348"/>
      <c r="F83" s="348"/>
      <c r="G83" s="348"/>
      <c r="H83" s="336"/>
      <c r="I83" s="337"/>
      <c r="J83" s="34"/>
      <c r="K83" s="1"/>
      <c r="L83" s="32"/>
      <c r="M83" s="33"/>
      <c r="N83" s="467"/>
      <c r="O83" s="340" t="s">
        <v>75</v>
      </c>
      <c r="P83" s="348"/>
      <c r="Q83" s="348"/>
      <c r="R83" s="348"/>
      <c r="S83" s="348"/>
      <c r="T83" s="336"/>
      <c r="U83" s="337"/>
      <c r="V83" s="34"/>
    </row>
    <row r="84" spans="1:23" ht="21" customHeight="1" x14ac:dyDescent="0.25">
      <c r="A84" s="33"/>
      <c r="B84" s="467"/>
      <c r="C84" s="340" t="s">
        <v>76</v>
      </c>
      <c r="D84" s="348"/>
      <c r="E84" s="348"/>
      <c r="F84" s="348"/>
      <c r="G84" s="348"/>
      <c r="H84" s="336"/>
      <c r="I84" s="337"/>
      <c r="J84" s="34"/>
      <c r="K84" s="1"/>
      <c r="L84" s="32"/>
      <c r="M84" s="33"/>
      <c r="N84" s="467"/>
      <c r="O84" s="340" t="s">
        <v>76</v>
      </c>
      <c r="P84" s="348"/>
      <c r="Q84" s="348"/>
      <c r="R84" s="348"/>
      <c r="S84" s="348"/>
      <c r="T84" s="336"/>
      <c r="U84" s="337"/>
      <c r="V84" s="34"/>
    </row>
    <row r="85" spans="1:23" ht="21" customHeight="1" thickBot="1" x14ac:dyDescent="0.3">
      <c r="A85" s="33"/>
      <c r="B85" s="468"/>
      <c r="C85" s="371" t="s">
        <v>77</v>
      </c>
      <c r="D85" s="372"/>
      <c r="E85" s="372"/>
      <c r="F85" s="372"/>
      <c r="G85" s="372"/>
      <c r="H85" s="369"/>
      <c r="I85" s="370"/>
      <c r="J85" s="34"/>
      <c r="K85" s="1"/>
      <c r="L85" s="32"/>
      <c r="M85" s="33"/>
      <c r="N85" s="468"/>
      <c r="O85" s="371" t="s">
        <v>77</v>
      </c>
      <c r="P85" s="372"/>
      <c r="Q85" s="372"/>
      <c r="R85" s="372"/>
      <c r="S85" s="372"/>
      <c r="T85" s="369"/>
      <c r="U85" s="370"/>
      <c r="V85" s="34"/>
    </row>
    <row r="86" spans="1:23" ht="21" customHeight="1" x14ac:dyDescent="0.25">
      <c r="A86" s="33"/>
      <c r="B86" s="439" t="s">
        <v>78</v>
      </c>
      <c r="C86" s="341" t="s">
        <v>85</v>
      </c>
      <c r="D86" s="342"/>
      <c r="E86" s="343"/>
      <c r="F86" s="10" t="s">
        <v>86</v>
      </c>
      <c r="G86" s="11"/>
      <c r="H86" s="344"/>
      <c r="I86" s="345"/>
      <c r="J86" s="34"/>
      <c r="K86" s="1"/>
      <c r="L86" s="32"/>
      <c r="M86" s="33"/>
      <c r="N86" s="439" t="s">
        <v>78</v>
      </c>
      <c r="O86" s="341" t="s">
        <v>85</v>
      </c>
      <c r="P86" s="342"/>
      <c r="Q86" s="343"/>
      <c r="R86" s="10" t="s">
        <v>86</v>
      </c>
      <c r="S86" s="11"/>
      <c r="T86" s="344"/>
      <c r="U86" s="345"/>
      <c r="V86" s="34"/>
    </row>
    <row r="87" spans="1:23" ht="21" customHeight="1" x14ac:dyDescent="0.25">
      <c r="A87" s="33"/>
      <c r="B87" s="439"/>
      <c r="C87" s="338" t="s">
        <v>241</v>
      </c>
      <c r="D87" s="339"/>
      <c r="E87" s="340"/>
      <c r="F87" s="10" t="s">
        <v>84</v>
      </c>
      <c r="G87" s="10"/>
      <c r="H87" s="336"/>
      <c r="I87" s="337"/>
      <c r="J87" s="34"/>
      <c r="K87" s="1"/>
      <c r="L87" s="32"/>
      <c r="M87" s="33"/>
      <c r="N87" s="439"/>
      <c r="O87" s="338" t="s">
        <v>241</v>
      </c>
      <c r="P87" s="339"/>
      <c r="Q87" s="340"/>
      <c r="R87" s="10" t="s">
        <v>84</v>
      </c>
      <c r="S87" s="10"/>
      <c r="T87" s="336"/>
      <c r="U87" s="337"/>
      <c r="V87" s="34"/>
    </row>
    <row r="88" spans="1:23" ht="21" customHeight="1" thickBot="1" x14ac:dyDescent="0.3">
      <c r="A88" s="33"/>
      <c r="B88" s="440"/>
      <c r="C88" s="441" t="s">
        <v>87</v>
      </c>
      <c r="D88" s="442"/>
      <c r="E88" s="371"/>
      <c r="F88" s="52" t="s">
        <v>86</v>
      </c>
      <c r="G88" s="52"/>
      <c r="H88" s="369"/>
      <c r="I88" s="370"/>
      <c r="J88" s="34"/>
      <c r="K88" s="1"/>
      <c r="L88" s="32"/>
      <c r="M88" s="33"/>
      <c r="N88" s="440"/>
      <c r="O88" s="441" t="s">
        <v>87</v>
      </c>
      <c r="P88" s="442"/>
      <c r="Q88" s="371"/>
      <c r="R88" s="52" t="s">
        <v>86</v>
      </c>
      <c r="S88" s="52"/>
      <c r="T88" s="369"/>
      <c r="U88" s="370"/>
      <c r="V88" s="34"/>
    </row>
    <row r="89" spans="1:23" ht="21" customHeight="1" thickBot="1" x14ac:dyDescent="0.3">
      <c r="A89" s="33"/>
      <c r="B89" s="25"/>
      <c r="C89" s="25"/>
      <c r="D89" s="25"/>
      <c r="E89" s="25"/>
      <c r="F89" s="25"/>
      <c r="G89" s="25"/>
      <c r="H89" s="25"/>
      <c r="I89" s="25"/>
      <c r="J89" s="34"/>
      <c r="K89" s="1"/>
      <c r="L89" s="32"/>
      <c r="M89" s="33"/>
      <c r="N89" s="25"/>
      <c r="O89" s="25"/>
      <c r="P89" s="25"/>
      <c r="Q89" s="25"/>
      <c r="R89" s="25"/>
      <c r="S89" s="25"/>
      <c r="T89" s="25"/>
      <c r="U89" s="25"/>
      <c r="V89" s="34"/>
    </row>
    <row r="90" spans="1:23" ht="21" customHeight="1" x14ac:dyDescent="0.3">
      <c r="A90" s="33"/>
      <c r="B90" s="373" t="s">
        <v>88</v>
      </c>
      <c r="C90" s="374"/>
      <c r="D90" s="374"/>
      <c r="E90" s="374"/>
      <c r="F90" s="374"/>
      <c r="G90" s="374"/>
      <c r="H90" s="374"/>
      <c r="I90" s="375"/>
      <c r="J90" s="34"/>
      <c r="K90" s="1"/>
      <c r="L90" s="32"/>
      <c r="M90" s="33"/>
      <c r="N90" s="373" t="s">
        <v>88</v>
      </c>
      <c r="O90" s="374"/>
      <c r="P90" s="374"/>
      <c r="Q90" s="374"/>
      <c r="R90" s="374"/>
      <c r="S90" s="374"/>
      <c r="T90" s="374"/>
      <c r="U90" s="375"/>
      <c r="V90" s="34"/>
    </row>
    <row r="91" spans="1:23" ht="21" customHeight="1" x14ac:dyDescent="0.25">
      <c r="A91" s="33"/>
      <c r="B91" s="376"/>
      <c r="C91" s="377"/>
      <c r="D91" s="377"/>
      <c r="E91" s="377"/>
      <c r="F91" s="377"/>
      <c r="G91" s="377"/>
      <c r="H91" s="377"/>
      <c r="I91" s="378"/>
      <c r="J91" s="34"/>
      <c r="K91" s="1"/>
      <c r="L91" s="32"/>
      <c r="M91" s="33"/>
      <c r="N91" s="376"/>
      <c r="O91" s="377"/>
      <c r="P91" s="377"/>
      <c r="Q91" s="377"/>
      <c r="R91" s="377"/>
      <c r="S91" s="377"/>
      <c r="T91" s="377"/>
      <c r="U91" s="378"/>
      <c r="V91" s="34"/>
    </row>
    <row r="92" spans="1:23" ht="21" customHeight="1" x14ac:dyDescent="0.25">
      <c r="A92" s="33"/>
      <c r="B92" s="379"/>
      <c r="C92" s="380"/>
      <c r="D92" s="380"/>
      <c r="E92" s="380"/>
      <c r="F92" s="380"/>
      <c r="G92" s="380"/>
      <c r="H92" s="380"/>
      <c r="I92" s="381"/>
      <c r="J92" s="34"/>
      <c r="K92" s="1"/>
      <c r="L92" s="32"/>
      <c r="M92" s="33"/>
      <c r="N92" s="379"/>
      <c r="O92" s="380"/>
      <c r="P92" s="380"/>
      <c r="Q92" s="380"/>
      <c r="R92" s="380"/>
      <c r="S92" s="380"/>
      <c r="T92" s="380"/>
      <c r="U92" s="381"/>
      <c r="V92" s="34"/>
    </row>
    <row r="93" spans="1:23" ht="21" customHeight="1" x14ac:dyDescent="0.25">
      <c r="A93" s="33"/>
      <c r="B93" s="379"/>
      <c r="C93" s="380"/>
      <c r="D93" s="380"/>
      <c r="E93" s="380"/>
      <c r="F93" s="380"/>
      <c r="G93" s="380"/>
      <c r="H93" s="380"/>
      <c r="I93" s="381"/>
      <c r="J93" s="34"/>
      <c r="K93" s="1"/>
      <c r="L93" s="32"/>
      <c r="M93" s="33"/>
      <c r="N93" s="379"/>
      <c r="O93" s="380"/>
      <c r="P93" s="380"/>
      <c r="Q93" s="380"/>
      <c r="R93" s="380"/>
      <c r="S93" s="380"/>
      <c r="T93" s="380"/>
      <c r="U93" s="381"/>
      <c r="V93" s="34"/>
    </row>
    <row r="94" spans="1:23" ht="21" customHeight="1" thickBot="1" x14ac:dyDescent="0.3">
      <c r="A94" s="33"/>
      <c r="B94" s="382"/>
      <c r="C94" s="383"/>
      <c r="D94" s="383"/>
      <c r="E94" s="383"/>
      <c r="F94" s="383"/>
      <c r="G94" s="383"/>
      <c r="H94" s="383"/>
      <c r="I94" s="384"/>
      <c r="J94" s="34"/>
      <c r="K94" s="1"/>
      <c r="L94" s="32"/>
      <c r="M94" s="33"/>
      <c r="N94" s="382"/>
      <c r="O94" s="383"/>
      <c r="P94" s="383"/>
      <c r="Q94" s="383"/>
      <c r="R94" s="383"/>
      <c r="S94" s="383"/>
      <c r="T94" s="383"/>
      <c r="U94" s="384"/>
      <c r="V94" s="34"/>
    </row>
    <row r="95" spans="1:23" ht="21" customHeight="1" thickBot="1" x14ac:dyDescent="0.3">
      <c r="A95" s="53"/>
      <c r="B95" s="54"/>
      <c r="C95" s="54"/>
      <c r="D95" s="54"/>
      <c r="E95" s="54"/>
      <c r="F95" s="54"/>
      <c r="G95" s="54"/>
      <c r="H95" s="54"/>
      <c r="I95" s="54"/>
      <c r="J95" s="55"/>
      <c r="K95" s="1"/>
      <c r="L95" s="32"/>
      <c r="M95" s="53"/>
      <c r="N95" s="54"/>
      <c r="O95" s="54"/>
      <c r="P95" s="54"/>
      <c r="Q95" s="54"/>
      <c r="R95" s="54"/>
      <c r="S95" s="54"/>
      <c r="T95" s="54"/>
      <c r="U95" s="54"/>
      <c r="V95" s="55"/>
    </row>
    <row r="96" spans="1:23" ht="21" customHeight="1" thickBot="1" x14ac:dyDescent="0.3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7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</row>
    <row r="97" spans="1:22" ht="21" customHeight="1" x14ac:dyDescent="0.25">
      <c r="A97" s="29">
        <v>2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>
        <f t="shared" ref="M97" si="7">A97+1</f>
        <v>3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21" customHeight="1" x14ac:dyDescent="0.35">
      <c r="A98" s="33"/>
      <c r="B98" s="356" t="s">
        <v>42</v>
      </c>
      <c r="C98" s="356"/>
      <c r="D98" s="452" t="s">
        <v>239</v>
      </c>
      <c r="E98" s="404"/>
      <c r="F98" s="404"/>
      <c r="G98" s="404"/>
      <c r="H98" s="404"/>
      <c r="I98" s="404"/>
      <c r="J98" s="75">
        <v>18</v>
      </c>
      <c r="K98" s="1"/>
      <c r="L98" s="32"/>
      <c r="M98" s="33"/>
      <c r="N98" s="356" t="s">
        <v>42</v>
      </c>
      <c r="O98" s="356"/>
      <c r="P98" s="452" t="s">
        <v>239</v>
      </c>
      <c r="Q98" s="404"/>
      <c r="R98" s="404"/>
      <c r="S98" s="404"/>
      <c r="T98" s="404"/>
      <c r="U98" s="404"/>
      <c r="V98" s="75">
        <v>32</v>
      </c>
    </row>
    <row r="99" spans="1:22" ht="21" customHeight="1" x14ac:dyDescent="0.25">
      <c r="A99" s="33"/>
      <c r="B99" s="358"/>
      <c r="C99" s="358"/>
      <c r="D99" s="358"/>
      <c r="E99" s="358"/>
      <c r="F99" s="358"/>
      <c r="G99" s="358"/>
      <c r="H99" s="358"/>
      <c r="I99" s="358"/>
      <c r="J99" s="34"/>
      <c r="K99" s="1"/>
      <c r="L99" s="32"/>
      <c r="M99" s="33"/>
      <c r="N99" s="358"/>
      <c r="O99" s="358"/>
      <c r="P99" s="358"/>
      <c r="Q99" s="358"/>
      <c r="R99" s="358"/>
      <c r="S99" s="358"/>
      <c r="T99" s="358"/>
      <c r="U99" s="358"/>
      <c r="V99" s="34"/>
    </row>
    <row r="100" spans="1:22" ht="21" customHeight="1" x14ac:dyDescent="0.35">
      <c r="A100" s="33"/>
      <c r="B100" s="356" t="s">
        <v>0</v>
      </c>
      <c r="C100" s="356"/>
      <c r="D100" s="403">
        <v>1</v>
      </c>
      <c r="E100" s="403"/>
      <c r="F100" s="357" t="s">
        <v>41</v>
      </c>
      <c r="G100" s="357"/>
      <c r="H100" s="403">
        <v>5</v>
      </c>
      <c r="I100" s="403"/>
      <c r="J100" s="34"/>
      <c r="K100" s="1"/>
      <c r="L100" s="32"/>
      <c r="M100" s="33"/>
      <c r="N100" s="356" t="s">
        <v>0</v>
      </c>
      <c r="O100" s="356"/>
      <c r="P100" s="403">
        <v>1</v>
      </c>
      <c r="Q100" s="403"/>
      <c r="R100" s="357" t="s">
        <v>41</v>
      </c>
      <c r="S100" s="357"/>
      <c r="T100" s="403">
        <v>6</v>
      </c>
      <c r="U100" s="403"/>
      <c r="V100" s="34"/>
    </row>
    <row r="101" spans="1:22" ht="21" customHeight="1" x14ac:dyDescent="0.35">
      <c r="A101" s="33"/>
      <c r="B101" s="356" t="s">
        <v>14</v>
      </c>
      <c r="C101" s="356"/>
      <c r="D101" s="400" t="s">
        <v>150</v>
      </c>
      <c r="E101" s="400"/>
      <c r="F101" s="357" t="s">
        <v>15</v>
      </c>
      <c r="G101" s="357"/>
      <c r="H101" s="401" t="s">
        <v>149</v>
      </c>
      <c r="I101" s="401"/>
      <c r="J101" s="34"/>
      <c r="K101" s="1"/>
      <c r="L101" s="32"/>
      <c r="M101" s="33"/>
      <c r="N101" s="356" t="s">
        <v>14</v>
      </c>
      <c r="O101" s="356"/>
      <c r="P101" s="400" t="s">
        <v>171</v>
      </c>
      <c r="Q101" s="400"/>
      <c r="R101" s="357" t="s">
        <v>15</v>
      </c>
      <c r="S101" s="357"/>
      <c r="T101" s="401" t="s">
        <v>170</v>
      </c>
      <c r="U101" s="401"/>
      <c r="V101" s="34"/>
    </row>
    <row r="102" spans="1:22" ht="21" customHeight="1" x14ac:dyDescent="0.3">
      <c r="A102" s="33"/>
      <c r="B102" s="64" t="s">
        <v>53</v>
      </c>
      <c r="C102" s="64"/>
      <c r="D102" s="402" t="s">
        <v>94</v>
      </c>
      <c r="E102" s="402"/>
      <c r="F102" s="397" t="s">
        <v>54</v>
      </c>
      <c r="G102" s="397"/>
      <c r="H102" s="402" t="s">
        <v>151</v>
      </c>
      <c r="I102" s="402"/>
      <c r="J102" s="34"/>
      <c r="K102" s="1"/>
      <c r="L102" s="32"/>
      <c r="M102" s="33"/>
      <c r="N102" s="64" t="s">
        <v>53</v>
      </c>
      <c r="O102" s="64"/>
      <c r="P102" s="402" t="s">
        <v>95</v>
      </c>
      <c r="Q102" s="402"/>
      <c r="R102" s="397" t="s">
        <v>54</v>
      </c>
      <c r="S102" s="397"/>
      <c r="T102" s="402" t="s">
        <v>145</v>
      </c>
      <c r="U102" s="402"/>
      <c r="V102" s="34"/>
    </row>
    <row r="103" spans="1:22" ht="21" customHeight="1" x14ac:dyDescent="0.3">
      <c r="A103" s="33"/>
      <c r="B103" s="396" t="s">
        <v>1</v>
      </c>
      <c r="C103" s="396"/>
      <c r="D103" s="397"/>
      <c r="E103" s="397"/>
      <c r="F103" s="398"/>
      <c r="G103" s="398"/>
      <c r="H103" s="398"/>
      <c r="I103" s="398"/>
      <c r="J103" s="34"/>
      <c r="K103" s="1"/>
      <c r="L103" s="32"/>
      <c r="M103" s="33"/>
      <c r="N103" s="396" t="s">
        <v>1</v>
      </c>
      <c r="O103" s="396"/>
      <c r="P103" s="397"/>
      <c r="Q103" s="397"/>
      <c r="R103" s="398"/>
      <c r="S103" s="398"/>
      <c r="T103" s="398"/>
      <c r="U103" s="398"/>
      <c r="V103" s="34"/>
    </row>
    <row r="104" spans="1:22" ht="21" customHeight="1" x14ac:dyDescent="0.3">
      <c r="A104" s="33"/>
      <c r="B104" s="396"/>
      <c r="C104" s="396"/>
      <c r="D104" s="397" t="s">
        <v>11</v>
      </c>
      <c r="E104" s="397"/>
      <c r="F104" s="398">
        <v>0.55625000000000002</v>
      </c>
      <c r="G104" s="398"/>
      <c r="H104" s="398"/>
      <c r="I104" s="398"/>
      <c r="J104" s="34"/>
      <c r="K104" s="1"/>
      <c r="L104" s="32"/>
      <c r="M104" s="33"/>
      <c r="N104" s="396"/>
      <c r="O104" s="396"/>
      <c r="P104" s="397" t="s">
        <v>11</v>
      </c>
      <c r="Q104" s="397"/>
      <c r="R104" s="398">
        <v>0.55625000000000002</v>
      </c>
      <c r="S104" s="398"/>
      <c r="T104" s="398"/>
      <c r="U104" s="398"/>
      <c r="V104" s="34"/>
    </row>
    <row r="105" spans="1:22" ht="21" customHeight="1" x14ac:dyDescent="0.3">
      <c r="A105" s="33"/>
      <c r="B105" s="396"/>
      <c r="C105" s="396"/>
      <c r="D105" s="397" t="s">
        <v>55</v>
      </c>
      <c r="E105" s="397"/>
      <c r="F105" s="398">
        <v>0.55694444444444446</v>
      </c>
      <c r="G105" s="398"/>
      <c r="H105" s="398"/>
      <c r="I105" s="398"/>
      <c r="J105" s="34"/>
      <c r="K105" s="1"/>
      <c r="L105" s="32"/>
      <c r="M105" s="33"/>
      <c r="N105" s="396"/>
      <c r="O105" s="396"/>
      <c r="P105" s="397" t="s">
        <v>55</v>
      </c>
      <c r="Q105" s="397"/>
      <c r="R105" s="398">
        <v>0.55694444444444446</v>
      </c>
      <c r="S105" s="398"/>
      <c r="T105" s="398"/>
      <c r="U105" s="398"/>
      <c r="V105" s="34"/>
    </row>
    <row r="106" spans="1:22" ht="21" customHeight="1" x14ac:dyDescent="0.35">
      <c r="A106" s="33"/>
      <c r="B106" s="396"/>
      <c r="C106" s="396"/>
      <c r="D106" s="397" t="s">
        <v>9</v>
      </c>
      <c r="E106" s="397"/>
      <c r="F106" s="399">
        <v>0.55902777777777779</v>
      </c>
      <c r="G106" s="399"/>
      <c r="H106" s="399"/>
      <c r="I106" s="399"/>
      <c r="J106" s="34"/>
      <c r="K106" s="1"/>
      <c r="L106" s="32"/>
      <c r="M106" s="33"/>
      <c r="N106" s="396"/>
      <c r="O106" s="396"/>
      <c r="P106" s="397" t="s">
        <v>9</v>
      </c>
      <c r="Q106" s="397"/>
      <c r="R106" s="399">
        <v>0.55902777777777779</v>
      </c>
      <c r="S106" s="399"/>
      <c r="T106" s="399"/>
      <c r="U106" s="399"/>
      <c r="V106" s="34"/>
    </row>
    <row r="107" spans="1:22" ht="21" customHeight="1" x14ac:dyDescent="0.35">
      <c r="A107" s="33"/>
      <c r="B107" s="356" t="s">
        <v>44</v>
      </c>
      <c r="C107" s="356"/>
      <c r="D107" s="357" t="str">
        <f t="shared" ref="D107" si="8">IF(D98="","",IF(OR(D98="DWF",D98="DNF"),"Distance","Temps"))</f>
        <v>Temps</v>
      </c>
      <c r="E107" s="357"/>
      <c r="F107" s="37">
        <v>20</v>
      </c>
      <c r="G107" s="65" t="s">
        <v>45</v>
      </c>
      <c r="H107" s="39">
        <v>0</v>
      </c>
      <c r="I107" s="65" t="s">
        <v>46</v>
      </c>
      <c r="J107" s="34"/>
      <c r="K107" s="1"/>
      <c r="L107" s="32"/>
      <c r="M107" s="33"/>
      <c r="N107" s="356" t="s">
        <v>44</v>
      </c>
      <c r="O107" s="356"/>
      <c r="P107" s="357" t="str">
        <f t="shared" ref="P107" si="9">IF(P98="","",IF(OR(P98="DWF",P98="DNF"),"Distance","Temps"))</f>
        <v>Temps</v>
      </c>
      <c r="Q107" s="357"/>
      <c r="R107" s="37">
        <v>20</v>
      </c>
      <c r="S107" s="65" t="s">
        <v>45</v>
      </c>
      <c r="T107" s="39">
        <v>0</v>
      </c>
      <c r="U107" s="65" t="s">
        <v>46</v>
      </c>
      <c r="V107" s="34"/>
    </row>
    <row r="108" spans="1:22" ht="21" customHeight="1" x14ac:dyDescent="0.3">
      <c r="A108" s="33"/>
      <c r="B108" s="356"/>
      <c r="C108" s="356"/>
      <c r="D108" s="359" t="s">
        <v>56</v>
      </c>
      <c r="E108" s="63" t="s">
        <v>57</v>
      </c>
      <c r="F108" s="41">
        <v>19</v>
      </c>
      <c r="G108" s="66" t="s">
        <v>45</v>
      </c>
      <c r="H108" s="41">
        <v>30</v>
      </c>
      <c r="I108" s="66" t="s">
        <v>46</v>
      </c>
      <c r="J108" s="34"/>
      <c r="K108" s="1"/>
      <c r="L108" s="32"/>
      <c r="M108" s="33"/>
      <c r="N108" s="356"/>
      <c r="O108" s="356"/>
      <c r="P108" s="359" t="s">
        <v>56</v>
      </c>
      <c r="Q108" s="63" t="s">
        <v>57</v>
      </c>
      <c r="R108" s="41">
        <v>19</v>
      </c>
      <c r="S108" s="66" t="s">
        <v>45</v>
      </c>
      <c r="T108" s="41">
        <v>30</v>
      </c>
      <c r="U108" s="66" t="s">
        <v>46</v>
      </c>
      <c r="V108" s="34"/>
    </row>
    <row r="109" spans="1:22" ht="21" customHeight="1" x14ac:dyDescent="0.3">
      <c r="A109" s="33"/>
      <c r="B109" s="356"/>
      <c r="C109" s="356"/>
      <c r="D109" s="359"/>
      <c r="E109" s="63" t="s">
        <v>58</v>
      </c>
      <c r="F109" s="41">
        <v>21</v>
      </c>
      <c r="G109" s="66" t="s">
        <v>45</v>
      </c>
      <c r="H109" s="41">
        <v>0</v>
      </c>
      <c r="I109" s="66" t="s">
        <v>46</v>
      </c>
      <c r="J109" s="34"/>
      <c r="K109" s="1"/>
      <c r="L109" s="32"/>
      <c r="M109" s="33"/>
      <c r="N109" s="356"/>
      <c r="O109" s="356"/>
      <c r="P109" s="359"/>
      <c r="Q109" s="63" t="s">
        <v>58</v>
      </c>
      <c r="R109" s="41">
        <v>21</v>
      </c>
      <c r="S109" s="66" t="s">
        <v>45</v>
      </c>
      <c r="T109" s="41">
        <v>0</v>
      </c>
      <c r="U109" s="66" t="s">
        <v>46</v>
      </c>
      <c r="V109" s="34"/>
    </row>
    <row r="110" spans="1:22" ht="21" customHeight="1" x14ac:dyDescent="0.25">
      <c r="A110" s="33"/>
      <c r="B110" s="358"/>
      <c r="C110" s="358"/>
      <c r="D110" s="358"/>
      <c r="E110" s="358"/>
      <c r="F110" s="358"/>
      <c r="G110" s="358"/>
      <c r="H110" s="358"/>
      <c r="I110" s="358"/>
      <c r="J110" s="34"/>
      <c r="K110" s="1"/>
      <c r="L110" s="32"/>
      <c r="M110" s="33"/>
      <c r="N110" s="358"/>
      <c r="O110" s="358"/>
      <c r="P110" s="358"/>
      <c r="Q110" s="358"/>
      <c r="R110" s="358"/>
      <c r="S110" s="358"/>
      <c r="T110" s="358"/>
      <c r="U110" s="358"/>
      <c r="V110" s="34"/>
    </row>
    <row r="111" spans="1:22" ht="21" customHeight="1" x14ac:dyDescent="0.3">
      <c r="A111" s="33"/>
      <c r="B111" s="395" t="s">
        <v>59</v>
      </c>
      <c r="C111" s="395"/>
      <c r="D111" s="395"/>
      <c r="E111" s="395"/>
      <c r="F111" s="395"/>
      <c r="G111" s="395"/>
      <c r="H111" s="395"/>
      <c r="I111" s="395"/>
      <c r="J111" s="34"/>
      <c r="K111" s="1"/>
      <c r="L111" s="32"/>
      <c r="M111" s="33"/>
      <c r="N111" s="395" t="s">
        <v>59</v>
      </c>
      <c r="O111" s="395"/>
      <c r="P111" s="395"/>
      <c r="Q111" s="395"/>
      <c r="R111" s="395"/>
      <c r="S111" s="395"/>
      <c r="T111" s="395"/>
      <c r="U111" s="395"/>
      <c r="V111" s="34"/>
    </row>
    <row r="112" spans="1:22" ht="21" customHeight="1" thickBot="1" x14ac:dyDescent="0.3">
      <c r="A112" s="33"/>
      <c r="B112" s="358"/>
      <c r="C112" s="358"/>
      <c r="D112" s="358"/>
      <c r="E112" s="358"/>
      <c r="F112" s="358"/>
      <c r="G112" s="358"/>
      <c r="H112" s="358"/>
      <c r="I112" s="358"/>
      <c r="J112" s="34"/>
      <c r="K112" s="1"/>
      <c r="L112" s="32"/>
      <c r="M112" s="33"/>
      <c r="N112" s="358"/>
      <c r="O112" s="358"/>
      <c r="P112" s="358"/>
      <c r="Q112" s="358"/>
      <c r="R112" s="358"/>
      <c r="S112" s="358"/>
      <c r="T112" s="358"/>
      <c r="U112" s="358"/>
      <c r="V112" s="34"/>
    </row>
    <row r="113" spans="1:22" ht="21" customHeight="1" x14ac:dyDescent="0.25">
      <c r="A113" s="33"/>
      <c r="B113" s="489" t="s">
        <v>96</v>
      </c>
      <c r="C113" s="491"/>
      <c r="D113" s="469"/>
      <c r="E113" s="471"/>
      <c r="F113" s="471"/>
      <c r="G113" s="471"/>
      <c r="H113" s="471"/>
      <c r="I113" s="471"/>
      <c r="J113" s="34"/>
      <c r="K113" s="1"/>
      <c r="L113" s="32"/>
      <c r="M113" s="33"/>
      <c r="N113" s="489" t="s">
        <v>96</v>
      </c>
      <c r="O113" s="491"/>
      <c r="P113" s="469"/>
      <c r="Q113" s="471"/>
      <c r="R113" s="471"/>
      <c r="S113" s="471"/>
      <c r="T113" s="471"/>
      <c r="U113" s="471"/>
      <c r="V113" s="34"/>
    </row>
    <row r="114" spans="1:22" ht="21" customHeight="1" thickBot="1" x14ac:dyDescent="0.3">
      <c r="A114" s="33"/>
      <c r="B114" s="490"/>
      <c r="C114" s="492"/>
      <c r="D114" s="470"/>
      <c r="E114" s="472"/>
      <c r="F114" s="472"/>
      <c r="G114" s="472"/>
      <c r="H114" s="472"/>
      <c r="I114" s="472"/>
      <c r="J114" s="34"/>
      <c r="K114" s="1"/>
      <c r="L114" s="32"/>
      <c r="M114" s="33"/>
      <c r="N114" s="490"/>
      <c r="O114" s="492"/>
      <c r="P114" s="470"/>
      <c r="Q114" s="472"/>
      <c r="R114" s="472"/>
      <c r="S114" s="472"/>
      <c r="T114" s="472"/>
      <c r="U114" s="472"/>
      <c r="V114" s="34"/>
    </row>
    <row r="115" spans="1:22" ht="21" customHeight="1" x14ac:dyDescent="0.25">
      <c r="A115" s="33"/>
      <c r="B115" s="487">
        <v>1</v>
      </c>
      <c r="C115" s="475">
        <f>B115+1</f>
        <v>2</v>
      </c>
      <c r="D115" s="473">
        <f t="shared" ref="D115:I115" si="10">C115+1</f>
        <v>3</v>
      </c>
      <c r="E115" s="475">
        <f t="shared" si="10"/>
        <v>4</v>
      </c>
      <c r="F115" s="473">
        <f t="shared" si="10"/>
        <v>5</v>
      </c>
      <c r="G115" s="475">
        <f t="shared" si="10"/>
        <v>6</v>
      </c>
      <c r="H115" s="473">
        <f t="shared" si="10"/>
        <v>7</v>
      </c>
      <c r="I115" s="477">
        <f t="shared" si="10"/>
        <v>8</v>
      </c>
      <c r="J115" s="34"/>
      <c r="K115" s="1"/>
      <c r="L115" s="32"/>
      <c r="M115" s="33"/>
      <c r="N115" s="487">
        <v>1</v>
      </c>
      <c r="O115" s="475">
        <f>N115+1</f>
        <v>2</v>
      </c>
      <c r="P115" s="473">
        <f t="shared" ref="P115:U115" si="11">O115+1</f>
        <v>3</v>
      </c>
      <c r="Q115" s="475">
        <f t="shared" si="11"/>
        <v>4</v>
      </c>
      <c r="R115" s="473">
        <f t="shared" si="11"/>
        <v>5</v>
      </c>
      <c r="S115" s="475">
        <f t="shared" si="11"/>
        <v>6</v>
      </c>
      <c r="T115" s="473">
        <f t="shared" si="11"/>
        <v>7</v>
      </c>
      <c r="U115" s="477">
        <f t="shared" si="11"/>
        <v>8</v>
      </c>
      <c r="V115" s="34"/>
    </row>
    <row r="116" spans="1:22" ht="21" customHeight="1" thickBot="1" x14ac:dyDescent="0.3">
      <c r="A116" s="33"/>
      <c r="B116" s="488"/>
      <c r="C116" s="476"/>
      <c r="D116" s="474"/>
      <c r="E116" s="476"/>
      <c r="F116" s="474"/>
      <c r="G116" s="476"/>
      <c r="H116" s="474"/>
      <c r="I116" s="478"/>
      <c r="J116" s="34"/>
      <c r="K116" s="1"/>
      <c r="L116" s="32"/>
      <c r="M116" s="33"/>
      <c r="N116" s="488"/>
      <c r="O116" s="476"/>
      <c r="P116" s="474"/>
      <c r="Q116" s="476"/>
      <c r="R116" s="474"/>
      <c r="S116" s="476"/>
      <c r="T116" s="474"/>
      <c r="U116" s="478"/>
      <c r="V116" s="34"/>
    </row>
    <row r="117" spans="1:22" ht="21" customHeight="1" x14ac:dyDescent="0.25">
      <c r="A117" s="33"/>
      <c r="B117" s="479" t="s">
        <v>97</v>
      </c>
      <c r="C117" s="480"/>
      <c r="D117" s="483"/>
      <c r="E117" s="484"/>
      <c r="F117" s="484"/>
      <c r="G117" s="484"/>
      <c r="H117" s="484"/>
      <c r="I117" s="429"/>
      <c r="J117" s="34"/>
      <c r="K117" s="1"/>
      <c r="L117" s="32"/>
      <c r="M117" s="33"/>
      <c r="N117" s="479" t="s">
        <v>97</v>
      </c>
      <c r="O117" s="480"/>
      <c r="P117" s="483"/>
      <c r="Q117" s="484"/>
      <c r="R117" s="484"/>
      <c r="S117" s="484"/>
      <c r="T117" s="484"/>
      <c r="U117" s="429"/>
      <c r="V117" s="34"/>
    </row>
    <row r="118" spans="1:22" ht="21" customHeight="1" thickBot="1" x14ac:dyDescent="0.3">
      <c r="A118" s="33"/>
      <c r="B118" s="481"/>
      <c r="C118" s="482"/>
      <c r="D118" s="485"/>
      <c r="E118" s="486"/>
      <c r="F118" s="486"/>
      <c r="G118" s="486"/>
      <c r="H118" s="486"/>
      <c r="I118" s="431"/>
      <c r="J118" s="34"/>
      <c r="K118" s="1"/>
      <c r="L118" s="32"/>
      <c r="M118" s="33"/>
      <c r="N118" s="481"/>
      <c r="O118" s="482"/>
      <c r="P118" s="485"/>
      <c r="Q118" s="486"/>
      <c r="R118" s="486"/>
      <c r="S118" s="486"/>
      <c r="T118" s="486"/>
      <c r="U118" s="431"/>
      <c r="V118" s="34"/>
    </row>
    <row r="119" spans="1:22" ht="21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21" customHeight="1" x14ac:dyDescent="0.25">
      <c r="A120" s="33"/>
      <c r="B120" s="438" t="s">
        <v>63</v>
      </c>
      <c r="C120" s="343" t="s">
        <v>64</v>
      </c>
      <c r="D120" s="351"/>
      <c r="E120" s="351"/>
      <c r="F120" s="351"/>
      <c r="G120" s="351"/>
      <c r="H120" s="352"/>
      <c r="I120" s="353"/>
      <c r="J120" s="34"/>
      <c r="K120" s="1"/>
      <c r="L120" s="32"/>
      <c r="M120" s="33"/>
      <c r="N120" s="438" t="s">
        <v>63</v>
      </c>
      <c r="O120" s="343" t="s">
        <v>64</v>
      </c>
      <c r="P120" s="351"/>
      <c r="Q120" s="351"/>
      <c r="R120" s="351"/>
      <c r="S120" s="351"/>
      <c r="T120" s="352"/>
      <c r="U120" s="353"/>
      <c r="V120" s="34"/>
    </row>
    <row r="121" spans="1:22" ht="21" customHeight="1" x14ac:dyDescent="0.25">
      <c r="A121" s="33"/>
      <c r="B121" s="439"/>
      <c r="C121" s="340" t="s">
        <v>65</v>
      </c>
      <c r="D121" s="348"/>
      <c r="E121" s="348"/>
      <c r="F121" s="348"/>
      <c r="G121" s="348"/>
      <c r="H121" s="336"/>
      <c r="I121" s="337"/>
      <c r="J121" s="34"/>
      <c r="K121" s="1"/>
      <c r="L121" s="32"/>
      <c r="M121" s="33"/>
      <c r="N121" s="439"/>
      <c r="O121" s="340" t="s">
        <v>65</v>
      </c>
      <c r="P121" s="348"/>
      <c r="Q121" s="348"/>
      <c r="R121" s="348"/>
      <c r="S121" s="348"/>
      <c r="T121" s="336"/>
      <c r="U121" s="337"/>
      <c r="V121" s="34"/>
    </row>
    <row r="122" spans="1:22" ht="21" customHeight="1" x14ac:dyDescent="0.25">
      <c r="A122" s="33"/>
      <c r="B122" s="439"/>
      <c r="C122" s="340" t="s">
        <v>66</v>
      </c>
      <c r="D122" s="348"/>
      <c r="E122" s="348"/>
      <c r="F122" s="348"/>
      <c r="G122" s="348"/>
      <c r="H122" s="336"/>
      <c r="I122" s="337"/>
      <c r="J122" s="34"/>
      <c r="K122" s="1"/>
      <c r="L122" s="32"/>
      <c r="M122" s="33"/>
      <c r="N122" s="439"/>
      <c r="O122" s="340" t="s">
        <v>66</v>
      </c>
      <c r="P122" s="348"/>
      <c r="Q122" s="348"/>
      <c r="R122" s="348"/>
      <c r="S122" s="348"/>
      <c r="T122" s="336"/>
      <c r="U122" s="337"/>
      <c r="V122" s="34"/>
    </row>
    <row r="123" spans="1:22" ht="21" customHeight="1" x14ac:dyDescent="0.25">
      <c r="A123" s="33"/>
      <c r="B123" s="439"/>
      <c r="C123" s="340" t="s">
        <v>67</v>
      </c>
      <c r="D123" s="348"/>
      <c r="E123" s="348"/>
      <c r="F123" s="348"/>
      <c r="G123" s="348"/>
      <c r="H123" s="336"/>
      <c r="I123" s="337"/>
      <c r="J123" s="34"/>
      <c r="K123" s="1"/>
      <c r="L123" s="32"/>
      <c r="M123" s="33"/>
      <c r="N123" s="439"/>
      <c r="O123" s="340" t="s">
        <v>67</v>
      </c>
      <c r="P123" s="348"/>
      <c r="Q123" s="348"/>
      <c r="R123" s="348"/>
      <c r="S123" s="348"/>
      <c r="T123" s="336"/>
      <c r="U123" s="337"/>
      <c r="V123" s="34"/>
    </row>
    <row r="124" spans="1:22" ht="21" customHeight="1" x14ac:dyDescent="0.25">
      <c r="A124" s="33"/>
      <c r="B124" s="439"/>
      <c r="C124" s="340" t="s">
        <v>235</v>
      </c>
      <c r="D124" s="348"/>
      <c r="E124" s="348"/>
      <c r="F124" s="348"/>
      <c r="G124" s="348"/>
      <c r="H124" s="354"/>
      <c r="I124" s="355"/>
      <c r="J124" s="34"/>
      <c r="K124" s="1"/>
      <c r="L124" s="32"/>
      <c r="M124" s="33"/>
      <c r="N124" s="439"/>
      <c r="O124" s="340" t="s">
        <v>235</v>
      </c>
      <c r="P124" s="348"/>
      <c r="Q124" s="348"/>
      <c r="R124" s="348"/>
      <c r="S124" s="348"/>
      <c r="T124" s="354"/>
      <c r="U124" s="355"/>
      <c r="V124" s="34"/>
    </row>
    <row r="125" spans="1:22" ht="21" customHeight="1" x14ac:dyDescent="0.25">
      <c r="A125" s="33"/>
      <c r="B125" s="439"/>
      <c r="C125" s="338" t="s">
        <v>236</v>
      </c>
      <c r="D125" s="339"/>
      <c r="E125" s="339"/>
      <c r="F125" s="339"/>
      <c r="G125" s="340"/>
      <c r="H125" s="336"/>
      <c r="I125" s="337"/>
      <c r="J125" s="34"/>
      <c r="K125" s="1"/>
      <c r="L125" s="32"/>
      <c r="M125" s="33"/>
      <c r="N125" s="439"/>
      <c r="O125" s="338" t="s">
        <v>236</v>
      </c>
      <c r="P125" s="339"/>
      <c r="Q125" s="339"/>
      <c r="R125" s="339"/>
      <c r="S125" s="340"/>
      <c r="T125" s="336"/>
      <c r="U125" s="337"/>
      <c r="V125" s="34"/>
    </row>
    <row r="126" spans="1:22" ht="21" customHeight="1" x14ac:dyDescent="0.25">
      <c r="A126" s="33"/>
      <c r="B126" s="439"/>
      <c r="C126" s="340" t="s">
        <v>69</v>
      </c>
      <c r="D126" s="348"/>
      <c r="E126" s="348"/>
      <c r="F126" s="348"/>
      <c r="G126" s="348"/>
      <c r="H126" s="336"/>
      <c r="I126" s="337"/>
      <c r="J126" s="34"/>
      <c r="K126" s="1"/>
      <c r="L126" s="32"/>
      <c r="M126" s="33"/>
      <c r="N126" s="439"/>
      <c r="O126" s="340" t="s">
        <v>69</v>
      </c>
      <c r="P126" s="348"/>
      <c r="Q126" s="348"/>
      <c r="R126" s="348"/>
      <c r="S126" s="348"/>
      <c r="T126" s="336"/>
      <c r="U126" s="337"/>
      <c r="V126" s="34"/>
    </row>
    <row r="127" spans="1:22" ht="21" customHeight="1" thickBot="1" x14ac:dyDescent="0.3">
      <c r="A127" s="33"/>
      <c r="B127" s="440"/>
      <c r="C127" s="371" t="s">
        <v>243</v>
      </c>
      <c r="D127" s="372"/>
      <c r="E127" s="372"/>
      <c r="F127" s="372"/>
      <c r="G127" s="372"/>
      <c r="H127" s="369"/>
      <c r="I127" s="370"/>
      <c r="J127" s="34"/>
      <c r="K127" s="1"/>
      <c r="L127" s="32"/>
      <c r="M127" s="33"/>
      <c r="N127" s="440"/>
      <c r="O127" s="371" t="s">
        <v>243</v>
      </c>
      <c r="P127" s="372"/>
      <c r="Q127" s="372"/>
      <c r="R127" s="372"/>
      <c r="S127" s="372"/>
      <c r="T127" s="369"/>
      <c r="U127" s="370"/>
      <c r="V127" s="34"/>
    </row>
    <row r="128" spans="1:22" ht="21" customHeight="1" x14ac:dyDescent="0.25">
      <c r="A128" s="33"/>
      <c r="B128" s="467" t="s">
        <v>70</v>
      </c>
      <c r="C128" s="346" t="s">
        <v>71</v>
      </c>
      <c r="D128" s="347"/>
      <c r="E128" s="347"/>
      <c r="F128" s="347"/>
      <c r="G128" s="347"/>
      <c r="H128" s="344"/>
      <c r="I128" s="345"/>
      <c r="J128" s="34"/>
      <c r="K128" s="1"/>
      <c r="L128" s="32"/>
      <c r="M128" s="33"/>
      <c r="N128" s="467" t="s">
        <v>70</v>
      </c>
      <c r="O128" s="346" t="s">
        <v>71</v>
      </c>
      <c r="P128" s="347"/>
      <c r="Q128" s="347"/>
      <c r="R128" s="347"/>
      <c r="S128" s="347"/>
      <c r="T128" s="344"/>
      <c r="U128" s="345"/>
      <c r="V128" s="34"/>
    </row>
    <row r="129" spans="1:23" ht="21" customHeight="1" x14ac:dyDescent="0.25">
      <c r="A129" s="33"/>
      <c r="B129" s="467"/>
      <c r="C129" s="340" t="s">
        <v>72</v>
      </c>
      <c r="D129" s="348"/>
      <c r="E129" s="348"/>
      <c r="F129" s="348"/>
      <c r="G129" s="348"/>
      <c r="H129" s="336"/>
      <c r="I129" s="337"/>
      <c r="J129" s="34"/>
      <c r="K129" s="1"/>
      <c r="L129" s="32"/>
      <c r="M129" s="33"/>
      <c r="N129" s="467"/>
      <c r="O129" s="340" t="s">
        <v>72</v>
      </c>
      <c r="P129" s="348"/>
      <c r="Q129" s="348"/>
      <c r="R129" s="348"/>
      <c r="S129" s="348"/>
      <c r="T129" s="336"/>
      <c r="U129" s="337"/>
      <c r="V129" s="34"/>
    </row>
    <row r="130" spans="1:23" ht="21" customHeight="1" x14ac:dyDescent="0.25">
      <c r="A130" s="33"/>
      <c r="B130" s="467"/>
      <c r="C130" s="340" t="s">
        <v>73</v>
      </c>
      <c r="D130" s="348"/>
      <c r="E130" s="348"/>
      <c r="F130" s="348"/>
      <c r="G130" s="348"/>
      <c r="H130" s="336"/>
      <c r="I130" s="337"/>
      <c r="J130" s="34"/>
      <c r="K130" s="1"/>
      <c r="L130" s="32"/>
      <c r="M130" s="33"/>
      <c r="N130" s="467"/>
      <c r="O130" s="340" t="s">
        <v>73</v>
      </c>
      <c r="P130" s="348"/>
      <c r="Q130" s="348"/>
      <c r="R130" s="348"/>
      <c r="S130" s="348"/>
      <c r="T130" s="336"/>
      <c r="U130" s="337"/>
      <c r="V130" s="34"/>
    </row>
    <row r="131" spans="1:23" ht="21" customHeight="1" x14ac:dyDescent="0.25">
      <c r="A131" s="33"/>
      <c r="B131" s="467"/>
      <c r="C131" s="340" t="s">
        <v>75</v>
      </c>
      <c r="D131" s="348"/>
      <c r="E131" s="348"/>
      <c r="F131" s="348"/>
      <c r="G131" s="348"/>
      <c r="H131" s="336"/>
      <c r="I131" s="337"/>
      <c r="J131" s="34"/>
      <c r="K131" s="1"/>
      <c r="L131" s="32"/>
      <c r="M131" s="33"/>
      <c r="N131" s="467"/>
      <c r="O131" s="340" t="s">
        <v>75</v>
      </c>
      <c r="P131" s="348"/>
      <c r="Q131" s="348"/>
      <c r="R131" s="348"/>
      <c r="S131" s="348"/>
      <c r="T131" s="336"/>
      <c r="U131" s="337"/>
      <c r="V131" s="34"/>
    </row>
    <row r="132" spans="1:23" ht="21" customHeight="1" x14ac:dyDescent="0.25">
      <c r="A132" s="33"/>
      <c r="B132" s="467"/>
      <c r="C132" s="340" t="s">
        <v>76</v>
      </c>
      <c r="D132" s="348"/>
      <c r="E132" s="348"/>
      <c r="F132" s="348"/>
      <c r="G132" s="348"/>
      <c r="H132" s="336"/>
      <c r="I132" s="337"/>
      <c r="J132" s="34"/>
      <c r="K132" s="1"/>
      <c r="L132" s="32"/>
      <c r="M132" s="33"/>
      <c r="N132" s="467"/>
      <c r="O132" s="340" t="s">
        <v>76</v>
      </c>
      <c r="P132" s="348"/>
      <c r="Q132" s="348"/>
      <c r="R132" s="348"/>
      <c r="S132" s="348"/>
      <c r="T132" s="336"/>
      <c r="U132" s="337"/>
      <c r="V132" s="34"/>
    </row>
    <row r="133" spans="1:23" ht="21" customHeight="1" thickBot="1" x14ac:dyDescent="0.3">
      <c r="A133" s="33"/>
      <c r="B133" s="468"/>
      <c r="C133" s="371" t="s">
        <v>77</v>
      </c>
      <c r="D133" s="372"/>
      <c r="E133" s="372"/>
      <c r="F133" s="372"/>
      <c r="G133" s="372"/>
      <c r="H133" s="369"/>
      <c r="I133" s="370"/>
      <c r="J133" s="34"/>
      <c r="K133" s="1"/>
      <c r="L133" s="32"/>
      <c r="M133" s="33"/>
      <c r="N133" s="468"/>
      <c r="O133" s="371" t="s">
        <v>77</v>
      </c>
      <c r="P133" s="372"/>
      <c r="Q133" s="372"/>
      <c r="R133" s="372"/>
      <c r="S133" s="372"/>
      <c r="T133" s="369"/>
      <c r="U133" s="370"/>
      <c r="V133" s="34"/>
    </row>
    <row r="134" spans="1:23" ht="21" customHeight="1" x14ac:dyDescent="0.25">
      <c r="A134" s="33"/>
      <c r="B134" s="439" t="s">
        <v>78</v>
      </c>
      <c r="C134" s="341" t="s">
        <v>85</v>
      </c>
      <c r="D134" s="342"/>
      <c r="E134" s="343"/>
      <c r="F134" s="10" t="s">
        <v>86</v>
      </c>
      <c r="G134" s="11"/>
      <c r="H134" s="344"/>
      <c r="I134" s="345"/>
      <c r="J134" s="34"/>
      <c r="K134" s="1"/>
      <c r="L134" s="32"/>
      <c r="M134" s="33"/>
      <c r="N134" s="439" t="s">
        <v>78</v>
      </c>
      <c r="O134" s="341" t="s">
        <v>85</v>
      </c>
      <c r="P134" s="342"/>
      <c r="Q134" s="343"/>
      <c r="R134" s="10" t="s">
        <v>86</v>
      </c>
      <c r="S134" s="11"/>
      <c r="T134" s="344"/>
      <c r="U134" s="345"/>
      <c r="V134" s="34"/>
    </row>
    <row r="135" spans="1:23" ht="21" customHeight="1" x14ac:dyDescent="0.25">
      <c r="A135" s="33"/>
      <c r="B135" s="439"/>
      <c r="C135" s="338" t="s">
        <v>241</v>
      </c>
      <c r="D135" s="339"/>
      <c r="E135" s="340"/>
      <c r="F135" s="10" t="s">
        <v>84</v>
      </c>
      <c r="G135" s="10"/>
      <c r="H135" s="336"/>
      <c r="I135" s="337"/>
      <c r="J135" s="34"/>
      <c r="K135" s="1"/>
      <c r="L135" s="32"/>
      <c r="M135" s="33"/>
      <c r="N135" s="439"/>
      <c r="O135" s="338" t="s">
        <v>241</v>
      </c>
      <c r="P135" s="339"/>
      <c r="Q135" s="340"/>
      <c r="R135" s="10" t="s">
        <v>84</v>
      </c>
      <c r="S135" s="10"/>
      <c r="T135" s="336"/>
      <c r="U135" s="337"/>
      <c r="V135" s="34"/>
    </row>
    <row r="136" spans="1:23" ht="21" customHeight="1" thickBot="1" x14ac:dyDescent="0.3">
      <c r="A136" s="33"/>
      <c r="B136" s="440"/>
      <c r="C136" s="441" t="s">
        <v>87</v>
      </c>
      <c r="D136" s="442"/>
      <c r="E136" s="371"/>
      <c r="F136" s="52" t="s">
        <v>86</v>
      </c>
      <c r="G136" s="52"/>
      <c r="H136" s="369"/>
      <c r="I136" s="370"/>
      <c r="J136" s="34"/>
      <c r="K136" s="1"/>
      <c r="L136" s="32"/>
      <c r="M136" s="33"/>
      <c r="N136" s="440"/>
      <c r="O136" s="441" t="s">
        <v>87</v>
      </c>
      <c r="P136" s="442"/>
      <c r="Q136" s="371"/>
      <c r="R136" s="52" t="s">
        <v>86</v>
      </c>
      <c r="S136" s="52"/>
      <c r="T136" s="369"/>
      <c r="U136" s="370"/>
      <c r="V136" s="34"/>
    </row>
    <row r="137" spans="1:23" ht="21" customHeight="1" thickBot="1" x14ac:dyDescent="0.3">
      <c r="A137" s="33"/>
      <c r="B137" s="25"/>
      <c r="C137" s="25"/>
      <c r="D137" s="25"/>
      <c r="E137" s="25"/>
      <c r="F137" s="25"/>
      <c r="G137" s="25"/>
      <c r="H137" s="25"/>
      <c r="I137" s="25"/>
      <c r="J137" s="34"/>
      <c r="K137" s="1"/>
      <c r="L137" s="32"/>
      <c r="M137" s="33"/>
      <c r="N137" s="25"/>
      <c r="O137" s="25"/>
      <c r="P137" s="25"/>
      <c r="Q137" s="25"/>
      <c r="R137" s="25"/>
      <c r="S137" s="25"/>
      <c r="T137" s="25"/>
      <c r="U137" s="25"/>
      <c r="V137" s="34"/>
    </row>
    <row r="138" spans="1:23" ht="21" customHeight="1" x14ac:dyDescent="0.3">
      <c r="A138" s="33"/>
      <c r="B138" s="373" t="s">
        <v>88</v>
      </c>
      <c r="C138" s="374"/>
      <c r="D138" s="374"/>
      <c r="E138" s="374"/>
      <c r="F138" s="374"/>
      <c r="G138" s="374"/>
      <c r="H138" s="374"/>
      <c r="I138" s="375"/>
      <c r="J138" s="34"/>
      <c r="K138" s="1"/>
      <c r="L138" s="32"/>
      <c r="M138" s="33"/>
      <c r="N138" s="373" t="s">
        <v>88</v>
      </c>
      <c r="O138" s="374"/>
      <c r="P138" s="374"/>
      <c r="Q138" s="374"/>
      <c r="R138" s="374"/>
      <c r="S138" s="374"/>
      <c r="T138" s="374"/>
      <c r="U138" s="375"/>
      <c r="V138" s="34"/>
    </row>
    <row r="139" spans="1:23" ht="21" customHeight="1" x14ac:dyDescent="0.25">
      <c r="A139" s="33"/>
      <c r="B139" s="376"/>
      <c r="C139" s="377"/>
      <c r="D139" s="377"/>
      <c r="E139" s="377"/>
      <c r="F139" s="377"/>
      <c r="G139" s="377"/>
      <c r="H139" s="377"/>
      <c r="I139" s="378"/>
      <c r="J139" s="34"/>
      <c r="K139" s="1"/>
      <c r="L139" s="32"/>
      <c r="M139" s="33"/>
      <c r="N139" s="376"/>
      <c r="O139" s="377"/>
      <c r="P139" s="377"/>
      <c r="Q139" s="377"/>
      <c r="R139" s="377"/>
      <c r="S139" s="377"/>
      <c r="T139" s="377"/>
      <c r="U139" s="378"/>
      <c r="V139" s="34"/>
    </row>
    <row r="140" spans="1:23" ht="21" customHeight="1" x14ac:dyDescent="0.25">
      <c r="A140" s="33"/>
      <c r="B140" s="379"/>
      <c r="C140" s="380"/>
      <c r="D140" s="380"/>
      <c r="E140" s="380"/>
      <c r="F140" s="380"/>
      <c r="G140" s="380"/>
      <c r="H140" s="380"/>
      <c r="I140" s="381"/>
      <c r="J140" s="34"/>
      <c r="K140" s="1"/>
      <c r="L140" s="32"/>
      <c r="M140" s="33"/>
      <c r="N140" s="379"/>
      <c r="O140" s="380"/>
      <c r="P140" s="380"/>
      <c r="Q140" s="380"/>
      <c r="R140" s="380"/>
      <c r="S140" s="380"/>
      <c r="T140" s="380"/>
      <c r="U140" s="381"/>
      <c r="V140" s="34"/>
    </row>
    <row r="141" spans="1:23" ht="21" customHeight="1" x14ac:dyDescent="0.25">
      <c r="A141" s="33"/>
      <c r="B141" s="379"/>
      <c r="C141" s="380"/>
      <c r="D141" s="380"/>
      <c r="E141" s="380"/>
      <c r="F141" s="380"/>
      <c r="G141" s="380"/>
      <c r="H141" s="380"/>
      <c r="I141" s="381"/>
      <c r="J141" s="34"/>
      <c r="K141" s="1"/>
      <c r="L141" s="32"/>
      <c r="M141" s="33"/>
      <c r="N141" s="379"/>
      <c r="O141" s="380"/>
      <c r="P141" s="380"/>
      <c r="Q141" s="380"/>
      <c r="R141" s="380"/>
      <c r="S141" s="380"/>
      <c r="T141" s="380"/>
      <c r="U141" s="381"/>
      <c r="V141" s="34"/>
    </row>
    <row r="142" spans="1:23" ht="21" customHeight="1" thickBot="1" x14ac:dyDescent="0.3">
      <c r="A142" s="33"/>
      <c r="B142" s="382"/>
      <c r="C142" s="383"/>
      <c r="D142" s="383"/>
      <c r="E142" s="383"/>
      <c r="F142" s="383"/>
      <c r="G142" s="383"/>
      <c r="H142" s="383"/>
      <c r="I142" s="384"/>
      <c r="J142" s="34"/>
      <c r="K142" s="1"/>
      <c r="L142" s="32"/>
      <c r="M142" s="33"/>
      <c r="N142" s="382"/>
      <c r="O142" s="383"/>
      <c r="P142" s="383"/>
      <c r="Q142" s="383"/>
      <c r="R142" s="383"/>
      <c r="S142" s="383"/>
      <c r="T142" s="383"/>
      <c r="U142" s="384"/>
      <c r="V142" s="34"/>
    </row>
    <row r="143" spans="1:23" ht="21" customHeight="1" thickBot="1" x14ac:dyDescent="0.3">
      <c r="A143" s="53"/>
      <c r="B143" s="54"/>
      <c r="C143" s="54"/>
      <c r="D143" s="54"/>
      <c r="E143" s="54"/>
      <c r="F143" s="54"/>
      <c r="G143" s="54"/>
      <c r="H143" s="54"/>
      <c r="I143" s="54"/>
      <c r="J143" s="55"/>
      <c r="K143" s="1"/>
      <c r="L143" s="32"/>
      <c r="M143" s="53"/>
      <c r="N143" s="54"/>
      <c r="O143" s="54"/>
      <c r="P143" s="54"/>
      <c r="Q143" s="54"/>
      <c r="R143" s="54"/>
      <c r="S143" s="54"/>
      <c r="T143" s="54"/>
      <c r="U143" s="54"/>
      <c r="V143" s="55"/>
    </row>
    <row r="144" spans="1:23" ht="21" customHeight="1" thickBot="1" x14ac:dyDescent="0.3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</row>
    <row r="145" spans="1:22" ht="21" customHeight="1" x14ac:dyDescent="0.25">
      <c r="A145" s="29">
        <v>3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>
        <f t="shared" ref="M145" si="12">A145+1</f>
        <v>4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21" customHeight="1" x14ac:dyDescent="0.35">
      <c r="A146" s="33"/>
      <c r="B146" s="356" t="s">
        <v>42</v>
      </c>
      <c r="C146" s="356"/>
      <c r="D146" s="452" t="s">
        <v>239</v>
      </c>
      <c r="E146" s="404"/>
      <c r="F146" s="404"/>
      <c r="G146" s="404"/>
      <c r="H146" s="404"/>
      <c r="I146" s="404"/>
      <c r="J146" s="75">
        <v>10</v>
      </c>
      <c r="K146" s="1"/>
      <c r="L146" s="32"/>
      <c r="M146" s="33"/>
      <c r="N146" s="356" t="s">
        <v>42</v>
      </c>
      <c r="O146" s="356"/>
      <c r="P146" s="452" t="s">
        <v>239</v>
      </c>
      <c r="Q146" s="404"/>
      <c r="R146" s="404"/>
      <c r="S146" s="404"/>
      <c r="T146" s="404"/>
      <c r="U146" s="404"/>
      <c r="V146" s="75">
        <v>5</v>
      </c>
    </row>
    <row r="147" spans="1:22" ht="21" customHeight="1" x14ac:dyDescent="0.25">
      <c r="A147" s="33"/>
      <c r="B147" s="358"/>
      <c r="C147" s="358"/>
      <c r="D147" s="358"/>
      <c r="E147" s="358"/>
      <c r="F147" s="358"/>
      <c r="G147" s="358"/>
      <c r="H147" s="358"/>
      <c r="I147" s="358"/>
      <c r="J147" s="34"/>
      <c r="K147" s="1"/>
      <c r="L147" s="32"/>
      <c r="M147" s="33"/>
      <c r="N147" s="358"/>
      <c r="O147" s="358"/>
      <c r="P147" s="358"/>
      <c r="Q147" s="358"/>
      <c r="R147" s="358"/>
      <c r="S147" s="358"/>
      <c r="T147" s="358"/>
      <c r="U147" s="358"/>
      <c r="V147" s="34"/>
    </row>
    <row r="148" spans="1:22" ht="21" customHeight="1" x14ac:dyDescent="0.35">
      <c r="A148" s="33"/>
      <c r="B148" s="356" t="s">
        <v>0</v>
      </c>
      <c r="C148" s="356"/>
      <c r="D148" s="403">
        <v>2</v>
      </c>
      <c r="E148" s="403"/>
      <c r="F148" s="357" t="s">
        <v>41</v>
      </c>
      <c r="G148" s="357"/>
      <c r="H148" s="403">
        <v>1</v>
      </c>
      <c r="I148" s="403"/>
      <c r="J148" s="34"/>
      <c r="K148" s="1"/>
      <c r="L148" s="32"/>
      <c r="M148" s="33"/>
      <c r="N148" s="356" t="s">
        <v>0</v>
      </c>
      <c r="O148" s="356"/>
      <c r="P148" s="403">
        <v>2</v>
      </c>
      <c r="Q148" s="403"/>
      <c r="R148" s="357" t="s">
        <v>41</v>
      </c>
      <c r="S148" s="357"/>
      <c r="T148" s="403">
        <v>2</v>
      </c>
      <c r="U148" s="403"/>
      <c r="V148" s="34"/>
    </row>
    <row r="149" spans="1:22" ht="21" customHeight="1" x14ac:dyDescent="0.35">
      <c r="A149" s="33"/>
      <c r="B149" s="356" t="s">
        <v>14</v>
      </c>
      <c r="C149" s="356"/>
      <c r="D149" s="400" t="s">
        <v>175</v>
      </c>
      <c r="E149" s="400"/>
      <c r="F149" s="357" t="s">
        <v>15</v>
      </c>
      <c r="G149" s="357"/>
      <c r="H149" s="401" t="s">
        <v>174</v>
      </c>
      <c r="I149" s="401"/>
      <c r="J149" s="34"/>
      <c r="K149" s="1"/>
      <c r="L149" s="32"/>
      <c r="M149" s="33"/>
      <c r="N149" s="356" t="s">
        <v>14</v>
      </c>
      <c r="O149" s="356"/>
      <c r="P149" s="400" t="s">
        <v>110</v>
      </c>
      <c r="Q149" s="400"/>
      <c r="R149" s="357" t="s">
        <v>15</v>
      </c>
      <c r="S149" s="357"/>
      <c r="T149" s="401" t="s">
        <v>101</v>
      </c>
      <c r="U149" s="401"/>
      <c r="V149" s="34"/>
    </row>
    <row r="150" spans="1:22" ht="21" customHeight="1" x14ac:dyDescent="0.3">
      <c r="A150" s="33"/>
      <c r="B150" s="64" t="s">
        <v>53</v>
      </c>
      <c r="C150" s="64"/>
      <c r="D150" s="402" t="s">
        <v>95</v>
      </c>
      <c r="E150" s="402"/>
      <c r="F150" s="397" t="s">
        <v>54</v>
      </c>
      <c r="G150" s="397"/>
      <c r="H150" s="402" t="s">
        <v>165</v>
      </c>
      <c r="I150" s="402"/>
      <c r="J150" s="34"/>
      <c r="K150" s="1"/>
      <c r="L150" s="32"/>
      <c r="M150" s="33"/>
      <c r="N150" s="64" t="s">
        <v>53</v>
      </c>
      <c r="O150" s="64"/>
      <c r="P150" s="402" t="s">
        <v>95</v>
      </c>
      <c r="Q150" s="402"/>
      <c r="R150" s="397" t="s">
        <v>54</v>
      </c>
      <c r="S150" s="397"/>
      <c r="T150" s="402" t="s">
        <v>168</v>
      </c>
      <c r="U150" s="402"/>
      <c r="V150" s="34"/>
    </row>
    <row r="151" spans="1:22" ht="21" customHeight="1" x14ac:dyDescent="0.3">
      <c r="A151" s="33"/>
      <c r="B151" s="396" t="s">
        <v>1</v>
      </c>
      <c r="C151" s="396"/>
      <c r="D151" s="397"/>
      <c r="E151" s="397"/>
      <c r="F151" s="398"/>
      <c r="G151" s="398"/>
      <c r="H151" s="398"/>
      <c r="I151" s="398"/>
      <c r="J151" s="34"/>
      <c r="K151" s="1"/>
      <c r="L151" s="32"/>
      <c r="M151" s="33"/>
      <c r="N151" s="396" t="s">
        <v>1</v>
      </c>
      <c r="O151" s="396"/>
      <c r="P151" s="397"/>
      <c r="Q151" s="397"/>
      <c r="R151" s="398"/>
      <c r="S151" s="398"/>
      <c r="T151" s="398"/>
      <c r="U151" s="398"/>
      <c r="V151" s="34"/>
    </row>
    <row r="152" spans="1:22" ht="21" customHeight="1" x14ac:dyDescent="0.3">
      <c r="A152" s="33"/>
      <c r="B152" s="396"/>
      <c r="C152" s="396"/>
      <c r="D152" s="397" t="s">
        <v>11</v>
      </c>
      <c r="E152" s="397"/>
      <c r="F152" s="398">
        <v>0.57361111111111118</v>
      </c>
      <c r="G152" s="398"/>
      <c r="H152" s="398"/>
      <c r="I152" s="398"/>
      <c r="J152" s="34"/>
      <c r="K152" s="1"/>
      <c r="L152" s="32"/>
      <c r="M152" s="33"/>
      <c r="N152" s="396"/>
      <c r="O152" s="396"/>
      <c r="P152" s="397" t="s">
        <v>11</v>
      </c>
      <c r="Q152" s="397"/>
      <c r="R152" s="398">
        <v>0.57361111111111118</v>
      </c>
      <c r="S152" s="398"/>
      <c r="T152" s="398"/>
      <c r="U152" s="398"/>
      <c r="V152" s="34"/>
    </row>
    <row r="153" spans="1:22" ht="21" customHeight="1" x14ac:dyDescent="0.3">
      <c r="A153" s="33"/>
      <c r="B153" s="396"/>
      <c r="C153" s="396"/>
      <c r="D153" s="397" t="s">
        <v>55</v>
      </c>
      <c r="E153" s="397"/>
      <c r="F153" s="398">
        <v>0.57430555555555562</v>
      </c>
      <c r="G153" s="398"/>
      <c r="H153" s="398"/>
      <c r="I153" s="398"/>
      <c r="J153" s="34"/>
      <c r="K153" s="1"/>
      <c r="L153" s="32"/>
      <c r="M153" s="33"/>
      <c r="N153" s="396"/>
      <c r="O153" s="396"/>
      <c r="P153" s="397" t="s">
        <v>55</v>
      </c>
      <c r="Q153" s="397"/>
      <c r="R153" s="398">
        <v>0.57430555555555562</v>
      </c>
      <c r="S153" s="398"/>
      <c r="T153" s="398"/>
      <c r="U153" s="398"/>
      <c r="V153" s="34"/>
    </row>
    <row r="154" spans="1:22" ht="21" customHeight="1" x14ac:dyDescent="0.35">
      <c r="A154" s="33"/>
      <c r="B154" s="396"/>
      <c r="C154" s="396"/>
      <c r="D154" s="397" t="s">
        <v>9</v>
      </c>
      <c r="E154" s="397"/>
      <c r="F154" s="399">
        <v>0.57638888888888895</v>
      </c>
      <c r="G154" s="399"/>
      <c r="H154" s="399"/>
      <c r="I154" s="399"/>
      <c r="J154" s="34"/>
      <c r="K154" s="1"/>
      <c r="L154" s="32"/>
      <c r="M154" s="33"/>
      <c r="N154" s="396"/>
      <c r="O154" s="396"/>
      <c r="P154" s="397" t="s">
        <v>9</v>
      </c>
      <c r="Q154" s="397"/>
      <c r="R154" s="399">
        <v>0.57638888888888895</v>
      </c>
      <c r="S154" s="399"/>
      <c r="T154" s="399"/>
      <c r="U154" s="399"/>
      <c r="V154" s="34"/>
    </row>
    <row r="155" spans="1:22" ht="21" customHeight="1" x14ac:dyDescent="0.35">
      <c r="A155" s="33"/>
      <c r="B155" s="356" t="s">
        <v>44</v>
      </c>
      <c r="C155" s="356"/>
      <c r="D155" s="357" t="str">
        <f t="shared" ref="D155" si="13">IF(D146="","",IF(OR(D146="DWF",D146="DNF"),"Distance","Temps"))</f>
        <v>Temps</v>
      </c>
      <c r="E155" s="357"/>
      <c r="F155" s="37">
        <v>20</v>
      </c>
      <c r="G155" s="65" t="s">
        <v>45</v>
      </c>
      <c r="H155" s="39">
        <v>0</v>
      </c>
      <c r="I155" s="65" t="s">
        <v>46</v>
      </c>
      <c r="J155" s="34"/>
      <c r="K155" s="1"/>
      <c r="L155" s="32"/>
      <c r="M155" s="33"/>
      <c r="N155" s="356" t="s">
        <v>44</v>
      </c>
      <c r="O155" s="356"/>
      <c r="P155" s="357" t="str">
        <f t="shared" ref="P155" si="14">IF(P146="","",IF(OR(P146="DWF",P146="DNF"),"Distance","Temps"))</f>
        <v>Temps</v>
      </c>
      <c r="Q155" s="357"/>
      <c r="R155" s="37">
        <v>19</v>
      </c>
      <c r="S155" s="65" t="s">
        <v>45</v>
      </c>
      <c r="T155" s="39">
        <v>30</v>
      </c>
      <c r="U155" s="65" t="s">
        <v>46</v>
      </c>
      <c r="V155" s="34"/>
    </row>
    <row r="156" spans="1:22" ht="21" customHeight="1" x14ac:dyDescent="0.3">
      <c r="A156" s="33"/>
      <c r="B156" s="356"/>
      <c r="C156" s="356"/>
      <c r="D156" s="359" t="s">
        <v>56</v>
      </c>
      <c r="E156" s="63" t="s">
        <v>57</v>
      </c>
      <c r="F156" s="41">
        <v>19</v>
      </c>
      <c r="G156" s="66" t="s">
        <v>45</v>
      </c>
      <c r="H156" s="41">
        <v>30</v>
      </c>
      <c r="I156" s="66" t="s">
        <v>46</v>
      </c>
      <c r="J156" s="34"/>
      <c r="K156" s="1"/>
      <c r="L156" s="32"/>
      <c r="M156" s="33"/>
      <c r="N156" s="356"/>
      <c r="O156" s="356"/>
      <c r="P156" s="359" t="s">
        <v>56</v>
      </c>
      <c r="Q156" s="63" t="s">
        <v>57</v>
      </c>
      <c r="R156" s="41">
        <v>19</v>
      </c>
      <c r="S156" s="66" t="s">
        <v>45</v>
      </c>
      <c r="T156" s="41">
        <v>0</v>
      </c>
      <c r="U156" s="66" t="s">
        <v>46</v>
      </c>
      <c r="V156" s="34"/>
    </row>
    <row r="157" spans="1:22" ht="21" customHeight="1" x14ac:dyDescent="0.3">
      <c r="A157" s="33"/>
      <c r="B157" s="356"/>
      <c r="C157" s="356"/>
      <c r="D157" s="359"/>
      <c r="E157" s="63" t="s">
        <v>58</v>
      </c>
      <c r="F157" s="41">
        <v>21</v>
      </c>
      <c r="G157" s="66" t="s">
        <v>45</v>
      </c>
      <c r="H157" s="41">
        <v>0</v>
      </c>
      <c r="I157" s="66" t="s">
        <v>46</v>
      </c>
      <c r="J157" s="34"/>
      <c r="K157" s="1"/>
      <c r="L157" s="32"/>
      <c r="M157" s="33"/>
      <c r="N157" s="356"/>
      <c r="O157" s="356"/>
      <c r="P157" s="359"/>
      <c r="Q157" s="63" t="s">
        <v>58</v>
      </c>
      <c r="R157" s="41">
        <v>20</v>
      </c>
      <c r="S157" s="66" t="s">
        <v>45</v>
      </c>
      <c r="T157" s="41">
        <v>30</v>
      </c>
      <c r="U157" s="66" t="s">
        <v>46</v>
      </c>
      <c r="V157" s="34"/>
    </row>
    <row r="158" spans="1:22" ht="21" customHeight="1" x14ac:dyDescent="0.25">
      <c r="A158" s="33"/>
      <c r="B158" s="358"/>
      <c r="C158" s="358"/>
      <c r="D158" s="358"/>
      <c r="E158" s="358"/>
      <c r="F158" s="358"/>
      <c r="G158" s="358"/>
      <c r="H158" s="358"/>
      <c r="I158" s="358"/>
      <c r="J158" s="34"/>
      <c r="K158" s="1"/>
      <c r="L158" s="32"/>
      <c r="M158" s="33"/>
      <c r="N158" s="358"/>
      <c r="O158" s="358"/>
      <c r="P158" s="358"/>
      <c r="Q158" s="358"/>
      <c r="R158" s="358"/>
      <c r="S158" s="358"/>
      <c r="T158" s="358"/>
      <c r="U158" s="358"/>
      <c r="V158" s="34"/>
    </row>
    <row r="159" spans="1:22" ht="21" customHeight="1" x14ac:dyDescent="0.3">
      <c r="A159" s="33"/>
      <c r="B159" s="395" t="s">
        <v>59</v>
      </c>
      <c r="C159" s="395"/>
      <c r="D159" s="395"/>
      <c r="E159" s="395"/>
      <c r="F159" s="395"/>
      <c r="G159" s="395"/>
      <c r="H159" s="395"/>
      <c r="I159" s="395"/>
      <c r="J159" s="34"/>
      <c r="K159" s="1"/>
      <c r="L159" s="32"/>
      <c r="M159" s="33"/>
      <c r="N159" s="395" t="s">
        <v>59</v>
      </c>
      <c r="O159" s="395"/>
      <c r="P159" s="395"/>
      <c r="Q159" s="395"/>
      <c r="R159" s="395"/>
      <c r="S159" s="395"/>
      <c r="T159" s="395"/>
      <c r="U159" s="395"/>
      <c r="V159" s="34"/>
    </row>
    <row r="160" spans="1:22" ht="21" customHeight="1" thickBot="1" x14ac:dyDescent="0.3">
      <c r="A160" s="33"/>
      <c r="B160" s="358"/>
      <c r="C160" s="358"/>
      <c r="D160" s="358"/>
      <c r="E160" s="358"/>
      <c r="F160" s="358"/>
      <c r="G160" s="358"/>
      <c r="H160" s="358"/>
      <c r="I160" s="358"/>
      <c r="J160" s="34"/>
      <c r="K160" s="1"/>
      <c r="L160" s="32"/>
      <c r="M160" s="33"/>
      <c r="N160" s="358"/>
      <c r="O160" s="358"/>
      <c r="P160" s="358"/>
      <c r="Q160" s="358"/>
      <c r="R160" s="358"/>
      <c r="S160" s="358"/>
      <c r="T160" s="358"/>
      <c r="U160" s="358"/>
      <c r="V160" s="34"/>
    </row>
    <row r="161" spans="1:22" ht="21" customHeight="1" x14ac:dyDescent="0.25">
      <c r="A161" s="33"/>
      <c r="B161" s="489" t="s">
        <v>96</v>
      </c>
      <c r="C161" s="491"/>
      <c r="D161" s="469"/>
      <c r="E161" s="471"/>
      <c r="F161" s="471"/>
      <c r="G161" s="471"/>
      <c r="H161" s="471"/>
      <c r="I161" s="471"/>
      <c r="J161" s="34"/>
      <c r="K161" s="1"/>
      <c r="L161" s="32"/>
      <c r="M161" s="33"/>
      <c r="N161" s="489" t="s">
        <v>96</v>
      </c>
      <c r="O161" s="491"/>
      <c r="P161" s="469"/>
      <c r="Q161" s="471"/>
      <c r="R161" s="471"/>
      <c r="S161" s="471"/>
      <c r="T161" s="471"/>
      <c r="U161" s="471"/>
      <c r="V161" s="34"/>
    </row>
    <row r="162" spans="1:22" ht="21" customHeight="1" thickBot="1" x14ac:dyDescent="0.3">
      <c r="A162" s="33"/>
      <c r="B162" s="490"/>
      <c r="C162" s="492"/>
      <c r="D162" s="470"/>
      <c r="E162" s="472"/>
      <c r="F162" s="472"/>
      <c r="G162" s="472"/>
      <c r="H162" s="472"/>
      <c r="I162" s="472"/>
      <c r="J162" s="34"/>
      <c r="K162" s="1"/>
      <c r="L162" s="32"/>
      <c r="M162" s="33"/>
      <c r="N162" s="490"/>
      <c r="O162" s="492"/>
      <c r="P162" s="470"/>
      <c r="Q162" s="472"/>
      <c r="R162" s="472"/>
      <c r="S162" s="472"/>
      <c r="T162" s="472"/>
      <c r="U162" s="472"/>
      <c r="V162" s="34"/>
    </row>
    <row r="163" spans="1:22" ht="21" customHeight="1" x14ac:dyDescent="0.25">
      <c r="A163" s="33"/>
      <c r="B163" s="487">
        <v>1</v>
      </c>
      <c r="C163" s="475">
        <f>B163+1</f>
        <v>2</v>
      </c>
      <c r="D163" s="473">
        <f t="shared" ref="D163:I163" si="15">C163+1</f>
        <v>3</v>
      </c>
      <c r="E163" s="475">
        <f t="shared" si="15"/>
        <v>4</v>
      </c>
      <c r="F163" s="473">
        <f t="shared" si="15"/>
        <v>5</v>
      </c>
      <c r="G163" s="475">
        <f t="shared" si="15"/>
        <v>6</v>
      </c>
      <c r="H163" s="473">
        <f t="shared" si="15"/>
        <v>7</v>
      </c>
      <c r="I163" s="477">
        <f t="shared" si="15"/>
        <v>8</v>
      </c>
      <c r="J163" s="34"/>
      <c r="K163" s="1"/>
      <c r="L163" s="32"/>
      <c r="M163" s="33"/>
      <c r="N163" s="487">
        <v>1</v>
      </c>
      <c r="O163" s="475">
        <f>N163+1</f>
        <v>2</v>
      </c>
      <c r="P163" s="473">
        <f t="shared" ref="P163:U163" si="16">O163+1</f>
        <v>3</v>
      </c>
      <c r="Q163" s="475">
        <f t="shared" si="16"/>
        <v>4</v>
      </c>
      <c r="R163" s="473">
        <f t="shared" si="16"/>
        <v>5</v>
      </c>
      <c r="S163" s="475">
        <f t="shared" si="16"/>
        <v>6</v>
      </c>
      <c r="T163" s="473">
        <f t="shared" si="16"/>
        <v>7</v>
      </c>
      <c r="U163" s="477">
        <f t="shared" si="16"/>
        <v>8</v>
      </c>
      <c r="V163" s="34"/>
    </row>
    <row r="164" spans="1:22" ht="21" customHeight="1" thickBot="1" x14ac:dyDescent="0.3">
      <c r="A164" s="33"/>
      <c r="B164" s="488"/>
      <c r="C164" s="476"/>
      <c r="D164" s="474"/>
      <c r="E164" s="476"/>
      <c r="F164" s="474"/>
      <c r="G164" s="476"/>
      <c r="H164" s="474"/>
      <c r="I164" s="478"/>
      <c r="J164" s="34"/>
      <c r="K164" s="1"/>
      <c r="L164" s="32"/>
      <c r="M164" s="33"/>
      <c r="N164" s="488"/>
      <c r="O164" s="476"/>
      <c r="P164" s="474"/>
      <c r="Q164" s="476"/>
      <c r="R164" s="474"/>
      <c r="S164" s="476"/>
      <c r="T164" s="474"/>
      <c r="U164" s="478"/>
      <c r="V164" s="34"/>
    </row>
    <row r="165" spans="1:22" ht="21" customHeight="1" x14ac:dyDescent="0.25">
      <c r="A165" s="33"/>
      <c r="B165" s="479" t="s">
        <v>97</v>
      </c>
      <c r="C165" s="480"/>
      <c r="D165" s="483"/>
      <c r="E165" s="484"/>
      <c r="F165" s="484"/>
      <c r="G165" s="484"/>
      <c r="H165" s="484"/>
      <c r="I165" s="429"/>
      <c r="J165" s="34"/>
      <c r="K165" s="1"/>
      <c r="L165" s="32"/>
      <c r="M165" s="33"/>
      <c r="N165" s="479" t="s">
        <v>97</v>
      </c>
      <c r="O165" s="480"/>
      <c r="P165" s="483"/>
      <c r="Q165" s="484"/>
      <c r="R165" s="484"/>
      <c r="S165" s="484"/>
      <c r="T165" s="484"/>
      <c r="U165" s="429"/>
      <c r="V165" s="34"/>
    </row>
    <row r="166" spans="1:22" ht="21" customHeight="1" thickBot="1" x14ac:dyDescent="0.3">
      <c r="A166" s="33"/>
      <c r="B166" s="481"/>
      <c r="C166" s="482"/>
      <c r="D166" s="485"/>
      <c r="E166" s="486"/>
      <c r="F166" s="486"/>
      <c r="G166" s="486"/>
      <c r="H166" s="486"/>
      <c r="I166" s="431"/>
      <c r="J166" s="34"/>
      <c r="K166" s="1"/>
      <c r="L166" s="32"/>
      <c r="M166" s="33"/>
      <c r="N166" s="481"/>
      <c r="O166" s="482"/>
      <c r="P166" s="485"/>
      <c r="Q166" s="486"/>
      <c r="R166" s="486"/>
      <c r="S166" s="486"/>
      <c r="T166" s="486"/>
      <c r="U166" s="431"/>
      <c r="V166" s="34"/>
    </row>
    <row r="167" spans="1:22" ht="21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21" customHeight="1" x14ac:dyDescent="0.25">
      <c r="A168" s="33"/>
      <c r="B168" s="438" t="s">
        <v>63</v>
      </c>
      <c r="C168" s="343" t="s">
        <v>64</v>
      </c>
      <c r="D168" s="351"/>
      <c r="E168" s="351"/>
      <c r="F168" s="351"/>
      <c r="G168" s="351"/>
      <c r="H168" s="352"/>
      <c r="I168" s="353"/>
      <c r="J168" s="34"/>
      <c r="K168" s="1"/>
      <c r="L168" s="32"/>
      <c r="M168" s="33"/>
      <c r="N168" s="438" t="s">
        <v>63</v>
      </c>
      <c r="O168" s="343" t="s">
        <v>64</v>
      </c>
      <c r="P168" s="351"/>
      <c r="Q168" s="351"/>
      <c r="R168" s="351"/>
      <c r="S168" s="351"/>
      <c r="T168" s="352"/>
      <c r="U168" s="353"/>
      <c r="V168" s="34"/>
    </row>
    <row r="169" spans="1:22" ht="21" customHeight="1" x14ac:dyDescent="0.25">
      <c r="A169" s="33"/>
      <c r="B169" s="439"/>
      <c r="C169" s="340" t="s">
        <v>65</v>
      </c>
      <c r="D169" s="348"/>
      <c r="E169" s="348"/>
      <c r="F169" s="348"/>
      <c r="G169" s="348"/>
      <c r="H169" s="336"/>
      <c r="I169" s="337"/>
      <c r="J169" s="34"/>
      <c r="K169" s="1"/>
      <c r="L169" s="32"/>
      <c r="M169" s="33"/>
      <c r="N169" s="439"/>
      <c r="O169" s="340" t="s">
        <v>65</v>
      </c>
      <c r="P169" s="348"/>
      <c r="Q169" s="348"/>
      <c r="R169" s="348"/>
      <c r="S169" s="348"/>
      <c r="T169" s="336"/>
      <c r="U169" s="337"/>
      <c r="V169" s="34"/>
    </row>
    <row r="170" spans="1:22" ht="21" customHeight="1" x14ac:dyDescent="0.25">
      <c r="A170" s="33"/>
      <c r="B170" s="439"/>
      <c r="C170" s="340" t="s">
        <v>66</v>
      </c>
      <c r="D170" s="348"/>
      <c r="E170" s="348"/>
      <c r="F170" s="348"/>
      <c r="G170" s="348"/>
      <c r="H170" s="336"/>
      <c r="I170" s="337"/>
      <c r="J170" s="34"/>
      <c r="K170" s="1"/>
      <c r="L170" s="32"/>
      <c r="M170" s="33"/>
      <c r="N170" s="439"/>
      <c r="O170" s="340" t="s">
        <v>66</v>
      </c>
      <c r="P170" s="348"/>
      <c r="Q170" s="348"/>
      <c r="R170" s="348"/>
      <c r="S170" s="348"/>
      <c r="T170" s="336"/>
      <c r="U170" s="337"/>
      <c r="V170" s="34"/>
    </row>
    <row r="171" spans="1:22" ht="21" customHeight="1" x14ac:dyDescent="0.25">
      <c r="A171" s="33"/>
      <c r="B171" s="439"/>
      <c r="C171" s="340" t="s">
        <v>67</v>
      </c>
      <c r="D171" s="348"/>
      <c r="E171" s="348"/>
      <c r="F171" s="348"/>
      <c r="G171" s="348"/>
      <c r="H171" s="336"/>
      <c r="I171" s="337"/>
      <c r="J171" s="34"/>
      <c r="K171" s="1"/>
      <c r="L171" s="32"/>
      <c r="M171" s="33"/>
      <c r="N171" s="439"/>
      <c r="O171" s="340" t="s">
        <v>67</v>
      </c>
      <c r="P171" s="348"/>
      <c r="Q171" s="348"/>
      <c r="R171" s="348"/>
      <c r="S171" s="348"/>
      <c r="T171" s="336"/>
      <c r="U171" s="337"/>
      <c r="V171" s="34"/>
    </row>
    <row r="172" spans="1:22" ht="21" customHeight="1" x14ac:dyDescent="0.25">
      <c r="A172" s="33"/>
      <c r="B172" s="439"/>
      <c r="C172" s="340" t="s">
        <v>235</v>
      </c>
      <c r="D172" s="348"/>
      <c r="E172" s="348"/>
      <c r="F172" s="348"/>
      <c r="G172" s="348"/>
      <c r="H172" s="354"/>
      <c r="I172" s="355"/>
      <c r="J172" s="34"/>
      <c r="K172" s="1"/>
      <c r="L172" s="32"/>
      <c r="M172" s="33"/>
      <c r="N172" s="439"/>
      <c r="O172" s="340" t="s">
        <v>235</v>
      </c>
      <c r="P172" s="348"/>
      <c r="Q172" s="348"/>
      <c r="R172" s="348"/>
      <c r="S172" s="348"/>
      <c r="T172" s="354"/>
      <c r="U172" s="355"/>
      <c r="V172" s="34"/>
    </row>
    <row r="173" spans="1:22" ht="21" customHeight="1" x14ac:dyDescent="0.25">
      <c r="A173" s="33"/>
      <c r="B173" s="439"/>
      <c r="C173" s="338" t="s">
        <v>236</v>
      </c>
      <c r="D173" s="339"/>
      <c r="E173" s="339"/>
      <c r="F173" s="339"/>
      <c r="G173" s="340"/>
      <c r="H173" s="336"/>
      <c r="I173" s="337"/>
      <c r="J173" s="34"/>
      <c r="K173" s="1"/>
      <c r="L173" s="32"/>
      <c r="M173" s="33"/>
      <c r="N173" s="439"/>
      <c r="O173" s="338" t="s">
        <v>236</v>
      </c>
      <c r="P173" s="339"/>
      <c r="Q173" s="339"/>
      <c r="R173" s="339"/>
      <c r="S173" s="340"/>
      <c r="T173" s="336"/>
      <c r="U173" s="337"/>
      <c r="V173" s="34"/>
    </row>
    <row r="174" spans="1:22" ht="21" customHeight="1" x14ac:dyDescent="0.25">
      <c r="A174" s="33"/>
      <c r="B174" s="439"/>
      <c r="C174" s="340" t="s">
        <v>69</v>
      </c>
      <c r="D174" s="348"/>
      <c r="E174" s="348"/>
      <c r="F174" s="348"/>
      <c r="G174" s="348"/>
      <c r="H174" s="336"/>
      <c r="I174" s="337"/>
      <c r="J174" s="34"/>
      <c r="K174" s="1"/>
      <c r="L174" s="32"/>
      <c r="M174" s="33"/>
      <c r="N174" s="439"/>
      <c r="O174" s="340" t="s">
        <v>69</v>
      </c>
      <c r="P174" s="348"/>
      <c r="Q174" s="348"/>
      <c r="R174" s="348"/>
      <c r="S174" s="348"/>
      <c r="T174" s="336"/>
      <c r="U174" s="337"/>
      <c r="V174" s="34"/>
    </row>
    <row r="175" spans="1:22" ht="21" customHeight="1" thickBot="1" x14ac:dyDescent="0.3">
      <c r="A175" s="33"/>
      <c r="B175" s="440"/>
      <c r="C175" s="371" t="s">
        <v>243</v>
      </c>
      <c r="D175" s="372"/>
      <c r="E175" s="372"/>
      <c r="F175" s="372"/>
      <c r="G175" s="372"/>
      <c r="H175" s="369"/>
      <c r="I175" s="370"/>
      <c r="J175" s="34"/>
      <c r="K175" s="1"/>
      <c r="L175" s="32"/>
      <c r="M175" s="33"/>
      <c r="N175" s="440"/>
      <c r="O175" s="371" t="s">
        <v>243</v>
      </c>
      <c r="P175" s="372"/>
      <c r="Q175" s="372"/>
      <c r="R175" s="372"/>
      <c r="S175" s="372"/>
      <c r="T175" s="369"/>
      <c r="U175" s="370"/>
      <c r="V175" s="34"/>
    </row>
    <row r="176" spans="1:22" ht="21" customHeight="1" x14ac:dyDescent="0.25">
      <c r="A176" s="33"/>
      <c r="B176" s="467" t="s">
        <v>70</v>
      </c>
      <c r="C176" s="346" t="s">
        <v>71</v>
      </c>
      <c r="D176" s="347"/>
      <c r="E176" s="347"/>
      <c r="F176" s="347"/>
      <c r="G176" s="347"/>
      <c r="H176" s="344"/>
      <c r="I176" s="345"/>
      <c r="J176" s="34"/>
      <c r="K176" s="1"/>
      <c r="L176" s="32"/>
      <c r="M176" s="33"/>
      <c r="N176" s="467" t="s">
        <v>70</v>
      </c>
      <c r="O176" s="346" t="s">
        <v>71</v>
      </c>
      <c r="P176" s="347"/>
      <c r="Q176" s="347"/>
      <c r="R176" s="347"/>
      <c r="S176" s="347"/>
      <c r="T176" s="344"/>
      <c r="U176" s="345"/>
      <c r="V176" s="34"/>
    </row>
    <row r="177" spans="1:23" ht="21" customHeight="1" x14ac:dyDescent="0.25">
      <c r="A177" s="33"/>
      <c r="B177" s="467"/>
      <c r="C177" s="340" t="s">
        <v>72</v>
      </c>
      <c r="D177" s="348"/>
      <c r="E177" s="348"/>
      <c r="F177" s="348"/>
      <c r="G177" s="348"/>
      <c r="H177" s="336"/>
      <c r="I177" s="337"/>
      <c r="J177" s="34"/>
      <c r="K177" s="1"/>
      <c r="L177" s="32"/>
      <c r="M177" s="33"/>
      <c r="N177" s="467"/>
      <c r="O177" s="340" t="s">
        <v>72</v>
      </c>
      <c r="P177" s="348"/>
      <c r="Q177" s="348"/>
      <c r="R177" s="348"/>
      <c r="S177" s="348"/>
      <c r="T177" s="336"/>
      <c r="U177" s="337"/>
      <c r="V177" s="34"/>
    </row>
    <row r="178" spans="1:23" ht="21" customHeight="1" x14ac:dyDescent="0.25">
      <c r="A178" s="33"/>
      <c r="B178" s="467"/>
      <c r="C178" s="340" t="s">
        <v>73</v>
      </c>
      <c r="D178" s="348"/>
      <c r="E178" s="348"/>
      <c r="F178" s="348"/>
      <c r="G178" s="348"/>
      <c r="H178" s="336"/>
      <c r="I178" s="337"/>
      <c r="J178" s="34"/>
      <c r="K178" s="1"/>
      <c r="L178" s="32"/>
      <c r="M178" s="33"/>
      <c r="N178" s="467"/>
      <c r="O178" s="340" t="s">
        <v>73</v>
      </c>
      <c r="P178" s="348"/>
      <c r="Q178" s="348"/>
      <c r="R178" s="348"/>
      <c r="S178" s="348"/>
      <c r="T178" s="336"/>
      <c r="U178" s="337"/>
      <c r="V178" s="34"/>
    </row>
    <row r="179" spans="1:23" ht="21" customHeight="1" x14ac:dyDescent="0.25">
      <c r="A179" s="33"/>
      <c r="B179" s="467"/>
      <c r="C179" s="340" t="s">
        <v>75</v>
      </c>
      <c r="D179" s="348"/>
      <c r="E179" s="348"/>
      <c r="F179" s="348"/>
      <c r="G179" s="348"/>
      <c r="H179" s="336"/>
      <c r="I179" s="337"/>
      <c r="J179" s="34"/>
      <c r="K179" s="1"/>
      <c r="L179" s="32"/>
      <c r="M179" s="33"/>
      <c r="N179" s="467"/>
      <c r="O179" s="340" t="s">
        <v>75</v>
      </c>
      <c r="P179" s="348"/>
      <c r="Q179" s="348"/>
      <c r="R179" s="348"/>
      <c r="S179" s="348"/>
      <c r="T179" s="336"/>
      <c r="U179" s="337"/>
      <c r="V179" s="34"/>
    </row>
    <row r="180" spans="1:23" ht="21" customHeight="1" x14ac:dyDescent="0.25">
      <c r="A180" s="33"/>
      <c r="B180" s="467"/>
      <c r="C180" s="340" t="s">
        <v>76</v>
      </c>
      <c r="D180" s="348"/>
      <c r="E180" s="348"/>
      <c r="F180" s="348"/>
      <c r="G180" s="348"/>
      <c r="H180" s="336"/>
      <c r="I180" s="337"/>
      <c r="J180" s="34"/>
      <c r="K180" s="1"/>
      <c r="L180" s="32"/>
      <c r="M180" s="33"/>
      <c r="N180" s="467"/>
      <c r="O180" s="340" t="s">
        <v>76</v>
      </c>
      <c r="P180" s="348"/>
      <c r="Q180" s="348"/>
      <c r="R180" s="348"/>
      <c r="S180" s="348"/>
      <c r="T180" s="336"/>
      <c r="U180" s="337"/>
      <c r="V180" s="34"/>
    </row>
    <row r="181" spans="1:23" ht="21" customHeight="1" thickBot="1" x14ac:dyDescent="0.3">
      <c r="A181" s="33"/>
      <c r="B181" s="468"/>
      <c r="C181" s="371" t="s">
        <v>77</v>
      </c>
      <c r="D181" s="372"/>
      <c r="E181" s="372"/>
      <c r="F181" s="372"/>
      <c r="G181" s="372"/>
      <c r="H181" s="369"/>
      <c r="I181" s="370"/>
      <c r="J181" s="34"/>
      <c r="K181" s="1"/>
      <c r="L181" s="32"/>
      <c r="M181" s="33"/>
      <c r="N181" s="468"/>
      <c r="O181" s="371" t="s">
        <v>77</v>
      </c>
      <c r="P181" s="372"/>
      <c r="Q181" s="372"/>
      <c r="R181" s="372"/>
      <c r="S181" s="372"/>
      <c r="T181" s="369"/>
      <c r="U181" s="370"/>
      <c r="V181" s="34"/>
    </row>
    <row r="182" spans="1:23" ht="21" customHeight="1" x14ac:dyDescent="0.25">
      <c r="A182" s="33"/>
      <c r="B182" s="439" t="s">
        <v>78</v>
      </c>
      <c r="C182" s="341" t="s">
        <v>85</v>
      </c>
      <c r="D182" s="342"/>
      <c r="E182" s="343"/>
      <c r="F182" s="10" t="s">
        <v>86</v>
      </c>
      <c r="G182" s="11"/>
      <c r="H182" s="344"/>
      <c r="I182" s="345"/>
      <c r="J182" s="34"/>
      <c r="K182" s="1"/>
      <c r="L182" s="32"/>
      <c r="M182" s="33"/>
      <c r="N182" s="439" t="s">
        <v>78</v>
      </c>
      <c r="O182" s="341" t="s">
        <v>85</v>
      </c>
      <c r="P182" s="342"/>
      <c r="Q182" s="343"/>
      <c r="R182" s="10" t="s">
        <v>86</v>
      </c>
      <c r="S182" s="11"/>
      <c r="T182" s="344"/>
      <c r="U182" s="345"/>
      <c r="V182" s="34"/>
    </row>
    <row r="183" spans="1:23" ht="21" customHeight="1" x14ac:dyDescent="0.25">
      <c r="A183" s="33"/>
      <c r="B183" s="439"/>
      <c r="C183" s="338" t="s">
        <v>241</v>
      </c>
      <c r="D183" s="339"/>
      <c r="E183" s="340"/>
      <c r="F183" s="10" t="s">
        <v>84</v>
      </c>
      <c r="G183" s="10"/>
      <c r="H183" s="336"/>
      <c r="I183" s="337"/>
      <c r="J183" s="34"/>
      <c r="K183" s="1"/>
      <c r="L183" s="32"/>
      <c r="M183" s="33"/>
      <c r="N183" s="439"/>
      <c r="O183" s="338" t="s">
        <v>241</v>
      </c>
      <c r="P183" s="339"/>
      <c r="Q183" s="340"/>
      <c r="R183" s="10" t="s">
        <v>84</v>
      </c>
      <c r="S183" s="10"/>
      <c r="T183" s="336"/>
      <c r="U183" s="337"/>
      <c r="V183" s="34"/>
    </row>
    <row r="184" spans="1:23" ht="21" customHeight="1" thickBot="1" x14ac:dyDescent="0.3">
      <c r="A184" s="33"/>
      <c r="B184" s="440"/>
      <c r="C184" s="441" t="s">
        <v>87</v>
      </c>
      <c r="D184" s="442"/>
      <c r="E184" s="371"/>
      <c r="F184" s="52" t="s">
        <v>86</v>
      </c>
      <c r="G184" s="52"/>
      <c r="H184" s="369"/>
      <c r="I184" s="370"/>
      <c r="J184" s="34"/>
      <c r="K184" s="1"/>
      <c r="L184" s="32"/>
      <c r="M184" s="33"/>
      <c r="N184" s="440"/>
      <c r="O184" s="441" t="s">
        <v>87</v>
      </c>
      <c r="P184" s="442"/>
      <c r="Q184" s="371"/>
      <c r="R184" s="52" t="s">
        <v>86</v>
      </c>
      <c r="S184" s="52"/>
      <c r="T184" s="369"/>
      <c r="U184" s="370"/>
      <c r="V184" s="34"/>
    </row>
    <row r="185" spans="1:23" ht="21" customHeight="1" thickBot="1" x14ac:dyDescent="0.3">
      <c r="A185" s="33"/>
      <c r="B185" s="25"/>
      <c r="C185" s="25"/>
      <c r="D185" s="25"/>
      <c r="E185" s="25"/>
      <c r="F185" s="25"/>
      <c r="G185" s="25"/>
      <c r="H185" s="25"/>
      <c r="I185" s="25"/>
      <c r="J185" s="34"/>
      <c r="K185" s="1"/>
      <c r="L185" s="32"/>
      <c r="M185" s="33"/>
      <c r="N185" s="25"/>
      <c r="O185" s="25"/>
      <c r="P185" s="25"/>
      <c r="Q185" s="25"/>
      <c r="R185" s="25"/>
      <c r="S185" s="25"/>
      <c r="T185" s="25"/>
      <c r="U185" s="25"/>
      <c r="V185" s="34"/>
    </row>
    <row r="186" spans="1:23" ht="21" customHeight="1" x14ac:dyDescent="0.3">
      <c r="A186" s="33"/>
      <c r="B186" s="373" t="s">
        <v>88</v>
      </c>
      <c r="C186" s="374"/>
      <c r="D186" s="374"/>
      <c r="E186" s="374"/>
      <c r="F186" s="374"/>
      <c r="G186" s="374"/>
      <c r="H186" s="374"/>
      <c r="I186" s="375"/>
      <c r="J186" s="34"/>
      <c r="K186" s="1"/>
      <c r="L186" s="32"/>
      <c r="M186" s="33"/>
      <c r="N186" s="373" t="s">
        <v>88</v>
      </c>
      <c r="O186" s="374"/>
      <c r="P186" s="374"/>
      <c r="Q186" s="374"/>
      <c r="R186" s="374"/>
      <c r="S186" s="374"/>
      <c r="T186" s="374"/>
      <c r="U186" s="375"/>
      <c r="V186" s="34"/>
    </row>
    <row r="187" spans="1:23" ht="21" customHeight="1" x14ac:dyDescent="0.25">
      <c r="A187" s="33"/>
      <c r="B187" s="376"/>
      <c r="C187" s="377"/>
      <c r="D187" s="377"/>
      <c r="E187" s="377"/>
      <c r="F187" s="377"/>
      <c r="G187" s="377"/>
      <c r="H187" s="377"/>
      <c r="I187" s="378"/>
      <c r="J187" s="34"/>
      <c r="K187" s="1"/>
      <c r="L187" s="32"/>
      <c r="M187" s="33"/>
      <c r="N187" s="376"/>
      <c r="O187" s="377"/>
      <c r="P187" s="377"/>
      <c r="Q187" s="377"/>
      <c r="R187" s="377"/>
      <c r="S187" s="377"/>
      <c r="T187" s="377"/>
      <c r="U187" s="378"/>
      <c r="V187" s="34"/>
    </row>
    <row r="188" spans="1:23" ht="21" customHeight="1" x14ac:dyDescent="0.25">
      <c r="A188" s="33"/>
      <c r="B188" s="379"/>
      <c r="C188" s="380"/>
      <c r="D188" s="380"/>
      <c r="E188" s="380"/>
      <c r="F188" s="380"/>
      <c r="G188" s="380"/>
      <c r="H188" s="380"/>
      <c r="I188" s="381"/>
      <c r="J188" s="34"/>
      <c r="K188" s="1"/>
      <c r="L188" s="32"/>
      <c r="M188" s="33"/>
      <c r="N188" s="379"/>
      <c r="O188" s="380"/>
      <c r="P188" s="380"/>
      <c r="Q188" s="380"/>
      <c r="R188" s="380"/>
      <c r="S188" s="380"/>
      <c r="T188" s="380"/>
      <c r="U188" s="381"/>
      <c r="V188" s="34"/>
    </row>
    <row r="189" spans="1:23" ht="21" customHeight="1" x14ac:dyDescent="0.25">
      <c r="A189" s="33"/>
      <c r="B189" s="379"/>
      <c r="C189" s="380"/>
      <c r="D189" s="380"/>
      <c r="E189" s="380"/>
      <c r="F189" s="380"/>
      <c r="G189" s="380"/>
      <c r="H189" s="380"/>
      <c r="I189" s="381"/>
      <c r="J189" s="34"/>
      <c r="K189" s="1"/>
      <c r="L189" s="32"/>
      <c r="M189" s="33"/>
      <c r="N189" s="379"/>
      <c r="O189" s="380"/>
      <c r="P189" s="380"/>
      <c r="Q189" s="380"/>
      <c r="R189" s="380"/>
      <c r="S189" s="380"/>
      <c r="T189" s="380"/>
      <c r="U189" s="381"/>
      <c r="V189" s="34"/>
    </row>
    <row r="190" spans="1:23" ht="21" customHeight="1" thickBot="1" x14ac:dyDescent="0.3">
      <c r="A190" s="33"/>
      <c r="B190" s="382"/>
      <c r="C190" s="383"/>
      <c r="D190" s="383"/>
      <c r="E190" s="383"/>
      <c r="F190" s="383"/>
      <c r="G190" s="383"/>
      <c r="H190" s="383"/>
      <c r="I190" s="384"/>
      <c r="J190" s="34"/>
      <c r="K190" s="1"/>
      <c r="L190" s="32"/>
      <c r="M190" s="33"/>
      <c r="N190" s="382"/>
      <c r="O190" s="383"/>
      <c r="P190" s="383"/>
      <c r="Q190" s="383"/>
      <c r="R190" s="383"/>
      <c r="S190" s="383"/>
      <c r="T190" s="383"/>
      <c r="U190" s="384"/>
      <c r="V190" s="34"/>
    </row>
    <row r="191" spans="1:23" ht="21" customHeight="1" thickBot="1" x14ac:dyDescent="0.3">
      <c r="A191" s="53"/>
      <c r="B191" s="54"/>
      <c r="C191" s="54"/>
      <c r="D191" s="54"/>
      <c r="E191" s="54"/>
      <c r="F191" s="54"/>
      <c r="G191" s="54"/>
      <c r="H191" s="54"/>
      <c r="I191" s="54"/>
      <c r="J191" s="55"/>
      <c r="K191" s="1"/>
      <c r="L191" s="32"/>
      <c r="M191" s="53"/>
      <c r="N191" s="54"/>
      <c r="O191" s="54"/>
      <c r="P191" s="54"/>
      <c r="Q191" s="54"/>
      <c r="R191" s="54"/>
      <c r="S191" s="54"/>
      <c r="T191" s="54"/>
      <c r="U191" s="54"/>
      <c r="V191" s="55"/>
    </row>
    <row r="192" spans="1:23" ht="21" customHeight="1" thickBot="1" x14ac:dyDescent="0.3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</row>
    <row r="193" spans="1:22" ht="21" customHeight="1" x14ac:dyDescent="0.25">
      <c r="A193" s="29">
        <v>4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>
        <f t="shared" ref="M193" si="17">A193+1</f>
        <v>5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21" customHeight="1" x14ac:dyDescent="0.35">
      <c r="A194" s="33"/>
      <c r="B194" s="356" t="s">
        <v>42</v>
      </c>
      <c r="C194" s="356"/>
      <c r="D194" s="452" t="s">
        <v>239</v>
      </c>
      <c r="E194" s="404"/>
      <c r="F194" s="404"/>
      <c r="G194" s="404"/>
      <c r="H194" s="404"/>
      <c r="I194" s="404"/>
      <c r="J194" s="75">
        <v>24</v>
      </c>
      <c r="K194" s="1"/>
      <c r="L194" s="32"/>
      <c r="M194" s="33"/>
      <c r="N194" s="356" t="s">
        <v>42</v>
      </c>
      <c r="O194" s="356"/>
      <c r="P194" s="452" t="s">
        <v>239</v>
      </c>
      <c r="Q194" s="404"/>
      <c r="R194" s="404"/>
      <c r="S194" s="404"/>
      <c r="T194" s="404"/>
      <c r="U194" s="404"/>
      <c r="V194" s="75">
        <v>25</v>
      </c>
    </row>
    <row r="195" spans="1:22" ht="21" customHeight="1" x14ac:dyDescent="0.25">
      <c r="A195" s="33"/>
      <c r="B195" s="358"/>
      <c r="C195" s="358"/>
      <c r="D195" s="358"/>
      <c r="E195" s="358"/>
      <c r="F195" s="358"/>
      <c r="G195" s="358"/>
      <c r="H195" s="358"/>
      <c r="I195" s="358"/>
      <c r="J195" s="34"/>
      <c r="K195" s="1"/>
      <c r="L195" s="32"/>
      <c r="M195" s="33"/>
      <c r="N195" s="358"/>
      <c r="O195" s="358"/>
      <c r="P195" s="358"/>
      <c r="Q195" s="358"/>
      <c r="R195" s="358"/>
      <c r="S195" s="358"/>
      <c r="T195" s="358"/>
      <c r="U195" s="358"/>
      <c r="V195" s="34"/>
    </row>
    <row r="196" spans="1:22" ht="21" customHeight="1" x14ac:dyDescent="0.35">
      <c r="A196" s="33"/>
      <c r="B196" s="356" t="s">
        <v>0</v>
      </c>
      <c r="C196" s="356"/>
      <c r="D196" s="403">
        <v>2</v>
      </c>
      <c r="E196" s="403"/>
      <c r="F196" s="357" t="s">
        <v>41</v>
      </c>
      <c r="G196" s="357"/>
      <c r="H196" s="403">
        <v>3</v>
      </c>
      <c r="I196" s="403"/>
      <c r="J196" s="34"/>
      <c r="K196" s="1"/>
      <c r="L196" s="32"/>
      <c r="M196" s="33"/>
      <c r="N196" s="356" t="s">
        <v>0</v>
      </c>
      <c r="O196" s="356"/>
      <c r="P196" s="403">
        <v>2</v>
      </c>
      <c r="Q196" s="403"/>
      <c r="R196" s="357" t="s">
        <v>41</v>
      </c>
      <c r="S196" s="357"/>
      <c r="T196" s="403">
        <v>4</v>
      </c>
      <c r="U196" s="403"/>
      <c r="V196" s="34"/>
    </row>
    <row r="197" spans="1:22" ht="21" customHeight="1" x14ac:dyDescent="0.35">
      <c r="A197" s="33"/>
      <c r="B197" s="356" t="s">
        <v>14</v>
      </c>
      <c r="C197" s="356"/>
      <c r="D197" s="400" t="s">
        <v>220</v>
      </c>
      <c r="E197" s="400"/>
      <c r="F197" s="357" t="s">
        <v>15</v>
      </c>
      <c r="G197" s="357"/>
      <c r="H197" s="401" t="s">
        <v>219</v>
      </c>
      <c r="I197" s="401"/>
      <c r="J197" s="34"/>
      <c r="K197" s="1"/>
      <c r="L197" s="32"/>
      <c r="M197" s="33"/>
      <c r="N197" s="356" t="s">
        <v>14</v>
      </c>
      <c r="O197" s="356"/>
      <c r="P197" s="400" t="s">
        <v>161</v>
      </c>
      <c r="Q197" s="400"/>
      <c r="R197" s="357" t="s">
        <v>15</v>
      </c>
      <c r="S197" s="357"/>
      <c r="T197" s="401" t="s">
        <v>36</v>
      </c>
      <c r="U197" s="401"/>
      <c r="V197" s="34"/>
    </row>
    <row r="198" spans="1:22" ht="21" customHeight="1" x14ac:dyDescent="0.3">
      <c r="A198" s="33"/>
      <c r="B198" s="64" t="s">
        <v>53</v>
      </c>
      <c r="C198" s="64"/>
      <c r="D198" s="402" t="s">
        <v>95</v>
      </c>
      <c r="E198" s="402"/>
      <c r="F198" s="397" t="s">
        <v>54</v>
      </c>
      <c r="G198" s="397"/>
      <c r="H198" s="402" t="s">
        <v>162</v>
      </c>
      <c r="I198" s="402"/>
      <c r="J198" s="34"/>
      <c r="K198" s="1"/>
      <c r="L198" s="32"/>
      <c r="M198" s="33"/>
      <c r="N198" s="64" t="s">
        <v>53</v>
      </c>
      <c r="O198" s="64"/>
      <c r="P198" s="402" t="s">
        <v>95</v>
      </c>
      <c r="Q198" s="402"/>
      <c r="R198" s="397" t="s">
        <v>54</v>
      </c>
      <c r="S198" s="397"/>
      <c r="T198" s="402" t="s">
        <v>162</v>
      </c>
      <c r="U198" s="402"/>
      <c r="V198" s="34"/>
    </row>
    <row r="199" spans="1:22" ht="21" customHeight="1" x14ac:dyDescent="0.3">
      <c r="A199" s="33"/>
      <c r="B199" s="396" t="s">
        <v>1</v>
      </c>
      <c r="C199" s="396"/>
      <c r="D199" s="397"/>
      <c r="E199" s="397"/>
      <c r="F199" s="398"/>
      <c r="G199" s="398"/>
      <c r="H199" s="398"/>
      <c r="I199" s="398"/>
      <c r="J199" s="34"/>
      <c r="K199" s="1"/>
      <c r="L199" s="32"/>
      <c r="M199" s="33"/>
      <c r="N199" s="396" t="s">
        <v>1</v>
      </c>
      <c r="O199" s="396"/>
      <c r="P199" s="397"/>
      <c r="Q199" s="397"/>
      <c r="R199" s="398"/>
      <c r="S199" s="398"/>
      <c r="T199" s="398"/>
      <c r="U199" s="398"/>
      <c r="V199" s="34"/>
    </row>
    <row r="200" spans="1:22" ht="21" customHeight="1" x14ac:dyDescent="0.3">
      <c r="A200" s="33"/>
      <c r="B200" s="396"/>
      <c r="C200" s="396"/>
      <c r="D200" s="397" t="s">
        <v>11</v>
      </c>
      <c r="E200" s="397"/>
      <c r="F200" s="398">
        <v>0.57361111111111118</v>
      </c>
      <c r="G200" s="398"/>
      <c r="H200" s="398"/>
      <c r="I200" s="398"/>
      <c r="J200" s="34"/>
      <c r="K200" s="1"/>
      <c r="L200" s="32"/>
      <c r="M200" s="33"/>
      <c r="N200" s="396"/>
      <c r="O200" s="396"/>
      <c r="P200" s="397" t="s">
        <v>11</v>
      </c>
      <c r="Q200" s="397"/>
      <c r="R200" s="398">
        <v>0.57361111111111118</v>
      </c>
      <c r="S200" s="398"/>
      <c r="T200" s="398"/>
      <c r="U200" s="398"/>
      <c r="V200" s="34"/>
    </row>
    <row r="201" spans="1:22" ht="21" customHeight="1" x14ac:dyDescent="0.3">
      <c r="A201" s="33"/>
      <c r="B201" s="396"/>
      <c r="C201" s="396"/>
      <c r="D201" s="397" t="s">
        <v>55</v>
      </c>
      <c r="E201" s="397"/>
      <c r="F201" s="398">
        <v>0.57430555555555562</v>
      </c>
      <c r="G201" s="398"/>
      <c r="H201" s="398"/>
      <c r="I201" s="398"/>
      <c r="J201" s="34"/>
      <c r="K201" s="1"/>
      <c r="L201" s="32"/>
      <c r="M201" s="33"/>
      <c r="N201" s="396"/>
      <c r="O201" s="396"/>
      <c r="P201" s="397" t="s">
        <v>55</v>
      </c>
      <c r="Q201" s="397"/>
      <c r="R201" s="398">
        <v>0.57430555555555562</v>
      </c>
      <c r="S201" s="398"/>
      <c r="T201" s="398"/>
      <c r="U201" s="398"/>
      <c r="V201" s="34"/>
    </row>
    <row r="202" spans="1:22" ht="21" customHeight="1" x14ac:dyDescent="0.35">
      <c r="A202" s="33"/>
      <c r="B202" s="396"/>
      <c r="C202" s="396"/>
      <c r="D202" s="397" t="s">
        <v>9</v>
      </c>
      <c r="E202" s="397"/>
      <c r="F202" s="399">
        <v>0.57638888888888895</v>
      </c>
      <c r="G202" s="399"/>
      <c r="H202" s="399"/>
      <c r="I202" s="399"/>
      <c r="J202" s="34"/>
      <c r="K202" s="1"/>
      <c r="L202" s="32"/>
      <c r="M202" s="33"/>
      <c r="N202" s="396"/>
      <c r="O202" s="396"/>
      <c r="P202" s="397" t="s">
        <v>9</v>
      </c>
      <c r="Q202" s="397"/>
      <c r="R202" s="399">
        <v>0.57638888888888895</v>
      </c>
      <c r="S202" s="399"/>
      <c r="T202" s="399"/>
      <c r="U202" s="399"/>
      <c r="V202" s="34"/>
    </row>
    <row r="203" spans="1:22" ht="21" customHeight="1" x14ac:dyDescent="0.35">
      <c r="A203" s="33"/>
      <c r="B203" s="356" t="s">
        <v>44</v>
      </c>
      <c r="C203" s="356"/>
      <c r="D203" s="357" t="str">
        <f t="shared" ref="D203" si="18">IF(D194="","",IF(OR(D194="DWF",D194="DNF"),"Distance","Temps"))</f>
        <v>Temps</v>
      </c>
      <c r="E203" s="357"/>
      <c r="F203" s="37">
        <v>19</v>
      </c>
      <c r="G203" s="65" t="s">
        <v>45</v>
      </c>
      <c r="H203" s="39">
        <v>0</v>
      </c>
      <c r="I203" s="65" t="s">
        <v>46</v>
      </c>
      <c r="J203" s="34"/>
      <c r="K203" s="1"/>
      <c r="L203" s="32"/>
      <c r="M203" s="33"/>
      <c r="N203" s="356" t="s">
        <v>44</v>
      </c>
      <c r="O203" s="356"/>
      <c r="P203" s="357" t="str">
        <f t="shared" ref="P203" si="19">IF(P194="","",IF(OR(P194="DWF",P194="DNF"),"Distance","Temps"))</f>
        <v>Temps</v>
      </c>
      <c r="Q203" s="357"/>
      <c r="R203" s="37">
        <v>19</v>
      </c>
      <c r="S203" s="65" t="s">
        <v>45</v>
      </c>
      <c r="T203" s="39">
        <v>0</v>
      </c>
      <c r="U203" s="65" t="s">
        <v>46</v>
      </c>
      <c r="V203" s="34"/>
    </row>
    <row r="204" spans="1:22" ht="21" customHeight="1" x14ac:dyDescent="0.3">
      <c r="A204" s="33"/>
      <c r="B204" s="356"/>
      <c r="C204" s="356"/>
      <c r="D204" s="359" t="s">
        <v>56</v>
      </c>
      <c r="E204" s="63" t="s">
        <v>57</v>
      </c>
      <c r="F204" s="41">
        <v>18</v>
      </c>
      <c r="G204" s="66" t="s">
        <v>45</v>
      </c>
      <c r="H204" s="41">
        <v>30</v>
      </c>
      <c r="I204" s="66" t="s">
        <v>46</v>
      </c>
      <c r="J204" s="34"/>
      <c r="K204" s="1"/>
      <c r="L204" s="32"/>
      <c r="M204" s="33"/>
      <c r="N204" s="356"/>
      <c r="O204" s="356"/>
      <c r="P204" s="359" t="s">
        <v>56</v>
      </c>
      <c r="Q204" s="63" t="s">
        <v>57</v>
      </c>
      <c r="R204" s="41">
        <v>18</v>
      </c>
      <c r="S204" s="66" t="s">
        <v>45</v>
      </c>
      <c r="T204" s="41">
        <v>30</v>
      </c>
      <c r="U204" s="66" t="s">
        <v>46</v>
      </c>
      <c r="V204" s="34"/>
    </row>
    <row r="205" spans="1:22" ht="21" customHeight="1" x14ac:dyDescent="0.3">
      <c r="A205" s="33"/>
      <c r="B205" s="356"/>
      <c r="C205" s="356"/>
      <c r="D205" s="359"/>
      <c r="E205" s="63" t="s">
        <v>58</v>
      </c>
      <c r="F205" s="41">
        <v>20</v>
      </c>
      <c r="G205" s="66" t="s">
        <v>45</v>
      </c>
      <c r="H205" s="41">
        <v>0</v>
      </c>
      <c r="I205" s="66" t="s">
        <v>46</v>
      </c>
      <c r="J205" s="34"/>
      <c r="K205" s="1"/>
      <c r="L205" s="32"/>
      <c r="M205" s="33"/>
      <c r="N205" s="356"/>
      <c r="O205" s="356"/>
      <c r="P205" s="359"/>
      <c r="Q205" s="63" t="s">
        <v>58</v>
      </c>
      <c r="R205" s="41">
        <v>20</v>
      </c>
      <c r="S205" s="66" t="s">
        <v>45</v>
      </c>
      <c r="T205" s="41">
        <v>0</v>
      </c>
      <c r="U205" s="66" t="s">
        <v>46</v>
      </c>
      <c r="V205" s="34"/>
    </row>
    <row r="206" spans="1:22" ht="21" customHeight="1" x14ac:dyDescent="0.25">
      <c r="A206" s="33"/>
      <c r="B206" s="358"/>
      <c r="C206" s="358"/>
      <c r="D206" s="358"/>
      <c r="E206" s="358"/>
      <c r="F206" s="358"/>
      <c r="G206" s="358"/>
      <c r="H206" s="358"/>
      <c r="I206" s="358"/>
      <c r="J206" s="34"/>
      <c r="K206" s="1"/>
      <c r="L206" s="32"/>
      <c r="M206" s="33"/>
      <c r="N206" s="358"/>
      <c r="O206" s="358"/>
      <c r="P206" s="358"/>
      <c r="Q206" s="358"/>
      <c r="R206" s="358"/>
      <c r="S206" s="358"/>
      <c r="T206" s="358"/>
      <c r="U206" s="358"/>
      <c r="V206" s="34"/>
    </row>
    <row r="207" spans="1:22" ht="21" customHeight="1" x14ac:dyDescent="0.3">
      <c r="A207" s="33"/>
      <c r="B207" s="395" t="s">
        <v>59</v>
      </c>
      <c r="C207" s="395"/>
      <c r="D207" s="395"/>
      <c r="E207" s="395"/>
      <c r="F207" s="395"/>
      <c r="G207" s="395"/>
      <c r="H207" s="395"/>
      <c r="I207" s="395"/>
      <c r="J207" s="34"/>
      <c r="K207" s="1"/>
      <c r="L207" s="32"/>
      <c r="M207" s="33"/>
      <c r="N207" s="395" t="s">
        <v>59</v>
      </c>
      <c r="O207" s="395"/>
      <c r="P207" s="395"/>
      <c r="Q207" s="395"/>
      <c r="R207" s="395"/>
      <c r="S207" s="395"/>
      <c r="T207" s="395"/>
      <c r="U207" s="395"/>
      <c r="V207" s="34"/>
    </row>
    <row r="208" spans="1:22" ht="21" customHeight="1" thickBot="1" x14ac:dyDescent="0.3">
      <c r="A208" s="33"/>
      <c r="B208" s="358"/>
      <c r="C208" s="358"/>
      <c r="D208" s="358"/>
      <c r="E208" s="358"/>
      <c r="F208" s="358"/>
      <c r="G208" s="358"/>
      <c r="H208" s="358"/>
      <c r="I208" s="358"/>
      <c r="J208" s="34"/>
      <c r="K208" s="1"/>
      <c r="L208" s="32"/>
      <c r="M208" s="33"/>
      <c r="N208" s="358"/>
      <c r="O208" s="358"/>
      <c r="P208" s="358"/>
      <c r="Q208" s="358"/>
      <c r="R208" s="358"/>
      <c r="S208" s="358"/>
      <c r="T208" s="358"/>
      <c r="U208" s="358"/>
      <c r="V208" s="34"/>
    </row>
    <row r="209" spans="1:22" ht="21" customHeight="1" x14ac:dyDescent="0.25">
      <c r="A209" s="33"/>
      <c r="B209" s="489" t="s">
        <v>96</v>
      </c>
      <c r="C209" s="491"/>
      <c r="D209" s="469"/>
      <c r="E209" s="471"/>
      <c r="F209" s="471"/>
      <c r="G209" s="471"/>
      <c r="H209" s="471"/>
      <c r="I209" s="471"/>
      <c r="J209" s="34"/>
      <c r="K209" s="1"/>
      <c r="L209" s="32"/>
      <c r="M209" s="33"/>
      <c r="N209" s="489" t="s">
        <v>96</v>
      </c>
      <c r="O209" s="491"/>
      <c r="P209" s="469"/>
      <c r="Q209" s="471"/>
      <c r="R209" s="471"/>
      <c r="S209" s="471"/>
      <c r="T209" s="471"/>
      <c r="U209" s="471"/>
      <c r="V209" s="34"/>
    </row>
    <row r="210" spans="1:22" ht="21" customHeight="1" thickBot="1" x14ac:dyDescent="0.3">
      <c r="A210" s="33"/>
      <c r="B210" s="490"/>
      <c r="C210" s="492"/>
      <c r="D210" s="470"/>
      <c r="E210" s="472"/>
      <c r="F210" s="472"/>
      <c r="G210" s="472"/>
      <c r="H210" s="472"/>
      <c r="I210" s="472"/>
      <c r="J210" s="34"/>
      <c r="K210" s="1"/>
      <c r="L210" s="32"/>
      <c r="M210" s="33"/>
      <c r="N210" s="490"/>
      <c r="O210" s="492"/>
      <c r="P210" s="470"/>
      <c r="Q210" s="472"/>
      <c r="R210" s="472"/>
      <c r="S210" s="472"/>
      <c r="T210" s="472"/>
      <c r="U210" s="472"/>
      <c r="V210" s="34"/>
    </row>
    <row r="211" spans="1:22" ht="21" customHeight="1" x14ac:dyDescent="0.25">
      <c r="A211" s="33"/>
      <c r="B211" s="487">
        <v>1</v>
      </c>
      <c r="C211" s="475">
        <f>B211+1</f>
        <v>2</v>
      </c>
      <c r="D211" s="473">
        <f t="shared" ref="D211:I211" si="20">C211+1</f>
        <v>3</v>
      </c>
      <c r="E211" s="475">
        <f t="shared" si="20"/>
        <v>4</v>
      </c>
      <c r="F211" s="473">
        <f t="shared" si="20"/>
        <v>5</v>
      </c>
      <c r="G211" s="475">
        <f t="shared" si="20"/>
        <v>6</v>
      </c>
      <c r="H211" s="473">
        <f t="shared" si="20"/>
        <v>7</v>
      </c>
      <c r="I211" s="477">
        <f t="shared" si="20"/>
        <v>8</v>
      </c>
      <c r="J211" s="34"/>
      <c r="K211" s="1"/>
      <c r="L211" s="32"/>
      <c r="M211" s="33"/>
      <c r="N211" s="487">
        <v>1</v>
      </c>
      <c r="O211" s="475">
        <f>N211+1</f>
        <v>2</v>
      </c>
      <c r="P211" s="473">
        <f t="shared" ref="P211:U211" si="21">O211+1</f>
        <v>3</v>
      </c>
      <c r="Q211" s="475">
        <f t="shared" si="21"/>
        <v>4</v>
      </c>
      <c r="R211" s="473">
        <f t="shared" si="21"/>
        <v>5</v>
      </c>
      <c r="S211" s="475">
        <f t="shared" si="21"/>
        <v>6</v>
      </c>
      <c r="T211" s="473">
        <f t="shared" si="21"/>
        <v>7</v>
      </c>
      <c r="U211" s="477">
        <f t="shared" si="21"/>
        <v>8</v>
      </c>
      <c r="V211" s="34"/>
    </row>
    <row r="212" spans="1:22" ht="21" customHeight="1" thickBot="1" x14ac:dyDescent="0.3">
      <c r="A212" s="33"/>
      <c r="B212" s="488"/>
      <c r="C212" s="476"/>
      <c r="D212" s="474"/>
      <c r="E212" s="476"/>
      <c r="F212" s="474"/>
      <c r="G212" s="476"/>
      <c r="H212" s="474"/>
      <c r="I212" s="478"/>
      <c r="J212" s="34"/>
      <c r="K212" s="1"/>
      <c r="L212" s="32"/>
      <c r="M212" s="33"/>
      <c r="N212" s="488"/>
      <c r="O212" s="476"/>
      <c r="P212" s="474"/>
      <c r="Q212" s="476"/>
      <c r="R212" s="474"/>
      <c r="S212" s="476"/>
      <c r="T212" s="474"/>
      <c r="U212" s="478"/>
      <c r="V212" s="34"/>
    </row>
    <row r="213" spans="1:22" ht="21" customHeight="1" x14ac:dyDescent="0.25">
      <c r="A213" s="33"/>
      <c r="B213" s="479" t="s">
        <v>97</v>
      </c>
      <c r="C213" s="480"/>
      <c r="D213" s="483"/>
      <c r="E213" s="484"/>
      <c r="F213" s="484"/>
      <c r="G213" s="484"/>
      <c r="H213" s="484"/>
      <c r="I213" s="429"/>
      <c r="J213" s="34"/>
      <c r="K213" s="1"/>
      <c r="L213" s="32"/>
      <c r="M213" s="33"/>
      <c r="N213" s="479" t="s">
        <v>97</v>
      </c>
      <c r="O213" s="480"/>
      <c r="P213" s="483"/>
      <c r="Q213" s="484"/>
      <c r="R213" s="484"/>
      <c r="S213" s="484"/>
      <c r="T213" s="484"/>
      <c r="U213" s="429"/>
      <c r="V213" s="34"/>
    </row>
    <row r="214" spans="1:22" ht="21" customHeight="1" thickBot="1" x14ac:dyDescent="0.3">
      <c r="A214" s="33"/>
      <c r="B214" s="481"/>
      <c r="C214" s="482"/>
      <c r="D214" s="485"/>
      <c r="E214" s="486"/>
      <c r="F214" s="486"/>
      <c r="G214" s="486"/>
      <c r="H214" s="486"/>
      <c r="I214" s="431"/>
      <c r="J214" s="34"/>
      <c r="K214" s="1"/>
      <c r="L214" s="32"/>
      <c r="M214" s="33"/>
      <c r="N214" s="481"/>
      <c r="O214" s="482"/>
      <c r="P214" s="485"/>
      <c r="Q214" s="486"/>
      <c r="R214" s="486"/>
      <c r="S214" s="486"/>
      <c r="T214" s="486"/>
      <c r="U214" s="431"/>
      <c r="V214" s="34"/>
    </row>
    <row r="215" spans="1:22" ht="21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21" customHeight="1" x14ac:dyDescent="0.25">
      <c r="A216" s="33"/>
      <c r="B216" s="438" t="s">
        <v>63</v>
      </c>
      <c r="C216" s="343" t="s">
        <v>64</v>
      </c>
      <c r="D216" s="351"/>
      <c r="E216" s="351"/>
      <c r="F216" s="351"/>
      <c r="G216" s="351"/>
      <c r="H216" s="352"/>
      <c r="I216" s="353"/>
      <c r="J216" s="34"/>
      <c r="K216" s="1"/>
      <c r="L216" s="32"/>
      <c r="M216" s="33"/>
      <c r="N216" s="438" t="s">
        <v>63</v>
      </c>
      <c r="O216" s="343" t="s">
        <v>64</v>
      </c>
      <c r="P216" s="351"/>
      <c r="Q216" s="351"/>
      <c r="R216" s="351"/>
      <c r="S216" s="351"/>
      <c r="T216" s="352"/>
      <c r="U216" s="353"/>
      <c r="V216" s="34"/>
    </row>
    <row r="217" spans="1:22" ht="21" customHeight="1" x14ac:dyDescent="0.25">
      <c r="A217" s="33"/>
      <c r="B217" s="439"/>
      <c r="C217" s="340" t="s">
        <v>65</v>
      </c>
      <c r="D217" s="348"/>
      <c r="E217" s="348"/>
      <c r="F217" s="348"/>
      <c r="G217" s="348"/>
      <c r="H217" s="336"/>
      <c r="I217" s="337"/>
      <c r="J217" s="34"/>
      <c r="K217" s="1"/>
      <c r="L217" s="32"/>
      <c r="M217" s="33"/>
      <c r="N217" s="439"/>
      <c r="O217" s="340" t="s">
        <v>65</v>
      </c>
      <c r="P217" s="348"/>
      <c r="Q217" s="348"/>
      <c r="R217" s="348"/>
      <c r="S217" s="348"/>
      <c r="T217" s="336"/>
      <c r="U217" s="337"/>
      <c r="V217" s="34"/>
    </row>
    <row r="218" spans="1:22" ht="21" customHeight="1" x14ac:dyDescent="0.25">
      <c r="A218" s="33"/>
      <c r="B218" s="439"/>
      <c r="C218" s="340" t="s">
        <v>66</v>
      </c>
      <c r="D218" s="348"/>
      <c r="E218" s="348"/>
      <c r="F218" s="348"/>
      <c r="G218" s="348"/>
      <c r="H218" s="336"/>
      <c r="I218" s="337"/>
      <c r="J218" s="34"/>
      <c r="K218" s="1"/>
      <c r="L218" s="32"/>
      <c r="M218" s="33"/>
      <c r="N218" s="439"/>
      <c r="O218" s="340" t="s">
        <v>66</v>
      </c>
      <c r="P218" s="348"/>
      <c r="Q218" s="348"/>
      <c r="R218" s="348"/>
      <c r="S218" s="348"/>
      <c r="T218" s="336"/>
      <c r="U218" s="337"/>
      <c r="V218" s="34"/>
    </row>
    <row r="219" spans="1:22" ht="21" customHeight="1" x14ac:dyDescent="0.25">
      <c r="A219" s="33"/>
      <c r="B219" s="439"/>
      <c r="C219" s="340" t="s">
        <v>67</v>
      </c>
      <c r="D219" s="348"/>
      <c r="E219" s="348"/>
      <c r="F219" s="348"/>
      <c r="G219" s="348"/>
      <c r="H219" s="336"/>
      <c r="I219" s="337"/>
      <c r="J219" s="34"/>
      <c r="K219" s="1"/>
      <c r="L219" s="32"/>
      <c r="M219" s="33"/>
      <c r="N219" s="439"/>
      <c r="O219" s="340" t="s">
        <v>67</v>
      </c>
      <c r="P219" s="348"/>
      <c r="Q219" s="348"/>
      <c r="R219" s="348"/>
      <c r="S219" s="348"/>
      <c r="T219" s="336"/>
      <c r="U219" s="337"/>
      <c r="V219" s="34"/>
    </row>
    <row r="220" spans="1:22" ht="21" customHeight="1" x14ac:dyDescent="0.25">
      <c r="A220" s="33"/>
      <c r="B220" s="439"/>
      <c r="C220" s="340" t="s">
        <v>235</v>
      </c>
      <c r="D220" s="348"/>
      <c r="E220" s="348"/>
      <c r="F220" s="348"/>
      <c r="G220" s="348"/>
      <c r="H220" s="354"/>
      <c r="I220" s="355"/>
      <c r="J220" s="34"/>
      <c r="K220" s="1"/>
      <c r="L220" s="32"/>
      <c r="M220" s="33"/>
      <c r="N220" s="439"/>
      <c r="O220" s="340" t="s">
        <v>235</v>
      </c>
      <c r="P220" s="348"/>
      <c r="Q220" s="348"/>
      <c r="R220" s="348"/>
      <c r="S220" s="348"/>
      <c r="T220" s="354"/>
      <c r="U220" s="355"/>
      <c r="V220" s="34"/>
    </row>
    <row r="221" spans="1:22" ht="21" customHeight="1" x14ac:dyDescent="0.25">
      <c r="A221" s="33"/>
      <c r="B221" s="439"/>
      <c r="C221" s="338" t="s">
        <v>236</v>
      </c>
      <c r="D221" s="339"/>
      <c r="E221" s="339"/>
      <c r="F221" s="339"/>
      <c r="G221" s="340"/>
      <c r="H221" s="336"/>
      <c r="I221" s="337"/>
      <c r="J221" s="34"/>
      <c r="K221" s="1"/>
      <c r="L221" s="32"/>
      <c r="M221" s="33"/>
      <c r="N221" s="439"/>
      <c r="O221" s="338" t="s">
        <v>236</v>
      </c>
      <c r="P221" s="339"/>
      <c r="Q221" s="339"/>
      <c r="R221" s="339"/>
      <c r="S221" s="340"/>
      <c r="T221" s="336"/>
      <c r="U221" s="337"/>
      <c r="V221" s="34"/>
    </row>
    <row r="222" spans="1:22" ht="21" customHeight="1" x14ac:dyDescent="0.25">
      <c r="A222" s="33"/>
      <c r="B222" s="439"/>
      <c r="C222" s="340" t="s">
        <v>69</v>
      </c>
      <c r="D222" s="348"/>
      <c r="E222" s="348"/>
      <c r="F222" s="348"/>
      <c r="G222" s="348"/>
      <c r="H222" s="336"/>
      <c r="I222" s="337"/>
      <c r="J222" s="34"/>
      <c r="K222" s="1"/>
      <c r="L222" s="32"/>
      <c r="M222" s="33"/>
      <c r="N222" s="439"/>
      <c r="O222" s="340" t="s">
        <v>69</v>
      </c>
      <c r="P222" s="348"/>
      <c r="Q222" s="348"/>
      <c r="R222" s="348"/>
      <c r="S222" s="348"/>
      <c r="T222" s="336"/>
      <c r="U222" s="337"/>
      <c r="V222" s="34"/>
    </row>
    <row r="223" spans="1:22" ht="21" customHeight="1" thickBot="1" x14ac:dyDescent="0.3">
      <c r="A223" s="33"/>
      <c r="B223" s="440"/>
      <c r="C223" s="371" t="s">
        <v>243</v>
      </c>
      <c r="D223" s="372"/>
      <c r="E223" s="372"/>
      <c r="F223" s="372"/>
      <c r="G223" s="372"/>
      <c r="H223" s="369"/>
      <c r="I223" s="370"/>
      <c r="J223" s="34"/>
      <c r="K223" s="1"/>
      <c r="L223" s="32"/>
      <c r="M223" s="33"/>
      <c r="N223" s="440"/>
      <c r="O223" s="371" t="s">
        <v>243</v>
      </c>
      <c r="P223" s="372"/>
      <c r="Q223" s="372"/>
      <c r="R223" s="372"/>
      <c r="S223" s="372"/>
      <c r="T223" s="369"/>
      <c r="U223" s="370"/>
      <c r="V223" s="34"/>
    </row>
    <row r="224" spans="1:22" ht="21" customHeight="1" x14ac:dyDescent="0.25">
      <c r="A224" s="33"/>
      <c r="B224" s="467" t="s">
        <v>70</v>
      </c>
      <c r="C224" s="346" t="s">
        <v>71</v>
      </c>
      <c r="D224" s="347"/>
      <c r="E224" s="347"/>
      <c r="F224" s="347"/>
      <c r="G224" s="347"/>
      <c r="H224" s="344"/>
      <c r="I224" s="345"/>
      <c r="J224" s="34"/>
      <c r="K224" s="1"/>
      <c r="L224" s="32"/>
      <c r="M224" s="33"/>
      <c r="N224" s="467" t="s">
        <v>70</v>
      </c>
      <c r="O224" s="346" t="s">
        <v>71</v>
      </c>
      <c r="P224" s="347"/>
      <c r="Q224" s="347"/>
      <c r="R224" s="347"/>
      <c r="S224" s="347"/>
      <c r="T224" s="344"/>
      <c r="U224" s="345"/>
      <c r="V224" s="34"/>
    </row>
    <row r="225" spans="1:23" ht="21" customHeight="1" x14ac:dyDescent="0.25">
      <c r="A225" s="33"/>
      <c r="B225" s="467"/>
      <c r="C225" s="340" t="s">
        <v>72</v>
      </c>
      <c r="D225" s="348"/>
      <c r="E225" s="348"/>
      <c r="F225" s="348"/>
      <c r="G225" s="348"/>
      <c r="H225" s="336"/>
      <c r="I225" s="337"/>
      <c r="J225" s="34"/>
      <c r="K225" s="1"/>
      <c r="L225" s="32"/>
      <c r="M225" s="33"/>
      <c r="N225" s="467"/>
      <c r="O225" s="340" t="s">
        <v>72</v>
      </c>
      <c r="P225" s="348"/>
      <c r="Q225" s="348"/>
      <c r="R225" s="348"/>
      <c r="S225" s="348"/>
      <c r="T225" s="336"/>
      <c r="U225" s="337"/>
      <c r="V225" s="34"/>
    </row>
    <row r="226" spans="1:23" ht="21" customHeight="1" x14ac:dyDescent="0.25">
      <c r="A226" s="33"/>
      <c r="B226" s="467"/>
      <c r="C226" s="340" t="s">
        <v>73</v>
      </c>
      <c r="D226" s="348"/>
      <c r="E226" s="348"/>
      <c r="F226" s="348"/>
      <c r="G226" s="348"/>
      <c r="H226" s="336"/>
      <c r="I226" s="337"/>
      <c r="J226" s="34"/>
      <c r="K226" s="1"/>
      <c r="L226" s="32"/>
      <c r="M226" s="33"/>
      <c r="N226" s="467"/>
      <c r="O226" s="340" t="s">
        <v>73</v>
      </c>
      <c r="P226" s="348"/>
      <c r="Q226" s="348"/>
      <c r="R226" s="348"/>
      <c r="S226" s="348"/>
      <c r="T226" s="336"/>
      <c r="U226" s="337"/>
      <c r="V226" s="34"/>
    </row>
    <row r="227" spans="1:23" ht="21" customHeight="1" x14ac:dyDescent="0.25">
      <c r="A227" s="33"/>
      <c r="B227" s="467"/>
      <c r="C227" s="340" t="s">
        <v>75</v>
      </c>
      <c r="D227" s="348"/>
      <c r="E227" s="348"/>
      <c r="F227" s="348"/>
      <c r="G227" s="348"/>
      <c r="H227" s="336"/>
      <c r="I227" s="337"/>
      <c r="J227" s="34"/>
      <c r="K227" s="1"/>
      <c r="L227" s="32"/>
      <c r="M227" s="33"/>
      <c r="N227" s="467"/>
      <c r="O227" s="340" t="s">
        <v>75</v>
      </c>
      <c r="P227" s="348"/>
      <c r="Q227" s="348"/>
      <c r="R227" s="348"/>
      <c r="S227" s="348"/>
      <c r="T227" s="336"/>
      <c r="U227" s="337"/>
      <c r="V227" s="34"/>
    </row>
    <row r="228" spans="1:23" ht="21" customHeight="1" x14ac:dyDescent="0.25">
      <c r="A228" s="33"/>
      <c r="B228" s="467"/>
      <c r="C228" s="340" t="s">
        <v>76</v>
      </c>
      <c r="D228" s="348"/>
      <c r="E228" s="348"/>
      <c r="F228" s="348"/>
      <c r="G228" s="348"/>
      <c r="H228" s="336"/>
      <c r="I228" s="337"/>
      <c r="J228" s="34"/>
      <c r="K228" s="1"/>
      <c r="L228" s="32"/>
      <c r="M228" s="33"/>
      <c r="N228" s="467"/>
      <c r="O228" s="340" t="s">
        <v>76</v>
      </c>
      <c r="P228" s="348"/>
      <c r="Q228" s="348"/>
      <c r="R228" s="348"/>
      <c r="S228" s="348"/>
      <c r="T228" s="336"/>
      <c r="U228" s="337"/>
      <c r="V228" s="34"/>
    </row>
    <row r="229" spans="1:23" ht="21" customHeight="1" thickBot="1" x14ac:dyDescent="0.3">
      <c r="A229" s="33"/>
      <c r="B229" s="468"/>
      <c r="C229" s="371" t="s">
        <v>77</v>
      </c>
      <c r="D229" s="372"/>
      <c r="E229" s="372"/>
      <c r="F229" s="372"/>
      <c r="G229" s="372"/>
      <c r="H229" s="369"/>
      <c r="I229" s="370"/>
      <c r="J229" s="34"/>
      <c r="K229" s="1"/>
      <c r="L229" s="32"/>
      <c r="M229" s="33"/>
      <c r="N229" s="468"/>
      <c r="O229" s="371" t="s">
        <v>77</v>
      </c>
      <c r="P229" s="372"/>
      <c r="Q229" s="372"/>
      <c r="R229" s="372"/>
      <c r="S229" s="372"/>
      <c r="T229" s="369"/>
      <c r="U229" s="370"/>
      <c r="V229" s="34"/>
    </row>
    <row r="230" spans="1:23" ht="21" customHeight="1" x14ac:dyDescent="0.25">
      <c r="A230" s="33"/>
      <c r="B230" s="439" t="s">
        <v>78</v>
      </c>
      <c r="C230" s="341" t="s">
        <v>85</v>
      </c>
      <c r="D230" s="342"/>
      <c r="E230" s="343"/>
      <c r="F230" s="10" t="s">
        <v>86</v>
      </c>
      <c r="G230" s="11"/>
      <c r="H230" s="344"/>
      <c r="I230" s="345"/>
      <c r="J230" s="34"/>
      <c r="K230" s="1"/>
      <c r="L230" s="32"/>
      <c r="M230" s="33"/>
      <c r="N230" s="439" t="s">
        <v>78</v>
      </c>
      <c r="O230" s="341" t="s">
        <v>85</v>
      </c>
      <c r="P230" s="342"/>
      <c r="Q230" s="343"/>
      <c r="R230" s="10" t="s">
        <v>86</v>
      </c>
      <c r="S230" s="11"/>
      <c r="T230" s="344"/>
      <c r="U230" s="345"/>
      <c r="V230" s="34"/>
    </row>
    <row r="231" spans="1:23" ht="21" customHeight="1" x14ac:dyDescent="0.25">
      <c r="A231" s="33"/>
      <c r="B231" s="439"/>
      <c r="C231" s="338" t="s">
        <v>241</v>
      </c>
      <c r="D231" s="339"/>
      <c r="E231" s="340"/>
      <c r="F231" s="10" t="s">
        <v>84</v>
      </c>
      <c r="G231" s="10"/>
      <c r="H231" s="336"/>
      <c r="I231" s="337"/>
      <c r="J231" s="34"/>
      <c r="K231" s="1"/>
      <c r="L231" s="32"/>
      <c r="M231" s="33"/>
      <c r="N231" s="439"/>
      <c r="O231" s="338" t="s">
        <v>241</v>
      </c>
      <c r="P231" s="339"/>
      <c r="Q231" s="340"/>
      <c r="R231" s="10" t="s">
        <v>84</v>
      </c>
      <c r="S231" s="10"/>
      <c r="T231" s="336"/>
      <c r="U231" s="337"/>
      <c r="V231" s="34"/>
    </row>
    <row r="232" spans="1:23" ht="21" customHeight="1" thickBot="1" x14ac:dyDescent="0.3">
      <c r="A232" s="33"/>
      <c r="B232" s="440"/>
      <c r="C232" s="441" t="s">
        <v>87</v>
      </c>
      <c r="D232" s="442"/>
      <c r="E232" s="371"/>
      <c r="F232" s="52" t="s">
        <v>86</v>
      </c>
      <c r="G232" s="52"/>
      <c r="H232" s="369"/>
      <c r="I232" s="370"/>
      <c r="J232" s="34"/>
      <c r="K232" s="1"/>
      <c r="L232" s="32"/>
      <c r="M232" s="33"/>
      <c r="N232" s="440"/>
      <c r="O232" s="441" t="s">
        <v>87</v>
      </c>
      <c r="P232" s="442"/>
      <c r="Q232" s="371"/>
      <c r="R232" s="52" t="s">
        <v>86</v>
      </c>
      <c r="S232" s="52"/>
      <c r="T232" s="369"/>
      <c r="U232" s="370"/>
      <c r="V232" s="34"/>
    </row>
    <row r="233" spans="1:23" ht="21" customHeight="1" thickBot="1" x14ac:dyDescent="0.3">
      <c r="A233" s="33"/>
      <c r="B233" s="25"/>
      <c r="C233" s="25"/>
      <c r="D233" s="25"/>
      <c r="E233" s="25"/>
      <c r="F233" s="25"/>
      <c r="G233" s="25"/>
      <c r="H233" s="25"/>
      <c r="I233" s="25"/>
      <c r="J233" s="34"/>
      <c r="K233" s="1"/>
      <c r="L233" s="32"/>
      <c r="M233" s="33"/>
      <c r="N233" s="25"/>
      <c r="O233" s="25"/>
      <c r="P233" s="25"/>
      <c r="Q233" s="25"/>
      <c r="R233" s="25"/>
      <c r="S233" s="25"/>
      <c r="T233" s="25"/>
      <c r="U233" s="25"/>
      <c r="V233" s="34"/>
    </row>
    <row r="234" spans="1:23" ht="21" customHeight="1" x14ac:dyDescent="0.3">
      <c r="A234" s="33"/>
      <c r="B234" s="373" t="s">
        <v>88</v>
      </c>
      <c r="C234" s="374"/>
      <c r="D234" s="374"/>
      <c r="E234" s="374"/>
      <c r="F234" s="374"/>
      <c r="G234" s="374"/>
      <c r="H234" s="374"/>
      <c r="I234" s="375"/>
      <c r="J234" s="34"/>
      <c r="K234" s="1"/>
      <c r="L234" s="32"/>
      <c r="M234" s="33"/>
      <c r="N234" s="373" t="s">
        <v>88</v>
      </c>
      <c r="O234" s="374"/>
      <c r="P234" s="374"/>
      <c r="Q234" s="374"/>
      <c r="R234" s="374"/>
      <c r="S234" s="374"/>
      <c r="T234" s="374"/>
      <c r="U234" s="375"/>
      <c r="V234" s="34"/>
    </row>
    <row r="235" spans="1:23" ht="21" customHeight="1" x14ac:dyDescent="0.25">
      <c r="A235" s="33"/>
      <c r="B235" s="376"/>
      <c r="C235" s="377"/>
      <c r="D235" s="377"/>
      <c r="E235" s="377"/>
      <c r="F235" s="377"/>
      <c r="G235" s="377"/>
      <c r="H235" s="377"/>
      <c r="I235" s="378"/>
      <c r="J235" s="34"/>
      <c r="K235" s="1"/>
      <c r="L235" s="32"/>
      <c r="M235" s="33"/>
      <c r="N235" s="376"/>
      <c r="O235" s="377"/>
      <c r="P235" s="377"/>
      <c r="Q235" s="377"/>
      <c r="R235" s="377"/>
      <c r="S235" s="377"/>
      <c r="T235" s="377"/>
      <c r="U235" s="378"/>
      <c r="V235" s="34"/>
    </row>
    <row r="236" spans="1:23" ht="21" customHeight="1" x14ac:dyDescent="0.25">
      <c r="A236" s="33"/>
      <c r="B236" s="379"/>
      <c r="C236" s="380"/>
      <c r="D236" s="380"/>
      <c r="E236" s="380"/>
      <c r="F236" s="380"/>
      <c r="G236" s="380"/>
      <c r="H236" s="380"/>
      <c r="I236" s="381"/>
      <c r="J236" s="34"/>
      <c r="K236" s="1"/>
      <c r="L236" s="32"/>
      <c r="M236" s="33"/>
      <c r="N236" s="379"/>
      <c r="O236" s="380"/>
      <c r="P236" s="380"/>
      <c r="Q236" s="380"/>
      <c r="R236" s="380"/>
      <c r="S236" s="380"/>
      <c r="T236" s="380"/>
      <c r="U236" s="381"/>
      <c r="V236" s="34"/>
    </row>
    <row r="237" spans="1:23" ht="21" customHeight="1" x14ac:dyDescent="0.25">
      <c r="A237" s="33"/>
      <c r="B237" s="379"/>
      <c r="C237" s="380"/>
      <c r="D237" s="380"/>
      <c r="E237" s="380"/>
      <c r="F237" s="380"/>
      <c r="G237" s="380"/>
      <c r="H237" s="380"/>
      <c r="I237" s="381"/>
      <c r="J237" s="34"/>
      <c r="K237" s="1"/>
      <c r="L237" s="32"/>
      <c r="M237" s="33"/>
      <c r="N237" s="379"/>
      <c r="O237" s="380"/>
      <c r="P237" s="380"/>
      <c r="Q237" s="380"/>
      <c r="R237" s="380"/>
      <c r="S237" s="380"/>
      <c r="T237" s="380"/>
      <c r="U237" s="381"/>
      <c r="V237" s="34"/>
    </row>
    <row r="238" spans="1:23" ht="21" customHeight="1" thickBot="1" x14ac:dyDescent="0.3">
      <c r="A238" s="33"/>
      <c r="B238" s="382"/>
      <c r="C238" s="383"/>
      <c r="D238" s="383"/>
      <c r="E238" s="383"/>
      <c r="F238" s="383"/>
      <c r="G238" s="383"/>
      <c r="H238" s="383"/>
      <c r="I238" s="384"/>
      <c r="J238" s="34"/>
      <c r="K238" s="1"/>
      <c r="L238" s="32"/>
      <c r="M238" s="33"/>
      <c r="N238" s="382"/>
      <c r="O238" s="383"/>
      <c r="P238" s="383"/>
      <c r="Q238" s="383"/>
      <c r="R238" s="383"/>
      <c r="S238" s="383"/>
      <c r="T238" s="383"/>
      <c r="U238" s="384"/>
      <c r="V238" s="34"/>
    </row>
    <row r="239" spans="1:23" ht="21" customHeight="1" thickBot="1" x14ac:dyDescent="0.3">
      <c r="A239" s="53"/>
      <c r="B239" s="54"/>
      <c r="C239" s="54"/>
      <c r="D239" s="54"/>
      <c r="E239" s="54"/>
      <c r="F239" s="54"/>
      <c r="G239" s="54"/>
      <c r="H239" s="54"/>
      <c r="I239" s="54"/>
      <c r="J239" s="55"/>
      <c r="K239" s="1"/>
      <c r="L239" s="32"/>
      <c r="M239" s="53"/>
      <c r="N239" s="54"/>
      <c r="O239" s="54"/>
      <c r="P239" s="54"/>
      <c r="Q239" s="54"/>
      <c r="R239" s="54"/>
      <c r="S239" s="54"/>
      <c r="T239" s="54"/>
      <c r="U239" s="54"/>
      <c r="V239" s="55"/>
    </row>
    <row r="240" spans="1:23" ht="21" customHeight="1" thickBot="1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7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</row>
    <row r="241" spans="1:22" ht="21" customHeight="1" x14ac:dyDescent="0.25">
      <c r="A241" s="29">
        <v>5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>
        <f t="shared" ref="M241" si="22">A241+1</f>
        <v>6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21" customHeight="1" x14ac:dyDescent="0.35">
      <c r="A242" s="33"/>
      <c r="B242" s="356" t="s">
        <v>42</v>
      </c>
      <c r="C242" s="356"/>
      <c r="D242" s="452" t="s">
        <v>239</v>
      </c>
      <c r="E242" s="404"/>
      <c r="F242" s="404"/>
      <c r="G242" s="404"/>
      <c r="H242" s="404"/>
      <c r="I242" s="404"/>
      <c r="J242" s="75">
        <v>42</v>
      </c>
      <c r="K242" s="1"/>
      <c r="L242" s="32"/>
      <c r="M242" s="33"/>
      <c r="N242" s="356" t="s">
        <v>42</v>
      </c>
      <c r="O242" s="356"/>
      <c r="P242" s="452" t="s">
        <v>239</v>
      </c>
      <c r="Q242" s="404"/>
      <c r="R242" s="404"/>
      <c r="S242" s="404"/>
      <c r="T242" s="404"/>
      <c r="U242" s="404"/>
      <c r="V242" s="75">
        <v>40</v>
      </c>
    </row>
    <row r="243" spans="1:22" ht="21" customHeight="1" x14ac:dyDescent="0.25">
      <c r="A243" s="33"/>
      <c r="B243" s="358"/>
      <c r="C243" s="358"/>
      <c r="D243" s="358"/>
      <c r="E243" s="358"/>
      <c r="F243" s="358"/>
      <c r="G243" s="358"/>
      <c r="H243" s="358"/>
      <c r="I243" s="358"/>
      <c r="J243" s="34"/>
      <c r="K243" s="1"/>
      <c r="L243" s="32"/>
      <c r="M243" s="33"/>
      <c r="N243" s="358"/>
      <c r="O243" s="358"/>
      <c r="P243" s="358"/>
      <c r="Q243" s="358"/>
      <c r="R243" s="358"/>
      <c r="S243" s="358"/>
      <c r="T243" s="358"/>
      <c r="U243" s="358"/>
      <c r="V243" s="34"/>
    </row>
    <row r="244" spans="1:22" ht="21" customHeight="1" x14ac:dyDescent="0.35">
      <c r="A244" s="33"/>
      <c r="B244" s="356" t="s">
        <v>0</v>
      </c>
      <c r="C244" s="356"/>
      <c r="D244" s="403">
        <v>2</v>
      </c>
      <c r="E244" s="403"/>
      <c r="F244" s="357" t="s">
        <v>41</v>
      </c>
      <c r="G244" s="357"/>
      <c r="H244" s="403">
        <v>5</v>
      </c>
      <c r="I244" s="403"/>
      <c r="J244" s="34"/>
      <c r="K244" s="1"/>
      <c r="L244" s="32"/>
      <c r="M244" s="33"/>
      <c r="N244" s="356" t="s">
        <v>0</v>
      </c>
      <c r="O244" s="356"/>
      <c r="P244" s="403">
        <v>2</v>
      </c>
      <c r="Q244" s="403"/>
      <c r="R244" s="357" t="s">
        <v>41</v>
      </c>
      <c r="S244" s="357"/>
      <c r="T244" s="403">
        <v>6</v>
      </c>
      <c r="U244" s="403"/>
      <c r="V244" s="34"/>
    </row>
    <row r="245" spans="1:22" ht="21" customHeight="1" x14ac:dyDescent="0.35">
      <c r="A245" s="33"/>
      <c r="B245" s="356" t="s">
        <v>14</v>
      </c>
      <c r="C245" s="356"/>
      <c r="D245" s="400" t="s">
        <v>147</v>
      </c>
      <c r="E245" s="400"/>
      <c r="F245" s="357" t="s">
        <v>15</v>
      </c>
      <c r="G245" s="357"/>
      <c r="H245" s="401" t="s">
        <v>146</v>
      </c>
      <c r="I245" s="401"/>
      <c r="J245" s="34"/>
      <c r="K245" s="1"/>
      <c r="L245" s="32"/>
      <c r="M245" s="33"/>
      <c r="N245" s="356" t="s">
        <v>14</v>
      </c>
      <c r="O245" s="356"/>
      <c r="P245" s="400" t="s">
        <v>112</v>
      </c>
      <c r="Q245" s="400"/>
      <c r="R245" s="357" t="s">
        <v>15</v>
      </c>
      <c r="S245" s="357"/>
      <c r="T245" s="401" t="s">
        <v>36</v>
      </c>
      <c r="U245" s="401"/>
      <c r="V245" s="34"/>
    </row>
    <row r="246" spans="1:22" ht="21" customHeight="1" x14ac:dyDescent="0.3">
      <c r="A246" s="33"/>
      <c r="B246" s="64" t="s">
        <v>53</v>
      </c>
      <c r="C246" s="64"/>
      <c r="D246" s="402" t="s">
        <v>94</v>
      </c>
      <c r="E246" s="402"/>
      <c r="F246" s="397" t="s">
        <v>54</v>
      </c>
      <c r="G246" s="397"/>
      <c r="H246" s="402" t="s">
        <v>148</v>
      </c>
      <c r="I246" s="402"/>
      <c r="J246" s="34"/>
      <c r="K246" s="1"/>
      <c r="L246" s="32"/>
      <c r="M246" s="33"/>
      <c r="N246" s="64" t="s">
        <v>53</v>
      </c>
      <c r="O246" s="64"/>
      <c r="P246" s="402" t="s">
        <v>95</v>
      </c>
      <c r="Q246" s="402"/>
      <c r="R246" s="397" t="s">
        <v>54</v>
      </c>
      <c r="S246" s="397"/>
      <c r="T246" s="402" t="s">
        <v>158</v>
      </c>
      <c r="U246" s="402"/>
      <c r="V246" s="34"/>
    </row>
    <row r="247" spans="1:22" ht="21" customHeight="1" x14ac:dyDescent="0.3">
      <c r="A247" s="33"/>
      <c r="B247" s="396" t="s">
        <v>1</v>
      </c>
      <c r="C247" s="396"/>
      <c r="D247" s="397"/>
      <c r="E247" s="397"/>
      <c r="F247" s="398"/>
      <c r="G247" s="398"/>
      <c r="H247" s="398"/>
      <c r="I247" s="398"/>
      <c r="J247" s="34"/>
      <c r="K247" s="1"/>
      <c r="L247" s="32"/>
      <c r="M247" s="33"/>
      <c r="N247" s="396" t="s">
        <v>1</v>
      </c>
      <c r="O247" s="396"/>
      <c r="P247" s="397"/>
      <c r="Q247" s="397"/>
      <c r="R247" s="398"/>
      <c r="S247" s="398"/>
      <c r="T247" s="398"/>
      <c r="U247" s="398"/>
      <c r="V247" s="34"/>
    </row>
    <row r="248" spans="1:22" ht="21" customHeight="1" x14ac:dyDescent="0.3">
      <c r="A248" s="33"/>
      <c r="B248" s="396"/>
      <c r="C248" s="396"/>
      <c r="D248" s="397" t="s">
        <v>11</v>
      </c>
      <c r="E248" s="397"/>
      <c r="F248" s="398">
        <v>0.57361111111111118</v>
      </c>
      <c r="G248" s="398"/>
      <c r="H248" s="398"/>
      <c r="I248" s="398"/>
      <c r="J248" s="34"/>
      <c r="K248" s="1"/>
      <c r="L248" s="32"/>
      <c r="M248" s="33"/>
      <c r="N248" s="396"/>
      <c r="O248" s="396"/>
      <c r="P248" s="397" t="s">
        <v>11</v>
      </c>
      <c r="Q248" s="397"/>
      <c r="R248" s="398">
        <v>0.57361111111111118</v>
      </c>
      <c r="S248" s="398"/>
      <c r="T248" s="398"/>
      <c r="U248" s="398"/>
      <c r="V248" s="34"/>
    </row>
    <row r="249" spans="1:22" ht="21" customHeight="1" x14ac:dyDescent="0.3">
      <c r="A249" s="33"/>
      <c r="B249" s="396"/>
      <c r="C249" s="396"/>
      <c r="D249" s="397" t="s">
        <v>55</v>
      </c>
      <c r="E249" s="397"/>
      <c r="F249" s="398">
        <v>0.57430555555555562</v>
      </c>
      <c r="G249" s="398"/>
      <c r="H249" s="398"/>
      <c r="I249" s="398"/>
      <c r="J249" s="34"/>
      <c r="K249" s="1"/>
      <c r="L249" s="32"/>
      <c r="M249" s="33"/>
      <c r="N249" s="396"/>
      <c r="O249" s="396"/>
      <c r="P249" s="397" t="s">
        <v>55</v>
      </c>
      <c r="Q249" s="397"/>
      <c r="R249" s="398">
        <v>0.57430555555555562</v>
      </c>
      <c r="S249" s="398"/>
      <c r="T249" s="398"/>
      <c r="U249" s="398"/>
      <c r="V249" s="34"/>
    </row>
    <row r="250" spans="1:22" ht="21" customHeight="1" x14ac:dyDescent="0.35">
      <c r="A250" s="33"/>
      <c r="B250" s="396"/>
      <c r="C250" s="396"/>
      <c r="D250" s="397" t="s">
        <v>9</v>
      </c>
      <c r="E250" s="397"/>
      <c r="F250" s="399">
        <v>0.57638888888888895</v>
      </c>
      <c r="G250" s="399"/>
      <c r="H250" s="399"/>
      <c r="I250" s="399"/>
      <c r="J250" s="34"/>
      <c r="K250" s="1"/>
      <c r="L250" s="32"/>
      <c r="M250" s="33"/>
      <c r="N250" s="396"/>
      <c r="O250" s="396"/>
      <c r="P250" s="397" t="s">
        <v>9</v>
      </c>
      <c r="Q250" s="397"/>
      <c r="R250" s="399">
        <v>0.57638888888888895</v>
      </c>
      <c r="S250" s="399"/>
      <c r="T250" s="399"/>
      <c r="U250" s="399"/>
      <c r="V250" s="34"/>
    </row>
    <row r="251" spans="1:22" ht="21" customHeight="1" x14ac:dyDescent="0.35">
      <c r="A251" s="33"/>
      <c r="B251" s="356" t="s">
        <v>44</v>
      </c>
      <c r="C251" s="356"/>
      <c r="D251" s="357" t="str">
        <f t="shared" ref="D251" si="23">IF(D242="","",IF(OR(D242="DWF",D242="DNF"),"Distance","Temps"))</f>
        <v>Temps</v>
      </c>
      <c r="E251" s="357"/>
      <c r="F251" s="37">
        <v>18</v>
      </c>
      <c r="G251" s="65" t="s">
        <v>45</v>
      </c>
      <c r="H251" s="39">
        <v>30</v>
      </c>
      <c r="I251" s="65" t="s">
        <v>46</v>
      </c>
      <c r="J251" s="34"/>
      <c r="K251" s="1"/>
      <c r="L251" s="32"/>
      <c r="M251" s="33"/>
      <c r="N251" s="356" t="s">
        <v>44</v>
      </c>
      <c r="O251" s="356"/>
      <c r="P251" s="357" t="str">
        <f t="shared" ref="P251" si="24">IF(P242="","",IF(OR(P242="DWF",P242="DNF"),"Distance","Temps"))</f>
        <v>Temps</v>
      </c>
      <c r="Q251" s="357"/>
      <c r="R251" s="37">
        <v>18</v>
      </c>
      <c r="S251" s="65" t="s">
        <v>45</v>
      </c>
      <c r="T251" s="39">
        <v>30</v>
      </c>
      <c r="U251" s="65" t="s">
        <v>46</v>
      </c>
      <c r="V251" s="34"/>
    </row>
    <row r="252" spans="1:22" ht="21" customHeight="1" x14ac:dyDescent="0.3">
      <c r="A252" s="33"/>
      <c r="B252" s="356"/>
      <c r="C252" s="356"/>
      <c r="D252" s="359" t="s">
        <v>56</v>
      </c>
      <c r="E252" s="63" t="s">
        <v>57</v>
      </c>
      <c r="F252" s="41">
        <v>18</v>
      </c>
      <c r="G252" s="66" t="s">
        <v>45</v>
      </c>
      <c r="H252" s="41">
        <v>0</v>
      </c>
      <c r="I252" s="66" t="s">
        <v>46</v>
      </c>
      <c r="J252" s="34"/>
      <c r="K252" s="1"/>
      <c r="L252" s="32"/>
      <c r="M252" s="33"/>
      <c r="N252" s="356"/>
      <c r="O252" s="356"/>
      <c r="P252" s="359" t="s">
        <v>56</v>
      </c>
      <c r="Q252" s="63" t="s">
        <v>57</v>
      </c>
      <c r="R252" s="41">
        <v>18</v>
      </c>
      <c r="S252" s="66" t="s">
        <v>45</v>
      </c>
      <c r="T252" s="41">
        <v>0</v>
      </c>
      <c r="U252" s="66" t="s">
        <v>46</v>
      </c>
      <c r="V252" s="34"/>
    </row>
    <row r="253" spans="1:22" ht="21" customHeight="1" x14ac:dyDescent="0.3">
      <c r="A253" s="33"/>
      <c r="B253" s="356"/>
      <c r="C253" s="356"/>
      <c r="D253" s="359"/>
      <c r="E253" s="63" t="s">
        <v>58</v>
      </c>
      <c r="F253" s="41">
        <v>19</v>
      </c>
      <c r="G253" s="66" t="s">
        <v>45</v>
      </c>
      <c r="H253" s="41">
        <v>30</v>
      </c>
      <c r="I253" s="66" t="s">
        <v>46</v>
      </c>
      <c r="J253" s="34"/>
      <c r="K253" s="1"/>
      <c r="L253" s="32"/>
      <c r="M253" s="33"/>
      <c r="N253" s="356"/>
      <c r="O253" s="356"/>
      <c r="P253" s="359"/>
      <c r="Q253" s="63" t="s">
        <v>58</v>
      </c>
      <c r="R253" s="41">
        <v>19</v>
      </c>
      <c r="S253" s="66" t="s">
        <v>45</v>
      </c>
      <c r="T253" s="41">
        <v>30</v>
      </c>
      <c r="U253" s="66" t="s">
        <v>46</v>
      </c>
      <c r="V253" s="34"/>
    </row>
    <row r="254" spans="1:22" ht="21" customHeight="1" x14ac:dyDescent="0.25">
      <c r="A254" s="33"/>
      <c r="B254" s="358"/>
      <c r="C254" s="358"/>
      <c r="D254" s="358"/>
      <c r="E254" s="358"/>
      <c r="F254" s="358"/>
      <c r="G254" s="358"/>
      <c r="H254" s="358"/>
      <c r="I254" s="358"/>
      <c r="J254" s="34"/>
      <c r="K254" s="1"/>
      <c r="L254" s="32"/>
      <c r="M254" s="33"/>
      <c r="N254" s="358"/>
      <c r="O254" s="358"/>
      <c r="P254" s="358"/>
      <c r="Q254" s="358"/>
      <c r="R254" s="358"/>
      <c r="S254" s="358"/>
      <c r="T254" s="358"/>
      <c r="U254" s="358"/>
      <c r="V254" s="34"/>
    </row>
    <row r="255" spans="1:22" ht="21" customHeight="1" x14ac:dyDescent="0.3">
      <c r="A255" s="33"/>
      <c r="B255" s="395" t="s">
        <v>59</v>
      </c>
      <c r="C255" s="395"/>
      <c r="D255" s="395"/>
      <c r="E255" s="395"/>
      <c r="F255" s="395"/>
      <c r="G255" s="395"/>
      <c r="H255" s="395"/>
      <c r="I255" s="395"/>
      <c r="J255" s="34"/>
      <c r="K255" s="1"/>
      <c r="L255" s="32"/>
      <c r="M255" s="33"/>
      <c r="N255" s="395" t="s">
        <v>59</v>
      </c>
      <c r="O255" s="395"/>
      <c r="P255" s="395"/>
      <c r="Q255" s="395"/>
      <c r="R255" s="395"/>
      <c r="S255" s="395"/>
      <c r="T255" s="395"/>
      <c r="U255" s="395"/>
      <c r="V255" s="34"/>
    </row>
    <row r="256" spans="1:22" ht="21" customHeight="1" thickBot="1" x14ac:dyDescent="0.3">
      <c r="A256" s="33"/>
      <c r="B256" s="358"/>
      <c r="C256" s="358"/>
      <c r="D256" s="358"/>
      <c r="E256" s="358"/>
      <c r="F256" s="358"/>
      <c r="G256" s="358"/>
      <c r="H256" s="358"/>
      <c r="I256" s="358"/>
      <c r="J256" s="34"/>
      <c r="K256" s="1"/>
      <c r="L256" s="32"/>
      <c r="M256" s="33"/>
      <c r="N256" s="358"/>
      <c r="O256" s="358"/>
      <c r="P256" s="358"/>
      <c r="Q256" s="358"/>
      <c r="R256" s="358"/>
      <c r="S256" s="358"/>
      <c r="T256" s="358"/>
      <c r="U256" s="358"/>
      <c r="V256" s="34"/>
    </row>
    <row r="257" spans="1:22" ht="21" customHeight="1" x14ac:dyDescent="0.25">
      <c r="A257" s="33"/>
      <c r="B257" s="489" t="s">
        <v>96</v>
      </c>
      <c r="C257" s="491"/>
      <c r="D257" s="469"/>
      <c r="E257" s="471"/>
      <c r="F257" s="471"/>
      <c r="G257" s="471"/>
      <c r="H257" s="471"/>
      <c r="I257" s="471"/>
      <c r="J257" s="34"/>
      <c r="K257" s="1"/>
      <c r="L257" s="32"/>
      <c r="M257" s="33"/>
      <c r="N257" s="489" t="s">
        <v>96</v>
      </c>
      <c r="O257" s="491"/>
      <c r="P257" s="469"/>
      <c r="Q257" s="471"/>
      <c r="R257" s="471"/>
      <c r="S257" s="471"/>
      <c r="T257" s="471"/>
      <c r="U257" s="471"/>
      <c r="V257" s="34"/>
    </row>
    <row r="258" spans="1:22" ht="21" customHeight="1" thickBot="1" x14ac:dyDescent="0.3">
      <c r="A258" s="33"/>
      <c r="B258" s="490"/>
      <c r="C258" s="492"/>
      <c r="D258" s="470"/>
      <c r="E258" s="472"/>
      <c r="F258" s="472"/>
      <c r="G258" s="472"/>
      <c r="H258" s="472"/>
      <c r="I258" s="472"/>
      <c r="J258" s="34"/>
      <c r="K258" s="1"/>
      <c r="L258" s="32"/>
      <c r="M258" s="33"/>
      <c r="N258" s="490"/>
      <c r="O258" s="492"/>
      <c r="P258" s="470"/>
      <c r="Q258" s="472"/>
      <c r="R258" s="472"/>
      <c r="S258" s="472"/>
      <c r="T258" s="472"/>
      <c r="U258" s="472"/>
      <c r="V258" s="34"/>
    </row>
    <row r="259" spans="1:22" ht="21" customHeight="1" x14ac:dyDescent="0.25">
      <c r="A259" s="33"/>
      <c r="B259" s="487">
        <v>1</v>
      </c>
      <c r="C259" s="475">
        <f>B259+1</f>
        <v>2</v>
      </c>
      <c r="D259" s="473">
        <f t="shared" ref="D259:I259" si="25">C259+1</f>
        <v>3</v>
      </c>
      <c r="E259" s="475">
        <f t="shared" si="25"/>
        <v>4</v>
      </c>
      <c r="F259" s="473">
        <f t="shared" si="25"/>
        <v>5</v>
      </c>
      <c r="G259" s="475">
        <f t="shared" si="25"/>
        <v>6</v>
      </c>
      <c r="H259" s="473">
        <f t="shared" si="25"/>
        <v>7</v>
      </c>
      <c r="I259" s="477">
        <f t="shared" si="25"/>
        <v>8</v>
      </c>
      <c r="J259" s="34"/>
      <c r="K259" s="1"/>
      <c r="L259" s="32"/>
      <c r="M259" s="33"/>
      <c r="N259" s="487">
        <v>1</v>
      </c>
      <c r="O259" s="475">
        <f>N259+1</f>
        <v>2</v>
      </c>
      <c r="P259" s="473">
        <f t="shared" ref="P259:U259" si="26">O259+1</f>
        <v>3</v>
      </c>
      <c r="Q259" s="475">
        <f t="shared" si="26"/>
        <v>4</v>
      </c>
      <c r="R259" s="473">
        <f t="shared" si="26"/>
        <v>5</v>
      </c>
      <c r="S259" s="475">
        <f t="shared" si="26"/>
        <v>6</v>
      </c>
      <c r="T259" s="473">
        <f t="shared" si="26"/>
        <v>7</v>
      </c>
      <c r="U259" s="477">
        <f t="shared" si="26"/>
        <v>8</v>
      </c>
      <c r="V259" s="34"/>
    </row>
    <row r="260" spans="1:22" ht="21" customHeight="1" thickBot="1" x14ac:dyDescent="0.3">
      <c r="A260" s="33"/>
      <c r="B260" s="488"/>
      <c r="C260" s="476"/>
      <c r="D260" s="474"/>
      <c r="E260" s="476"/>
      <c r="F260" s="474"/>
      <c r="G260" s="476"/>
      <c r="H260" s="474"/>
      <c r="I260" s="478"/>
      <c r="J260" s="34"/>
      <c r="K260" s="1"/>
      <c r="L260" s="32"/>
      <c r="M260" s="33"/>
      <c r="N260" s="488"/>
      <c r="O260" s="476"/>
      <c r="P260" s="474"/>
      <c r="Q260" s="476"/>
      <c r="R260" s="474"/>
      <c r="S260" s="476"/>
      <c r="T260" s="474"/>
      <c r="U260" s="478"/>
      <c r="V260" s="34"/>
    </row>
    <row r="261" spans="1:22" ht="21" customHeight="1" x14ac:dyDescent="0.25">
      <c r="A261" s="33"/>
      <c r="B261" s="479" t="s">
        <v>97</v>
      </c>
      <c r="C261" s="480"/>
      <c r="D261" s="483"/>
      <c r="E261" s="484"/>
      <c r="F261" s="484"/>
      <c r="G261" s="484"/>
      <c r="H261" s="484"/>
      <c r="I261" s="429"/>
      <c r="J261" s="34"/>
      <c r="K261" s="1"/>
      <c r="L261" s="32"/>
      <c r="M261" s="33"/>
      <c r="N261" s="479" t="s">
        <v>97</v>
      </c>
      <c r="O261" s="480"/>
      <c r="P261" s="483"/>
      <c r="Q261" s="484"/>
      <c r="R261" s="484"/>
      <c r="S261" s="484"/>
      <c r="T261" s="484"/>
      <c r="U261" s="429"/>
      <c r="V261" s="34"/>
    </row>
    <row r="262" spans="1:22" ht="21" customHeight="1" thickBot="1" x14ac:dyDescent="0.3">
      <c r="A262" s="33"/>
      <c r="B262" s="481"/>
      <c r="C262" s="482"/>
      <c r="D262" s="485"/>
      <c r="E262" s="486"/>
      <c r="F262" s="486"/>
      <c r="G262" s="486"/>
      <c r="H262" s="486"/>
      <c r="I262" s="431"/>
      <c r="J262" s="34"/>
      <c r="K262" s="1"/>
      <c r="L262" s="32"/>
      <c r="M262" s="33"/>
      <c r="N262" s="481"/>
      <c r="O262" s="482"/>
      <c r="P262" s="485"/>
      <c r="Q262" s="486"/>
      <c r="R262" s="486"/>
      <c r="S262" s="486"/>
      <c r="T262" s="486"/>
      <c r="U262" s="431"/>
      <c r="V262" s="34"/>
    </row>
    <row r="263" spans="1:22" ht="21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21" customHeight="1" x14ac:dyDescent="0.25">
      <c r="A264" s="33"/>
      <c r="B264" s="438" t="s">
        <v>63</v>
      </c>
      <c r="C264" s="343" t="s">
        <v>64</v>
      </c>
      <c r="D264" s="351"/>
      <c r="E264" s="351"/>
      <c r="F264" s="351"/>
      <c r="G264" s="351"/>
      <c r="H264" s="352"/>
      <c r="I264" s="353"/>
      <c r="J264" s="34"/>
      <c r="K264" s="1"/>
      <c r="L264" s="32"/>
      <c r="M264" s="33"/>
      <c r="N264" s="438" t="s">
        <v>63</v>
      </c>
      <c r="O264" s="343" t="s">
        <v>64</v>
      </c>
      <c r="P264" s="351"/>
      <c r="Q264" s="351"/>
      <c r="R264" s="351"/>
      <c r="S264" s="351"/>
      <c r="T264" s="352"/>
      <c r="U264" s="353"/>
      <c r="V264" s="34"/>
    </row>
    <row r="265" spans="1:22" ht="21" customHeight="1" x14ac:dyDescent="0.25">
      <c r="A265" s="33"/>
      <c r="B265" s="439"/>
      <c r="C265" s="340" t="s">
        <v>65</v>
      </c>
      <c r="D265" s="348"/>
      <c r="E265" s="348"/>
      <c r="F265" s="348"/>
      <c r="G265" s="348"/>
      <c r="H265" s="336"/>
      <c r="I265" s="337"/>
      <c r="J265" s="34"/>
      <c r="K265" s="1"/>
      <c r="L265" s="32"/>
      <c r="M265" s="33"/>
      <c r="N265" s="439"/>
      <c r="O265" s="340" t="s">
        <v>65</v>
      </c>
      <c r="P265" s="348"/>
      <c r="Q265" s="348"/>
      <c r="R265" s="348"/>
      <c r="S265" s="348"/>
      <c r="T265" s="336"/>
      <c r="U265" s="337"/>
      <c r="V265" s="34"/>
    </row>
    <row r="266" spans="1:22" ht="21" customHeight="1" x14ac:dyDescent="0.25">
      <c r="A266" s="33"/>
      <c r="B266" s="439"/>
      <c r="C266" s="340" t="s">
        <v>66</v>
      </c>
      <c r="D266" s="348"/>
      <c r="E266" s="348"/>
      <c r="F266" s="348"/>
      <c r="G266" s="348"/>
      <c r="H266" s="336"/>
      <c r="I266" s="337"/>
      <c r="J266" s="34"/>
      <c r="K266" s="1"/>
      <c r="L266" s="32"/>
      <c r="M266" s="33"/>
      <c r="N266" s="439"/>
      <c r="O266" s="340" t="s">
        <v>66</v>
      </c>
      <c r="P266" s="348"/>
      <c r="Q266" s="348"/>
      <c r="R266" s="348"/>
      <c r="S266" s="348"/>
      <c r="T266" s="336"/>
      <c r="U266" s="337"/>
      <c r="V266" s="34"/>
    </row>
    <row r="267" spans="1:22" ht="21" customHeight="1" x14ac:dyDescent="0.25">
      <c r="A267" s="33"/>
      <c r="B267" s="439"/>
      <c r="C267" s="340" t="s">
        <v>67</v>
      </c>
      <c r="D267" s="348"/>
      <c r="E267" s="348"/>
      <c r="F267" s="348"/>
      <c r="G267" s="348"/>
      <c r="H267" s="336"/>
      <c r="I267" s="337"/>
      <c r="J267" s="34"/>
      <c r="K267" s="1"/>
      <c r="L267" s="32"/>
      <c r="M267" s="33"/>
      <c r="N267" s="439"/>
      <c r="O267" s="340" t="s">
        <v>67</v>
      </c>
      <c r="P267" s="348"/>
      <c r="Q267" s="348"/>
      <c r="R267" s="348"/>
      <c r="S267" s="348"/>
      <c r="T267" s="336"/>
      <c r="U267" s="337"/>
      <c r="V267" s="34"/>
    </row>
    <row r="268" spans="1:22" ht="21" customHeight="1" x14ac:dyDescent="0.25">
      <c r="A268" s="33"/>
      <c r="B268" s="439"/>
      <c r="C268" s="340" t="s">
        <v>235</v>
      </c>
      <c r="D268" s="348"/>
      <c r="E268" s="348"/>
      <c r="F268" s="348"/>
      <c r="G268" s="348"/>
      <c r="H268" s="354"/>
      <c r="I268" s="355"/>
      <c r="J268" s="34"/>
      <c r="K268" s="1"/>
      <c r="L268" s="32"/>
      <c r="M268" s="33"/>
      <c r="N268" s="439"/>
      <c r="O268" s="340" t="s">
        <v>235</v>
      </c>
      <c r="P268" s="348"/>
      <c r="Q268" s="348"/>
      <c r="R268" s="348"/>
      <c r="S268" s="348"/>
      <c r="T268" s="354"/>
      <c r="U268" s="355"/>
      <c r="V268" s="34"/>
    </row>
    <row r="269" spans="1:22" ht="21" customHeight="1" x14ac:dyDescent="0.25">
      <c r="A269" s="33"/>
      <c r="B269" s="439"/>
      <c r="C269" s="338" t="s">
        <v>236</v>
      </c>
      <c r="D269" s="339"/>
      <c r="E269" s="339"/>
      <c r="F269" s="339"/>
      <c r="G269" s="340"/>
      <c r="H269" s="336"/>
      <c r="I269" s="337"/>
      <c r="J269" s="34"/>
      <c r="K269" s="1"/>
      <c r="L269" s="32"/>
      <c r="M269" s="33"/>
      <c r="N269" s="439"/>
      <c r="O269" s="338" t="s">
        <v>236</v>
      </c>
      <c r="P269" s="339"/>
      <c r="Q269" s="339"/>
      <c r="R269" s="339"/>
      <c r="S269" s="340"/>
      <c r="T269" s="336"/>
      <c r="U269" s="337"/>
      <c r="V269" s="34"/>
    </row>
    <row r="270" spans="1:22" ht="21" customHeight="1" x14ac:dyDescent="0.25">
      <c r="A270" s="33"/>
      <c r="B270" s="439"/>
      <c r="C270" s="340" t="s">
        <v>69</v>
      </c>
      <c r="D270" s="348"/>
      <c r="E270" s="348"/>
      <c r="F270" s="348"/>
      <c r="G270" s="348"/>
      <c r="H270" s="336"/>
      <c r="I270" s="337"/>
      <c r="J270" s="34"/>
      <c r="K270" s="1"/>
      <c r="L270" s="32"/>
      <c r="M270" s="33"/>
      <c r="N270" s="439"/>
      <c r="O270" s="340" t="s">
        <v>69</v>
      </c>
      <c r="P270" s="348"/>
      <c r="Q270" s="348"/>
      <c r="R270" s="348"/>
      <c r="S270" s="348"/>
      <c r="T270" s="336"/>
      <c r="U270" s="337"/>
      <c r="V270" s="34"/>
    </row>
    <row r="271" spans="1:22" ht="21" customHeight="1" thickBot="1" x14ac:dyDescent="0.3">
      <c r="A271" s="33"/>
      <c r="B271" s="440"/>
      <c r="C271" s="371" t="s">
        <v>243</v>
      </c>
      <c r="D271" s="372"/>
      <c r="E271" s="372"/>
      <c r="F271" s="372"/>
      <c r="G271" s="372"/>
      <c r="H271" s="369"/>
      <c r="I271" s="370"/>
      <c r="J271" s="34"/>
      <c r="K271" s="1"/>
      <c r="L271" s="32"/>
      <c r="M271" s="33"/>
      <c r="N271" s="440"/>
      <c r="O271" s="371" t="s">
        <v>243</v>
      </c>
      <c r="P271" s="372"/>
      <c r="Q271" s="372"/>
      <c r="R271" s="372"/>
      <c r="S271" s="372"/>
      <c r="T271" s="369"/>
      <c r="U271" s="370"/>
      <c r="V271" s="34"/>
    </row>
    <row r="272" spans="1:22" ht="21" customHeight="1" x14ac:dyDescent="0.25">
      <c r="A272" s="33"/>
      <c r="B272" s="467" t="s">
        <v>70</v>
      </c>
      <c r="C272" s="346" t="s">
        <v>71</v>
      </c>
      <c r="D272" s="347"/>
      <c r="E272" s="347"/>
      <c r="F272" s="347"/>
      <c r="G272" s="347"/>
      <c r="H272" s="344"/>
      <c r="I272" s="345"/>
      <c r="J272" s="34"/>
      <c r="K272" s="1"/>
      <c r="L272" s="32"/>
      <c r="M272" s="33"/>
      <c r="N272" s="467" t="s">
        <v>70</v>
      </c>
      <c r="O272" s="346" t="s">
        <v>71</v>
      </c>
      <c r="P272" s="347"/>
      <c r="Q272" s="347"/>
      <c r="R272" s="347"/>
      <c r="S272" s="347"/>
      <c r="T272" s="344"/>
      <c r="U272" s="345"/>
      <c r="V272" s="34"/>
    </row>
    <row r="273" spans="1:23" ht="21" customHeight="1" x14ac:dyDescent="0.25">
      <c r="A273" s="33"/>
      <c r="B273" s="467"/>
      <c r="C273" s="340" t="s">
        <v>72</v>
      </c>
      <c r="D273" s="348"/>
      <c r="E273" s="348"/>
      <c r="F273" s="348"/>
      <c r="G273" s="348"/>
      <c r="H273" s="336"/>
      <c r="I273" s="337"/>
      <c r="J273" s="34"/>
      <c r="K273" s="1"/>
      <c r="L273" s="32"/>
      <c r="M273" s="33"/>
      <c r="N273" s="467"/>
      <c r="O273" s="340" t="s">
        <v>72</v>
      </c>
      <c r="P273" s="348"/>
      <c r="Q273" s="348"/>
      <c r="R273" s="348"/>
      <c r="S273" s="348"/>
      <c r="T273" s="336"/>
      <c r="U273" s="337"/>
      <c r="V273" s="34"/>
    </row>
    <row r="274" spans="1:23" ht="21" customHeight="1" x14ac:dyDescent="0.25">
      <c r="A274" s="33"/>
      <c r="B274" s="467"/>
      <c r="C274" s="340" t="s">
        <v>73</v>
      </c>
      <c r="D274" s="348"/>
      <c r="E274" s="348"/>
      <c r="F274" s="348"/>
      <c r="G274" s="348"/>
      <c r="H274" s="336"/>
      <c r="I274" s="337"/>
      <c r="J274" s="34"/>
      <c r="K274" s="1"/>
      <c r="L274" s="32"/>
      <c r="M274" s="33"/>
      <c r="N274" s="467"/>
      <c r="O274" s="340" t="s">
        <v>73</v>
      </c>
      <c r="P274" s="348"/>
      <c r="Q274" s="348"/>
      <c r="R274" s="348"/>
      <c r="S274" s="348"/>
      <c r="T274" s="336"/>
      <c r="U274" s="337"/>
      <c r="V274" s="34"/>
    </row>
    <row r="275" spans="1:23" ht="21" customHeight="1" x14ac:dyDescent="0.25">
      <c r="A275" s="33"/>
      <c r="B275" s="467"/>
      <c r="C275" s="340" t="s">
        <v>75</v>
      </c>
      <c r="D275" s="348"/>
      <c r="E275" s="348"/>
      <c r="F275" s="348"/>
      <c r="G275" s="348"/>
      <c r="H275" s="336"/>
      <c r="I275" s="337"/>
      <c r="J275" s="34"/>
      <c r="K275" s="1"/>
      <c r="L275" s="32"/>
      <c r="M275" s="33"/>
      <c r="N275" s="467"/>
      <c r="O275" s="340" t="s">
        <v>75</v>
      </c>
      <c r="P275" s="348"/>
      <c r="Q275" s="348"/>
      <c r="R275" s="348"/>
      <c r="S275" s="348"/>
      <c r="T275" s="336"/>
      <c r="U275" s="337"/>
      <c r="V275" s="34"/>
    </row>
    <row r="276" spans="1:23" ht="21" customHeight="1" x14ac:dyDescent="0.25">
      <c r="A276" s="33"/>
      <c r="B276" s="467"/>
      <c r="C276" s="340" t="s">
        <v>76</v>
      </c>
      <c r="D276" s="348"/>
      <c r="E276" s="348"/>
      <c r="F276" s="348"/>
      <c r="G276" s="348"/>
      <c r="H276" s="336"/>
      <c r="I276" s="337"/>
      <c r="J276" s="34"/>
      <c r="K276" s="1"/>
      <c r="L276" s="32"/>
      <c r="M276" s="33"/>
      <c r="N276" s="467"/>
      <c r="O276" s="340" t="s">
        <v>76</v>
      </c>
      <c r="P276" s="348"/>
      <c r="Q276" s="348"/>
      <c r="R276" s="348"/>
      <c r="S276" s="348"/>
      <c r="T276" s="336"/>
      <c r="U276" s="337"/>
      <c r="V276" s="34"/>
    </row>
    <row r="277" spans="1:23" ht="21" customHeight="1" thickBot="1" x14ac:dyDescent="0.3">
      <c r="A277" s="33"/>
      <c r="B277" s="468"/>
      <c r="C277" s="371" t="s">
        <v>77</v>
      </c>
      <c r="D277" s="372"/>
      <c r="E277" s="372"/>
      <c r="F277" s="372"/>
      <c r="G277" s="372"/>
      <c r="H277" s="369"/>
      <c r="I277" s="370"/>
      <c r="J277" s="34"/>
      <c r="K277" s="1"/>
      <c r="L277" s="32"/>
      <c r="M277" s="33"/>
      <c r="N277" s="468"/>
      <c r="O277" s="371" t="s">
        <v>77</v>
      </c>
      <c r="P277" s="372"/>
      <c r="Q277" s="372"/>
      <c r="R277" s="372"/>
      <c r="S277" s="372"/>
      <c r="T277" s="369"/>
      <c r="U277" s="370"/>
      <c r="V277" s="34"/>
    </row>
    <row r="278" spans="1:23" ht="21" customHeight="1" x14ac:dyDescent="0.25">
      <c r="A278" s="33"/>
      <c r="B278" s="439" t="s">
        <v>78</v>
      </c>
      <c r="C278" s="341" t="s">
        <v>85</v>
      </c>
      <c r="D278" s="342"/>
      <c r="E278" s="343"/>
      <c r="F278" s="10" t="s">
        <v>86</v>
      </c>
      <c r="G278" s="11"/>
      <c r="H278" s="344"/>
      <c r="I278" s="345"/>
      <c r="J278" s="34"/>
      <c r="K278" s="1"/>
      <c r="L278" s="32"/>
      <c r="M278" s="33"/>
      <c r="N278" s="439" t="s">
        <v>78</v>
      </c>
      <c r="O278" s="341" t="s">
        <v>85</v>
      </c>
      <c r="P278" s="342"/>
      <c r="Q278" s="343"/>
      <c r="R278" s="10" t="s">
        <v>86</v>
      </c>
      <c r="S278" s="11"/>
      <c r="T278" s="344"/>
      <c r="U278" s="345"/>
      <c r="V278" s="34"/>
    </row>
    <row r="279" spans="1:23" ht="21" customHeight="1" x14ac:dyDescent="0.25">
      <c r="A279" s="33"/>
      <c r="B279" s="439"/>
      <c r="C279" s="338" t="s">
        <v>241</v>
      </c>
      <c r="D279" s="339"/>
      <c r="E279" s="340"/>
      <c r="F279" s="10" t="s">
        <v>84</v>
      </c>
      <c r="G279" s="10"/>
      <c r="H279" s="336"/>
      <c r="I279" s="337"/>
      <c r="J279" s="34"/>
      <c r="K279" s="1"/>
      <c r="L279" s="32"/>
      <c r="M279" s="33"/>
      <c r="N279" s="439"/>
      <c r="O279" s="338" t="s">
        <v>241</v>
      </c>
      <c r="P279" s="339"/>
      <c r="Q279" s="340"/>
      <c r="R279" s="10" t="s">
        <v>84</v>
      </c>
      <c r="S279" s="10"/>
      <c r="T279" s="336"/>
      <c r="U279" s="337"/>
      <c r="V279" s="34"/>
    </row>
    <row r="280" spans="1:23" ht="21" customHeight="1" thickBot="1" x14ac:dyDescent="0.3">
      <c r="A280" s="33"/>
      <c r="B280" s="440"/>
      <c r="C280" s="441" t="s">
        <v>87</v>
      </c>
      <c r="D280" s="442"/>
      <c r="E280" s="371"/>
      <c r="F280" s="52" t="s">
        <v>86</v>
      </c>
      <c r="G280" s="52"/>
      <c r="H280" s="369"/>
      <c r="I280" s="370"/>
      <c r="J280" s="34"/>
      <c r="K280" s="1"/>
      <c r="L280" s="32"/>
      <c r="M280" s="33"/>
      <c r="N280" s="440"/>
      <c r="O280" s="441" t="s">
        <v>87</v>
      </c>
      <c r="P280" s="442"/>
      <c r="Q280" s="371"/>
      <c r="R280" s="52" t="s">
        <v>86</v>
      </c>
      <c r="S280" s="52"/>
      <c r="T280" s="369"/>
      <c r="U280" s="370"/>
      <c r="V280" s="34"/>
    </row>
    <row r="281" spans="1:23" ht="21" customHeight="1" thickBot="1" x14ac:dyDescent="0.3">
      <c r="A281" s="33"/>
      <c r="B281" s="25"/>
      <c r="C281" s="25"/>
      <c r="D281" s="25"/>
      <c r="E281" s="25"/>
      <c r="F281" s="25"/>
      <c r="G281" s="25"/>
      <c r="H281" s="25"/>
      <c r="I281" s="25"/>
      <c r="J281" s="34"/>
      <c r="K281" s="1"/>
      <c r="L281" s="32"/>
      <c r="M281" s="33"/>
      <c r="N281" s="25"/>
      <c r="O281" s="25"/>
      <c r="P281" s="25"/>
      <c r="Q281" s="25"/>
      <c r="R281" s="25"/>
      <c r="S281" s="25"/>
      <c r="T281" s="25"/>
      <c r="U281" s="25"/>
      <c r="V281" s="34"/>
    </row>
    <row r="282" spans="1:23" ht="21" customHeight="1" x14ac:dyDescent="0.3">
      <c r="A282" s="33"/>
      <c r="B282" s="373" t="s">
        <v>88</v>
      </c>
      <c r="C282" s="374"/>
      <c r="D282" s="374"/>
      <c r="E282" s="374"/>
      <c r="F282" s="374"/>
      <c r="G282" s="374"/>
      <c r="H282" s="374"/>
      <c r="I282" s="375"/>
      <c r="J282" s="34"/>
      <c r="K282" s="1"/>
      <c r="L282" s="32"/>
      <c r="M282" s="33"/>
      <c r="N282" s="373" t="s">
        <v>88</v>
      </c>
      <c r="O282" s="374"/>
      <c r="P282" s="374"/>
      <c r="Q282" s="374"/>
      <c r="R282" s="374"/>
      <c r="S282" s="374"/>
      <c r="T282" s="374"/>
      <c r="U282" s="375"/>
      <c r="V282" s="34"/>
    </row>
    <row r="283" spans="1:23" ht="21" customHeight="1" x14ac:dyDescent="0.25">
      <c r="A283" s="33"/>
      <c r="B283" s="376"/>
      <c r="C283" s="377"/>
      <c r="D283" s="377"/>
      <c r="E283" s="377"/>
      <c r="F283" s="377"/>
      <c r="G283" s="377"/>
      <c r="H283" s="377"/>
      <c r="I283" s="378"/>
      <c r="J283" s="34"/>
      <c r="K283" s="1"/>
      <c r="L283" s="32"/>
      <c r="M283" s="33"/>
      <c r="N283" s="376"/>
      <c r="O283" s="377"/>
      <c r="P283" s="377"/>
      <c r="Q283" s="377"/>
      <c r="R283" s="377"/>
      <c r="S283" s="377"/>
      <c r="T283" s="377"/>
      <c r="U283" s="378"/>
      <c r="V283" s="34"/>
    </row>
    <row r="284" spans="1:23" ht="21" customHeight="1" x14ac:dyDescent="0.25">
      <c r="A284" s="33"/>
      <c r="B284" s="379"/>
      <c r="C284" s="380"/>
      <c r="D284" s="380"/>
      <c r="E284" s="380"/>
      <c r="F284" s="380"/>
      <c r="G284" s="380"/>
      <c r="H284" s="380"/>
      <c r="I284" s="381"/>
      <c r="J284" s="34"/>
      <c r="K284" s="1"/>
      <c r="L284" s="32"/>
      <c r="M284" s="33"/>
      <c r="N284" s="379"/>
      <c r="O284" s="380"/>
      <c r="P284" s="380"/>
      <c r="Q284" s="380"/>
      <c r="R284" s="380"/>
      <c r="S284" s="380"/>
      <c r="T284" s="380"/>
      <c r="U284" s="381"/>
      <c r="V284" s="34"/>
    </row>
    <row r="285" spans="1:23" ht="21" customHeight="1" x14ac:dyDescent="0.25">
      <c r="A285" s="33"/>
      <c r="B285" s="379"/>
      <c r="C285" s="380"/>
      <c r="D285" s="380"/>
      <c r="E285" s="380"/>
      <c r="F285" s="380"/>
      <c r="G285" s="380"/>
      <c r="H285" s="380"/>
      <c r="I285" s="381"/>
      <c r="J285" s="34"/>
      <c r="K285" s="1"/>
      <c r="L285" s="32"/>
      <c r="M285" s="33"/>
      <c r="N285" s="379"/>
      <c r="O285" s="380"/>
      <c r="P285" s="380"/>
      <c r="Q285" s="380"/>
      <c r="R285" s="380"/>
      <c r="S285" s="380"/>
      <c r="T285" s="380"/>
      <c r="U285" s="381"/>
      <c r="V285" s="34"/>
    </row>
    <row r="286" spans="1:23" ht="21" customHeight="1" thickBot="1" x14ac:dyDescent="0.3">
      <c r="A286" s="33"/>
      <c r="B286" s="382"/>
      <c r="C286" s="383"/>
      <c r="D286" s="383"/>
      <c r="E286" s="383"/>
      <c r="F286" s="383"/>
      <c r="G286" s="383"/>
      <c r="H286" s="383"/>
      <c r="I286" s="384"/>
      <c r="J286" s="34"/>
      <c r="K286" s="1"/>
      <c r="L286" s="32"/>
      <c r="M286" s="33"/>
      <c r="N286" s="382"/>
      <c r="O286" s="383"/>
      <c r="P286" s="383"/>
      <c r="Q286" s="383"/>
      <c r="R286" s="383"/>
      <c r="S286" s="383"/>
      <c r="T286" s="383"/>
      <c r="U286" s="384"/>
      <c r="V286" s="34"/>
    </row>
    <row r="287" spans="1:23" ht="21" customHeight="1" thickBot="1" x14ac:dyDescent="0.3">
      <c r="A287" s="53"/>
      <c r="B287" s="54"/>
      <c r="C287" s="54"/>
      <c r="D287" s="54"/>
      <c r="E287" s="54"/>
      <c r="F287" s="54"/>
      <c r="G287" s="54"/>
      <c r="H287" s="54"/>
      <c r="I287" s="54"/>
      <c r="J287" s="55"/>
      <c r="K287" s="1"/>
      <c r="L287" s="32"/>
      <c r="M287" s="53"/>
      <c r="N287" s="54"/>
      <c r="O287" s="54"/>
      <c r="P287" s="54"/>
      <c r="Q287" s="54"/>
      <c r="R287" s="54"/>
      <c r="S287" s="54"/>
      <c r="T287" s="54"/>
      <c r="U287" s="54"/>
      <c r="V287" s="55"/>
    </row>
    <row r="288" spans="1:23" ht="21" customHeight="1" thickBot="1" x14ac:dyDescent="0.3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7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</row>
    <row r="289" spans="1:22" ht="21" customHeight="1" x14ac:dyDescent="0.25">
      <c r="A289" s="29">
        <v>6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>
        <f t="shared" ref="M289" si="27">A289+1</f>
        <v>7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21" customHeight="1" x14ac:dyDescent="0.35">
      <c r="A290" s="33"/>
      <c r="B290" s="356" t="s">
        <v>42</v>
      </c>
      <c r="C290" s="356"/>
      <c r="D290" s="452" t="s">
        <v>239</v>
      </c>
      <c r="E290" s="404"/>
      <c r="F290" s="404"/>
      <c r="G290" s="404"/>
      <c r="H290" s="404"/>
      <c r="I290" s="404"/>
      <c r="J290" s="75">
        <v>16</v>
      </c>
      <c r="K290" s="1"/>
      <c r="L290" s="32"/>
      <c r="M290" s="33"/>
      <c r="N290" s="356" t="s">
        <v>42</v>
      </c>
      <c r="O290" s="356"/>
      <c r="P290" s="452" t="s">
        <v>239</v>
      </c>
      <c r="Q290" s="404"/>
      <c r="R290" s="404"/>
      <c r="S290" s="404"/>
      <c r="T290" s="404"/>
      <c r="U290" s="404"/>
      <c r="V290" s="75">
        <v>33</v>
      </c>
    </row>
    <row r="291" spans="1:22" ht="21" customHeight="1" x14ac:dyDescent="0.25">
      <c r="A291" s="33"/>
      <c r="B291" s="358"/>
      <c r="C291" s="358"/>
      <c r="D291" s="358"/>
      <c r="E291" s="358"/>
      <c r="F291" s="358"/>
      <c r="G291" s="358"/>
      <c r="H291" s="358"/>
      <c r="I291" s="358"/>
      <c r="J291" s="34"/>
      <c r="K291" s="1"/>
      <c r="L291" s="32"/>
      <c r="M291" s="33"/>
      <c r="N291" s="358"/>
      <c r="O291" s="358"/>
      <c r="P291" s="358"/>
      <c r="Q291" s="358"/>
      <c r="R291" s="358"/>
      <c r="S291" s="358"/>
      <c r="T291" s="358"/>
      <c r="U291" s="358"/>
      <c r="V291" s="34"/>
    </row>
    <row r="292" spans="1:22" ht="21" customHeight="1" x14ac:dyDescent="0.35">
      <c r="A292" s="33"/>
      <c r="B292" s="356" t="s">
        <v>0</v>
      </c>
      <c r="C292" s="356"/>
      <c r="D292" s="403">
        <v>3</v>
      </c>
      <c r="E292" s="403"/>
      <c r="F292" s="357" t="s">
        <v>41</v>
      </c>
      <c r="G292" s="357"/>
      <c r="H292" s="403">
        <v>1</v>
      </c>
      <c r="I292" s="403"/>
      <c r="J292" s="34"/>
      <c r="K292" s="1"/>
      <c r="L292" s="32"/>
      <c r="M292" s="33"/>
      <c r="N292" s="356" t="s">
        <v>0</v>
      </c>
      <c r="O292" s="356"/>
      <c r="P292" s="403">
        <v>3</v>
      </c>
      <c r="Q292" s="403"/>
      <c r="R292" s="357" t="s">
        <v>41</v>
      </c>
      <c r="S292" s="357"/>
      <c r="T292" s="403">
        <v>2</v>
      </c>
      <c r="U292" s="403"/>
      <c r="V292" s="34"/>
    </row>
    <row r="293" spans="1:22" ht="21" customHeight="1" x14ac:dyDescent="0.35">
      <c r="A293" s="33"/>
      <c r="B293" s="356" t="s">
        <v>14</v>
      </c>
      <c r="C293" s="356"/>
      <c r="D293" s="400" t="s">
        <v>222</v>
      </c>
      <c r="E293" s="400"/>
      <c r="F293" s="357" t="s">
        <v>15</v>
      </c>
      <c r="G293" s="357"/>
      <c r="H293" s="401" t="s">
        <v>221</v>
      </c>
      <c r="I293" s="401"/>
      <c r="J293" s="34"/>
      <c r="K293" s="1"/>
      <c r="L293" s="32"/>
      <c r="M293" s="33"/>
      <c r="N293" s="356" t="s">
        <v>14</v>
      </c>
      <c r="O293" s="356"/>
      <c r="P293" s="400" t="s">
        <v>224</v>
      </c>
      <c r="Q293" s="400"/>
      <c r="R293" s="357" t="s">
        <v>15</v>
      </c>
      <c r="S293" s="357"/>
      <c r="T293" s="401" t="s">
        <v>223</v>
      </c>
      <c r="U293" s="401"/>
      <c r="V293" s="34"/>
    </row>
    <row r="294" spans="1:22" ht="21" customHeight="1" x14ac:dyDescent="0.3">
      <c r="A294" s="33"/>
      <c r="B294" s="64" t="s">
        <v>53</v>
      </c>
      <c r="C294" s="64"/>
      <c r="D294" s="402" t="s">
        <v>95</v>
      </c>
      <c r="E294" s="402"/>
      <c r="F294" s="397" t="s">
        <v>54</v>
      </c>
      <c r="G294" s="397"/>
      <c r="H294" s="402" t="s">
        <v>151</v>
      </c>
      <c r="I294" s="402"/>
      <c r="J294" s="34"/>
      <c r="K294" s="1"/>
      <c r="L294" s="32"/>
      <c r="M294" s="33"/>
      <c r="N294" s="64" t="s">
        <v>53</v>
      </c>
      <c r="O294" s="64"/>
      <c r="P294" s="402" t="s">
        <v>95</v>
      </c>
      <c r="Q294" s="402"/>
      <c r="R294" s="397" t="s">
        <v>54</v>
      </c>
      <c r="S294" s="397"/>
      <c r="T294" s="402" t="s">
        <v>145</v>
      </c>
      <c r="U294" s="402"/>
      <c r="V294" s="34"/>
    </row>
    <row r="295" spans="1:22" ht="21" customHeight="1" x14ac:dyDescent="0.3">
      <c r="A295" s="33"/>
      <c r="B295" s="396" t="s">
        <v>1</v>
      </c>
      <c r="C295" s="396"/>
      <c r="D295" s="397"/>
      <c r="E295" s="397"/>
      <c r="F295" s="398"/>
      <c r="G295" s="398"/>
      <c r="H295" s="398"/>
      <c r="I295" s="398"/>
      <c r="J295" s="34"/>
      <c r="K295" s="1"/>
      <c r="L295" s="32"/>
      <c r="M295" s="33"/>
      <c r="N295" s="396" t="s">
        <v>1</v>
      </c>
      <c r="O295" s="396"/>
      <c r="P295" s="397"/>
      <c r="Q295" s="397"/>
      <c r="R295" s="398"/>
      <c r="S295" s="398"/>
      <c r="T295" s="398"/>
      <c r="U295" s="398"/>
      <c r="V295" s="34"/>
    </row>
    <row r="296" spans="1:22" ht="21" customHeight="1" x14ac:dyDescent="0.3">
      <c r="A296" s="33"/>
      <c r="B296" s="396"/>
      <c r="C296" s="396"/>
      <c r="D296" s="397" t="s">
        <v>11</v>
      </c>
      <c r="E296" s="397"/>
      <c r="F296" s="398">
        <v>0.59097222222222223</v>
      </c>
      <c r="G296" s="398"/>
      <c r="H296" s="398"/>
      <c r="I296" s="398"/>
      <c r="J296" s="34"/>
      <c r="K296" s="1"/>
      <c r="L296" s="32"/>
      <c r="M296" s="33"/>
      <c r="N296" s="396"/>
      <c r="O296" s="396"/>
      <c r="P296" s="397" t="s">
        <v>11</v>
      </c>
      <c r="Q296" s="397"/>
      <c r="R296" s="398">
        <v>0.59097222222222223</v>
      </c>
      <c r="S296" s="398"/>
      <c r="T296" s="398"/>
      <c r="U296" s="398"/>
      <c r="V296" s="34"/>
    </row>
    <row r="297" spans="1:22" ht="21" customHeight="1" x14ac:dyDescent="0.3">
      <c r="A297" s="33"/>
      <c r="B297" s="396"/>
      <c r="C297" s="396"/>
      <c r="D297" s="397" t="s">
        <v>55</v>
      </c>
      <c r="E297" s="397"/>
      <c r="F297" s="398">
        <v>0.59166666666666667</v>
      </c>
      <c r="G297" s="398"/>
      <c r="H297" s="398"/>
      <c r="I297" s="398"/>
      <c r="J297" s="34"/>
      <c r="K297" s="1"/>
      <c r="L297" s="32"/>
      <c r="M297" s="33"/>
      <c r="N297" s="396"/>
      <c r="O297" s="396"/>
      <c r="P297" s="397" t="s">
        <v>55</v>
      </c>
      <c r="Q297" s="397"/>
      <c r="R297" s="398">
        <v>0.59166666666666667</v>
      </c>
      <c r="S297" s="398"/>
      <c r="T297" s="398"/>
      <c r="U297" s="398"/>
      <c r="V297" s="34"/>
    </row>
    <row r="298" spans="1:22" ht="21" customHeight="1" x14ac:dyDescent="0.35">
      <c r="A298" s="33"/>
      <c r="B298" s="396"/>
      <c r="C298" s="396"/>
      <c r="D298" s="397" t="s">
        <v>9</v>
      </c>
      <c r="E298" s="397"/>
      <c r="F298" s="399">
        <v>0.59375</v>
      </c>
      <c r="G298" s="399"/>
      <c r="H298" s="399"/>
      <c r="I298" s="399"/>
      <c r="J298" s="34"/>
      <c r="K298" s="1"/>
      <c r="L298" s="32"/>
      <c r="M298" s="33"/>
      <c r="N298" s="396"/>
      <c r="O298" s="396"/>
      <c r="P298" s="397" t="s">
        <v>9</v>
      </c>
      <c r="Q298" s="397"/>
      <c r="R298" s="399">
        <v>0.59375</v>
      </c>
      <c r="S298" s="399"/>
      <c r="T298" s="399"/>
      <c r="U298" s="399"/>
      <c r="V298" s="34"/>
    </row>
    <row r="299" spans="1:22" ht="21" customHeight="1" x14ac:dyDescent="0.35">
      <c r="A299" s="33"/>
      <c r="B299" s="356" t="s">
        <v>44</v>
      </c>
      <c r="C299" s="356"/>
      <c r="D299" s="357" t="str">
        <f t="shared" ref="D299" si="28">IF(D290="","",IF(OR(D290="DWF",D290="DNF"),"Distance","Temps"))</f>
        <v>Temps</v>
      </c>
      <c r="E299" s="357"/>
      <c r="F299" s="37">
        <v>18</v>
      </c>
      <c r="G299" s="65" t="s">
        <v>45</v>
      </c>
      <c r="H299" s="39">
        <v>0</v>
      </c>
      <c r="I299" s="65" t="s">
        <v>46</v>
      </c>
      <c r="J299" s="34"/>
      <c r="K299" s="1"/>
      <c r="L299" s="32"/>
      <c r="M299" s="33"/>
      <c r="N299" s="356" t="s">
        <v>44</v>
      </c>
      <c r="O299" s="356"/>
      <c r="P299" s="357" t="str">
        <f t="shared" ref="P299" si="29">IF(P290="","",IF(OR(P290="DWF",P290="DNF"),"Distance","Temps"))</f>
        <v>Temps</v>
      </c>
      <c r="Q299" s="357"/>
      <c r="R299" s="37">
        <v>18</v>
      </c>
      <c r="S299" s="65" t="s">
        <v>45</v>
      </c>
      <c r="T299" s="39">
        <v>0</v>
      </c>
      <c r="U299" s="65" t="s">
        <v>46</v>
      </c>
      <c r="V299" s="34"/>
    </row>
    <row r="300" spans="1:22" ht="21" customHeight="1" x14ac:dyDescent="0.3">
      <c r="A300" s="33"/>
      <c r="B300" s="356"/>
      <c r="C300" s="356"/>
      <c r="D300" s="359" t="s">
        <v>56</v>
      </c>
      <c r="E300" s="63" t="s">
        <v>57</v>
      </c>
      <c r="F300" s="41">
        <v>17</v>
      </c>
      <c r="G300" s="66" t="s">
        <v>45</v>
      </c>
      <c r="H300" s="41">
        <v>30</v>
      </c>
      <c r="I300" s="66" t="s">
        <v>46</v>
      </c>
      <c r="J300" s="34"/>
      <c r="K300" s="1"/>
      <c r="L300" s="32"/>
      <c r="M300" s="33"/>
      <c r="N300" s="356"/>
      <c r="O300" s="356"/>
      <c r="P300" s="359" t="s">
        <v>56</v>
      </c>
      <c r="Q300" s="63" t="s">
        <v>57</v>
      </c>
      <c r="R300" s="41">
        <v>17</v>
      </c>
      <c r="S300" s="66" t="s">
        <v>45</v>
      </c>
      <c r="T300" s="41">
        <v>30</v>
      </c>
      <c r="U300" s="66" t="s">
        <v>46</v>
      </c>
      <c r="V300" s="34"/>
    </row>
    <row r="301" spans="1:22" ht="21" customHeight="1" x14ac:dyDescent="0.3">
      <c r="A301" s="33"/>
      <c r="B301" s="356"/>
      <c r="C301" s="356"/>
      <c r="D301" s="359"/>
      <c r="E301" s="63" t="s">
        <v>58</v>
      </c>
      <c r="F301" s="41">
        <v>19</v>
      </c>
      <c r="G301" s="66" t="s">
        <v>45</v>
      </c>
      <c r="H301" s="41">
        <v>0</v>
      </c>
      <c r="I301" s="66" t="s">
        <v>46</v>
      </c>
      <c r="J301" s="34"/>
      <c r="K301" s="1"/>
      <c r="L301" s="32"/>
      <c r="M301" s="33"/>
      <c r="N301" s="356"/>
      <c r="O301" s="356"/>
      <c r="P301" s="359"/>
      <c r="Q301" s="63" t="s">
        <v>58</v>
      </c>
      <c r="R301" s="41">
        <v>19</v>
      </c>
      <c r="S301" s="66" t="s">
        <v>45</v>
      </c>
      <c r="T301" s="41">
        <v>0</v>
      </c>
      <c r="U301" s="66" t="s">
        <v>46</v>
      </c>
      <c r="V301" s="34"/>
    </row>
    <row r="302" spans="1:22" ht="21" customHeight="1" x14ac:dyDescent="0.25">
      <c r="A302" s="33"/>
      <c r="B302" s="358"/>
      <c r="C302" s="358"/>
      <c r="D302" s="358"/>
      <c r="E302" s="358"/>
      <c r="F302" s="358"/>
      <c r="G302" s="358"/>
      <c r="H302" s="358"/>
      <c r="I302" s="358"/>
      <c r="J302" s="34"/>
      <c r="K302" s="1"/>
      <c r="L302" s="32"/>
      <c r="M302" s="33"/>
      <c r="N302" s="358"/>
      <c r="O302" s="358"/>
      <c r="P302" s="358"/>
      <c r="Q302" s="358"/>
      <c r="R302" s="358"/>
      <c r="S302" s="358"/>
      <c r="T302" s="358"/>
      <c r="U302" s="358"/>
      <c r="V302" s="34"/>
    </row>
    <row r="303" spans="1:22" ht="21" customHeight="1" x14ac:dyDescent="0.3">
      <c r="A303" s="33"/>
      <c r="B303" s="395" t="s">
        <v>59</v>
      </c>
      <c r="C303" s="395"/>
      <c r="D303" s="395"/>
      <c r="E303" s="395"/>
      <c r="F303" s="395"/>
      <c r="G303" s="395"/>
      <c r="H303" s="395"/>
      <c r="I303" s="395"/>
      <c r="J303" s="34"/>
      <c r="K303" s="1"/>
      <c r="L303" s="32"/>
      <c r="M303" s="33"/>
      <c r="N303" s="395" t="s">
        <v>59</v>
      </c>
      <c r="O303" s="395"/>
      <c r="P303" s="395"/>
      <c r="Q303" s="395"/>
      <c r="R303" s="395"/>
      <c r="S303" s="395"/>
      <c r="T303" s="395"/>
      <c r="U303" s="395"/>
      <c r="V303" s="34"/>
    </row>
    <row r="304" spans="1:22" ht="21" customHeight="1" thickBot="1" x14ac:dyDescent="0.3">
      <c r="A304" s="33"/>
      <c r="B304" s="358"/>
      <c r="C304" s="358"/>
      <c r="D304" s="358"/>
      <c r="E304" s="358"/>
      <c r="F304" s="358"/>
      <c r="G304" s="358"/>
      <c r="H304" s="358"/>
      <c r="I304" s="358"/>
      <c r="J304" s="34"/>
      <c r="K304" s="1"/>
      <c r="L304" s="32"/>
      <c r="M304" s="33"/>
      <c r="N304" s="358"/>
      <c r="O304" s="358"/>
      <c r="P304" s="358"/>
      <c r="Q304" s="358"/>
      <c r="R304" s="358"/>
      <c r="S304" s="358"/>
      <c r="T304" s="358"/>
      <c r="U304" s="358"/>
      <c r="V304" s="34"/>
    </row>
    <row r="305" spans="1:22" ht="21" customHeight="1" x14ac:dyDescent="0.25">
      <c r="A305" s="33"/>
      <c r="B305" s="489" t="s">
        <v>96</v>
      </c>
      <c r="C305" s="491"/>
      <c r="D305" s="469"/>
      <c r="E305" s="471"/>
      <c r="F305" s="471"/>
      <c r="G305" s="471"/>
      <c r="H305" s="471"/>
      <c r="I305" s="471"/>
      <c r="J305" s="34"/>
      <c r="K305" s="1"/>
      <c r="L305" s="32"/>
      <c r="M305" s="33"/>
      <c r="N305" s="489" t="s">
        <v>96</v>
      </c>
      <c r="O305" s="491"/>
      <c r="P305" s="469"/>
      <c r="Q305" s="471"/>
      <c r="R305" s="471"/>
      <c r="S305" s="471"/>
      <c r="T305" s="471"/>
      <c r="U305" s="471"/>
      <c r="V305" s="34"/>
    </row>
    <row r="306" spans="1:22" ht="21" customHeight="1" thickBot="1" x14ac:dyDescent="0.3">
      <c r="A306" s="33"/>
      <c r="B306" s="490"/>
      <c r="C306" s="492"/>
      <c r="D306" s="470"/>
      <c r="E306" s="472"/>
      <c r="F306" s="472"/>
      <c r="G306" s="472"/>
      <c r="H306" s="472"/>
      <c r="I306" s="472"/>
      <c r="J306" s="34"/>
      <c r="K306" s="1"/>
      <c r="L306" s="32"/>
      <c r="M306" s="33"/>
      <c r="N306" s="490"/>
      <c r="O306" s="492"/>
      <c r="P306" s="470"/>
      <c r="Q306" s="472"/>
      <c r="R306" s="472"/>
      <c r="S306" s="472"/>
      <c r="T306" s="472"/>
      <c r="U306" s="472"/>
      <c r="V306" s="34"/>
    </row>
    <row r="307" spans="1:22" ht="21" customHeight="1" x14ac:dyDescent="0.25">
      <c r="A307" s="33"/>
      <c r="B307" s="487">
        <v>1</v>
      </c>
      <c r="C307" s="475">
        <f>B307+1</f>
        <v>2</v>
      </c>
      <c r="D307" s="473">
        <f t="shared" ref="D307:I307" si="30">C307+1</f>
        <v>3</v>
      </c>
      <c r="E307" s="475">
        <f t="shared" si="30"/>
        <v>4</v>
      </c>
      <c r="F307" s="473">
        <f t="shared" si="30"/>
        <v>5</v>
      </c>
      <c r="G307" s="475">
        <f t="shared" si="30"/>
        <v>6</v>
      </c>
      <c r="H307" s="473">
        <f t="shared" si="30"/>
        <v>7</v>
      </c>
      <c r="I307" s="477">
        <f t="shared" si="30"/>
        <v>8</v>
      </c>
      <c r="J307" s="34"/>
      <c r="K307" s="1"/>
      <c r="L307" s="32"/>
      <c r="M307" s="33"/>
      <c r="N307" s="487">
        <v>1</v>
      </c>
      <c r="O307" s="475">
        <f>N307+1</f>
        <v>2</v>
      </c>
      <c r="P307" s="473">
        <f t="shared" ref="P307:U307" si="31">O307+1</f>
        <v>3</v>
      </c>
      <c r="Q307" s="475">
        <f t="shared" si="31"/>
        <v>4</v>
      </c>
      <c r="R307" s="473">
        <f t="shared" si="31"/>
        <v>5</v>
      </c>
      <c r="S307" s="475">
        <f t="shared" si="31"/>
        <v>6</v>
      </c>
      <c r="T307" s="473">
        <f t="shared" si="31"/>
        <v>7</v>
      </c>
      <c r="U307" s="477">
        <f t="shared" si="31"/>
        <v>8</v>
      </c>
      <c r="V307" s="34"/>
    </row>
    <row r="308" spans="1:22" ht="21" customHeight="1" thickBot="1" x14ac:dyDescent="0.3">
      <c r="A308" s="33"/>
      <c r="B308" s="488"/>
      <c r="C308" s="476"/>
      <c r="D308" s="474"/>
      <c r="E308" s="476"/>
      <c r="F308" s="474"/>
      <c r="G308" s="476"/>
      <c r="H308" s="474"/>
      <c r="I308" s="478"/>
      <c r="J308" s="34"/>
      <c r="K308" s="1"/>
      <c r="L308" s="32"/>
      <c r="M308" s="33"/>
      <c r="N308" s="488"/>
      <c r="O308" s="476"/>
      <c r="P308" s="474"/>
      <c r="Q308" s="476"/>
      <c r="R308" s="474"/>
      <c r="S308" s="476"/>
      <c r="T308" s="474"/>
      <c r="U308" s="478"/>
      <c r="V308" s="34"/>
    </row>
    <row r="309" spans="1:22" ht="21" customHeight="1" x14ac:dyDescent="0.25">
      <c r="A309" s="33"/>
      <c r="B309" s="479" t="s">
        <v>97</v>
      </c>
      <c r="C309" s="480"/>
      <c r="D309" s="483"/>
      <c r="E309" s="484"/>
      <c r="F309" s="484"/>
      <c r="G309" s="484"/>
      <c r="H309" s="484"/>
      <c r="I309" s="429"/>
      <c r="J309" s="34"/>
      <c r="K309" s="1"/>
      <c r="L309" s="32"/>
      <c r="M309" s="33"/>
      <c r="N309" s="479" t="s">
        <v>97</v>
      </c>
      <c r="O309" s="480"/>
      <c r="P309" s="483"/>
      <c r="Q309" s="484"/>
      <c r="R309" s="484"/>
      <c r="S309" s="484"/>
      <c r="T309" s="484"/>
      <c r="U309" s="429"/>
      <c r="V309" s="34"/>
    </row>
    <row r="310" spans="1:22" ht="21" customHeight="1" thickBot="1" x14ac:dyDescent="0.3">
      <c r="A310" s="33"/>
      <c r="B310" s="481"/>
      <c r="C310" s="482"/>
      <c r="D310" s="485"/>
      <c r="E310" s="486"/>
      <c r="F310" s="486"/>
      <c r="G310" s="486"/>
      <c r="H310" s="486"/>
      <c r="I310" s="431"/>
      <c r="J310" s="34"/>
      <c r="K310" s="1"/>
      <c r="L310" s="32"/>
      <c r="M310" s="33"/>
      <c r="N310" s="481"/>
      <c r="O310" s="482"/>
      <c r="P310" s="485"/>
      <c r="Q310" s="486"/>
      <c r="R310" s="486"/>
      <c r="S310" s="486"/>
      <c r="T310" s="486"/>
      <c r="U310" s="431"/>
      <c r="V310" s="34"/>
    </row>
    <row r="311" spans="1:22" ht="21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21" customHeight="1" x14ac:dyDescent="0.25">
      <c r="A312" s="33"/>
      <c r="B312" s="438" t="s">
        <v>63</v>
      </c>
      <c r="C312" s="343" t="s">
        <v>64</v>
      </c>
      <c r="D312" s="351"/>
      <c r="E312" s="351"/>
      <c r="F312" s="351"/>
      <c r="G312" s="351"/>
      <c r="H312" s="352"/>
      <c r="I312" s="353"/>
      <c r="J312" s="34"/>
      <c r="K312" s="1"/>
      <c r="L312" s="32"/>
      <c r="M312" s="33"/>
      <c r="N312" s="438" t="s">
        <v>63</v>
      </c>
      <c r="O312" s="343" t="s">
        <v>64</v>
      </c>
      <c r="P312" s="351"/>
      <c r="Q312" s="351"/>
      <c r="R312" s="351"/>
      <c r="S312" s="351"/>
      <c r="T312" s="352"/>
      <c r="U312" s="353"/>
      <c r="V312" s="34"/>
    </row>
    <row r="313" spans="1:22" ht="21" customHeight="1" x14ac:dyDescent="0.25">
      <c r="A313" s="33"/>
      <c r="B313" s="439"/>
      <c r="C313" s="340" t="s">
        <v>65</v>
      </c>
      <c r="D313" s="348"/>
      <c r="E313" s="348"/>
      <c r="F313" s="348"/>
      <c r="G313" s="348"/>
      <c r="H313" s="336"/>
      <c r="I313" s="337"/>
      <c r="J313" s="34"/>
      <c r="K313" s="1"/>
      <c r="L313" s="32"/>
      <c r="M313" s="33"/>
      <c r="N313" s="439"/>
      <c r="O313" s="340" t="s">
        <v>65</v>
      </c>
      <c r="P313" s="348"/>
      <c r="Q313" s="348"/>
      <c r="R313" s="348"/>
      <c r="S313" s="348"/>
      <c r="T313" s="336"/>
      <c r="U313" s="337"/>
      <c r="V313" s="34"/>
    </row>
    <row r="314" spans="1:22" ht="21" customHeight="1" x14ac:dyDescent="0.25">
      <c r="A314" s="33"/>
      <c r="B314" s="439"/>
      <c r="C314" s="340" t="s">
        <v>66</v>
      </c>
      <c r="D314" s="348"/>
      <c r="E314" s="348"/>
      <c r="F314" s="348"/>
      <c r="G314" s="348"/>
      <c r="H314" s="336"/>
      <c r="I314" s="337"/>
      <c r="J314" s="34"/>
      <c r="K314" s="1"/>
      <c r="L314" s="32"/>
      <c r="M314" s="33"/>
      <c r="N314" s="439"/>
      <c r="O314" s="340" t="s">
        <v>66</v>
      </c>
      <c r="P314" s="348"/>
      <c r="Q314" s="348"/>
      <c r="R314" s="348"/>
      <c r="S314" s="348"/>
      <c r="T314" s="336"/>
      <c r="U314" s="337"/>
      <c r="V314" s="34"/>
    </row>
    <row r="315" spans="1:22" ht="21" customHeight="1" x14ac:dyDescent="0.25">
      <c r="A315" s="33"/>
      <c r="B315" s="439"/>
      <c r="C315" s="340" t="s">
        <v>67</v>
      </c>
      <c r="D315" s="348"/>
      <c r="E315" s="348"/>
      <c r="F315" s="348"/>
      <c r="G315" s="348"/>
      <c r="H315" s="336"/>
      <c r="I315" s="337"/>
      <c r="J315" s="34"/>
      <c r="K315" s="1"/>
      <c r="L315" s="32"/>
      <c r="M315" s="33"/>
      <c r="N315" s="439"/>
      <c r="O315" s="340" t="s">
        <v>67</v>
      </c>
      <c r="P315" s="348"/>
      <c r="Q315" s="348"/>
      <c r="R315" s="348"/>
      <c r="S315" s="348"/>
      <c r="T315" s="336"/>
      <c r="U315" s="337"/>
      <c r="V315" s="34"/>
    </row>
    <row r="316" spans="1:22" ht="21" customHeight="1" x14ac:dyDescent="0.25">
      <c r="A316" s="33"/>
      <c r="B316" s="439"/>
      <c r="C316" s="340" t="s">
        <v>235</v>
      </c>
      <c r="D316" s="348"/>
      <c r="E316" s="348"/>
      <c r="F316" s="348"/>
      <c r="G316" s="348"/>
      <c r="H316" s="354"/>
      <c r="I316" s="355"/>
      <c r="J316" s="34"/>
      <c r="K316" s="1"/>
      <c r="L316" s="32"/>
      <c r="M316" s="33"/>
      <c r="N316" s="439"/>
      <c r="O316" s="340" t="s">
        <v>235</v>
      </c>
      <c r="P316" s="348"/>
      <c r="Q316" s="348"/>
      <c r="R316" s="348"/>
      <c r="S316" s="348"/>
      <c r="T316" s="354"/>
      <c r="U316" s="355"/>
      <c r="V316" s="34"/>
    </row>
    <row r="317" spans="1:22" ht="21" customHeight="1" x14ac:dyDescent="0.25">
      <c r="A317" s="33"/>
      <c r="B317" s="439"/>
      <c r="C317" s="338" t="s">
        <v>236</v>
      </c>
      <c r="D317" s="339"/>
      <c r="E317" s="339"/>
      <c r="F317" s="339"/>
      <c r="G317" s="340"/>
      <c r="H317" s="336"/>
      <c r="I317" s="337"/>
      <c r="J317" s="34"/>
      <c r="K317" s="1"/>
      <c r="L317" s="32"/>
      <c r="M317" s="33"/>
      <c r="N317" s="439"/>
      <c r="O317" s="338" t="s">
        <v>236</v>
      </c>
      <c r="P317" s="339"/>
      <c r="Q317" s="339"/>
      <c r="R317" s="339"/>
      <c r="S317" s="340"/>
      <c r="T317" s="336"/>
      <c r="U317" s="337"/>
      <c r="V317" s="34"/>
    </row>
    <row r="318" spans="1:22" ht="21" customHeight="1" x14ac:dyDescent="0.25">
      <c r="A318" s="33"/>
      <c r="B318" s="439"/>
      <c r="C318" s="340" t="s">
        <v>69</v>
      </c>
      <c r="D318" s="348"/>
      <c r="E318" s="348"/>
      <c r="F318" s="348"/>
      <c r="G318" s="348"/>
      <c r="H318" s="336"/>
      <c r="I318" s="337"/>
      <c r="J318" s="34"/>
      <c r="K318" s="1"/>
      <c r="L318" s="32"/>
      <c r="M318" s="33"/>
      <c r="N318" s="439"/>
      <c r="O318" s="340" t="s">
        <v>69</v>
      </c>
      <c r="P318" s="348"/>
      <c r="Q318" s="348"/>
      <c r="R318" s="348"/>
      <c r="S318" s="348"/>
      <c r="T318" s="336"/>
      <c r="U318" s="337"/>
      <c r="V318" s="34"/>
    </row>
    <row r="319" spans="1:22" ht="21" customHeight="1" thickBot="1" x14ac:dyDescent="0.3">
      <c r="A319" s="33"/>
      <c r="B319" s="440"/>
      <c r="C319" s="371" t="s">
        <v>243</v>
      </c>
      <c r="D319" s="372"/>
      <c r="E319" s="372"/>
      <c r="F319" s="372"/>
      <c r="G319" s="372"/>
      <c r="H319" s="369"/>
      <c r="I319" s="370"/>
      <c r="J319" s="34"/>
      <c r="K319" s="1"/>
      <c r="L319" s="32"/>
      <c r="M319" s="33"/>
      <c r="N319" s="440"/>
      <c r="O319" s="371" t="s">
        <v>243</v>
      </c>
      <c r="P319" s="372"/>
      <c r="Q319" s="372"/>
      <c r="R319" s="372"/>
      <c r="S319" s="372"/>
      <c r="T319" s="369"/>
      <c r="U319" s="370"/>
      <c r="V319" s="34"/>
    </row>
    <row r="320" spans="1:22" ht="21" customHeight="1" x14ac:dyDescent="0.25">
      <c r="A320" s="33"/>
      <c r="B320" s="467" t="s">
        <v>70</v>
      </c>
      <c r="C320" s="346" t="s">
        <v>71</v>
      </c>
      <c r="D320" s="347"/>
      <c r="E320" s="347"/>
      <c r="F320" s="347"/>
      <c r="G320" s="347"/>
      <c r="H320" s="344"/>
      <c r="I320" s="345"/>
      <c r="J320" s="34"/>
      <c r="K320" s="1"/>
      <c r="L320" s="32"/>
      <c r="M320" s="33"/>
      <c r="N320" s="467" t="s">
        <v>70</v>
      </c>
      <c r="O320" s="346" t="s">
        <v>71</v>
      </c>
      <c r="P320" s="347"/>
      <c r="Q320" s="347"/>
      <c r="R320" s="347"/>
      <c r="S320" s="347"/>
      <c r="T320" s="344"/>
      <c r="U320" s="345"/>
      <c r="V320" s="34"/>
    </row>
    <row r="321" spans="1:23" ht="21" customHeight="1" x14ac:dyDescent="0.25">
      <c r="A321" s="33"/>
      <c r="B321" s="467"/>
      <c r="C321" s="340" t="s">
        <v>72</v>
      </c>
      <c r="D321" s="348"/>
      <c r="E321" s="348"/>
      <c r="F321" s="348"/>
      <c r="G321" s="348"/>
      <c r="H321" s="336"/>
      <c r="I321" s="337"/>
      <c r="J321" s="34"/>
      <c r="K321" s="1"/>
      <c r="L321" s="32"/>
      <c r="M321" s="33"/>
      <c r="N321" s="467"/>
      <c r="O321" s="340" t="s">
        <v>72</v>
      </c>
      <c r="P321" s="348"/>
      <c r="Q321" s="348"/>
      <c r="R321" s="348"/>
      <c r="S321" s="348"/>
      <c r="T321" s="336"/>
      <c r="U321" s="337"/>
      <c r="V321" s="34"/>
    </row>
    <row r="322" spans="1:23" ht="21" customHeight="1" x14ac:dyDescent="0.25">
      <c r="A322" s="33"/>
      <c r="B322" s="467"/>
      <c r="C322" s="340" t="s">
        <v>73</v>
      </c>
      <c r="D322" s="348"/>
      <c r="E322" s="348"/>
      <c r="F322" s="348"/>
      <c r="G322" s="348"/>
      <c r="H322" s="336"/>
      <c r="I322" s="337"/>
      <c r="J322" s="34"/>
      <c r="K322" s="1"/>
      <c r="L322" s="32"/>
      <c r="M322" s="33"/>
      <c r="N322" s="467"/>
      <c r="O322" s="340" t="s">
        <v>73</v>
      </c>
      <c r="P322" s="348"/>
      <c r="Q322" s="348"/>
      <c r="R322" s="348"/>
      <c r="S322" s="348"/>
      <c r="T322" s="336"/>
      <c r="U322" s="337"/>
      <c r="V322" s="34"/>
    </row>
    <row r="323" spans="1:23" ht="21" customHeight="1" x14ac:dyDescent="0.25">
      <c r="A323" s="33"/>
      <c r="B323" s="467"/>
      <c r="C323" s="340" t="s">
        <v>75</v>
      </c>
      <c r="D323" s="348"/>
      <c r="E323" s="348"/>
      <c r="F323" s="348"/>
      <c r="G323" s="348"/>
      <c r="H323" s="336"/>
      <c r="I323" s="337"/>
      <c r="J323" s="34"/>
      <c r="K323" s="1"/>
      <c r="L323" s="32"/>
      <c r="M323" s="33"/>
      <c r="N323" s="467"/>
      <c r="O323" s="340" t="s">
        <v>75</v>
      </c>
      <c r="P323" s="348"/>
      <c r="Q323" s="348"/>
      <c r="R323" s="348"/>
      <c r="S323" s="348"/>
      <c r="T323" s="336"/>
      <c r="U323" s="337"/>
      <c r="V323" s="34"/>
    </row>
    <row r="324" spans="1:23" ht="21" customHeight="1" x14ac:dyDescent="0.25">
      <c r="A324" s="33"/>
      <c r="B324" s="467"/>
      <c r="C324" s="340" t="s">
        <v>76</v>
      </c>
      <c r="D324" s="348"/>
      <c r="E324" s="348"/>
      <c r="F324" s="348"/>
      <c r="G324" s="348"/>
      <c r="H324" s="336"/>
      <c r="I324" s="337"/>
      <c r="J324" s="34"/>
      <c r="K324" s="1"/>
      <c r="L324" s="32"/>
      <c r="M324" s="33"/>
      <c r="N324" s="467"/>
      <c r="O324" s="340" t="s">
        <v>76</v>
      </c>
      <c r="P324" s="348"/>
      <c r="Q324" s="348"/>
      <c r="R324" s="348"/>
      <c r="S324" s="348"/>
      <c r="T324" s="336"/>
      <c r="U324" s="337"/>
      <c r="V324" s="34"/>
    </row>
    <row r="325" spans="1:23" ht="21" customHeight="1" thickBot="1" x14ac:dyDescent="0.3">
      <c r="A325" s="33"/>
      <c r="B325" s="468"/>
      <c r="C325" s="371" t="s">
        <v>77</v>
      </c>
      <c r="D325" s="372"/>
      <c r="E325" s="372"/>
      <c r="F325" s="372"/>
      <c r="G325" s="372"/>
      <c r="H325" s="369"/>
      <c r="I325" s="370"/>
      <c r="J325" s="34"/>
      <c r="K325" s="1"/>
      <c r="L325" s="32"/>
      <c r="M325" s="33"/>
      <c r="N325" s="468"/>
      <c r="O325" s="371" t="s">
        <v>77</v>
      </c>
      <c r="P325" s="372"/>
      <c r="Q325" s="372"/>
      <c r="R325" s="372"/>
      <c r="S325" s="372"/>
      <c r="T325" s="369"/>
      <c r="U325" s="370"/>
      <c r="V325" s="34"/>
    </row>
    <row r="326" spans="1:23" ht="21" customHeight="1" x14ac:dyDescent="0.25">
      <c r="A326" s="33"/>
      <c r="B326" s="439" t="s">
        <v>78</v>
      </c>
      <c r="C326" s="341" t="s">
        <v>85</v>
      </c>
      <c r="D326" s="342"/>
      <c r="E326" s="343"/>
      <c r="F326" s="10" t="s">
        <v>86</v>
      </c>
      <c r="G326" s="11"/>
      <c r="H326" s="344"/>
      <c r="I326" s="345"/>
      <c r="J326" s="34"/>
      <c r="K326" s="1"/>
      <c r="L326" s="32"/>
      <c r="M326" s="33"/>
      <c r="N326" s="439" t="s">
        <v>78</v>
      </c>
      <c r="O326" s="341" t="s">
        <v>85</v>
      </c>
      <c r="P326" s="342"/>
      <c r="Q326" s="343"/>
      <c r="R326" s="10" t="s">
        <v>86</v>
      </c>
      <c r="S326" s="11"/>
      <c r="T326" s="344"/>
      <c r="U326" s="345"/>
      <c r="V326" s="34"/>
    </row>
    <row r="327" spans="1:23" ht="21" customHeight="1" x14ac:dyDescent="0.25">
      <c r="A327" s="33"/>
      <c r="B327" s="439"/>
      <c r="C327" s="338" t="s">
        <v>241</v>
      </c>
      <c r="D327" s="339"/>
      <c r="E327" s="340"/>
      <c r="F327" s="10" t="s">
        <v>84</v>
      </c>
      <c r="G327" s="10"/>
      <c r="H327" s="336"/>
      <c r="I327" s="337"/>
      <c r="J327" s="34"/>
      <c r="K327" s="1"/>
      <c r="L327" s="32"/>
      <c r="M327" s="33"/>
      <c r="N327" s="439"/>
      <c r="O327" s="338" t="s">
        <v>241</v>
      </c>
      <c r="P327" s="339"/>
      <c r="Q327" s="340"/>
      <c r="R327" s="10" t="s">
        <v>84</v>
      </c>
      <c r="S327" s="10"/>
      <c r="T327" s="336"/>
      <c r="U327" s="337"/>
      <c r="V327" s="34"/>
    </row>
    <row r="328" spans="1:23" ht="21" customHeight="1" thickBot="1" x14ac:dyDescent="0.3">
      <c r="A328" s="33"/>
      <c r="B328" s="440"/>
      <c r="C328" s="441" t="s">
        <v>87</v>
      </c>
      <c r="D328" s="442"/>
      <c r="E328" s="371"/>
      <c r="F328" s="52" t="s">
        <v>86</v>
      </c>
      <c r="G328" s="52"/>
      <c r="H328" s="369"/>
      <c r="I328" s="370"/>
      <c r="J328" s="34"/>
      <c r="K328" s="1"/>
      <c r="L328" s="32"/>
      <c r="M328" s="33"/>
      <c r="N328" s="440"/>
      <c r="O328" s="441" t="s">
        <v>87</v>
      </c>
      <c r="P328" s="442"/>
      <c r="Q328" s="371"/>
      <c r="R328" s="52" t="s">
        <v>86</v>
      </c>
      <c r="S328" s="52"/>
      <c r="T328" s="369"/>
      <c r="U328" s="370"/>
      <c r="V328" s="34"/>
    </row>
    <row r="329" spans="1:23" ht="21" customHeight="1" thickBot="1" x14ac:dyDescent="0.3">
      <c r="A329" s="33"/>
      <c r="B329" s="25"/>
      <c r="C329" s="25"/>
      <c r="D329" s="25"/>
      <c r="E329" s="25"/>
      <c r="F329" s="25"/>
      <c r="G329" s="25"/>
      <c r="H329" s="25"/>
      <c r="I329" s="25"/>
      <c r="J329" s="34"/>
      <c r="K329" s="1"/>
      <c r="L329" s="32"/>
      <c r="M329" s="33"/>
      <c r="N329" s="25"/>
      <c r="O329" s="25"/>
      <c r="P329" s="25"/>
      <c r="Q329" s="25"/>
      <c r="R329" s="25"/>
      <c r="S329" s="25"/>
      <c r="T329" s="25"/>
      <c r="U329" s="25"/>
      <c r="V329" s="34"/>
    </row>
    <row r="330" spans="1:23" ht="21" customHeight="1" x14ac:dyDescent="0.3">
      <c r="A330" s="33"/>
      <c r="B330" s="373" t="s">
        <v>88</v>
      </c>
      <c r="C330" s="374"/>
      <c r="D330" s="374"/>
      <c r="E330" s="374"/>
      <c r="F330" s="374"/>
      <c r="G330" s="374"/>
      <c r="H330" s="374"/>
      <c r="I330" s="375"/>
      <c r="J330" s="34"/>
      <c r="K330" s="1"/>
      <c r="L330" s="32"/>
      <c r="M330" s="33"/>
      <c r="N330" s="373" t="s">
        <v>88</v>
      </c>
      <c r="O330" s="374"/>
      <c r="P330" s="374"/>
      <c r="Q330" s="374"/>
      <c r="R330" s="374"/>
      <c r="S330" s="374"/>
      <c r="T330" s="374"/>
      <c r="U330" s="375"/>
      <c r="V330" s="34"/>
    </row>
    <row r="331" spans="1:23" ht="21" customHeight="1" x14ac:dyDescent="0.25">
      <c r="A331" s="33"/>
      <c r="B331" s="376"/>
      <c r="C331" s="377"/>
      <c r="D331" s="377"/>
      <c r="E331" s="377"/>
      <c r="F331" s="377"/>
      <c r="G331" s="377"/>
      <c r="H331" s="377"/>
      <c r="I331" s="378"/>
      <c r="J331" s="34"/>
      <c r="K331" s="1"/>
      <c r="L331" s="32"/>
      <c r="M331" s="33"/>
      <c r="N331" s="376"/>
      <c r="O331" s="377"/>
      <c r="P331" s="377"/>
      <c r="Q331" s="377"/>
      <c r="R331" s="377"/>
      <c r="S331" s="377"/>
      <c r="T331" s="377"/>
      <c r="U331" s="378"/>
      <c r="V331" s="34"/>
    </row>
    <row r="332" spans="1:23" ht="21" customHeight="1" x14ac:dyDescent="0.25">
      <c r="A332" s="33"/>
      <c r="B332" s="379"/>
      <c r="C332" s="380"/>
      <c r="D332" s="380"/>
      <c r="E332" s="380"/>
      <c r="F332" s="380"/>
      <c r="G332" s="380"/>
      <c r="H332" s="380"/>
      <c r="I332" s="381"/>
      <c r="J332" s="34"/>
      <c r="K332" s="1"/>
      <c r="L332" s="32"/>
      <c r="M332" s="33"/>
      <c r="N332" s="379"/>
      <c r="O332" s="380"/>
      <c r="P332" s="380"/>
      <c r="Q332" s="380"/>
      <c r="R332" s="380"/>
      <c r="S332" s="380"/>
      <c r="T332" s="380"/>
      <c r="U332" s="381"/>
      <c r="V332" s="34"/>
    </row>
    <row r="333" spans="1:23" ht="21" customHeight="1" x14ac:dyDescent="0.25">
      <c r="A333" s="33"/>
      <c r="B333" s="379"/>
      <c r="C333" s="380"/>
      <c r="D333" s="380"/>
      <c r="E333" s="380"/>
      <c r="F333" s="380"/>
      <c r="G333" s="380"/>
      <c r="H333" s="380"/>
      <c r="I333" s="381"/>
      <c r="J333" s="34"/>
      <c r="K333" s="1"/>
      <c r="L333" s="32"/>
      <c r="M333" s="33"/>
      <c r="N333" s="379"/>
      <c r="O333" s="380"/>
      <c r="P333" s="380"/>
      <c r="Q333" s="380"/>
      <c r="R333" s="380"/>
      <c r="S333" s="380"/>
      <c r="T333" s="380"/>
      <c r="U333" s="381"/>
      <c r="V333" s="34"/>
    </row>
    <row r="334" spans="1:23" ht="21" customHeight="1" thickBot="1" x14ac:dyDescent="0.3">
      <c r="A334" s="33"/>
      <c r="B334" s="382"/>
      <c r="C334" s="383"/>
      <c r="D334" s="383"/>
      <c r="E334" s="383"/>
      <c r="F334" s="383"/>
      <c r="G334" s="383"/>
      <c r="H334" s="383"/>
      <c r="I334" s="384"/>
      <c r="J334" s="34"/>
      <c r="K334" s="1"/>
      <c r="L334" s="32"/>
      <c r="M334" s="33"/>
      <c r="N334" s="382"/>
      <c r="O334" s="383"/>
      <c r="P334" s="383"/>
      <c r="Q334" s="383"/>
      <c r="R334" s="383"/>
      <c r="S334" s="383"/>
      <c r="T334" s="383"/>
      <c r="U334" s="384"/>
      <c r="V334" s="34"/>
    </row>
    <row r="335" spans="1:23" ht="21" customHeight="1" thickBot="1" x14ac:dyDescent="0.3">
      <c r="A335" s="53"/>
      <c r="B335" s="54"/>
      <c r="C335" s="54"/>
      <c r="D335" s="54"/>
      <c r="E335" s="54"/>
      <c r="F335" s="54"/>
      <c r="G335" s="54"/>
      <c r="H335" s="54"/>
      <c r="I335" s="54"/>
      <c r="J335" s="55"/>
      <c r="K335" s="1"/>
      <c r="L335" s="32"/>
      <c r="M335" s="53"/>
      <c r="N335" s="54"/>
      <c r="O335" s="54"/>
      <c r="P335" s="54"/>
      <c r="Q335" s="54"/>
      <c r="R335" s="54"/>
      <c r="S335" s="54"/>
      <c r="T335" s="54"/>
      <c r="U335" s="54"/>
      <c r="V335" s="55"/>
    </row>
    <row r="336" spans="1:23" ht="21" customHeight="1" thickBot="1" x14ac:dyDescent="0.3">
      <c r="A336" s="56"/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7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</row>
    <row r="337" spans="1:22" ht="21" customHeight="1" x14ac:dyDescent="0.25">
      <c r="A337" s="29">
        <v>7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>
        <f t="shared" ref="M337" si="32">A337+1</f>
        <v>8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21" customHeight="1" x14ac:dyDescent="0.35">
      <c r="A338" s="33"/>
      <c r="B338" s="356" t="s">
        <v>42</v>
      </c>
      <c r="C338" s="356"/>
      <c r="D338" s="452" t="s">
        <v>239</v>
      </c>
      <c r="E338" s="404"/>
      <c r="F338" s="404"/>
      <c r="G338" s="404"/>
      <c r="H338" s="404"/>
      <c r="I338" s="404"/>
      <c r="J338" s="75">
        <v>46</v>
      </c>
      <c r="K338" s="1"/>
      <c r="L338" s="32"/>
      <c r="M338" s="33"/>
      <c r="N338" s="356" t="s">
        <v>42</v>
      </c>
      <c r="O338" s="356"/>
      <c r="P338" s="452" t="s">
        <v>239</v>
      </c>
      <c r="Q338" s="404"/>
      <c r="R338" s="404"/>
      <c r="S338" s="404"/>
      <c r="T338" s="404"/>
      <c r="U338" s="404"/>
      <c r="V338" s="75">
        <v>55</v>
      </c>
    </row>
    <row r="339" spans="1:22" ht="21" customHeight="1" x14ac:dyDescent="0.25">
      <c r="A339" s="33"/>
      <c r="B339" s="358"/>
      <c r="C339" s="358"/>
      <c r="D339" s="358"/>
      <c r="E339" s="358"/>
      <c r="F339" s="358"/>
      <c r="G339" s="358"/>
      <c r="H339" s="358"/>
      <c r="I339" s="358"/>
      <c r="J339" s="34"/>
      <c r="K339" s="1"/>
      <c r="L339" s="32"/>
      <c r="M339" s="33"/>
      <c r="N339" s="358"/>
      <c r="O339" s="358"/>
      <c r="P339" s="358"/>
      <c r="Q339" s="358"/>
      <c r="R339" s="358"/>
      <c r="S339" s="358"/>
      <c r="T339" s="358"/>
      <c r="U339" s="358"/>
      <c r="V339" s="34"/>
    </row>
    <row r="340" spans="1:22" ht="21" customHeight="1" x14ac:dyDescent="0.35">
      <c r="A340" s="33"/>
      <c r="B340" s="356" t="s">
        <v>0</v>
      </c>
      <c r="C340" s="356"/>
      <c r="D340" s="403">
        <v>3</v>
      </c>
      <c r="E340" s="403"/>
      <c r="F340" s="357" t="s">
        <v>41</v>
      </c>
      <c r="G340" s="357"/>
      <c r="H340" s="403">
        <v>3</v>
      </c>
      <c r="I340" s="403"/>
      <c r="J340" s="34"/>
      <c r="K340" s="1"/>
      <c r="L340" s="32"/>
      <c r="M340" s="33"/>
      <c r="N340" s="356" t="s">
        <v>0</v>
      </c>
      <c r="O340" s="356"/>
      <c r="P340" s="403">
        <v>3</v>
      </c>
      <c r="Q340" s="403"/>
      <c r="R340" s="357" t="s">
        <v>41</v>
      </c>
      <c r="S340" s="357"/>
      <c r="T340" s="403">
        <v>4</v>
      </c>
      <c r="U340" s="403"/>
      <c r="V340" s="34"/>
    </row>
    <row r="341" spans="1:22" ht="21" customHeight="1" x14ac:dyDescent="0.35">
      <c r="A341" s="33"/>
      <c r="B341" s="356" t="s">
        <v>14</v>
      </c>
      <c r="C341" s="356"/>
      <c r="D341" s="400" t="s">
        <v>38</v>
      </c>
      <c r="E341" s="400"/>
      <c r="F341" s="357" t="s">
        <v>15</v>
      </c>
      <c r="G341" s="357"/>
      <c r="H341" s="401" t="s">
        <v>37</v>
      </c>
      <c r="I341" s="401"/>
      <c r="J341" s="34"/>
      <c r="K341" s="1"/>
      <c r="L341" s="32"/>
      <c r="M341" s="33"/>
      <c r="N341" s="356" t="s">
        <v>14</v>
      </c>
      <c r="O341" s="356"/>
      <c r="P341" s="400" t="s">
        <v>102</v>
      </c>
      <c r="Q341" s="400"/>
      <c r="R341" s="357" t="s">
        <v>15</v>
      </c>
      <c r="S341" s="357"/>
      <c r="T341" s="401" t="s">
        <v>103</v>
      </c>
      <c r="U341" s="401"/>
      <c r="V341" s="34"/>
    </row>
    <row r="342" spans="1:22" ht="21" customHeight="1" x14ac:dyDescent="0.3">
      <c r="A342" s="33"/>
      <c r="B342" s="64" t="s">
        <v>53</v>
      </c>
      <c r="C342" s="64"/>
      <c r="D342" s="402" t="s">
        <v>95</v>
      </c>
      <c r="E342" s="402"/>
      <c r="F342" s="397" t="s">
        <v>54</v>
      </c>
      <c r="G342" s="397"/>
      <c r="H342" s="402" t="s">
        <v>153</v>
      </c>
      <c r="I342" s="402"/>
      <c r="J342" s="34"/>
      <c r="K342" s="1"/>
      <c r="L342" s="32"/>
      <c r="M342" s="33"/>
      <c r="N342" s="64" t="s">
        <v>53</v>
      </c>
      <c r="O342" s="64"/>
      <c r="P342" s="402" t="s">
        <v>94</v>
      </c>
      <c r="Q342" s="402"/>
      <c r="R342" s="397" t="s">
        <v>54</v>
      </c>
      <c r="S342" s="397"/>
      <c r="T342" s="402" t="s">
        <v>176</v>
      </c>
      <c r="U342" s="402"/>
      <c r="V342" s="34"/>
    </row>
    <row r="343" spans="1:22" ht="21" customHeight="1" x14ac:dyDescent="0.3">
      <c r="A343" s="33"/>
      <c r="B343" s="396" t="s">
        <v>1</v>
      </c>
      <c r="C343" s="396"/>
      <c r="D343" s="397"/>
      <c r="E343" s="397"/>
      <c r="F343" s="398"/>
      <c r="G343" s="398"/>
      <c r="H343" s="398"/>
      <c r="I343" s="398"/>
      <c r="J343" s="34"/>
      <c r="K343" s="1"/>
      <c r="L343" s="32"/>
      <c r="M343" s="33"/>
      <c r="N343" s="396" t="s">
        <v>1</v>
      </c>
      <c r="O343" s="396"/>
      <c r="P343" s="397"/>
      <c r="Q343" s="397"/>
      <c r="R343" s="398"/>
      <c r="S343" s="398"/>
      <c r="T343" s="398"/>
      <c r="U343" s="398"/>
      <c r="V343" s="34"/>
    </row>
    <row r="344" spans="1:22" ht="21" customHeight="1" x14ac:dyDescent="0.3">
      <c r="A344" s="33"/>
      <c r="B344" s="396"/>
      <c r="C344" s="396"/>
      <c r="D344" s="397" t="s">
        <v>11</v>
      </c>
      <c r="E344" s="397"/>
      <c r="F344" s="398">
        <v>0.59097222222222223</v>
      </c>
      <c r="G344" s="398"/>
      <c r="H344" s="398"/>
      <c r="I344" s="398"/>
      <c r="J344" s="34"/>
      <c r="K344" s="1"/>
      <c r="L344" s="32"/>
      <c r="M344" s="33"/>
      <c r="N344" s="396"/>
      <c r="O344" s="396"/>
      <c r="P344" s="397" t="s">
        <v>11</v>
      </c>
      <c r="Q344" s="397"/>
      <c r="R344" s="398">
        <v>0.59097222222222223</v>
      </c>
      <c r="S344" s="398"/>
      <c r="T344" s="398"/>
      <c r="U344" s="398"/>
      <c r="V344" s="34"/>
    </row>
    <row r="345" spans="1:22" ht="21" customHeight="1" x14ac:dyDescent="0.3">
      <c r="A345" s="33"/>
      <c r="B345" s="396"/>
      <c r="C345" s="396"/>
      <c r="D345" s="397" t="s">
        <v>55</v>
      </c>
      <c r="E345" s="397"/>
      <c r="F345" s="398">
        <v>0.59166666666666667</v>
      </c>
      <c r="G345" s="398"/>
      <c r="H345" s="398"/>
      <c r="I345" s="398"/>
      <c r="J345" s="34"/>
      <c r="K345" s="1"/>
      <c r="L345" s="32"/>
      <c r="M345" s="33"/>
      <c r="N345" s="396"/>
      <c r="O345" s="396"/>
      <c r="P345" s="397" t="s">
        <v>55</v>
      </c>
      <c r="Q345" s="397"/>
      <c r="R345" s="398">
        <v>0.59166666666666667</v>
      </c>
      <c r="S345" s="398"/>
      <c r="T345" s="398"/>
      <c r="U345" s="398"/>
      <c r="V345" s="34"/>
    </row>
    <row r="346" spans="1:22" ht="21" customHeight="1" x14ac:dyDescent="0.35">
      <c r="A346" s="33"/>
      <c r="B346" s="396"/>
      <c r="C346" s="396"/>
      <c r="D346" s="397" t="s">
        <v>9</v>
      </c>
      <c r="E346" s="397"/>
      <c r="F346" s="399">
        <v>0.59375</v>
      </c>
      <c r="G346" s="399"/>
      <c r="H346" s="399"/>
      <c r="I346" s="399"/>
      <c r="J346" s="34"/>
      <c r="K346" s="1"/>
      <c r="L346" s="32"/>
      <c r="M346" s="33"/>
      <c r="N346" s="396"/>
      <c r="O346" s="396"/>
      <c r="P346" s="397" t="s">
        <v>9</v>
      </c>
      <c r="Q346" s="397"/>
      <c r="R346" s="399">
        <v>0.59375</v>
      </c>
      <c r="S346" s="399"/>
      <c r="T346" s="399"/>
      <c r="U346" s="399"/>
      <c r="V346" s="34"/>
    </row>
    <row r="347" spans="1:22" ht="21" customHeight="1" x14ac:dyDescent="0.35">
      <c r="A347" s="33"/>
      <c r="B347" s="356" t="s">
        <v>44</v>
      </c>
      <c r="C347" s="356"/>
      <c r="D347" s="357" t="str">
        <f t="shared" ref="D347" si="33">IF(D338="","",IF(OR(D338="DWF",D338="DNF"),"Distance","Temps"))</f>
        <v>Temps</v>
      </c>
      <c r="E347" s="357"/>
      <c r="F347" s="37">
        <v>17</v>
      </c>
      <c r="G347" s="65" t="s">
        <v>45</v>
      </c>
      <c r="H347" s="39">
        <v>30</v>
      </c>
      <c r="I347" s="65" t="s">
        <v>46</v>
      </c>
      <c r="J347" s="34"/>
      <c r="K347" s="1"/>
      <c r="L347" s="32"/>
      <c r="M347" s="33"/>
      <c r="N347" s="356" t="s">
        <v>44</v>
      </c>
      <c r="O347" s="356"/>
      <c r="P347" s="357" t="str">
        <f t="shared" ref="P347" si="34">IF(P338="","",IF(OR(P338="DWF",P338="DNF"),"Distance","Temps"))</f>
        <v>Temps</v>
      </c>
      <c r="Q347" s="357"/>
      <c r="R347" s="37">
        <v>17</v>
      </c>
      <c r="S347" s="65" t="s">
        <v>45</v>
      </c>
      <c r="T347" s="39">
        <v>30</v>
      </c>
      <c r="U347" s="65" t="s">
        <v>46</v>
      </c>
      <c r="V347" s="34"/>
    </row>
    <row r="348" spans="1:22" ht="21" customHeight="1" x14ac:dyDescent="0.3">
      <c r="A348" s="33"/>
      <c r="B348" s="356"/>
      <c r="C348" s="356"/>
      <c r="D348" s="359" t="s">
        <v>56</v>
      </c>
      <c r="E348" s="63" t="s">
        <v>57</v>
      </c>
      <c r="F348" s="41">
        <v>17</v>
      </c>
      <c r="G348" s="66" t="s">
        <v>45</v>
      </c>
      <c r="H348" s="41">
        <v>0</v>
      </c>
      <c r="I348" s="66" t="s">
        <v>46</v>
      </c>
      <c r="J348" s="34"/>
      <c r="K348" s="1"/>
      <c r="L348" s="32"/>
      <c r="M348" s="33"/>
      <c r="N348" s="356"/>
      <c r="O348" s="356"/>
      <c r="P348" s="359" t="s">
        <v>56</v>
      </c>
      <c r="Q348" s="63" t="s">
        <v>57</v>
      </c>
      <c r="R348" s="41">
        <v>17</v>
      </c>
      <c r="S348" s="66" t="s">
        <v>45</v>
      </c>
      <c r="T348" s="41">
        <v>0</v>
      </c>
      <c r="U348" s="66" t="s">
        <v>46</v>
      </c>
      <c r="V348" s="34"/>
    </row>
    <row r="349" spans="1:22" ht="21" customHeight="1" x14ac:dyDescent="0.3">
      <c r="A349" s="33"/>
      <c r="B349" s="356"/>
      <c r="C349" s="356"/>
      <c r="D349" s="359"/>
      <c r="E349" s="63" t="s">
        <v>58</v>
      </c>
      <c r="F349" s="41">
        <v>18</v>
      </c>
      <c r="G349" s="66" t="s">
        <v>45</v>
      </c>
      <c r="H349" s="41">
        <v>30</v>
      </c>
      <c r="I349" s="66" t="s">
        <v>46</v>
      </c>
      <c r="J349" s="34"/>
      <c r="K349" s="1"/>
      <c r="L349" s="32"/>
      <c r="M349" s="33"/>
      <c r="N349" s="356"/>
      <c r="O349" s="356"/>
      <c r="P349" s="359"/>
      <c r="Q349" s="63" t="s">
        <v>58</v>
      </c>
      <c r="R349" s="41">
        <v>18</v>
      </c>
      <c r="S349" s="66" t="s">
        <v>45</v>
      </c>
      <c r="T349" s="41">
        <v>30</v>
      </c>
      <c r="U349" s="66" t="s">
        <v>46</v>
      </c>
      <c r="V349" s="34"/>
    </row>
    <row r="350" spans="1:22" ht="21" customHeight="1" x14ac:dyDescent="0.25">
      <c r="A350" s="33"/>
      <c r="B350" s="358"/>
      <c r="C350" s="358"/>
      <c r="D350" s="358"/>
      <c r="E350" s="358"/>
      <c r="F350" s="358"/>
      <c r="G350" s="358"/>
      <c r="H350" s="358"/>
      <c r="I350" s="358"/>
      <c r="J350" s="34"/>
      <c r="K350" s="1"/>
      <c r="L350" s="32"/>
      <c r="M350" s="33"/>
      <c r="N350" s="358"/>
      <c r="O350" s="358"/>
      <c r="P350" s="358"/>
      <c r="Q350" s="358"/>
      <c r="R350" s="358"/>
      <c r="S350" s="358"/>
      <c r="T350" s="358"/>
      <c r="U350" s="358"/>
      <c r="V350" s="34"/>
    </row>
    <row r="351" spans="1:22" ht="21" customHeight="1" x14ac:dyDescent="0.3">
      <c r="A351" s="33"/>
      <c r="B351" s="395" t="s">
        <v>59</v>
      </c>
      <c r="C351" s="395"/>
      <c r="D351" s="395"/>
      <c r="E351" s="395"/>
      <c r="F351" s="395"/>
      <c r="G351" s="395"/>
      <c r="H351" s="395"/>
      <c r="I351" s="395"/>
      <c r="J351" s="34"/>
      <c r="K351" s="1"/>
      <c r="L351" s="32"/>
      <c r="M351" s="33"/>
      <c r="N351" s="395" t="s">
        <v>59</v>
      </c>
      <c r="O351" s="395"/>
      <c r="P351" s="395"/>
      <c r="Q351" s="395"/>
      <c r="R351" s="395"/>
      <c r="S351" s="395"/>
      <c r="T351" s="395"/>
      <c r="U351" s="395"/>
      <c r="V351" s="34"/>
    </row>
    <row r="352" spans="1:22" ht="21" customHeight="1" thickBot="1" x14ac:dyDescent="0.3">
      <c r="A352" s="33"/>
      <c r="B352" s="358"/>
      <c r="C352" s="358"/>
      <c r="D352" s="358"/>
      <c r="E352" s="358"/>
      <c r="F352" s="358"/>
      <c r="G352" s="358"/>
      <c r="H352" s="358"/>
      <c r="I352" s="358"/>
      <c r="J352" s="34"/>
      <c r="K352" s="1"/>
      <c r="L352" s="32"/>
      <c r="M352" s="33"/>
      <c r="N352" s="358"/>
      <c r="O352" s="358"/>
      <c r="P352" s="358"/>
      <c r="Q352" s="358"/>
      <c r="R352" s="358"/>
      <c r="S352" s="358"/>
      <c r="T352" s="358"/>
      <c r="U352" s="358"/>
      <c r="V352" s="34"/>
    </row>
    <row r="353" spans="1:22" ht="21" customHeight="1" x14ac:dyDescent="0.25">
      <c r="A353" s="33"/>
      <c r="B353" s="489" t="s">
        <v>96</v>
      </c>
      <c r="C353" s="491"/>
      <c r="D353" s="469"/>
      <c r="E353" s="471"/>
      <c r="F353" s="471"/>
      <c r="G353" s="471"/>
      <c r="H353" s="471"/>
      <c r="I353" s="471"/>
      <c r="J353" s="34"/>
      <c r="K353" s="1"/>
      <c r="L353" s="32"/>
      <c r="M353" s="33"/>
      <c r="N353" s="489" t="s">
        <v>96</v>
      </c>
      <c r="O353" s="491"/>
      <c r="P353" s="469"/>
      <c r="Q353" s="471"/>
      <c r="R353" s="471"/>
      <c r="S353" s="471"/>
      <c r="T353" s="471"/>
      <c r="U353" s="471"/>
      <c r="V353" s="34"/>
    </row>
    <row r="354" spans="1:22" ht="21" customHeight="1" thickBot="1" x14ac:dyDescent="0.3">
      <c r="A354" s="33"/>
      <c r="B354" s="490"/>
      <c r="C354" s="492"/>
      <c r="D354" s="470"/>
      <c r="E354" s="472"/>
      <c r="F354" s="472"/>
      <c r="G354" s="472"/>
      <c r="H354" s="472"/>
      <c r="I354" s="472"/>
      <c r="J354" s="34"/>
      <c r="K354" s="1"/>
      <c r="L354" s="32"/>
      <c r="M354" s="33"/>
      <c r="N354" s="490"/>
      <c r="O354" s="492"/>
      <c r="P354" s="470"/>
      <c r="Q354" s="472"/>
      <c r="R354" s="472"/>
      <c r="S354" s="472"/>
      <c r="T354" s="472"/>
      <c r="U354" s="472"/>
      <c r="V354" s="34"/>
    </row>
    <row r="355" spans="1:22" ht="21" customHeight="1" x14ac:dyDescent="0.25">
      <c r="A355" s="33"/>
      <c r="B355" s="487">
        <v>1</v>
      </c>
      <c r="C355" s="475">
        <f>B355+1</f>
        <v>2</v>
      </c>
      <c r="D355" s="473">
        <f t="shared" ref="D355:I355" si="35">C355+1</f>
        <v>3</v>
      </c>
      <c r="E355" s="475">
        <f t="shared" si="35"/>
        <v>4</v>
      </c>
      <c r="F355" s="473">
        <f t="shared" si="35"/>
        <v>5</v>
      </c>
      <c r="G355" s="475">
        <f t="shared" si="35"/>
        <v>6</v>
      </c>
      <c r="H355" s="473">
        <f t="shared" si="35"/>
        <v>7</v>
      </c>
      <c r="I355" s="477">
        <f t="shared" si="35"/>
        <v>8</v>
      </c>
      <c r="J355" s="34"/>
      <c r="K355" s="1"/>
      <c r="L355" s="32"/>
      <c r="M355" s="33"/>
      <c r="N355" s="487">
        <v>1</v>
      </c>
      <c r="O355" s="475">
        <f>N355+1</f>
        <v>2</v>
      </c>
      <c r="P355" s="473">
        <f t="shared" ref="P355:U355" si="36">O355+1</f>
        <v>3</v>
      </c>
      <c r="Q355" s="475">
        <f t="shared" si="36"/>
        <v>4</v>
      </c>
      <c r="R355" s="473">
        <f t="shared" si="36"/>
        <v>5</v>
      </c>
      <c r="S355" s="475">
        <f t="shared" si="36"/>
        <v>6</v>
      </c>
      <c r="T355" s="473">
        <f t="shared" si="36"/>
        <v>7</v>
      </c>
      <c r="U355" s="477">
        <f t="shared" si="36"/>
        <v>8</v>
      </c>
      <c r="V355" s="34"/>
    </row>
    <row r="356" spans="1:22" ht="21" customHeight="1" thickBot="1" x14ac:dyDescent="0.3">
      <c r="A356" s="33"/>
      <c r="B356" s="488"/>
      <c r="C356" s="476"/>
      <c r="D356" s="474"/>
      <c r="E356" s="476"/>
      <c r="F356" s="474"/>
      <c r="G356" s="476"/>
      <c r="H356" s="474"/>
      <c r="I356" s="478"/>
      <c r="J356" s="34"/>
      <c r="K356" s="1"/>
      <c r="L356" s="32"/>
      <c r="M356" s="33"/>
      <c r="N356" s="488"/>
      <c r="O356" s="476"/>
      <c r="P356" s="474"/>
      <c r="Q356" s="476"/>
      <c r="R356" s="474"/>
      <c r="S356" s="476"/>
      <c r="T356" s="474"/>
      <c r="U356" s="478"/>
      <c r="V356" s="34"/>
    </row>
    <row r="357" spans="1:22" ht="21" customHeight="1" x14ac:dyDescent="0.25">
      <c r="A357" s="33"/>
      <c r="B357" s="479" t="s">
        <v>97</v>
      </c>
      <c r="C357" s="480"/>
      <c r="D357" s="483"/>
      <c r="E357" s="484"/>
      <c r="F357" s="484"/>
      <c r="G357" s="484"/>
      <c r="H357" s="484"/>
      <c r="I357" s="429"/>
      <c r="J357" s="34"/>
      <c r="K357" s="1"/>
      <c r="L357" s="32"/>
      <c r="M357" s="33"/>
      <c r="N357" s="479" t="s">
        <v>97</v>
      </c>
      <c r="O357" s="480"/>
      <c r="P357" s="483"/>
      <c r="Q357" s="484"/>
      <c r="R357" s="484"/>
      <c r="S357" s="484"/>
      <c r="T357" s="484"/>
      <c r="U357" s="429"/>
      <c r="V357" s="34"/>
    </row>
    <row r="358" spans="1:22" ht="21" customHeight="1" thickBot="1" x14ac:dyDescent="0.3">
      <c r="A358" s="33"/>
      <c r="B358" s="481"/>
      <c r="C358" s="482"/>
      <c r="D358" s="485"/>
      <c r="E358" s="486"/>
      <c r="F358" s="486"/>
      <c r="G358" s="486"/>
      <c r="H358" s="486"/>
      <c r="I358" s="431"/>
      <c r="J358" s="34"/>
      <c r="K358" s="1"/>
      <c r="L358" s="32"/>
      <c r="M358" s="33"/>
      <c r="N358" s="481"/>
      <c r="O358" s="482"/>
      <c r="P358" s="485"/>
      <c r="Q358" s="486"/>
      <c r="R358" s="486"/>
      <c r="S358" s="486"/>
      <c r="T358" s="486"/>
      <c r="U358" s="431"/>
      <c r="V358" s="34"/>
    </row>
    <row r="359" spans="1:22" ht="21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21" customHeight="1" x14ac:dyDescent="0.25">
      <c r="A360" s="33"/>
      <c r="B360" s="438" t="s">
        <v>63</v>
      </c>
      <c r="C360" s="343" t="s">
        <v>64</v>
      </c>
      <c r="D360" s="351"/>
      <c r="E360" s="351"/>
      <c r="F360" s="351"/>
      <c r="G360" s="351"/>
      <c r="H360" s="352"/>
      <c r="I360" s="353"/>
      <c r="J360" s="34"/>
      <c r="K360" s="1"/>
      <c r="L360" s="32"/>
      <c r="M360" s="33"/>
      <c r="N360" s="438" t="s">
        <v>63</v>
      </c>
      <c r="O360" s="343" t="s">
        <v>64</v>
      </c>
      <c r="P360" s="351"/>
      <c r="Q360" s="351"/>
      <c r="R360" s="351"/>
      <c r="S360" s="351"/>
      <c r="T360" s="352"/>
      <c r="U360" s="353"/>
      <c r="V360" s="34"/>
    </row>
    <row r="361" spans="1:22" ht="21" customHeight="1" x14ac:dyDescent="0.25">
      <c r="A361" s="33"/>
      <c r="B361" s="439"/>
      <c r="C361" s="340" t="s">
        <v>65</v>
      </c>
      <c r="D361" s="348"/>
      <c r="E361" s="348"/>
      <c r="F361" s="348"/>
      <c r="G361" s="348"/>
      <c r="H361" s="336"/>
      <c r="I361" s="337"/>
      <c r="J361" s="34"/>
      <c r="K361" s="1"/>
      <c r="L361" s="32"/>
      <c r="M361" s="33"/>
      <c r="N361" s="439"/>
      <c r="O361" s="340" t="s">
        <v>65</v>
      </c>
      <c r="P361" s="348"/>
      <c r="Q361" s="348"/>
      <c r="R361" s="348"/>
      <c r="S361" s="348"/>
      <c r="T361" s="336"/>
      <c r="U361" s="337"/>
      <c r="V361" s="34"/>
    </row>
    <row r="362" spans="1:22" ht="21" customHeight="1" x14ac:dyDescent="0.25">
      <c r="A362" s="33"/>
      <c r="B362" s="439"/>
      <c r="C362" s="340" t="s">
        <v>66</v>
      </c>
      <c r="D362" s="348"/>
      <c r="E362" s="348"/>
      <c r="F362" s="348"/>
      <c r="G362" s="348"/>
      <c r="H362" s="336"/>
      <c r="I362" s="337"/>
      <c r="J362" s="34"/>
      <c r="K362" s="1"/>
      <c r="L362" s="32"/>
      <c r="M362" s="33"/>
      <c r="N362" s="439"/>
      <c r="O362" s="340" t="s">
        <v>66</v>
      </c>
      <c r="P362" s="348"/>
      <c r="Q362" s="348"/>
      <c r="R362" s="348"/>
      <c r="S362" s="348"/>
      <c r="T362" s="336"/>
      <c r="U362" s="337"/>
      <c r="V362" s="34"/>
    </row>
    <row r="363" spans="1:22" ht="21" customHeight="1" x14ac:dyDescent="0.25">
      <c r="A363" s="33"/>
      <c r="B363" s="439"/>
      <c r="C363" s="340" t="s">
        <v>67</v>
      </c>
      <c r="D363" s="348"/>
      <c r="E363" s="348"/>
      <c r="F363" s="348"/>
      <c r="G363" s="348"/>
      <c r="H363" s="336"/>
      <c r="I363" s="337"/>
      <c r="J363" s="34"/>
      <c r="K363" s="1"/>
      <c r="L363" s="32"/>
      <c r="M363" s="33"/>
      <c r="N363" s="439"/>
      <c r="O363" s="340" t="s">
        <v>67</v>
      </c>
      <c r="P363" s="348"/>
      <c r="Q363" s="348"/>
      <c r="R363" s="348"/>
      <c r="S363" s="348"/>
      <c r="T363" s="336"/>
      <c r="U363" s="337"/>
      <c r="V363" s="34"/>
    </row>
    <row r="364" spans="1:22" ht="21" customHeight="1" x14ac:dyDescent="0.25">
      <c r="A364" s="33"/>
      <c r="B364" s="439"/>
      <c r="C364" s="340" t="s">
        <v>235</v>
      </c>
      <c r="D364" s="348"/>
      <c r="E364" s="348"/>
      <c r="F364" s="348"/>
      <c r="G364" s="348"/>
      <c r="H364" s="354"/>
      <c r="I364" s="355"/>
      <c r="J364" s="34"/>
      <c r="K364" s="1"/>
      <c r="L364" s="32"/>
      <c r="M364" s="33"/>
      <c r="N364" s="439"/>
      <c r="O364" s="340" t="s">
        <v>235</v>
      </c>
      <c r="P364" s="348"/>
      <c r="Q364" s="348"/>
      <c r="R364" s="348"/>
      <c r="S364" s="348"/>
      <c r="T364" s="354"/>
      <c r="U364" s="355"/>
      <c r="V364" s="34"/>
    </row>
    <row r="365" spans="1:22" ht="21" customHeight="1" x14ac:dyDescent="0.25">
      <c r="A365" s="33"/>
      <c r="B365" s="439"/>
      <c r="C365" s="338" t="s">
        <v>236</v>
      </c>
      <c r="D365" s="339"/>
      <c r="E365" s="339"/>
      <c r="F365" s="339"/>
      <c r="G365" s="340"/>
      <c r="H365" s="336"/>
      <c r="I365" s="337"/>
      <c r="J365" s="34"/>
      <c r="K365" s="1"/>
      <c r="L365" s="32"/>
      <c r="M365" s="33"/>
      <c r="N365" s="439"/>
      <c r="O365" s="338" t="s">
        <v>236</v>
      </c>
      <c r="P365" s="339"/>
      <c r="Q365" s="339"/>
      <c r="R365" s="339"/>
      <c r="S365" s="340"/>
      <c r="T365" s="336"/>
      <c r="U365" s="337"/>
      <c r="V365" s="34"/>
    </row>
    <row r="366" spans="1:22" ht="21" customHeight="1" x14ac:dyDescent="0.25">
      <c r="A366" s="33"/>
      <c r="B366" s="439"/>
      <c r="C366" s="340" t="s">
        <v>69</v>
      </c>
      <c r="D366" s="348"/>
      <c r="E366" s="348"/>
      <c r="F366" s="348"/>
      <c r="G366" s="348"/>
      <c r="H366" s="336"/>
      <c r="I366" s="337"/>
      <c r="J366" s="34"/>
      <c r="K366" s="1"/>
      <c r="L366" s="32"/>
      <c r="M366" s="33"/>
      <c r="N366" s="439"/>
      <c r="O366" s="340" t="s">
        <v>69</v>
      </c>
      <c r="P366" s="348"/>
      <c r="Q366" s="348"/>
      <c r="R366" s="348"/>
      <c r="S366" s="348"/>
      <c r="T366" s="336"/>
      <c r="U366" s="337"/>
      <c r="V366" s="34"/>
    </row>
    <row r="367" spans="1:22" ht="21" customHeight="1" thickBot="1" x14ac:dyDescent="0.3">
      <c r="A367" s="33"/>
      <c r="B367" s="440"/>
      <c r="C367" s="371" t="s">
        <v>243</v>
      </c>
      <c r="D367" s="372"/>
      <c r="E367" s="372"/>
      <c r="F367" s="372"/>
      <c r="G367" s="372"/>
      <c r="H367" s="369"/>
      <c r="I367" s="370"/>
      <c r="J367" s="34"/>
      <c r="K367" s="1"/>
      <c r="L367" s="32"/>
      <c r="M367" s="33"/>
      <c r="N367" s="440"/>
      <c r="O367" s="371" t="s">
        <v>243</v>
      </c>
      <c r="P367" s="372"/>
      <c r="Q367" s="372"/>
      <c r="R367" s="372"/>
      <c r="S367" s="372"/>
      <c r="T367" s="369"/>
      <c r="U367" s="370"/>
      <c r="V367" s="34"/>
    </row>
    <row r="368" spans="1:22" ht="21" customHeight="1" x14ac:dyDescent="0.25">
      <c r="A368" s="33"/>
      <c r="B368" s="467" t="s">
        <v>70</v>
      </c>
      <c r="C368" s="346" t="s">
        <v>71</v>
      </c>
      <c r="D368" s="347"/>
      <c r="E368" s="347"/>
      <c r="F368" s="347"/>
      <c r="G368" s="347"/>
      <c r="H368" s="344"/>
      <c r="I368" s="345"/>
      <c r="J368" s="34"/>
      <c r="K368" s="1"/>
      <c r="L368" s="32"/>
      <c r="M368" s="33"/>
      <c r="N368" s="467" t="s">
        <v>70</v>
      </c>
      <c r="O368" s="346" t="s">
        <v>71</v>
      </c>
      <c r="P368" s="347"/>
      <c r="Q368" s="347"/>
      <c r="R368" s="347"/>
      <c r="S368" s="347"/>
      <c r="T368" s="344"/>
      <c r="U368" s="345"/>
      <c r="V368" s="34"/>
    </row>
    <row r="369" spans="1:23" ht="21" customHeight="1" x14ac:dyDescent="0.25">
      <c r="A369" s="33"/>
      <c r="B369" s="467"/>
      <c r="C369" s="340" t="s">
        <v>72</v>
      </c>
      <c r="D369" s="348"/>
      <c r="E369" s="348"/>
      <c r="F369" s="348"/>
      <c r="G369" s="348"/>
      <c r="H369" s="336"/>
      <c r="I369" s="337"/>
      <c r="J369" s="34"/>
      <c r="K369" s="1"/>
      <c r="L369" s="32"/>
      <c r="M369" s="33"/>
      <c r="N369" s="467"/>
      <c r="O369" s="340" t="s">
        <v>72</v>
      </c>
      <c r="P369" s="348"/>
      <c r="Q369" s="348"/>
      <c r="R369" s="348"/>
      <c r="S369" s="348"/>
      <c r="T369" s="336"/>
      <c r="U369" s="337"/>
      <c r="V369" s="34"/>
    </row>
    <row r="370" spans="1:23" ht="21" customHeight="1" x14ac:dyDescent="0.25">
      <c r="A370" s="33"/>
      <c r="B370" s="467"/>
      <c r="C370" s="340" t="s">
        <v>73</v>
      </c>
      <c r="D370" s="348"/>
      <c r="E370" s="348"/>
      <c r="F370" s="348"/>
      <c r="G370" s="348"/>
      <c r="H370" s="336"/>
      <c r="I370" s="337"/>
      <c r="J370" s="34"/>
      <c r="K370" s="1"/>
      <c r="L370" s="32"/>
      <c r="M370" s="33"/>
      <c r="N370" s="467"/>
      <c r="O370" s="340" t="s">
        <v>73</v>
      </c>
      <c r="P370" s="348"/>
      <c r="Q370" s="348"/>
      <c r="R370" s="348"/>
      <c r="S370" s="348"/>
      <c r="T370" s="336"/>
      <c r="U370" s="337"/>
      <c r="V370" s="34"/>
    </row>
    <row r="371" spans="1:23" ht="21" customHeight="1" x14ac:dyDescent="0.25">
      <c r="A371" s="33"/>
      <c r="B371" s="467"/>
      <c r="C371" s="340" t="s">
        <v>75</v>
      </c>
      <c r="D371" s="348"/>
      <c r="E371" s="348"/>
      <c r="F371" s="348"/>
      <c r="G371" s="348"/>
      <c r="H371" s="336"/>
      <c r="I371" s="337"/>
      <c r="J371" s="34"/>
      <c r="K371" s="1"/>
      <c r="L371" s="32"/>
      <c r="M371" s="33"/>
      <c r="N371" s="467"/>
      <c r="O371" s="340" t="s">
        <v>75</v>
      </c>
      <c r="P371" s="348"/>
      <c r="Q371" s="348"/>
      <c r="R371" s="348"/>
      <c r="S371" s="348"/>
      <c r="T371" s="336"/>
      <c r="U371" s="337"/>
      <c r="V371" s="34"/>
    </row>
    <row r="372" spans="1:23" ht="21" customHeight="1" x14ac:dyDescent="0.25">
      <c r="A372" s="33"/>
      <c r="B372" s="467"/>
      <c r="C372" s="340" t="s">
        <v>76</v>
      </c>
      <c r="D372" s="348"/>
      <c r="E372" s="348"/>
      <c r="F372" s="348"/>
      <c r="G372" s="348"/>
      <c r="H372" s="336"/>
      <c r="I372" s="337"/>
      <c r="J372" s="34"/>
      <c r="K372" s="1"/>
      <c r="L372" s="32"/>
      <c r="M372" s="33"/>
      <c r="N372" s="467"/>
      <c r="O372" s="340" t="s">
        <v>76</v>
      </c>
      <c r="P372" s="348"/>
      <c r="Q372" s="348"/>
      <c r="R372" s="348"/>
      <c r="S372" s="348"/>
      <c r="T372" s="336"/>
      <c r="U372" s="337"/>
      <c r="V372" s="34"/>
    </row>
    <row r="373" spans="1:23" ht="21" customHeight="1" thickBot="1" x14ac:dyDescent="0.3">
      <c r="A373" s="33"/>
      <c r="B373" s="468"/>
      <c r="C373" s="371" t="s">
        <v>77</v>
      </c>
      <c r="D373" s="372"/>
      <c r="E373" s="372"/>
      <c r="F373" s="372"/>
      <c r="G373" s="372"/>
      <c r="H373" s="369"/>
      <c r="I373" s="370"/>
      <c r="J373" s="34"/>
      <c r="K373" s="1"/>
      <c r="L373" s="32"/>
      <c r="M373" s="33"/>
      <c r="N373" s="468"/>
      <c r="O373" s="371" t="s">
        <v>77</v>
      </c>
      <c r="P373" s="372"/>
      <c r="Q373" s="372"/>
      <c r="R373" s="372"/>
      <c r="S373" s="372"/>
      <c r="T373" s="369"/>
      <c r="U373" s="370"/>
      <c r="V373" s="34"/>
    </row>
    <row r="374" spans="1:23" ht="21" customHeight="1" x14ac:dyDescent="0.25">
      <c r="A374" s="33"/>
      <c r="B374" s="439" t="s">
        <v>78</v>
      </c>
      <c r="C374" s="341" t="s">
        <v>85</v>
      </c>
      <c r="D374" s="342"/>
      <c r="E374" s="343"/>
      <c r="F374" s="10" t="s">
        <v>86</v>
      </c>
      <c r="G374" s="11"/>
      <c r="H374" s="344"/>
      <c r="I374" s="345"/>
      <c r="J374" s="34"/>
      <c r="K374" s="1"/>
      <c r="L374" s="32"/>
      <c r="M374" s="33"/>
      <c r="N374" s="439" t="s">
        <v>78</v>
      </c>
      <c r="O374" s="341" t="s">
        <v>85</v>
      </c>
      <c r="P374" s="342"/>
      <c r="Q374" s="343"/>
      <c r="R374" s="10" t="s">
        <v>86</v>
      </c>
      <c r="S374" s="11"/>
      <c r="T374" s="344"/>
      <c r="U374" s="345"/>
      <c r="V374" s="34"/>
    </row>
    <row r="375" spans="1:23" ht="21" customHeight="1" x14ac:dyDescent="0.25">
      <c r="A375" s="33"/>
      <c r="B375" s="439"/>
      <c r="C375" s="338" t="s">
        <v>241</v>
      </c>
      <c r="D375" s="339"/>
      <c r="E375" s="340"/>
      <c r="F375" s="10" t="s">
        <v>84</v>
      </c>
      <c r="G375" s="10"/>
      <c r="H375" s="336"/>
      <c r="I375" s="337"/>
      <c r="J375" s="34"/>
      <c r="K375" s="1"/>
      <c r="L375" s="32"/>
      <c r="M375" s="33"/>
      <c r="N375" s="439"/>
      <c r="O375" s="338" t="s">
        <v>241</v>
      </c>
      <c r="P375" s="339"/>
      <c r="Q375" s="340"/>
      <c r="R375" s="10" t="s">
        <v>84</v>
      </c>
      <c r="S375" s="10"/>
      <c r="T375" s="336"/>
      <c r="U375" s="337"/>
      <c r="V375" s="34"/>
    </row>
    <row r="376" spans="1:23" ht="21" customHeight="1" thickBot="1" x14ac:dyDescent="0.3">
      <c r="A376" s="33"/>
      <c r="B376" s="440"/>
      <c r="C376" s="441" t="s">
        <v>87</v>
      </c>
      <c r="D376" s="442"/>
      <c r="E376" s="371"/>
      <c r="F376" s="52" t="s">
        <v>86</v>
      </c>
      <c r="G376" s="52"/>
      <c r="H376" s="369"/>
      <c r="I376" s="370"/>
      <c r="J376" s="34"/>
      <c r="K376" s="1"/>
      <c r="L376" s="32"/>
      <c r="M376" s="33"/>
      <c r="N376" s="440"/>
      <c r="O376" s="441" t="s">
        <v>87</v>
      </c>
      <c r="P376" s="442"/>
      <c r="Q376" s="371"/>
      <c r="R376" s="52" t="s">
        <v>86</v>
      </c>
      <c r="S376" s="52"/>
      <c r="T376" s="369"/>
      <c r="U376" s="370"/>
      <c r="V376" s="34"/>
    </row>
    <row r="377" spans="1:23" ht="21" customHeight="1" thickBot="1" x14ac:dyDescent="0.3">
      <c r="A377" s="33"/>
      <c r="B377" s="25"/>
      <c r="C377" s="25"/>
      <c r="D377" s="25"/>
      <c r="E377" s="25"/>
      <c r="F377" s="25"/>
      <c r="G377" s="25"/>
      <c r="H377" s="25"/>
      <c r="I377" s="25"/>
      <c r="J377" s="34"/>
      <c r="K377" s="1"/>
      <c r="L377" s="32"/>
      <c r="M377" s="33"/>
      <c r="N377" s="25"/>
      <c r="O377" s="25"/>
      <c r="P377" s="25"/>
      <c r="Q377" s="25"/>
      <c r="R377" s="25"/>
      <c r="S377" s="25"/>
      <c r="T377" s="25"/>
      <c r="U377" s="25"/>
      <c r="V377" s="34"/>
    </row>
    <row r="378" spans="1:23" ht="21" customHeight="1" x14ac:dyDescent="0.3">
      <c r="A378" s="33"/>
      <c r="B378" s="373" t="s">
        <v>88</v>
      </c>
      <c r="C378" s="374"/>
      <c r="D378" s="374"/>
      <c r="E378" s="374"/>
      <c r="F378" s="374"/>
      <c r="G378" s="374"/>
      <c r="H378" s="374"/>
      <c r="I378" s="375"/>
      <c r="J378" s="34"/>
      <c r="K378" s="1"/>
      <c r="L378" s="32"/>
      <c r="M378" s="33"/>
      <c r="N378" s="373" t="s">
        <v>88</v>
      </c>
      <c r="O378" s="374"/>
      <c r="P378" s="374"/>
      <c r="Q378" s="374"/>
      <c r="R378" s="374"/>
      <c r="S378" s="374"/>
      <c r="T378" s="374"/>
      <c r="U378" s="375"/>
      <c r="V378" s="34"/>
    </row>
    <row r="379" spans="1:23" ht="21" customHeight="1" x14ac:dyDescent="0.25">
      <c r="A379" s="33"/>
      <c r="B379" s="376"/>
      <c r="C379" s="377"/>
      <c r="D379" s="377"/>
      <c r="E379" s="377"/>
      <c r="F379" s="377"/>
      <c r="G379" s="377"/>
      <c r="H379" s="377"/>
      <c r="I379" s="378"/>
      <c r="J379" s="34"/>
      <c r="K379" s="1"/>
      <c r="L379" s="32"/>
      <c r="M379" s="33"/>
      <c r="N379" s="376"/>
      <c r="O379" s="377"/>
      <c r="P379" s="377"/>
      <c r="Q379" s="377"/>
      <c r="R379" s="377"/>
      <c r="S379" s="377"/>
      <c r="T379" s="377"/>
      <c r="U379" s="378"/>
      <c r="V379" s="34"/>
    </row>
    <row r="380" spans="1:23" ht="21" customHeight="1" x14ac:dyDescent="0.25">
      <c r="A380" s="33"/>
      <c r="B380" s="379"/>
      <c r="C380" s="380"/>
      <c r="D380" s="380"/>
      <c r="E380" s="380"/>
      <c r="F380" s="380"/>
      <c r="G380" s="380"/>
      <c r="H380" s="380"/>
      <c r="I380" s="381"/>
      <c r="J380" s="34"/>
      <c r="K380" s="1"/>
      <c r="L380" s="32"/>
      <c r="M380" s="33"/>
      <c r="N380" s="379"/>
      <c r="O380" s="380"/>
      <c r="P380" s="380"/>
      <c r="Q380" s="380"/>
      <c r="R380" s="380"/>
      <c r="S380" s="380"/>
      <c r="T380" s="380"/>
      <c r="U380" s="381"/>
      <c r="V380" s="34"/>
    </row>
    <row r="381" spans="1:23" ht="21" customHeight="1" x14ac:dyDescent="0.25">
      <c r="A381" s="33"/>
      <c r="B381" s="379"/>
      <c r="C381" s="380"/>
      <c r="D381" s="380"/>
      <c r="E381" s="380"/>
      <c r="F381" s="380"/>
      <c r="G381" s="380"/>
      <c r="H381" s="380"/>
      <c r="I381" s="381"/>
      <c r="J381" s="34"/>
      <c r="K381" s="1"/>
      <c r="L381" s="32"/>
      <c r="M381" s="33"/>
      <c r="N381" s="379"/>
      <c r="O381" s="380"/>
      <c r="P381" s="380"/>
      <c r="Q381" s="380"/>
      <c r="R381" s="380"/>
      <c r="S381" s="380"/>
      <c r="T381" s="380"/>
      <c r="U381" s="381"/>
      <c r="V381" s="34"/>
    </row>
    <row r="382" spans="1:23" ht="21" customHeight="1" thickBot="1" x14ac:dyDescent="0.3">
      <c r="A382" s="33"/>
      <c r="B382" s="382"/>
      <c r="C382" s="383"/>
      <c r="D382" s="383"/>
      <c r="E382" s="383"/>
      <c r="F382" s="383"/>
      <c r="G382" s="383"/>
      <c r="H382" s="383"/>
      <c r="I382" s="384"/>
      <c r="J382" s="34"/>
      <c r="K382" s="1"/>
      <c r="L382" s="32"/>
      <c r="M382" s="33"/>
      <c r="N382" s="382"/>
      <c r="O382" s="383"/>
      <c r="P382" s="383"/>
      <c r="Q382" s="383"/>
      <c r="R382" s="383"/>
      <c r="S382" s="383"/>
      <c r="T382" s="383"/>
      <c r="U382" s="384"/>
      <c r="V382" s="34"/>
    </row>
    <row r="383" spans="1:23" ht="21" customHeight="1" thickBot="1" x14ac:dyDescent="0.3">
      <c r="A383" s="53"/>
      <c r="B383" s="54"/>
      <c r="C383" s="54"/>
      <c r="D383" s="54"/>
      <c r="E383" s="54"/>
      <c r="F383" s="54"/>
      <c r="G383" s="54"/>
      <c r="H383" s="54"/>
      <c r="I383" s="54"/>
      <c r="J383" s="55"/>
      <c r="K383" s="1"/>
      <c r="L383" s="32"/>
      <c r="M383" s="53"/>
      <c r="N383" s="54"/>
      <c r="O383" s="54"/>
      <c r="P383" s="54"/>
      <c r="Q383" s="54"/>
      <c r="R383" s="54"/>
      <c r="S383" s="54"/>
      <c r="T383" s="54"/>
      <c r="U383" s="54"/>
      <c r="V383" s="55"/>
    </row>
    <row r="384" spans="1:23" ht="21" customHeight="1" thickBot="1" x14ac:dyDescent="0.3">
      <c r="A384" s="56"/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7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</row>
    <row r="385" spans="1:22" ht="21" customHeight="1" x14ac:dyDescent="0.25">
      <c r="A385" s="29">
        <v>8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>
        <f t="shared" ref="M385" si="37">A385+1</f>
        <v>9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21" customHeight="1" x14ac:dyDescent="0.35">
      <c r="A386" s="33"/>
      <c r="B386" s="356" t="s">
        <v>42</v>
      </c>
      <c r="C386" s="356"/>
      <c r="D386" s="452" t="s">
        <v>239</v>
      </c>
      <c r="E386" s="404"/>
      <c r="F386" s="404"/>
      <c r="G386" s="404"/>
      <c r="H386" s="404"/>
      <c r="I386" s="404"/>
      <c r="J386" s="75">
        <v>43</v>
      </c>
      <c r="K386" s="1"/>
      <c r="L386" s="32"/>
      <c r="M386" s="33"/>
      <c r="N386" s="356" t="s">
        <v>42</v>
      </c>
      <c r="O386" s="356"/>
      <c r="P386" s="452" t="s">
        <v>239</v>
      </c>
      <c r="Q386" s="404"/>
      <c r="R386" s="404"/>
      <c r="S386" s="404"/>
      <c r="T386" s="404"/>
      <c r="U386" s="404"/>
      <c r="V386" s="75">
        <v>15</v>
      </c>
    </row>
    <row r="387" spans="1:22" ht="21" customHeight="1" x14ac:dyDescent="0.25">
      <c r="A387" s="33"/>
      <c r="B387" s="358"/>
      <c r="C387" s="358"/>
      <c r="D387" s="358"/>
      <c r="E387" s="358"/>
      <c r="F387" s="358"/>
      <c r="G387" s="358"/>
      <c r="H387" s="358"/>
      <c r="I387" s="358"/>
      <c r="J387" s="34"/>
      <c r="K387" s="1"/>
      <c r="L387" s="32"/>
      <c r="M387" s="33"/>
      <c r="N387" s="358"/>
      <c r="O387" s="358"/>
      <c r="P387" s="358"/>
      <c r="Q387" s="358"/>
      <c r="R387" s="358"/>
      <c r="S387" s="358"/>
      <c r="T387" s="358"/>
      <c r="U387" s="358"/>
      <c r="V387" s="34"/>
    </row>
    <row r="388" spans="1:22" ht="21" customHeight="1" x14ac:dyDescent="0.35">
      <c r="A388" s="33"/>
      <c r="B388" s="356" t="s">
        <v>0</v>
      </c>
      <c r="C388" s="356"/>
      <c r="D388" s="403">
        <v>3</v>
      </c>
      <c r="E388" s="403"/>
      <c r="F388" s="357" t="s">
        <v>41</v>
      </c>
      <c r="G388" s="357"/>
      <c r="H388" s="403">
        <v>5</v>
      </c>
      <c r="I388" s="403"/>
      <c r="J388" s="34"/>
      <c r="K388" s="1"/>
      <c r="L388" s="32"/>
      <c r="M388" s="33"/>
      <c r="N388" s="356" t="s">
        <v>0</v>
      </c>
      <c r="O388" s="356"/>
      <c r="P388" s="403">
        <v>3</v>
      </c>
      <c r="Q388" s="403"/>
      <c r="R388" s="357" t="s">
        <v>41</v>
      </c>
      <c r="S388" s="357"/>
      <c r="T388" s="403">
        <v>6</v>
      </c>
      <c r="U388" s="403"/>
      <c r="V388" s="34"/>
    </row>
    <row r="389" spans="1:22" ht="21" customHeight="1" x14ac:dyDescent="0.35">
      <c r="A389" s="33"/>
      <c r="B389" s="356" t="s">
        <v>14</v>
      </c>
      <c r="C389" s="356"/>
      <c r="D389" s="400" t="s">
        <v>217</v>
      </c>
      <c r="E389" s="400"/>
      <c r="F389" s="357" t="s">
        <v>15</v>
      </c>
      <c r="G389" s="357"/>
      <c r="H389" s="401" t="s">
        <v>225</v>
      </c>
      <c r="I389" s="401"/>
      <c r="J389" s="34"/>
      <c r="K389" s="1"/>
      <c r="L389" s="32"/>
      <c r="M389" s="33"/>
      <c r="N389" s="356" t="s">
        <v>14</v>
      </c>
      <c r="O389" s="356"/>
      <c r="P389" s="400" t="s">
        <v>108</v>
      </c>
      <c r="Q389" s="400"/>
      <c r="R389" s="357" t="s">
        <v>15</v>
      </c>
      <c r="S389" s="357"/>
      <c r="T389" s="401" t="s">
        <v>109</v>
      </c>
      <c r="U389" s="401"/>
      <c r="V389" s="34"/>
    </row>
    <row r="390" spans="1:22" ht="21" customHeight="1" x14ac:dyDescent="0.3">
      <c r="A390" s="33"/>
      <c r="B390" s="64" t="s">
        <v>53</v>
      </c>
      <c r="C390" s="64"/>
      <c r="D390" s="402" t="s">
        <v>95</v>
      </c>
      <c r="E390" s="402"/>
      <c r="F390" s="397" t="s">
        <v>54</v>
      </c>
      <c r="G390" s="397"/>
      <c r="H390" s="402" t="s">
        <v>148</v>
      </c>
      <c r="I390" s="402"/>
      <c r="J390" s="34"/>
      <c r="K390" s="1"/>
      <c r="L390" s="32"/>
      <c r="M390" s="33"/>
      <c r="N390" s="64" t="s">
        <v>53</v>
      </c>
      <c r="O390" s="64"/>
      <c r="P390" s="402" t="s">
        <v>95</v>
      </c>
      <c r="Q390" s="402"/>
      <c r="R390" s="397" t="s">
        <v>54</v>
      </c>
      <c r="S390" s="397"/>
      <c r="T390" s="402" t="s">
        <v>143</v>
      </c>
      <c r="U390" s="402"/>
      <c r="V390" s="34"/>
    </row>
    <row r="391" spans="1:22" ht="21" customHeight="1" x14ac:dyDescent="0.3">
      <c r="A391" s="33"/>
      <c r="B391" s="396" t="s">
        <v>1</v>
      </c>
      <c r="C391" s="396"/>
      <c r="D391" s="397"/>
      <c r="E391" s="397"/>
      <c r="F391" s="398"/>
      <c r="G391" s="398"/>
      <c r="H391" s="398"/>
      <c r="I391" s="398"/>
      <c r="J391" s="34"/>
      <c r="K391" s="1"/>
      <c r="L391" s="32"/>
      <c r="M391" s="33"/>
      <c r="N391" s="396" t="s">
        <v>1</v>
      </c>
      <c r="O391" s="396"/>
      <c r="P391" s="397"/>
      <c r="Q391" s="397"/>
      <c r="R391" s="398"/>
      <c r="S391" s="398"/>
      <c r="T391" s="398"/>
      <c r="U391" s="398"/>
      <c r="V391" s="34"/>
    </row>
    <row r="392" spans="1:22" ht="21" customHeight="1" x14ac:dyDescent="0.3">
      <c r="A392" s="33"/>
      <c r="B392" s="396"/>
      <c r="C392" s="396"/>
      <c r="D392" s="397" t="s">
        <v>11</v>
      </c>
      <c r="E392" s="397"/>
      <c r="F392" s="398">
        <v>0.59097222222222223</v>
      </c>
      <c r="G392" s="398"/>
      <c r="H392" s="398"/>
      <c r="I392" s="398"/>
      <c r="J392" s="34"/>
      <c r="K392" s="1"/>
      <c r="L392" s="32"/>
      <c r="M392" s="33"/>
      <c r="N392" s="396"/>
      <c r="O392" s="396"/>
      <c r="P392" s="397" t="s">
        <v>11</v>
      </c>
      <c r="Q392" s="397"/>
      <c r="R392" s="398">
        <v>0.59097222222222223</v>
      </c>
      <c r="S392" s="398"/>
      <c r="T392" s="398"/>
      <c r="U392" s="398"/>
      <c r="V392" s="34"/>
    </row>
    <row r="393" spans="1:22" ht="21" customHeight="1" x14ac:dyDescent="0.3">
      <c r="A393" s="33"/>
      <c r="B393" s="396"/>
      <c r="C393" s="396"/>
      <c r="D393" s="397" t="s">
        <v>55</v>
      </c>
      <c r="E393" s="397"/>
      <c r="F393" s="398">
        <v>0.59166666666666667</v>
      </c>
      <c r="G393" s="398"/>
      <c r="H393" s="398"/>
      <c r="I393" s="398"/>
      <c r="J393" s="34"/>
      <c r="K393" s="1"/>
      <c r="L393" s="32"/>
      <c r="M393" s="33"/>
      <c r="N393" s="396"/>
      <c r="O393" s="396"/>
      <c r="P393" s="397" t="s">
        <v>55</v>
      </c>
      <c r="Q393" s="397"/>
      <c r="R393" s="398">
        <v>0.59166666666666667</v>
      </c>
      <c r="S393" s="398"/>
      <c r="T393" s="398"/>
      <c r="U393" s="398"/>
      <c r="V393" s="34"/>
    </row>
    <row r="394" spans="1:22" ht="21" customHeight="1" x14ac:dyDescent="0.35">
      <c r="A394" s="33"/>
      <c r="B394" s="396"/>
      <c r="C394" s="396"/>
      <c r="D394" s="397" t="s">
        <v>9</v>
      </c>
      <c r="E394" s="397"/>
      <c r="F394" s="399">
        <v>0.59375</v>
      </c>
      <c r="G394" s="399"/>
      <c r="H394" s="399"/>
      <c r="I394" s="399"/>
      <c r="J394" s="34"/>
      <c r="K394" s="1"/>
      <c r="L394" s="32"/>
      <c r="M394" s="33"/>
      <c r="N394" s="396"/>
      <c r="O394" s="396"/>
      <c r="P394" s="397" t="s">
        <v>9</v>
      </c>
      <c r="Q394" s="397"/>
      <c r="R394" s="399">
        <v>0.59375</v>
      </c>
      <c r="S394" s="399"/>
      <c r="T394" s="399"/>
      <c r="U394" s="399"/>
      <c r="V394" s="34"/>
    </row>
    <row r="395" spans="1:22" ht="21" customHeight="1" x14ac:dyDescent="0.35">
      <c r="A395" s="33"/>
      <c r="B395" s="356" t="s">
        <v>44</v>
      </c>
      <c r="C395" s="356"/>
      <c r="D395" s="357" t="str">
        <f t="shared" ref="D395" si="38">IF(D386="","",IF(OR(D386="DWF",D386="DNF"),"Distance","Temps"))</f>
        <v>Temps</v>
      </c>
      <c r="E395" s="357"/>
      <c r="F395" s="37">
        <v>17</v>
      </c>
      <c r="G395" s="65" t="s">
        <v>45</v>
      </c>
      <c r="H395" s="39">
        <v>10</v>
      </c>
      <c r="I395" s="65" t="s">
        <v>46</v>
      </c>
      <c r="J395" s="34"/>
      <c r="K395" s="1"/>
      <c r="L395" s="32"/>
      <c r="M395" s="33"/>
      <c r="N395" s="356" t="s">
        <v>44</v>
      </c>
      <c r="O395" s="356"/>
      <c r="P395" s="357" t="str">
        <f t="shared" ref="P395" si="39">IF(P386="","",IF(OR(P386="DWF",P386="DNF"),"Distance","Temps"))</f>
        <v>Temps</v>
      </c>
      <c r="Q395" s="357"/>
      <c r="R395" s="37">
        <v>17</v>
      </c>
      <c r="S395" s="65" t="s">
        <v>45</v>
      </c>
      <c r="T395" s="39">
        <v>0</v>
      </c>
      <c r="U395" s="65" t="s">
        <v>46</v>
      </c>
      <c r="V395" s="34"/>
    </row>
    <row r="396" spans="1:22" ht="21" customHeight="1" x14ac:dyDescent="0.3">
      <c r="A396" s="33"/>
      <c r="B396" s="356"/>
      <c r="C396" s="356"/>
      <c r="D396" s="359" t="s">
        <v>56</v>
      </c>
      <c r="E396" s="63" t="s">
        <v>57</v>
      </c>
      <c r="F396" s="41">
        <v>16</v>
      </c>
      <c r="G396" s="66" t="s">
        <v>45</v>
      </c>
      <c r="H396" s="41">
        <v>40</v>
      </c>
      <c r="I396" s="66" t="s">
        <v>46</v>
      </c>
      <c r="J396" s="34"/>
      <c r="K396" s="1"/>
      <c r="L396" s="32"/>
      <c r="M396" s="33"/>
      <c r="N396" s="356"/>
      <c r="O396" s="356"/>
      <c r="P396" s="359" t="s">
        <v>56</v>
      </c>
      <c r="Q396" s="63" t="s">
        <v>57</v>
      </c>
      <c r="R396" s="41">
        <v>16</v>
      </c>
      <c r="S396" s="66" t="s">
        <v>45</v>
      </c>
      <c r="T396" s="41">
        <v>30</v>
      </c>
      <c r="U396" s="66" t="s">
        <v>46</v>
      </c>
      <c r="V396" s="34"/>
    </row>
    <row r="397" spans="1:22" ht="21" customHeight="1" x14ac:dyDescent="0.3">
      <c r="A397" s="33"/>
      <c r="B397" s="356"/>
      <c r="C397" s="356"/>
      <c r="D397" s="359"/>
      <c r="E397" s="63" t="s">
        <v>58</v>
      </c>
      <c r="F397" s="41">
        <v>18</v>
      </c>
      <c r="G397" s="66" t="s">
        <v>45</v>
      </c>
      <c r="H397" s="41">
        <v>10</v>
      </c>
      <c r="I397" s="66" t="s">
        <v>46</v>
      </c>
      <c r="J397" s="34"/>
      <c r="K397" s="1"/>
      <c r="L397" s="32"/>
      <c r="M397" s="33"/>
      <c r="N397" s="356"/>
      <c r="O397" s="356"/>
      <c r="P397" s="359"/>
      <c r="Q397" s="63" t="s">
        <v>58</v>
      </c>
      <c r="R397" s="41">
        <v>18</v>
      </c>
      <c r="S397" s="66" t="s">
        <v>45</v>
      </c>
      <c r="T397" s="41">
        <v>0</v>
      </c>
      <c r="U397" s="66" t="s">
        <v>46</v>
      </c>
      <c r="V397" s="34"/>
    </row>
    <row r="398" spans="1:22" ht="21" customHeight="1" x14ac:dyDescent="0.25">
      <c r="A398" s="33"/>
      <c r="B398" s="358"/>
      <c r="C398" s="358"/>
      <c r="D398" s="358"/>
      <c r="E398" s="358"/>
      <c r="F398" s="358"/>
      <c r="G398" s="358"/>
      <c r="H398" s="358"/>
      <c r="I398" s="358"/>
      <c r="J398" s="34"/>
      <c r="K398" s="1"/>
      <c r="L398" s="32"/>
      <c r="M398" s="33"/>
      <c r="N398" s="358"/>
      <c r="O398" s="358"/>
      <c r="P398" s="358"/>
      <c r="Q398" s="358"/>
      <c r="R398" s="358"/>
      <c r="S398" s="358"/>
      <c r="T398" s="358"/>
      <c r="U398" s="358"/>
      <c r="V398" s="34"/>
    </row>
    <row r="399" spans="1:22" ht="21" customHeight="1" x14ac:dyDescent="0.3">
      <c r="A399" s="33"/>
      <c r="B399" s="395" t="s">
        <v>59</v>
      </c>
      <c r="C399" s="395"/>
      <c r="D399" s="395"/>
      <c r="E399" s="395"/>
      <c r="F399" s="395"/>
      <c r="G399" s="395"/>
      <c r="H399" s="395"/>
      <c r="I399" s="395"/>
      <c r="J399" s="34"/>
      <c r="K399" s="1"/>
      <c r="L399" s="32"/>
      <c r="M399" s="33"/>
      <c r="N399" s="395" t="s">
        <v>59</v>
      </c>
      <c r="O399" s="395"/>
      <c r="P399" s="395"/>
      <c r="Q399" s="395"/>
      <c r="R399" s="395"/>
      <c r="S399" s="395"/>
      <c r="T399" s="395"/>
      <c r="U399" s="395"/>
      <c r="V399" s="34"/>
    </row>
    <row r="400" spans="1:22" ht="21" customHeight="1" thickBot="1" x14ac:dyDescent="0.3">
      <c r="A400" s="33"/>
      <c r="B400" s="358"/>
      <c r="C400" s="358"/>
      <c r="D400" s="358"/>
      <c r="E400" s="358"/>
      <c r="F400" s="358"/>
      <c r="G400" s="358"/>
      <c r="H400" s="358"/>
      <c r="I400" s="358"/>
      <c r="J400" s="34"/>
      <c r="K400" s="1"/>
      <c r="L400" s="32"/>
      <c r="M400" s="33"/>
      <c r="N400" s="358"/>
      <c r="O400" s="358"/>
      <c r="P400" s="358"/>
      <c r="Q400" s="358"/>
      <c r="R400" s="358"/>
      <c r="S400" s="358"/>
      <c r="T400" s="358"/>
      <c r="U400" s="358"/>
      <c r="V400" s="34"/>
    </row>
    <row r="401" spans="1:22" ht="21" customHeight="1" x14ac:dyDescent="0.25">
      <c r="A401" s="33"/>
      <c r="B401" s="489" t="s">
        <v>96</v>
      </c>
      <c r="C401" s="491"/>
      <c r="D401" s="469"/>
      <c r="E401" s="471"/>
      <c r="F401" s="471"/>
      <c r="G401" s="471"/>
      <c r="H401" s="471"/>
      <c r="I401" s="471"/>
      <c r="J401" s="34"/>
      <c r="K401" s="1"/>
      <c r="L401" s="32"/>
      <c r="M401" s="33"/>
      <c r="N401" s="489" t="s">
        <v>96</v>
      </c>
      <c r="O401" s="491"/>
      <c r="P401" s="469"/>
      <c r="Q401" s="471"/>
      <c r="R401" s="471"/>
      <c r="S401" s="471"/>
      <c r="T401" s="471"/>
      <c r="U401" s="471"/>
      <c r="V401" s="34"/>
    </row>
    <row r="402" spans="1:22" ht="21" customHeight="1" thickBot="1" x14ac:dyDescent="0.3">
      <c r="A402" s="33"/>
      <c r="B402" s="490"/>
      <c r="C402" s="492"/>
      <c r="D402" s="470"/>
      <c r="E402" s="472"/>
      <c r="F402" s="472"/>
      <c r="G402" s="472"/>
      <c r="H402" s="472"/>
      <c r="I402" s="472"/>
      <c r="J402" s="34"/>
      <c r="K402" s="1"/>
      <c r="L402" s="32"/>
      <c r="M402" s="33"/>
      <c r="N402" s="490"/>
      <c r="O402" s="492"/>
      <c r="P402" s="470"/>
      <c r="Q402" s="472"/>
      <c r="R402" s="472"/>
      <c r="S402" s="472"/>
      <c r="T402" s="472"/>
      <c r="U402" s="472"/>
      <c r="V402" s="34"/>
    </row>
    <row r="403" spans="1:22" ht="21" customHeight="1" x14ac:dyDescent="0.25">
      <c r="A403" s="33"/>
      <c r="B403" s="487">
        <v>1</v>
      </c>
      <c r="C403" s="475">
        <f>B403+1</f>
        <v>2</v>
      </c>
      <c r="D403" s="473">
        <f t="shared" ref="D403:I403" si="40">C403+1</f>
        <v>3</v>
      </c>
      <c r="E403" s="475">
        <f t="shared" si="40"/>
        <v>4</v>
      </c>
      <c r="F403" s="473">
        <f t="shared" si="40"/>
        <v>5</v>
      </c>
      <c r="G403" s="475">
        <f t="shared" si="40"/>
        <v>6</v>
      </c>
      <c r="H403" s="473">
        <f t="shared" si="40"/>
        <v>7</v>
      </c>
      <c r="I403" s="477">
        <f t="shared" si="40"/>
        <v>8</v>
      </c>
      <c r="J403" s="34"/>
      <c r="K403" s="1"/>
      <c r="L403" s="32"/>
      <c r="M403" s="33"/>
      <c r="N403" s="487">
        <v>1</v>
      </c>
      <c r="O403" s="475">
        <f>N403+1</f>
        <v>2</v>
      </c>
      <c r="P403" s="473">
        <f t="shared" ref="P403:U403" si="41">O403+1</f>
        <v>3</v>
      </c>
      <c r="Q403" s="475">
        <f t="shared" si="41"/>
        <v>4</v>
      </c>
      <c r="R403" s="473">
        <f t="shared" si="41"/>
        <v>5</v>
      </c>
      <c r="S403" s="475">
        <f t="shared" si="41"/>
        <v>6</v>
      </c>
      <c r="T403" s="473">
        <f t="shared" si="41"/>
        <v>7</v>
      </c>
      <c r="U403" s="477">
        <f t="shared" si="41"/>
        <v>8</v>
      </c>
      <c r="V403" s="34"/>
    </row>
    <row r="404" spans="1:22" ht="21" customHeight="1" thickBot="1" x14ac:dyDescent="0.3">
      <c r="A404" s="33"/>
      <c r="B404" s="488"/>
      <c r="C404" s="476"/>
      <c r="D404" s="474"/>
      <c r="E404" s="476"/>
      <c r="F404" s="474"/>
      <c r="G404" s="476"/>
      <c r="H404" s="474"/>
      <c r="I404" s="478"/>
      <c r="J404" s="34"/>
      <c r="K404" s="1"/>
      <c r="L404" s="32"/>
      <c r="M404" s="33"/>
      <c r="N404" s="488"/>
      <c r="O404" s="476"/>
      <c r="P404" s="474"/>
      <c r="Q404" s="476"/>
      <c r="R404" s="474"/>
      <c r="S404" s="476"/>
      <c r="T404" s="474"/>
      <c r="U404" s="478"/>
      <c r="V404" s="34"/>
    </row>
    <row r="405" spans="1:22" ht="21" customHeight="1" x14ac:dyDescent="0.25">
      <c r="A405" s="33"/>
      <c r="B405" s="479" t="s">
        <v>97</v>
      </c>
      <c r="C405" s="480"/>
      <c r="D405" s="483"/>
      <c r="E405" s="484"/>
      <c r="F405" s="484"/>
      <c r="G405" s="484"/>
      <c r="H405" s="484"/>
      <c r="I405" s="429"/>
      <c r="J405" s="34"/>
      <c r="K405" s="1"/>
      <c r="L405" s="32"/>
      <c r="M405" s="33"/>
      <c r="N405" s="479" t="s">
        <v>97</v>
      </c>
      <c r="O405" s="480"/>
      <c r="P405" s="483"/>
      <c r="Q405" s="484"/>
      <c r="R405" s="484"/>
      <c r="S405" s="484"/>
      <c r="T405" s="484"/>
      <c r="U405" s="429"/>
      <c r="V405" s="34"/>
    </row>
    <row r="406" spans="1:22" ht="21" customHeight="1" thickBot="1" x14ac:dyDescent="0.3">
      <c r="A406" s="33"/>
      <c r="B406" s="481"/>
      <c r="C406" s="482"/>
      <c r="D406" s="485"/>
      <c r="E406" s="486"/>
      <c r="F406" s="486"/>
      <c r="G406" s="486"/>
      <c r="H406" s="486"/>
      <c r="I406" s="431"/>
      <c r="J406" s="34"/>
      <c r="K406" s="1"/>
      <c r="L406" s="32"/>
      <c r="M406" s="33"/>
      <c r="N406" s="481"/>
      <c r="O406" s="482"/>
      <c r="P406" s="485"/>
      <c r="Q406" s="486"/>
      <c r="R406" s="486"/>
      <c r="S406" s="486"/>
      <c r="T406" s="486"/>
      <c r="U406" s="431"/>
      <c r="V406" s="34"/>
    </row>
    <row r="407" spans="1:22" ht="21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21" customHeight="1" x14ac:dyDescent="0.25">
      <c r="A408" s="33"/>
      <c r="B408" s="438" t="s">
        <v>63</v>
      </c>
      <c r="C408" s="343" t="s">
        <v>64</v>
      </c>
      <c r="D408" s="351"/>
      <c r="E408" s="351"/>
      <c r="F408" s="351"/>
      <c r="G408" s="351"/>
      <c r="H408" s="352"/>
      <c r="I408" s="353"/>
      <c r="J408" s="34"/>
      <c r="K408" s="1"/>
      <c r="L408" s="32"/>
      <c r="M408" s="33"/>
      <c r="N408" s="438" t="s">
        <v>63</v>
      </c>
      <c r="O408" s="343" t="s">
        <v>64</v>
      </c>
      <c r="P408" s="351"/>
      <c r="Q408" s="351"/>
      <c r="R408" s="351"/>
      <c r="S408" s="351"/>
      <c r="T408" s="352"/>
      <c r="U408" s="353"/>
      <c r="V408" s="34"/>
    </row>
    <row r="409" spans="1:22" ht="21" customHeight="1" x14ac:dyDescent="0.25">
      <c r="A409" s="33"/>
      <c r="B409" s="439"/>
      <c r="C409" s="340" t="s">
        <v>65</v>
      </c>
      <c r="D409" s="348"/>
      <c r="E409" s="348"/>
      <c r="F409" s="348"/>
      <c r="G409" s="348"/>
      <c r="H409" s="336"/>
      <c r="I409" s="337"/>
      <c r="J409" s="34"/>
      <c r="K409" s="1"/>
      <c r="L409" s="32"/>
      <c r="M409" s="33"/>
      <c r="N409" s="439"/>
      <c r="O409" s="340" t="s">
        <v>65</v>
      </c>
      <c r="P409" s="348"/>
      <c r="Q409" s="348"/>
      <c r="R409" s="348"/>
      <c r="S409" s="348"/>
      <c r="T409" s="336"/>
      <c r="U409" s="337"/>
      <c r="V409" s="34"/>
    </row>
    <row r="410" spans="1:22" ht="21" customHeight="1" x14ac:dyDescent="0.25">
      <c r="A410" s="33"/>
      <c r="B410" s="439"/>
      <c r="C410" s="340" t="s">
        <v>66</v>
      </c>
      <c r="D410" s="348"/>
      <c r="E410" s="348"/>
      <c r="F410" s="348"/>
      <c r="G410" s="348"/>
      <c r="H410" s="336"/>
      <c r="I410" s="337"/>
      <c r="J410" s="34"/>
      <c r="K410" s="1"/>
      <c r="L410" s="32"/>
      <c r="M410" s="33"/>
      <c r="N410" s="439"/>
      <c r="O410" s="340" t="s">
        <v>66</v>
      </c>
      <c r="P410" s="348"/>
      <c r="Q410" s="348"/>
      <c r="R410" s="348"/>
      <c r="S410" s="348"/>
      <c r="T410" s="336"/>
      <c r="U410" s="337"/>
      <c r="V410" s="34"/>
    </row>
    <row r="411" spans="1:22" ht="21" customHeight="1" x14ac:dyDescent="0.25">
      <c r="A411" s="33"/>
      <c r="B411" s="439"/>
      <c r="C411" s="340" t="s">
        <v>67</v>
      </c>
      <c r="D411" s="348"/>
      <c r="E411" s="348"/>
      <c r="F411" s="348"/>
      <c r="G411" s="348"/>
      <c r="H411" s="336"/>
      <c r="I411" s="337"/>
      <c r="J411" s="34"/>
      <c r="K411" s="1"/>
      <c r="L411" s="32"/>
      <c r="M411" s="33"/>
      <c r="N411" s="439"/>
      <c r="O411" s="340" t="s">
        <v>67</v>
      </c>
      <c r="P411" s="348"/>
      <c r="Q411" s="348"/>
      <c r="R411" s="348"/>
      <c r="S411" s="348"/>
      <c r="T411" s="336"/>
      <c r="U411" s="337"/>
      <c r="V411" s="34"/>
    </row>
    <row r="412" spans="1:22" ht="21" customHeight="1" x14ac:dyDescent="0.25">
      <c r="A412" s="33"/>
      <c r="B412" s="439"/>
      <c r="C412" s="340" t="s">
        <v>235</v>
      </c>
      <c r="D412" s="348"/>
      <c r="E412" s="348"/>
      <c r="F412" s="348"/>
      <c r="G412" s="348"/>
      <c r="H412" s="354"/>
      <c r="I412" s="355"/>
      <c r="J412" s="34"/>
      <c r="K412" s="1"/>
      <c r="L412" s="32"/>
      <c r="M412" s="33"/>
      <c r="N412" s="439"/>
      <c r="O412" s="340" t="s">
        <v>235</v>
      </c>
      <c r="P412" s="348"/>
      <c r="Q412" s="348"/>
      <c r="R412" s="348"/>
      <c r="S412" s="348"/>
      <c r="T412" s="354"/>
      <c r="U412" s="355"/>
      <c r="V412" s="34"/>
    </row>
    <row r="413" spans="1:22" ht="21" customHeight="1" x14ac:dyDescent="0.25">
      <c r="A413" s="33"/>
      <c r="B413" s="439"/>
      <c r="C413" s="338" t="s">
        <v>236</v>
      </c>
      <c r="D413" s="339"/>
      <c r="E413" s="339"/>
      <c r="F413" s="339"/>
      <c r="G413" s="340"/>
      <c r="H413" s="336"/>
      <c r="I413" s="337"/>
      <c r="J413" s="34"/>
      <c r="K413" s="1"/>
      <c r="L413" s="32"/>
      <c r="M413" s="33"/>
      <c r="N413" s="439"/>
      <c r="O413" s="338" t="s">
        <v>236</v>
      </c>
      <c r="P413" s="339"/>
      <c r="Q413" s="339"/>
      <c r="R413" s="339"/>
      <c r="S413" s="340"/>
      <c r="T413" s="336"/>
      <c r="U413" s="337"/>
      <c r="V413" s="34"/>
    </row>
    <row r="414" spans="1:22" ht="21" customHeight="1" x14ac:dyDescent="0.25">
      <c r="A414" s="33"/>
      <c r="B414" s="439"/>
      <c r="C414" s="340" t="s">
        <v>69</v>
      </c>
      <c r="D414" s="348"/>
      <c r="E414" s="348"/>
      <c r="F414" s="348"/>
      <c r="G414" s="348"/>
      <c r="H414" s="336"/>
      <c r="I414" s="337"/>
      <c r="J414" s="34"/>
      <c r="K414" s="1"/>
      <c r="L414" s="32"/>
      <c r="M414" s="33"/>
      <c r="N414" s="439"/>
      <c r="O414" s="340" t="s">
        <v>69</v>
      </c>
      <c r="P414" s="348"/>
      <c r="Q414" s="348"/>
      <c r="R414" s="348"/>
      <c r="S414" s="348"/>
      <c r="T414" s="336"/>
      <c r="U414" s="337"/>
      <c r="V414" s="34"/>
    </row>
    <row r="415" spans="1:22" ht="21" customHeight="1" thickBot="1" x14ac:dyDescent="0.3">
      <c r="A415" s="33"/>
      <c r="B415" s="440"/>
      <c r="C415" s="371" t="s">
        <v>243</v>
      </c>
      <c r="D415" s="372"/>
      <c r="E415" s="372"/>
      <c r="F415" s="372"/>
      <c r="G415" s="372"/>
      <c r="H415" s="369"/>
      <c r="I415" s="370"/>
      <c r="J415" s="34"/>
      <c r="K415" s="1"/>
      <c r="L415" s="32"/>
      <c r="M415" s="33"/>
      <c r="N415" s="440"/>
      <c r="O415" s="371" t="s">
        <v>243</v>
      </c>
      <c r="P415" s="372"/>
      <c r="Q415" s="372"/>
      <c r="R415" s="372"/>
      <c r="S415" s="372"/>
      <c r="T415" s="369"/>
      <c r="U415" s="370"/>
      <c r="V415" s="34"/>
    </row>
    <row r="416" spans="1:22" ht="21" customHeight="1" x14ac:dyDescent="0.25">
      <c r="A416" s="33"/>
      <c r="B416" s="467" t="s">
        <v>70</v>
      </c>
      <c r="C416" s="346" t="s">
        <v>71</v>
      </c>
      <c r="D416" s="347"/>
      <c r="E416" s="347"/>
      <c r="F416" s="347"/>
      <c r="G416" s="347"/>
      <c r="H416" s="344"/>
      <c r="I416" s="345"/>
      <c r="J416" s="34"/>
      <c r="K416" s="1"/>
      <c r="L416" s="32"/>
      <c r="M416" s="33"/>
      <c r="N416" s="467" t="s">
        <v>70</v>
      </c>
      <c r="O416" s="346" t="s">
        <v>71</v>
      </c>
      <c r="P416" s="347"/>
      <c r="Q416" s="347"/>
      <c r="R416" s="347"/>
      <c r="S416" s="347"/>
      <c r="T416" s="344"/>
      <c r="U416" s="345"/>
      <c r="V416" s="34"/>
    </row>
    <row r="417" spans="1:23" ht="21" customHeight="1" x14ac:dyDescent="0.25">
      <c r="A417" s="33"/>
      <c r="B417" s="467"/>
      <c r="C417" s="340" t="s">
        <v>72</v>
      </c>
      <c r="D417" s="348"/>
      <c r="E417" s="348"/>
      <c r="F417" s="348"/>
      <c r="G417" s="348"/>
      <c r="H417" s="336"/>
      <c r="I417" s="337"/>
      <c r="J417" s="34"/>
      <c r="K417" s="1"/>
      <c r="L417" s="32"/>
      <c r="M417" s="33"/>
      <c r="N417" s="467"/>
      <c r="O417" s="340" t="s">
        <v>72</v>
      </c>
      <c r="P417" s="348"/>
      <c r="Q417" s="348"/>
      <c r="R417" s="348"/>
      <c r="S417" s="348"/>
      <c r="T417" s="336"/>
      <c r="U417" s="337"/>
      <c r="V417" s="34"/>
    </row>
    <row r="418" spans="1:23" ht="21" customHeight="1" x14ac:dyDescent="0.25">
      <c r="A418" s="33"/>
      <c r="B418" s="467"/>
      <c r="C418" s="340" t="s">
        <v>73</v>
      </c>
      <c r="D418" s="348"/>
      <c r="E418" s="348"/>
      <c r="F418" s="348"/>
      <c r="G418" s="348"/>
      <c r="H418" s="336"/>
      <c r="I418" s="337"/>
      <c r="J418" s="34"/>
      <c r="K418" s="1"/>
      <c r="L418" s="32"/>
      <c r="M418" s="33"/>
      <c r="N418" s="467"/>
      <c r="O418" s="340" t="s">
        <v>73</v>
      </c>
      <c r="P418" s="348"/>
      <c r="Q418" s="348"/>
      <c r="R418" s="348"/>
      <c r="S418" s="348"/>
      <c r="T418" s="336"/>
      <c r="U418" s="337"/>
      <c r="V418" s="34"/>
    </row>
    <row r="419" spans="1:23" ht="21" customHeight="1" x14ac:dyDescent="0.25">
      <c r="A419" s="33"/>
      <c r="B419" s="467"/>
      <c r="C419" s="340" t="s">
        <v>75</v>
      </c>
      <c r="D419" s="348"/>
      <c r="E419" s="348"/>
      <c r="F419" s="348"/>
      <c r="G419" s="348"/>
      <c r="H419" s="336"/>
      <c r="I419" s="337"/>
      <c r="J419" s="34"/>
      <c r="K419" s="1"/>
      <c r="L419" s="32"/>
      <c r="M419" s="33"/>
      <c r="N419" s="467"/>
      <c r="O419" s="340" t="s">
        <v>75</v>
      </c>
      <c r="P419" s="348"/>
      <c r="Q419" s="348"/>
      <c r="R419" s="348"/>
      <c r="S419" s="348"/>
      <c r="T419" s="336"/>
      <c r="U419" s="337"/>
      <c r="V419" s="34"/>
    </row>
    <row r="420" spans="1:23" ht="21" customHeight="1" x14ac:dyDescent="0.25">
      <c r="A420" s="33"/>
      <c r="B420" s="467"/>
      <c r="C420" s="340" t="s">
        <v>76</v>
      </c>
      <c r="D420" s="348"/>
      <c r="E420" s="348"/>
      <c r="F420" s="348"/>
      <c r="G420" s="348"/>
      <c r="H420" s="336"/>
      <c r="I420" s="337"/>
      <c r="J420" s="34"/>
      <c r="K420" s="1"/>
      <c r="L420" s="32"/>
      <c r="M420" s="33"/>
      <c r="N420" s="467"/>
      <c r="O420" s="340" t="s">
        <v>76</v>
      </c>
      <c r="P420" s="348"/>
      <c r="Q420" s="348"/>
      <c r="R420" s="348"/>
      <c r="S420" s="348"/>
      <c r="T420" s="336"/>
      <c r="U420" s="337"/>
      <c r="V420" s="34"/>
    </row>
    <row r="421" spans="1:23" ht="21" customHeight="1" thickBot="1" x14ac:dyDescent="0.3">
      <c r="A421" s="33"/>
      <c r="B421" s="468"/>
      <c r="C421" s="371" t="s">
        <v>77</v>
      </c>
      <c r="D421" s="372"/>
      <c r="E421" s="372"/>
      <c r="F421" s="372"/>
      <c r="G421" s="372"/>
      <c r="H421" s="369"/>
      <c r="I421" s="370"/>
      <c r="J421" s="34"/>
      <c r="K421" s="1"/>
      <c r="L421" s="32"/>
      <c r="M421" s="33"/>
      <c r="N421" s="468"/>
      <c r="O421" s="371" t="s">
        <v>77</v>
      </c>
      <c r="P421" s="372"/>
      <c r="Q421" s="372"/>
      <c r="R421" s="372"/>
      <c r="S421" s="372"/>
      <c r="T421" s="369"/>
      <c r="U421" s="370"/>
      <c r="V421" s="34"/>
    </row>
    <row r="422" spans="1:23" ht="21" customHeight="1" x14ac:dyDescent="0.25">
      <c r="A422" s="33"/>
      <c r="B422" s="439" t="s">
        <v>78</v>
      </c>
      <c r="C422" s="341" t="s">
        <v>85</v>
      </c>
      <c r="D422" s="342"/>
      <c r="E422" s="343"/>
      <c r="F422" s="10" t="s">
        <v>86</v>
      </c>
      <c r="G422" s="11"/>
      <c r="H422" s="344"/>
      <c r="I422" s="345"/>
      <c r="J422" s="34"/>
      <c r="K422" s="1"/>
      <c r="L422" s="32"/>
      <c r="M422" s="33"/>
      <c r="N422" s="439" t="s">
        <v>78</v>
      </c>
      <c r="O422" s="341" t="s">
        <v>85</v>
      </c>
      <c r="P422" s="342"/>
      <c r="Q422" s="343"/>
      <c r="R422" s="10" t="s">
        <v>86</v>
      </c>
      <c r="S422" s="11"/>
      <c r="T422" s="344"/>
      <c r="U422" s="345"/>
      <c r="V422" s="34"/>
    </row>
    <row r="423" spans="1:23" ht="21" customHeight="1" x14ac:dyDescent="0.25">
      <c r="A423" s="33"/>
      <c r="B423" s="439"/>
      <c r="C423" s="338" t="s">
        <v>241</v>
      </c>
      <c r="D423" s="339"/>
      <c r="E423" s="340"/>
      <c r="F423" s="10" t="s">
        <v>84</v>
      </c>
      <c r="G423" s="10"/>
      <c r="H423" s="336"/>
      <c r="I423" s="337"/>
      <c r="J423" s="34"/>
      <c r="K423" s="1"/>
      <c r="L423" s="32"/>
      <c r="M423" s="33"/>
      <c r="N423" s="439"/>
      <c r="O423" s="338" t="s">
        <v>241</v>
      </c>
      <c r="P423" s="339"/>
      <c r="Q423" s="340"/>
      <c r="R423" s="10" t="s">
        <v>84</v>
      </c>
      <c r="S423" s="10"/>
      <c r="T423" s="336"/>
      <c r="U423" s="337"/>
      <c r="V423" s="34"/>
    </row>
    <row r="424" spans="1:23" ht="21" customHeight="1" thickBot="1" x14ac:dyDescent="0.3">
      <c r="A424" s="33"/>
      <c r="B424" s="440"/>
      <c r="C424" s="441" t="s">
        <v>87</v>
      </c>
      <c r="D424" s="442"/>
      <c r="E424" s="371"/>
      <c r="F424" s="52" t="s">
        <v>86</v>
      </c>
      <c r="G424" s="52"/>
      <c r="H424" s="369"/>
      <c r="I424" s="370"/>
      <c r="J424" s="34"/>
      <c r="K424" s="1"/>
      <c r="L424" s="32"/>
      <c r="M424" s="33"/>
      <c r="N424" s="440"/>
      <c r="O424" s="441" t="s">
        <v>87</v>
      </c>
      <c r="P424" s="442"/>
      <c r="Q424" s="371"/>
      <c r="R424" s="52" t="s">
        <v>86</v>
      </c>
      <c r="S424" s="52"/>
      <c r="T424" s="369"/>
      <c r="U424" s="370"/>
      <c r="V424" s="34"/>
    </row>
    <row r="425" spans="1:23" ht="21" customHeight="1" thickBot="1" x14ac:dyDescent="0.3">
      <c r="A425" s="33"/>
      <c r="B425" s="25"/>
      <c r="C425" s="25"/>
      <c r="D425" s="25"/>
      <c r="E425" s="25"/>
      <c r="F425" s="25"/>
      <c r="G425" s="25"/>
      <c r="H425" s="25"/>
      <c r="I425" s="25"/>
      <c r="J425" s="34"/>
      <c r="K425" s="1"/>
      <c r="L425" s="32"/>
      <c r="M425" s="33"/>
      <c r="N425" s="25"/>
      <c r="O425" s="25"/>
      <c r="P425" s="25"/>
      <c r="Q425" s="25"/>
      <c r="R425" s="25"/>
      <c r="S425" s="25"/>
      <c r="T425" s="25"/>
      <c r="U425" s="25"/>
      <c r="V425" s="34"/>
    </row>
    <row r="426" spans="1:23" ht="21" customHeight="1" x14ac:dyDescent="0.3">
      <c r="A426" s="33"/>
      <c r="B426" s="373" t="s">
        <v>88</v>
      </c>
      <c r="C426" s="374"/>
      <c r="D426" s="374"/>
      <c r="E426" s="374"/>
      <c r="F426" s="374"/>
      <c r="G426" s="374"/>
      <c r="H426" s="374"/>
      <c r="I426" s="375"/>
      <c r="J426" s="34"/>
      <c r="K426" s="1"/>
      <c r="L426" s="32"/>
      <c r="M426" s="33"/>
      <c r="N426" s="373" t="s">
        <v>88</v>
      </c>
      <c r="O426" s="374"/>
      <c r="P426" s="374"/>
      <c r="Q426" s="374"/>
      <c r="R426" s="374"/>
      <c r="S426" s="374"/>
      <c r="T426" s="374"/>
      <c r="U426" s="375"/>
      <c r="V426" s="34"/>
    </row>
    <row r="427" spans="1:23" ht="21" customHeight="1" x14ac:dyDescent="0.25">
      <c r="A427" s="33"/>
      <c r="B427" s="376"/>
      <c r="C427" s="377"/>
      <c r="D427" s="377"/>
      <c r="E427" s="377"/>
      <c r="F427" s="377"/>
      <c r="G427" s="377"/>
      <c r="H427" s="377"/>
      <c r="I427" s="378"/>
      <c r="J427" s="34"/>
      <c r="K427" s="1"/>
      <c r="L427" s="32"/>
      <c r="M427" s="33"/>
      <c r="N427" s="376"/>
      <c r="O427" s="377"/>
      <c r="P427" s="377"/>
      <c r="Q427" s="377"/>
      <c r="R427" s="377"/>
      <c r="S427" s="377"/>
      <c r="T427" s="377"/>
      <c r="U427" s="378"/>
      <c r="V427" s="34"/>
    </row>
    <row r="428" spans="1:23" ht="21" customHeight="1" x14ac:dyDescent="0.25">
      <c r="A428" s="33"/>
      <c r="B428" s="379"/>
      <c r="C428" s="380"/>
      <c r="D428" s="380"/>
      <c r="E428" s="380"/>
      <c r="F428" s="380"/>
      <c r="G428" s="380"/>
      <c r="H428" s="380"/>
      <c r="I428" s="381"/>
      <c r="J428" s="34"/>
      <c r="K428" s="1"/>
      <c r="L428" s="32"/>
      <c r="M428" s="33"/>
      <c r="N428" s="379"/>
      <c r="O428" s="380"/>
      <c r="P428" s="380"/>
      <c r="Q428" s="380"/>
      <c r="R428" s="380"/>
      <c r="S428" s="380"/>
      <c r="T428" s="380"/>
      <c r="U428" s="381"/>
      <c r="V428" s="34"/>
    </row>
    <row r="429" spans="1:23" ht="21" customHeight="1" x14ac:dyDescent="0.25">
      <c r="A429" s="33"/>
      <c r="B429" s="379"/>
      <c r="C429" s="380"/>
      <c r="D429" s="380"/>
      <c r="E429" s="380"/>
      <c r="F429" s="380"/>
      <c r="G429" s="380"/>
      <c r="H429" s="380"/>
      <c r="I429" s="381"/>
      <c r="J429" s="34"/>
      <c r="K429" s="1"/>
      <c r="L429" s="32"/>
      <c r="M429" s="33"/>
      <c r="N429" s="379"/>
      <c r="O429" s="380"/>
      <c r="P429" s="380"/>
      <c r="Q429" s="380"/>
      <c r="R429" s="380"/>
      <c r="S429" s="380"/>
      <c r="T429" s="380"/>
      <c r="U429" s="381"/>
      <c r="V429" s="34"/>
    </row>
    <row r="430" spans="1:23" ht="21" customHeight="1" thickBot="1" x14ac:dyDescent="0.3">
      <c r="A430" s="33"/>
      <c r="B430" s="382"/>
      <c r="C430" s="383"/>
      <c r="D430" s="383"/>
      <c r="E430" s="383"/>
      <c r="F430" s="383"/>
      <c r="G430" s="383"/>
      <c r="H430" s="383"/>
      <c r="I430" s="384"/>
      <c r="J430" s="34"/>
      <c r="K430" s="1"/>
      <c r="L430" s="32"/>
      <c r="M430" s="33"/>
      <c r="N430" s="382"/>
      <c r="O430" s="383"/>
      <c r="P430" s="383"/>
      <c r="Q430" s="383"/>
      <c r="R430" s="383"/>
      <c r="S430" s="383"/>
      <c r="T430" s="383"/>
      <c r="U430" s="384"/>
      <c r="V430" s="34"/>
    </row>
    <row r="431" spans="1:23" ht="21" customHeight="1" thickBot="1" x14ac:dyDescent="0.3">
      <c r="A431" s="53"/>
      <c r="B431" s="54"/>
      <c r="C431" s="54"/>
      <c r="D431" s="54"/>
      <c r="E431" s="54"/>
      <c r="F431" s="54"/>
      <c r="G431" s="54"/>
      <c r="H431" s="54"/>
      <c r="I431" s="54"/>
      <c r="J431" s="55"/>
      <c r="K431" s="1"/>
      <c r="L431" s="32"/>
      <c r="M431" s="53"/>
      <c r="N431" s="54"/>
      <c r="O431" s="54"/>
      <c r="P431" s="54"/>
      <c r="Q431" s="54"/>
      <c r="R431" s="54"/>
      <c r="S431" s="54"/>
      <c r="T431" s="54"/>
      <c r="U431" s="54"/>
      <c r="V431" s="55"/>
    </row>
    <row r="432" spans="1:23" ht="21" customHeight="1" thickBot="1" x14ac:dyDescent="0.3">
      <c r="A432" s="56"/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7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</row>
    <row r="433" spans="1:22" ht="21" customHeight="1" x14ac:dyDescent="0.25">
      <c r="A433" s="29">
        <v>9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>
        <f t="shared" ref="M433" si="42">A433+1</f>
        <v>10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21" customHeight="1" x14ac:dyDescent="0.35">
      <c r="A434" s="33"/>
      <c r="B434" s="356" t="s">
        <v>42</v>
      </c>
      <c r="C434" s="356"/>
      <c r="D434" s="452" t="s">
        <v>239</v>
      </c>
      <c r="E434" s="404"/>
      <c r="F434" s="404"/>
      <c r="G434" s="404"/>
      <c r="H434" s="404"/>
      <c r="I434" s="404"/>
      <c r="J434" s="75">
        <v>30</v>
      </c>
      <c r="K434" s="1"/>
      <c r="L434" s="32"/>
      <c r="M434" s="33"/>
      <c r="N434" s="356" t="s">
        <v>42</v>
      </c>
      <c r="O434" s="356"/>
      <c r="P434" s="452" t="s">
        <v>239</v>
      </c>
      <c r="Q434" s="404"/>
      <c r="R434" s="404"/>
      <c r="S434" s="404"/>
      <c r="T434" s="404"/>
      <c r="U434" s="404"/>
      <c r="V434" s="75">
        <v>47</v>
      </c>
    </row>
    <row r="435" spans="1:22" ht="21" customHeight="1" x14ac:dyDescent="0.25">
      <c r="A435" s="33"/>
      <c r="B435" s="358"/>
      <c r="C435" s="358"/>
      <c r="D435" s="358"/>
      <c r="E435" s="358"/>
      <c r="F435" s="358"/>
      <c r="G435" s="358"/>
      <c r="H435" s="358"/>
      <c r="I435" s="358"/>
      <c r="J435" s="34"/>
      <c r="K435" s="1"/>
      <c r="L435" s="32"/>
      <c r="M435" s="33"/>
      <c r="N435" s="358"/>
      <c r="O435" s="358"/>
      <c r="P435" s="358"/>
      <c r="Q435" s="358"/>
      <c r="R435" s="358"/>
      <c r="S435" s="358"/>
      <c r="T435" s="358"/>
      <c r="U435" s="358"/>
      <c r="V435" s="34"/>
    </row>
    <row r="436" spans="1:22" ht="21" customHeight="1" x14ac:dyDescent="0.35">
      <c r="A436" s="33"/>
      <c r="B436" s="356" t="s">
        <v>0</v>
      </c>
      <c r="C436" s="356"/>
      <c r="D436" s="403">
        <v>4</v>
      </c>
      <c r="E436" s="403"/>
      <c r="F436" s="357" t="s">
        <v>41</v>
      </c>
      <c r="G436" s="357"/>
      <c r="H436" s="403">
        <v>1</v>
      </c>
      <c r="I436" s="403"/>
      <c r="J436" s="34"/>
      <c r="K436" s="1"/>
      <c r="L436" s="32"/>
      <c r="M436" s="33"/>
      <c r="N436" s="356" t="s">
        <v>0</v>
      </c>
      <c r="O436" s="356"/>
      <c r="P436" s="403">
        <v>4</v>
      </c>
      <c r="Q436" s="403"/>
      <c r="R436" s="357" t="s">
        <v>41</v>
      </c>
      <c r="S436" s="357"/>
      <c r="T436" s="403">
        <v>2</v>
      </c>
      <c r="U436" s="403"/>
      <c r="V436" s="34"/>
    </row>
    <row r="437" spans="1:22" ht="21" customHeight="1" x14ac:dyDescent="0.35">
      <c r="A437" s="33"/>
      <c r="B437" s="356" t="s">
        <v>14</v>
      </c>
      <c r="C437" s="356"/>
      <c r="D437" s="400" t="s">
        <v>227</v>
      </c>
      <c r="E437" s="400"/>
      <c r="F437" s="357" t="s">
        <v>15</v>
      </c>
      <c r="G437" s="357"/>
      <c r="H437" s="401" t="s">
        <v>226</v>
      </c>
      <c r="I437" s="401"/>
      <c r="J437" s="34"/>
      <c r="K437" s="1"/>
      <c r="L437" s="32"/>
      <c r="M437" s="33"/>
      <c r="N437" s="356" t="s">
        <v>14</v>
      </c>
      <c r="O437" s="356"/>
      <c r="P437" s="400" t="s">
        <v>35</v>
      </c>
      <c r="Q437" s="400"/>
      <c r="R437" s="357" t="s">
        <v>15</v>
      </c>
      <c r="S437" s="357"/>
      <c r="T437" s="401" t="s">
        <v>177</v>
      </c>
      <c r="U437" s="401"/>
      <c r="V437" s="34"/>
    </row>
    <row r="438" spans="1:22" ht="21" customHeight="1" x14ac:dyDescent="0.3">
      <c r="A438" s="33"/>
      <c r="B438" s="64" t="s">
        <v>53</v>
      </c>
      <c r="C438" s="64"/>
      <c r="D438" s="402" t="s">
        <v>94</v>
      </c>
      <c r="E438" s="402"/>
      <c r="F438" s="397" t="s">
        <v>54</v>
      </c>
      <c r="G438" s="397"/>
      <c r="H438" s="402" t="s">
        <v>178</v>
      </c>
      <c r="I438" s="402"/>
      <c r="J438" s="34"/>
      <c r="K438" s="1"/>
      <c r="L438" s="32"/>
      <c r="M438" s="33"/>
      <c r="N438" s="64" t="s">
        <v>53</v>
      </c>
      <c r="O438" s="64"/>
      <c r="P438" s="402" t="s">
        <v>95</v>
      </c>
      <c r="Q438" s="402"/>
      <c r="R438" s="397" t="s">
        <v>54</v>
      </c>
      <c r="S438" s="397"/>
      <c r="T438" s="402" t="s">
        <v>153</v>
      </c>
      <c r="U438" s="402"/>
      <c r="V438" s="34"/>
    </row>
    <row r="439" spans="1:22" ht="21" customHeight="1" x14ac:dyDescent="0.3">
      <c r="A439" s="33"/>
      <c r="B439" s="396" t="s">
        <v>1</v>
      </c>
      <c r="C439" s="396"/>
      <c r="D439" s="397"/>
      <c r="E439" s="397"/>
      <c r="F439" s="398"/>
      <c r="G439" s="398"/>
      <c r="H439" s="398"/>
      <c r="I439" s="398"/>
      <c r="J439" s="34"/>
      <c r="K439" s="1"/>
      <c r="L439" s="32"/>
      <c r="M439" s="33"/>
      <c r="N439" s="396" t="s">
        <v>1</v>
      </c>
      <c r="O439" s="396"/>
      <c r="P439" s="397"/>
      <c r="Q439" s="397"/>
      <c r="R439" s="398"/>
      <c r="S439" s="398"/>
      <c r="T439" s="398"/>
      <c r="U439" s="398"/>
      <c r="V439" s="34"/>
    </row>
    <row r="440" spans="1:22" ht="21" customHeight="1" x14ac:dyDescent="0.3">
      <c r="A440" s="33"/>
      <c r="B440" s="396"/>
      <c r="C440" s="396"/>
      <c r="D440" s="397" t="s">
        <v>11</v>
      </c>
      <c r="E440" s="397"/>
      <c r="F440" s="398">
        <v>0.60833333333333328</v>
      </c>
      <c r="G440" s="398"/>
      <c r="H440" s="398"/>
      <c r="I440" s="398"/>
      <c r="J440" s="34"/>
      <c r="K440" s="1"/>
      <c r="L440" s="32"/>
      <c r="M440" s="33"/>
      <c r="N440" s="396"/>
      <c r="O440" s="396"/>
      <c r="P440" s="397" t="s">
        <v>11</v>
      </c>
      <c r="Q440" s="397"/>
      <c r="R440" s="398">
        <v>0.60833333333333328</v>
      </c>
      <c r="S440" s="398"/>
      <c r="T440" s="398"/>
      <c r="U440" s="398"/>
      <c r="V440" s="34"/>
    </row>
    <row r="441" spans="1:22" ht="21" customHeight="1" x14ac:dyDescent="0.3">
      <c r="A441" s="33"/>
      <c r="B441" s="396"/>
      <c r="C441" s="396"/>
      <c r="D441" s="397" t="s">
        <v>55</v>
      </c>
      <c r="E441" s="397"/>
      <c r="F441" s="398">
        <v>0.60902777777777772</v>
      </c>
      <c r="G441" s="398"/>
      <c r="H441" s="398"/>
      <c r="I441" s="398"/>
      <c r="J441" s="34"/>
      <c r="K441" s="1"/>
      <c r="L441" s="32"/>
      <c r="M441" s="33"/>
      <c r="N441" s="396"/>
      <c r="O441" s="396"/>
      <c r="P441" s="397" t="s">
        <v>55</v>
      </c>
      <c r="Q441" s="397"/>
      <c r="R441" s="398">
        <v>0.60902777777777772</v>
      </c>
      <c r="S441" s="398"/>
      <c r="T441" s="398"/>
      <c r="U441" s="398"/>
      <c r="V441" s="34"/>
    </row>
    <row r="442" spans="1:22" ht="21" customHeight="1" x14ac:dyDescent="0.35">
      <c r="A442" s="33"/>
      <c r="B442" s="396"/>
      <c r="C442" s="396"/>
      <c r="D442" s="397" t="s">
        <v>9</v>
      </c>
      <c r="E442" s="397"/>
      <c r="F442" s="399">
        <v>0.61111111111111105</v>
      </c>
      <c r="G442" s="399"/>
      <c r="H442" s="399"/>
      <c r="I442" s="399"/>
      <c r="J442" s="34"/>
      <c r="K442" s="1"/>
      <c r="L442" s="32"/>
      <c r="M442" s="33"/>
      <c r="N442" s="396"/>
      <c r="O442" s="396"/>
      <c r="P442" s="397" t="s">
        <v>9</v>
      </c>
      <c r="Q442" s="397"/>
      <c r="R442" s="399">
        <v>0.61111111111111105</v>
      </c>
      <c r="S442" s="399"/>
      <c r="T442" s="399"/>
      <c r="U442" s="399"/>
      <c r="V442" s="34"/>
    </row>
    <row r="443" spans="1:22" ht="21" customHeight="1" x14ac:dyDescent="0.35">
      <c r="A443" s="33"/>
      <c r="B443" s="356" t="s">
        <v>44</v>
      </c>
      <c r="C443" s="356"/>
      <c r="D443" s="357" t="str">
        <f t="shared" ref="D443" si="43">IF(D434="","",IF(OR(D434="DWF",D434="DNF"),"Distance","Temps"))</f>
        <v>Temps</v>
      </c>
      <c r="E443" s="357"/>
      <c r="F443" s="37">
        <v>16</v>
      </c>
      <c r="G443" s="65" t="s">
        <v>45</v>
      </c>
      <c r="H443" s="39">
        <v>30</v>
      </c>
      <c r="I443" s="65" t="s">
        <v>46</v>
      </c>
      <c r="J443" s="34"/>
      <c r="K443" s="1"/>
      <c r="L443" s="32"/>
      <c r="M443" s="33"/>
      <c r="N443" s="356" t="s">
        <v>44</v>
      </c>
      <c r="O443" s="356"/>
      <c r="P443" s="357" t="str">
        <f t="shared" ref="P443" si="44">IF(P434="","",IF(OR(P434="DWF",P434="DNF"),"Distance","Temps"))</f>
        <v>Temps</v>
      </c>
      <c r="Q443" s="357"/>
      <c r="R443" s="37">
        <v>16</v>
      </c>
      <c r="S443" s="65" t="s">
        <v>45</v>
      </c>
      <c r="T443" s="39">
        <v>0</v>
      </c>
      <c r="U443" s="65" t="s">
        <v>46</v>
      </c>
      <c r="V443" s="34"/>
    </row>
    <row r="444" spans="1:22" ht="21" customHeight="1" x14ac:dyDescent="0.3">
      <c r="A444" s="33"/>
      <c r="B444" s="356"/>
      <c r="C444" s="356"/>
      <c r="D444" s="359" t="s">
        <v>56</v>
      </c>
      <c r="E444" s="63" t="s">
        <v>57</v>
      </c>
      <c r="F444" s="41">
        <v>16</v>
      </c>
      <c r="G444" s="66" t="s">
        <v>45</v>
      </c>
      <c r="H444" s="41">
        <v>0</v>
      </c>
      <c r="I444" s="66" t="s">
        <v>46</v>
      </c>
      <c r="J444" s="34"/>
      <c r="K444" s="1"/>
      <c r="L444" s="32"/>
      <c r="M444" s="33"/>
      <c r="N444" s="356"/>
      <c r="O444" s="356"/>
      <c r="P444" s="359" t="s">
        <v>56</v>
      </c>
      <c r="Q444" s="63" t="s">
        <v>57</v>
      </c>
      <c r="R444" s="41">
        <v>15</v>
      </c>
      <c r="S444" s="66" t="s">
        <v>45</v>
      </c>
      <c r="T444" s="41">
        <v>30</v>
      </c>
      <c r="U444" s="66" t="s">
        <v>46</v>
      </c>
      <c r="V444" s="34"/>
    </row>
    <row r="445" spans="1:22" ht="21" customHeight="1" x14ac:dyDescent="0.3">
      <c r="A445" s="33"/>
      <c r="B445" s="356"/>
      <c r="C445" s="356"/>
      <c r="D445" s="359"/>
      <c r="E445" s="63" t="s">
        <v>58</v>
      </c>
      <c r="F445" s="41">
        <v>17</v>
      </c>
      <c r="G445" s="66" t="s">
        <v>45</v>
      </c>
      <c r="H445" s="41">
        <v>30</v>
      </c>
      <c r="I445" s="66" t="s">
        <v>46</v>
      </c>
      <c r="J445" s="34"/>
      <c r="K445" s="1"/>
      <c r="L445" s="32"/>
      <c r="M445" s="33"/>
      <c r="N445" s="356"/>
      <c r="O445" s="356"/>
      <c r="P445" s="359"/>
      <c r="Q445" s="63" t="s">
        <v>58</v>
      </c>
      <c r="R445" s="41">
        <v>17</v>
      </c>
      <c r="S445" s="66" t="s">
        <v>45</v>
      </c>
      <c r="T445" s="41">
        <v>0</v>
      </c>
      <c r="U445" s="66" t="s">
        <v>46</v>
      </c>
      <c r="V445" s="34"/>
    </row>
    <row r="446" spans="1:22" ht="21" customHeight="1" x14ac:dyDescent="0.25">
      <c r="A446" s="33"/>
      <c r="B446" s="358"/>
      <c r="C446" s="358"/>
      <c r="D446" s="358"/>
      <c r="E446" s="358"/>
      <c r="F446" s="358"/>
      <c r="G446" s="358"/>
      <c r="H446" s="358"/>
      <c r="I446" s="358"/>
      <c r="J446" s="34"/>
      <c r="K446" s="1"/>
      <c r="L446" s="32"/>
      <c r="M446" s="33"/>
      <c r="N446" s="358"/>
      <c r="O446" s="358"/>
      <c r="P446" s="358"/>
      <c r="Q446" s="358"/>
      <c r="R446" s="358"/>
      <c r="S446" s="358"/>
      <c r="T446" s="358"/>
      <c r="U446" s="358"/>
      <c r="V446" s="34"/>
    </row>
    <row r="447" spans="1:22" ht="21" customHeight="1" x14ac:dyDescent="0.3">
      <c r="A447" s="33"/>
      <c r="B447" s="395" t="s">
        <v>59</v>
      </c>
      <c r="C447" s="395"/>
      <c r="D447" s="395"/>
      <c r="E447" s="395"/>
      <c r="F447" s="395"/>
      <c r="G447" s="395"/>
      <c r="H447" s="395"/>
      <c r="I447" s="395"/>
      <c r="J447" s="34"/>
      <c r="K447" s="1"/>
      <c r="L447" s="32"/>
      <c r="M447" s="33"/>
      <c r="N447" s="395" t="s">
        <v>59</v>
      </c>
      <c r="O447" s="395"/>
      <c r="P447" s="395"/>
      <c r="Q447" s="395"/>
      <c r="R447" s="395"/>
      <c r="S447" s="395"/>
      <c r="T447" s="395"/>
      <c r="U447" s="395"/>
      <c r="V447" s="34"/>
    </row>
    <row r="448" spans="1:22" ht="21" customHeight="1" thickBot="1" x14ac:dyDescent="0.3">
      <c r="A448" s="33"/>
      <c r="B448" s="358"/>
      <c r="C448" s="358"/>
      <c r="D448" s="358"/>
      <c r="E448" s="358"/>
      <c r="F448" s="358"/>
      <c r="G448" s="358"/>
      <c r="H448" s="358"/>
      <c r="I448" s="358"/>
      <c r="J448" s="34"/>
      <c r="K448" s="1"/>
      <c r="L448" s="32"/>
      <c r="M448" s="33"/>
      <c r="N448" s="358"/>
      <c r="O448" s="358"/>
      <c r="P448" s="358"/>
      <c r="Q448" s="358"/>
      <c r="R448" s="358"/>
      <c r="S448" s="358"/>
      <c r="T448" s="358"/>
      <c r="U448" s="358"/>
      <c r="V448" s="34"/>
    </row>
    <row r="449" spans="1:22" ht="21" customHeight="1" x14ac:dyDescent="0.25">
      <c r="A449" s="33"/>
      <c r="B449" s="489" t="s">
        <v>96</v>
      </c>
      <c r="C449" s="491"/>
      <c r="D449" s="469"/>
      <c r="E449" s="471"/>
      <c r="F449" s="471"/>
      <c r="G449" s="471"/>
      <c r="H449" s="471"/>
      <c r="I449" s="471"/>
      <c r="J449" s="34"/>
      <c r="K449" s="1"/>
      <c r="L449" s="32"/>
      <c r="M449" s="33"/>
      <c r="N449" s="489" t="s">
        <v>96</v>
      </c>
      <c r="O449" s="491"/>
      <c r="P449" s="469"/>
      <c r="Q449" s="471"/>
      <c r="R449" s="471"/>
      <c r="S449" s="471"/>
      <c r="T449" s="471"/>
      <c r="U449" s="471"/>
      <c r="V449" s="34"/>
    </row>
    <row r="450" spans="1:22" ht="21" customHeight="1" thickBot="1" x14ac:dyDescent="0.3">
      <c r="A450" s="33"/>
      <c r="B450" s="490"/>
      <c r="C450" s="492"/>
      <c r="D450" s="470"/>
      <c r="E450" s="472"/>
      <c r="F450" s="472"/>
      <c r="G450" s="472"/>
      <c r="H450" s="472"/>
      <c r="I450" s="472"/>
      <c r="J450" s="34"/>
      <c r="K450" s="1"/>
      <c r="L450" s="32"/>
      <c r="M450" s="33"/>
      <c r="N450" s="490"/>
      <c r="O450" s="492"/>
      <c r="P450" s="470"/>
      <c r="Q450" s="472"/>
      <c r="R450" s="472"/>
      <c r="S450" s="472"/>
      <c r="T450" s="472"/>
      <c r="U450" s="472"/>
      <c r="V450" s="34"/>
    </row>
    <row r="451" spans="1:22" ht="21" customHeight="1" x14ac:dyDescent="0.25">
      <c r="A451" s="33"/>
      <c r="B451" s="487">
        <v>1</v>
      </c>
      <c r="C451" s="475">
        <f>B451+1</f>
        <v>2</v>
      </c>
      <c r="D451" s="473">
        <f t="shared" ref="D451:I451" si="45">C451+1</f>
        <v>3</v>
      </c>
      <c r="E451" s="475">
        <f t="shared" si="45"/>
        <v>4</v>
      </c>
      <c r="F451" s="473">
        <f t="shared" si="45"/>
        <v>5</v>
      </c>
      <c r="G451" s="475">
        <f t="shared" si="45"/>
        <v>6</v>
      </c>
      <c r="H451" s="473">
        <f t="shared" si="45"/>
        <v>7</v>
      </c>
      <c r="I451" s="477">
        <f t="shared" si="45"/>
        <v>8</v>
      </c>
      <c r="J451" s="34"/>
      <c r="K451" s="1"/>
      <c r="L451" s="32"/>
      <c r="M451" s="33"/>
      <c r="N451" s="487">
        <v>1</v>
      </c>
      <c r="O451" s="475">
        <f>N451+1</f>
        <v>2</v>
      </c>
      <c r="P451" s="473">
        <f t="shared" ref="P451:U451" si="46">O451+1</f>
        <v>3</v>
      </c>
      <c r="Q451" s="475">
        <f t="shared" si="46"/>
        <v>4</v>
      </c>
      <c r="R451" s="473">
        <f t="shared" si="46"/>
        <v>5</v>
      </c>
      <c r="S451" s="475">
        <f t="shared" si="46"/>
        <v>6</v>
      </c>
      <c r="T451" s="473">
        <f t="shared" si="46"/>
        <v>7</v>
      </c>
      <c r="U451" s="477">
        <f t="shared" si="46"/>
        <v>8</v>
      </c>
      <c r="V451" s="34"/>
    </row>
    <row r="452" spans="1:22" ht="21" customHeight="1" thickBot="1" x14ac:dyDescent="0.3">
      <c r="A452" s="33"/>
      <c r="B452" s="488"/>
      <c r="C452" s="476"/>
      <c r="D452" s="474"/>
      <c r="E452" s="476"/>
      <c r="F452" s="474"/>
      <c r="G452" s="476"/>
      <c r="H452" s="474"/>
      <c r="I452" s="478"/>
      <c r="J452" s="34"/>
      <c r="K452" s="1"/>
      <c r="L452" s="32"/>
      <c r="M452" s="33"/>
      <c r="N452" s="488"/>
      <c r="O452" s="476"/>
      <c r="P452" s="474"/>
      <c r="Q452" s="476"/>
      <c r="R452" s="474"/>
      <c r="S452" s="476"/>
      <c r="T452" s="474"/>
      <c r="U452" s="478"/>
      <c r="V452" s="34"/>
    </row>
    <row r="453" spans="1:22" ht="21" customHeight="1" x14ac:dyDescent="0.25">
      <c r="A453" s="33"/>
      <c r="B453" s="479" t="s">
        <v>97</v>
      </c>
      <c r="C453" s="480"/>
      <c r="D453" s="483"/>
      <c r="E453" s="484"/>
      <c r="F453" s="484"/>
      <c r="G453" s="484"/>
      <c r="H453" s="484"/>
      <c r="I453" s="429"/>
      <c r="J453" s="34"/>
      <c r="K453" s="1"/>
      <c r="L453" s="32"/>
      <c r="M453" s="33"/>
      <c r="N453" s="479" t="s">
        <v>97</v>
      </c>
      <c r="O453" s="480"/>
      <c r="P453" s="483"/>
      <c r="Q453" s="484"/>
      <c r="R453" s="484"/>
      <c r="S453" s="484"/>
      <c r="T453" s="484"/>
      <c r="U453" s="429"/>
      <c r="V453" s="34"/>
    </row>
    <row r="454" spans="1:22" ht="21" customHeight="1" thickBot="1" x14ac:dyDescent="0.3">
      <c r="A454" s="33"/>
      <c r="B454" s="481"/>
      <c r="C454" s="482"/>
      <c r="D454" s="485"/>
      <c r="E454" s="486"/>
      <c r="F454" s="486"/>
      <c r="G454" s="486"/>
      <c r="H454" s="486"/>
      <c r="I454" s="431"/>
      <c r="J454" s="34"/>
      <c r="K454" s="1"/>
      <c r="L454" s="32"/>
      <c r="M454" s="33"/>
      <c r="N454" s="481"/>
      <c r="O454" s="482"/>
      <c r="P454" s="485"/>
      <c r="Q454" s="486"/>
      <c r="R454" s="486"/>
      <c r="S454" s="486"/>
      <c r="T454" s="486"/>
      <c r="U454" s="431"/>
      <c r="V454" s="34"/>
    </row>
    <row r="455" spans="1:22" ht="21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21" customHeight="1" x14ac:dyDescent="0.25">
      <c r="A456" s="33"/>
      <c r="B456" s="438" t="s">
        <v>63</v>
      </c>
      <c r="C456" s="343" t="s">
        <v>64</v>
      </c>
      <c r="D456" s="351"/>
      <c r="E456" s="351"/>
      <c r="F456" s="351"/>
      <c r="G456" s="351"/>
      <c r="H456" s="352"/>
      <c r="I456" s="353"/>
      <c r="J456" s="34"/>
      <c r="K456" s="1"/>
      <c r="L456" s="32"/>
      <c r="M456" s="33"/>
      <c r="N456" s="438" t="s">
        <v>63</v>
      </c>
      <c r="O456" s="343" t="s">
        <v>64</v>
      </c>
      <c r="P456" s="351"/>
      <c r="Q456" s="351"/>
      <c r="R456" s="351"/>
      <c r="S456" s="351"/>
      <c r="T456" s="352"/>
      <c r="U456" s="353"/>
      <c r="V456" s="34"/>
    </row>
    <row r="457" spans="1:22" ht="21" customHeight="1" x14ac:dyDescent="0.25">
      <c r="A457" s="33"/>
      <c r="B457" s="439"/>
      <c r="C457" s="340" t="s">
        <v>65</v>
      </c>
      <c r="D457" s="348"/>
      <c r="E457" s="348"/>
      <c r="F457" s="348"/>
      <c r="G457" s="348"/>
      <c r="H457" s="336"/>
      <c r="I457" s="337"/>
      <c r="J457" s="34"/>
      <c r="K457" s="1"/>
      <c r="L457" s="32"/>
      <c r="M457" s="33"/>
      <c r="N457" s="439"/>
      <c r="O457" s="340" t="s">
        <v>65</v>
      </c>
      <c r="P457" s="348"/>
      <c r="Q457" s="348"/>
      <c r="R457" s="348"/>
      <c r="S457" s="348"/>
      <c r="T457" s="336"/>
      <c r="U457" s="337"/>
      <c r="V457" s="34"/>
    </row>
    <row r="458" spans="1:22" ht="21" customHeight="1" x14ac:dyDescent="0.25">
      <c r="A458" s="33"/>
      <c r="B458" s="439"/>
      <c r="C458" s="340" t="s">
        <v>66</v>
      </c>
      <c r="D458" s="348"/>
      <c r="E458" s="348"/>
      <c r="F458" s="348"/>
      <c r="G458" s="348"/>
      <c r="H458" s="336"/>
      <c r="I458" s="337"/>
      <c r="J458" s="34"/>
      <c r="K458" s="1"/>
      <c r="L458" s="32"/>
      <c r="M458" s="33"/>
      <c r="N458" s="439"/>
      <c r="O458" s="340" t="s">
        <v>66</v>
      </c>
      <c r="P458" s="348"/>
      <c r="Q458" s="348"/>
      <c r="R458" s="348"/>
      <c r="S458" s="348"/>
      <c r="T458" s="336"/>
      <c r="U458" s="337"/>
      <c r="V458" s="34"/>
    </row>
    <row r="459" spans="1:22" ht="21" customHeight="1" x14ac:dyDescent="0.25">
      <c r="A459" s="33"/>
      <c r="B459" s="439"/>
      <c r="C459" s="340" t="s">
        <v>67</v>
      </c>
      <c r="D459" s="348"/>
      <c r="E459" s="348"/>
      <c r="F459" s="348"/>
      <c r="G459" s="348"/>
      <c r="H459" s="336"/>
      <c r="I459" s="337"/>
      <c r="J459" s="34"/>
      <c r="K459" s="1"/>
      <c r="L459" s="32"/>
      <c r="M459" s="33"/>
      <c r="N459" s="439"/>
      <c r="O459" s="340" t="s">
        <v>67</v>
      </c>
      <c r="P459" s="348"/>
      <c r="Q459" s="348"/>
      <c r="R459" s="348"/>
      <c r="S459" s="348"/>
      <c r="T459" s="336"/>
      <c r="U459" s="337"/>
      <c r="V459" s="34"/>
    </row>
    <row r="460" spans="1:22" ht="21" customHeight="1" x14ac:dyDescent="0.25">
      <c r="A460" s="33"/>
      <c r="B460" s="439"/>
      <c r="C460" s="340" t="s">
        <v>235</v>
      </c>
      <c r="D460" s="348"/>
      <c r="E460" s="348"/>
      <c r="F460" s="348"/>
      <c r="G460" s="348"/>
      <c r="H460" s="354"/>
      <c r="I460" s="355"/>
      <c r="J460" s="34"/>
      <c r="K460" s="1"/>
      <c r="L460" s="32"/>
      <c r="M460" s="33"/>
      <c r="N460" s="439"/>
      <c r="O460" s="340" t="s">
        <v>235</v>
      </c>
      <c r="P460" s="348"/>
      <c r="Q460" s="348"/>
      <c r="R460" s="348"/>
      <c r="S460" s="348"/>
      <c r="T460" s="354"/>
      <c r="U460" s="355"/>
      <c r="V460" s="34"/>
    </row>
    <row r="461" spans="1:22" ht="21" customHeight="1" x14ac:dyDescent="0.25">
      <c r="A461" s="33"/>
      <c r="B461" s="439"/>
      <c r="C461" s="338" t="s">
        <v>236</v>
      </c>
      <c r="D461" s="339"/>
      <c r="E461" s="339"/>
      <c r="F461" s="339"/>
      <c r="G461" s="340"/>
      <c r="H461" s="336"/>
      <c r="I461" s="337"/>
      <c r="J461" s="34"/>
      <c r="K461" s="1"/>
      <c r="L461" s="32"/>
      <c r="M461" s="33"/>
      <c r="N461" s="439"/>
      <c r="O461" s="338" t="s">
        <v>236</v>
      </c>
      <c r="P461" s="339"/>
      <c r="Q461" s="339"/>
      <c r="R461" s="339"/>
      <c r="S461" s="340"/>
      <c r="T461" s="336"/>
      <c r="U461" s="337"/>
      <c r="V461" s="34"/>
    </row>
    <row r="462" spans="1:22" ht="21" customHeight="1" x14ac:dyDescent="0.25">
      <c r="A462" s="33"/>
      <c r="B462" s="439"/>
      <c r="C462" s="340" t="s">
        <v>69</v>
      </c>
      <c r="D462" s="348"/>
      <c r="E462" s="348"/>
      <c r="F462" s="348"/>
      <c r="G462" s="348"/>
      <c r="H462" s="336"/>
      <c r="I462" s="337"/>
      <c r="J462" s="34"/>
      <c r="K462" s="1"/>
      <c r="L462" s="32"/>
      <c r="M462" s="33"/>
      <c r="N462" s="439"/>
      <c r="O462" s="340" t="s">
        <v>69</v>
      </c>
      <c r="P462" s="348"/>
      <c r="Q462" s="348"/>
      <c r="R462" s="348"/>
      <c r="S462" s="348"/>
      <c r="T462" s="336"/>
      <c r="U462" s="337"/>
      <c r="V462" s="34"/>
    </row>
    <row r="463" spans="1:22" ht="21" customHeight="1" thickBot="1" x14ac:dyDescent="0.3">
      <c r="A463" s="33"/>
      <c r="B463" s="440"/>
      <c r="C463" s="371" t="s">
        <v>243</v>
      </c>
      <c r="D463" s="372"/>
      <c r="E463" s="372"/>
      <c r="F463" s="372"/>
      <c r="G463" s="372"/>
      <c r="H463" s="369"/>
      <c r="I463" s="370"/>
      <c r="J463" s="34"/>
      <c r="K463" s="1"/>
      <c r="L463" s="32"/>
      <c r="M463" s="33"/>
      <c r="N463" s="440"/>
      <c r="O463" s="371" t="s">
        <v>243</v>
      </c>
      <c r="P463" s="372"/>
      <c r="Q463" s="372"/>
      <c r="R463" s="372"/>
      <c r="S463" s="372"/>
      <c r="T463" s="369"/>
      <c r="U463" s="370"/>
      <c r="V463" s="34"/>
    </row>
    <row r="464" spans="1:22" ht="21" customHeight="1" x14ac:dyDescent="0.25">
      <c r="A464" s="33"/>
      <c r="B464" s="467" t="s">
        <v>70</v>
      </c>
      <c r="C464" s="346" t="s">
        <v>71</v>
      </c>
      <c r="D464" s="347"/>
      <c r="E464" s="347"/>
      <c r="F464" s="347"/>
      <c r="G464" s="347"/>
      <c r="H464" s="344"/>
      <c r="I464" s="345"/>
      <c r="J464" s="34"/>
      <c r="K464" s="1"/>
      <c r="L464" s="32"/>
      <c r="M464" s="33"/>
      <c r="N464" s="467" t="s">
        <v>70</v>
      </c>
      <c r="O464" s="346" t="s">
        <v>71</v>
      </c>
      <c r="P464" s="347"/>
      <c r="Q464" s="347"/>
      <c r="R464" s="347"/>
      <c r="S464" s="347"/>
      <c r="T464" s="344"/>
      <c r="U464" s="345"/>
      <c r="V464" s="34"/>
    </row>
    <row r="465" spans="1:23" ht="21" customHeight="1" x14ac:dyDescent="0.25">
      <c r="A465" s="33"/>
      <c r="B465" s="467"/>
      <c r="C465" s="340" t="s">
        <v>72</v>
      </c>
      <c r="D465" s="348"/>
      <c r="E465" s="348"/>
      <c r="F465" s="348"/>
      <c r="G465" s="348"/>
      <c r="H465" s="336"/>
      <c r="I465" s="337"/>
      <c r="J465" s="34"/>
      <c r="K465" s="1"/>
      <c r="L465" s="32"/>
      <c r="M465" s="33"/>
      <c r="N465" s="467"/>
      <c r="O465" s="340" t="s">
        <v>72</v>
      </c>
      <c r="P465" s="348"/>
      <c r="Q465" s="348"/>
      <c r="R465" s="348"/>
      <c r="S465" s="348"/>
      <c r="T465" s="336"/>
      <c r="U465" s="337"/>
      <c r="V465" s="34"/>
    </row>
    <row r="466" spans="1:23" ht="21" customHeight="1" x14ac:dyDescent="0.25">
      <c r="A466" s="33"/>
      <c r="B466" s="467"/>
      <c r="C466" s="340" t="s">
        <v>73</v>
      </c>
      <c r="D466" s="348"/>
      <c r="E466" s="348"/>
      <c r="F466" s="348"/>
      <c r="G466" s="348"/>
      <c r="H466" s="336"/>
      <c r="I466" s="337"/>
      <c r="J466" s="34"/>
      <c r="K466" s="1"/>
      <c r="L466" s="32"/>
      <c r="M466" s="33"/>
      <c r="N466" s="467"/>
      <c r="O466" s="340" t="s">
        <v>73</v>
      </c>
      <c r="P466" s="348"/>
      <c r="Q466" s="348"/>
      <c r="R466" s="348"/>
      <c r="S466" s="348"/>
      <c r="T466" s="336"/>
      <c r="U466" s="337"/>
      <c r="V466" s="34"/>
    </row>
    <row r="467" spans="1:23" ht="21" customHeight="1" x14ac:dyDescent="0.25">
      <c r="A467" s="33"/>
      <c r="B467" s="467"/>
      <c r="C467" s="340" t="s">
        <v>75</v>
      </c>
      <c r="D467" s="348"/>
      <c r="E467" s="348"/>
      <c r="F467" s="348"/>
      <c r="G467" s="348"/>
      <c r="H467" s="336"/>
      <c r="I467" s="337"/>
      <c r="J467" s="34"/>
      <c r="K467" s="1"/>
      <c r="L467" s="32"/>
      <c r="M467" s="33"/>
      <c r="N467" s="467"/>
      <c r="O467" s="340" t="s">
        <v>75</v>
      </c>
      <c r="P467" s="348"/>
      <c r="Q467" s="348"/>
      <c r="R467" s="348"/>
      <c r="S467" s="348"/>
      <c r="T467" s="336"/>
      <c r="U467" s="337"/>
      <c r="V467" s="34"/>
    </row>
    <row r="468" spans="1:23" ht="21" customHeight="1" x14ac:dyDescent="0.25">
      <c r="A468" s="33"/>
      <c r="B468" s="467"/>
      <c r="C468" s="340" t="s">
        <v>76</v>
      </c>
      <c r="D468" s="348"/>
      <c r="E468" s="348"/>
      <c r="F468" s="348"/>
      <c r="G468" s="348"/>
      <c r="H468" s="336"/>
      <c r="I468" s="337"/>
      <c r="J468" s="34"/>
      <c r="K468" s="1"/>
      <c r="L468" s="32"/>
      <c r="M468" s="33"/>
      <c r="N468" s="467"/>
      <c r="O468" s="340" t="s">
        <v>76</v>
      </c>
      <c r="P468" s="348"/>
      <c r="Q468" s="348"/>
      <c r="R468" s="348"/>
      <c r="S468" s="348"/>
      <c r="T468" s="336"/>
      <c r="U468" s="337"/>
      <c r="V468" s="34"/>
    </row>
    <row r="469" spans="1:23" ht="21" customHeight="1" thickBot="1" x14ac:dyDescent="0.3">
      <c r="A469" s="33"/>
      <c r="B469" s="468"/>
      <c r="C469" s="371" t="s">
        <v>77</v>
      </c>
      <c r="D469" s="372"/>
      <c r="E469" s="372"/>
      <c r="F469" s="372"/>
      <c r="G469" s="372"/>
      <c r="H469" s="369"/>
      <c r="I469" s="370"/>
      <c r="J469" s="34"/>
      <c r="K469" s="1"/>
      <c r="L469" s="32"/>
      <c r="M469" s="33"/>
      <c r="N469" s="468"/>
      <c r="O469" s="371" t="s">
        <v>77</v>
      </c>
      <c r="P469" s="372"/>
      <c r="Q469" s="372"/>
      <c r="R469" s="372"/>
      <c r="S469" s="372"/>
      <c r="T469" s="369"/>
      <c r="U469" s="370"/>
      <c r="V469" s="34"/>
    </row>
    <row r="470" spans="1:23" ht="21" customHeight="1" x14ac:dyDescent="0.25">
      <c r="A470" s="33"/>
      <c r="B470" s="439" t="s">
        <v>78</v>
      </c>
      <c r="C470" s="341" t="s">
        <v>85</v>
      </c>
      <c r="D470" s="342"/>
      <c r="E470" s="343"/>
      <c r="F470" s="10" t="s">
        <v>86</v>
      </c>
      <c r="G470" s="11"/>
      <c r="H470" s="344"/>
      <c r="I470" s="345"/>
      <c r="J470" s="34"/>
      <c r="K470" s="1"/>
      <c r="L470" s="32"/>
      <c r="M470" s="33"/>
      <c r="N470" s="439" t="s">
        <v>78</v>
      </c>
      <c r="O470" s="341" t="s">
        <v>85</v>
      </c>
      <c r="P470" s="342"/>
      <c r="Q470" s="343"/>
      <c r="R470" s="10" t="s">
        <v>86</v>
      </c>
      <c r="S470" s="11"/>
      <c r="T470" s="344"/>
      <c r="U470" s="345"/>
      <c r="V470" s="34"/>
    </row>
    <row r="471" spans="1:23" ht="21" customHeight="1" x14ac:dyDescent="0.25">
      <c r="A471" s="33"/>
      <c r="B471" s="439"/>
      <c r="C471" s="338" t="s">
        <v>241</v>
      </c>
      <c r="D471" s="339"/>
      <c r="E471" s="340"/>
      <c r="F471" s="10" t="s">
        <v>84</v>
      </c>
      <c r="G471" s="10"/>
      <c r="H471" s="336"/>
      <c r="I471" s="337"/>
      <c r="J471" s="34"/>
      <c r="K471" s="1"/>
      <c r="L471" s="32"/>
      <c r="M471" s="33"/>
      <c r="N471" s="439"/>
      <c r="O471" s="338" t="s">
        <v>241</v>
      </c>
      <c r="P471" s="339"/>
      <c r="Q471" s="340"/>
      <c r="R471" s="10" t="s">
        <v>84</v>
      </c>
      <c r="S471" s="10"/>
      <c r="T471" s="336"/>
      <c r="U471" s="337"/>
      <c r="V471" s="34"/>
    </row>
    <row r="472" spans="1:23" ht="21" customHeight="1" thickBot="1" x14ac:dyDescent="0.3">
      <c r="A472" s="33"/>
      <c r="B472" s="440"/>
      <c r="C472" s="441" t="s">
        <v>87</v>
      </c>
      <c r="D472" s="442"/>
      <c r="E472" s="371"/>
      <c r="F472" s="52" t="s">
        <v>86</v>
      </c>
      <c r="G472" s="52"/>
      <c r="H472" s="369"/>
      <c r="I472" s="370"/>
      <c r="J472" s="34"/>
      <c r="K472" s="1"/>
      <c r="L472" s="32"/>
      <c r="M472" s="33"/>
      <c r="N472" s="440"/>
      <c r="O472" s="441" t="s">
        <v>87</v>
      </c>
      <c r="P472" s="442"/>
      <c r="Q472" s="371"/>
      <c r="R472" s="52" t="s">
        <v>86</v>
      </c>
      <c r="S472" s="52"/>
      <c r="T472" s="369"/>
      <c r="U472" s="370"/>
      <c r="V472" s="34"/>
    </row>
    <row r="473" spans="1:23" ht="2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3" ht="21" customHeight="1" x14ac:dyDescent="0.3">
      <c r="A474" s="33"/>
      <c r="B474" s="373" t="s">
        <v>88</v>
      </c>
      <c r="C474" s="374"/>
      <c r="D474" s="374"/>
      <c r="E474" s="374"/>
      <c r="F474" s="374"/>
      <c r="G474" s="374"/>
      <c r="H474" s="374"/>
      <c r="I474" s="375"/>
      <c r="J474" s="34"/>
      <c r="K474" s="1"/>
      <c r="L474" s="32"/>
      <c r="M474" s="33"/>
      <c r="N474" s="373" t="s">
        <v>88</v>
      </c>
      <c r="O474" s="374"/>
      <c r="P474" s="374"/>
      <c r="Q474" s="374"/>
      <c r="R474" s="374"/>
      <c r="S474" s="374"/>
      <c r="T474" s="374"/>
      <c r="U474" s="375"/>
      <c r="V474" s="34"/>
    </row>
    <row r="475" spans="1:23" ht="21" customHeight="1" x14ac:dyDescent="0.25">
      <c r="A475" s="33"/>
      <c r="B475" s="376"/>
      <c r="C475" s="377"/>
      <c r="D475" s="377"/>
      <c r="E475" s="377"/>
      <c r="F475" s="377"/>
      <c r="G475" s="377"/>
      <c r="H475" s="377"/>
      <c r="I475" s="378"/>
      <c r="J475" s="34"/>
      <c r="K475" s="1"/>
      <c r="L475" s="32"/>
      <c r="M475" s="33"/>
      <c r="N475" s="376"/>
      <c r="O475" s="377"/>
      <c r="P475" s="377"/>
      <c r="Q475" s="377"/>
      <c r="R475" s="377"/>
      <c r="S475" s="377"/>
      <c r="T475" s="377"/>
      <c r="U475" s="378"/>
      <c r="V475" s="34"/>
    </row>
    <row r="476" spans="1:23" ht="21" customHeight="1" x14ac:dyDescent="0.25">
      <c r="A476" s="33"/>
      <c r="B476" s="379"/>
      <c r="C476" s="380"/>
      <c r="D476" s="380"/>
      <c r="E476" s="380"/>
      <c r="F476" s="380"/>
      <c r="G476" s="380"/>
      <c r="H476" s="380"/>
      <c r="I476" s="381"/>
      <c r="J476" s="34"/>
      <c r="K476" s="1"/>
      <c r="L476" s="32"/>
      <c r="M476" s="33"/>
      <c r="N476" s="379"/>
      <c r="O476" s="380"/>
      <c r="P476" s="380"/>
      <c r="Q476" s="380"/>
      <c r="R476" s="380"/>
      <c r="S476" s="380"/>
      <c r="T476" s="380"/>
      <c r="U476" s="381"/>
      <c r="V476" s="34"/>
    </row>
    <row r="477" spans="1:23" ht="21" customHeight="1" x14ac:dyDescent="0.25">
      <c r="A477" s="33"/>
      <c r="B477" s="379"/>
      <c r="C477" s="380"/>
      <c r="D477" s="380"/>
      <c r="E477" s="380"/>
      <c r="F477" s="380"/>
      <c r="G477" s="380"/>
      <c r="H477" s="380"/>
      <c r="I477" s="381"/>
      <c r="J477" s="34"/>
      <c r="K477" s="1"/>
      <c r="L477" s="32"/>
      <c r="M477" s="33"/>
      <c r="N477" s="379"/>
      <c r="O477" s="380"/>
      <c r="P477" s="380"/>
      <c r="Q477" s="380"/>
      <c r="R477" s="380"/>
      <c r="S477" s="380"/>
      <c r="T477" s="380"/>
      <c r="U477" s="381"/>
      <c r="V477" s="34"/>
    </row>
    <row r="478" spans="1:23" ht="21" customHeight="1" thickBot="1" x14ac:dyDescent="0.3">
      <c r="A478" s="33"/>
      <c r="B478" s="382"/>
      <c r="C478" s="383"/>
      <c r="D478" s="383"/>
      <c r="E478" s="383"/>
      <c r="F478" s="383"/>
      <c r="G478" s="383"/>
      <c r="H478" s="383"/>
      <c r="I478" s="384"/>
      <c r="J478" s="34"/>
      <c r="K478" s="1"/>
      <c r="L478" s="32"/>
      <c r="M478" s="33"/>
      <c r="N478" s="382"/>
      <c r="O478" s="383"/>
      <c r="P478" s="383"/>
      <c r="Q478" s="383"/>
      <c r="R478" s="383"/>
      <c r="S478" s="383"/>
      <c r="T478" s="383"/>
      <c r="U478" s="384"/>
      <c r="V478" s="34"/>
    </row>
    <row r="479" spans="1:23" ht="21" customHeight="1" thickBot="1" x14ac:dyDescent="0.3">
      <c r="A479" s="53"/>
      <c r="B479" s="54"/>
      <c r="C479" s="54"/>
      <c r="D479" s="54"/>
      <c r="E479" s="54"/>
      <c r="F479" s="54"/>
      <c r="G479" s="54"/>
      <c r="H479" s="54"/>
      <c r="I479" s="54"/>
      <c r="J479" s="55"/>
      <c r="K479" s="1"/>
      <c r="L479" s="32"/>
      <c r="M479" s="53"/>
      <c r="N479" s="54"/>
      <c r="O479" s="54"/>
      <c r="P479" s="54"/>
      <c r="Q479" s="54"/>
      <c r="R479" s="54"/>
      <c r="S479" s="54"/>
      <c r="T479" s="54"/>
      <c r="U479" s="54"/>
      <c r="V479" s="55"/>
    </row>
    <row r="480" spans="1:23" ht="21" customHeight="1" thickBot="1" x14ac:dyDescent="0.3">
      <c r="A480" s="56"/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7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</row>
    <row r="481" spans="1:22" ht="21" customHeight="1" x14ac:dyDescent="0.25">
      <c r="A481" s="29">
        <v>10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>
        <f t="shared" ref="M481" si="47">A481+1</f>
        <v>11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21" customHeight="1" x14ac:dyDescent="0.35">
      <c r="A482" s="33"/>
      <c r="B482" s="356" t="s">
        <v>42</v>
      </c>
      <c r="C482" s="356"/>
      <c r="D482" s="452" t="s">
        <v>239</v>
      </c>
      <c r="E482" s="404"/>
      <c r="F482" s="404"/>
      <c r="G482" s="404"/>
      <c r="H482" s="404"/>
      <c r="I482" s="404"/>
      <c r="J482" s="75">
        <v>27</v>
      </c>
      <c r="K482" s="1"/>
      <c r="L482" s="32"/>
      <c r="M482" s="33"/>
      <c r="N482" s="356" t="s">
        <v>42</v>
      </c>
      <c r="O482" s="356"/>
      <c r="P482" s="452" t="s">
        <v>239</v>
      </c>
      <c r="Q482" s="404"/>
      <c r="R482" s="404"/>
      <c r="S482" s="404"/>
      <c r="T482" s="404"/>
      <c r="U482" s="404"/>
      <c r="V482" s="75">
        <v>8</v>
      </c>
    </row>
    <row r="483" spans="1:22" ht="21" customHeight="1" x14ac:dyDescent="0.25">
      <c r="A483" s="33"/>
      <c r="B483" s="358"/>
      <c r="C483" s="358"/>
      <c r="D483" s="358"/>
      <c r="E483" s="358"/>
      <c r="F483" s="358"/>
      <c r="G483" s="358"/>
      <c r="H483" s="358"/>
      <c r="I483" s="358"/>
      <c r="J483" s="34"/>
      <c r="K483" s="1"/>
      <c r="L483" s="32"/>
      <c r="M483" s="33"/>
      <c r="N483" s="358"/>
      <c r="O483" s="358"/>
      <c r="P483" s="358"/>
      <c r="Q483" s="358"/>
      <c r="R483" s="358"/>
      <c r="S483" s="358"/>
      <c r="T483" s="358"/>
      <c r="U483" s="358"/>
      <c r="V483" s="34"/>
    </row>
    <row r="484" spans="1:22" ht="21" customHeight="1" x14ac:dyDescent="0.35">
      <c r="A484" s="33"/>
      <c r="B484" s="356" t="s">
        <v>0</v>
      </c>
      <c r="C484" s="356"/>
      <c r="D484" s="403">
        <v>4</v>
      </c>
      <c r="E484" s="403"/>
      <c r="F484" s="357" t="s">
        <v>41</v>
      </c>
      <c r="G484" s="357"/>
      <c r="H484" s="403">
        <v>3</v>
      </c>
      <c r="I484" s="403"/>
      <c r="J484" s="34"/>
      <c r="K484" s="1"/>
      <c r="L484" s="32"/>
      <c r="M484" s="33"/>
      <c r="N484" s="356" t="s">
        <v>0</v>
      </c>
      <c r="O484" s="356"/>
      <c r="P484" s="403">
        <v>4</v>
      </c>
      <c r="Q484" s="403"/>
      <c r="R484" s="357" t="s">
        <v>41</v>
      </c>
      <c r="S484" s="357"/>
      <c r="T484" s="403">
        <v>4</v>
      </c>
      <c r="U484" s="403"/>
      <c r="V484" s="34"/>
    </row>
    <row r="485" spans="1:22" ht="21" customHeight="1" x14ac:dyDescent="0.35">
      <c r="A485" s="33"/>
      <c r="B485" s="356" t="s">
        <v>14</v>
      </c>
      <c r="C485" s="356"/>
      <c r="D485" s="400" t="s">
        <v>115</v>
      </c>
      <c r="E485" s="400"/>
      <c r="F485" s="357" t="s">
        <v>15</v>
      </c>
      <c r="G485" s="357"/>
      <c r="H485" s="401" t="s">
        <v>104</v>
      </c>
      <c r="I485" s="401"/>
      <c r="J485" s="34"/>
      <c r="K485" s="1"/>
      <c r="L485" s="32"/>
      <c r="M485" s="33"/>
      <c r="N485" s="356" t="s">
        <v>14</v>
      </c>
      <c r="O485" s="356"/>
      <c r="P485" s="400" t="s">
        <v>229</v>
      </c>
      <c r="Q485" s="400"/>
      <c r="R485" s="357" t="s">
        <v>15</v>
      </c>
      <c r="S485" s="357"/>
      <c r="T485" s="401" t="s">
        <v>228</v>
      </c>
      <c r="U485" s="401"/>
      <c r="V485" s="34"/>
    </row>
    <row r="486" spans="1:22" ht="21" customHeight="1" x14ac:dyDescent="0.3">
      <c r="A486" s="33"/>
      <c r="B486" s="64" t="s">
        <v>53</v>
      </c>
      <c r="C486" s="64"/>
      <c r="D486" s="402" t="s">
        <v>95</v>
      </c>
      <c r="E486" s="402"/>
      <c r="F486" s="397" t="s">
        <v>54</v>
      </c>
      <c r="G486" s="397"/>
      <c r="H486" s="402" t="s">
        <v>178</v>
      </c>
      <c r="I486" s="402"/>
      <c r="J486" s="34"/>
      <c r="K486" s="1"/>
      <c r="L486" s="32"/>
      <c r="M486" s="33"/>
      <c r="N486" s="64" t="s">
        <v>53</v>
      </c>
      <c r="O486" s="64"/>
      <c r="P486" s="402" t="s">
        <v>94</v>
      </c>
      <c r="Q486" s="402"/>
      <c r="R486" s="397" t="s">
        <v>54</v>
      </c>
      <c r="S486" s="397"/>
      <c r="T486" s="402" t="s">
        <v>165</v>
      </c>
      <c r="U486" s="402"/>
      <c r="V486" s="34"/>
    </row>
    <row r="487" spans="1:22" ht="21" customHeight="1" x14ac:dyDescent="0.3">
      <c r="A487" s="33"/>
      <c r="B487" s="396" t="s">
        <v>1</v>
      </c>
      <c r="C487" s="396"/>
      <c r="D487" s="397"/>
      <c r="E487" s="397"/>
      <c r="F487" s="398"/>
      <c r="G487" s="398"/>
      <c r="H487" s="398"/>
      <c r="I487" s="398"/>
      <c r="J487" s="34"/>
      <c r="K487" s="1"/>
      <c r="L487" s="32"/>
      <c r="M487" s="33"/>
      <c r="N487" s="396" t="s">
        <v>1</v>
      </c>
      <c r="O487" s="396"/>
      <c r="P487" s="397"/>
      <c r="Q487" s="397"/>
      <c r="R487" s="398"/>
      <c r="S487" s="398"/>
      <c r="T487" s="398"/>
      <c r="U487" s="398"/>
      <c r="V487" s="34"/>
    </row>
    <row r="488" spans="1:22" ht="21" customHeight="1" x14ac:dyDescent="0.3">
      <c r="A488" s="33"/>
      <c r="B488" s="396"/>
      <c r="C488" s="396"/>
      <c r="D488" s="397" t="s">
        <v>11</v>
      </c>
      <c r="E488" s="397"/>
      <c r="F488" s="398">
        <v>0.60833333333333328</v>
      </c>
      <c r="G488" s="398"/>
      <c r="H488" s="398"/>
      <c r="I488" s="398"/>
      <c r="J488" s="34"/>
      <c r="K488" s="1"/>
      <c r="L488" s="32"/>
      <c r="M488" s="33"/>
      <c r="N488" s="396"/>
      <c r="O488" s="396"/>
      <c r="P488" s="397" t="s">
        <v>11</v>
      </c>
      <c r="Q488" s="397"/>
      <c r="R488" s="398">
        <v>0.60833333333333328</v>
      </c>
      <c r="S488" s="398"/>
      <c r="T488" s="398"/>
      <c r="U488" s="398"/>
      <c r="V488" s="34"/>
    </row>
    <row r="489" spans="1:22" ht="21" customHeight="1" x14ac:dyDescent="0.3">
      <c r="A489" s="33"/>
      <c r="B489" s="396"/>
      <c r="C489" s="396"/>
      <c r="D489" s="397" t="s">
        <v>55</v>
      </c>
      <c r="E489" s="397"/>
      <c r="F489" s="398">
        <v>0.60902777777777772</v>
      </c>
      <c r="G489" s="398"/>
      <c r="H489" s="398"/>
      <c r="I489" s="398"/>
      <c r="J489" s="34"/>
      <c r="K489" s="1"/>
      <c r="L489" s="32"/>
      <c r="M489" s="33"/>
      <c r="N489" s="396"/>
      <c r="O489" s="396"/>
      <c r="P489" s="397" t="s">
        <v>55</v>
      </c>
      <c r="Q489" s="397"/>
      <c r="R489" s="398">
        <v>0.60902777777777772</v>
      </c>
      <c r="S489" s="398"/>
      <c r="T489" s="398"/>
      <c r="U489" s="398"/>
      <c r="V489" s="34"/>
    </row>
    <row r="490" spans="1:22" ht="21" customHeight="1" x14ac:dyDescent="0.35">
      <c r="A490" s="33"/>
      <c r="B490" s="396"/>
      <c r="C490" s="396"/>
      <c r="D490" s="397" t="s">
        <v>9</v>
      </c>
      <c r="E490" s="397"/>
      <c r="F490" s="399">
        <v>0.61111111111111105</v>
      </c>
      <c r="G490" s="399"/>
      <c r="H490" s="399"/>
      <c r="I490" s="399"/>
      <c r="J490" s="34"/>
      <c r="K490" s="1"/>
      <c r="L490" s="32"/>
      <c r="M490" s="33"/>
      <c r="N490" s="396"/>
      <c r="O490" s="396"/>
      <c r="P490" s="397" t="s">
        <v>9</v>
      </c>
      <c r="Q490" s="397"/>
      <c r="R490" s="399">
        <v>0.61111111111111105</v>
      </c>
      <c r="S490" s="399"/>
      <c r="T490" s="399"/>
      <c r="U490" s="399"/>
      <c r="V490" s="34"/>
    </row>
    <row r="491" spans="1:22" ht="21" customHeight="1" x14ac:dyDescent="0.35">
      <c r="A491" s="33"/>
      <c r="B491" s="356" t="s">
        <v>44</v>
      </c>
      <c r="C491" s="356"/>
      <c r="D491" s="357" t="str">
        <f t="shared" ref="D491" si="48">IF(D482="","",IF(OR(D482="DWF",D482="DNF"),"Distance","Temps"))</f>
        <v>Temps</v>
      </c>
      <c r="E491" s="357"/>
      <c r="F491" s="37">
        <v>15</v>
      </c>
      <c r="G491" s="65" t="s">
        <v>45</v>
      </c>
      <c r="H491" s="39">
        <v>20</v>
      </c>
      <c r="I491" s="65" t="s">
        <v>46</v>
      </c>
      <c r="J491" s="34"/>
      <c r="K491" s="1"/>
      <c r="L491" s="32"/>
      <c r="M491" s="33"/>
      <c r="N491" s="356" t="s">
        <v>44</v>
      </c>
      <c r="O491" s="356"/>
      <c r="P491" s="357" t="str">
        <f t="shared" ref="P491" si="49">IF(P482="","",IF(OR(P482="DWF",P482="DNF"),"Distance","Temps"))</f>
        <v>Temps</v>
      </c>
      <c r="Q491" s="357"/>
      <c r="R491" s="37">
        <v>14</v>
      </c>
      <c r="S491" s="65" t="s">
        <v>45</v>
      </c>
      <c r="T491" s="39">
        <v>30</v>
      </c>
      <c r="U491" s="65" t="s">
        <v>46</v>
      </c>
      <c r="V491" s="34"/>
    </row>
    <row r="492" spans="1:22" ht="21" customHeight="1" x14ac:dyDescent="0.3">
      <c r="A492" s="33"/>
      <c r="B492" s="356"/>
      <c r="C492" s="356"/>
      <c r="D492" s="359" t="s">
        <v>56</v>
      </c>
      <c r="E492" s="63" t="s">
        <v>57</v>
      </c>
      <c r="F492" s="41">
        <v>14</v>
      </c>
      <c r="G492" s="66" t="s">
        <v>45</v>
      </c>
      <c r="H492" s="41">
        <v>50</v>
      </c>
      <c r="I492" s="66" t="s">
        <v>46</v>
      </c>
      <c r="J492" s="34"/>
      <c r="K492" s="1"/>
      <c r="L492" s="32"/>
      <c r="M492" s="33"/>
      <c r="N492" s="356"/>
      <c r="O492" s="356"/>
      <c r="P492" s="359" t="s">
        <v>56</v>
      </c>
      <c r="Q492" s="63" t="s">
        <v>57</v>
      </c>
      <c r="R492" s="41">
        <v>14</v>
      </c>
      <c r="S492" s="66" t="s">
        <v>45</v>
      </c>
      <c r="T492" s="41">
        <v>0</v>
      </c>
      <c r="U492" s="66" t="s">
        <v>46</v>
      </c>
      <c r="V492" s="34"/>
    </row>
    <row r="493" spans="1:22" ht="21" customHeight="1" x14ac:dyDescent="0.3">
      <c r="A493" s="33"/>
      <c r="B493" s="356"/>
      <c r="C493" s="356"/>
      <c r="D493" s="359"/>
      <c r="E493" s="63" t="s">
        <v>58</v>
      </c>
      <c r="F493" s="41">
        <v>16</v>
      </c>
      <c r="G493" s="66" t="s">
        <v>45</v>
      </c>
      <c r="H493" s="41">
        <v>20</v>
      </c>
      <c r="I493" s="66" t="s">
        <v>46</v>
      </c>
      <c r="J493" s="34"/>
      <c r="K493" s="1"/>
      <c r="L493" s="32"/>
      <c r="M493" s="33"/>
      <c r="N493" s="356"/>
      <c r="O493" s="356"/>
      <c r="P493" s="359"/>
      <c r="Q493" s="63" t="s">
        <v>58</v>
      </c>
      <c r="R493" s="41">
        <v>15</v>
      </c>
      <c r="S493" s="66" t="s">
        <v>45</v>
      </c>
      <c r="T493" s="41">
        <v>30</v>
      </c>
      <c r="U493" s="66" t="s">
        <v>46</v>
      </c>
      <c r="V493" s="34"/>
    </row>
    <row r="494" spans="1:22" ht="21" customHeight="1" x14ac:dyDescent="0.25">
      <c r="A494" s="33"/>
      <c r="B494" s="358"/>
      <c r="C494" s="358"/>
      <c r="D494" s="358"/>
      <c r="E494" s="358"/>
      <c r="F494" s="358"/>
      <c r="G494" s="358"/>
      <c r="H494" s="358"/>
      <c r="I494" s="358"/>
      <c r="J494" s="34"/>
      <c r="K494" s="1"/>
      <c r="L494" s="32"/>
      <c r="M494" s="33"/>
      <c r="N494" s="358"/>
      <c r="O494" s="358"/>
      <c r="P494" s="358"/>
      <c r="Q494" s="358"/>
      <c r="R494" s="358"/>
      <c r="S494" s="358"/>
      <c r="T494" s="358"/>
      <c r="U494" s="358"/>
      <c r="V494" s="34"/>
    </row>
    <row r="495" spans="1:22" ht="21" customHeight="1" x14ac:dyDescent="0.3">
      <c r="A495" s="33"/>
      <c r="B495" s="395" t="s">
        <v>59</v>
      </c>
      <c r="C495" s="395"/>
      <c r="D495" s="395"/>
      <c r="E495" s="395"/>
      <c r="F495" s="395"/>
      <c r="G495" s="395"/>
      <c r="H495" s="395"/>
      <c r="I495" s="395"/>
      <c r="J495" s="34"/>
      <c r="K495" s="1"/>
      <c r="L495" s="32"/>
      <c r="M495" s="33"/>
      <c r="N495" s="395" t="s">
        <v>59</v>
      </c>
      <c r="O495" s="395"/>
      <c r="P495" s="395"/>
      <c r="Q495" s="395"/>
      <c r="R495" s="395"/>
      <c r="S495" s="395"/>
      <c r="T495" s="395"/>
      <c r="U495" s="395"/>
      <c r="V495" s="34"/>
    </row>
    <row r="496" spans="1:22" ht="21" customHeight="1" thickBot="1" x14ac:dyDescent="0.3">
      <c r="A496" s="33"/>
      <c r="B496" s="358"/>
      <c r="C496" s="358"/>
      <c r="D496" s="358"/>
      <c r="E496" s="358"/>
      <c r="F496" s="358"/>
      <c r="G496" s="358"/>
      <c r="H496" s="358"/>
      <c r="I496" s="358"/>
      <c r="J496" s="34"/>
      <c r="K496" s="1"/>
      <c r="L496" s="32"/>
      <c r="M496" s="33"/>
      <c r="N496" s="358"/>
      <c r="O496" s="358"/>
      <c r="P496" s="358"/>
      <c r="Q496" s="358"/>
      <c r="R496" s="358"/>
      <c r="S496" s="358"/>
      <c r="T496" s="358"/>
      <c r="U496" s="358"/>
      <c r="V496" s="34"/>
    </row>
    <row r="497" spans="1:22" ht="21" customHeight="1" x14ac:dyDescent="0.25">
      <c r="A497" s="33"/>
      <c r="B497" s="489" t="s">
        <v>96</v>
      </c>
      <c r="C497" s="491"/>
      <c r="D497" s="469"/>
      <c r="E497" s="471"/>
      <c r="F497" s="471"/>
      <c r="G497" s="471"/>
      <c r="H497" s="471"/>
      <c r="I497" s="471"/>
      <c r="J497" s="34"/>
      <c r="K497" s="1"/>
      <c r="L497" s="32"/>
      <c r="M497" s="33"/>
      <c r="N497" s="489" t="s">
        <v>96</v>
      </c>
      <c r="O497" s="491"/>
      <c r="P497" s="469"/>
      <c r="Q497" s="471"/>
      <c r="R497" s="471"/>
      <c r="S497" s="471"/>
      <c r="T497" s="471"/>
      <c r="U497" s="471"/>
      <c r="V497" s="34"/>
    </row>
    <row r="498" spans="1:22" ht="21" customHeight="1" thickBot="1" x14ac:dyDescent="0.3">
      <c r="A498" s="33"/>
      <c r="B498" s="490"/>
      <c r="C498" s="492"/>
      <c r="D498" s="470"/>
      <c r="E498" s="472"/>
      <c r="F498" s="472"/>
      <c r="G498" s="472"/>
      <c r="H498" s="472"/>
      <c r="I498" s="472"/>
      <c r="J498" s="34"/>
      <c r="K498" s="1"/>
      <c r="L498" s="32"/>
      <c r="M498" s="33"/>
      <c r="N498" s="490"/>
      <c r="O498" s="492"/>
      <c r="P498" s="470"/>
      <c r="Q498" s="472"/>
      <c r="R498" s="472"/>
      <c r="S498" s="472"/>
      <c r="T498" s="472"/>
      <c r="U498" s="472"/>
      <c r="V498" s="34"/>
    </row>
    <row r="499" spans="1:22" ht="21" customHeight="1" x14ac:dyDescent="0.25">
      <c r="A499" s="33"/>
      <c r="B499" s="487">
        <v>1</v>
      </c>
      <c r="C499" s="475">
        <f>B499+1</f>
        <v>2</v>
      </c>
      <c r="D499" s="473">
        <f t="shared" ref="D499:I499" si="50">C499+1</f>
        <v>3</v>
      </c>
      <c r="E499" s="475">
        <f t="shared" si="50"/>
        <v>4</v>
      </c>
      <c r="F499" s="473">
        <f t="shared" si="50"/>
        <v>5</v>
      </c>
      <c r="G499" s="475">
        <f t="shared" si="50"/>
        <v>6</v>
      </c>
      <c r="H499" s="473">
        <f t="shared" si="50"/>
        <v>7</v>
      </c>
      <c r="I499" s="477">
        <f t="shared" si="50"/>
        <v>8</v>
      </c>
      <c r="J499" s="34"/>
      <c r="K499" s="1"/>
      <c r="L499" s="32"/>
      <c r="M499" s="33"/>
      <c r="N499" s="487">
        <v>1</v>
      </c>
      <c r="O499" s="475">
        <f>N499+1</f>
        <v>2</v>
      </c>
      <c r="P499" s="473">
        <f t="shared" ref="P499:U499" si="51">O499+1</f>
        <v>3</v>
      </c>
      <c r="Q499" s="475">
        <f t="shared" si="51"/>
        <v>4</v>
      </c>
      <c r="R499" s="473">
        <f t="shared" si="51"/>
        <v>5</v>
      </c>
      <c r="S499" s="475">
        <f t="shared" si="51"/>
        <v>6</v>
      </c>
      <c r="T499" s="473">
        <f t="shared" si="51"/>
        <v>7</v>
      </c>
      <c r="U499" s="477">
        <f t="shared" si="51"/>
        <v>8</v>
      </c>
      <c r="V499" s="34"/>
    </row>
    <row r="500" spans="1:22" ht="21" customHeight="1" thickBot="1" x14ac:dyDescent="0.3">
      <c r="A500" s="33"/>
      <c r="B500" s="488"/>
      <c r="C500" s="476"/>
      <c r="D500" s="474"/>
      <c r="E500" s="476"/>
      <c r="F500" s="474"/>
      <c r="G500" s="476"/>
      <c r="H500" s="474"/>
      <c r="I500" s="478"/>
      <c r="J500" s="34"/>
      <c r="K500" s="1"/>
      <c r="L500" s="32"/>
      <c r="M500" s="33"/>
      <c r="N500" s="488"/>
      <c r="O500" s="476"/>
      <c r="P500" s="474"/>
      <c r="Q500" s="476"/>
      <c r="R500" s="474"/>
      <c r="S500" s="476"/>
      <c r="T500" s="474"/>
      <c r="U500" s="478"/>
      <c r="V500" s="34"/>
    </row>
    <row r="501" spans="1:22" ht="21" customHeight="1" x14ac:dyDescent="0.25">
      <c r="A501" s="33"/>
      <c r="B501" s="479" t="s">
        <v>97</v>
      </c>
      <c r="C501" s="480"/>
      <c r="D501" s="483"/>
      <c r="E501" s="484"/>
      <c r="F501" s="484"/>
      <c r="G501" s="484"/>
      <c r="H501" s="484"/>
      <c r="I501" s="429"/>
      <c r="J501" s="34"/>
      <c r="K501" s="1"/>
      <c r="L501" s="32"/>
      <c r="M501" s="33"/>
      <c r="N501" s="479" t="s">
        <v>97</v>
      </c>
      <c r="O501" s="480"/>
      <c r="P501" s="483"/>
      <c r="Q501" s="484"/>
      <c r="R501" s="484"/>
      <c r="S501" s="484"/>
      <c r="T501" s="484"/>
      <c r="U501" s="429"/>
      <c r="V501" s="34"/>
    </row>
    <row r="502" spans="1:22" ht="21" customHeight="1" thickBot="1" x14ac:dyDescent="0.3">
      <c r="A502" s="33"/>
      <c r="B502" s="481"/>
      <c r="C502" s="482"/>
      <c r="D502" s="485"/>
      <c r="E502" s="486"/>
      <c r="F502" s="486"/>
      <c r="G502" s="486"/>
      <c r="H502" s="486"/>
      <c r="I502" s="431"/>
      <c r="J502" s="34"/>
      <c r="K502" s="1"/>
      <c r="L502" s="32"/>
      <c r="M502" s="33"/>
      <c r="N502" s="481"/>
      <c r="O502" s="482"/>
      <c r="P502" s="485"/>
      <c r="Q502" s="486"/>
      <c r="R502" s="486"/>
      <c r="S502" s="486"/>
      <c r="T502" s="486"/>
      <c r="U502" s="431"/>
      <c r="V502" s="34"/>
    </row>
    <row r="503" spans="1:22" ht="21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" customHeight="1" x14ac:dyDescent="0.25">
      <c r="A504" s="33"/>
      <c r="B504" s="438" t="s">
        <v>63</v>
      </c>
      <c r="C504" s="343" t="s">
        <v>64</v>
      </c>
      <c r="D504" s="351"/>
      <c r="E504" s="351"/>
      <c r="F504" s="351"/>
      <c r="G504" s="351"/>
      <c r="H504" s="352"/>
      <c r="I504" s="353"/>
      <c r="J504" s="34"/>
      <c r="K504" s="1"/>
      <c r="L504" s="32"/>
      <c r="M504" s="33"/>
      <c r="N504" s="438" t="s">
        <v>63</v>
      </c>
      <c r="O504" s="343" t="s">
        <v>64</v>
      </c>
      <c r="P504" s="351"/>
      <c r="Q504" s="351"/>
      <c r="R504" s="351"/>
      <c r="S504" s="351"/>
      <c r="T504" s="352"/>
      <c r="U504" s="353"/>
      <c r="V504" s="34"/>
    </row>
    <row r="505" spans="1:22" ht="21" customHeight="1" x14ac:dyDescent="0.25">
      <c r="A505" s="33"/>
      <c r="B505" s="439"/>
      <c r="C505" s="340" t="s">
        <v>65</v>
      </c>
      <c r="D505" s="348"/>
      <c r="E505" s="348"/>
      <c r="F505" s="348"/>
      <c r="G505" s="348"/>
      <c r="H505" s="336"/>
      <c r="I505" s="337"/>
      <c r="J505" s="34"/>
      <c r="K505" s="1"/>
      <c r="L505" s="32"/>
      <c r="M505" s="33"/>
      <c r="N505" s="439"/>
      <c r="O505" s="340" t="s">
        <v>65</v>
      </c>
      <c r="P505" s="348"/>
      <c r="Q505" s="348"/>
      <c r="R505" s="348"/>
      <c r="S505" s="348"/>
      <c r="T505" s="336"/>
      <c r="U505" s="337"/>
      <c r="V505" s="34"/>
    </row>
    <row r="506" spans="1:22" ht="21" customHeight="1" x14ac:dyDescent="0.25">
      <c r="A506" s="33"/>
      <c r="B506" s="439"/>
      <c r="C506" s="340" t="s">
        <v>66</v>
      </c>
      <c r="D506" s="348"/>
      <c r="E506" s="348"/>
      <c r="F506" s="348"/>
      <c r="G506" s="348"/>
      <c r="H506" s="336"/>
      <c r="I506" s="337"/>
      <c r="J506" s="34"/>
      <c r="K506" s="1"/>
      <c r="L506" s="32"/>
      <c r="M506" s="33"/>
      <c r="N506" s="439"/>
      <c r="O506" s="340" t="s">
        <v>66</v>
      </c>
      <c r="P506" s="348"/>
      <c r="Q506" s="348"/>
      <c r="R506" s="348"/>
      <c r="S506" s="348"/>
      <c r="T506" s="336"/>
      <c r="U506" s="337"/>
      <c r="V506" s="34"/>
    </row>
    <row r="507" spans="1:22" ht="21" customHeight="1" x14ac:dyDescent="0.25">
      <c r="A507" s="33"/>
      <c r="B507" s="439"/>
      <c r="C507" s="340" t="s">
        <v>67</v>
      </c>
      <c r="D507" s="348"/>
      <c r="E507" s="348"/>
      <c r="F507" s="348"/>
      <c r="G507" s="348"/>
      <c r="H507" s="336"/>
      <c r="I507" s="337"/>
      <c r="J507" s="34"/>
      <c r="K507" s="1"/>
      <c r="L507" s="32"/>
      <c r="M507" s="33"/>
      <c r="N507" s="439"/>
      <c r="O507" s="340" t="s">
        <v>67</v>
      </c>
      <c r="P507" s="348"/>
      <c r="Q507" s="348"/>
      <c r="R507" s="348"/>
      <c r="S507" s="348"/>
      <c r="T507" s="336"/>
      <c r="U507" s="337"/>
      <c r="V507" s="34"/>
    </row>
    <row r="508" spans="1:22" ht="21" customHeight="1" x14ac:dyDescent="0.25">
      <c r="A508" s="33"/>
      <c r="B508" s="439"/>
      <c r="C508" s="340" t="s">
        <v>235</v>
      </c>
      <c r="D508" s="348"/>
      <c r="E508" s="348"/>
      <c r="F508" s="348"/>
      <c r="G508" s="348"/>
      <c r="H508" s="354"/>
      <c r="I508" s="355"/>
      <c r="J508" s="34"/>
      <c r="K508" s="1"/>
      <c r="L508" s="32"/>
      <c r="M508" s="33"/>
      <c r="N508" s="439"/>
      <c r="O508" s="340" t="s">
        <v>235</v>
      </c>
      <c r="P508" s="348"/>
      <c r="Q508" s="348"/>
      <c r="R508" s="348"/>
      <c r="S508" s="348"/>
      <c r="T508" s="354"/>
      <c r="U508" s="355"/>
      <c r="V508" s="34"/>
    </row>
    <row r="509" spans="1:22" ht="21" customHeight="1" x14ac:dyDescent="0.25">
      <c r="A509" s="33"/>
      <c r="B509" s="439"/>
      <c r="C509" s="338" t="s">
        <v>236</v>
      </c>
      <c r="D509" s="339"/>
      <c r="E509" s="339"/>
      <c r="F509" s="339"/>
      <c r="G509" s="340"/>
      <c r="H509" s="336"/>
      <c r="I509" s="337"/>
      <c r="J509" s="34"/>
      <c r="K509" s="1"/>
      <c r="L509" s="32"/>
      <c r="M509" s="33"/>
      <c r="N509" s="439"/>
      <c r="O509" s="338" t="s">
        <v>236</v>
      </c>
      <c r="P509" s="339"/>
      <c r="Q509" s="339"/>
      <c r="R509" s="339"/>
      <c r="S509" s="340"/>
      <c r="T509" s="336"/>
      <c r="U509" s="337"/>
      <c r="V509" s="34"/>
    </row>
    <row r="510" spans="1:22" ht="21" customHeight="1" x14ac:dyDescent="0.25">
      <c r="A510" s="33"/>
      <c r="B510" s="439"/>
      <c r="C510" s="340" t="s">
        <v>69</v>
      </c>
      <c r="D510" s="348"/>
      <c r="E510" s="348"/>
      <c r="F510" s="348"/>
      <c r="G510" s="348"/>
      <c r="H510" s="336"/>
      <c r="I510" s="337"/>
      <c r="J510" s="34"/>
      <c r="K510" s="1"/>
      <c r="L510" s="32"/>
      <c r="M510" s="33"/>
      <c r="N510" s="439"/>
      <c r="O510" s="340" t="s">
        <v>69</v>
      </c>
      <c r="P510" s="348"/>
      <c r="Q510" s="348"/>
      <c r="R510" s="348"/>
      <c r="S510" s="348"/>
      <c r="T510" s="336"/>
      <c r="U510" s="337"/>
      <c r="V510" s="34"/>
    </row>
    <row r="511" spans="1:22" ht="21" customHeight="1" thickBot="1" x14ac:dyDescent="0.3">
      <c r="A511" s="33"/>
      <c r="B511" s="440"/>
      <c r="C511" s="371" t="s">
        <v>243</v>
      </c>
      <c r="D511" s="372"/>
      <c r="E511" s="372"/>
      <c r="F511" s="372"/>
      <c r="G511" s="372"/>
      <c r="H511" s="369"/>
      <c r="I511" s="370"/>
      <c r="J511" s="34"/>
      <c r="K511" s="1"/>
      <c r="L511" s="32"/>
      <c r="M511" s="33"/>
      <c r="N511" s="440"/>
      <c r="O511" s="371" t="s">
        <v>243</v>
      </c>
      <c r="P511" s="372"/>
      <c r="Q511" s="372"/>
      <c r="R511" s="372"/>
      <c r="S511" s="372"/>
      <c r="T511" s="369"/>
      <c r="U511" s="370"/>
      <c r="V511" s="34"/>
    </row>
    <row r="512" spans="1:22" ht="21" customHeight="1" x14ac:dyDescent="0.25">
      <c r="A512" s="33"/>
      <c r="B512" s="467" t="s">
        <v>70</v>
      </c>
      <c r="C512" s="346" t="s">
        <v>71</v>
      </c>
      <c r="D512" s="347"/>
      <c r="E512" s="347"/>
      <c r="F512" s="347"/>
      <c r="G512" s="347"/>
      <c r="H512" s="344"/>
      <c r="I512" s="345"/>
      <c r="J512" s="34"/>
      <c r="K512" s="1"/>
      <c r="L512" s="32"/>
      <c r="M512" s="33"/>
      <c r="N512" s="467" t="s">
        <v>70</v>
      </c>
      <c r="O512" s="346" t="s">
        <v>71</v>
      </c>
      <c r="P512" s="347"/>
      <c r="Q512" s="347"/>
      <c r="R512" s="347"/>
      <c r="S512" s="347"/>
      <c r="T512" s="344"/>
      <c r="U512" s="345"/>
      <c r="V512" s="34"/>
    </row>
    <row r="513" spans="1:23" ht="21" customHeight="1" x14ac:dyDescent="0.25">
      <c r="A513" s="33"/>
      <c r="B513" s="467"/>
      <c r="C513" s="340" t="s">
        <v>72</v>
      </c>
      <c r="D513" s="348"/>
      <c r="E513" s="348"/>
      <c r="F513" s="348"/>
      <c r="G513" s="348"/>
      <c r="H513" s="336"/>
      <c r="I513" s="337"/>
      <c r="J513" s="34"/>
      <c r="K513" s="1"/>
      <c r="L513" s="32"/>
      <c r="M513" s="33"/>
      <c r="N513" s="467"/>
      <c r="O513" s="340" t="s">
        <v>72</v>
      </c>
      <c r="P513" s="348"/>
      <c r="Q513" s="348"/>
      <c r="R513" s="348"/>
      <c r="S513" s="348"/>
      <c r="T513" s="336"/>
      <c r="U513" s="337"/>
      <c r="V513" s="34"/>
    </row>
    <row r="514" spans="1:23" ht="21" customHeight="1" x14ac:dyDescent="0.25">
      <c r="A514" s="33"/>
      <c r="B514" s="467"/>
      <c r="C514" s="340" t="s">
        <v>73</v>
      </c>
      <c r="D514" s="348"/>
      <c r="E514" s="348"/>
      <c r="F514" s="348"/>
      <c r="G514" s="348"/>
      <c r="H514" s="336"/>
      <c r="I514" s="337"/>
      <c r="J514" s="34"/>
      <c r="K514" s="1"/>
      <c r="L514" s="32"/>
      <c r="M514" s="33"/>
      <c r="N514" s="467"/>
      <c r="O514" s="340" t="s">
        <v>73</v>
      </c>
      <c r="P514" s="348"/>
      <c r="Q514" s="348"/>
      <c r="R514" s="348"/>
      <c r="S514" s="348"/>
      <c r="T514" s="336"/>
      <c r="U514" s="337"/>
      <c r="V514" s="34"/>
    </row>
    <row r="515" spans="1:23" ht="21" customHeight="1" x14ac:dyDescent="0.25">
      <c r="A515" s="33"/>
      <c r="B515" s="467"/>
      <c r="C515" s="340" t="s">
        <v>75</v>
      </c>
      <c r="D515" s="348"/>
      <c r="E515" s="348"/>
      <c r="F515" s="348"/>
      <c r="G515" s="348"/>
      <c r="H515" s="336"/>
      <c r="I515" s="337"/>
      <c r="J515" s="34"/>
      <c r="K515" s="1"/>
      <c r="L515" s="32"/>
      <c r="M515" s="33"/>
      <c r="N515" s="467"/>
      <c r="O515" s="340" t="s">
        <v>75</v>
      </c>
      <c r="P515" s="348"/>
      <c r="Q515" s="348"/>
      <c r="R515" s="348"/>
      <c r="S515" s="348"/>
      <c r="T515" s="336"/>
      <c r="U515" s="337"/>
      <c r="V515" s="34"/>
    </row>
    <row r="516" spans="1:23" ht="21" customHeight="1" x14ac:dyDescent="0.25">
      <c r="A516" s="33"/>
      <c r="B516" s="467"/>
      <c r="C516" s="340" t="s">
        <v>76</v>
      </c>
      <c r="D516" s="348"/>
      <c r="E516" s="348"/>
      <c r="F516" s="348"/>
      <c r="G516" s="348"/>
      <c r="H516" s="336"/>
      <c r="I516" s="337"/>
      <c r="J516" s="34"/>
      <c r="K516" s="1"/>
      <c r="L516" s="32"/>
      <c r="M516" s="33"/>
      <c r="N516" s="467"/>
      <c r="O516" s="340" t="s">
        <v>76</v>
      </c>
      <c r="P516" s="348"/>
      <c r="Q516" s="348"/>
      <c r="R516" s="348"/>
      <c r="S516" s="348"/>
      <c r="T516" s="336"/>
      <c r="U516" s="337"/>
      <c r="V516" s="34"/>
    </row>
    <row r="517" spans="1:23" ht="21" customHeight="1" thickBot="1" x14ac:dyDescent="0.3">
      <c r="A517" s="33"/>
      <c r="B517" s="468"/>
      <c r="C517" s="371" t="s">
        <v>77</v>
      </c>
      <c r="D517" s="372"/>
      <c r="E517" s="372"/>
      <c r="F517" s="372"/>
      <c r="G517" s="372"/>
      <c r="H517" s="369"/>
      <c r="I517" s="370"/>
      <c r="J517" s="34"/>
      <c r="K517" s="1"/>
      <c r="L517" s="32"/>
      <c r="M517" s="33"/>
      <c r="N517" s="468"/>
      <c r="O517" s="371" t="s">
        <v>77</v>
      </c>
      <c r="P517" s="372"/>
      <c r="Q517" s="372"/>
      <c r="R517" s="372"/>
      <c r="S517" s="372"/>
      <c r="T517" s="369"/>
      <c r="U517" s="370"/>
      <c r="V517" s="34"/>
    </row>
    <row r="518" spans="1:23" ht="21" customHeight="1" x14ac:dyDescent="0.25">
      <c r="A518" s="33"/>
      <c r="B518" s="439" t="s">
        <v>78</v>
      </c>
      <c r="C518" s="341" t="s">
        <v>85</v>
      </c>
      <c r="D518" s="342"/>
      <c r="E518" s="343"/>
      <c r="F518" s="10" t="s">
        <v>86</v>
      </c>
      <c r="G518" s="11"/>
      <c r="H518" s="344"/>
      <c r="I518" s="345"/>
      <c r="J518" s="34"/>
      <c r="K518" s="1"/>
      <c r="L518" s="32"/>
      <c r="M518" s="33"/>
      <c r="N518" s="439" t="s">
        <v>78</v>
      </c>
      <c r="O518" s="341" t="s">
        <v>85</v>
      </c>
      <c r="P518" s="342"/>
      <c r="Q518" s="343"/>
      <c r="R518" s="10" t="s">
        <v>86</v>
      </c>
      <c r="S518" s="11"/>
      <c r="T518" s="344"/>
      <c r="U518" s="345"/>
      <c r="V518" s="34"/>
    </row>
    <row r="519" spans="1:23" ht="21" customHeight="1" x14ac:dyDescent="0.25">
      <c r="A519" s="33"/>
      <c r="B519" s="439"/>
      <c r="C519" s="338" t="s">
        <v>241</v>
      </c>
      <c r="D519" s="339"/>
      <c r="E519" s="340"/>
      <c r="F519" s="10" t="s">
        <v>84</v>
      </c>
      <c r="G519" s="10"/>
      <c r="H519" s="336"/>
      <c r="I519" s="337"/>
      <c r="J519" s="34"/>
      <c r="K519" s="1"/>
      <c r="L519" s="32"/>
      <c r="M519" s="33"/>
      <c r="N519" s="439"/>
      <c r="O519" s="338" t="s">
        <v>241</v>
      </c>
      <c r="P519" s="339"/>
      <c r="Q519" s="340"/>
      <c r="R519" s="10" t="s">
        <v>84</v>
      </c>
      <c r="S519" s="10"/>
      <c r="T519" s="336"/>
      <c r="U519" s="337"/>
      <c r="V519" s="34"/>
    </row>
    <row r="520" spans="1:23" ht="21" customHeight="1" thickBot="1" x14ac:dyDescent="0.3">
      <c r="A520" s="33"/>
      <c r="B520" s="440"/>
      <c r="C520" s="441" t="s">
        <v>87</v>
      </c>
      <c r="D520" s="442"/>
      <c r="E520" s="371"/>
      <c r="F520" s="52" t="s">
        <v>86</v>
      </c>
      <c r="G520" s="52"/>
      <c r="H520" s="369"/>
      <c r="I520" s="370"/>
      <c r="J520" s="34"/>
      <c r="K520" s="1"/>
      <c r="L520" s="32"/>
      <c r="M520" s="33"/>
      <c r="N520" s="440"/>
      <c r="O520" s="441" t="s">
        <v>87</v>
      </c>
      <c r="P520" s="442"/>
      <c r="Q520" s="371"/>
      <c r="R520" s="52" t="s">
        <v>86</v>
      </c>
      <c r="S520" s="52"/>
      <c r="T520" s="369"/>
      <c r="U520" s="370"/>
      <c r="V520" s="34"/>
    </row>
    <row r="521" spans="1:23" ht="21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3" ht="21" customHeight="1" x14ac:dyDescent="0.3">
      <c r="A522" s="33"/>
      <c r="B522" s="373" t="s">
        <v>88</v>
      </c>
      <c r="C522" s="374"/>
      <c r="D522" s="374"/>
      <c r="E522" s="374"/>
      <c r="F522" s="374"/>
      <c r="G522" s="374"/>
      <c r="H522" s="374"/>
      <c r="I522" s="375"/>
      <c r="J522" s="34"/>
      <c r="K522" s="1"/>
      <c r="L522" s="32"/>
      <c r="M522" s="33"/>
      <c r="N522" s="373" t="s">
        <v>88</v>
      </c>
      <c r="O522" s="374"/>
      <c r="P522" s="374"/>
      <c r="Q522" s="374"/>
      <c r="R522" s="374"/>
      <c r="S522" s="374"/>
      <c r="T522" s="374"/>
      <c r="U522" s="375"/>
      <c r="V522" s="34"/>
    </row>
    <row r="523" spans="1:23" ht="21" customHeight="1" x14ac:dyDescent="0.25">
      <c r="A523" s="33"/>
      <c r="B523" s="376"/>
      <c r="C523" s="377"/>
      <c r="D523" s="377"/>
      <c r="E523" s="377"/>
      <c r="F523" s="377"/>
      <c r="G523" s="377"/>
      <c r="H523" s="377"/>
      <c r="I523" s="378"/>
      <c r="J523" s="34"/>
      <c r="K523" s="1"/>
      <c r="L523" s="32"/>
      <c r="M523" s="33"/>
      <c r="N523" s="376"/>
      <c r="O523" s="377"/>
      <c r="P523" s="377"/>
      <c r="Q523" s="377"/>
      <c r="R523" s="377"/>
      <c r="S523" s="377"/>
      <c r="T523" s="377"/>
      <c r="U523" s="378"/>
      <c r="V523" s="34"/>
    </row>
    <row r="524" spans="1:23" ht="21" customHeight="1" x14ac:dyDescent="0.25">
      <c r="A524" s="33"/>
      <c r="B524" s="379"/>
      <c r="C524" s="380"/>
      <c r="D524" s="380"/>
      <c r="E524" s="380"/>
      <c r="F524" s="380"/>
      <c r="G524" s="380"/>
      <c r="H524" s="380"/>
      <c r="I524" s="381"/>
      <c r="J524" s="34"/>
      <c r="K524" s="1"/>
      <c r="L524" s="32"/>
      <c r="M524" s="33"/>
      <c r="N524" s="379"/>
      <c r="O524" s="380"/>
      <c r="P524" s="380"/>
      <c r="Q524" s="380"/>
      <c r="R524" s="380"/>
      <c r="S524" s="380"/>
      <c r="T524" s="380"/>
      <c r="U524" s="381"/>
      <c r="V524" s="34"/>
    </row>
    <row r="525" spans="1:23" ht="21" customHeight="1" x14ac:dyDescent="0.25">
      <c r="A525" s="33"/>
      <c r="B525" s="379"/>
      <c r="C525" s="380"/>
      <c r="D525" s="380"/>
      <c r="E525" s="380"/>
      <c r="F525" s="380"/>
      <c r="G525" s="380"/>
      <c r="H525" s="380"/>
      <c r="I525" s="381"/>
      <c r="J525" s="34"/>
      <c r="K525" s="1"/>
      <c r="L525" s="32"/>
      <c r="M525" s="33"/>
      <c r="N525" s="379"/>
      <c r="O525" s="380"/>
      <c r="P525" s="380"/>
      <c r="Q525" s="380"/>
      <c r="R525" s="380"/>
      <c r="S525" s="380"/>
      <c r="T525" s="380"/>
      <c r="U525" s="381"/>
      <c r="V525" s="34"/>
    </row>
    <row r="526" spans="1:23" ht="21" customHeight="1" thickBot="1" x14ac:dyDescent="0.3">
      <c r="A526" s="33"/>
      <c r="B526" s="382"/>
      <c r="C526" s="383"/>
      <c r="D526" s="383"/>
      <c r="E526" s="383"/>
      <c r="F526" s="383"/>
      <c r="G526" s="383"/>
      <c r="H526" s="383"/>
      <c r="I526" s="384"/>
      <c r="J526" s="34"/>
      <c r="K526" s="1"/>
      <c r="L526" s="32"/>
      <c r="M526" s="33"/>
      <c r="N526" s="382"/>
      <c r="O526" s="383"/>
      <c r="P526" s="383"/>
      <c r="Q526" s="383"/>
      <c r="R526" s="383"/>
      <c r="S526" s="383"/>
      <c r="T526" s="383"/>
      <c r="U526" s="384"/>
      <c r="V526" s="34"/>
    </row>
    <row r="527" spans="1:23" ht="21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3" ht="21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</row>
    <row r="529" spans="1:22" ht="21" customHeight="1" x14ac:dyDescent="0.25">
      <c r="A529" s="29">
        <v>11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52">A529+1</f>
        <v>12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" customHeight="1" x14ac:dyDescent="0.35">
      <c r="A530" s="33"/>
      <c r="B530" s="356" t="s">
        <v>42</v>
      </c>
      <c r="C530" s="356"/>
      <c r="D530" s="452" t="s">
        <v>239</v>
      </c>
      <c r="E530" s="404"/>
      <c r="F530" s="404"/>
      <c r="G530" s="404"/>
      <c r="H530" s="404"/>
      <c r="I530" s="404"/>
      <c r="J530" s="75">
        <v>52</v>
      </c>
      <c r="K530" s="1"/>
      <c r="L530" s="32"/>
      <c r="M530" s="33"/>
      <c r="N530" s="356" t="s">
        <v>42</v>
      </c>
      <c r="O530" s="356"/>
      <c r="P530" s="452" t="s">
        <v>239</v>
      </c>
      <c r="Q530" s="404"/>
      <c r="R530" s="404"/>
      <c r="S530" s="404"/>
      <c r="T530" s="404"/>
      <c r="U530" s="404"/>
      <c r="V530" s="75">
        <v>11</v>
      </c>
    </row>
    <row r="531" spans="1:22" ht="21" customHeight="1" x14ac:dyDescent="0.25">
      <c r="A531" s="33"/>
      <c r="B531" s="358"/>
      <c r="C531" s="358"/>
      <c r="D531" s="358"/>
      <c r="E531" s="358"/>
      <c r="F531" s="358"/>
      <c r="G531" s="358"/>
      <c r="H531" s="358"/>
      <c r="I531" s="358"/>
      <c r="J531" s="34"/>
      <c r="K531" s="1"/>
      <c r="L531" s="32"/>
      <c r="M531" s="33"/>
      <c r="N531" s="358"/>
      <c r="O531" s="358"/>
      <c r="P531" s="358"/>
      <c r="Q531" s="358"/>
      <c r="R531" s="358"/>
      <c r="S531" s="358"/>
      <c r="T531" s="358"/>
      <c r="U531" s="358"/>
      <c r="V531" s="34"/>
    </row>
    <row r="532" spans="1:22" ht="21" customHeight="1" x14ac:dyDescent="0.35">
      <c r="A532" s="33"/>
      <c r="B532" s="356" t="s">
        <v>0</v>
      </c>
      <c r="C532" s="356"/>
      <c r="D532" s="403">
        <v>4</v>
      </c>
      <c r="E532" s="403"/>
      <c r="F532" s="357" t="s">
        <v>41</v>
      </c>
      <c r="G532" s="357"/>
      <c r="H532" s="403">
        <v>5</v>
      </c>
      <c r="I532" s="403"/>
      <c r="J532" s="34"/>
      <c r="K532" s="1"/>
      <c r="L532" s="32"/>
      <c r="M532" s="33"/>
      <c r="N532" s="356" t="s">
        <v>0</v>
      </c>
      <c r="O532" s="356"/>
      <c r="P532" s="403">
        <v>4</v>
      </c>
      <c r="Q532" s="403"/>
      <c r="R532" s="357" t="s">
        <v>41</v>
      </c>
      <c r="S532" s="357"/>
      <c r="T532" s="403">
        <v>6</v>
      </c>
      <c r="U532" s="403"/>
      <c r="V532" s="34"/>
    </row>
    <row r="533" spans="1:22" ht="21" customHeight="1" x14ac:dyDescent="0.35">
      <c r="A533" s="33"/>
      <c r="B533" s="356" t="s">
        <v>14</v>
      </c>
      <c r="C533" s="356"/>
      <c r="D533" s="400" t="s">
        <v>111</v>
      </c>
      <c r="E533" s="400"/>
      <c r="F533" s="357" t="s">
        <v>15</v>
      </c>
      <c r="G533" s="357"/>
      <c r="H533" s="401" t="s">
        <v>101</v>
      </c>
      <c r="I533" s="401"/>
      <c r="J533" s="34"/>
      <c r="K533" s="1"/>
      <c r="L533" s="32"/>
      <c r="M533" s="33"/>
      <c r="N533" s="356" t="s">
        <v>14</v>
      </c>
      <c r="O533" s="356"/>
      <c r="P533" s="400" t="s">
        <v>231</v>
      </c>
      <c r="Q533" s="400"/>
      <c r="R533" s="357" t="s">
        <v>15</v>
      </c>
      <c r="S533" s="357"/>
      <c r="T533" s="401" t="s">
        <v>230</v>
      </c>
      <c r="U533" s="401"/>
      <c r="V533" s="34"/>
    </row>
    <row r="534" spans="1:22" ht="21" customHeight="1" x14ac:dyDescent="0.3">
      <c r="A534" s="33"/>
      <c r="B534" s="64" t="s">
        <v>53</v>
      </c>
      <c r="C534" s="64"/>
      <c r="D534" s="402" t="s">
        <v>95</v>
      </c>
      <c r="E534" s="402"/>
      <c r="F534" s="397" t="s">
        <v>54</v>
      </c>
      <c r="G534" s="397"/>
      <c r="H534" s="402" t="s">
        <v>176</v>
      </c>
      <c r="I534" s="402"/>
      <c r="J534" s="34"/>
      <c r="K534" s="1"/>
      <c r="L534" s="32"/>
      <c r="M534" s="33"/>
      <c r="N534" s="64" t="s">
        <v>53</v>
      </c>
      <c r="O534" s="64"/>
      <c r="P534" s="402" t="s">
        <v>95</v>
      </c>
      <c r="Q534" s="402"/>
      <c r="R534" s="397" t="s">
        <v>54</v>
      </c>
      <c r="S534" s="397"/>
      <c r="T534" s="402" t="s">
        <v>143</v>
      </c>
      <c r="U534" s="402"/>
      <c r="V534" s="34"/>
    </row>
    <row r="535" spans="1:22" ht="21" customHeight="1" x14ac:dyDescent="0.3">
      <c r="A535" s="33"/>
      <c r="B535" s="396" t="s">
        <v>1</v>
      </c>
      <c r="C535" s="396"/>
      <c r="D535" s="397"/>
      <c r="E535" s="397"/>
      <c r="F535" s="398"/>
      <c r="G535" s="398"/>
      <c r="H535" s="398"/>
      <c r="I535" s="398"/>
      <c r="J535" s="34"/>
      <c r="K535" s="1"/>
      <c r="L535" s="32"/>
      <c r="M535" s="33"/>
      <c r="N535" s="396" t="s">
        <v>1</v>
      </c>
      <c r="O535" s="396"/>
      <c r="P535" s="397"/>
      <c r="Q535" s="397"/>
      <c r="R535" s="398"/>
      <c r="S535" s="398"/>
      <c r="T535" s="398"/>
      <c r="U535" s="398"/>
      <c r="V535" s="34"/>
    </row>
    <row r="536" spans="1:22" ht="21" customHeight="1" x14ac:dyDescent="0.3">
      <c r="A536" s="33"/>
      <c r="B536" s="396"/>
      <c r="C536" s="396"/>
      <c r="D536" s="397" t="s">
        <v>11</v>
      </c>
      <c r="E536" s="397"/>
      <c r="F536" s="398">
        <v>0.60833333333333328</v>
      </c>
      <c r="G536" s="398"/>
      <c r="H536" s="398"/>
      <c r="I536" s="398"/>
      <c r="J536" s="34"/>
      <c r="K536" s="1"/>
      <c r="L536" s="32"/>
      <c r="M536" s="33"/>
      <c r="N536" s="396"/>
      <c r="O536" s="396"/>
      <c r="P536" s="397" t="s">
        <v>11</v>
      </c>
      <c r="Q536" s="397"/>
      <c r="R536" s="398">
        <v>0.60833333333333328</v>
      </c>
      <c r="S536" s="398"/>
      <c r="T536" s="398"/>
      <c r="U536" s="398"/>
      <c r="V536" s="34"/>
    </row>
    <row r="537" spans="1:22" ht="21" customHeight="1" x14ac:dyDescent="0.3">
      <c r="A537" s="33"/>
      <c r="B537" s="396"/>
      <c r="C537" s="396"/>
      <c r="D537" s="397" t="s">
        <v>55</v>
      </c>
      <c r="E537" s="397"/>
      <c r="F537" s="398">
        <v>0.60902777777777772</v>
      </c>
      <c r="G537" s="398"/>
      <c r="H537" s="398"/>
      <c r="I537" s="398"/>
      <c r="J537" s="34"/>
      <c r="K537" s="1"/>
      <c r="L537" s="32"/>
      <c r="M537" s="33"/>
      <c r="N537" s="396"/>
      <c r="O537" s="396"/>
      <c r="P537" s="397" t="s">
        <v>55</v>
      </c>
      <c r="Q537" s="397"/>
      <c r="R537" s="398">
        <v>0.60902777777777772</v>
      </c>
      <c r="S537" s="398"/>
      <c r="T537" s="398"/>
      <c r="U537" s="398"/>
      <c r="V537" s="34"/>
    </row>
    <row r="538" spans="1:22" ht="21" customHeight="1" x14ac:dyDescent="0.35">
      <c r="A538" s="33"/>
      <c r="B538" s="396"/>
      <c r="C538" s="396"/>
      <c r="D538" s="397" t="s">
        <v>9</v>
      </c>
      <c r="E538" s="397"/>
      <c r="F538" s="399">
        <v>0.61111111111111105</v>
      </c>
      <c r="G538" s="399"/>
      <c r="H538" s="399"/>
      <c r="I538" s="399"/>
      <c r="J538" s="34"/>
      <c r="K538" s="1"/>
      <c r="L538" s="32"/>
      <c r="M538" s="33"/>
      <c r="N538" s="396"/>
      <c r="O538" s="396"/>
      <c r="P538" s="397" t="s">
        <v>9</v>
      </c>
      <c r="Q538" s="397"/>
      <c r="R538" s="399">
        <v>0.61111111111111105</v>
      </c>
      <c r="S538" s="399"/>
      <c r="T538" s="399"/>
      <c r="U538" s="399"/>
      <c r="V538" s="34"/>
    </row>
    <row r="539" spans="1:22" ht="21" customHeight="1" x14ac:dyDescent="0.35">
      <c r="A539" s="33"/>
      <c r="B539" s="356" t="s">
        <v>44</v>
      </c>
      <c r="C539" s="356"/>
      <c r="D539" s="357" t="str">
        <f t="shared" ref="D539" si="53">IF(D530="","",IF(OR(D530="DWF",D530="DNF"),"Distance","Temps"))</f>
        <v>Temps</v>
      </c>
      <c r="E539" s="357"/>
      <c r="F539" s="37">
        <v>12</v>
      </c>
      <c r="G539" s="65" t="s">
        <v>45</v>
      </c>
      <c r="H539" s="39">
        <v>0</v>
      </c>
      <c r="I539" s="65" t="s">
        <v>46</v>
      </c>
      <c r="J539" s="34"/>
      <c r="K539" s="1"/>
      <c r="L539" s="32"/>
      <c r="M539" s="33"/>
      <c r="N539" s="356" t="s">
        <v>44</v>
      </c>
      <c r="O539" s="356"/>
      <c r="P539" s="357" t="str">
        <f t="shared" ref="P539" si="54">IF(P530="","",IF(OR(P530="DWF",P530="DNF"),"Distance","Temps"))</f>
        <v>Temps</v>
      </c>
      <c r="Q539" s="357"/>
      <c r="R539" s="37">
        <v>12</v>
      </c>
      <c r="S539" s="65" t="s">
        <v>45</v>
      </c>
      <c r="T539" s="39">
        <v>0</v>
      </c>
      <c r="U539" s="65" t="s">
        <v>46</v>
      </c>
      <c r="V539" s="34"/>
    </row>
    <row r="540" spans="1:22" ht="21" customHeight="1" x14ac:dyDescent="0.3">
      <c r="A540" s="33"/>
      <c r="B540" s="356"/>
      <c r="C540" s="356"/>
      <c r="D540" s="359" t="s">
        <v>56</v>
      </c>
      <c r="E540" s="63" t="s">
        <v>57</v>
      </c>
      <c r="F540" s="41">
        <v>11</v>
      </c>
      <c r="G540" s="66" t="s">
        <v>45</v>
      </c>
      <c r="H540" s="41">
        <v>30</v>
      </c>
      <c r="I540" s="66" t="s">
        <v>46</v>
      </c>
      <c r="J540" s="34"/>
      <c r="K540" s="1"/>
      <c r="L540" s="32"/>
      <c r="M540" s="33"/>
      <c r="N540" s="356"/>
      <c r="O540" s="356"/>
      <c r="P540" s="359" t="s">
        <v>56</v>
      </c>
      <c r="Q540" s="63" t="s">
        <v>57</v>
      </c>
      <c r="R540" s="41">
        <v>11</v>
      </c>
      <c r="S540" s="66" t="s">
        <v>45</v>
      </c>
      <c r="T540" s="41">
        <v>30</v>
      </c>
      <c r="U540" s="66" t="s">
        <v>46</v>
      </c>
      <c r="V540" s="34"/>
    </row>
    <row r="541" spans="1:22" ht="21" customHeight="1" x14ac:dyDescent="0.3">
      <c r="A541" s="33"/>
      <c r="B541" s="356"/>
      <c r="C541" s="356"/>
      <c r="D541" s="359"/>
      <c r="E541" s="63" t="s">
        <v>58</v>
      </c>
      <c r="F541" s="41">
        <v>13</v>
      </c>
      <c r="G541" s="66" t="s">
        <v>45</v>
      </c>
      <c r="H541" s="41">
        <v>0</v>
      </c>
      <c r="I541" s="66" t="s">
        <v>46</v>
      </c>
      <c r="J541" s="34"/>
      <c r="K541" s="1"/>
      <c r="L541" s="32"/>
      <c r="M541" s="33"/>
      <c r="N541" s="356"/>
      <c r="O541" s="356"/>
      <c r="P541" s="359"/>
      <c r="Q541" s="63" t="s">
        <v>58</v>
      </c>
      <c r="R541" s="41">
        <v>13</v>
      </c>
      <c r="S541" s="66" t="s">
        <v>45</v>
      </c>
      <c r="T541" s="41">
        <v>0</v>
      </c>
      <c r="U541" s="66" t="s">
        <v>46</v>
      </c>
      <c r="V541" s="34"/>
    </row>
    <row r="542" spans="1:22" ht="21" customHeight="1" x14ac:dyDescent="0.25">
      <c r="A542" s="33"/>
      <c r="B542" s="358"/>
      <c r="C542" s="358"/>
      <c r="D542" s="358"/>
      <c r="E542" s="358"/>
      <c r="F542" s="358"/>
      <c r="G542" s="358"/>
      <c r="H542" s="358"/>
      <c r="I542" s="358"/>
      <c r="J542" s="34"/>
      <c r="K542" s="1"/>
      <c r="L542" s="32"/>
      <c r="M542" s="33"/>
      <c r="N542" s="358"/>
      <c r="O542" s="358"/>
      <c r="P542" s="358"/>
      <c r="Q542" s="358"/>
      <c r="R542" s="358"/>
      <c r="S542" s="358"/>
      <c r="T542" s="358"/>
      <c r="U542" s="358"/>
      <c r="V542" s="34"/>
    </row>
    <row r="543" spans="1:22" ht="21" customHeight="1" x14ac:dyDescent="0.3">
      <c r="A543" s="33"/>
      <c r="B543" s="395" t="s">
        <v>59</v>
      </c>
      <c r="C543" s="395"/>
      <c r="D543" s="395"/>
      <c r="E543" s="395"/>
      <c r="F543" s="395"/>
      <c r="G543" s="395"/>
      <c r="H543" s="395"/>
      <c r="I543" s="395"/>
      <c r="J543" s="34"/>
      <c r="K543" s="1"/>
      <c r="L543" s="32"/>
      <c r="M543" s="33"/>
      <c r="N543" s="395" t="s">
        <v>59</v>
      </c>
      <c r="O543" s="395"/>
      <c r="P543" s="395"/>
      <c r="Q543" s="395"/>
      <c r="R543" s="395"/>
      <c r="S543" s="395"/>
      <c r="T543" s="395"/>
      <c r="U543" s="395"/>
      <c r="V543" s="34"/>
    </row>
    <row r="544" spans="1:22" ht="21" customHeight="1" thickBot="1" x14ac:dyDescent="0.3">
      <c r="A544" s="33"/>
      <c r="B544" s="358"/>
      <c r="C544" s="358"/>
      <c r="D544" s="358"/>
      <c r="E544" s="358"/>
      <c r="F544" s="358"/>
      <c r="G544" s="358"/>
      <c r="H544" s="358"/>
      <c r="I544" s="358"/>
      <c r="J544" s="34"/>
      <c r="K544" s="1"/>
      <c r="L544" s="32"/>
      <c r="M544" s="33"/>
      <c r="N544" s="358"/>
      <c r="O544" s="358"/>
      <c r="P544" s="358"/>
      <c r="Q544" s="358"/>
      <c r="R544" s="358"/>
      <c r="S544" s="358"/>
      <c r="T544" s="358"/>
      <c r="U544" s="358"/>
      <c r="V544" s="34"/>
    </row>
    <row r="545" spans="1:22" ht="21" customHeight="1" x14ac:dyDescent="0.25">
      <c r="A545" s="33"/>
      <c r="B545" s="489" t="s">
        <v>96</v>
      </c>
      <c r="C545" s="491"/>
      <c r="D545" s="469"/>
      <c r="E545" s="471"/>
      <c r="F545" s="471"/>
      <c r="G545" s="471"/>
      <c r="H545" s="471"/>
      <c r="I545" s="471"/>
      <c r="J545" s="34"/>
      <c r="K545" s="1"/>
      <c r="L545" s="32"/>
      <c r="M545" s="33"/>
      <c r="N545" s="489" t="s">
        <v>96</v>
      </c>
      <c r="O545" s="491"/>
      <c r="P545" s="469"/>
      <c r="Q545" s="471"/>
      <c r="R545" s="471"/>
      <c r="S545" s="471"/>
      <c r="T545" s="471"/>
      <c r="U545" s="471"/>
      <c r="V545" s="34"/>
    </row>
    <row r="546" spans="1:22" ht="21" customHeight="1" thickBot="1" x14ac:dyDescent="0.3">
      <c r="A546" s="33"/>
      <c r="B546" s="490"/>
      <c r="C546" s="492"/>
      <c r="D546" s="470"/>
      <c r="E546" s="472"/>
      <c r="F546" s="472"/>
      <c r="G546" s="472"/>
      <c r="H546" s="472"/>
      <c r="I546" s="472"/>
      <c r="J546" s="34"/>
      <c r="K546" s="1"/>
      <c r="L546" s="32"/>
      <c r="M546" s="33"/>
      <c r="N546" s="490"/>
      <c r="O546" s="492"/>
      <c r="P546" s="470"/>
      <c r="Q546" s="472"/>
      <c r="R546" s="472"/>
      <c r="S546" s="472"/>
      <c r="T546" s="472"/>
      <c r="U546" s="472"/>
      <c r="V546" s="34"/>
    </row>
    <row r="547" spans="1:22" ht="21" customHeight="1" x14ac:dyDescent="0.25">
      <c r="A547" s="33"/>
      <c r="B547" s="487">
        <v>1</v>
      </c>
      <c r="C547" s="475">
        <f>B547+1</f>
        <v>2</v>
      </c>
      <c r="D547" s="473">
        <f t="shared" ref="D547:I547" si="55">C547+1</f>
        <v>3</v>
      </c>
      <c r="E547" s="475">
        <f t="shared" si="55"/>
        <v>4</v>
      </c>
      <c r="F547" s="473">
        <f t="shared" si="55"/>
        <v>5</v>
      </c>
      <c r="G547" s="475">
        <f t="shared" si="55"/>
        <v>6</v>
      </c>
      <c r="H547" s="473">
        <f t="shared" si="55"/>
        <v>7</v>
      </c>
      <c r="I547" s="477">
        <f t="shared" si="55"/>
        <v>8</v>
      </c>
      <c r="J547" s="34"/>
      <c r="K547" s="1"/>
      <c r="L547" s="32"/>
      <c r="M547" s="33"/>
      <c r="N547" s="487">
        <v>1</v>
      </c>
      <c r="O547" s="475">
        <f>N547+1</f>
        <v>2</v>
      </c>
      <c r="P547" s="473">
        <f t="shared" ref="P547:U547" si="56">O547+1</f>
        <v>3</v>
      </c>
      <c r="Q547" s="475">
        <f t="shared" si="56"/>
        <v>4</v>
      </c>
      <c r="R547" s="473">
        <f t="shared" si="56"/>
        <v>5</v>
      </c>
      <c r="S547" s="475">
        <f t="shared" si="56"/>
        <v>6</v>
      </c>
      <c r="T547" s="473">
        <f t="shared" si="56"/>
        <v>7</v>
      </c>
      <c r="U547" s="477">
        <f t="shared" si="56"/>
        <v>8</v>
      </c>
      <c r="V547" s="34"/>
    </row>
    <row r="548" spans="1:22" ht="21" customHeight="1" thickBot="1" x14ac:dyDescent="0.3">
      <c r="A548" s="33"/>
      <c r="B548" s="488"/>
      <c r="C548" s="476"/>
      <c r="D548" s="474"/>
      <c r="E548" s="476"/>
      <c r="F548" s="474"/>
      <c r="G548" s="476"/>
      <c r="H548" s="474"/>
      <c r="I548" s="478"/>
      <c r="J548" s="34"/>
      <c r="K548" s="1"/>
      <c r="L548" s="32"/>
      <c r="M548" s="33"/>
      <c r="N548" s="488"/>
      <c r="O548" s="476"/>
      <c r="P548" s="474"/>
      <c r="Q548" s="476"/>
      <c r="R548" s="474"/>
      <c r="S548" s="476"/>
      <c r="T548" s="474"/>
      <c r="U548" s="478"/>
      <c r="V548" s="34"/>
    </row>
    <row r="549" spans="1:22" ht="21" customHeight="1" x14ac:dyDescent="0.25">
      <c r="A549" s="33"/>
      <c r="B549" s="479" t="s">
        <v>97</v>
      </c>
      <c r="C549" s="480"/>
      <c r="D549" s="483"/>
      <c r="E549" s="484"/>
      <c r="F549" s="484"/>
      <c r="G549" s="484"/>
      <c r="H549" s="484"/>
      <c r="I549" s="429"/>
      <c r="J549" s="34"/>
      <c r="K549" s="1"/>
      <c r="L549" s="32"/>
      <c r="M549" s="33"/>
      <c r="N549" s="479" t="s">
        <v>97</v>
      </c>
      <c r="O549" s="480"/>
      <c r="P549" s="483"/>
      <c r="Q549" s="484"/>
      <c r="R549" s="484"/>
      <c r="S549" s="484"/>
      <c r="T549" s="484"/>
      <c r="U549" s="429"/>
      <c r="V549" s="34"/>
    </row>
    <row r="550" spans="1:22" ht="21" customHeight="1" thickBot="1" x14ac:dyDescent="0.3">
      <c r="A550" s="33"/>
      <c r="B550" s="481"/>
      <c r="C550" s="482"/>
      <c r="D550" s="485"/>
      <c r="E550" s="486"/>
      <c r="F550" s="486"/>
      <c r="G550" s="486"/>
      <c r="H550" s="486"/>
      <c r="I550" s="431"/>
      <c r="J550" s="34"/>
      <c r="K550" s="1"/>
      <c r="L550" s="32"/>
      <c r="M550" s="33"/>
      <c r="N550" s="481"/>
      <c r="O550" s="482"/>
      <c r="P550" s="485"/>
      <c r="Q550" s="486"/>
      <c r="R550" s="486"/>
      <c r="S550" s="486"/>
      <c r="T550" s="486"/>
      <c r="U550" s="431"/>
      <c r="V550" s="34"/>
    </row>
    <row r="551" spans="1:22" ht="21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21" customHeight="1" x14ac:dyDescent="0.25">
      <c r="A552" s="33"/>
      <c r="B552" s="438" t="s">
        <v>63</v>
      </c>
      <c r="C552" s="343" t="s">
        <v>64</v>
      </c>
      <c r="D552" s="351"/>
      <c r="E552" s="351"/>
      <c r="F552" s="351"/>
      <c r="G552" s="351"/>
      <c r="H552" s="352"/>
      <c r="I552" s="353"/>
      <c r="J552" s="34"/>
      <c r="K552" s="1"/>
      <c r="L552" s="32"/>
      <c r="M552" s="33"/>
      <c r="N552" s="438" t="s">
        <v>63</v>
      </c>
      <c r="O552" s="343" t="s">
        <v>64</v>
      </c>
      <c r="P552" s="351"/>
      <c r="Q552" s="351"/>
      <c r="R552" s="351"/>
      <c r="S552" s="351"/>
      <c r="T552" s="352"/>
      <c r="U552" s="353"/>
      <c r="V552" s="34"/>
    </row>
    <row r="553" spans="1:22" ht="21" customHeight="1" x14ac:dyDescent="0.25">
      <c r="A553" s="33"/>
      <c r="B553" s="439"/>
      <c r="C553" s="340" t="s">
        <v>65</v>
      </c>
      <c r="D553" s="348"/>
      <c r="E553" s="348"/>
      <c r="F553" s="348"/>
      <c r="G553" s="348"/>
      <c r="H553" s="336"/>
      <c r="I553" s="337"/>
      <c r="J553" s="34"/>
      <c r="K553" s="1"/>
      <c r="L553" s="32"/>
      <c r="M553" s="33"/>
      <c r="N553" s="439"/>
      <c r="O553" s="340" t="s">
        <v>65</v>
      </c>
      <c r="P553" s="348"/>
      <c r="Q553" s="348"/>
      <c r="R553" s="348"/>
      <c r="S553" s="348"/>
      <c r="T553" s="336"/>
      <c r="U553" s="337"/>
      <c r="V553" s="34"/>
    </row>
    <row r="554" spans="1:22" ht="21" customHeight="1" x14ac:dyDescent="0.25">
      <c r="A554" s="33"/>
      <c r="B554" s="439"/>
      <c r="C554" s="340" t="s">
        <v>66</v>
      </c>
      <c r="D554" s="348"/>
      <c r="E554" s="348"/>
      <c r="F554" s="348"/>
      <c r="G554" s="348"/>
      <c r="H554" s="336"/>
      <c r="I554" s="337"/>
      <c r="J554" s="34"/>
      <c r="K554" s="1"/>
      <c r="L554" s="32"/>
      <c r="M554" s="33"/>
      <c r="N554" s="439"/>
      <c r="O554" s="340" t="s">
        <v>66</v>
      </c>
      <c r="P554" s="348"/>
      <c r="Q554" s="348"/>
      <c r="R554" s="348"/>
      <c r="S554" s="348"/>
      <c r="T554" s="336"/>
      <c r="U554" s="337"/>
      <c r="V554" s="34"/>
    </row>
    <row r="555" spans="1:22" ht="21" customHeight="1" x14ac:dyDescent="0.25">
      <c r="A555" s="33"/>
      <c r="B555" s="439"/>
      <c r="C555" s="340" t="s">
        <v>67</v>
      </c>
      <c r="D555" s="348"/>
      <c r="E555" s="348"/>
      <c r="F555" s="348"/>
      <c r="G555" s="348"/>
      <c r="H555" s="336"/>
      <c r="I555" s="337"/>
      <c r="J555" s="34"/>
      <c r="K555" s="1"/>
      <c r="L555" s="32"/>
      <c r="M555" s="33"/>
      <c r="N555" s="439"/>
      <c r="O555" s="340" t="s">
        <v>67</v>
      </c>
      <c r="P555" s="348"/>
      <c r="Q555" s="348"/>
      <c r="R555" s="348"/>
      <c r="S555" s="348"/>
      <c r="T555" s="336"/>
      <c r="U555" s="337"/>
      <c r="V555" s="34"/>
    </row>
    <row r="556" spans="1:22" ht="21" customHeight="1" x14ac:dyDescent="0.25">
      <c r="A556" s="33"/>
      <c r="B556" s="439"/>
      <c r="C556" s="340" t="s">
        <v>235</v>
      </c>
      <c r="D556" s="348"/>
      <c r="E556" s="348"/>
      <c r="F556" s="348"/>
      <c r="G556" s="348"/>
      <c r="H556" s="354"/>
      <c r="I556" s="355"/>
      <c r="J556" s="34"/>
      <c r="K556" s="1"/>
      <c r="L556" s="32"/>
      <c r="M556" s="33"/>
      <c r="N556" s="439"/>
      <c r="O556" s="340" t="s">
        <v>235</v>
      </c>
      <c r="P556" s="348"/>
      <c r="Q556" s="348"/>
      <c r="R556" s="348"/>
      <c r="S556" s="348"/>
      <c r="T556" s="354"/>
      <c r="U556" s="355"/>
      <c r="V556" s="34"/>
    </row>
    <row r="557" spans="1:22" ht="21" customHeight="1" x14ac:dyDescent="0.25">
      <c r="A557" s="33"/>
      <c r="B557" s="439"/>
      <c r="C557" s="338" t="s">
        <v>236</v>
      </c>
      <c r="D557" s="339"/>
      <c r="E557" s="339"/>
      <c r="F557" s="339"/>
      <c r="G557" s="340"/>
      <c r="H557" s="336"/>
      <c r="I557" s="337"/>
      <c r="J557" s="34"/>
      <c r="K557" s="1"/>
      <c r="L557" s="32"/>
      <c r="M557" s="33"/>
      <c r="N557" s="439"/>
      <c r="O557" s="338" t="s">
        <v>236</v>
      </c>
      <c r="P557" s="339"/>
      <c r="Q557" s="339"/>
      <c r="R557" s="339"/>
      <c r="S557" s="340"/>
      <c r="T557" s="336"/>
      <c r="U557" s="337"/>
      <c r="V557" s="34"/>
    </row>
    <row r="558" spans="1:22" ht="21" customHeight="1" x14ac:dyDescent="0.25">
      <c r="A558" s="33"/>
      <c r="B558" s="439"/>
      <c r="C558" s="340" t="s">
        <v>69</v>
      </c>
      <c r="D558" s="348"/>
      <c r="E558" s="348"/>
      <c r="F558" s="348"/>
      <c r="G558" s="348"/>
      <c r="H558" s="336"/>
      <c r="I558" s="337"/>
      <c r="J558" s="34"/>
      <c r="K558" s="1"/>
      <c r="L558" s="32"/>
      <c r="M558" s="33"/>
      <c r="N558" s="439"/>
      <c r="O558" s="340" t="s">
        <v>69</v>
      </c>
      <c r="P558" s="348"/>
      <c r="Q558" s="348"/>
      <c r="R558" s="348"/>
      <c r="S558" s="348"/>
      <c r="T558" s="336"/>
      <c r="U558" s="337"/>
      <c r="V558" s="34"/>
    </row>
    <row r="559" spans="1:22" ht="21" customHeight="1" thickBot="1" x14ac:dyDescent="0.3">
      <c r="A559" s="33"/>
      <c r="B559" s="440"/>
      <c r="C559" s="371" t="s">
        <v>243</v>
      </c>
      <c r="D559" s="372"/>
      <c r="E559" s="372"/>
      <c r="F559" s="372"/>
      <c r="G559" s="372"/>
      <c r="H559" s="369"/>
      <c r="I559" s="370"/>
      <c r="J559" s="34"/>
      <c r="K559" s="1"/>
      <c r="L559" s="32"/>
      <c r="M559" s="33"/>
      <c r="N559" s="440"/>
      <c r="O559" s="371" t="s">
        <v>243</v>
      </c>
      <c r="P559" s="372"/>
      <c r="Q559" s="372"/>
      <c r="R559" s="372"/>
      <c r="S559" s="372"/>
      <c r="T559" s="369"/>
      <c r="U559" s="370"/>
      <c r="V559" s="34"/>
    </row>
    <row r="560" spans="1:22" ht="21" customHeight="1" x14ac:dyDescent="0.25">
      <c r="A560" s="33"/>
      <c r="B560" s="467" t="s">
        <v>70</v>
      </c>
      <c r="C560" s="346" t="s">
        <v>71</v>
      </c>
      <c r="D560" s="347"/>
      <c r="E560" s="347"/>
      <c r="F560" s="347"/>
      <c r="G560" s="347"/>
      <c r="H560" s="344"/>
      <c r="I560" s="345"/>
      <c r="J560" s="34"/>
      <c r="K560" s="1"/>
      <c r="L560" s="32"/>
      <c r="M560" s="33"/>
      <c r="N560" s="467" t="s">
        <v>70</v>
      </c>
      <c r="O560" s="346" t="s">
        <v>71</v>
      </c>
      <c r="P560" s="347"/>
      <c r="Q560" s="347"/>
      <c r="R560" s="347"/>
      <c r="S560" s="347"/>
      <c r="T560" s="344"/>
      <c r="U560" s="345"/>
      <c r="V560" s="34"/>
    </row>
    <row r="561" spans="1:23" ht="21" customHeight="1" x14ac:dyDescent="0.25">
      <c r="A561" s="33"/>
      <c r="B561" s="467"/>
      <c r="C561" s="340" t="s">
        <v>72</v>
      </c>
      <c r="D561" s="348"/>
      <c r="E561" s="348"/>
      <c r="F561" s="348"/>
      <c r="G561" s="348"/>
      <c r="H561" s="336"/>
      <c r="I561" s="337"/>
      <c r="J561" s="34"/>
      <c r="K561" s="1"/>
      <c r="L561" s="32"/>
      <c r="M561" s="33"/>
      <c r="N561" s="467"/>
      <c r="O561" s="340" t="s">
        <v>72</v>
      </c>
      <c r="P561" s="348"/>
      <c r="Q561" s="348"/>
      <c r="R561" s="348"/>
      <c r="S561" s="348"/>
      <c r="T561" s="336"/>
      <c r="U561" s="337"/>
      <c r="V561" s="34"/>
    </row>
    <row r="562" spans="1:23" ht="21" customHeight="1" x14ac:dyDescent="0.25">
      <c r="A562" s="33"/>
      <c r="B562" s="467"/>
      <c r="C562" s="340" t="s">
        <v>73</v>
      </c>
      <c r="D562" s="348"/>
      <c r="E562" s="348"/>
      <c r="F562" s="348"/>
      <c r="G562" s="348"/>
      <c r="H562" s="336"/>
      <c r="I562" s="337"/>
      <c r="J562" s="34"/>
      <c r="K562" s="1"/>
      <c r="L562" s="32"/>
      <c r="M562" s="33"/>
      <c r="N562" s="467"/>
      <c r="O562" s="340" t="s">
        <v>73</v>
      </c>
      <c r="P562" s="348"/>
      <c r="Q562" s="348"/>
      <c r="R562" s="348"/>
      <c r="S562" s="348"/>
      <c r="T562" s="336"/>
      <c r="U562" s="337"/>
      <c r="V562" s="34"/>
    </row>
    <row r="563" spans="1:23" ht="21" customHeight="1" x14ac:dyDescent="0.25">
      <c r="A563" s="33"/>
      <c r="B563" s="467"/>
      <c r="C563" s="340" t="s">
        <v>75</v>
      </c>
      <c r="D563" s="348"/>
      <c r="E563" s="348"/>
      <c r="F563" s="348"/>
      <c r="G563" s="348"/>
      <c r="H563" s="336"/>
      <c r="I563" s="337"/>
      <c r="J563" s="34"/>
      <c r="K563" s="1"/>
      <c r="L563" s="32"/>
      <c r="M563" s="33"/>
      <c r="N563" s="467"/>
      <c r="O563" s="340" t="s">
        <v>75</v>
      </c>
      <c r="P563" s="348"/>
      <c r="Q563" s="348"/>
      <c r="R563" s="348"/>
      <c r="S563" s="348"/>
      <c r="T563" s="336"/>
      <c r="U563" s="337"/>
      <c r="V563" s="34"/>
    </row>
    <row r="564" spans="1:23" ht="21" customHeight="1" x14ac:dyDescent="0.25">
      <c r="A564" s="33"/>
      <c r="B564" s="467"/>
      <c r="C564" s="340" t="s">
        <v>76</v>
      </c>
      <c r="D564" s="348"/>
      <c r="E564" s="348"/>
      <c r="F564" s="348"/>
      <c r="G564" s="348"/>
      <c r="H564" s="336"/>
      <c r="I564" s="337"/>
      <c r="J564" s="34"/>
      <c r="K564" s="1"/>
      <c r="L564" s="32"/>
      <c r="M564" s="33"/>
      <c r="N564" s="467"/>
      <c r="O564" s="340" t="s">
        <v>76</v>
      </c>
      <c r="P564" s="348"/>
      <c r="Q564" s="348"/>
      <c r="R564" s="348"/>
      <c r="S564" s="348"/>
      <c r="T564" s="336"/>
      <c r="U564" s="337"/>
      <c r="V564" s="34"/>
    </row>
    <row r="565" spans="1:23" ht="21" customHeight="1" thickBot="1" x14ac:dyDescent="0.3">
      <c r="A565" s="33"/>
      <c r="B565" s="468"/>
      <c r="C565" s="371" t="s">
        <v>77</v>
      </c>
      <c r="D565" s="372"/>
      <c r="E565" s="372"/>
      <c r="F565" s="372"/>
      <c r="G565" s="372"/>
      <c r="H565" s="369"/>
      <c r="I565" s="370"/>
      <c r="J565" s="34"/>
      <c r="K565" s="1"/>
      <c r="L565" s="32"/>
      <c r="M565" s="33"/>
      <c r="N565" s="468"/>
      <c r="O565" s="371" t="s">
        <v>77</v>
      </c>
      <c r="P565" s="372"/>
      <c r="Q565" s="372"/>
      <c r="R565" s="372"/>
      <c r="S565" s="372"/>
      <c r="T565" s="369"/>
      <c r="U565" s="370"/>
      <c r="V565" s="34"/>
    </row>
    <row r="566" spans="1:23" ht="21" customHeight="1" x14ac:dyDescent="0.25">
      <c r="A566" s="33"/>
      <c r="B566" s="439" t="s">
        <v>78</v>
      </c>
      <c r="C566" s="341" t="s">
        <v>85</v>
      </c>
      <c r="D566" s="342"/>
      <c r="E566" s="343"/>
      <c r="F566" s="10" t="s">
        <v>86</v>
      </c>
      <c r="G566" s="11"/>
      <c r="H566" s="344"/>
      <c r="I566" s="345"/>
      <c r="J566" s="34"/>
      <c r="K566" s="1"/>
      <c r="L566" s="32"/>
      <c r="M566" s="33"/>
      <c r="N566" s="439" t="s">
        <v>78</v>
      </c>
      <c r="O566" s="341" t="s">
        <v>85</v>
      </c>
      <c r="P566" s="342"/>
      <c r="Q566" s="343"/>
      <c r="R566" s="10" t="s">
        <v>86</v>
      </c>
      <c r="S566" s="11"/>
      <c r="T566" s="344"/>
      <c r="U566" s="345"/>
      <c r="V566" s="34"/>
    </row>
    <row r="567" spans="1:23" ht="21" customHeight="1" x14ac:dyDescent="0.25">
      <c r="A567" s="33"/>
      <c r="B567" s="439"/>
      <c r="C567" s="338" t="s">
        <v>241</v>
      </c>
      <c r="D567" s="339"/>
      <c r="E567" s="340"/>
      <c r="F567" s="10" t="s">
        <v>84</v>
      </c>
      <c r="G567" s="10"/>
      <c r="H567" s="336"/>
      <c r="I567" s="337"/>
      <c r="J567" s="34"/>
      <c r="K567" s="1"/>
      <c r="L567" s="32"/>
      <c r="M567" s="33"/>
      <c r="N567" s="439"/>
      <c r="O567" s="338" t="s">
        <v>241</v>
      </c>
      <c r="P567" s="339"/>
      <c r="Q567" s="340"/>
      <c r="R567" s="10" t="s">
        <v>84</v>
      </c>
      <c r="S567" s="10"/>
      <c r="T567" s="336"/>
      <c r="U567" s="337"/>
      <c r="V567" s="34"/>
    </row>
    <row r="568" spans="1:23" ht="21" customHeight="1" thickBot="1" x14ac:dyDescent="0.3">
      <c r="A568" s="33"/>
      <c r="B568" s="440"/>
      <c r="C568" s="441" t="s">
        <v>87</v>
      </c>
      <c r="D568" s="442"/>
      <c r="E568" s="371"/>
      <c r="F568" s="52" t="s">
        <v>86</v>
      </c>
      <c r="G568" s="52"/>
      <c r="H568" s="369"/>
      <c r="I568" s="370"/>
      <c r="J568" s="34"/>
      <c r="K568" s="1"/>
      <c r="L568" s="32"/>
      <c r="M568" s="33"/>
      <c r="N568" s="440"/>
      <c r="O568" s="441" t="s">
        <v>87</v>
      </c>
      <c r="P568" s="442"/>
      <c r="Q568" s="371"/>
      <c r="R568" s="52" t="s">
        <v>86</v>
      </c>
      <c r="S568" s="52"/>
      <c r="T568" s="369"/>
      <c r="U568" s="370"/>
      <c r="V568" s="34"/>
    </row>
    <row r="569" spans="1:23" ht="21" customHeight="1" thickBot="1" x14ac:dyDescent="0.3">
      <c r="A569" s="33"/>
      <c r="B569" s="25"/>
      <c r="C569" s="25"/>
      <c r="D569" s="25"/>
      <c r="E569" s="25"/>
      <c r="F569" s="25"/>
      <c r="G569" s="25"/>
      <c r="H569" s="25"/>
      <c r="I569" s="25"/>
      <c r="J569" s="34"/>
      <c r="K569" s="1"/>
      <c r="L569" s="32"/>
      <c r="M569" s="33"/>
      <c r="N569" s="25"/>
      <c r="O569" s="25"/>
      <c r="P569" s="25"/>
      <c r="Q569" s="25"/>
      <c r="R569" s="25"/>
      <c r="S569" s="25"/>
      <c r="T569" s="25"/>
      <c r="U569" s="25"/>
      <c r="V569" s="34"/>
    </row>
    <row r="570" spans="1:23" ht="21" customHeight="1" x14ac:dyDescent="0.3">
      <c r="A570" s="33"/>
      <c r="B570" s="373" t="s">
        <v>88</v>
      </c>
      <c r="C570" s="374"/>
      <c r="D570" s="374"/>
      <c r="E570" s="374"/>
      <c r="F570" s="374"/>
      <c r="G570" s="374"/>
      <c r="H570" s="374"/>
      <c r="I570" s="375"/>
      <c r="J570" s="34"/>
      <c r="K570" s="1"/>
      <c r="L570" s="32"/>
      <c r="M570" s="33"/>
      <c r="N570" s="373" t="s">
        <v>88</v>
      </c>
      <c r="O570" s="374"/>
      <c r="P570" s="374"/>
      <c r="Q570" s="374"/>
      <c r="R570" s="374"/>
      <c r="S570" s="374"/>
      <c r="T570" s="374"/>
      <c r="U570" s="375"/>
      <c r="V570" s="34"/>
    </row>
    <row r="571" spans="1:23" ht="21" customHeight="1" x14ac:dyDescent="0.25">
      <c r="A571" s="33"/>
      <c r="B571" s="376"/>
      <c r="C571" s="377"/>
      <c r="D571" s="377"/>
      <c r="E571" s="377"/>
      <c r="F571" s="377"/>
      <c r="G571" s="377"/>
      <c r="H571" s="377"/>
      <c r="I571" s="378"/>
      <c r="J571" s="34"/>
      <c r="K571" s="1"/>
      <c r="L571" s="32"/>
      <c r="M571" s="33"/>
      <c r="N571" s="376"/>
      <c r="O571" s="377"/>
      <c r="P571" s="377"/>
      <c r="Q571" s="377"/>
      <c r="R571" s="377"/>
      <c r="S571" s="377"/>
      <c r="T571" s="377"/>
      <c r="U571" s="378"/>
      <c r="V571" s="34"/>
    </row>
    <row r="572" spans="1:23" ht="21" customHeight="1" x14ac:dyDescent="0.25">
      <c r="A572" s="33"/>
      <c r="B572" s="379"/>
      <c r="C572" s="380"/>
      <c r="D572" s="380"/>
      <c r="E572" s="380"/>
      <c r="F572" s="380"/>
      <c r="G572" s="380"/>
      <c r="H572" s="380"/>
      <c r="I572" s="381"/>
      <c r="J572" s="34"/>
      <c r="K572" s="1"/>
      <c r="L572" s="32"/>
      <c r="M572" s="33"/>
      <c r="N572" s="379"/>
      <c r="O572" s="380"/>
      <c r="P572" s="380"/>
      <c r="Q572" s="380"/>
      <c r="R572" s="380"/>
      <c r="S572" s="380"/>
      <c r="T572" s="380"/>
      <c r="U572" s="381"/>
      <c r="V572" s="34"/>
    </row>
    <row r="573" spans="1:23" ht="21" customHeight="1" x14ac:dyDescent="0.25">
      <c r="A573" s="33"/>
      <c r="B573" s="379"/>
      <c r="C573" s="380"/>
      <c r="D573" s="380"/>
      <c r="E573" s="380"/>
      <c r="F573" s="380"/>
      <c r="G573" s="380"/>
      <c r="H573" s="380"/>
      <c r="I573" s="381"/>
      <c r="J573" s="34"/>
      <c r="K573" s="1"/>
      <c r="L573" s="32"/>
      <c r="M573" s="33"/>
      <c r="N573" s="379"/>
      <c r="O573" s="380"/>
      <c r="P573" s="380"/>
      <c r="Q573" s="380"/>
      <c r="R573" s="380"/>
      <c r="S573" s="380"/>
      <c r="T573" s="380"/>
      <c r="U573" s="381"/>
      <c r="V573" s="34"/>
    </row>
    <row r="574" spans="1:23" ht="21" customHeight="1" thickBot="1" x14ac:dyDescent="0.3">
      <c r="A574" s="33"/>
      <c r="B574" s="382"/>
      <c r="C574" s="383"/>
      <c r="D574" s="383"/>
      <c r="E574" s="383"/>
      <c r="F574" s="383"/>
      <c r="G574" s="383"/>
      <c r="H574" s="383"/>
      <c r="I574" s="384"/>
      <c r="J574" s="34"/>
      <c r="K574" s="1"/>
      <c r="L574" s="32"/>
      <c r="M574" s="33"/>
      <c r="N574" s="382"/>
      <c r="O574" s="383"/>
      <c r="P574" s="383"/>
      <c r="Q574" s="383"/>
      <c r="R574" s="383"/>
      <c r="S574" s="383"/>
      <c r="T574" s="383"/>
      <c r="U574" s="384"/>
      <c r="V574" s="34"/>
    </row>
    <row r="575" spans="1:23" ht="21" customHeight="1" thickBot="1" x14ac:dyDescent="0.3">
      <c r="A575" s="53"/>
      <c r="B575" s="54"/>
      <c r="C575" s="54"/>
      <c r="D575" s="54"/>
      <c r="E575" s="54"/>
      <c r="F575" s="54"/>
      <c r="G575" s="54"/>
      <c r="H575" s="54"/>
      <c r="I575" s="54"/>
      <c r="J575" s="55"/>
      <c r="K575" s="1"/>
      <c r="L575" s="32"/>
      <c r="M575" s="53"/>
      <c r="N575" s="54"/>
      <c r="O575" s="54"/>
      <c r="P575" s="54"/>
      <c r="Q575" s="54"/>
      <c r="R575" s="54"/>
      <c r="S575" s="54"/>
      <c r="T575" s="54"/>
      <c r="U575" s="54"/>
      <c r="V575" s="55"/>
    </row>
    <row r="576" spans="1:23" ht="21" customHeight="1" thickBot="1" x14ac:dyDescent="0.3">
      <c r="A576" s="56"/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7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</row>
    <row r="577" spans="1:22" ht="21" customHeight="1" x14ac:dyDescent="0.25">
      <c r="A577" s="29">
        <v>12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>
        <f t="shared" ref="M577" si="57">A577+1</f>
        <v>13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21" customHeight="1" x14ac:dyDescent="0.35">
      <c r="A578" s="33"/>
      <c r="B578" s="356" t="s">
        <v>42</v>
      </c>
      <c r="C578" s="356"/>
      <c r="D578" s="452" t="s">
        <v>239</v>
      </c>
      <c r="E578" s="404"/>
      <c r="F578" s="404"/>
      <c r="G578" s="404"/>
      <c r="H578" s="404"/>
      <c r="I578" s="404"/>
      <c r="J578" s="75"/>
      <c r="K578" s="1"/>
      <c r="L578" s="32"/>
      <c r="M578" s="33"/>
      <c r="N578" s="356" t="s">
        <v>42</v>
      </c>
      <c r="O578" s="356"/>
      <c r="P578" s="452" t="s">
        <v>239</v>
      </c>
      <c r="Q578" s="404"/>
      <c r="R578" s="404"/>
      <c r="S578" s="404"/>
      <c r="T578" s="404"/>
      <c r="U578" s="404"/>
      <c r="V578" s="75"/>
    </row>
    <row r="579" spans="1:22" ht="21" customHeight="1" x14ac:dyDescent="0.25">
      <c r="A579" s="33"/>
      <c r="B579" s="358"/>
      <c r="C579" s="358"/>
      <c r="D579" s="358"/>
      <c r="E579" s="358"/>
      <c r="F579" s="358"/>
      <c r="G579" s="358"/>
      <c r="H579" s="358"/>
      <c r="I579" s="358"/>
      <c r="J579" s="34"/>
      <c r="K579" s="1"/>
      <c r="L579" s="32"/>
      <c r="M579" s="33"/>
      <c r="N579" s="358"/>
      <c r="O579" s="358"/>
      <c r="P579" s="358"/>
      <c r="Q579" s="358"/>
      <c r="R579" s="358"/>
      <c r="S579" s="358"/>
      <c r="T579" s="358"/>
      <c r="U579" s="358"/>
      <c r="V579" s="34"/>
    </row>
    <row r="580" spans="1:22" ht="21" customHeight="1" x14ac:dyDescent="0.35">
      <c r="A580" s="33"/>
      <c r="B580" s="356" t="s">
        <v>0</v>
      </c>
      <c r="C580" s="356"/>
      <c r="D580" s="403"/>
      <c r="E580" s="403"/>
      <c r="F580" s="357" t="s">
        <v>41</v>
      </c>
      <c r="G580" s="357"/>
      <c r="H580" s="403"/>
      <c r="I580" s="403"/>
      <c r="J580" s="34"/>
      <c r="K580" s="1"/>
      <c r="L580" s="32"/>
      <c r="M580" s="33"/>
      <c r="N580" s="356" t="s">
        <v>0</v>
      </c>
      <c r="O580" s="356"/>
      <c r="P580" s="403"/>
      <c r="Q580" s="403"/>
      <c r="R580" s="357" t="s">
        <v>41</v>
      </c>
      <c r="S580" s="357"/>
      <c r="T580" s="403"/>
      <c r="U580" s="403"/>
      <c r="V580" s="34"/>
    </row>
    <row r="581" spans="1:22" ht="21" customHeight="1" x14ac:dyDescent="0.35">
      <c r="A581" s="33"/>
      <c r="B581" s="356" t="s">
        <v>14</v>
      </c>
      <c r="C581" s="356"/>
      <c r="D581" s="400"/>
      <c r="E581" s="400"/>
      <c r="F581" s="357" t="s">
        <v>15</v>
      </c>
      <c r="G581" s="357"/>
      <c r="H581" s="401"/>
      <c r="I581" s="401"/>
      <c r="J581" s="34"/>
      <c r="K581" s="1"/>
      <c r="L581" s="32"/>
      <c r="M581" s="33"/>
      <c r="N581" s="356" t="s">
        <v>14</v>
      </c>
      <c r="O581" s="356"/>
      <c r="P581" s="400"/>
      <c r="Q581" s="400"/>
      <c r="R581" s="357" t="s">
        <v>15</v>
      </c>
      <c r="S581" s="357"/>
      <c r="T581" s="401"/>
      <c r="U581" s="401"/>
      <c r="V581" s="34"/>
    </row>
    <row r="582" spans="1:22" ht="21" customHeight="1" x14ac:dyDescent="0.3">
      <c r="A582" s="33"/>
      <c r="B582" s="64" t="s">
        <v>53</v>
      </c>
      <c r="C582" s="64"/>
      <c r="D582" s="402"/>
      <c r="E582" s="402"/>
      <c r="F582" s="397" t="s">
        <v>54</v>
      </c>
      <c r="G582" s="397"/>
      <c r="H582" s="402"/>
      <c r="I582" s="402"/>
      <c r="J582" s="34"/>
      <c r="K582" s="1"/>
      <c r="L582" s="32"/>
      <c r="M582" s="33"/>
      <c r="N582" s="64" t="s">
        <v>53</v>
      </c>
      <c r="O582" s="64"/>
      <c r="P582" s="402"/>
      <c r="Q582" s="402"/>
      <c r="R582" s="397" t="s">
        <v>54</v>
      </c>
      <c r="S582" s="397"/>
      <c r="T582" s="402"/>
      <c r="U582" s="402"/>
      <c r="V582" s="34"/>
    </row>
    <row r="583" spans="1:22" ht="21" customHeight="1" x14ac:dyDescent="0.3">
      <c r="A583" s="33"/>
      <c r="B583" s="396" t="s">
        <v>1</v>
      </c>
      <c r="C583" s="396"/>
      <c r="D583" s="397"/>
      <c r="E583" s="397"/>
      <c r="F583" s="398"/>
      <c r="G583" s="398"/>
      <c r="H583" s="398"/>
      <c r="I583" s="398"/>
      <c r="J583" s="34"/>
      <c r="K583" s="1"/>
      <c r="L583" s="32"/>
      <c r="M583" s="33"/>
      <c r="N583" s="396" t="s">
        <v>1</v>
      </c>
      <c r="O583" s="396"/>
      <c r="P583" s="397"/>
      <c r="Q583" s="397"/>
      <c r="R583" s="398"/>
      <c r="S583" s="398"/>
      <c r="T583" s="398"/>
      <c r="U583" s="398"/>
      <c r="V583" s="34"/>
    </row>
    <row r="584" spans="1:22" ht="21" customHeight="1" x14ac:dyDescent="0.3">
      <c r="A584" s="33"/>
      <c r="B584" s="396"/>
      <c r="C584" s="396"/>
      <c r="D584" s="397" t="s">
        <v>11</v>
      </c>
      <c r="E584" s="397"/>
      <c r="F584" s="398"/>
      <c r="G584" s="398"/>
      <c r="H584" s="398"/>
      <c r="I584" s="398"/>
      <c r="J584" s="34"/>
      <c r="K584" s="1"/>
      <c r="L584" s="32"/>
      <c r="M584" s="33"/>
      <c r="N584" s="396"/>
      <c r="O584" s="396"/>
      <c r="P584" s="397" t="s">
        <v>11</v>
      </c>
      <c r="Q584" s="397"/>
      <c r="R584" s="398"/>
      <c r="S584" s="398"/>
      <c r="T584" s="398"/>
      <c r="U584" s="398"/>
      <c r="V584" s="34"/>
    </row>
    <row r="585" spans="1:22" ht="21" customHeight="1" x14ac:dyDescent="0.3">
      <c r="A585" s="33"/>
      <c r="B585" s="396"/>
      <c r="C585" s="396"/>
      <c r="D585" s="397" t="s">
        <v>55</v>
      </c>
      <c r="E585" s="397"/>
      <c r="F585" s="398"/>
      <c r="G585" s="398"/>
      <c r="H585" s="398"/>
      <c r="I585" s="398"/>
      <c r="J585" s="34"/>
      <c r="K585" s="1"/>
      <c r="L585" s="32"/>
      <c r="M585" s="33"/>
      <c r="N585" s="396"/>
      <c r="O585" s="396"/>
      <c r="P585" s="397" t="s">
        <v>55</v>
      </c>
      <c r="Q585" s="397"/>
      <c r="R585" s="398"/>
      <c r="S585" s="398"/>
      <c r="T585" s="398"/>
      <c r="U585" s="398"/>
      <c r="V585" s="34"/>
    </row>
    <row r="586" spans="1:22" ht="21" customHeight="1" x14ac:dyDescent="0.35">
      <c r="A586" s="33"/>
      <c r="B586" s="396"/>
      <c r="C586" s="396"/>
      <c r="D586" s="397" t="s">
        <v>9</v>
      </c>
      <c r="E586" s="397"/>
      <c r="F586" s="399"/>
      <c r="G586" s="399"/>
      <c r="H586" s="399"/>
      <c r="I586" s="399"/>
      <c r="J586" s="34"/>
      <c r="K586" s="1"/>
      <c r="L586" s="32"/>
      <c r="M586" s="33"/>
      <c r="N586" s="396"/>
      <c r="O586" s="396"/>
      <c r="P586" s="397" t="s">
        <v>9</v>
      </c>
      <c r="Q586" s="397"/>
      <c r="R586" s="399"/>
      <c r="S586" s="399"/>
      <c r="T586" s="399"/>
      <c r="U586" s="399"/>
      <c r="V586" s="34"/>
    </row>
    <row r="587" spans="1:22" ht="21" customHeight="1" x14ac:dyDescent="0.35">
      <c r="A587" s="33"/>
      <c r="B587" s="356" t="s">
        <v>44</v>
      </c>
      <c r="C587" s="356"/>
      <c r="D587" s="357" t="str">
        <f t="shared" ref="D587" si="58">IF(D578="","",IF(OR(D578="DWF",D578="DNF"),"Distance","Temps"))</f>
        <v>Temps</v>
      </c>
      <c r="E587" s="357"/>
      <c r="F587" s="37"/>
      <c r="G587" s="65"/>
      <c r="H587" s="39"/>
      <c r="I587" s="65"/>
      <c r="J587" s="34"/>
      <c r="K587" s="1"/>
      <c r="L587" s="32"/>
      <c r="M587" s="33"/>
      <c r="N587" s="356" t="s">
        <v>44</v>
      </c>
      <c r="O587" s="356"/>
      <c r="P587" s="357" t="str">
        <f t="shared" ref="P587" si="59">IF(P578="","",IF(OR(P578="DWF",P578="DNF"),"Distance","Temps"))</f>
        <v>Temps</v>
      </c>
      <c r="Q587" s="357"/>
      <c r="R587" s="37"/>
      <c r="S587" s="65"/>
      <c r="T587" s="39"/>
      <c r="U587" s="65"/>
      <c r="V587" s="34"/>
    </row>
    <row r="588" spans="1:22" ht="21" customHeight="1" x14ac:dyDescent="0.3">
      <c r="A588" s="33"/>
      <c r="B588" s="356"/>
      <c r="C588" s="356"/>
      <c r="D588" s="359" t="s">
        <v>56</v>
      </c>
      <c r="E588" s="63" t="s">
        <v>57</v>
      </c>
      <c r="F588" s="41"/>
      <c r="G588" s="66"/>
      <c r="H588" s="41"/>
      <c r="I588" s="66"/>
      <c r="J588" s="34"/>
      <c r="K588" s="1"/>
      <c r="L588" s="32"/>
      <c r="M588" s="33"/>
      <c r="N588" s="356"/>
      <c r="O588" s="356"/>
      <c r="P588" s="359" t="s">
        <v>56</v>
      </c>
      <c r="Q588" s="63" t="s">
        <v>57</v>
      </c>
      <c r="R588" s="41"/>
      <c r="S588" s="66"/>
      <c r="T588" s="41"/>
      <c r="U588" s="66"/>
      <c r="V588" s="34"/>
    </row>
    <row r="589" spans="1:22" ht="21" customHeight="1" x14ac:dyDescent="0.3">
      <c r="A589" s="33"/>
      <c r="B589" s="356"/>
      <c r="C589" s="356"/>
      <c r="D589" s="359"/>
      <c r="E589" s="63" t="s">
        <v>58</v>
      </c>
      <c r="F589" s="41"/>
      <c r="G589" s="66"/>
      <c r="H589" s="41"/>
      <c r="I589" s="66"/>
      <c r="J589" s="34"/>
      <c r="K589" s="1"/>
      <c r="L589" s="32"/>
      <c r="M589" s="33"/>
      <c r="N589" s="356"/>
      <c r="O589" s="356"/>
      <c r="P589" s="359"/>
      <c r="Q589" s="63" t="s">
        <v>58</v>
      </c>
      <c r="R589" s="41"/>
      <c r="S589" s="66"/>
      <c r="T589" s="41"/>
      <c r="U589" s="66"/>
      <c r="V589" s="34"/>
    </row>
    <row r="590" spans="1:22" ht="21" customHeight="1" x14ac:dyDescent="0.25">
      <c r="A590" s="33"/>
      <c r="B590" s="358"/>
      <c r="C590" s="358"/>
      <c r="D590" s="358"/>
      <c r="E590" s="358"/>
      <c r="F590" s="358"/>
      <c r="G590" s="358"/>
      <c r="H590" s="358"/>
      <c r="I590" s="358"/>
      <c r="J590" s="34"/>
      <c r="K590" s="1"/>
      <c r="L590" s="32"/>
      <c r="M590" s="33"/>
      <c r="N590" s="358"/>
      <c r="O590" s="358"/>
      <c r="P590" s="358"/>
      <c r="Q590" s="358"/>
      <c r="R590" s="358"/>
      <c r="S590" s="358"/>
      <c r="T590" s="358"/>
      <c r="U590" s="358"/>
      <c r="V590" s="34"/>
    </row>
    <row r="591" spans="1:22" ht="21" customHeight="1" x14ac:dyDescent="0.3">
      <c r="A591" s="33"/>
      <c r="B591" s="395" t="s">
        <v>59</v>
      </c>
      <c r="C591" s="395"/>
      <c r="D591" s="395"/>
      <c r="E591" s="395"/>
      <c r="F591" s="395"/>
      <c r="G591" s="395"/>
      <c r="H591" s="395"/>
      <c r="I591" s="395"/>
      <c r="J591" s="34"/>
      <c r="K591" s="1"/>
      <c r="L591" s="32"/>
      <c r="M591" s="33"/>
      <c r="N591" s="395" t="s">
        <v>59</v>
      </c>
      <c r="O591" s="395"/>
      <c r="P591" s="395"/>
      <c r="Q591" s="395"/>
      <c r="R591" s="395"/>
      <c r="S591" s="395"/>
      <c r="T591" s="395"/>
      <c r="U591" s="395"/>
      <c r="V591" s="34"/>
    </row>
    <row r="592" spans="1:22" ht="21" customHeight="1" thickBot="1" x14ac:dyDescent="0.3">
      <c r="A592" s="33"/>
      <c r="B592" s="358"/>
      <c r="C592" s="358"/>
      <c r="D592" s="358"/>
      <c r="E592" s="358"/>
      <c r="F592" s="358"/>
      <c r="G592" s="358"/>
      <c r="H592" s="358"/>
      <c r="I592" s="358"/>
      <c r="J592" s="34"/>
      <c r="K592" s="1"/>
      <c r="L592" s="32"/>
      <c r="M592" s="33"/>
      <c r="N592" s="358"/>
      <c r="O592" s="358"/>
      <c r="P592" s="358"/>
      <c r="Q592" s="358"/>
      <c r="R592" s="358"/>
      <c r="S592" s="358"/>
      <c r="T592" s="358"/>
      <c r="U592" s="358"/>
      <c r="V592" s="34"/>
    </row>
    <row r="593" spans="1:22" ht="21" customHeight="1" x14ac:dyDescent="0.25">
      <c r="A593" s="33"/>
      <c r="B593" s="489" t="s">
        <v>96</v>
      </c>
      <c r="C593" s="491"/>
      <c r="D593" s="469"/>
      <c r="E593" s="471"/>
      <c r="F593" s="471"/>
      <c r="G593" s="471"/>
      <c r="H593" s="471"/>
      <c r="I593" s="471"/>
      <c r="J593" s="34"/>
      <c r="K593" s="1"/>
      <c r="L593" s="32"/>
      <c r="M593" s="33"/>
      <c r="N593" s="489" t="s">
        <v>96</v>
      </c>
      <c r="O593" s="491"/>
      <c r="P593" s="469"/>
      <c r="Q593" s="471"/>
      <c r="R593" s="471"/>
      <c r="S593" s="471"/>
      <c r="T593" s="471"/>
      <c r="U593" s="471"/>
      <c r="V593" s="34"/>
    </row>
    <row r="594" spans="1:22" ht="21" customHeight="1" thickBot="1" x14ac:dyDescent="0.3">
      <c r="A594" s="33"/>
      <c r="B594" s="490"/>
      <c r="C594" s="492"/>
      <c r="D594" s="470"/>
      <c r="E594" s="472"/>
      <c r="F594" s="472"/>
      <c r="G594" s="472"/>
      <c r="H594" s="472"/>
      <c r="I594" s="472"/>
      <c r="J594" s="34"/>
      <c r="K594" s="1"/>
      <c r="L594" s="32"/>
      <c r="M594" s="33"/>
      <c r="N594" s="490"/>
      <c r="O594" s="492"/>
      <c r="P594" s="470"/>
      <c r="Q594" s="472"/>
      <c r="R594" s="472"/>
      <c r="S594" s="472"/>
      <c r="T594" s="472"/>
      <c r="U594" s="472"/>
      <c r="V594" s="34"/>
    </row>
    <row r="595" spans="1:22" ht="21" customHeight="1" x14ac:dyDescent="0.25">
      <c r="A595" s="33"/>
      <c r="B595" s="487">
        <v>1</v>
      </c>
      <c r="C595" s="475">
        <f>B595+1</f>
        <v>2</v>
      </c>
      <c r="D595" s="473">
        <f t="shared" ref="D595:I595" si="60">C595+1</f>
        <v>3</v>
      </c>
      <c r="E595" s="475">
        <f t="shared" si="60"/>
        <v>4</v>
      </c>
      <c r="F595" s="473">
        <f t="shared" si="60"/>
        <v>5</v>
      </c>
      <c r="G595" s="475">
        <f t="shared" si="60"/>
        <v>6</v>
      </c>
      <c r="H595" s="473">
        <f t="shared" si="60"/>
        <v>7</v>
      </c>
      <c r="I595" s="477">
        <f t="shared" si="60"/>
        <v>8</v>
      </c>
      <c r="J595" s="34"/>
      <c r="K595" s="1"/>
      <c r="L595" s="32"/>
      <c r="M595" s="33"/>
      <c r="N595" s="487">
        <v>1</v>
      </c>
      <c r="O595" s="475">
        <f>N595+1</f>
        <v>2</v>
      </c>
      <c r="P595" s="473">
        <f t="shared" ref="P595:U595" si="61">O595+1</f>
        <v>3</v>
      </c>
      <c r="Q595" s="475">
        <f t="shared" si="61"/>
        <v>4</v>
      </c>
      <c r="R595" s="473">
        <f t="shared" si="61"/>
        <v>5</v>
      </c>
      <c r="S595" s="475">
        <f t="shared" si="61"/>
        <v>6</v>
      </c>
      <c r="T595" s="473">
        <f t="shared" si="61"/>
        <v>7</v>
      </c>
      <c r="U595" s="477">
        <f t="shared" si="61"/>
        <v>8</v>
      </c>
      <c r="V595" s="34"/>
    </row>
    <row r="596" spans="1:22" ht="21" customHeight="1" thickBot="1" x14ac:dyDescent="0.3">
      <c r="A596" s="33"/>
      <c r="B596" s="488"/>
      <c r="C596" s="476"/>
      <c r="D596" s="474"/>
      <c r="E596" s="476"/>
      <c r="F596" s="474"/>
      <c r="G596" s="476"/>
      <c r="H596" s="474"/>
      <c r="I596" s="478"/>
      <c r="J596" s="34"/>
      <c r="K596" s="1"/>
      <c r="L596" s="32"/>
      <c r="M596" s="33"/>
      <c r="N596" s="488"/>
      <c r="O596" s="476"/>
      <c r="P596" s="474"/>
      <c r="Q596" s="476"/>
      <c r="R596" s="474"/>
      <c r="S596" s="476"/>
      <c r="T596" s="474"/>
      <c r="U596" s="478"/>
      <c r="V596" s="34"/>
    </row>
    <row r="597" spans="1:22" ht="21" customHeight="1" x14ac:dyDescent="0.25">
      <c r="A597" s="33"/>
      <c r="B597" s="479" t="s">
        <v>97</v>
      </c>
      <c r="C597" s="480"/>
      <c r="D597" s="483"/>
      <c r="E597" s="484"/>
      <c r="F597" s="484"/>
      <c r="G597" s="484"/>
      <c r="H597" s="484"/>
      <c r="I597" s="429"/>
      <c r="J597" s="34"/>
      <c r="K597" s="1"/>
      <c r="L597" s="32"/>
      <c r="M597" s="33"/>
      <c r="N597" s="479" t="s">
        <v>97</v>
      </c>
      <c r="O597" s="480"/>
      <c r="P597" s="483"/>
      <c r="Q597" s="484"/>
      <c r="R597" s="484"/>
      <c r="S597" s="484"/>
      <c r="T597" s="484"/>
      <c r="U597" s="429"/>
      <c r="V597" s="34"/>
    </row>
    <row r="598" spans="1:22" ht="21" customHeight="1" thickBot="1" x14ac:dyDescent="0.3">
      <c r="A598" s="33"/>
      <c r="B598" s="481"/>
      <c r="C598" s="482"/>
      <c r="D598" s="485"/>
      <c r="E598" s="486"/>
      <c r="F598" s="486"/>
      <c r="G598" s="486"/>
      <c r="H598" s="486"/>
      <c r="I598" s="431"/>
      <c r="J598" s="34"/>
      <c r="K598" s="1"/>
      <c r="L598" s="32"/>
      <c r="M598" s="33"/>
      <c r="N598" s="481"/>
      <c r="O598" s="482"/>
      <c r="P598" s="485"/>
      <c r="Q598" s="486"/>
      <c r="R598" s="486"/>
      <c r="S598" s="486"/>
      <c r="T598" s="486"/>
      <c r="U598" s="431"/>
      <c r="V598" s="34"/>
    </row>
    <row r="599" spans="1:22" ht="21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21" customHeight="1" x14ac:dyDescent="0.25">
      <c r="A600" s="33"/>
      <c r="B600" s="438" t="s">
        <v>63</v>
      </c>
      <c r="C600" s="343" t="s">
        <v>64</v>
      </c>
      <c r="D600" s="351"/>
      <c r="E600" s="351"/>
      <c r="F600" s="351"/>
      <c r="G600" s="351"/>
      <c r="H600" s="352"/>
      <c r="I600" s="353"/>
      <c r="J600" s="34"/>
      <c r="K600" s="1"/>
      <c r="L600" s="32"/>
      <c r="M600" s="33"/>
      <c r="N600" s="438" t="s">
        <v>63</v>
      </c>
      <c r="O600" s="343" t="s">
        <v>64</v>
      </c>
      <c r="P600" s="351"/>
      <c r="Q600" s="351"/>
      <c r="R600" s="351"/>
      <c r="S600" s="351"/>
      <c r="T600" s="352"/>
      <c r="U600" s="353"/>
      <c r="V600" s="34"/>
    </row>
    <row r="601" spans="1:22" ht="21" customHeight="1" x14ac:dyDescent="0.25">
      <c r="A601" s="33"/>
      <c r="B601" s="439"/>
      <c r="C601" s="340" t="s">
        <v>65</v>
      </c>
      <c r="D601" s="348"/>
      <c r="E601" s="348"/>
      <c r="F601" s="348"/>
      <c r="G601" s="348"/>
      <c r="H601" s="336"/>
      <c r="I601" s="337"/>
      <c r="J601" s="34"/>
      <c r="K601" s="1"/>
      <c r="L601" s="32"/>
      <c r="M601" s="33"/>
      <c r="N601" s="439"/>
      <c r="O601" s="340" t="s">
        <v>65</v>
      </c>
      <c r="P601" s="348"/>
      <c r="Q601" s="348"/>
      <c r="R601" s="348"/>
      <c r="S601" s="348"/>
      <c r="T601" s="336"/>
      <c r="U601" s="337"/>
      <c r="V601" s="34"/>
    </row>
    <row r="602" spans="1:22" ht="21" customHeight="1" x14ac:dyDescent="0.25">
      <c r="A602" s="33"/>
      <c r="B602" s="439"/>
      <c r="C602" s="340" t="s">
        <v>66</v>
      </c>
      <c r="D602" s="348"/>
      <c r="E602" s="348"/>
      <c r="F602" s="348"/>
      <c r="G602" s="348"/>
      <c r="H602" s="336"/>
      <c r="I602" s="337"/>
      <c r="J602" s="34"/>
      <c r="K602" s="1"/>
      <c r="L602" s="32"/>
      <c r="M602" s="33"/>
      <c r="N602" s="439"/>
      <c r="O602" s="340" t="s">
        <v>66</v>
      </c>
      <c r="P602" s="348"/>
      <c r="Q602" s="348"/>
      <c r="R602" s="348"/>
      <c r="S602" s="348"/>
      <c r="T602" s="336"/>
      <c r="U602" s="337"/>
      <c r="V602" s="34"/>
    </row>
    <row r="603" spans="1:22" ht="21" customHeight="1" x14ac:dyDescent="0.25">
      <c r="A603" s="33"/>
      <c r="B603" s="439"/>
      <c r="C603" s="340" t="s">
        <v>67</v>
      </c>
      <c r="D603" s="348"/>
      <c r="E603" s="348"/>
      <c r="F603" s="348"/>
      <c r="G603" s="348"/>
      <c r="H603" s="336"/>
      <c r="I603" s="337"/>
      <c r="J603" s="34"/>
      <c r="K603" s="1"/>
      <c r="L603" s="32"/>
      <c r="M603" s="33"/>
      <c r="N603" s="439"/>
      <c r="O603" s="340" t="s">
        <v>67</v>
      </c>
      <c r="P603" s="348"/>
      <c r="Q603" s="348"/>
      <c r="R603" s="348"/>
      <c r="S603" s="348"/>
      <c r="T603" s="336"/>
      <c r="U603" s="337"/>
      <c r="V603" s="34"/>
    </row>
    <row r="604" spans="1:22" ht="21" customHeight="1" x14ac:dyDescent="0.25">
      <c r="A604" s="33"/>
      <c r="B604" s="439"/>
      <c r="C604" s="340" t="s">
        <v>235</v>
      </c>
      <c r="D604" s="348"/>
      <c r="E604" s="348"/>
      <c r="F604" s="348"/>
      <c r="G604" s="348"/>
      <c r="H604" s="354"/>
      <c r="I604" s="355"/>
      <c r="J604" s="34"/>
      <c r="K604" s="1"/>
      <c r="L604" s="32"/>
      <c r="M604" s="33"/>
      <c r="N604" s="439"/>
      <c r="O604" s="340" t="s">
        <v>235</v>
      </c>
      <c r="P604" s="348"/>
      <c r="Q604" s="348"/>
      <c r="R604" s="348"/>
      <c r="S604" s="348"/>
      <c r="T604" s="354"/>
      <c r="U604" s="355"/>
      <c r="V604" s="34"/>
    </row>
    <row r="605" spans="1:22" ht="21" customHeight="1" x14ac:dyDescent="0.25">
      <c r="A605" s="33"/>
      <c r="B605" s="439"/>
      <c r="C605" s="338" t="s">
        <v>236</v>
      </c>
      <c r="D605" s="339"/>
      <c r="E605" s="339"/>
      <c r="F605" s="339"/>
      <c r="G605" s="340"/>
      <c r="H605" s="336"/>
      <c r="I605" s="337"/>
      <c r="J605" s="34"/>
      <c r="K605" s="1"/>
      <c r="L605" s="32"/>
      <c r="M605" s="33"/>
      <c r="N605" s="439"/>
      <c r="O605" s="338" t="s">
        <v>236</v>
      </c>
      <c r="P605" s="339"/>
      <c r="Q605" s="339"/>
      <c r="R605" s="339"/>
      <c r="S605" s="340"/>
      <c r="T605" s="336"/>
      <c r="U605" s="337"/>
      <c r="V605" s="34"/>
    </row>
    <row r="606" spans="1:22" ht="21" customHeight="1" x14ac:dyDescent="0.25">
      <c r="A606" s="33"/>
      <c r="B606" s="439"/>
      <c r="C606" s="340" t="s">
        <v>69</v>
      </c>
      <c r="D606" s="348"/>
      <c r="E606" s="348"/>
      <c r="F606" s="348"/>
      <c r="G606" s="348"/>
      <c r="H606" s="336"/>
      <c r="I606" s="337"/>
      <c r="J606" s="34"/>
      <c r="K606" s="1"/>
      <c r="L606" s="32"/>
      <c r="M606" s="33"/>
      <c r="N606" s="439"/>
      <c r="O606" s="340" t="s">
        <v>69</v>
      </c>
      <c r="P606" s="348"/>
      <c r="Q606" s="348"/>
      <c r="R606" s="348"/>
      <c r="S606" s="348"/>
      <c r="T606" s="336"/>
      <c r="U606" s="337"/>
      <c r="V606" s="34"/>
    </row>
    <row r="607" spans="1:22" ht="21" customHeight="1" thickBot="1" x14ac:dyDescent="0.3">
      <c r="A607" s="33"/>
      <c r="B607" s="440"/>
      <c r="C607" s="371" t="s">
        <v>243</v>
      </c>
      <c r="D607" s="372"/>
      <c r="E607" s="372"/>
      <c r="F607" s="372"/>
      <c r="G607" s="372"/>
      <c r="H607" s="369"/>
      <c r="I607" s="370"/>
      <c r="J607" s="34"/>
      <c r="K607" s="1"/>
      <c r="L607" s="32"/>
      <c r="M607" s="33"/>
      <c r="N607" s="440"/>
      <c r="O607" s="371" t="s">
        <v>243</v>
      </c>
      <c r="P607" s="372"/>
      <c r="Q607" s="372"/>
      <c r="R607" s="372"/>
      <c r="S607" s="372"/>
      <c r="T607" s="369"/>
      <c r="U607" s="370"/>
      <c r="V607" s="34"/>
    </row>
    <row r="608" spans="1:22" ht="21" customHeight="1" x14ac:dyDescent="0.25">
      <c r="A608" s="33"/>
      <c r="B608" s="467" t="s">
        <v>70</v>
      </c>
      <c r="C608" s="346" t="s">
        <v>71</v>
      </c>
      <c r="D608" s="347"/>
      <c r="E608" s="347"/>
      <c r="F608" s="347"/>
      <c r="G608" s="347"/>
      <c r="H608" s="344"/>
      <c r="I608" s="345"/>
      <c r="J608" s="34"/>
      <c r="K608" s="1"/>
      <c r="L608" s="32"/>
      <c r="M608" s="33"/>
      <c r="N608" s="467" t="s">
        <v>70</v>
      </c>
      <c r="O608" s="346" t="s">
        <v>71</v>
      </c>
      <c r="P608" s="347"/>
      <c r="Q608" s="347"/>
      <c r="R608" s="347"/>
      <c r="S608" s="347"/>
      <c r="T608" s="344"/>
      <c r="U608" s="345"/>
      <c r="V608" s="34"/>
    </row>
    <row r="609" spans="1:23" ht="21" customHeight="1" x14ac:dyDescent="0.25">
      <c r="A609" s="33"/>
      <c r="B609" s="467"/>
      <c r="C609" s="340" t="s">
        <v>72</v>
      </c>
      <c r="D609" s="348"/>
      <c r="E609" s="348"/>
      <c r="F609" s="348"/>
      <c r="G609" s="348"/>
      <c r="H609" s="336"/>
      <c r="I609" s="337"/>
      <c r="J609" s="34"/>
      <c r="K609" s="1"/>
      <c r="L609" s="32"/>
      <c r="M609" s="33"/>
      <c r="N609" s="467"/>
      <c r="O609" s="340" t="s">
        <v>72</v>
      </c>
      <c r="P609" s="348"/>
      <c r="Q609" s="348"/>
      <c r="R609" s="348"/>
      <c r="S609" s="348"/>
      <c r="T609" s="336"/>
      <c r="U609" s="337"/>
      <c r="V609" s="34"/>
    </row>
    <row r="610" spans="1:23" ht="21" customHeight="1" x14ac:dyDescent="0.25">
      <c r="A610" s="33"/>
      <c r="B610" s="467"/>
      <c r="C610" s="340" t="s">
        <v>73</v>
      </c>
      <c r="D610" s="348"/>
      <c r="E610" s="348"/>
      <c r="F610" s="348"/>
      <c r="G610" s="348"/>
      <c r="H610" s="336"/>
      <c r="I610" s="337"/>
      <c r="J610" s="34"/>
      <c r="K610" s="1"/>
      <c r="L610" s="32"/>
      <c r="M610" s="33"/>
      <c r="N610" s="467"/>
      <c r="O610" s="340" t="s">
        <v>73</v>
      </c>
      <c r="P610" s="348"/>
      <c r="Q610" s="348"/>
      <c r="R610" s="348"/>
      <c r="S610" s="348"/>
      <c r="T610" s="336"/>
      <c r="U610" s="337"/>
      <c r="V610" s="34"/>
    </row>
    <row r="611" spans="1:23" ht="21" customHeight="1" x14ac:dyDescent="0.25">
      <c r="A611" s="33"/>
      <c r="B611" s="467"/>
      <c r="C611" s="340" t="s">
        <v>75</v>
      </c>
      <c r="D611" s="348"/>
      <c r="E611" s="348"/>
      <c r="F611" s="348"/>
      <c r="G611" s="348"/>
      <c r="H611" s="336"/>
      <c r="I611" s="337"/>
      <c r="J611" s="34"/>
      <c r="K611" s="1"/>
      <c r="L611" s="32"/>
      <c r="M611" s="33"/>
      <c r="N611" s="467"/>
      <c r="O611" s="340" t="s">
        <v>75</v>
      </c>
      <c r="P611" s="348"/>
      <c r="Q611" s="348"/>
      <c r="R611" s="348"/>
      <c r="S611" s="348"/>
      <c r="T611" s="336"/>
      <c r="U611" s="337"/>
      <c r="V611" s="34"/>
    </row>
    <row r="612" spans="1:23" ht="21" customHeight="1" x14ac:dyDescent="0.25">
      <c r="A612" s="33"/>
      <c r="B612" s="467"/>
      <c r="C612" s="340" t="s">
        <v>76</v>
      </c>
      <c r="D612" s="348"/>
      <c r="E612" s="348"/>
      <c r="F612" s="348"/>
      <c r="G612" s="348"/>
      <c r="H612" s="336"/>
      <c r="I612" s="337"/>
      <c r="J612" s="34"/>
      <c r="K612" s="1"/>
      <c r="L612" s="32"/>
      <c r="M612" s="33"/>
      <c r="N612" s="467"/>
      <c r="O612" s="340" t="s">
        <v>76</v>
      </c>
      <c r="P612" s="348"/>
      <c r="Q612" s="348"/>
      <c r="R612" s="348"/>
      <c r="S612" s="348"/>
      <c r="T612" s="336"/>
      <c r="U612" s="337"/>
      <c r="V612" s="34"/>
    </row>
    <row r="613" spans="1:23" ht="21" customHeight="1" thickBot="1" x14ac:dyDescent="0.3">
      <c r="A613" s="33"/>
      <c r="B613" s="468"/>
      <c r="C613" s="371" t="s">
        <v>77</v>
      </c>
      <c r="D613" s="372"/>
      <c r="E613" s="372"/>
      <c r="F613" s="372"/>
      <c r="G613" s="372"/>
      <c r="H613" s="369"/>
      <c r="I613" s="370"/>
      <c r="J613" s="34"/>
      <c r="K613" s="1"/>
      <c r="L613" s="32"/>
      <c r="M613" s="33"/>
      <c r="N613" s="468"/>
      <c r="O613" s="371" t="s">
        <v>77</v>
      </c>
      <c r="P613" s="372"/>
      <c r="Q613" s="372"/>
      <c r="R613" s="372"/>
      <c r="S613" s="372"/>
      <c r="T613" s="369"/>
      <c r="U613" s="370"/>
      <c r="V613" s="34"/>
    </row>
    <row r="614" spans="1:23" ht="21" customHeight="1" x14ac:dyDescent="0.25">
      <c r="A614" s="33"/>
      <c r="B614" s="439" t="s">
        <v>78</v>
      </c>
      <c r="C614" s="341" t="s">
        <v>85</v>
      </c>
      <c r="D614" s="342"/>
      <c r="E614" s="343"/>
      <c r="F614" s="10" t="s">
        <v>86</v>
      </c>
      <c r="G614" s="11"/>
      <c r="H614" s="344"/>
      <c r="I614" s="345"/>
      <c r="J614" s="34"/>
      <c r="K614" s="1"/>
      <c r="L614" s="32"/>
      <c r="M614" s="33"/>
      <c r="N614" s="439" t="s">
        <v>78</v>
      </c>
      <c r="O614" s="341" t="s">
        <v>85</v>
      </c>
      <c r="P614" s="342"/>
      <c r="Q614" s="343"/>
      <c r="R614" s="10" t="s">
        <v>86</v>
      </c>
      <c r="S614" s="11"/>
      <c r="T614" s="344"/>
      <c r="U614" s="345"/>
      <c r="V614" s="34"/>
    </row>
    <row r="615" spans="1:23" ht="21" customHeight="1" x14ac:dyDescent="0.25">
      <c r="A615" s="33"/>
      <c r="B615" s="439"/>
      <c r="C615" s="338" t="s">
        <v>241</v>
      </c>
      <c r="D615" s="339"/>
      <c r="E615" s="340"/>
      <c r="F615" s="10" t="s">
        <v>84</v>
      </c>
      <c r="G615" s="10"/>
      <c r="H615" s="336"/>
      <c r="I615" s="337"/>
      <c r="J615" s="34"/>
      <c r="K615" s="1"/>
      <c r="L615" s="32"/>
      <c r="M615" s="33"/>
      <c r="N615" s="439"/>
      <c r="O615" s="338" t="s">
        <v>241</v>
      </c>
      <c r="P615" s="339"/>
      <c r="Q615" s="340"/>
      <c r="R615" s="10" t="s">
        <v>84</v>
      </c>
      <c r="S615" s="10"/>
      <c r="T615" s="336"/>
      <c r="U615" s="337"/>
      <c r="V615" s="34"/>
    </row>
    <row r="616" spans="1:23" ht="21" customHeight="1" thickBot="1" x14ac:dyDescent="0.3">
      <c r="A616" s="33"/>
      <c r="B616" s="440"/>
      <c r="C616" s="441" t="s">
        <v>87</v>
      </c>
      <c r="D616" s="442"/>
      <c r="E616" s="371"/>
      <c r="F616" s="52" t="s">
        <v>86</v>
      </c>
      <c r="G616" s="52"/>
      <c r="H616" s="369"/>
      <c r="I616" s="370"/>
      <c r="J616" s="34"/>
      <c r="K616" s="1"/>
      <c r="L616" s="32"/>
      <c r="M616" s="33"/>
      <c r="N616" s="440"/>
      <c r="O616" s="441" t="s">
        <v>87</v>
      </c>
      <c r="P616" s="442"/>
      <c r="Q616" s="371"/>
      <c r="R616" s="52" t="s">
        <v>86</v>
      </c>
      <c r="S616" s="52"/>
      <c r="T616" s="369"/>
      <c r="U616" s="370"/>
      <c r="V616" s="34"/>
    </row>
    <row r="617" spans="1:23" ht="21" customHeight="1" thickBot="1" x14ac:dyDescent="0.3">
      <c r="A617" s="33"/>
      <c r="B617" s="25"/>
      <c r="C617" s="25"/>
      <c r="D617" s="25"/>
      <c r="E617" s="25"/>
      <c r="F617" s="25"/>
      <c r="G617" s="25"/>
      <c r="H617" s="25"/>
      <c r="I617" s="25"/>
      <c r="J617" s="34"/>
      <c r="K617" s="1"/>
      <c r="L617" s="32"/>
      <c r="M617" s="33"/>
      <c r="N617" s="25"/>
      <c r="O617" s="25"/>
      <c r="P617" s="25"/>
      <c r="Q617" s="25"/>
      <c r="R617" s="25"/>
      <c r="S617" s="25"/>
      <c r="T617" s="25"/>
      <c r="U617" s="25"/>
      <c r="V617" s="34"/>
    </row>
    <row r="618" spans="1:23" ht="21" customHeight="1" x14ac:dyDescent="0.3">
      <c r="A618" s="33"/>
      <c r="B618" s="373" t="s">
        <v>88</v>
      </c>
      <c r="C618" s="374"/>
      <c r="D618" s="374"/>
      <c r="E618" s="374"/>
      <c r="F618" s="374"/>
      <c r="G618" s="374"/>
      <c r="H618" s="374"/>
      <c r="I618" s="375"/>
      <c r="J618" s="34"/>
      <c r="K618" s="1"/>
      <c r="L618" s="32"/>
      <c r="M618" s="33"/>
      <c r="N618" s="373" t="s">
        <v>88</v>
      </c>
      <c r="O618" s="374"/>
      <c r="P618" s="374"/>
      <c r="Q618" s="374"/>
      <c r="R618" s="374"/>
      <c r="S618" s="374"/>
      <c r="T618" s="374"/>
      <c r="U618" s="375"/>
      <c r="V618" s="34"/>
    </row>
    <row r="619" spans="1:23" ht="21" customHeight="1" x14ac:dyDescent="0.25">
      <c r="A619" s="33"/>
      <c r="B619" s="376"/>
      <c r="C619" s="377"/>
      <c r="D619" s="377"/>
      <c r="E619" s="377"/>
      <c r="F619" s="377"/>
      <c r="G619" s="377"/>
      <c r="H619" s="377"/>
      <c r="I619" s="378"/>
      <c r="J619" s="34"/>
      <c r="K619" s="1"/>
      <c r="L619" s="32"/>
      <c r="M619" s="33"/>
      <c r="N619" s="376"/>
      <c r="O619" s="377"/>
      <c r="P619" s="377"/>
      <c r="Q619" s="377"/>
      <c r="R619" s="377"/>
      <c r="S619" s="377"/>
      <c r="T619" s="377"/>
      <c r="U619" s="378"/>
      <c r="V619" s="34"/>
    </row>
    <row r="620" spans="1:23" ht="21" customHeight="1" x14ac:dyDescent="0.25">
      <c r="A620" s="33"/>
      <c r="B620" s="379"/>
      <c r="C620" s="380"/>
      <c r="D620" s="380"/>
      <c r="E620" s="380"/>
      <c r="F620" s="380"/>
      <c r="G620" s="380"/>
      <c r="H620" s="380"/>
      <c r="I620" s="381"/>
      <c r="J620" s="34"/>
      <c r="K620" s="1"/>
      <c r="L620" s="32"/>
      <c r="M620" s="33"/>
      <c r="N620" s="379"/>
      <c r="O620" s="380"/>
      <c r="P620" s="380"/>
      <c r="Q620" s="380"/>
      <c r="R620" s="380"/>
      <c r="S620" s="380"/>
      <c r="T620" s="380"/>
      <c r="U620" s="381"/>
      <c r="V620" s="34"/>
    </row>
    <row r="621" spans="1:23" ht="21" customHeight="1" x14ac:dyDescent="0.25">
      <c r="A621" s="33"/>
      <c r="B621" s="379"/>
      <c r="C621" s="380"/>
      <c r="D621" s="380"/>
      <c r="E621" s="380"/>
      <c r="F621" s="380"/>
      <c r="G621" s="380"/>
      <c r="H621" s="380"/>
      <c r="I621" s="381"/>
      <c r="J621" s="34"/>
      <c r="K621" s="1"/>
      <c r="L621" s="32"/>
      <c r="M621" s="33"/>
      <c r="N621" s="379"/>
      <c r="O621" s="380"/>
      <c r="P621" s="380"/>
      <c r="Q621" s="380"/>
      <c r="R621" s="380"/>
      <c r="S621" s="380"/>
      <c r="T621" s="380"/>
      <c r="U621" s="381"/>
      <c r="V621" s="34"/>
    </row>
    <row r="622" spans="1:23" ht="21" customHeight="1" thickBot="1" x14ac:dyDescent="0.3">
      <c r="A622" s="33"/>
      <c r="B622" s="382"/>
      <c r="C622" s="383"/>
      <c r="D622" s="383"/>
      <c r="E622" s="383"/>
      <c r="F622" s="383"/>
      <c r="G622" s="383"/>
      <c r="H622" s="383"/>
      <c r="I622" s="384"/>
      <c r="J622" s="34"/>
      <c r="K622" s="1"/>
      <c r="L622" s="32"/>
      <c r="M622" s="33"/>
      <c r="N622" s="382"/>
      <c r="O622" s="383"/>
      <c r="P622" s="383"/>
      <c r="Q622" s="383"/>
      <c r="R622" s="383"/>
      <c r="S622" s="383"/>
      <c r="T622" s="383"/>
      <c r="U622" s="384"/>
      <c r="V622" s="34"/>
    </row>
    <row r="623" spans="1:23" ht="21" customHeight="1" thickBot="1" x14ac:dyDescent="0.3">
      <c r="A623" s="53"/>
      <c r="B623" s="54"/>
      <c r="C623" s="54"/>
      <c r="D623" s="54"/>
      <c r="E623" s="54"/>
      <c r="F623" s="54"/>
      <c r="G623" s="54"/>
      <c r="H623" s="54"/>
      <c r="I623" s="54"/>
      <c r="J623" s="55"/>
      <c r="K623" s="1"/>
      <c r="L623" s="32"/>
      <c r="M623" s="53"/>
      <c r="N623" s="54"/>
      <c r="O623" s="54"/>
      <c r="P623" s="54"/>
      <c r="Q623" s="54"/>
      <c r="R623" s="54"/>
      <c r="S623" s="54"/>
      <c r="T623" s="54"/>
      <c r="U623" s="54"/>
      <c r="V623" s="55"/>
    </row>
    <row r="624" spans="1:23" ht="21" customHeight="1" thickBot="1" x14ac:dyDescent="0.3">
      <c r="A624" s="56"/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7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</row>
    <row r="625" spans="1:22" ht="21" customHeight="1" x14ac:dyDescent="0.25">
      <c r="A625" s="29">
        <v>13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>
        <f t="shared" ref="M625" si="62">A625+1</f>
        <v>14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21" customHeight="1" x14ac:dyDescent="0.35">
      <c r="A626" s="33"/>
      <c r="B626" s="356" t="s">
        <v>42</v>
      </c>
      <c r="C626" s="356"/>
      <c r="D626" s="452" t="s">
        <v>239</v>
      </c>
      <c r="E626" s="404"/>
      <c r="F626" s="404"/>
      <c r="G626" s="404"/>
      <c r="H626" s="404"/>
      <c r="I626" s="404"/>
      <c r="J626" s="75"/>
      <c r="K626" s="1"/>
      <c r="L626" s="32"/>
      <c r="M626" s="33"/>
      <c r="N626" s="356" t="s">
        <v>42</v>
      </c>
      <c r="O626" s="356"/>
      <c r="P626" s="452" t="s">
        <v>239</v>
      </c>
      <c r="Q626" s="404"/>
      <c r="R626" s="404"/>
      <c r="S626" s="404"/>
      <c r="T626" s="404"/>
      <c r="U626" s="404"/>
      <c r="V626" s="75"/>
    </row>
    <row r="627" spans="1:22" ht="21" customHeight="1" x14ac:dyDescent="0.25">
      <c r="A627" s="33"/>
      <c r="B627" s="358"/>
      <c r="C627" s="358"/>
      <c r="D627" s="358"/>
      <c r="E627" s="358"/>
      <c r="F627" s="358"/>
      <c r="G627" s="358"/>
      <c r="H627" s="358"/>
      <c r="I627" s="358"/>
      <c r="J627" s="34"/>
      <c r="K627" s="1"/>
      <c r="L627" s="32"/>
      <c r="M627" s="33"/>
      <c r="N627" s="358"/>
      <c r="O627" s="358"/>
      <c r="P627" s="358"/>
      <c r="Q627" s="358"/>
      <c r="R627" s="358"/>
      <c r="S627" s="358"/>
      <c r="T627" s="358"/>
      <c r="U627" s="358"/>
      <c r="V627" s="34"/>
    </row>
    <row r="628" spans="1:22" ht="21" customHeight="1" x14ac:dyDescent="0.35">
      <c r="A628" s="33"/>
      <c r="B628" s="356" t="s">
        <v>0</v>
      </c>
      <c r="C628" s="356"/>
      <c r="D628" s="403"/>
      <c r="E628" s="403"/>
      <c r="F628" s="357" t="s">
        <v>41</v>
      </c>
      <c r="G628" s="357"/>
      <c r="H628" s="403"/>
      <c r="I628" s="403"/>
      <c r="J628" s="34"/>
      <c r="K628" s="1"/>
      <c r="L628" s="32"/>
      <c r="M628" s="33"/>
      <c r="N628" s="356" t="s">
        <v>0</v>
      </c>
      <c r="O628" s="356"/>
      <c r="P628" s="403"/>
      <c r="Q628" s="403"/>
      <c r="R628" s="357" t="s">
        <v>41</v>
      </c>
      <c r="S628" s="357"/>
      <c r="T628" s="403"/>
      <c r="U628" s="403"/>
      <c r="V628" s="34"/>
    </row>
    <row r="629" spans="1:22" ht="21" customHeight="1" x14ac:dyDescent="0.35">
      <c r="A629" s="33"/>
      <c r="B629" s="356" t="s">
        <v>14</v>
      </c>
      <c r="C629" s="356"/>
      <c r="D629" s="400"/>
      <c r="E629" s="400"/>
      <c r="F629" s="357" t="s">
        <v>15</v>
      </c>
      <c r="G629" s="357"/>
      <c r="H629" s="401"/>
      <c r="I629" s="401"/>
      <c r="J629" s="34"/>
      <c r="K629" s="1"/>
      <c r="L629" s="32"/>
      <c r="M629" s="33"/>
      <c r="N629" s="356" t="s">
        <v>14</v>
      </c>
      <c r="O629" s="356"/>
      <c r="P629" s="400"/>
      <c r="Q629" s="400"/>
      <c r="R629" s="357" t="s">
        <v>15</v>
      </c>
      <c r="S629" s="357"/>
      <c r="T629" s="401"/>
      <c r="U629" s="401"/>
      <c r="V629" s="34"/>
    </row>
    <row r="630" spans="1:22" ht="21" customHeight="1" x14ac:dyDescent="0.3">
      <c r="A630" s="33"/>
      <c r="B630" s="64" t="s">
        <v>53</v>
      </c>
      <c r="C630" s="64"/>
      <c r="D630" s="402"/>
      <c r="E630" s="402"/>
      <c r="F630" s="397" t="s">
        <v>54</v>
      </c>
      <c r="G630" s="397"/>
      <c r="H630" s="402"/>
      <c r="I630" s="402"/>
      <c r="J630" s="34"/>
      <c r="K630" s="1"/>
      <c r="L630" s="32"/>
      <c r="M630" s="33"/>
      <c r="N630" s="64" t="s">
        <v>53</v>
      </c>
      <c r="O630" s="64"/>
      <c r="P630" s="402"/>
      <c r="Q630" s="402"/>
      <c r="R630" s="397" t="s">
        <v>54</v>
      </c>
      <c r="S630" s="397"/>
      <c r="T630" s="402"/>
      <c r="U630" s="402"/>
      <c r="V630" s="34"/>
    </row>
    <row r="631" spans="1:22" ht="21" customHeight="1" x14ac:dyDescent="0.3">
      <c r="A631" s="33"/>
      <c r="B631" s="396" t="s">
        <v>1</v>
      </c>
      <c r="C631" s="396"/>
      <c r="D631" s="397"/>
      <c r="E631" s="397"/>
      <c r="F631" s="398"/>
      <c r="G631" s="398"/>
      <c r="H631" s="398"/>
      <c r="I631" s="398"/>
      <c r="J631" s="34"/>
      <c r="K631" s="1"/>
      <c r="L631" s="32"/>
      <c r="M631" s="33"/>
      <c r="N631" s="396" t="s">
        <v>1</v>
      </c>
      <c r="O631" s="396"/>
      <c r="P631" s="397"/>
      <c r="Q631" s="397"/>
      <c r="R631" s="398"/>
      <c r="S631" s="398"/>
      <c r="T631" s="398"/>
      <c r="U631" s="398"/>
      <c r="V631" s="34"/>
    </row>
    <row r="632" spans="1:22" ht="21" customHeight="1" x14ac:dyDescent="0.3">
      <c r="A632" s="33"/>
      <c r="B632" s="396"/>
      <c r="C632" s="396"/>
      <c r="D632" s="397" t="s">
        <v>11</v>
      </c>
      <c r="E632" s="397"/>
      <c r="F632" s="398"/>
      <c r="G632" s="398"/>
      <c r="H632" s="398"/>
      <c r="I632" s="398"/>
      <c r="J632" s="34"/>
      <c r="K632" s="1"/>
      <c r="L632" s="32"/>
      <c r="M632" s="33"/>
      <c r="N632" s="396"/>
      <c r="O632" s="396"/>
      <c r="P632" s="397" t="s">
        <v>11</v>
      </c>
      <c r="Q632" s="397"/>
      <c r="R632" s="398"/>
      <c r="S632" s="398"/>
      <c r="T632" s="398"/>
      <c r="U632" s="398"/>
      <c r="V632" s="34"/>
    </row>
    <row r="633" spans="1:22" ht="21" customHeight="1" x14ac:dyDescent="0.3">
      <c r="A633" s="33"/>
      <c r="B633" s="396"/>
      <c r="C633" s="396"/>
      <c r="D633" s="397" t="s">
        <v>55</v>
      </c>
      <c r="E633" s="397"/>
      <c r="F633" s="398"/>
      <c r="G633" s="398"/>
      <c r="H633" s="398"/>
      <c r="I633" s="398"/>
      <c r="J633" s="34"/>
      <c r="K633" s="1"/>
      <c r="L633" s="32"/>
      <c r="M633" s="33"/>
      <c r="N633" s="396"/>
      <c r="O633" s="396"/>
      <c r="P633" s="397" t="s">
        <v>55</v>
      </c>
      <c r="Q633" s="397"/>
      <c r="R633" s="398"/>
      <c r="S633" s="398"/>
      <c r="T633" s="398"/>
      <c r="U633" s="398"/>
      <c r="V633" s="34"/>
    </row>
    <row r="634" spans="1:22" ht="21" customHeight="1" x14ac:dyDescent="0.35">
      <c r="A634" s="33"/>
      <c r="B634" s="396"/>
      <c r="C634" s="396"/>
      <c r="D634" s="397" t="s">
        <v>9</v>
      </c>
      <c r="E634" s="397"/>
      <c r="F634" s="399"/>
      <c r="G634" s="399"/>
      <c r="H634" s="399"/>
      <c r="I634" s="399"/>
      <c r="J634" s="34"/>
      <c r="K634" s="1"/>
      <c r="L634" s="32"/>
      <c r="M634" s="33"/>
      <c r="N634" s="396"/>
      <c r="O634" s="396"/>
      <c r="P634" s="397" t="s">
        <v>9</v>
      </c>
      <c r="Q634" s="397"/>
      <c r="R634" s="399"/>
      <c r="S634" s="399"/>
      <c r="T634" s="399"/>
      <c r="U634" s="399"/>
      <c r="V634" s="34"/>
    </row>
    <row r="635" spans="1:22" ht="21" customHeight="1" x14ac:dyDescent="0.35">
      <c r="A635" s="33"/>
      <c r="B635" s="356" t="s">
        <v>44</v>
      </c>
      <c r="C635" s="356"/>
      <c r="D635" s="357" t="str">
        <f t="shared" ref="D635" si="63">IF(D626="","",IF(OR(D626="DWF",D626="DNF"),"Distance","Temps"))</f>
        <v>Temps</v>
      </c>
      <c r="E635" s="357"/>
      <c r="F635" s="37"/>
      <c r="G635" s="65"/>
      <c r="H635" s="39"/>
      <c r="I635" s="65"/>
      <c r="J635" s="34"/>
      <c r="K635" s="1"/>
      <c r="L635" s="32"/>
      <c r="M635" s="33"/>
      <c r="N635" s="356" t="s">
        <v>44</v>
      </c>
      <c r="O635" s="356"/>
      <c r="P635" s="357" t="str">
        <f t="shared" ref="P635" si="64">IF(P626="","",IF(OR(P626="DWF",P626="DNF"),"Distance","Temps"))</f>
        <v>Temps</v>
      </c>
      <c r="Q635" s="357"/>
      <c r="R635" s="37"/>
      <c r="S635" s="65"/>
      <c r="T635" s="39"/>
      <c r="U635" s="65"/>
      <c r="V635" s="34"/>
    </row>
    <row r="636" spans="1:22" ht="21" customHeight="1" x14ac:dyDescent="0.3">
      <c r="A636" s="33"/>
      <c r="B636" s="356"/>
      <c r="C636" s="356"/>
      <c r="D636" s="359" t="s">
        <v>56</v>
      </c>
      <c r="E636" s="63" t="s">
        <v>57</v>
      </c>
      <c r="F636" s="41"/>
      <c r="G636" s="66"/>
      <c r="H636" s="41"/>
      <c r="I636" s="66"/>
      <c r="J636" s="34"/>
      <c r="K636" s="1"/>
      <c r="L636" s="32"/>
      <c r="M636" s="33"/>
      <c r="N636" s="356"/>
      <c r="O636" s="356"/>
      <c r="P636" s="359" t="s">
        <v>56</v>
      </c>
      <c r="Q636" s="63" t="s">
        <v>57</v>
      </c>
      <c r="R636" s="41"/>
      <c r="S636" s="66"/>
      <c r="T636" s="41"/>
      <c r="U636" s="66"/>
      <c r="V636" s="34"/>
    </row>
    <row r="637" spans="1:22" ht="21" customHeight="1" x14ac:dyDescent="0.3">
      <c r="A637" s="33"/>
      <c r="B637" s="356"/>
      <c r="C637" s="356"/>
      <c r="D637" s="359"/>
      <c r="E637" s="63" t="s">
        <v>58</v>
      </c>
      <c r="F637" s="41"/>
      <c r="G637" s="66"/>
      <c r="H637" s="41"/>
      <c r="I637" s="66"/>
      <c r="J637" s="34"/>
      <c r="K637" s="1"/>
      <c r="L637" s="32"/>
      <c r="M637" s="33"/>
      <c r="N637" s="356"/>
      <c r="O637" s="356"/>
      <c r="P637" s="359"/>
      <c r="Q637" s="63" t="s">
        <v>58</v>
      </c>
      <c r="R637" s="41"/>
      <c r="S637" s="66"/>
      <c r="T637" s="41"/>
      <c r="U637" s="66"/>
      <c r="V637" s="34"/>
    </row>
    <row r="638" spans="1:22" ht="21" customHeight="1" x14ac:dyDescent="0.25">
      <c r="A638" s="33"/>
      <c r="B638" s="358"/>
      <c r="C638" s="358"/>
      <c r="D638" s="358"/>
      <c r="E638" s="358"/>
      <c r="F638" s="358"/>
      <c r="G638" s="358"/>
      <c r="H638" s="358"/>
      <c r="I638" s="358"/>
      <c r="J638" s="34"/>
      <c r="K638" s="1"/>
      <c r="L638" s="32"/>
      <c r="M638" s="33"/>
      <c r="N638" s="358"/>
      <c r="O638" s="358"/>
      <c r="P638" s="358"/>
      <c r="Q638" s="358"/>
      <c r="R638" s="358"/>
      <c r="S638" s="358"/>
      <c r="T638" s="358"/>
      <c r="U638" s="358"/>
      <c r="V638" s="34"/>
    </row>
    <row r="639" spans="1:22" ht="21" customHeight="1" x14ac:dyDescent="0.3">
      <c r="A639" s="33"/>
      <c r="B639" s="395" t="s">
        <v>59</v>
      </c>
      <c r="C639" s="395"/>
      <c r="D639" s="395"/>
      <c r="E639" s="395"/>
      <c r="F639" s="395"/>
      <c r="G639" s="395"/>
      <c r="H639" s="395"/>
      <c r="I639" s="395"/>
      <c r="J639" s="34"/>
      <c r="K639" s="1"/>
      <c r="L639" s="32"/>
      <c r="M639" s="33"/>
      <c r="N639" s="395" t="s">
        <v>59</v>
      </c>
      <c r="O639" s="395"/>
      <c r="P639" s="395"/>
      <c r="Q639" s="395"/>
      <c r="R639" s="395"/>
      <c r="S639" s="395"/>
      <c r="T639" s="395"/>
      <c r="U639" s="395"/>
      <c r="V639" s="34"/>
    </row>
    <row r="640" spans="1:22" ht="21" customHeight="1" thickBot="1" x14ac:dyDescent="0.3">
      <c r="A640" s="33"/>
      <c r="B640" s="358"/>
      <c r="C640" s="358"/>
      <c r="D640" s="358"/>
      <c r="E640" s="358"/>
      <c r="F640" s="358"/>
      <c r="G640" s="358"/>
      <c r="H640" s="358"/>
      <c r="I640" s="358"/>
      <c r="J640" s="34"/>
      <c r="K640" s="1"/>
      <c r="L640" s="32"/>
      <c r="M640" s="33"/>
      <c r="N640" s="358"/>
      <c r="O640" s="358"/>
      <c r="P640" s="358"/>
      <c r="Q640" s="358"/>
      <c r="R640" s="358"/>
      <c r="S640" s="358"/>
      <c r="T640" s="358"/>
      <c r="U640" s="358"/>
      <c r="V640" s="34"/>
    </row>
    <row r="641" spans="1:22" ht="21" customHeight="1" x14ac:dyDescent="0.25">
      <c r="A641" s="33"/>
      <c r="B641" s="489" t="s">
        <v>96</v>
      </c>
      <c r="C641" s="491"/>
      <c r="D641" s="469"/>
      <c r="E641" s="471"/>
      <c r="F641" s="471"/>
      <c r="G641" s="471"/>
      <c r="H641" s="471"/>
      <c r="I641" s="471"/>
      <c r="J641" s="34"/>
      <c r="K641" s="1"/>
      <c r="L641" s="32"/>
      <c r="M641" s="33"/>
      <c r="N641" s="489" t="s">
        <v>96</v>
      </c>
      <c r="O641" s="491"/>
      <c r="P641" s="469"/>
      <c r="Q641" s="471"/>
      <c r="R641" s="471"/>
      <c r="S641" s="471"/>
      <c r="T641" s="471"/>
      <c r="U641" s="471"/>
      <c r="V641" s="34"/>
    </row>
    <row r="642" spans="1:22" ht="21" customHeight="1" thickBot="1" x14ac:dyDescent="0.3">
      <c r="A642" s="33"/>
      <c r="B642" s="490"/>
      <c r="C642" s="492"/>
      <c r="D642" s="470"/>
      <c r="E642" s="472"/>
      <c r="F642" s="472"/>
      <c r="G642" s="472"/>
      <c r="H642" s="472"/>
      <c r="I642" s="472"/>
      <c r="J642" s="34"/>
      <c r="K642" s="1"/>
      <c r="L642" s="32"/>
      <c r="M642" s="33"/>
      <c r="N642" s="490"/>
      <c r="O642" s="492"/>
      <c r="P642" s="470"/>
      <c r="Q642" s="472"/>
      <c r="R642" s="472"/>
      <c r="S642" s="472"/>
      <c r="T642" s="472"/>
      <c r="U642" s="472"/>
      <c r="V642" s="34"/>
    </row>
    <row r="643" spans="1:22" ht="21" customHeight="1" x14ac:dyDescent="0.25">
      <c r="A643" s="33"/>
      <c r="B643" s="487">
        <v>1</v>
      </c>
      <c r="C643" s="475">
        <f>B643+1</f>
        <v>2</v>
      </c>
      <c r="D643" s="473">
        <f t="shared" ref="D643:I643" si="65">C643+1</f>
        <v>3</v>
      </c>
      <c r="E643" s="475">
        <f t="shared" si="65"/>
        <v>4</v>
      </c>
      <c r="F643" s="473">
        <f t="shared" si="65"/>
        <v>5</v>
      </c>
      <c r="G643" s="475">
        <f t="shared" si="65"/>
        <v>6</v>
      </c>
      <c r="H643" s="473">
        <f t="shared" si="65"/>
        <v>7</v>
      </c>
      <c r="I643" s="477">
        <f t="shared" si="65"/>
        <v>8</v>
      </c>
      <c r="J643" s="34"/>
      <c r="K643" s="1"/>
      <c r="L643" s="32"/>
      <c r="M643" s="33"/>
      <c r="N643" s="487">
        <v>1</v>
      </c>
      <c r="O643" s="475">
        <f>N643+1</f>
        <v>2</v>
      </c>
      <c r="P643" s="473">
        <f t="shared" ref="P643:U643" si="66">O643+1</f>
        <v>3</v>
      </c>
      <c r="Q643" s="475">
        <f t="shared" si="66"/>
        <v>4</v>
      </c>
      <c r="R643" s="473">
        <f t="shared" si="66"/>
        <v>5</v>
      </c>
      <c r="S643" s="475">
        <f t="shared" si="66"/>
        <v>6</v>
      </c>
      <c r="T643" s="473">
        <f t="shared" si="66"/>
        <v>7</v>
      </c>
      <c r="U643" s="477">
        <f t="shared" si="66"/>
        <v>8</v>
      </c>
      <c r="V643" s="34"/>
    </row>
    <row r="644" spans="1:22" ht="21" customHeight="1" thickBot="1" x14ac:dyDescent="0.3">
      <c r="A644" s="33"/>
      <c r="B644" s="488"/>
      <c r="C644" s="476"/>
      <c r="D644" s="474"/>
      <c r="E644" s="476"/>
      <c r="F644" s="474"/>
      <c r="G644" s="476"/>
      <c r="H644" s="474"/>
      <c r="I644" s="478"/>
      <c r="J644" s="34"/>
      <c r="K644" s="1"/>
      <c r="L644" s="32"/>
      <c r="M644" s="33"/>
      <c r="N644" s="488"/>
      <c r="O644" s="476"/>
      <c r="P644" s="474"/>
      <c r="Q644" s="476"/>
      <c r="R644" s="474"/>
      <c r="S644" s="476"/>
      <c r="T644" s="474"/>
      <c r="U644" s="478"/>
      <c r="V644" s="34"/>
    </row>
    <row r="645" spans="1:22" ht="21" customHeight="1" x14ac:dyDescent="0.25">
      <c r="A645" s="33"/>
      <c r="B645" s="479" t="s">
        <v>97</v>
      </c>
      <c r="C645" s="480"/>
      <c r="D645" s="483"/>
      <c r="E645" s="484"/>
      <c r="F645" s="484"/>
      <c r="G645" s="484"/>
      <c r="H645" s="484"/>
      <c r="I645" s="429"/>
      <c r="J645" s="34"/>
      <c r="K645" s="1"/>
      <c r="L645" s="32"/>
      <c r="M645" s="33"/>
      <c r="N645" s="479" t="s">
        <v>97</v>
      </c>
      <c r="O645" s="480"/>
      <c r="P645" s="483"/>
      <c r="Q645" s="484"/>
      <c r="R645" s="484"/>
      <c r="S645" s="484"/>
      <c r="T645" s="484"/>
      <c r="U645" s="429"/>
      <c r="V645" s="34"/>
    </row>
    <row r="646" spans="1:22" ht="21" customHeight="1" thickBot="1" x14ac:dyDescent="0.3">
      <c r="A646" s="33"/>
      <c r="B646" s="481"/>
      <c r="C646" s="482"/>
      <c r="D646" s="485"/>
      <c r="E646" s="486"/>
      <c r="F646" s="486"/>
      <c r="G646" s="486"/>
      <c r="H646" s="486"/>
      <c r="I646" s="431"/>
      <c r="J646" s="34"/>
      <c r="K646" s="1"/>
      <c r="L646" s="32"/>
      <c r="M646" s="33"/>
      <c r="N646" s="481"/>
      <c r="O646" s="482"/>
      <c r="P646" s="485"/>
      <c r="Q646" s="486"/>
      <c r="R646" s="486"/>
      <c r="S646" s="486"/>
      <c r="T646" s="486"/>
      <c r="U646" s="431"/>
      <c r="V646" s="34"/>
    </row>
    <row r="647" spans="1:22" ht="21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21" customHeight="1" x14ac:dyDescent="0.25">
      <c r="A648" s="33"/>
      <c r="B648" s="438" t="s">
        <v>63</v>
      </c>
      <c r="C648" s="343" t="s">
        <v>64</v>
      </c>
      <c r="D648" s="351"/>
      <c r="E648" s="351"/>
      <c r="F648" s="351"/>
      <c r="G648" s="351"/>
      <c r="H648" s="352"/>
      <c r="I648" s="353"/>
      <c r="J648" s="34"/>
      <c r="K648" s="1"/>
      <c r="L648" s="32"/>
      <c r="M648" s="33"/>
      <c r="N648" s="438" t="s">
        <v>63</v>
      </c>
      <c r="O648" s="343" t="s">
        <v>64</v>
      </c>
      <c r="P648" s="351"/>
      <c r="Q648" s="351"/>
      <c r="R648" s="351"/>
      <c r="S648" s="351"/>
      <c r="T648" s="352"/>
      <c r="U648" s="353"/>
      <c r="V648" s="34"/>
    </row>
    <row r="649" spans="1:22" ht="21" customHeight="1" x14ac:dyDescent="0.25">
      <c r="A649" s="33"/>
      <c r="B649" s="439"/>
      <c r="C649" s="340" t="s">
        <v>65</v>
      </c>
      <c r="D649" s="348"/>
      <c r="E649" s="348"/>
      <c r="F649" s="348"/>
      <c r="G649" s="348"/>
      <c r="H649" s="336"/>
      <c r="I649" s="337"/>
      <c r="J649" s="34"/>
      <c r="K649" s="1"/>
      <c r="L649" s="32"/>
      <c r="M649" s="33"/>
      <c r="N649" s="439"/>
      <c r="O649" s="340" t="s">
        <v>65</v>
      </c>
      <c r="P649" s="348"/>
      <c r="Q649" s="348"/>
      <c r="R649" s="348"/>
      <c r="S649" s="348"/>
      <c r="T649" s="336"/>
      <c r="U649" s="337"/>
      <c r="V649" s="34"/>
    </row>
    <row r="650" spans="1:22" ht="21" customHeight="1" x14ac:dyDescent="0.25">
      <c r="A650" s="33"/>
      <c r="B650" s="439"/>
      <c r="C650" s="340" t="s">
        <v>66</v>
      </c>
      <c r="D650" s="348"/>
      <c r="E650" s="348"/>
      <c r="F650" s="348"/>
      <c r="G650" s="348"/>
      <c r="H650" s="336"/>
      <c r="I650" s="337"/>
      <c r="J650" s="34"/>
      <c r="K650" s="1"/>
      <c r="L650" s="32"/>
      <c r="M650" s="33"/>
      <c r="N650" s="439"/>
      <c r="O650" s="340" t="s">
        <v>66</v>
      </c>
      <c r="P650" s="348"/>
      <c r="Q650" s="348"/>
      <c r="R650" s="348"/>
      <c r="S650" s="348"/>
      <c r="T650" s="336"/>
      <c r="U650" s="337"/>
      <c r="V650" s="34"/>
    </row>
    <row r="651" spans="1:22" ht="21" customHeight="1" x14ac:dyDescent="0.25">
      <c r="A651" s="33"/>
      <c r="B651" s="439"/>
      <c r="C651" s="340" t="s">
        <v>67</v>
      </c>
      <c r="D651" s="348"/>
      <c r="E651" s="348"/>
      <c r="F651" s="348"/>
      <c r="G651" s="348"/>
      <c r="H651" s="336"/>
      <c r="I651" s="337"/>
      <c r="J651" s="34"/>
      <c r="K651" s="1"/>
      <c r="L651" s="32"/>
      <c r="M651" s="33"/>
      <c r="N651" s="439"/>
      <c r="O651" s="340" t="s">
        <v>67</v>
      </c>
      <c r="P651" s="348"/>
      <c r="Q651" s="348"/>
      <c r="R651" s="348"/>
      <c r="S651" s="348"/>
      <c r="T651" s="336"/>
      <c r="U651" s="337"/>
      <c r="V651" s="34"/>
    </row>
    <row r="652" spans="1:22" ht="21" customHeight="1" x14ac:dyDescent="0.25">
      <c r="A652" s="33"/>
      <c r="B652" s="439"/>
      <c r="C652" s="340" t="s">
        <v>235</v>
      </c>
      <c r="D652" s="348"/>
      <c r="E652" s="348"/>
      <c r="F652" s="348"/>
      <c r="G652" s="348"/>
      <c r="H652" s="354"/>
      <c r="I652" s="355"/>
      <c r="J652" s="34"/>
      <c r="K652" s="1"/>
      <c r="L652" s="32"/>
      <c r="M652" s="33"/>
      <c r="N652" s="439"/>
      <c r="O652" s="340" t="s">
        <v>235</v>
      </c>
      <c r="P652" s="348"/>
      <c r="Q652" s="348"/>
      <c r="R652" s="348"/>
      <c r="S652" s="348"/>
      <c r="T652" s="354"/>
      <c r="U652" s="355"/>
      <c r="V652" s="34"/>
    </row>
    <row r="653" spans="1:22" ht="21" customHeight="1" x14ac:dyDescent="0.25">
      <c r="A653" s="33"/>
      <c r="B653" s="439"/>
      <c r="C653" s="338" t="s">
        <v>236</v>
      </c>
      <c r="D653" s="339"/>
      <c r="E653" s="339"/>
      <c r="F653" s="339"/>
      <c r="G653" s="340"/>
      <c r="H653" s="336"/>
      <c r="I653" s="337"/>
      <c r="J653" s="34"/>
      <c r="K653" s="1"/>
      <c r="L653" s="32"/>
      <c r="M653" s="33"/>
      <c r="N653" s="439"/>
      <c r="O653" s="338" t="s">
        <v>236</v>
      </c>
      <c r="P653" s="339"/>
      <c r="Q653" s="339"/>
      <c r="R653" s="339"/>
      <c r="S653" s="340"/>
      <c r="T653" s="336"/>
      <c r="U653" s="337"/>
      <c r="V653" s="34"/>
    </row>
    <row r="654" spans="1:22" ht="21" customHeight="1" x14ac:dyDescent="0.25">
      <c r="A654" s="33"/>
      <c r="B654" s="439"/>
      <c r="C654" s="340" t="s">
        <v>69</v>
      </c>
      <c r="D654" s="348"/>
      <c r="E654" s="348"/>
      <c r="F654" s="348"/>
      <c r="G654" s="348"/>
      <c r="H654" s="336"/>
      <c r="I654" s="337"/>
      <c r="J654" s="34"/>
      <c r="K654" s="1"/>
      <c r="L654" s="32"/>
      <c r="M654" s="33"/>
      <c r="N654" s="439"/>
      <c r="O654" s="340" t="s">
        <v>69</v>
      </c>
      <c r="P654" s="348"/>
      <c r="Q654" s="348"/>
      <c r="R654" s="348"/>
      <c r="S654" s="348"/>
      <c r="T654" s="336"/>
      <c r="U654" s="337"/>
      <c r="V654" s="34"/>
    </row>
    <row r="655" spans="1:22" ht="21" customHeight="1" thickBot="1" x14ac:dyDescent="0.3">
      <c r="A655" s="33"/>
      <c r="B655" s="440"/>
      <c r="C655" s="371" t="s">
        <v>243</v>
      </c>
      <c r="D655" s="372"/>
      <c r="E655" s="372"/>
      <c r="F655" s="372"/>
      <c r="G655" s="372"/>
      <c r="H655" s="369"/>
      <c r="I655" s="370"/>
      <c r="J655" s="34"/>
      <c r="K655" s="1"/>
      <c r="L655" s="32"/>
      <c r="M655" s="33"/>
      <c r="N655" s="440"/>
      <c r="O655" s="371" t="s">
        <v>243</v>
      </c>
      <c r="P655" s="372"/>
      <c r="Q655" s="372"/>
      <c r="R655" s="372"/>
      <c r="S655" s="372"/>
      <c r="T655" s="369"/>
      <c r="U655" s="370"/>
      <c r="V655" s="34"/>
    </row>
    <row r="656" spans="1:22" ht="21" customHeight="1" x14ac:dyDescent="0.25">
      <c r="A656" s="33"/>
      <c r="B656" s="467" t="s">
        <v>70</v>
      </c>
      <c r="C656" s="346" t="s">
        <v>71</v>
      </c>
      <c r="D656" s="347"/>
      <c r="E656" s="347"/>
      <c r="F656" s="347"/>
      <c r="G656" s="347"/>
      <c r="H656" s="344"/>
      <c r="I656" s="345"/>
      <c r="J656" s="34"/>
      <c r="K656" s="1"/>
      <c r="L656" s="32"/>
      <c r="M656" s="33"/>
      <c r="N656" s="467" t="s">
        <v>70</v>
      </c>
      <c r="O656" s="346" t="s">
        <v>71</v>
      </c>
      <c r="P656" s="347"/>
      <c r="Q656" s="347"/>
      <c r="R656" s="347"/>
      <c r="S656" s="347"/>
      <c r="T656" s="344"/>
      <c r="U656" s="345"/>
      <c r="V656" s="34"/>
    </row>
    <row r="657" spans="1:23" ht="21" customHeight="1" x14ac:dyDescent="0.25">
      <c r="A657" s="33"/>
      <c r="B657" s="467"/>
      <c r="C657" s="340" t="s">
        <v>72</v>
      </c>
      <c r="D657" s="348"/>
      <c r="E657" s="348"/>
      <c r="F657" s="348"/>
      <c r="G657" s="348"/>
      <c r="H657" s="336"/>
      <c r="I657" s="337"/>
      <c r="J657" s="34"/>
      <c r="K657" s="1"/>
      <c r="L657" s="32"/>
      <c r="M657" s="33"/>
      <c r="N657" s="467"/>
      <c r="O657" s="340" t="s">
        <v>72</v>
      </c>
      <c r="P657" s="348"/>
      <c r="Q657" s="348"/>
      <c r="R657" s="348"/>
      <c r="S657" s="348"/>
      <c r="T657" s="336"/>
      <c r="U657" s="337"/>
      <c r="V657" s="34"/>
    </row>
    <row r="658" spans="1:23" ht="21" customHeight="1" x14ac:dyDescent="0.25">
      <c r="A658" s="33"/>
      <c r="B658" s="467"/>
      <c r="C658" s="340" t="s">
        <v>73</v>
      </c>
      <c r="D658" s="348"/>
      <c r="E658" s="348"/>
      <c r="F658" s="348"/>
      <c r="G658" s="348"/>
      <c r="H658" s="336"/>
      <c r="I658" s="337"/>
      <c r="J658" s="34"/>
      <c r="K658" s="1"/>
      <c r="L658" s="32"/>
      <c r="M658" s="33"/>
      <c r="N658" s="467"/>
      <c r="O658" s="340" t="s">
        <v>73</v>
      </c>
      <c r="P658" s="348"/>
      <c r="Q658" s="348"/>
      <c r="R658" s="348"/>
      <c r="S658" s="348"/>
      <c r="T658" s="336"/>
      <c r="U658" s="337"/>
      <c r="V658" s="34"/>
    </row>
    <row r="659" spans="1:23" ht="21" customHeight="1" x14ac:dyDescent="0.25">
      <c r="A659" s="33"/>
      <c r="B659" s="467"/>
      <c r="C659" s="340" t="s">
        <v>75</v>
      </c>
      <c r="D659" s="348"/>
      <c r="E659" s="348"/>
      <c r="F659" s="348"/>
      <c r="G659" s="348"/>
      <c r="H659" s="336"/>
      <c r="I659" s="337"/>
      <c r="J659" s="34"/>
      <c r="K659" s="1"/>
      <c r="L659" s="32"/>
      <c r="M659" s="33"/>
      <c r="N659" s="467"/>
      <c r="O659" s="340" t="s">
        <v>75</v>
      </c>
      <c r="P659" s="348"/>
      <c r="Q659" s="348"/>
      <c r="R659" s="348"/>
      <c r="S659" s="348"/>
      <c r="T659" s="336"/>
      <c r="U659" s="337"/>
      <c r="V659" s="34"/>
    </row>
    <row r="660" spans="1:23" ht="21" customHeight="1" x14ac:dyDescent="0.25">
      <c r="A660" s="33"/>
      <c r="B660" s="467"/>
      <c r="C660" s="340" t="s">
        <v>76</v>
      </c>
      <c r="D660" s="348"/>
      <c r="E660" s="348"/>
      <c r="F660" s="348"/>
      <c r="G660" s="348"/>
      <c r="H660" s="336"/>
      <c r="I660" s="337"/>
      <c r="J660" s="34"/>
      <c r="K660" s="1"/>
      <c r="L660" s="32"/>
      <c r="M660" s="33"/>
      <c r="N660" s="467"/>
      <c r="O660" s="340" t="s">
        <v>76</v>
      </c>
      <c r="P660" s="348"/>
      <c r="Q660" s="348"/>
      <c r="R660" s="348"/>
      <c r="S660" s="348"/>
      <c r="T660" s="336"/>
      <c r="U660" s="337"/>
      <c r="V660" s="34"/>
    </row>
    <row r="661" spans="1:23" ht="21" customHeight="1" thickBot="1" x14ac:dyDescent="0.3">
      <c r="A661" s="33"/>
      <c r="B661" s="468"/>
      <c r="C661" s="371" t="s">
        <v>77</v>
      </c>
      <c r="D661" s="372"/>
      <c r="E661" s="372"/>
      <c r="F661" s="372"/>
      <c r="G661" s="372"/>
      <c r="H661" s="369"/>
      <c r="I661" s="370"/>
      <c r="J661" s="34"/>
      <c r="K661" s="1"/>
      <c r="L661" s="32"/>
      <c r="M661" s="33"/>
      <c r="N661" s="468"/>
      <c r="O661" s="371" t="s">
        <v>77</v>
      </c>
      <c r="P661" s="372"/>
      <c r="Q661" s="372"/>
      <c r="R661" s="372"/>
      <c r="S661" s="372"/>
      <c r="T661" s="369"/>
      <c r="U661" s="370"/>
      <c r="V661" s="34"/>
    </row>
    <row r="662" spans="1:23" ht="21" customHeight="1" x14ac:dyDescent="0.25">
      <c r="A662" s="33"/>
      <c r="B662" s="439" t="s">
        <v>78</v>
      </c>
      <c r="C662" s="341" t="s">
        <v>85</v>
      </c>
      <c r="D662" s="342"/>
      <c r="E662" s="343"/>
      <c r="F662" s="10" t="s">
        <v>86</v>
      </c>
      <c r="G662" s="11"/>
      <c r="H662" s="344"/>
      <c r="I662" s="345"/>
      <c r="J662" s="34"/>
      <c r="K662" s="1"/>
      <c r="L662" s="32"/>
      <c r="M662" s="33"/>
      <c r="N662" s="439" t="s">
        <v>78</v>
      </c>
      <c r="O662" s="341" t="s">
        <v>85</v>
      </c>
      <c r="P662" s="342"/>
      <c r="Q662" s="343"/>
      <c r="R662" s="10" t="s">
        <v>86</v>
      </c>
      <c r="S662" s="11"/>
      <c r="T662" s="344"/>
      <c r="U662" s="345"/>
      <c r="V662" s="34"/>
    </row>
    <row r="663" spans="1:23" ht="21" customHeight="1" x14ac:dyDescent="0.25">
      <c r="A663" s="33"/>
      <c r="B663" s="439"/>
      <c r="C663" s="338" t="s">
        <v>241</v>
      </c>
      <c r="D663" s="339"/>
      <c r="E663" s="340"/>
      <c r="F663" s="10" t="s">
        <v>84</v>
      </c>
      <c r="G663" s="10"/>
      <c r="H663" s="336"/>
      <c r="I663" s="337"/>
      <c r="J663" s="34"/>
      <c r="K663" s="1"/>
      <c r="L663" s="32"/>
      <c r="M663" s="33"/>
      <c r="N663" s="439"/>
      <c r="O663" s="338" t="s">
        <v>241</v>
      </c>
      <c r="P663" s="339"/>
      <c r="Q663" s="340"/>
      <c r="R663" s="10" t="s">
        <v>84</v>
      </c>
      <c r="S663" s="10"/>
      <c r="T663" s="336"/>
      <c r="U663" s="337"/>
      <c r="V663" s="34"/>
    </row>
    <row r="664" spans="1:23" ht="21" customHeight="1" thickBot="1" x14ac:dyDescent="0.3">
      <c r="A664" s="33"/>
      <c r="B664" s="440"/>
      <c r="C664" s="441" t="s">
        <v>87</v>
      </c>
      <c r="D664" s="442"/>
      <c r="E664" s="371"/>
      <c r="F664" s="52" t="s">
        <v>86</v>
      </c>
      <c r="G664" s="52"/>
      <c r="H664" s="369"/>
      <c r="I664" s="370"/>
      <c r="J664" s="34"/>
      <c r="K664" s="1"/>
      <c r="L664" s="32"/>
      <c r="M664" s="33"/>
      <c r="N664" s="440"/>
      <c r="O664" s="441" t="s">
        <v>87</v>
      </c>
      <c r="P664" s="442"/>
      <c r="Q664" s="371"/>
      <c r="R664" s="52" t="s">
        <v>86</v>
      </c>
      <c r="S664" s="52"/>
      <c r="T664" s="369"/>
      <c r="U664" s="370"/>
      <c r="V664" s="34"/>
    </row>
    <row r="665" spans="1:23" ht="21" customHeight="1" thickBot="1" x14ac:dyDescent="0.3">
      <c r="A665" s="33"/>
      <c r="B665" s="25"/>
      <c r="C665" s="25"/>
      <c r="D665" s="25"/>
      <c r="E665" s="25"/>
      <c r="F665" s="25"/>
      <c r="G665" s="25"/>
      <c r="H665" s="25"/>
      <c r="I665" s="25"/>
      <c r="J665" s="34"/>
      <c r="K665" s="1"/>
      <c r="L665" s="32"/>
      <c r="M665" s="33"/>
      <c r="N665" s="25"/>
      <c r="O665" s="25"/>
      <c r="P665" s="25"/>
      <c r="Q665" s="25"/>
      <c r="R665" s="25"/>
      <c r="S665" s="25"/>
      <c r="T665" s="25"/>
      <c r="U665" s="25"/>
      <c r="V665" s="34"/>
    </row>
    <row r="666" spans="1:23" ht="21" customHeight="1" x14ac:dyDescent="0.3">
      <c r="A666" s="33"/>
      <c r="B666" s="373" t="s">
        <v>88</v>
      </c>
      <c r="C666" s="374"/>
      <c r="D666" s="374"/>
      <c r="E666" s="374"/>
      <c r="F666" s="374"/>
      <c r="G666" s="374"/>
      <c r="H666" s="374"/>
      <c r="I666" s="375"/>
      <c r="J666" s="34"/>
      <c r="K666" s="1"/>
      <c r="L666" s="32"/>
      <c r="M666" s="33"/>
      <c r="N666" s="373" t="s">
        <v>88</v>
      </c>
      <c r="O666" s="374"/>
      <c r="P666" s="374"/>
      <c r="Q666" s="374"/>
      <c r="R666" s="374"/>
      <c r="S666" s="374"/>
      <c r="T666" s="374"/>
      <c r="U666" s="375"/>
      <c r="V666" s="34"/>
    </row>
    <row r="667" spans="1:23" ht="21" customHeight="1" x14ac:dyDescent="0.25">
      <c r="A667" s="33"/>
      <c r="B667" s="376"/>
      <c r="C667" s="377"/>
      <c r="D667" s="377"/>
      <c r="E667" s="377"/>
      <c r="F667" s="377"/>
      <c r="G667" s="377"/>
      <c r="H667" s="377"/>
      <c r="I667" s="378"/>
      <c r="J667" s="34"/>
      <c r="K667" s="1"/>
      <c r="L667" s="32"/>
      <c r="M667" s="33"/>
      <c r="N667" s="376"/>
      <c r="O667" s="377"/>
      <c r="P667" s="377"/>
      <c r="Q667" s="377"/>
      <c r="R667" s="377"/>
      <c r="S667" s="377"/>
      <c r="T667" s="377"/>
      <c r="U667" s="378"/>
      <c r="V667" s="34"/>
    </row>
    <row r="668" spans="1:23" ht="21" customHeight="1" x14ac:dyDescent="0.25">
      <c r="A668" s="33"/>
      <c r="B668" s="379"/>
      <c r="C668" s="380"/>
      <c r="D668" s="380"/>
      <c r="E668" s="380"/>
      <c r="F668" s="380"/>
      <c r="G668" s="380"/>
      <c r="H668" s="380"/>
      <c r="I668" s="381"/>
      <c r="J668" s="34"/>
      <c r="K668" s="1"/>
      <c r="L668" s="32"/>
      <c r="M668" s="33"/>
      <c r="N668" s="379"/>
      <c r="O668" s="380"/>
      <c r="P668" s="380"/>
      <c r="Q668" s="380"/>
      <c r="R668" s="380"/>
      <c r="S668" s="380"/>
      <c r="T668" s="380"/>
      <c r="U668" s="381"/>
      <c r="V668" s="34"/>
    </row>
    <row r="669" spans="1:23" ht="21" customHeight="1" x14ac:dyDescent="0.25">
      <c r="A669" s="33"/>
      <c r="B669" s="379"/>
      <c r="C669" s="380"/>
      <c r="D669" s="380"/>
      <c r="E669" s="380"/>
      <c r="F669" s="380"/>
      <c r="G669" s="380"/>
      <c r="H669" s="380"/>
      <c r="I669" s="381"/>
      <c r="J669" s="34"/>
      <c r="K669" s="1"/>
      <c r="L669" s="32"/>
      <c r="M669" s="33"/>
      <c r="N669" s="379"/>
      <c r="O669" s="380"/>
      <c r="P669" s="380"/>
      <c r="Q669" s="380"/>
      <c r="R669" s="380"/>
      <c r="S669" s="380"/>
      <c r="T669" s="380"/>
      <c r="U669" s="381"/>
      <c r="V669" s="34"/>
    </row>
    <row r="670" spans="1:23" ht="21" customHeight="1" thickBot="1" x14ac:dyDescent="0.3">
      <c r="A670" s="33"/>
      <c r="B670" s="382"/>
      <c r="C670" s="383"/>
      <c r="D670" s="383"/>
      <c r="E670" s="383"/>
      <c r="F670" s="383"/>
      <c r="G670" s="383"/>
      <c r="H670" s="383"/>
      <c r="I670" s="384"/>
      <c r="J670" s="34"/>
      <c r="K670" s="1"/>
      <c r="L670" s="32"/>
      <c r="M670" s="33"/>
      <c r="N670" s="382"/>
      <c r="O670" s="383"/>
      <c r="P670" s="383"/>
      <c r="Q670" s="383"/>
      <c r="R670" s="383"/>
      <c r="S670" s="383"/>
      <c r="T670" s="383"/>
      <c r="U670" s="384"/>
      <c r="V670" s="34"/>
    </row>
    <row r="671" spans="1:23" ht="21" customHeight="1" thickBot="1" x14ac:dyDescent="0.3">
      <c r="A671" s="53"/>
      <c r="B671" s="54"/>
      <c r="C671" s="54"/>
      <c r="D671" s="54"/>
      <c r="E671" s="54"/>
      <c r="F671" s="54"/>
      <c r="G671" s="54"/>
      <c r="H671" s="54"/>
      <c r="I671" s="54"/>
      <c r="J671" s="55"/>
      <c r="K671" s="1"/>
      <c r="L671" s="32"/>
      <c r="M671" s="53"/>
      <c r="N671" s="54"/>
      <c r="O671" s="54"/>
      <c r="P671" s="54"/>
      <c r="Q671" s="54"/>
      <c r="R671" s="54"/>
      <c r="S671" s="54"/>
      <c r="T671" s="54"/>
      <c r="U671" s="54"/>
      <c r="V671" s="55"/>
    </row>
    <row r="672" spans="1:23" ht="21" customHeight="1" thickBot="1" x14ac:dyDescent="0.3">
      <c r="A672" s="56"/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7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</row>
    <row r="673" spans="1:22" ht="21" customHeight="1" x14ac:dyDescent="0.25">
      <c r="A673" s="29">
        <v>14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>
        <f t="shared" ref="M673" si="67">A673+1</f>
        <v>15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21" customHeight="1" x14ac:dyDescent="0.35">
      <c r="A674" s="33"/>
      <c r="B674" s="356" t="s">
        <v>42</v>
      </c>
      <c r="C674" s="356"/>
      <c r="D674" s="452" t="s">
        <v>239</v>
      </c>
      <c r="E674" s="404"/>
      <c r="F674" s="404"/>
      <c r="G674" s="404"/>
      <c r="H674" s="404"/>
      <c r="I674" s="404"/>
      <c r="J674" s="75"/>
      <c r="K674" s="1"/>
      <c r="L674" s="32"/>
      <c r="M674" s="33"/>
      <c r="N674" s="356" t="s">
        <v>42</v>
      </c>
      <c r="O674" s="356"/>
      <c r="P674" s="452" t="s">
        <v>239</v>
      </c>
      <c r="Q674" s="404"/>
      <c r="R674" s="404"/>
      <c r="S674" s="404"/>
      <c r="T674" s="404"/>
      <c r="U674" s="404"/>
      <c r="V674" s="75"/>
    </row>
    <row r="675" spans="1:22" ht="21" customHeight="1" x14ac:dyDescent="0.25">
      <c r="A675" s="33"/>
      <c r="B675" s="358"/>
      <c r="C675" s="358"/>
      <c r="D675" s="358"/>
      <c r="E675" s="358"/>
      <c r="F675" s="358"/>
      <c r="G675" s="358"/>
      <c r="H675" s="358"/>
      <c r="I675" s="358"/>
      <c r="J675" s="34"/>
      <c r="K675" s="1"/>
      <c r="L675" s="32"/>
      <c r="M675" s="33"/>
      <c r="N675" s="358"/>
      <c r="O675" s="358"/>
      <c r="P675" s="358"/>
      <c r="Q675" s="358"/>
      <c r="R675" s="358"/>
      <c r="S675" s="358"/>
      <c r="T675" s="358"/>
      <c r="U675" s="358"/>
      <c r="V675" s="34"/>
    </row>
    <row r="676" spans="1:22" ht="21" customHeight="1" x14ac:dyDescent="0.35">
      <c r="A676" s="33"/>
      <c r="B676" s="356" t="s">
        <v>0</v>
      </c>
      <c r="C676" s="356"/>
      <c r="D676" s="403"/>
      <c r="E676" s="403"/>
      <c r="F676" s="357" t="s">
        <v>41</v>
      </c>
      <c r="G676" s="357"/>
      <c r="H676" s="403"/>
      <c r="I676" s="403"/>
      <c r="J676" s="34"/>
      <c r="K676" s="1"/>
      <c r="L676" s="32"/>
      <c r="M676" s="33"/>
      <c r="N676" s="356" t="s">
        <v>0</v>
      </c>
      <c r="O676" s="356"/>
      <c r="P676" s="403"/>
      <c r="Q676" s="403"/>
      <c r="R676" s="357" t="s">
        <v>41</v>
      </c>
      <c r="S676" s="357"/>
      <c r="T676" s="403"/>
      <c r="U676" s="403"/>
      <c r="V676" s="34"/>
    </row>
    <row r="677" spans="1:22" ht="21" customHeight="1" x14ac:dyDescent="0.35">
      <c r="A677" s="33"/>
      <c r="B677" s="356" t="s">
        <v>14</v>
      </c>
      <c r="C677" s="356"/>
      <c r="D677" s="400"/>
      <c r="E677" s="400"/>
      <c r="F677" s="357" t="s">
        <v>15</v>
      </c>
      <c r="G677" s="357"/>
      <c r="H677" s="401"/>
      <c r="I677" s="401"/>
      <c r="J677" s="34"/>
      <c r="K677" s="1"/>
      <c r="L677" s="32"/>
      <c r="M677" s="33"/>
      <c r="N677" s="356" t="s">
        <v>14</v>
      </c>
      <c r="O677" s="356"/>
      <c r="P677" s="400"/>
      <c r="Q677" s="400"/>
      <c r="R677" s="357" t="s">
        <v>15</v>
      </c>
      <c r="S677" s="357"/>
      <c r="T677" s="401"/>
      <c r="U677" s="401"/>
      <c r="V677" s="34"/>
    </row>
    <row r="678" spans="1:22" ht="21" customHeight="1" x14ac:dyDescent="0.3">
      <c r="A678" s="33"/>
      <c r="B678" s="64" t="s">
        <v>53</v>
      </c>
      <c r="C678" s="64"/>
      <c r="D678" s="402"/>
      <c r="E678" s="402"/>
      <c r="F678" s="397" t="s">
        <v>54</v>
      </c>
      <c r="G678" s="397"/>
      <c r="H678" s="402"/>
      <c r="I678" s="402"/>
      <c r="J678" s="34"/>
      <c r="K678" s="1"/>
      <c r="L678" s="32"/>
      <c r="M678" s="33"/>
      <c r="N678" s="64" t="s">
        <v>53</v>
      </c>
      <c r="O678" s="64"/>
      <c r="P678" s="402"/>
      <c r="Q678" s="402"/>
      <c r="R678" s="397" t="s">
        <v>54</v>
      </c>
      <c r="S678" s="397"/>
      <c r="T678" s="402"/>
      <c r="U678" s="402"/>
      <c r="V678" s="34"/>
    </row>
    <row r="679" spans="1:22" ht="21" customHeight="1" x14ac:dyDescent="0.3">
      <c r="A679" s="33"/>
      <c r="B679" s="396" t="s">
        <v>1</v>
      </c>
      <c r="C679" s="396"/>
      <c r="D679" s="397"/>
      <c r="E679" s="397"/>
      <c r="F679" s="398"/>
      <c r="G679" s="398"/>
      <c r="H679" s="398"/>
      <c r="I679" s="398"/>
      <c r="J679" s="34"/>
      <c r="K679" s="1"/>
      <c r="L679" s="32"/>
      <c r="M679" s="33"/>
      <c r="N679" s="396" t="s">
        <v>1</v>
      </c>
      <c r="O679" s="396"/>
      <c r="P679" s="397"/>
      <c r="Q679" s="397"/>
      <c r="R679" s="398"/>
      <c r="S679" s="398"/>
      <c r="T679" s="398"/>
      <c r="U679" s="398"/>
      <c r="V679" s="34"/>
    </row>
    <row r="680" spans="1:22" ht="21" customHeight="1" x14ac:dyDescent="0.3">
      <c r="A680" s="33"/>
      <c r="B680" s="396"/>
      <c r="C680" s="396"/>
      <c r="D680" s="397" t="s">
        <v>11</v>
      </c>
      <c r="E680" s="397"/>
      <c r="F680" s="398"/>
      <c r="G680" s="398"/>
      <c r="H680" s="398"/>
      <c r="I680" s="398"/>
      <c r="J680" s="34"/>
      <c r="K680" s="1"/>
      <c r="L680" s="32"/>
      <c r="M680" s="33"/>
      <c r="N680" s="396"/>
      <c r="O680" s="396"/>
      <c r="P680" s="397" t="s">
        <v>11</v>
      </c>
      <c r="Q680" s="397"/>
      <c r="R680" s="398"/>
      <c r="S680" s="398"/>
      <c r="T680" s="398"/>
      <c r="U680" s="398"/>
      <c r="V680" s="34"/>
    </row>
    <row r="681" spans="1:22" ht="21" customHeight="1" x14ac:dyDescent="0.3">
      <c r="A681" s="33"/>
      <c r="B681" s="396"/>
      <c r="C681" s="396"/>
      <c r="D681" s="397" t="s">
        <v>55</v>
      </c>
      <c r="E681" s="397"/>
      <c r="F681" s="398"/>
      <c r="G681" s="398"/>
      <c r="H681" s="398"/>
      <c r="I681" s="398"/>
      <c r="J681" s="34"/>
      <c r="K681" s="1"/>
      <c r="L681" s="32"/>
      <c r="M681" s="33"/>
      <c r="N681" s="396"/>
      <c r="O681" s="396"/>
      <c r="P681" s="397" t="s">
        <v>55</v>
      </c>
      <c r="Q681" s="397"/>
      <c r="R681" s="398"/>
      <c r="S681" s="398"/>
      <c r="T681" s="398"/>
      <c r="U681" s="398"/>
      <c r="V681" s="34"/>
    </row>
    <row r="682" spans="1:22" ht="21" customHeight="1" x14ac:dyDescent="0.35">
      <c r="A682" s="33"/>
      <c r="B682" s="396"/>
      <c r="C682" s="396"/>
      <c r="D682" s="397" t="s">
        <v>9</v>
      </c>
      <c r="E682" s="397"/>
      <c r="F682" s="399"/>
      <c r="G682" s="399"/>
      <c r="H682" s="399"/>
      <c r="I682" s="399"/>
      <c r="J682" s="34"/>
      <c r="K682" s="1"/>
      <c r="L682" s="32"/>
      <c r="M682" s="33"/>
      <c r="N682" s="396"/>
      <c r="O682" s="396"/>
      <c r="P682" s="397" t="s">
        <v>9</v>
      </c>
      <c r="Q682" s="397"/>
      <c r="R682" s="399"/>
      <c r="S682" s="399"/>
      <c r="T682" s="399"/>
      <c r="U682" s="399"/>
      <c r="V682" s="34"/>
    </row>
    <row r="683" spans="1:22" ht="21" customHeight="1" x14ac:dyDescent="0.35">
      <c r="A683" s="33"/>
      <c r="B683" s="356" t="s">
        <v>44</v>
      </c>
      <c r="C683" s="356"/>
      <c r="D683" s="357" t="str">
        <f t="shared" ref="D683" si="68">IF(D674="","",IF(OR(D674="DWF",D674="DNF"),"Distance","Temps"))</f>
        <v>Temps</v>
      </c>
      <c r="E683" s="357"/>
      <c r="F683" s="37"/>
      <c r="G683" s="65"/>
      <c r="H683" s="39"/>
      <c r="I683" s="65"/>
      <c r="J683" s="34"/>
      <c r="K683" s="1"/>
      <c r="L683" s="32"/>
      <c r="M683" s="33"/>
      <c r="N683" s="356" t="s">
        <v>44</v>
      </c>
      <c r="O683" s="356"/>
      <c r="P683" s="357" t="str">
        <f t="shared" ref="P683" si="69">IF(P674="","",IF(OR(P674="DWF",P674="DNF"),"Distance","Temps"))</f>
        <v>Temps</v>
      </c>
      <c r="Q683" s="357"/>
      <c r="R683" s="37"/>
      <c r="S683" s="65"/>
      <c r="T683" s="39"/>
      <c r="U683" s="65"/>
      <c r="V683" s="34"/>
    </row>
    <row r="684" spans="1:22" ht="21" customHeight="1" x14ac:dyDescent="0.3">
      <c r="A684" s="33"/>
      <c r="B684" s="356"/>
      <c r="C684" s="356"/>
      <c r="D684" s="359" t="s">
        <v>56</v>
      </c>
      <c r="E684" s="63" t="s">
        <v>57</v>
      </c>
      <c r="F684" s="41"/>
      <c r="G684" s="66"/>
      <c r="H684" s="41"/>
      <c r="I684" s="66"/>
      <c r="J684" s="34"/>
      <c r="K684" s="1"/>
      <c r="L684" s="32"/>
      <c r="M684" s="33"/>
      <c r="N684" s="356"/>
      <c r="O684" s="356"/>
      <c r="P684" s="359" t="s">
        <v>56</v>
      </c>
      <c r="Q684" s="63" t="s">
        <v>57</v>
      </c>
      <c r="R684" s="41"/>
      <c r="S684" s="66"/>
      <c r="T684" s="41"/>
      <c r="U684" s="66"/>
      <c r="V684" s="34"/>
    </row>
    <row r="685" spans="1:22" ht="21" customHeight="1" x14ac:dyDescent="0.3">
      <c r="A685" s="33"/>
      <c r="B685" s="356"/>
      <c r="C685" s="356"/>
      <c r="D685" s="359"/>
      <c r="E685" s="63" t="s">
        <v>58</v>
      </c>
      <c r="F685" s="41"/>
      <c r="G685" s="66"/>
      <c r="H685" s="41"/>
      <c r="I685" s="66"/>
      <c r="J685" s="34"/>
      <c r="K685" s="1"/>
      <c r="L685" s="32"/>
      <c r="M685" s="33"/>
      <c r="N685" s="356"/>
      <c r="O685" s="356"/>
      <c r="P685" s="359"/>
      <c r="Q685" s="63" t="s">
        <v>58</v>
      </c>
      <c r="R685" s="41"/>
      <c r="S685" s="66"/>
      <c r="T685" s="41"/>
      <c r="U685" s="66"/>
      <c r="V685" s="34"/>
    </row>
    <row r="686" spans="1:22" ht="21" customHeight="1" x14ac:dyDescent="0.25">
      <c r="A686" s="33"/>
      <c r="B686" s="358"/>
      <c r="C686" s="358"/>
      <c r="D686" s="358"/>
      <c r="E686" s="358"/>
      <c r="F686" s="358"/>
      <c r="G686" s="358"/>
      <c r="H686" s="358"/>
      <c r="I686" s="358"/>
      <c r="J686" s="34"/>
      <c r="K686" s="1"/>
      <c r="L686" s="32"/>
      <c r="M686" s="33"/>
      <c r="N686" s="358"/>
      <c r="O686" s="358"/>
      <c r="P686" s="358"/>
      <c r="Q686" s="358"/>
      <c r="R686" s="358"/>
      <c r="S686" s="358"/>
      <c r="T686" s="358"/>
      <c r="U686" s="358"/>
      <c r="V686" s="34"/>
    </row>
    <row r="687" spans="1:22" ht="21" customHeight="1" x14ac:dyDescent="0.3">
      <c r="A687" s="33"/>
      <c r="B687" s="395" t="s">
        <v>59</v>
      </c>
      <c r="C687" s="395"/>
      <c r="D687" s="395"/>
      <c r="E687" s="395"/>
      <c r="F687" s="395"/>
      <c r="G687" s="395"/>
      <c r="H687" s="395"/>
      <c r="I687" s="395"/>
      <c r="J687" s="34"/>
      <c r="K687" s="1"/>
      <c r="L687" s="32"/>
      <c r="M687" s="33"/>
      <c r="N687" s="395" t="s">
        <v>59</v>
      </c>
      <c r="O687" s="395"/>
      <c r="P687" s="395"/>
      <c r="Q687" s="395"/>
      <c r="R687" s="395"/>
      <c r="S687" s="395"/>
      <c r="T687" s="395"/>
      <c r="U687" s="395"/>
      <c r="V687" s="34"/>
    </row>
    <row r="688" spans="1:22" ht="21" customHeight="1" thickBot="1" x14ac:dyDescent="0.3">
      <c r="A688" s="33"/>
      <c r="B688" s="358"/>
      <c r="C688" s="358"/>
      <c r="D688" s="358"/>
      <c r="E688" s="358"/>
      <c r="F688" s="358"/>
      <c r="G688" s="358"/>
      <c r="H688" s="358"/>
      <c r="I688" s="358"/>
      <c r="J688" s="34"/>
      <c r="K688" s="1"/>
      <c r="L688" s="32"/>
      <c r="M688" s="33"/>
      <c r="N688" s="358"/>
      <c r="O688" s="358"/>
      <c r="P688" s="358"/>
      <c r="Q688" s="358"/>
      <c r="R688" s="358"/>
      <c r="S688" s="358"/>
      <c r="T688" s="358"/>
      <c r="U688" s="358"/>
      <c r="V688" s="34"/>
    </row>
    <row r="689" spans="1:22" ht="21" customHeight="1" x14ac:dyDescent="0.25">
      <c r="A689" s="33"/>
      <c r="B689" s="489" t="s">
        <v>96</v>
      </c>
      <c r="C689" s="491"/>
      <c r="D689" s="469"/>
      <c r="E689" s="471"/>
      <c r="F689" s="471"/>
      <c r="G689" s="471"/>
      <c r="H689" s="471"/>
      <c r="I689" s="471"/>
      <c r="J689" s="34"/>
      <c r="K689" s="1"/>
      <c r="L689" s="32"/>
      <c r="M689" s="33"/>
      <c r="N689" s="489" t="s">
        <v>96</v>
      </c>
      <c r="O689" s="491"/>
      <c r="P689" s="469"/>
      <c r="Q689" s="471"/>
      <c r="R689" s="471"/>
      <c r="S689" s="471"/>
      <c r="T689" s="471"/>
      <c r="U689" s="471"/>
      <c r="V689" s="34"/>
    </row>
    <row r="690" spans="1:22" ht="21" customHeight="1" thickBot="1" x14ac:dyDescent="0.3">
      <c r="A690" s="33"/>
      <c r="B690" s="490"/>
      <c r="C690" s="492"/>
      <c r="D690" s="470"/>
      <c r="E690" s="472"/>
      <c r="F690" s="472"/>
      <c r="G690" s="472"/>
      <c r="H690" s="472"/>
      <c r="I690" s="472"/>
      <c r="J690" s="34"/>
      <c r="K690" s="1"/>
      <c r="L690" s="32"/>
      <c r="M690" s="33"/>
      <c r="N690" s="490"/>
      <c r="O690" s="492"/>
      <c r="P690" s="470"/>
      <c r="Q690" s="472"/>
      <c r="R690" s="472"/>
      <c r="S690" s="472"/>
      <c r="T690" s="472"/>
      <c r="U690" s="472"/>
      <c r="V690" s="34"/>
    </row>
    <row r="691" spans="1:22" ht="21" customHeight="1" x14ac:dyDescent="0.25">
      <c r="A691" s="33"/>
      <c r="B691" s="487">
        <v>1</v>
      </c>
      <c r="C691" s="475">
        <f>B691+1</f>
        <v>2</v>
      </c>
      <c r="D691" s="473">
        <f t="shared" ref="D691:I691" si="70">C691+1</f>
        <v>3</v>
      </c>
      <c r="E691" s="475">
        <f t="shared" si="70"/>
        <v>4</v>
      </c>
      <c r="F691" s="473">
        <f t="shared" si="70"/>
        <v>5</v>
      </c>
      <c r="G691" s="475">
        <f t="shared" si="70"/>
        <v>6</v>
      </c>
      <c r="H691" s="473">
        <f t="shared" si="70"/>
        <v>7</v>
      </c>
      <c r="I691" s="477">
        <f t="shared" si="70"/>
        <v>8</v>
      </c>
      <c r="J691" s="34"/>
      <c r="K691" s="1"/>
      <c r="L691" s="32"/>
      <c r="M691" s="33"/>
      <c r="N691" s="487">
        <v>1</v>
      </c>
      <c r="O691" s="475">
        <f>N691+1</f>
        <v>2</v>
      </c>
      <c r="P691" s="473">
        <f t="shared" ref="P691:U691" si="71">O691+1</f>
        <v>3</v>
      </c>
      <c r="Q691" s="475">
        <f t="shared" si="71"/>
        <v>4</v>
      </c>
      <c r="R691" s="473">
        <f t="shared" si="71"/>
        <v>5</v>
      </c>
      <c r="S691" s="475">
        <f t="shared" si="71"/>
        <v>6</v>
      </c>
      <c r="T691" s="473">
        <f t="shared" si="71"/>
        <v>7</v>
      </c>
      <c r="U691" s="477">
        <f t="shared" si="71"/>
        <v>8</v>
      </c>
      <c r="V691" s="34"/>
    </row>
    <row r="692" spans="1:22" ht="21" customHeight="1" thickBot="1" x14ac:dyDescent="0.3">
      <c r="A692" s="33"/>
      <c r="B692" s="488"/>
      <c r="C692" s="476"/>
      <c r="D692" s="474"/>
      <c r="E692" s="476"/>
      <c r="F692" s="474"/>
      <c r="G692" s="476"/>
      <c r="H692" s="474"/>
      <c r="I692" s="478"/>
      <c r="J692" s="34"/>
      <c r="K692" s="1"/>
      <c r="L692" s="32"/>
      <c r="M692" s="33"/>
      <c r="N692" s="488"/>
      <c r="O692" s="476"/>
      <c r="P692" s="474"/>
      <c r="Q692" s="476"/>
      <c r="R692" s="474"/>
      <c r="S692" s="476"/>
      <c r="T692" s="474"/>
      <c r="U692" s="478"/>
      <c r="V692" s="34"/>
    </row>
    <row r="693" spans="1:22" ht="21" customHeight="1" x14ac:dyDescent="0.25">
      <c r="A693" s="33"/>
      <c r="B693" s="479" t="s">
        <v>97</v>
      </c>
      <c r="C693" s="480"/>
      <c r="D693" s="483"/>
      <c r="E693" s="484"/>
      <c r="F693" s="484"/>
      <c r="G693" s="484"/>
      <c r="H693" s="484"/>
      <c r="I693" s="429"/>
      <c r="J693" s="34"/>
      <c r="K693" s="1"/>
      <c r="L693" s="32"/>
      <c r="M693" s="33"/>
      <c r="N693" s="479" t="s">
        <v>97</v>
      </c>
      <c r="O693" s="480"/>
      <c r="P693" s="483"/>
      <c r="Q693" s="484"/>
      <c r="R693" s="484"/>
      <c r="S693" s="484"/>
      <c r="T693" s="484"/>
      <c r="U693" s="429"/>
      <c r="V693" s="34"/>
    </row>
    <row r="694" spans="1:22" ht="21" customHeight="1" thickBot="1" x14ac:dyDescent="0.3">
      <c r="A694" s="33"/>
      <c r="B694" s="481"/>
      <c r="C694" s="482"/>
      <c r="D694" s="485"/>
      <c r="E694" s="486"/>
      <c r="F694" s="486"/>
      <c r="G694" s="486"/>
      <c r="H694" s="486"/>
      <c r="I694" s="431"/>
      <c r="J694" s="34"/>
      <c r="K694" s="1"/>
      <c r="L694" s="32"/>
      <c r="M694" s="33"/>
      <c r="N694" s="481"/>
      <c r="O694" s="482"/>
      <c r="P694" s="485"/>
      <c r="Q694" s="486"/>
      <c r="R694" s="486"/>
      <c r="S694" s="486"/>
      <c r="T694" s="486"/>
      <c r="U694" s="431"/>
      <c r="V694" s="34"/>
    </row>
    <row r="695" spans="1:22" ht="21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21" customHeight="1" x14ac:dyDescent="0.25">
      <c r="A696" s="33"/>
      <c r="B696" s="438" t="s">
        <v>63</v>
      </c>
      <c r="C696" s="343" t="s">
        <v>64</v>
      </c>
      <c r="D696" s="351"/>
      <c r="E696" s="351"/>
      <c r="F696" s="351"/>
      <c r="G696" s="351"/>
      <c r="H696" s="352"/>
      <c r="I696" s="353"/>
      <c r="J696" s="34"/>
      <c r="K696" s="1"/>
      <c r="L696" s="32"/>
      <c r="M696" s="33"/>
      <c r="N696" s="438" t="s">
        <v>63</v>
      </c>
      <c r="O696" s="343" t="s">
        <v>64</v>
      </c>
      <c r="P696" s="351"/>
      <c r="Q696" s="351"/>
      <c r="R696" s="351"/>
      <c r="S696" s="351"/>
      <c r="T696" s="352"/>
      <c r="U696" s="353"/>
      <c r="V696" s="34"/>
    </row>
    <row r="697" spans="1:22" ht="21" customHeight="1" x14ac:dyDescent="0.25">
      <c r="A697" s="33"/>
      <c r="B697" s="439"/>
      <c r="C697" s="340" t="s">
        <v>65</v>
      </c>
      <c r="D697" s="348"/>
      <c r="E697" s="348"/>
      <c r="F697" s="348"/>
      <c r="G697" s="348"/>
      <c r="H697" s="336"/>
      <c r="I697" s="337"/>
      <c r="J697" s="34"/>
      <c r="K697" s="1"/>
      <c r="L697" s="32"/>
      <c r="M697" s="33"/>
      <c r="N697" s="439"/>
      <c r="O697" s="340" t="s">
        <v>65</v>
      </c>
      <c r="P697" s="348"/>
      <c r="Q697" s="348"/>
      <c r="R697" s="348"/>
      <c r="S697" s="348"/>
      <c r="T697" s="336"/>
      <c r="U697" s="337"/>
      <c r="V697" s="34"/>
    </row>
    <row r="698" spans="1:22" ht="21" customHeight="1" x14ac:dyDescent="0.25">
      <c r="A698" s="33"/>
      <c r="B698" s="439"/>
      <c r="C698" s="340" t="s">
        <v>66</v>
      </c>
      <c r="D698" s="348"/>
      <c r="E698" s="348"/>
      <c r="F698" s="348"/>
      <c r="G698" s="348"/>
      <c r="H698" s="336"/>
      <c r="I698" s="337"/>
      <c r="J698" s="34"/>
      <c r="K698" s="1"/>
      <c r="L698" s="32"/>
      <c r="M698" s="33"/>
      <c r="N698" s="439"/>
      <c r="O698" s="340" t="s">
        <v>66</v>
      </c>
      <c r="P698" s="348"/>
      <c r="Q698" s="348"/>
      <c r="R698" s="348"/>
      <c r="S698" s="348"/>
      <c r="T698" s="336"/>
      <c r="U698" s="337"/>
      <c r="V698" s="34"/>
    </row>
    <row r="699" spans="1:22" ht="21" customHeight="1" x14ac:dyDescent="0.25">
      <c r="A699" s="33"/>
      <c r="B699" s="439"/>
      <c r="C699" s="340" t="s">
        <v>67</v>
      </c>
      <c r="D699" s="348"/>
      <c r="E699" s="348"/>
      <c r="F699" s="348"/>
      <c r="G699" s="348"/>
      <c r="H699" s="336"/>
      <c r="I699" s="337"/>
      <c r="J699" s="34"/>
      <c r="K699" s="1"/>
      <c r="L699" s="32"/>
      <c r="M699" s="33"/>
      <c r="N699" s="439"/>
      <c r="O699" s="340" t="s">
        <v>67</v>
      </c>
      <c r="P699" s="348"/>
      <c r="Q699" s="348"/>
      <c r="R699" s="348"/>
      <c r="S699" s="348"/>
      <c r="T699" s="336"/>
      <c r="U699" s="337"/>
      <c r="V699" s="34"/>
    </row>
    <row r="700" spans="1:22" ht="21" customHeight="1" x14ac:dyDescent="0.25">
      <c r="A700" s="33"/>
      <c r="B700" s="439"/>
      <c r="C700" s="340" t="s">
        <v>235</v>
      </c>
      <c r="D700" s="348"/>
      <c r="E700" s="348"/>
      <c r="F700" s="348"/>
      <c r="G700" s="348"/>
      <c r="H700" s="354"/>
      <c r="I700" s="355"/>
      <c r="J700" s="34"/>
      <c r="K700" s="1"/>
      <c r="L700" s="32"/>
      <c r="M700" s="33"/>
      <c r="N700" s="439"/>
      <c r="O700" s="340" t="s">
        <v>235</v>
      </c>
      <c r="P700" s="348"/>
      <c r="Q700" s="348"/>
      <c r="R700" s="348"/>
      <c r="S700" s="348"/>
      <c r="T700" s="354"/>
      <c r="U700" s="355"/>
      <c r="V700" s="34"/>
    </row>
    <row r="701" spans="1:22" ht="21" customHeight="1" x14ac:dyDescent="0.25">
      <c r="A701" s="33"/>
      <c r="B701" s="439"/>
      <c r="C701" s="338" t="s">
        <v>236</v>
      </c>
      <c r="D701" s="339"/>
      <c r="E701" s="339"/>
      <c r="F701" s="339"/>
      <c r="G701" s="340"/>
      <c r="H701" s="336"/>
      <c r="I701" s="337"/>
      <c r="J701" s="34"/>
      <c r="K701" s="1"/>
      <c r="L701" s="32"/>
      <c r="M701" s="33"/>
      <c r="N701" s="439"/>
      <c r="O701" s="338" t="s">
        <v>236</v>
      </c>
      <c r="P701" s="339"/>
      <c r="Q701" s="339"/>
      <c r="R701" s="339"/>
      <c r="S701" s="340"/>
      <c r="T701" s="336"/>
      <c r="U701" s="337"/>
      <c r="V701" s="34"/>
    </row>
    <row r="702" spans="1:22" ht="21" customHeight="1" x14ac:dyDescent="0.25">
      <c r="A702" s="33"/>
      <c r="B702" s="439"/>
      <c r="C702" s="340" t="s">
        <v>69</v>
      </c>
      <c r="D702" s="348"/>
      <c r="E702" s="348"/>
      <c r="F702" s="348"/>
      <c r="G702" s="348"/>
      <c r="H702" s="336"/>
      <c r="I702" s="337"/>
      <c r="J702" s="34"/>
      <c r="K702" s="1"/>
      <c r="L702" s="32"/>
      <c r="M702" s="33"/>
      <c r="N702" s="439"/>
      <c r="O702" s="340" t="s">
        <v>69</v>
      </c>
      <c r="P702" s="348"/>
      <c r="Q702" s="348"/>
      <c r="R702" s="348"/>
      <c r="S702" s="348"/>
      <c r="T702" s="336"/>
      <c r="U702" s="337"/>
      <c r="V702" s="34"/>
    </row>
    <row r="703" spans="1:22" ht="21" customHeight="1" thickBot="1" x14ac:dyDescent="0.3">
      <c r="A703" s="33"/>
      <c r="B703" s="440"/>
      <c r="C703" s="371" t="s">
        <v>243</v>
      </c>
      <c r="D703" s="372"/>
      <c r="E703" s="372"/>
      <c r="F703" s="372"/>
      <c r="G703" s="372"/>
      <c r="H703" s="369"/>
      <c r="I703" s="370"/>
      <c r="J703" s="34"/>
      <c r="K703" s="1"/>
      <c r="L703" s="32"/>
      <c r="M703" s="33"/>
      <c r="N703" s="440"/>
      <c r="O703" s="371" t="s">
        <v>243</v>
      </c>
      <c r="P703" s="372"/>
      <c r="Q703" s="372"/>
      <c r="R703" s="372"/>
      <c r="S703" s="372"/>
      <c r="T703" s="369"/>
      <c r="U703" s="370"/>
      <c r="V703" s="34"/>
    </row>
    <row r="704" spans="1:22" ht="21" customHeight="1" x14ac:dyDescent="0.25">
      <c r="A704" s="33"/>
      <c r="B704" s="467" t="s">
        <v>70</v>
      </c>
      <c r="C704" s="346" t="s">
        <v>71</v>
      </c>
      <c r="D704" s="347"/>
      <c r="E704" s="347"/>
      <c r="F704" s="347"/>
      <c r="G704" s="347"/>
      <c r="H704" s="344"/>
      <c r="I704" s="345"/>
      <c r="J704" s="34"/>
      <c r="K704" s="1"/>
      <c r="L704" s="32"/>
      <c r="M704" s="33"/>
      <c r="N704" s="467" t="s">
        <v>70</v>
      </c>
      <c r="O704" s="346" t="s">
        <v>71</v>
      </c>
      <c r="P704" s="347"/>
      <c r="Q704" s="347"/>
      <c r="R704" s="347"/>
      <c r="S704" s="347"/>
      <c r="T704" s="344"/>
      <c r="U704" s="345"/>
      <c r="V704" s="34"/>
    </row>
    <row r="705" spans="1:23" ht="21" customHeight="1" x14ac:dyDescent="0.25">
      <c r="A705" s="33"/>
      <c r="B705" s="467"/>
      <c r="C705" s="340" t="s">
        <v>72</v>
      </c>
      <c r="D705" s="348"/>
      <c r="E705" s="348"/>
      <c r="F705" s="348"/>
      <c r="G705" s="348"/>
      <c r="H705" s="336"/>
      <c r="I705" s="337"/>
      <c r="J705" s="34"/>
      <c r="K705" s="1"/>
      <c r="L705" s="32"/>
      <c r="M705" s="33"/>
      <c r="N705" s="467"/>
      <c r="O705" s="340" t="s">
        <v>72</v>
      </c>
      <c r="P705" s="348"/>
      <c r="Q705" s="348"/>
      <c r="R705" s="348"/>
      <c r="S705" s="348"/>
      <c r="T705" s="336"/>
      <c r="U705" s="337"/>
      <c r="V705" s="34"/>
    </row>
    <row r="706" spans="1:23" ht="21" customHeight="1" x14ac:dyDescent="0.25">
      <c r="A706" s="33"/>
      <c r="B706" s="467"/>
      <c r="C706" s="340" t="s">
        <v>73</v>
      </c>
      <c r="D706" s="348"/>
      <c r="E706" s="348"/>
      <c r="F706" s="348"/>
      <c r="G706" s="348"/>
      <c r="H706" s="336"/>
      <c r="I706" s="337"/>
      <c r="J706" s="34"/>
      <c r="K706" s="1"/>
      <c r="L706" s="32"/>
      <c r="M706" s="33"/>
      <c r="N706" s="467"/>
      <c r="O706" s="340" t="s">
        <v>73</v>
      </c>
      <c r="P706" s="348"/>
      <c r="Q706" s="348"/>
      <c r="R706" s="348"/>
      <c r="S706" s="348"/>
      <c r="T706" s="336"/>
      <c r="U706" s="337"/>
      <c r="V706" s="34"/>
    </row>
    <row r="707" spans="1:23" ht="21" customHeight="1" x14ac:dyDescent="0.25">
      <c r="A707" s="33"/>
      <c r="B707" s="467"/>
      <c r="C707" s="340" t="s">
        <v>75</v>
      </c>
      <c r="D707" s="348"/>
      <c r="E707" s="348"/>
      <c r="F707" s="348"/>
      <c r="G707" s="348"/>
      <c r="H707" s="336"/>
      <c r="I707" s="337"/>
      <c r="J707" s="34"/>
      <c r="K707" s="1"/>
      <c r="L707" s="32"/>
      <c r="M707" s="33"/>
      <c r="N707" s="467"/>
      <c r="O707" s="340" t="s">
        <v>75</v>
      </c>
      <c r="P707" s="348"/>
      <c r="Q707" s="348"/>
      <c r="R707" s="348"/>
      <c r="S707" s="348"/>
      <c r="T707" s="336"/>
      <c r="U707" s="337"/>
      <c r="V707" s="34"/>
    </row>
    <row r="708" spans="1:23" ht="21" customHeight="1" x14ac:dyDescent="0.25">
      <c r="A708" s="33"/>
      <c r="B708" s="467"/>
      <c r="C708" s="340" t="s">
        <v>76</v>
      </c>
      <c r="D708" s="348"/>
      <c r="E708" s="348"/>
      <c r="F708" s="348"/>
      <c r="G708" s="348"/>
      <c r="H708" s="336"/>
      <c r="I708" s="337"/>
      <c r="J708" s="34"/>
      <c r="K708" s="1"/>
      <c r="L708" s="32"/>
      <c r="M708" s="33"/>
      <c r="N708" s="467"/>
      <c r="O708" s="340" t="s">
        <v>76</v>
      </c>
      <c r="P708" s="348"/>
      <c r="Q708" s="348"/>
      <c r="R708" s="348"/>
      <c r="S708" s="348"/>
      <c r="T708" s="336"/>
      <c r="U708" s="337"/>
      <c r="V708" s="34"/>
    </row>
    <row r="709" spans="1:23" ht="21" customHeight="1" thickBot="1" x14ac:dyDescent="0.3">
      <c r="A709" s="33"/>
      <c r="B709" s="468"/>
      <c r="C709" s="371" t="s">
        <v>77</v>
      </c>
      <c r="D709" s="372"/>
      <c r="E709" s="372"/>
      <c r="F709" s="372"/>
      <c r="G709" s="372"/>
      <c r="H709" s="369"/>
      <c r="I709" s="370"/>
      <c r="J709" s="34"/>
      <c r="K709" s="1"/>
      <c r="L709" s="32"/>
      <c r="M709" s="33"/>
      <c r="N709" s="468"/>
      <c r="O709" s="371" t="s">
        <v>77</v>
      </c>
      <c r="P709" s="372"/>
      <c r="Q709" s="372"/>
      <c r="R709" s="372"/>
      <c r="S709" s="372"/>
      <c r="T709" s="369"/>
      <c r="U709" s="370"/>
      <c r="V709" s="34"/>
    </row>
    <row r="710" spans="1:23" ht="21" customHeight="1" x14ac:dyDescent="0.25">
      <c r="A710" s="33"/>
      <c r="B710" s="439" t="s">
        <v>78</v>
      </c>
      <c r="C710" s="341" t="s">
        <v>85</v>
      </c>
      <c r="D710" s="342"/>
      <c r="E710" s="343"/>
      <c r="F710" s="10" t="s">
        <v>86</v>
      </c>
      <c r="G710" s="11"/>
      <c r="H710" s="344"/>
      <c r="I710" s="345"/>
      <c r="J710" s="34"/>
      <c r="K710" s="1"/>
      <c r="L710" s="32"/>
      <c r="M710" s="33"/>
      <c r="N710" s="439" t="s">
        <v>78</v>
      </c>
      <c r="O710" s="341" t="s">
        <v>85</v>
      </c>
      <c r="P710" s="342"/>
      <c r="Q710" s="343"/>
      <c r="R710" s="10" t="s">
        <v>86</v>
      </c>
      <c r="S710" s="11"/>
      <c r="T710" s="344"/>
      <c r="U710" s="345"/>
      <c r="V710" s="34"/>
    </row>
    <row r="711" spans="1:23" ht="21" customHeight="1" x14ac:dyDescent="0.25">
      <c r="A711" s="33"/>
      <c r="B711" s="439"/>
      <c r="C711" s="338" t="s">
        <v>241</v>
      </c>
      <c r="D711" s="339"/>
      <c r="E711" s="340"/>
      <c r="F711" s="10" t="s">
        <v>84</v>
      </c>
      <c r="G711" s="10"/>
      <c r="H711" s="336"/>
      <c r="I711" s="337"/>
      <c r="J711" s="34"/>
      <c r="K711" s="1"/>
      <c r="L711" s="32"/>
      <c r="M711" s="33"/>
      <c r="N711" s="439"/>
      <c r="O711" s="338" t="s">
        <v>241</v>
      </c>
      <c r="P711" s="339"/>
      <c r="Q711" s="340"/>
      <c r="R711" s="10" t="s">
        <v>84</v>
      </c>
      <c r="S711" s="10"/>
      <c r="T711" s="336"/>
      <c r="U711" s="337"/>
      <c r="V711" s="34"/>
    </row>
    <row r="712" spans="1:23" ht="21" customHeight="1" thickBot="1" x14ac:dyDescent="0.3">
      <c r="A712" s="33"/>
      <c r="B712" s="440"/>
      <c r="C712" s="441" t="s">
        <v>87</v>
      </c>
      <c r="D712" s="442"/>
      <c r="E712" s="371"/>
      <c r="F712" s="52" t="s">
        <v>86</v>
      </c>
      <c r="G712" s="52"/>
      <c r="H712" s="369"/>
      <c r="I712" s="370"/>
      <c r="J712" s="34"/>
      <c r="K712" s="1"/>
      <c r="L712" s="32"/>
      <c r="M712" s="33"/>
      <c r="N712" s="440"/>
      <c r="O712" s="441" t="s">
        <v>87</v>
      </c>
      <c r="P712" s="442"/>
      <c r="Q712" s="371"/>
      <c r="R712" s="52" t="s">
        <v>86</v>
      </c>
      <c r="S712" s="52"/>
      <c r="T712" s="369"/>
      <c r="U712" s="370"/>
      <c r="V712" s="34"/>
    </row>
    <row r="713" spans="1:23" ht="21" customHeight="1" thickBot="1" x14ac:dyDescent="0.3">
      <c r="A713" s="33"/>
      <c r="B713" s="25"/>
      <c r="C713" s="25"/>
      <c r="D713" s="25"/>
      <c r="E713" s="25"/>
      <c r="F713" s="25"/>
      <c r="G713" s="25"/>
      <c r="H713" s="25"/>
      <c r="I713" s="25"/>
      <c r="J713" s="34"/>
      <c r="K713" s="1"/>
      <c r="L713" s="32"/>
      <c r="M713" s="33"/>
      <c r="N713" s="25"/>
      <c r="O713" s="25"/>
      <c r="P713" s="25"/>
      <c r="Q713" s="25"/>
      <c r="R713" s="25"/>
      <c r="S713" s="25"/>
      <c r="T713" s="25"/>
      <c r="U713" s="25"/>
      <c r="V713" s="34"/>
    </row>
    <row r="714" spans="1:23" ht="21" customHeight="1" x14ac:dyDescent="0.3">
      <c r="A714" s="33"/>
      <c r="B714" s="373" t="s">
        <v>88</v>
      </c>
      <c r="C714" s="374"/>
      <c r="D714" s="374"/>
      <c r="E714" s="374"/>
      <c r="F714" s="374"/>
      <c r="G714" s="374"/>
      <c r="H714" s="374"/>
      <c r="I714" s="375"/>
      <c r="J714" s="34"/>
      <c r="K714" s="1"/>
      <c r="L714" s="32"/>
      <c r="M714" s="33"/>
      <c r="N714" s="373" t="s">
        <v>88</v>
      </c>
      <c r="O714" s="374"/>
      <c r="P714" s="374"/>
      <c r="Q714" s="374"/>
      <c r="R714" s="374"/>
      <c r="S714" s="374"/>
      <c r="T714" s="374"/>
      <c r="U714" s="375"/>
      <c r="V714" s="34"/>
    </row>
    <row r="715" spans="1:23" ht="21" customHeight="1" x14ac:dyDescent="0.25">
      <c r="A715" s="33"/>
      <c r="B715" s="376"/>
      <c r="C715" s="377"/>
      <c r="D715" s="377"/>
      <c r="E715" s="377"/>
      <c r="F715" s="377"/>
      <c r="G715" s="377"/>
      <c r="H715" s="377"/>
      <c r="I715" s="378"/>
      <c r="J715" s="34"/>
      <c r="K715" s="1"/>
      <c r="L715" s="32"/>
      <c r="M715" s="33"/>
      <c r="N715" s="376"/>
      <c r="O715" s="377"/>
      <c r="P715" s="377"/>
      <c r="Q715" s="377"/>
      <c r="R715" s="377"/>
      <c r="S715" s="377"/>
      <c r="T715" s="377"/>
      <c r="U715" s="378"/>
      <c r="V715" s="34"/>
    </row>
    <row r="716" spans="1:23" ht="21" customHeight="1" x14ac:dyDescent="0.25">
      <c r="A716" s="33"/>
      <c r="B716" s="379"/>
      <c r="C716" s="380"/>
      <c r="D716" s="380"/>
      <c r="E716" s="380"/>
      <c r="F716" s="380"/>
      <c r="G716" s="380"/>
      <c r="H716" s="380"/>
      <c r="I716" s="381"/>
      <c r="J716" s="34"/>
      <c r="K716" s="1"/>
      <c r="L716" s="32"/>
      <c r="M716" s="33"/>
      <c r="N716" s="379"/>
      <c r="O716" s="380"/>
      <c r="P716" s="380"/>
      <c r="Q716" s="380"/>
      <c r="R716" s="380"/>
      <c r="S716" s="380"/>
      <c r="T716" s="380"/>
      <c r="U716" s="381"/>
      <c r="V716" s="34"/>
    </row>
    <row r="717" spans="1:23" ht="21" customHeight="1" x14ac:dyDescent="0.25">
      <c r="A717" s="33"/>
      <c r="B717" s="379"/>
      <c r="C717" s="380"/>
      <c r="D717" s="380"/>
      <c r="E717" s="380"/>
      <c r="F717" s="380"/>
      <c r="G717" s="380"/>
      <c r="H717" s="380"/>
      <c r="I717" s="381"/>
      <c r="J717" s="34"/>
      <c r="K717" s="1"/>
      <c r="L717" s="32"/>
      <c r="M717" s="33"/>
      <c r="N717" s="379"/>
      <c r="O717" s="380"/>
      <c r="P717" s="380"/>
      <c r="Q717" s="380"/>
      <c r="R717" s="380"/>
      <c r="S717" s="380"/>
      <c r="T717" s="380"/>
      <c r="U717" s="381"/>
      <c r="V717" s="34"/>
    </row>
    <row r="718" spans="1:23" ht="21" customHeight="1" thickBot="1" x14ac:dyDescent="0.3">
      <c r="A718" s="33"/>
      <c r="B718" s="382"/>
      <c r="C718" s="383"/>
      <c r="D718" s="383"/>
      <c r="E718" s="383"/>
      <c r="F718" s="383"/>
      <c r="G718" s="383"/>
      <c r="H718" s="383"/>
      <c r="I718" s="384"/>
      <c r="J718" s="34"/>
      <c r="K718" s="1"/>
      <c r="L718" s="32"/>
      <c r="M718" s="33"/>
      <c r="N718" s="382"/>
      <c r="O718" s="383"/>
      <c r="P718" s="383"/>
      <c r="Q718" s="383"/>
      <c r="R718" s="383"/>
      <c r="S718" s="383"/>
      <c r="T718" s="383"/>
      <c r="U718" s="384"/>
      <c r="V718" s="34"/>
    </row>
    <row r="719" spans="1:23" ht="21" customHeight="1" thickBot="1" x14ac:dyDescent="0.3">
      <c r="A719" s="53"/>
      <c r="B719" s="54"/>
      <c r="C719" s="54"/>
      <c r="D719" s="54"/>
      <c r="E719" s="54"/>
      <c r="F719" s="54"/>
      <c r="G719" s="54"/>
      <c r="H719" s="54"/>
      <c r="I719" s="54"/>
      <c r="J719" s="55"/>
      <c r="K719" s="1"/>
      <c r="L719" s="32"/>
      <c r="M719" s="53"/>
      <c r="N719" s="54"/>
      <c r="O719" s="54"/>
      <c r="P719" s="54"/>
      <c r="Q719" s="54"/>
      <c r="R719" s="54"/>
      <c r="S719" s="54"/>
      <c r="T719" s="54"/>
      <c r="U719" s="54"/>
      <c r="V719" s="55"/>
    </row>
    <row r="720" spans="1:23" ht="21" customHeight="1" thickBot="1" x14ac:dyDescent="0.3">
      <c r="A720" s="56"/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7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</row>
    <row r="721" spans="1:22" ht="21" customHeight="1" x14ac:dyDescent="0.25">
      <c r="A721" s="29">
        <v>15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>
        <f t="shared" ref="M721" si="72">A721+1</f>
        <v>16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21" customHeight="1" x14ac:dyDescent="0.35">
      <c r="A722" s="33"/>
      <c r="B722" s="356" t="s">
        <v>42</v>
      </c>
      <c r="C722" s="356"/>
      <c r="D722" s="452" t="s">
        <v>239</v>
      </c>
      <c r="E722" s="404"/>
      <c r="F722" s="404"/>
      <c r="G722" s="404"/>
      <c r="H722" s="404"/>
      <c r="I722" s="404"/>
      <c r="J722" s="75"/>
      <c r="K722" s="1"/>
      <c r="L722" s="32"/>
      <c r="M722" s="33"/>
      <c r="N722" s="356" t="s">
        <v>42</v>
      </c>
      <c r="O722" s="356"/>
      <c r="P722" s="452" t="s">
        <v>239</v>
      </c>
      <c r="Q722" s="404"/>
      <c r="R722" s="404"/>
      <c r="S722" s="404"/>
      <c r="T722" s="404"/>
      <c r="U722" s="404"/>
      <c r="V722" s="75"/>
    </row>
    <row r="723" spans="1:22" ht="21" customHeight="1" x14ac:dyDescent="0.25">
      <c r="A723" s="33"/>
      <c r="B723" s="358"/>
      <c r="C723" s="358"/>
      <c r="D723" s="358"/>
      <c r="E723" s="358"/>
      <c r="F723" s="358"/>
      <c r="G723" s="358"/>
      <c r="H723" s="358"/>
      <c r="I723" s="358"/>
      <c r="J723" s="34"/>
      <c r="K723" s="1"/>
      <c r="L723" s="32"/>
      <c r="M723" s="33"/>
      <c r="N723" s="358"/>
      <c r="O723" s="358"/>
      <c r="P723" s="358"/>
      <c r="Q723" s="358"/>
      <c r="R723" s="358"/>
      <c r="S723" s="358"/>
      <c r="T723" s="358"/>
      <c r="U723" s="358"/>
      <c r="V723" s="34"/>
    </row>
    <row r="724" spans="1:22" ht="21" customHeight="1" x14ac:dyDescent="0.35">
      <c r="A724" s="33"/>
      <c r="B724" s="356" t="s">
        <v>0</v>
      </c>
      <c r="C724" s="356"/>
      <c r="D724" s="403"/>
      <c r="E724" s="403"/>
      <c r="F724" s="357" t="s">
        <v>41</v>
      </c>
      <c r="G724" s="357"/>
      <c r="H724" s="403"/>
      <c r="I724" s="403"/>
      <c r="J724" s="34"/>
      <c r="K724" s="1"/>
      <c r="L724" s="32"/>
      <c r="M724" s="33"/>
      <c r="N724" s="356" t="s">
        <v>0</v>
      </c>
      <c r="O724" s="356"/>
      <c r="P724" s="403"/>
      <c r="Q724" s="403"/>
      <c r="R724" s="357" t="s">
        <v>41</v>
      </c>
      <c r="S724" s="357"/>
      <c r="T724" s="403"/>
      <c r="U724" s="403"/>
      <c r="V724" s="34"/>
    </row>
    <row r="725" spans="1:22" ht="21" customHeight="1" x14ac:dyDescent="0.35">
      <c r="A725" s="33"/>
      <c r="B725" s="356" t="s">
        <v>14</v>
      </c>
      <c r="C725" s="356"/>
      <c r="D725" s="400"/>
      <c r="E725" s="400"/>
      <c r="F725" s="357" t="s">
        <v>15</v>
      </c>
      <c r="G725" s="357"/>
      <c r="H725" s="401"/>
      <c r="I725" s="401"/>
      <c r="J725" s="34"/>
      <c r="K725" s="1"/>
      <c r="L725" s="32"/>
      <c r="M725" s="33"/>
      <c r="N725" s="356" t="s">
        <v>14</v>
      </c>
      <c r="O725" s="356"/>
      <c r="P725" s="400"/>
      <c r="Q725" s="400"/>
      <c r="R725" s="357" t="s">
        <v>15</v>
      </c>
      <c r="S725" s="357"/>
      <c r="T725" s="401"/>
      <c r="U725" s="401"/>
      <c r="V725" s="34"/>
    </row>
    <row r="726" spans="1:22" ht="21" customHeight="1" x14ac:dyDescent="0.3">
      <c r="A726" s="33"/>
      <c r="B726" s="64" t="s">
        <v>53</v>
      </c>
      <c r="C726" s="64"/>
      <c r="D726" s="402"/>
      <c r="E726" s="402"/>
      <c r="F726" s="397" t="s">
        <v>54</v>
      </c>
      <c r="G726" s="397"/>
      <c r="H726" s="402"/>
      <c r="I726" s="402"/>
      <c r="J726" s="34"/>
      <c r="K726" s="1"/>
      <c r="L726" s="32"/>
      <c r="M726" s="33"/>
      <c r="N726" s="64" t="s">
        <v>53</v>
      </c>
      <c r="O726" s="64"/>
      <c r="P726" s="402"/>
      <c r="Q726" s="402"/>
      <c r="R726" s="397" t="s">
        <v>54</v>
      </c>
      <c r="S726" s="397"/>
      <c r="T726" s="402"/>
      <c r="U726" s="402"/>
      <c r="V726" s="34"/>
    </row>
    <row r="727" spans="1:22" ht="21" customHeight="1" x14ac:dyDescent="0.3">
      <c r="A727" s="33"/>
      <c r="B727" s="396" t="s">
        <v>1</v>
      </c>
      <c r="C727" s="396"/>
      <c r="D727" s="397"/>
      <c r="E727" s="397"/>
      <c r="F727" s="398"/>
      <c r="G727" s="398"/>
      <c r="H727" s="398"/>
      <c r="I727" s="398"/>
      <c r="J727" s="34"/>
      <c r="K727" s="1"/>
      <c r="L727" s="32"/>
      <c r="M727" s="33"/>
      <c r="N727" s="396" t="s">
        <v>1</v>
      </c>
      <c r="O727" s="396"/>
      <c r="P727" s="397"/>
      <c r="Q727" s="397"/>
      <c r="R727" s="398"/>
      <c r="S727" s="398"/>
      <c r="T727" s="398"/>
      <c r="U727" s="398"/>
      <c r="V727" s="34"/>
    </row>
    <row r="728" spans="1:22" ht="21" customHeight="1" x14ac:dyDescent="0.3">
      <c r="A728" s="33"/>
      <c r="B728" s="396"/>
      <c r="C728" s="396"/>
      <c r="D728" s="397" t="s">
        <v>11</v>
      </c>
      <c r="E728" s="397"/>
      <c r="F728" s="398"/>
      <c r="G728" s="398"/>
      <c r="H728" s="398"/>
      <c r="I728" s="398"/>
      <c r="J728" s="34"/>
      <c r="K728" s="1"/>
      <c r="L728" s="32"/>
      <c r="M728" s="33"/>
      <c r="N728" s="396"/>
      <c r="O728" s="396"/>
      <c r="P728" s="397" t="s">
        <v>11</v>
      </c>
      <c r="Q728" s="397"/>
      <c r="R728" s="398"/>
      <c r="S728" s="398"/>
      <c r="T728" s="398"/>
      <c r="U728" s="398"/>
      <c r="V728" s="34"/>
    </row>
    <row r="729" spans="1:22" ht="21" customHeight="1" x14ac:dyDescent="0.3">
      <c r="A729" s="33"/>
      <c r="B729" s="396"/>
      <c r="C729" s="396"/>
      <c r="D729" s="397" t="s">
        <v>55</v>
      </c>
      <c r="E729" s="397"/>
      <c r="F729" s="398"/>
      <c r="G729" s="398"/>
      <c r="H729" s="398"/>
      <c r="I729" s="398"/>
      <c r="J729" s="34"/>
      <c r="K729" s="1"/>
      <c r="L729" s="32"/>
      <c r="M729" s="33"/>
      <c r="N729" s="396"/>
      <c r="O729" s="396"/>
      <c r="P729" s="397" t="s">
        <v>55</v>
      </c>
      <c r="Q729" s="397"/>
      <c r="R729" s="398"/>
      <c r="S729" s="398"/>
      <c r="T729" s="398"/>
      <c r="U729" s="398"/>
      <c r="V729" s="34"/>
    </row>
    <row r="730" spans="1:22" ht="21" customHeight="1" x14ac:dyDescent="0.35">
      <c r="A730" s="33"/>
      <c r="B730" s="396"/>
      <c r="C730" s="396"/>
      <c r="D730" s="397" t="s">
        <v>9</v>
      </c>
      <c r="E730" s="397"/>
      <c r="F730" s="399"/>
      <c r="G730" s="399"/>
      <c r="H730" s="399"/>
      <c r="I730" s="399"/>
      <c r="J730" s="34"/>
      <c r="K730" s="1"/>
      <c r="L730" s="32"/>
      <c r="M730" s="33"/>
      <c r="N730" s="396"/>
      <c r="O730" s="396"/>
      <c r="P730" s="397" t="s">
        <v>9</v>
      </c>
      <c r="Q730" s="397"/>
      <c r="R730" s="399"/>
      <c r="S730" s="399"/>
      <c r="T730" s="399"/>
      <c r="U730" s="399"/>
      <c r="V730" s="34"/>
    </row>
    <row r="731" spans="1:22" ht="21" customHeight="1" x14ac:dyDescent="0.35">
      <c r="A731" s="33"/>
      <c r="B731" s="356" t="s">
        <v>44</v>
      </c>
      <c r="C731" s="356"/>
      <c r="D731" s="357" t="str">
        <f t="shared" ref="D731" si="73">IF(D722="","",IF(OR(D722="DWF",D722="DNF"),"Distance","Temps"))</f>
        <v>Temps</v>
      </c>
      <c r="E731" s="357"/>
      <c r="F731" s="37"/>
      <c r="G731" s="65"/>
      <c r="H731" s="39"/>
      <c r="I731" s="65"/>
      <c r="J731" s="34"/>
      <c r="K731" s="1"/>
      <c r="L731" s="32"/>
      <c r="M731" s="33"/>
      <c r="N731" s="356" t="s">
        <v>44</v>
      </c>
      <c r="O731" s="356"/>
      <c r="P731" s="357" t="str">
        <f t="shared" ref="P731" si="74">IF(P722="","",IF(OR(P722="DWF",P722="DNF"),"Distance","Temps"))</f>
        <v>Temps</v>
      </c>
      <c r="Q731" s="357"/>
      <c r="R731" s="37"/>
      <c r="S731" s="65"/>
      <c r="T731" s="39"/>
      <c r="U731" s="65"/>
      <c r="V731" s="34"/>
    </row>
    <row r="732" spans="1:22" ht="21" customHeight="1" x14ac:dyDescent="0.3">
      <c r="A732" s="33"/>
      <c r="B732" s="356"/>
      <c r="C732" s="356"/>
      <c r="D732" s="359" t="s">
        <v>56</v>
      </c>
      <c r="E732" s="63" t="s">
        <v>57</v>
      </c>
      <c r="F732" s="41"/>
      <c r="G732" s="66"/>
      <c r="H732" s="41"/>
      <c r="I732" s="66"/>
      <c r="J732" s="34"/>
      <c r="K732" s="1"/>
      <c r="L732" s="32"/>
      <c r="M732" s="33"/>
      <c r="N732" s="356"/>
      <c r="O732" s="356"/>
      <c r="P732" s="359" t="s">
        <v>56</v>
      </c>
      <c r="Q732" s="63" t="s">
        <v>57</v>
      </c>
      <c r="R732" s="41"/>
      <c r="S732" s="66"/>
      <c r="T732" s="41"/>
      <c r="U732" s="66"/>
      <c r="V732" s="34"/>
    </row>
    <row r="733" spans="1:22" ht="21" customHeight="1" x14ac:dyDescent="0.3">
      <c r="A733" s="33"/>
      <c r="B733" s="356"/>
      <c r="C733" s="356"/>
      <c r="D733" s="359"/>
      <c r="E733" s="63" t="s">
        <v>58</v>
      </c>
      <c r="F733" s="41"/>
      <c r="G733" s="66"/>
      <c r="H733" s="41"/>
      <c r="I733" s="66"/>
      <c r="J733" s="34"/>
      <c r="K733" s="1"/>
      <c r="L733" s="32"/>
      <c r="M733" s="33"/>
      <c r="N733" s="356"/>
      <c r="O733" s="356"/>
      <c r="P733" s="359"/>
      <c r="Q733" s="63" t="s">
        <v>58</v>
      </c>
      <c r="R733" s="41"/>
      <c r="S733" s="66"/>
      <c r="T733" s="41"/>
      <c r="U733" s="66"/>
      <c r="V733" s="34"/>
    </row>
    <row r="734" spans="1:22" ht="21" customHeight="1" x14ac:dyDescent="0.25">
      <c r="A734" s="33"/>
      <c r="B734" s="358"/>
      <c r="C734" s="358"/>
      <c r="D734" s="358"/>
      <c r="E734" s="358"/>
      <c r="F734" s="358"/>
      <c r="G734" s="358"/>
      <c r="H734" s="358"/>
      <c r="I734" s="358"/>
      <c r="J734" s="34"/>
      <c r="K734" s="1"/>
      <c r="L734" s="32"/>
      <c r="M734" s="33"/>
      <c r="N734" s="358"/>
      <c r="O734" s="358"/>
      <c r="P734" s="358"/>
      <c r="Q734" s="358"/>
      <c r="R734" s="358"/>
      <c r="S734" s="358"/>
      <c r="T734" s="358"/>
      <c r="U734" s="358"/>
      <c r="V734" s="34"/>
    </row>
    <row r="735" spans="1:22" ht="21" customHeight="1" x14ac:dyDescent="0.3">
      <c r="A735" s="33"/>
      <c r="B735" s="395" t="s">
        <v>59</v>
      </c>
      <c r="C735" s="395"/>
      <c r="D735" s="395"/>
      <c r="E735" s="395"/>
      <c r="F735" s="395"/>
      <c r="G735" s="395"/>
      <c r="H735" s="395"/>
      <c r="I735" s="395"/>
      <c r="J735" s="34"/>
      <c r="K735" s="1"/>
      <c r="L735" s="32"/>
      <c r="M735" s="33"/>
      <c r="N735" s="395" t="s">
        <v>59</v>
      </c>
      <c r="O735" s="395"/>
      <c r="P735" s="395"/>
      <c r="Q735" s="395"/>
      <c r="R735" s="395"/>
      <c r="S735" s="395"/>
      <c r="T735" s="395"/>
      <c r="U735" s="395"/>
      <c r="V735" s="34"/>
    </row>
    <row r="736" spans="1:22" ht="21" customHeight="1" thickBot="1" x14ac:dyDescent="0.3">
      <c r="A736" s="33"/>
      <c r="B736" s="358"/>
      <c r="C736" s="358"/>
      <c r="D736" s="358"/>
      <c r="E736" s="358"/>
      <c r="F736" s="358"/>
      <c r="G736" s="358"/>
      <c r="H736" s="358"/>
      <c r="I736" s="358"/>
      <c r="J736" s="34"/>
      <c r="K736" s="1"/>
      <c r="L736" s="32"/>
      <c r="M736" s="33"/>
      <c r="N736" s="358"/>
      <c r="O736" s="358"/>
      <c r="P736" s="358"/>
      <c r="Q736" s="358"/>
      <c r="R736" s="358"/>
      <c r="S736" s="358"/>
      <c r="T736" s="358"/>
      <c r="U736" s="358"/>
      <c r="V736" s="34"/>
    </row>
    <row r="737" spans="1:22" ht="21" customHeight="1" x14ac:dyDescent="0.25">
      <c r="A737" s="33"/>
      <c r="B737" s="489" t="s">
        <v>96</v>
      </c>
      <c r="C737" s="491"/>
      <c r="D737" s="469"/>
      <c r="E737" s="471"/>
      <c r="F737" s="471"/>
      <c r="G737" s="471"/>
      <c r="H737" s="471"/>
      <c r="I737" s="471"/>
      <c r="J737" s="34"/>
      <c r="K737" s="1"/>
      <c r="L737" s="32"/>
      <c r="M737" s="33"/>
      <c r="N737" s="489" t="s">
        <v>96</v>
      </c>
      <c r="O737" s="491"/>
      <c r="P737" s="469"/>
      <c r="Q737" s="471"/>
      <c r="R737" s="471"/>
      <c r="S737" s="471"/>
      <c r="T737" s="471"/>
      <c r="U737" s="471"/>
      <c r="V737" s="34"/>
    </row>
    <row r="738" spans="1:22" ht="21" customHeight="1" thickBot="1" x14ac:dyDescent="0.3">
      <c r="A738" s="33"/>
      <c r="B738" s="490"/>
      <c r="C738" s="492"/>
      <c r="D738" s="470"/>
      <c r="E738" s="472"/>
      <c r="F738" s="472"/>
      <c r="G738" s="472"/>
      <c r="H738" s="472"/>
      <c r="I738" s="472"/>
      <c r="J738" s="34"/>
      <c r="K738" s="1"/>
      <c r="L738" s="32"/>
      <c r="M738" s="33"/>
      <c r="N738" s="490"/>
      <c r="O738" s="492"/>
      <c r="P738" s="470"/>
      <c r="Q738" s="472"/>
      <c r="R738" s="472"/>
      <c r="S738" s="472"/>
      <c r="T738" s="472"/>
      <c r="U738" s="472"/>
      <c r="V738" s="34"/>
    </row>
    <row r="739" spans="1:22" ht="21" customHeight="1" x14ac:dyDescent="0.25">
      <c r="A739" s="33"/>
      <c r="B739" s="487">
        <v>1</v>
      </c>
      <c r="C739" s="475">
        <f>B739+1</f>
        <v>2</v>
      </c>
      <c r="D739" s="473">
        <f t="shared" ref="D739:I739" si="75">C739+1</f>
        <v>3</v>
      </c>
      <c r="E739" s="475">
        <f t="shared" si="75"/>
        <v>4</v>
      </c>
      <c r="F739" s="473">
        <f t="shared" si="75"/>
        <v>5</v>
      </c>
      <c r="G739" s="475">
        <f t="shared" si="75"/>
        <v>6</v>
      </c>
      <c r="H739" s="473">
        <f t="shared" si="75"/>
        <v>7</v>
      </c>
      <c r="I739" s="477">
        <f t="shared" si="75"/>
        <v>8</v>
      </c>
      <c r="J739" s="34"/>
      <c r="K739" s="1"/>
      <c r="L739" s="32"/>
      <c r="M739" s="33"/>
      <c r="N739" s="487">
        <v>1</v>
      </c>
      <c r="O739" s="475">
        <f>N739+1</f>
        <v>2</v>
      </c>
      <c r="P739" s="473">
        <f t="shared" ref="P739:U739" si="76">O739+1</f>
        <v>3</v>
      </c>
      <c r="Q739" s="475">
        <f t="shared" si="76"/>
        <v>4</v>
      </c>
      <c r="R739" s="473">
        <f t="shared" si="76"/>
        <v>5</v>
      </c>
      <c r="S739" s="475">
        <f t="shared" si="76"/>
        <v>6</v>
      </c>
      <c r="T739" s="473">
        <f t="shared" si="76"/>
        <v>7</v>
      </c>
      <c r="U739" s="477">
        <f t="shared" si="76"/>
        <v>8</v>
      </c>
      <c r="V739" s="34"/>
    </row>
    <row r="740" spans="1:22" ht="21" customHeight="1" thickBot="1" x14ac:dyDescent="0.3">
      <c r="A740" s="33"/>
      <c r="B740" s="488"/>
      <c r="C740" s="476"/>
      <c r="D740" s="474"/>
      <c r="E740" s="476"/>
      <c r="F740" s="474"/>
      <c r="G740" s="476"/>
      <c r="H740" s="474"/>
      <c r="I740" s="478"/>
      <c r="J740" s="34"/>
      <c r="K740" s="1"/>
      <c r="L740" s="32"/>
      <c r="M740" s="33"/>
      <c r="N740" s="488"/>
      <c r="O740" s="476"/>
      <c r="P740" s="474"/>
      <c r="Q740" s="476"/>
      <c r="R740" s="474"/>
      <c r="S740" s="476"/>
      <c r="T740" s="474"/>
      <c r="U740" s="478"/>
      <c r="V740" s="34"/>
    </row>
    <row r="741" spans="1:22" ht="21" customHeight="1" x14ac:dyDescent="0.25">
      <c r="A741" s="33"/>
      <c r="B741" s="479" t="s">
        <v>97</v>
      </c>
      <c r="C741" s="480"/>
      <c r="D741" s="483"/>
      <c r="E741" s="484"/>
      <c r="F741" s="484"/>
      <c r="G741" s="484"/>
      <c r="H741" s="484"/>
      <c r="I741" s="429"/>
      <c r="J741" s="34"/>
      <c r="K741" s="1"/>
      <c r="L741" s="32"/>
      <c r="M741" s="33"/>
      <c r="N741" s="479" t="s">
        <v>97</v>
      </c>
      <c r="O741" s="480"/>
      <c r="P741" s="483"/>
      <c r="Q741" s="484"/>
      <c r="R741" s="484"/>
      <c r="S741" s="484"/>
      <c r="T741" s="484"/>
      <c r="U741" s="429"/>
      <c r="V741" s="34"/>
    </row>
    <row r="742" spans="1:22" ht="21" customHeight="1" thickBot="1" x14ac:dyDescent="0.3">
      <c r="A742" s="33"/>
      <c r="B742" s="481"/>
      <c r="C742" s="482"/>
      <c r="D742" s="485"/>
      <c r="E742" s="486"/>
      <c r="F742" s="486"/>
      <c r="G742" s="486"/>
      <c r="H742" s="486"/>
      <c r="I742" s="431"/>
      <c r="J742" s="34"/>
      <c r="K742" s="1"/>
      <c r="L742" s="32"/>
      <c r="M742" s="33"/>
      <c r="N742" s="481"/>
      <c r="O742" s="482"/>
      <c r="P742" s="485"/>
      <c r="Q742" s="486"/>
      <c r="R742" s="486"/>
      <c r="S742" s="486"/>
      <c r="T742" s="486"/>
      <c r="U742" s="431"/>
      <c r="V742" s="34"/>
    </row>
    <row r="743" spans="1:22" ht="21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21" customHeight="1" x14ac:dyDescent="0.25">
      <c r="A744" s="33"/>
      <c r="B744" s="438" t="s">
        <v>63</v>
      </c>
      <c r="C744" s="343" t="s">
        <v>64</v>
      </c>
      <c r="D744" s="351"/>
      <c r="E744" s="351"/>
      <c r="F744" s="351"/>
      <c r="G744" s="351"/>
      <c r="H744" s="352"/>
      <c r="I744" s="353"/>
      <c r="J744" s="34"/>
      <c r="K744" s="1"/>
      <c r="L744" s="32"/>
      <c r="M744" s="33"/>
      <c r="N744" s="438" t="s">
        <v>63</v>
      </c>
      <c r="O744" s="343" t="s">
        <v>64</v>
      </c>
      <c r="P744" s="351"/>
      <c r="Q744" s="351"/>
      <c r="R744" s="351"/>
      <c r="S744" s="351"/>
      <c r="T744" s="352"/>
      <c r="U744" s="353"/>
      <c r="V744" s="34"/>
    </row>
    <row r="745" spans="1:22" ht="21" customHeight="1" x14ac:dyDescent="0.25">
      <c r="A745" s="33"/>
      <c r="B745" s="439"/>
      <c r="C745" s="340" t="s">
        <v>65</v>
      </c>
      <c r="D745" s="348"/>
      <c r="E745" s="348"/>
      <c r="F745" s="348"/>
      <c r="G745" s="348"/>
      <c r="H745" s="336"/>
      <c r="I745" s="337"/>
      <c r="J745" s="34"/>
      <c r="K745" s="1"/>
      <c r="L745" s="32"/>
      <c r="M745" s="33"/>
      <c r="N745" s="439"/>
      <c r="O745" s="340" t="s">
        <v>65</v>
      </c>
      <c r="P745" s="348"/>
      <c r="Q745" s="348"/>
      <c r="R745" s="348"/>
      <c r="S745" s="348"/>
      <c r="T745" s="336"/>
      <c r="U745" s="337"/>
      <c r="V745" s="34"/>
    </row>
    <row r="746" spans="1:22" ht="21" customHeight="1" x14ac:dyDescent="0.25">
      <c r="A746" s="33"/>
      <c r="B746" s="439"/>
      <c r="C746" s="340" t="s">
        <v>66</v>
      </c>
      <c r="D746" s="348"/>
      <c r="E746" s="348"/>
      <c r="F746" s="348"/>
      <c r="G746" s="348"/>
      <c r="H746" s="336"/>
      <c r="I746" s="337"/>
      <c r="J746" s="34"/>
      <c r="K746" s="1"/>
      <c r="L746" s="32"/>
      <c r="M746" s="33"/>
      <c r="N746" s="439"/>
      <c r="O746" s="340" t="s">
        <v>66</v>
      </c>
      <c r="P746" s="348"/>
      <c r="Q746" s="348"/>
      <c r="R746" s="348"/>
      <c r="S746" s="348"/>
      <c r="T746" s="336"/>
      <c r="U746" s="337"/>
      <c r="V746" s="34"/>
    </row>
    <row r="747" spans="1:22" ht="21" customHeight="1" x14ac:dyDescent="0.25">
      <c r="A747" s="33"/>
      <c r="B747" s="439"/>
      <c r="C747" s="340" t="s">
        <v>67</v>
      </c>
      <c r="D747" s="348"/>
      <c r="E747" s="348"/>
      <c r="F747" s="348"/>
      <c r="G747" s="348"/>
      <c r="H747" s="336"/>
      <c r="I747" s="337"/>
      <c r="J747" s="34"/>
      <c r="K747" s="1"/>
      <c r="L747" s="32"/>
      <c r="M747" s="33"/>
      <c r="N747" s="439"/>
      <c r="O747" s="340" t="s">
        <v>67</v>
      </c>
      <c r="P747" s="348"/>
      <c r="Q747" s="348"/>
      <c r="R747" s="348"/>
      <c r="S747" s="348"/>
      <c r="T747" s="336"/>
      <c r="U747" s="337"/>
      <c r="V747" s="34"/>
    </row>
    <row r="748" spans="1:22" ht="21" customHeight="1" x14ac:dyDescent="0.25">
      <c r="A748" s="33"/>
      <c r="B748" s="439"/>
      <c r="C748" s="340" t="s">
        <v>235</v>
      </c>
      <c r="D748" s="348"/>
      <c r="E748" s="348"/>
      <c r="F748" s="348"/>
      <c r="G748" s="348"/>
      <c r="H748" s="354"/>
      <c r="I748" s="355"/>
      <c r="J748" s="34"/>
      <c r="K748" s="1"/>
      <c r="L748" s="32"/>
      <c r="M748" s="33"/>
      <c r="N748" s="439"/>
      <c r="O748" s="340" t="s">
        <v>235</v>
      </c>
      <c r="P748" s="348"/>
      <c r="Q748" s="348"/>
      <c r="R748" s="348"/>
      <c r="S748" s="348"/>
      <c r="T748" s="354"/>
      <c r="U748" s="355"/>
      <c r="V748" s="34"/>
    </row>
    <row r="749" spans="1:22" ht="21" customHeight="1" x14ac:dyDescent="0.25">
      <c r="A749" s="33"/>
      <c r="B749" s="439"/>
      <c r="C749" s="338" t="s">
        <v>236</v>
      </c>
      <c r="D749" s="339"/>
      <c r="E749" s="339"/>
      <c r="F749" s="339"/>
      <c r="G749" s="340"/>
      <c r="H749" s="336"/>
      <c r="I749" s="337"/>
      <c r="J749" s="34"/>
      <c r="K749" s="1"/>
      <c r="L749" s="32"/>
      <c r="M749" s="33"/>
      <c r="N749" s="439"/>
      <c r="O749" s="338" t="s">
        <v>236</v>
      </c>
      <c r="P749" s="339"/>
      <c r="Q749" s="339"/>
      <c r="R749" s="339"/>
      <c r="S749" s="340"/>
      <c r="T749" s="336"/>
      <c r="U749" s="337"/>
      <c r="V749" s="34"/>
    </row>
    <row r="750" spans="1:22" ht="21" customHeight="1" x14ac:dyDescent="0.25">
      <c r="A750" s="33"/>
      <c r="B750" s="439"/>
      <c r="C750" s="340" t="s">
        <v>69</v>
      </c>
      <c r="D750" s="348"/>
      <c r="E750" s="348"/>
      <c r="F750" s="348"/>
      <c r="G750" s="348"/>
      <c r="H750" s="336"/>
      <c r="I750" s="337"/>
      <c r="J750" s="34"/>
      <c r="K750" s="1"/>
      <c r="L750" s="32"/>
      <c r="M750" s="33"/>
      <c r="N750" s="439"/>
      <c r="O750" s="340" t="s">
        <v>69</v>
      </c>
      <c r="P750" s="348"/>
      <c r="Q750" s="348"/>
      <c r="R750" s="348"/>
      <c r="S750" s="348"/>
      <c r="T750" s="336"/>
      <c r="U750" s="337"/>
      <c r="V750" s="34"/>
    </row>
    <row r="751" spans="1:22" ht="21" customHeight="1" thickBot="1" x14ac:dyDescent="0.3">
      <c r="A751" s="33"/>
      <c r="B751" s="440"/>
      <c r="C751" s="371" t="s">
        <v>243</v>
      </c>
      <c r="D751" s="372"/>
      <c r="E751" s="372"/>
      <c r="F751" s="372"/>
      <c r="G751" s="372"/>
      <c r="H751" s="369"/>
      <c r="I751" s="370"/>
      <c r="J751" s="34"/>
      <c r="K751" s="1"/>
      <c r="L751" s="32"/>
      <c r="M751" s="33"/>
      <c r="N751" s="440"/>
      <c r="O751" s="371" t="s">
        <v>243</v>
      </c>
      <c r="P751" s="372"/>
      <c r="Q751" s="372"/>
      <c r="R751" s="372"/>
      <c r="S751" s="372"/>
      <c r="T751" s="369"/>
      <c r="U751" s="370"/>
      <c r="V751" s="34"/>
    </row>
    <row r="752" spans="1:22" ht="21" customHeight="1" x14ac:dyDescent="0.25">
      <c r="A752" s="33"/>
      <c r="B752" s="467" t="s">
        <v>70</v>
      </c>
      <c r="C752" s="346" t="s">
        <v>71</v>
      </c>
      <c r="D752" s="347"/>
      <c r="E752" s="347"/>
      <c r="F752" s="347"/>
      <c r="G752" s="347"/>
      <c r="H752" s="344"/>
      <c r="I752" s="345"/>
      <c r="J752" s="34"/>
      <c r="K752" s="1"/>
      <c r="L752" s="32"/>
      <c r="M752" s="33"/>
      <c r="N752" s="467" t="s">
        <v>70</v>
      </c>
      <c r="O752" s="346" t="s">
        <v>71</v>
      </c>
      <c r="P752" s="347"/>
      <c r="Q752" s="347"/>
      <c r="R752" s="347"/>
      <c r="S752" s="347"/>
      <c r="T752" s="344"/>
      <c r="U752" s="345"/>
      <c r="V752" s="34"/>
    </row>
    <row r="753" spans="1:23" ht="21" customHeight="1" x14ac:dyDescent="0.25">
      <c r="A753" s="33"/>
      <c r="B753" s="467"/>
      <c r="C753" s="340" t="s">
        <v>72</v>
      </c>
      <c r="D753" s="348"/>
      <c r="E753" s="348"/>
      <c r="F753" s="348"/>
      <c r="G753" s="348"/>
      <c r="H753" s="336"/>
      <c r="I753" s="337"/>
      <c r="J753" s="34"/>
      <c r="K753" s="1"/>
      <c r="L753" s="32"/>
      <c r="M753" s="33"/>
      <c r="N753" s="467"/>
      <c r="O753" s="340" t="s">
        <v>72</v>
      </c>
      <c r="P753" s="348"/>
      <c r="Q753" s="348"/>
      <c r="R753" s="348"/>
      <c r="S753" s="348"/>
      <c r="T753" s="336"/>
      <c r="U753" s="337"/>
      <c r="V753" s="34"/>
    </row>
    <row r="754" spans="1:23" ht="21" customHeight="1" x14ac:dyDescent="0.25">
      <c r="A754" s="33"/>
      <c r="B754" s="467"/>
      <c r="C754" s="340" t="s">
        <v>73</v>
      </c>
      <c r="D754" s="348"/>
      <c r="E754" s="348"/>
      <c r="F754" s="348"/>
      <c r="G754" s="348"/>
      <c r="H754" s="336"/>
      <c r="I754" s="337"/>
      <c r="J754" s="34"/>
      <c r="K754" s="1"/>
      <c r="L754" s="32"/>
      <c r="M754" s="33"/>
      <c r="N754" s="467"/>
      <c r="O754" s="340" t="s">
        <v>73</v>
      </c>
      <c r="P754" s="348"/>
      <c r="Q754" s="348"/>
      <c r="R754" s="348"/>
      <c r="S754" s="348"/>
      <c r="T754" s="336"/>
      <c r="U754" s="337"/>
      <c r="V754" s="34"/>
    </row>
    <row r="755" spans="1:23" ht="21" customHeight="1" x14ac:dyDescent="0.25">
      <c r="A755" s="33"/>
      <c r="B755" s="467"/>
      <c r="C755" s="340" t="s">
        <v>75</v>
      </c>
      <c r="D755" s="348"/>
      <c r="E755" s="348"/>
      <c r="F755" s="348"/>
      <c r="G755" s="348"/>
      <c r="H755" s="336"/>
      <c r="I755" s="337"/>
      <c r="J755" s="34"/>
      <c r="K755" s="1"/>
      <c r="L755" s="32"/>
      <c r="M755" s="33"/>
      <c r="N755" s="467"/>
      <c r="O755" s="340" t="s">
        <v>75</v>
      </c>
      <c r="P755" s="348"/>
      <c r="Q755" s="348"/>
      <c r="R755" s="348"/>
      <c r="S755" s="348"/>
      <c r="T755" s="336"/>
      <c r="U755" s="337"/>
      <c r="V755" s="34"/>
    </row>
    <row r="756" spans="1:23" ht="21" customHeight="1" x14ac:dyDescent="0.25">
      <c r="A756" s="33"/>
      <c r="B756" s="467"/>
      <c r="C756" s="340" t="s">
        <v>76</v>
      </c>
      <c r="D756" s="348"/>
      <c r="E756" s="348"/>
      <c r="F756" s="348"/>
      <c r="G756" s="348"/>
      <c r="H756" s="336"/>
      <c r="I756" s="337"/>
      <c r="J756" s="34"/>
      <c r="K756" s="1"/>
      <c r="L756" s="32"/>
      <c r="M756" s="33"/>
      <c r="N756" s="467"/>
      <c r="O756" s="340" t="s">
        <v>76</v>
      </c>
      <c r="P756" s="348"/>
      <c r="Q756" s="348"/>
      <c r="R756" s="348"/>
      <c r="S756" s="348"/>
      <c r="T756" s="336"/>
      <c r="U756" s="337"/>
      <c r="V756" s="34"/>
    </row>
    <row r="757" spans="1:23" ht="21" customHeight="1" thickBot="1" x14ac:dyDescent="0.3">
      <c r="A757" s="33"/>
      <c r="B757" s="468"/>
      <c r="C757" s="371" t="s">
        <v>77</v>
      </c>
      <c r="D757" s="372"/>
      <c r="E757" s="372"/>
      <c r="F757" s="372"/>
      <c r="G757" s="372"/>
      <c r="H757" s="369"/>
      <c r="I757" s="370"/>
      <c r="J757" s="34"/>
      <c r="K757" s="1"/>
      <c r="L757" s="32"/>
      <c r="M757" s="33"/>
      <c r="N757" s="468"/>
      <c r="O757" s="371" t="s">
        <v>77</v>
      </c>
      <c r="P757" s="372"/>
      <c r="Q757" s="372"/>
      <c r="R757" s="372"/>
      <c r="S757" s="372"/>
      <c r="T757" s="369"/>
      <c r="U757" s="370"/>
      <c r="V757" s="34"/>
    </row>
    <row r="758" spans="1:23" ht="21" customHeight="1" x14ac:dyDescent="0.25">
      <c r="A758" s="33"/>
      <c r="B758" s="439" t="s">
        <v>78</v>
      </c>
      <c r="C758" s="341" t="s">
        <v>85</v>
      </c>
      <c r="D758" s="342"/>
      <c r="E758" s="343"/>
      <c r="F758" s="10" t="s">
        <v>86</v>
      </c>
      <c r="G758" s="11"/>
      <c r="H758" s="344"/>
      <c r="I758" s="345"/>
      <c r="J758" s="34"/>
      <c r="K758" s="1"/>
      <c r="L758" s="32"/>
      <c r="M758" s="33"/>
      <c r="N758" s="439" t="s">
        <v>78</v>
      </c>
      <c r="O758" s="341" t="s">
        <v>85</v>
      </c>
      <c r="P758" s="342"/>
      <c r="Q758" s="343"/>
      <c r="R758" s="10" t="s">
        <v>86</v>
      </c>
      <c r="S758" s="11"/>
      <c r="T758" s="344"/>
      <c r="U758" s="345"/>
      <c r="V758" s="34"/>
    </row>
    <row r="759" spans="1:23" ht="21" customHeight="1" x14ac:dyDescent="0.25">
      <c r="A759" s="33"/>
      <c r="B759" s="439"/>
      <c r="C759" s="338" t="s">
        <v>241</v>
      </c>
      <c r="D759" s="339"/>
      <c r="E759" s="340"/>
      <c r="F759" s="10" t="s">
        <v>84</v>
      </c>
      <c r="G759" s="10"/>
      <c r="H759" s="336"/>
      <c r="I759" s="337"/>
      <c r="J759" s="34"/>
      <c r="K759" s="1"/>
      <c r="L759" s="32"/>
      <c r="M759" s="33"/>
      <c r="N759" s="439"/>
      <c r="O759" s="338" t="s">
        <v>241</v>
      </c>
      <c r="P759" s="339"/>
      <c r="Q759" s="340"/>
      <c r="R759" s="10" t="s">
        <v>84</v>
      </c>
      <c r="S759" s="10"/>
      <c r="T759" s="336"/>
      <c r="U759" s="337"/>
      <c r="V759" s="34"/>
    </row>
    <row r="760" spans="1:23" ht="21" customHeight="1" thickBot="1" x14ac:dyDescent="0.3">
      <c r="A760" s="33"/>
      <c r="B760" s="440"/>
      <c r="C760" s="441" t="s">
        <v>87</v>
      </c>
      <c r="D760" s="442"/>
      <c r="E760" s="371"/>
      <c r="F760" s="52" t="s">
        <v>86</v>
      </c>
      <c r="G760" s="52"/>
      <c r="H760" s="369"/>
      <c r="I760" s="370"/>
      <c r="J760" s="34"/>
      <c r="K760" s="1"/>
      <c r="L760" s="32"/>
      <c r="M760" s="33"/>
      <c r="N760" s="440"/>
      <c r="O760" s="441" t="s">
        <v>87</v>
      </c>
      <c r="P760" s="442"/>
      <c r="Q760" s="371"/>
      <c r="R760" s="52" t="s">
        <v>86</v>
      </c>
      <c r="S760" s="52"/>
      <c r="T760" s="369"/>
      <c r="U760" s="370"/>
      <c r="V760" s="34"/>
    </row>
    <row r="761" spans="1:23" ht="21" customHeight="1" thickBot="1" x14ac:dyDescent="0.3">
      <c r="A761" s="33"/>
      <c r="B761" s="25"/>
      <c r="C761" s="25"/>
      <c r="D761" s="25"/>
      <c r="E761" s="25"/>
      <c r="F761" s="25"/>
      <c r="G761" s="25"/>
      <c r="H761" s="25"/>
      <c r="I761" s="25"/>
      <c r="J761" s="34"/>
      <c r="K761" s="1"/>
      <c r="L761" s="32"/>
      <c r="M761" s="33"/>
      <c r="N761" s="25"/>
      <c r="O761" s="25"/>
      <c r="P761" s="25"/>
      <c r="Q761" s="25"/>
      <c r="R761" s="25"/>
      <c r="S761" s="25"/>
      <c r="T761" s="25"/>
      <c r="U761" s="25"/>
      <c r="V761" s="34"/>
    </row>
    <row r="762" spans="1:23" ht="21" customHeight="1" x14ac:dyDescent="0.3">
      <c r="A762" s="33"/>
      <c r="B762" s="373" t="s">
        <v>88</v>
      </c>
      <c r="C762" s="374"/>
      <c r="D762" s="374"/>
      <c r="E762" s="374"/>
      <c r="F762" s="374"/>
      <c r="G762" s="374"/>
      <c r="H762" s="374"/>
      <c r="I762" s="375"/>
      <c r="J762" s="34"/>
      <c r="K762" s="1"/>
      <c r="L762" s="32"/>
      <c r="M762" s="33"/>
      <c r="N762" s="373" t="s">
        <v>88</v>
      </c>
      <c r="O762" s="374"/>
      <c r="P762" s="374"/>
      <c r="Q762" s="374"/>
      <c r="R762" s="374"/>
      <c r="S762" s="374"/>
      <c r="T762" s="374"/>
      <c r="U762" s="375"/>
      <c r="V762" s="34"/>
    </row>
    <row r="763" spans="1:23" ht="21" customHeight="1" x14ac:dyDescent="0.25">
      <c r="A763" s="33"/>
      <c r="B763" s="376"/>
      <c r="C763" s="377"/>
      <c r="D763" s="377"/>
      <c r="E763" s="377"/>
      <c r="F763" s="377"/>
      <c r="G763" s="377"/>
      <c r="H763" s="377"/>
      <c r="I763" s="378"/>
      <c r="J763" s="34"/>
      <c r="K763" s="1"/>
      <c r="L763" s="32"/>
      <c r="M763" s="33"/>
      <c r="N763" s="376"/>
      <c r="O763" s="377"/>
      <c r="P763" s="377"/>
      <c r="Q763" s="377"/>
      <c r="R763" s="377"/>
      <c r="S763" s="377"/>
      <c r="T763" s="377"/>
      <c r="U763" s="378"/>
      <c r="V763" s="34"/>
    </row>
    <row r="764" spans="1:23" ht="21" customHeight="1" x14ac:dyDescent="0.25">
      <c r="A764" s="33"/>
      <c r="B764" s="379"/>
      <c r="C764" s="380"/>
      <c r="D764" s="380"/>
      <c r="E764" s="380"/>
      <c r="F764" s="380"/>
      <c r="G764" s="380"/>
      <c r="H764" s="380"/>
      <c r="I764" s="381"/>
      <c r="J764" s="34"/>
      <c r="K764" s="1"/>
      <c r="L764" s="32"/>
      <c r="M764" s="33"/>
      <c r="N764" s="379"/>
      <c r="O764" s="380"/>
      <c r="P764" s="380"/>
      <c r="Q764" s="380"/>
      <c r="R764" s="380"/>
      <c r="S764" s="380"/>
      <c r="T764" s="380"/>
      <c r="U764" s="381"/>
      <c r="V764" s="34"/>
    </row>
    <row r="765" spans="1:23" ht="21" customHeight="1" x14ac:dyDescent="0.25">
      <c r="A765" s="33"/>
      <c r="B765" s="379"/>
      <c r="C765" s="380"/>
      <c r="D765" s="380"/>
      <c r="E765" s="380"/>
      <c r="F765" s="380"/>
      <c r="G765" s="380"/>
      <c r="H765" s="380"/>
      <c r="I765" s="381"/>
      <c r="J765" s="34"/>
      <c r="K765" s="1"/>
      <c r="L765" s="32"/>
      <c r="M765" s="33"/>
      <c r="N765" s="379"/>
      <c r="O765" s="380"/>
      <c r="P765" s="380"/>
      <c r="Q765" s="380"/>
      <c r="R765" s="380"/>
      <c r="S765" s="380"/>
      <c r="T765" s="380"/>
      <c r="U765" s="381"/>
      <c r="V765" s="34"/>
    </row>
    <row r="766" spans="1:23" ht="21" customHeight="1" thickBot="1" x14ac:dyDescent="0.3">
      <c r="A766" s="33"/>
      <c r="B766" s="382"/>
      <c r="C766" s="383"/>
      <c r="D766" s="383"/>
      <c r="E766" s="383"/>
      <c r="F766" s="383"/>
      <c r="G766" s="383"/>
      <c r="H766" s="383"/>
      <c r="I766" s="384"/>
      <c r="J766" s="34"/>
      <c r="K766" s="1"/>
      <c r="L766" s="32"/>
      <c r="M766" s="33"/>
      <c r="N766" s="382"/>
      <c r="O766" s="383"/>
      <c r="P766" s="383"/>
      <c r="Q766" s="383"/>
      <c r="R766" s="383"/>
      <c r="S766" s="383"/>
      <c r="T766" s="383"/>
      <c r="U766" s="384"/>
      <c r="V766" s="34"/>
    </row>
    <row r="767" spans="1:23" ht="21" customHeight="1" thickBot="1" x14ac:dyDescent="0.3">
      <c r="A767" s="53"/>
      <c r="B767" s="54"/>
      <c r="C767" s="54"/>
      <c r="D767" s="54"/>
      <c r="E767" s="54"/>
      <c r="F767" s="54"/>
      <c r="G767" s="54"/>
      <c r="H767" s="54"/>
      <c r="I767" s="54"/>
      <c r="J767" s="55"/>
      <c r="K767" s="1"/>
      <c r="L767" s="32"/>
      <c r="M767" s="53"/>
      <c r="N767" s="54"/>
      <c r="O767" s="54"/>
      <c r="P767" s="54"/>
      <c r="Q767" s="54"/>
      <c r="R767" s="54"/>
      <c r="S767" s="54"/>
      <c r="T767" s="54"/>
      <c r="U767" s="54"/>
      <c r="V767" s="55"/>
    </row>
    <row r="768" spans="1:23" ht="21" customHeight="1" thickBot="1" x14ac:dyDescent="0.3">
      <c r="A768" s="56"/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7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</row>
    <row r="769" spans="1:22" ht="21" customHeight="1" x14ac:dyDescent="0.25">
      <c r="A769" s="29">
        <v>16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>
        <f t="shared" ref="M769" si="77">A769+1</f>
        <v>17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21" customHeight="1" x14ac:dyDescent="0.35">
      <c r="A770" s="33"/>
      <c r="B770" s="356" t="s">
        <v>42</v>
      </c>
      <c r="C770" s="356"/>
      <c r="D770" s="452" t="s">
        <v>239</v>
      </c>
      <c r="E770" s="404"/>
      <c r="F770" s="404"/>
      <c r="G770" s="404"/>
      <c r="H770" s="404"/>
      <c r="I770" s="404"/>
      <c r="J770" s="75"/>
      <c r="K770" s="1"/>
      <c r="L770" s="32"/>
      <c r="M770" s="33"/>
      <c r="N770" s="356" t="s">
        <v>42</v>
      </c>
      <c r="O770" s="356"/>
      <c r="P770" s="452" t="s">
        <v>239</v>
      </c>
      <c r="Q770" s="404"/>
      <c r="R770" s="404"/>
      <c r="S770" s="404"/>
      <c r="T770" s="404"/>
      <c r="U770" s="404"/>
      <c r="V770" s="75"/>
    </row>
    <row r="771" spans="1:22" ht="21" customHeight="1" x14ac:dyDescent="0.25">
      <c r="A771" s="33"/>
      <c r="B771" s="358"/>
      <c r="C771" s="358"/>
      <c r="D771" s="358"/>
      <c r="E771" s="358"/>
      <c r="F771" s="358"/>
      <c r="G771" s="358"/>
      <c r="H771" s="358"/>
      <c r="I771" s="358"/>
      <c r="J771" s="34"/>
      <c r="K771" s="1"/>
      <c r="L771" s="32"/>
      <c r="M771" s="33"/>
      <c r="N771" s="358"/>
      <c r="O771" s="358"/>
      <c r="P771" s="358"/>
      <c r="Q771" s="358"/>
      <c r="R771" s="358"/>
      <c r="S771" s="358"/>
      <c r="T771" s="358"/>
      <c r="U771" s="358"/>
      <c r="V771" s="34"/>
    </row>
    <row r="772" spans="1:22" ht="21" customHeight="1" x14ac:dyDescent="0.35">
      <c r="A772" s="33"/>
      <c r="B772" s="356" t="s">
        <v>0</v>
      </c>
      <c r="C772" s="356"/>
      <c r="D772" s="403"/>
      <c r="E772" s="403"/>
      <c r="F772" s="357" t="s">
        <v>41</v>
      </c>
      <c r="G772" s="357"/>
      <c r="H772" s="403"/>
      <c r="I772" s="403"/>
      <c r="J772" s="34"/>
      <c r="K772" s="1"/>
      <c r="L772" s="32"/>
      <c r="M772" s="33"/>
      <c r="N772" s="356" t="s">
        <v>0</v>
      </c>
      <c r="O772" s="356"/>
      <c r="P772" s="403"/>
      <c r="Q772" s="403"/>
      <c r="R772" s="357" t="s">
        <v>41</v>
      </c>
      <c r="S772" s="357"/>
      <c r="T772" s="403"/>
      <c r="U772" s="403"/>
      <c r="V772" s="34"/>
    </row>
    <row r="773" spans="1:22" ht="21" customHeight="1" x14ac:dyDescent="0.35">
      <c r="A773" s="33"/>
      <c r="B773" s="356" t="s">
        <v>14</v>
      </c>
      <c r="C773" s="356"/>
      <c r="D773" s="400"/>
      <c r="E773" s="400"/>
      <c r="F773" s="357" t="s">
        <v>15</v>
      </c>
      <c r="G773" s="357"/>
      <c r="H773" s="401"/>
      <c r="I773" s="401"/>
      <c r="J773" s="34"/>
      <c r="K773" s="1"/>
      <c r="L773" s="32"/>
      <c r="M773" s="33"/>
      <c r="N773" s="356" t="s">
        <v>14</v>
      </c>
      <c r="O773" s="356"/>
      <c r="P773" s="400"/>
      <c r="Q773" s="400"/>
      <c r="R773" s="357" t="s">
        <v>15</v>
      </c>
      <c r="S773" s="357"/>
      <c r="T773" s="401"/>
      <c r="U773" s="401"/>
      <c r="V773" s="34"/>
    </row>
    <row r="774" spans="1:22" ht="21" customHeight="1" x14ac:dyDescent="0.3">
      <c r="A774" s="33"/>
      <c r="B774" s="64" t="s">
        <v>53</v>
      </c>
      <c r="C774" s="64"/>
      <c r="D774" s="402"/>
      <c r="E774" s="402"/>
      <c r="F774" s="397" t="s">
        <v>54</v>
      </c>
      <c r="G774" s="397"/>
      <c r="H774" s="402"/>
      <c r="I774" s="402"/>
      <c r="J774" s="34"/>
      <c r="K774" s="1"/>
      <c r="L774" s="32"/>
      <c r="M774" s="33"/>
      <c r="N774" s="64" t="s">
        <v>53</v>
      </c>
      <c r="O774" s="64"/>
      <c r="P774" s="402"/>
      <c r="Q774" s="402"/>
      <c r="R774" s="397" t="s">
        <v>54</v>
      </c>
      <c r="S774" s="397"/>
      <c r="T774" s="402"/>
      <c r="U774" s="402"/>
      <c r="V774" s="34"/>
    </row>
    <row r="775" spans="1:22" ht="21" customHeight="1" x14ac:dyDescent="0.3">
      <c r="A775" s="33"/>
      <c r="B775" s="396" t="s">
        <v>1</v>
      </c>
      <c r="C775" s="396"/>
      <c r="D775" s="397"/>
      <c r="E775" s="397"/>
      <c r="F775" s="398"/>
      <c r="G775" s="398"/>
      <c r="H775" s="398"/>
      <c r="I775" s="398"/>
      <c r="J775" s="34"/>
      <c r="K775" s="1"/>
      <c r="L775" s="32"/>
      <c r="M775" s="33"/>
      <c r="N775" s="396" t="s">
        <v>1</v>
      </c>
      <c r="O775" s="396"/>
      <c r="P775" s="397"/>
      <c r="Q775" s="397"/>
      <c r="R775" s="398"/>
      <c r="S775" s="398"/>
      <c r="T775" s="398"/>
      <c r="U775" s="398"/>
      <c r="V775" s="34"/>
    </row>
    <row r="776" spans="1:22" ht="21" customHeight="1" x14ac:dyDescent="0.3">
      <c r="A776" s="33"/>
      <c r="B776" s="396"/>
      <c r="C776" s="396"/>
      <c r="D776" s="397" t="s">
        <v>11</v>
      </c>
      <c r="E776" s="397"/>
      <c r="F776" s="398"/>
      <c r="G776" s="398"/>
      <c r="H776" s="398"/>
      <c r="I776" s="398"/>
      <c r="J776" s="34"/>
      <c r="K776" s="1"/>
      <c r="L776" s="32"/>
      <c r="M776" s="33"/>
      <c r="N776" s="396"/>
      <c r="O776" s="396"/>
      <c r="P776" s="397" t="s">
        <v>11</v>
      </c>
      <c r="Q776" s="397"/>
      <c r="R776" s="398"/>
      <c r="S776" s="398"/>
      <c r="T776" s="398"/>
      <c r="U776" s="398"/>
      <c r="V776" s="34"/>
    </row>
    <row r="777" spans="1:22" ht="21" customHeight="1" x14ac:dyDescent="0.3">
      <c r="A777" s="33"/>
      <c r="B777" s="396"/>
      <c r="C777" s="396"/>
      <c r="D777" s="397" t="s">
        <v>55</v>
      </c>
      <c r="E777" s="397"/>
      <c r="F777" s="398"/>
      <c r="G777" s="398"/>
      <c r="H777" s="398"/>
      <c r="I777" s="398"/>
      <c r="J777" s="34"/>
      <c r="K777" s="1"/>
      <c r="L777" s="32"/>
      <c r="M777" s="33"/>
      <c r="N777" s="396"/>
      <c r="O777" s="396"/>
      <c r="P777" s="397" t="s">
        <v>55</v>
      </c>
      <c r="Q777" s="397"/>
      <c r="R777" s="398"/>
      <c r="S777" s="398"/>
      <c r="T777" s="398"/>
      <c r="U777" s="398"/>
      <c r="V777" s="34"/>
    </row>
    <row r="778" spans="1:22" ht="21" customHeight="1" x14ac:dyDescent="0.35">
      <c r="A778" s="33"/>
      <c r="B778" s="396"/>
      <c r="C778" s="396"/>
      <c r="D778" s="397" t="s">
        <v>9</v>
      </c>
      <c r="E778" s="397"/>
      <c r="F778" s="399"/>
      <c r="G778" s="399"/>
      <c r="H778" s="399"/>
      <c r="I778" s="399"/>
      <c r="J778" s="34"/>
      <c r="K778" s="1"/>
      <c r="L778" s="32"/>
      <c r="M778" s="33"/>
      <c r="N778" s="396"/>
      <c r="O778" s="396"/>
      <c r="P778" s="397" t="s">
        <v>9</v>
      </c>
      <c r="Q778" s="397"/>
      <c r="R778" s="399"/>
      <c r="S778" s="399"/>
      <c r="T778" s="399"/>
      <c r="U778" s="399"/>
      <c r="V778" s="34"/>
    </row>
    <row r="779" spans="1:22" ht="21" customHeight="1" x14ac:dyDescent="0.35">
      <c r="A779" s="33"/>
      <c r="B779" s="356" t="s">
        <v>44</v>
      </c>
      <c r="C779" s="356"/>
      <c r="D779" s="357" t="str">
        <f t="shared" ref="D779" si="78">IF(D770="","",IF(OR(D770="DWF",D770="DNF"),"Distance","Temps"))</f>
        <v>Temps</v>
      </c>
      <c r="E779" s="357"/>
      <c r="F779" s="37"/>
      <c r="G779" s="65"/>
      <c r="H779" s="39"/>
      <c r="I779" s="65"/>
      <c r="J779" s="34"/>
      <c r="K779" s="1"/>
      <c r="L779" s="32"/>
      <c r="M779" s="33"/>
      <c r="N779" s="356" t="s">
        <v>44</v>
      </c>
      <c r="O779" s="356"/>
      <c r="P779" s="357" t="str">
        <f t="shared" ref="P779" si="79">IF(P770="","",IF(OR(P770="DWF",P770="DNF"),"Distance","Temps"))</f>
        <v>Temps</v>
      </c>
      <c r="Q779" s="357"/>
      <c r="R779" s="37"/>
      <c r="S779" s="65"/>
      <c r="T779" s="39"/>
      <c r="U779" s="65"/>
      <c r="V779" s="34"/>
    </row>
    <row r="780" spans="1:22" ht="21" customHeight="1" x14ac:dyDescent="0.3">
      <c r="A780" s="33"/>
      <c r="B780" s="356"/>
      <c r="C780" s="356"/>
      <c r="D780" s="359" t="s">
        <v>56</v>
      </c>
      <c r="E780" s="63" t="s">
        <v>57</v>
      </c>
      <c r="F780" s="41"/>
      <c r="G780" s="66"/>
      <c r="H780" s="41"/>
      <c r="I780" s="66"/>
      <c r="J780" s="34"/>
      <c r="K780" s="1"/>
      <c r="L780" s="32"/>
      <c r="M780" s="33"/>
      <c r="N780" s="356"/>
      <c r="O780" s="356"/>
      <c r="P780" s="359" t="s">
        <v>56</v>
      </c>
      <c r="Q780" s="63" t="s">
        <v>57</v>
      </c>
      <c r="R780" s="41"/>
      <c r="S780" s="66"/>
      <c r="T780" s="41"/>
      <c r="U780" s="66"/>
      <c r="V780" s="34"/>
    </row>
    <row r="781" spans="1:22" ht="21" customHeight="1" x14ac:dyDescent="0.3">
      <c r="A781" s="33"/>
      <c r="B781" s="356"/>
      <c r="C781" s="356"/>
      <c r="D781" s="359"/>
      <c r="E781" s="63" t="s">
        <v>58</v>
      </c>
      <c r="F781" s="41"/>
      <c r="G781" s="66"/>
      <c r="H781" s="41"/>
      <c r="I781" s="66"/>
      <c r="J781" s="34"/>
      <c r="K781" s="1"/>
      <c r="L781" s="32"/>
      <c r="M781" s="33"/>
      <c r="N781" s="356"/>
      <c r="O781" s="356"/>
      <c r="P781" s="359"/>
      <c r="Q781" s="63" t="s">
        <v>58</v>
      </c>
      <c r="R781" s="41"/>
      <c r="S781" s="66"/>
      <c r="T781" s="41"/>
      <c r="U781" s="66"/>
      <c r="V781" s="34"/>
    </row>
    <row r="782" spans="1:22" ht="21" customHeight="1" x14ac:dyDescent="0.25">
      <c r="A782" s="33"/>
      <c r="B782" s="358"/>
      <c r="C782" s="358"/>
      <c r="D782" s="358"/>
      <c r="E782" s="358"/>
      <c r="F782" s="358"/>
      <c r="G782" s="358"/>
      <c r="H782" s="358"/>
      <c r="I782" s="358"/>
      <c r="J782" s="34"/>
      <c r="K782" s="1"/>
      <c r="L782" s="32"/>
      <c r="M782" s="33"/>
      <c r="N782" s="358"/>
      <c r="O782" s="358"/>
      <c r="P782" s="358"/>
      <c r="Q782" s="358"/>
      <c r="R782" s="358"/>
      <c r="S782" s="358"/>
      <c r="T782" s="358"/>
      <c r="U782" s="358"/>
      <c r="V782" s="34"/>
    </row>
    <row r="783" spans="1:22" ht="21" customHeight="1" x14ac:dyDescent="0.3">
      <c r="A783" s="33"/>
      <c r="B783" s="395" t="s">
        <v>59</v>
      </c>
      <c r="C783" s="395"/>
      <c r="D783" s="395"/>
      <c r="E783" s="395"/>
      <c r="F783" s="395"/>
      <c r="G783" s="395"/>
      <c r="H783" s="395"/>
      <c r="I783" s="395"/>
      <c r="J783" s="34"/>
      <c r="K783" s="1"/>
      <c r="L783" s="32"/>
      <c r="M783" s="33"/>
      <c r="N783" s="395" t="s">
        <v>59</v>
      </c>
      <c r="O783" s="395"/>
      <c r="P783" s="395"/>
      <c r="Q783" s="395"/>
      <c r="R783" s="395"/>
      <c r="S783" s="395"/>
      <c r="T783" s="395"/>
      <c r="U783" s="395"/>
      <c r="V783" s="34"/>
    </row>
    <row r="784" spans="1:22" ht="21" customHeight="1" thickBot="1" x14ac:dyDescent="0.3">
      <c r="A784" s="33"/>
      <c r="B784" s="358"/>
      <c r="C784" s="358"/>
      <c r="D784" s="358"/>
      <c r="E784" s="358"/>
      <c r="F784" s="358"/>
      <c r="G784" s="358"/>
      <c r="H784" s="358"/>
      <c r="I784" s="358"/>
      <c r="J784" s="34"/>
      <c r="K784" s="1"/>
      <c r="L784" s="32"/>
      <c r="M784" s="33"/>
      <c r="N784" s="358"/>
      <c r="O784" s="358"/>
      <c r="P784" s="358"/>
      <c r="Q784" s="358"/>
      <c r="R784" s="358"/>
      <c r="S784" s="358"/>
      <c r="T784" s="358"/>
      <c r="U784" s="358"/>
      <c r="V784" s="34"/>
    </row>
    <row r="785" spans="1:22" ht="21" customHeight="1" x14ac:dyDescent="0.25">
      <c r="A785" s="33"/>
      <c r="B785" s="489" t="s">
        <v>96</v>
      </c>
      <c r="C785" s="491"/>
      <c r="D785" s="469"/>
      <c r="E785" s="471"/>
      <c r="F785" s="471"/>
      <c r="G785" s="471"/>
      <c r="H785" s="471"/>
      <c r="I785" s="471"/>
      <c r="J785" s="34"/>
      <c r="K785" s="1"/>
      <c r="L785" s="32"/>
      <c r="M785" s="33"/>
      <c r="N785" s="489" t="s">
        <v>96</v>
      </c>
      <c r="O785" s="491"/>
      <c r="P785" s="469"/>
      <c r="Q785" s="471"/>
      <c r="R785" s="471"/>
      <c r="S785" s="471"/>
      <c r="T785" s="471"/>
      <c r="U785" s="471"/>
      <c r="V785" s="34"/>
    </row>
    <row r="786" spans="1:22" ht="21" customHeight="1" thickBot="1" x14ac:dyDescent="0.3">
      <c r="A786" s="33"/>
      <c r="B786" s="490"/>
      <c r="C786" s="492"/>
      <c r="D786" s="470"/>
      <c r="E786" s="472"/>
      <c r="F786" s="472"/>
      <c r="G786" s="472"/>
      <c r="H786" s="472"/>
      <c r="I786" s="472"/>
      <c r="J786" s="34"/>
      <c r="K786" s="1"/>
      <c r="L786" s="32"/>
      <c r="M786" s="33"/>
      <c r="N786" s="490"/>
      <c r="O786" s="492"/>
      <c r="P786" s="470"/>
      <c r="Q786" s="472"/>
      <c r="R786" s="472"/>
      <c r="S786" s="472"/>
      <c r="T786" s="472"/>
      <c r="U786" s="472"/>
      <c r="V786" s="34"/>
    </row>
    <row r="787" spans="1:22" ht="21" customHeight="1" x14ac:dyDescent="0.25">
      <c r="A787" s="33"/>
      <c r="B787" s="487">
        <v>1</v>
      </c>
      <c r="C787" s="475">
        <f>B787+1</f>
        <v>2</v>
      </c>
      <c r="D787" s="473">
        <f t="shared" ref="D787:I787" si="80">C787+1</f>
        <v>3</v>
      </c>
      <c r="E787" s="475">
        <f t="shared" si="80"/>
        <v>4</v>
      </c>
      <c r="F787" s="473">
        <f t="shared" si="80"/>
        <v>5</v>
      </c>
      <c r="G787" s="475">
        <f t="shared" si="80"/>
        <v>6</v>
      </c>
      <c r="H787" s="473">
        <f t="shared" si="80"/>
        <v>7</v>
      </c>
      <c r="I787" s="477">
        <f t="shared" si="80"/>
        <v>8</v>
      </c>
      <c r="J787" s="34"/>
      <c r="K787" s="1"/>
      <c r="L787" s="32"/>
      <c r="M787" s="33"/>
      <c r="N787" s="487">
        <v>1</v>
      </c>
      <c r="O787" s="475">
        <f>N787+1</f>
        <v>2</v>
      </c>
      <c r="P787" s="473">
        <f t="shared" ref="P787:U787" si="81">O787+1</f>
        <v>3</v>
      </c>
      <c r="Q787" s="475">
        <f t="shared" si="81"/>
        <v>4</v>
      </c>
      <c r="R787" s="473">
        <f t="shared" si="81"/>
        <v>5</v>
      </c>
      <c r="S787" s="475">
        <f t="shared" si="81"/>
        <v>6</v>
      </c>
      <c r="T787" s="473">
        <f t="shared" si="81"/>
        <v>7</v>
      </c>
      <c r="U787" s="477">
        <f t="shared" si="81"/>
        <v>8</v>
      </c>
      <c r="V787" s="34"/>
    </row>
    <row r="788" spans="1:22" ht="21" customHeight="1" thickBot="1" x14ac:dyDescent="0.3">
      <c r="A788" s="33"/>
      <c r="B788" s="488"/>
      <c r="C788" s="476"/>
      <c r="D788" s="474"/>
      <c r="E788" s="476"/>
      <c r="F788" s="474"/>
      <c r="G788" s="476"/>
      <c r="H788" s="474"/>
      <c r="I788" s="478"/>
      <c r="J788" s="34"/>
      <c r="K788" s="1"/>
      <c r="L788" s="32"/>
      <c r="M788" s="33"/>
      <c r="N788" s="488"/>
      <c r="O788" s="476"/>
      <c r="P788" s="474"/>
      <c r="Q788" s="476"/>
      <c r="R788" s="474"/>
      <c r="S788" s="476"/>
      <c r="T788" s="474"/>
      <c r="U788" s="478"/>
      <c r="V788" s="34"/>
    </row>
    <row r="789" spans="1:22" ht="21" customHeight="1" x14ac:dyDescent="0.25">
      <c r="A789" s="33"/>
      <c r="B789" s="479" t="s">
        <v>97</v>
      </c>
      <c r="C789" s="480"/>
      <c r="D789" s="483"/>
      <c r="E789" s="484"/>
      <c r="F789" s="484"/>
      <c r="G789" s="484"/>
      <c r="H789" s="484"/>
      <c r="I789" s="429"/>
      <c r="J789" s="34"/>
      <c r="K789" s="1"/>
      <c r="L789" s="32"/>
      <c r="M789" s="33"/>
      <c r="N789" s="479" t="s">
        <v>97</v>
      </c>
      <c r="O789" s="480"/>
      <c r="P789" s="483"/>
      <c r="Q789" s="484"/>
      <c r="R789" s="484"/>
      <c r="S789" s="484"/>
      <c r="T789" s="484"/>
      <c r="U789" s="429"/>
      <c r="V789" s="34"/>
    </row>
    <row r="790" spans="1:22" ht="21" customHeight="1" thickBot="1" x14ac:dyDescent="0.3">
      <c r="A790" s="33"/>
      <c r="B790" s="481"/>
      <c r="C790" s="482"/>
      <c r="D790" s="485"/>
      <c r="E790" s="486"/>
      <c r="F790" s="486"/>
      <c r="G790" s="486"/>
      <c r="H790" s="486"/>
      <c r="I790" s="431"/>
      <c r="J790" s="34"/>
      <c r="K790" s="1"/>
      <c r="L790" s="32"/>
      <c r="M790" s="33"/>
      <c r="N790" s="481"/>
      <c r="O790" s="482"/>
      <c r="P790" s="485"/>
      <c r="Q790" s="486"/>
      <c r="R790" s="486"/>
      <c r="S790" s="486"/>
      <c r="T790" s="486"/>
      <c r="U790" s="431"/>
      <c r="V790" s="34"/>
    </row>
    <row r="791" spans="1:22" ht="21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21" customHeight="1" x14ac:dyDescent="0.25">
      <c r="A792" s="33"/>
      <c r="B792" s="438" t="s">
        <v>63</v>
      </c>
      <c r="C792" s="343" t="s">
        <v>64</v>
      </c>
      <c r="D792" s="351"/>
      <c r="E792" s="351"/>
      <c r="F792" s="351"/>
      <c r="G792" s="351"/>
      <c r="H792" s="352"/>
      <c r="I792" s="353"/>
      <c r="J792" s="34"/>
      <c r="K792" s="1"/>
      <c r="L792" s="32"/>
      <c r="M792" s="33"/>
      <c r="N792" s="438" t="s">
        <v>63</v>
      </c>
      <c r="O792" s="343" t="s">
        <v>64</v>
      </c>
      <c r="P792" s="351"/>
      <c r="Q792" s="351"/>
      <c r="R792" s="351"/>
      <c r="S792" s="351"/>
      <c r="T792" s="352"/>
      <c r="U792" s="353"/>
      <c r="V792" s="34"/>
    </row>
    <row r="793" spans="1:22" ht="21" customHeight="1" x14ac:dyDescent="0.25">
      <c r="A793" s="33"/>
      <c r="B793" s="439"/>
      <c r="C793" s="340" t="s">
        <v>65</v>
      </c>
      <c r="D793" s="348"/>
      <c r="E793" s="348"/>
      <c r="F793" s="348"/>
      <c r="G793" s="348"/>
      <c r="H793" s="336"/>
      <c r="I793" s="337"/>
      <c r="J793" s="34"/>
      <c r="K793" s="1"/>
      <c r="L793" s="32"/>
      <c r="M793" s="33"/>
      <c r="N793" s="439"/>
      <c r="O793" s="340" t="s">
        <v>65</v>
      </c>
      <c r="P793" s="348"/>
      <c r="Q793" s="348"/>
      <c r="R793" s="348"/>
      <c r="S793" s="348"/>
      <c r="T793" s="336"/>
      <c r="U793" s="337"/>
      <c r="V793" s="34"/>
    </row>
    <row r="794" spans="1:22" ht="21" customHeight="1" x14ac:dyDescent="0.25">
      <c r="A794" s="33"/>
      <c r="B794" s="439"/>
      <c r="C794" s="340" t="s">
        <v>66</v>
      </c>
      <c r="D794" s="348"/>
      <c r="E794" s="348"/>
      <c r="F794" s="348"/>
      <c r="G794" s="348"/>
      <c r="H794" s="336"/>
      <c r="I794" s="337"/>
      <c r="J794" s="34"/>
      <c r="K794" s="1"/>
      <c r="L794" s="32"/>
      <c r="M794" s="33"/>
      <c r="N794" s="439"/>
      <c r="O794" s="340" t="s">
        <v>66</v>
      </c>
      <c r="P794" s="348"/>
      <c r="Q794" s="348"/>
      <c r="R794" s="348"/>
      <c r="S794" s="348"/>
      <c r="T794" s="336"/>
      <c r="U794" s="337"/>
      <c r="V794" s="34"/>
    </row>
    <row r="795" spans="1:22" ht="21" customHeight="1" x14ac:dyDescent="0.25">
      <c r="A795" s="33"/>
      <c r="B795" s="439"/>
      <c r="C795" s="340" t="s">
        <v>67</v>
      </c>
      <c r="D795" s="348"/>
      <c r="E795" s="348"/>
      <c r="F795" s="348"/>
      <c r="G795" s="348"/>
      <c r="H795" s="336"/>
      <c r="I795" s="337"/>
      <c r="J795" s="34"/>
      <c r="K795" s="1"/>
      <c r="L795" s="32"/>
      <c r="M795" s="33"/>
      <c r="N795" s="439"/>
      <c r="O795" s="340" t="s">
        <v>67</v>
      </c>
      <c r="P795" s="348"/>
      <c r="Q795" s="348"/>
      <c r="R795" s="348"/>
      <c r="S795" s="348"/>
      <c r="T795" s="336"/>
      <c r="U795" s="337"/>
      <c r="V795" s="34"/>
    </row>
    <row r="796" spans="1:22" ht="21" customHeight="1" x14ac:dyDescent="0.25">
      <c r="A796" s="33"/>
      <c r="B796" s="439"/>
      <c r="C796" s="340" t="s">
        <v>235</v>
      </c>
      <c r="D796" s="348"/>
      <c r="E796" s="348"/>
      <c r="F796" s="348"/>
      <c r="G796" s="348"/>
      <c r="H796" s="354"/>
      <c r="I796" s="355"/>
      <c r="J796" s="34"/>
      <c r="K796" s="1"/>
      <c r="L796" s="32"/>
      <c r="M796" s="33"/>
      <c r="N796" s="439"/>
      <c r="O796" s="340" t="s">
        <v>235</v>
      </c>
      <c r="P796" s="348"/>
      <c r="Q796" s="348"/>
      <c r="R796" s="348"/>
      <c r="S796" s="348"/>
      <c r="T796" s="354"/>
      <c r="U796" s="355"/>
      <c r="V796" s="34"/>
    </row>
    <row r="797" spans="1:22" ht="21" customHeight="1" x14ac:dyDescent="0.25">
      <c r="A797" s="33"/>
      <c r="B797" s="439"/>
      <c r="C797" s="338" t="s">
        <v>236</v>
      </c>
      <c r="D797" s="339"/>
      <c r="E797" s="339"/>
      <c r="F797" s="339"/>
      <c r="G797" s="340"/>
      <c r="H797" s="336"/>
      <c r="I797" s="337"/>
      <c r="J797" s="34"/>
      <c r="K797" s="1"/>
      <c r="L797" s="32"/>
      <c r="M797" s="33"/>
      <c r="N797" s="439"/>
      <c r="O797" s="338" t="s">
        <v>236</v>
      </c>
      <c r="P797" s="339"/>
      <c r="Q797" s="339"/>
      <c r="R797" s="339"/>
      <c r="S797" s="340"/>
      <c r="T797" s="336"/>
      <c r="U797" s="337"/>
      <c r="V797" s="34"/>
    </row>
    <row r="798" spans="1:22" ht="21" customHeight="1" x14ac:dyDescent="0.25">
      <c r="A798" s="33"/>
      <c r="B798" s="439"/>
      <c r="C798" s="340" t="s">
        <v>69</v>
      </c>
      <c r="D798" s="348"/>
      <c r="E798" s="348"/>
      <c r="F798" s="348"/>
      <c r="G798" s="348"/>
      <c r="H798" s="336"/>
      <c r="I798" s="337"/>
      <c r="J798" s="34"/>
      <c r="K798" s="1"/>
      <c r="L798" s="32"/>
      <c r="M798" s="33"/>
      <c r="N798" s="439"/>
      <c r="O798" s="340" t="s">
        <v>69</v>
      </c>
      <c r="P798" s="348"/>
      <c r="Q798" s="348"/>
      <c r="R798" s="348"/>
      <c r="S798" s="348"/>
      <c r="T798" s="336"/>
      <c r="U798" s="337"/>
      <c r="V798" s="34"/>
    </row>
    <row r="799" spans="1:22" ht="21" customHeight="1" thickBot="1" x14ac:dyDescent="0.3">
      <c r="A799" s="33"/>
      <c r="B799" s="440"/>
      <c r="C799" s="371" t="s">
        <v>243</v>
      </c>
      <c r="D799" s="372"/>
      <c r="E799" s="372"/>
      <c r="F799" s="372"/>
      <c r="G799" s="372"/>
      <c r="H799" s="369"/>
      <c r="I799" s="370"/>
      <c r="J799" s="34"/>
      <c r="K799" s="1"/>
      <c r="L799" s="32"/>
      <c r="M799" s="33"/>
      <c r="N799" s="440"/>
      <c r="O799" s="371" t="s">
        <v>243</v>
      </c>
      <c r="P799" s="372"/>
      <c r="Q799" s="372"/>
      <c r="R799" s="372"/>
      <c r="S799" s="372"/>
      <c r="T799" s="369"/>
      <c r="U799" s="370"/>
      <c r="V799" s="34"/>
    </row>
    <row r="800" spans="1:22" ht="21" customHeight="1" x14ac:dyDescent="0.25">
      <c r="A800" s="33"/>
      <c r="B800" s="467" t="s">
        <v>70</v>
      </c>
      <c r="C800" s="346" t="s">
        <v>71</v>
      </c>
      <c r="D800" s="347"/>
      <c r="E800" s="347"/>
      <c r="F800" s="347"/>
      <c r="G800" s="347"/>
      <c r="H800" s="344"/>
      <c r="I800" s="345"/>
      <c r="J800" s="34"/>
      <c r="K800" s="1"/>
      <c r="L800" s="32"/>
      <c r="M800" s="33"/>
      <c r="N800" s="467" t="s">
        <v>70</v>
      </c>
      <c r="O800" s="346" t="s">
        <v>71</v>
      </c>
      <c r="P800" s="347"/>
      <c r="Q800" s="347"/>
      <c r="R800" s="347"/>
      <c r="S800" s="347"/>
      <c r="T800" s="344"/>
      <c r="U800" s="345"/>
      <c r="V800" s="34"/>
    </row>
    <row r="801" spans="1:23" ht="21" customHeight="1" x14ac:dyDescent="0.25">
      <c r="A801" s="33"/>
      <c r="B801" s="467"/>
      <c r="C801" s="340" t="s">
        <v>72</v>
      </c>
      <c r="D801" s="348"/>
      <c r="E801" s="348"/>
      <c r="F801" s="348"/>
      <c r="G801" s="348"/>
      <c r="H801" s="336"/>
      <c r="I801" s="337"/>
      <c r="J801" s="34"/>
      <c r="K801" s="1"/>
      <c r="L801" s="32"/>
      <c r="M801" s="33"/>
      <c r="N801" s="467"/>
      <c r="O801" s="340" t="s">
        <v>72</v>
      </c>
      <c r="P801" s="348"/>
      <c r="Q801" s="348"/>
      <c r="R801" s="348"/>
      <c r="S801" s="348"/>
      <c r="T801" s="336"/>
      <c r="U801" s="337"/>
      <c r="V801" s="34"/>
    </row>
    <row r="802" spans="1:23" ht="21" customHeight="1" x14ac:dyDescent="0.25">
      <c r="A802" s="33"/>
      <c r="B802" s="467"/>
      <c r="C802" s="340" t="s">
        <v>73</v>
      </c>
      <c r="D802" s="348"/>
      <c r="E802" s="348"/>
      <c r="F802" s="348"/>
      <c r="G802" s="348"/>
      <c r="H802" s="336"/>
      <c r="I802" s="337"/>
      <c r="J802" s="34"/>
      <c r="K802" s="1"/>
      <c r="L802" s="32"/>
      <c r="M802" s="33"/>
      <c r="N802" s="467"/>
      <c r="O802" s="340" t="s">
        <v>73</v>
      </c>
      <c r="P802" s="348"/>
      <c r="Q802" s="348"/>
      <c r="R802" s="348"/>
      <c r="S802" s="348"/>
      <c r="T802" s="336"/>
      <c r="U802" s="337"/>
      <c r="V802" s="34"/>
    </row>
    <row r="803" spans="1:23" ht="21" customHeight="1" x14ac:dyDescent="0.25">
      <c r="A803" s="33"/>
      <c r="B803" s="467"/>
      <c r="C803" s="340" t="s">
        <v>75</v>
      </c>
      <c r="D803" s="348"/>
      <c r="E803" s="348"/>
      <c r="F803" s="348"/>
      <c r="G803" s="348"/>
      <c r="H803" s="336"/>
      <c r="I803" s="337"/>
      <c r="J803" s="34"/>
      <c r="K803" s="1"/>
      <c r="L803" s="32"/>
      <c r="M803" s="33"/>
      <c r="N803" s="467"/>
      <c r="O803" s="340" t="s">
        <v>75</v>
      </c>
      <c r="P803" s="348"/>
      <c r="Q803" s="348"/>
      <c r="R803" s="348"/>
      <c r="S803" s="348"/>
      <c r="T803" s="336"/>
      <c r="U803" s="337"/>
      <c r="V803" s="34"/>
    </row>
    <row r="804" spans="1:23" ht="21" customHeight="1" x14ac:dyDescent="0.25">
      <c r="A804" s="33"/>
      <c r="B804" s="467"/>
      <c r="C804" s="340" t="s">
        <v>76</v>
      </c>
      <c r="D804" s="348"/>
      <c r="E804" s="348"/>
      <c r="F804" s="348"/>
      <c r="G804" s="348"/>
      <c r="H804" s="336"/>
      <c r="I804" s="337"/>
      <c r="J804" s="34"/>
      <c r="K804" s="1"/>
      <c r="L804" s="32"/>
      <c r="M804" s="33"/>
      <c r="N804" s="467"/>
      <c r="O804" s="340" t="s">
        <v>76</v>
      </c>
      <c r="P804" s="348"/>
      <c r="Q804" s="348"/>
      <c r="R804" s="348"/>
      <c r="S804" s="348"/>
      <c r="T804" s="336"/>
      <c r="U804" s="337"/>
      <c r="V804" s="34"/>
    </row>
    <row r="805" spans="1:23" ht="21" customHeight="1" thickBot="1" x14ac:dyDescent="0.3">
      <c r="A805" s="33"/>
      <c r="B805" s="468"/>
      <c r="C805" s="371" t="s">
        <v>77</v>
      </c>
      <c r="D805" s="372"/>
      <c r="E805" s="372"/>
      <c r="F805" s="372"/>
      <c r="G805" s="372"/>
      <c r="H805" s="369"/>
      <c r="I805" s="370"/>
      <c r="J805" s="34"/>
      <c r="K805" s="1"/>
      <c r="L805" s="32"/>
      <c r="M805" s="33"/>
      <c r="N805" s="468"/>
      <c r="O805" s="371" t="s">
        <v>77</v>
      </c>
      <c r="P805" s="372"/>
      <c r="Q805" s="372"/>
      <c r="R805" s="372"/>
      <c r="S805" s="372"/>
      <c r="T805" s="369"/>
      <c r="U805" s="370"/>
      <c r="V805" s="34"/>
    </row>
    <row r="806" spans="1:23" ht="21" customHeight="1" x14ac:dyDescent="0.25">
      <c r="A806" s="33"/>
      <c r="B806" s="439" t="s">
        <v>78</v>
      </c>
      <c r="C806" s="341" t="s">
        <v>85</v>
      </c>
      <c r="D806" s="342"/>
      <c r="E806" s="343"/>
      <c r="F806" s="10" t="s">
        <v>86</v>
      </c>
      <c r="G806" s="11"/>
      <c r="H806" s="344"/>
      <c r="I806" s="345"/>
      <c r="J806" s="34"/>
      <c r="K806" s="1"/>
      <c r="L806" s="32"/>
      <c r="M806" s="33"/>
      <c r="N806" s="439" t="s">
        <v>78</v>
      </c>
      <c r="O806" s="341" t="s">
        <v>85</v>
      </c>
      <c r="P806" s="342"/>
      <c r="Q806" s="343"/>
      <c r="R806" s="10" t="s">
        <v>86</v>
      </c>
      <c r="S806" s="11"/>
      <c r="T806" s="344"/>
      <c r="U806" s="345"/>
      <c r="V806" s="34"/>
    </row>
    <row r="807" spans="1:23" ht="21" customHeight="1" x14ac:dyDescent="0.25">
      <c r="A807" s="33"/>
      <c r="B807" s="439"/>
      <c r="C807" s="338" t="s">
        <v>241</v>
      </c>
      <c r="D807" s="339"/>
      <c r="E807" s="340"/>
      <c r="F807" s="10" t="s">
        <v>84</v>
      </c>
      <c r="G807" s="10"/>
      <c r="H807" s="336"/>
      <c r="I807" s="337"/>
      <c r="J807" s="34"/>
      <c r="K807" s="1"/>
      <c r="L807" s="32"/>
      <c r="M807" s="33"/>
      <c r="N807" s="439"/>
      <c r="O807" s="338" t="s">
        <v>241</v>
      </c>
      <c r="P807" s="339"/>
      <c r="Q807" s="340"/>
      <c r="R807" s="10" t="s">
        <v>84</v>
      </c>
      <c r="S807" s="10"/>
      <c r="T807" s="336"/>
      <c r="U807" s="337"/>
      <c r="V807" s="34"/>
    </row>
    <row r="808" spans="1:23" ht="21" customHeight="1" thickBot="1" x14ac:dyDescent="0.3">
      <c r="A808" s="33"/>
      <c r="B808" s="440"/>
      <c r="C808" s="441" t="s">
        <v>87</v>
      </c>
      <c r="D808" s="442"/>
      <c r="E808" s="371"/>
      <c r="F808" s="52" t="s">
        <v>86</v>
      </c>
      <c r="G808" s="52"/>
      <c r="H808" s="369"/>
      <c r="I808" s="370"/>
      <c r="J808" s="34"/>
      <c r="K808" s="1"/>
      <c r="L808" s="32"/>
      <c r="M808" s="33"/>
      <c r="N808" s="440"/>
      <c r="O808" s="441" t="s">
        <v>87</v>
      </c>
      <c r="P808" s="442"/>
      <c r="Q808" s="371"/>
      <c r="R808" s="52" t="s">
        <v>86</v>
      </c>
      <c r="S808" s="52"/>
      <c r="T808" s="369"/>
      <c r="U808" s="370"/>
      <c r="V808" s="34"/>
    </row>
    <row r="809" spans="1:23" ht="21" customHeight="1" thickBot="1" x14ac:dyDescent="0.3">
      <c r="A809" s="33"/>
      <c r="B809" s="25"/>
      <c r="C809" s="25"/>
      <c r="D809" s="25"/>
      <c r="E809" s="25"/>
      <c r="F809" s="25"/>
      <c r="G809" s="25"/>
      <c r="H809" s="25"/>
      <c r="I809" s="25"/>
      <c r="J809" s="34"/>
      <c r="K809" s="1"/>
      <c r="L809" s="32"/>
      <c r="M809" s="33"/>
      <c r="N809" s="25"/>
      <c r="O809" s="25"/>
      <c r="P809" s="25"/>
      <c r="Q809" s="25"/>
      <c r="R809" s="25"/>
      <c r="S809" s="25"/>
      <c r="T809" s="25"/>
      <c r="U809" s="25"/>
      <c r="V809" s="34"/>
    </row>
    <row r="810" spans="1:23" ht="21" customHeight="1" x14ac:dyDescent="0.3">
      <c r="A810" s="33"/>
      <c r="B810" s="373" t="s">
        <v>88</v>
      </c>
      <c r="C810" s="374"/>
      <c r="D810" s="374"/>
      <c r="E810" s="374"/>
      <c r="F810" s="374"/>
      <c r="G810" s="374"/>
      <c r="H810" s="374"/>
      <c r="I810" s="375"/>
      <c r="J810" s="34"/>
      <c r="K810" s="1"/>
      <c r="L810" s="32"/>
      <c r="M810" s="33"/>
      <c r="N810" s="373" t="s">
        <v>88</v>
      </c>
      <c r="O810" s="374"/>
      <c r="P810" s="374"/>
      <c r="Q810" s="374"/>
      <c r="R810" s="374"/>
      <c r="S810" s="374"/>
      <c r="T810" s="374"/>
      <c r="U810" s="375"/>
      <c r="V810" s="34"/>
    </row>
    <row r="811" spans="1:23" ht="21" customHeight="1" x14ac:dyDescent="0.25">
      <c r="A811" s="33"/>
      <c r="B811" s="376"/>
      <c r="C811" s="377"/>
      <c r="D811" s="377"/>
      <c r="E811" s="377"/>
      <c r="F811" s="377"/>
      <c r="G811" s="377"/>
      <c r="H811" s="377"/>
      <c r="I811" s="378"/>
      <c r="J811" s="34"/>
      <c r="K811" s="1"/>
      <c r="L811" s="32"/>
      <c r="M811" s="33"/>
      <c r="N811" s="376"/>
      <c r="O811" s="377"/>
      <c r="P811" s="377"/>
      <c r="Q811" s="377"/>
      <c r="R811" s="377"/>
      <c r="S811" s="377"/>
      <c r="T811" s="377"/>
      <c r="U811" s="378"/>
      <c r="V811" s="34"/>
    </row>
    <row r="812" spans="1:23" ht="21" customHeight="1" x14ac:dyDescent="0.25">
      <c r="A812" s="33"/>
      <c r="B812" s="379"/>
      <c r="C812" s="380"/>
      <c r="D812" s="380"/>
      <c r="E812" s="380"/>
      <c r="F812" s="380"/>
      <c r="G812" s="380"/>
      <c r="H812" s="380"/>
      <c r="I812" s="381"/>
      <c r="J812" s="34"/>
      <c r="K812" s="1"/>
      <c r="L812" s="32"/>
      <c r="M812" s="33"/>
      <c r="N812" s="379"/>
      <c r="O812" s="380"/>
      <c r="P812" s="380"/>
      <c r="Q812" s="380"/>
      <c r="R812" s="380"/>
      <c r="S812" s="380"/>
      <c r="T812" s="380"/>
      <c r="U812" s="381"/>
      <c r="V812" s="34"/>
    </row>
    <row r="813" spans="1:23" ht="21" customHeight="1" x14ac:dyDescent="0.25">
      <c r="A813" s="33"/>
      <c r="B813" s="379"/>
      <c r="C813" s="380"/>
      <c r="D813" s="380"/>
      <c r="E813" s="380"/>
      <c r="F813" s="380"/>
      <c r="G813" s="380"/>
      <c r="H813" s="380"/>
      <c r="I813" s="381"/>
      <c r="J813" s="34"/>
      <c r="K813" s="1"/>
      <c r="L813" s="32"/>
      <c r="M813" s="33"/>
      <c r="N813" s="379"/>
      <c r="O813" s="380"/>
      <c r="P813" s="380"/>
      <c r="Q813" s="380"/>
      <c r="R813" s="380"/>
      <c r="S813" s="380"/>
      <c r="T813" s="380"/>
      <c r="U813" s="381"/>
      <c r="V813" s="34"/>
    </row>
    <row r="814" spans="1:23" ht="21" customHeight="1" thickBot="1" x14ac:dyDescent="0.3">
      <c r="A814" s="33"/>
      <c r="B814" s="382"/>
      <c r="C814" s="383"/>
      <c r="D814" s="383"/>
      <c r="E814" s="383"/>
      <c r="F814" s="383"/>
      <c r="G814" s="383"/>
      <c r="H814" s="383"/>
      <c r="I814" s="384"/>
      <c r="J814" s="34"/>
      <c r="K814" s="1"/>
      <c r="L814" s="32"/>
      <c r="M814" s="33"/>
      <c r="N814" s="382"/>
      <c r="O814" s="383"/>
      <c r="P814" s="383"/>
      <c r="Q814" s="383"/>
      <c r="R814" s="383"/>
      <c r="S814" s="383"/>
      <c r="T814" s="383"/>
      <c r="U814" s="384"/>
      <c r="V814" s="34"/>
    </row>
    <row r="815" spans="1:23" ht="21" customHeight="1" thickBot="1" x14ac:dyDescent="0.3">
      <c r="A815" s="53"/>
      <c r="B815" s="54"/>
      <c r="C815" s="54"/>
      <c r="D815" s="54"/>
      <c r="E815" s="54"/>
      <c r="F815" s="54"/>
      <c r="G815" s="54"/>
      <c r="H815" s="54"/>
      <c r="I815" s="54"/>
      <c r="J815" s="55"/>
      <c r="K815" s="1"/>
      <c r="L815" s="32"/>
      <c r="M815" s="53"/>
      <c r="N815" s="54"/>
      <c r="O815" s="54"/>
      <c r="P815" s="54"/>
      <c r="Q815" s="54"/>
      <c r="R815" s="54"/>
      <c r="S815" s="54"/>
      <c r="T815" s="54"/>
      <c r="U815" s="54"/>
      <c r="V815" s="55"/>
    </row>
    <row r="816" spans="1:23" ht="21" customHeight="1" thickBot="1" x14ac:dyDescent="0.3">
      <c r="A816" s="56"/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7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</row>
    <row r="817" spans="1:22" ht="21" customHeight="1" x14ac:dyDescent="0.25">
      <c r="A817" s="29">
        <v>17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>
        <f t="shared" ref="M817" si="82">A817+1</f>
        <v>18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21" customHeight="1" x14ac:dyDescent="0.35">
      <c r="A818" s="33"/>
      <c r="B818" s="356" t="s">
        <v>42</v>
      </c>
      <c r="C818" s="356"/>
      <c r="D818" s="452" t="s">
        <v>239</v>
      </c>
      <c r="E818" s="404"/>
      <c r="F818" s="404"/>
      <c r="G818" s="404"/>
      <c r="H818" s="404"/>
      <c r="I818" s="404"/>
      <c r="J818" s="75"/>
      <c r="K818" s="1"/>
      <c r="L818" s="32"/>
      <c r="M818" s="33"/>
      <c r="N818" s="356" t="s">
        <v>42</v>
      </c>
      <c r="O818" s="356"/>
      <c r="P818" s="452" t="s">
        <v>239</v>
      </c>
      <c r="Q818" s="404"/>
      <c r="R818" s="404"/>
      <c r="S818" s="404"/>
      <c r="T818" s="404"/>
      <c r="U818" s="404"/>
      <c r="V818" s="75"/>
    </row>
    <row r="819" spans="1:22" ht="21" customHeight="1" x14ac:dyDescent="0.25">
      <c r="A819" s="33"/>
      <c r="B819" s="358"/>
      <c r="C819" s="358"/>
      <c r="D819" s="358"/>
      <c r="E819" s="358"/>
      <c r="F819" s="358"/>
      <c r="G819" s="358"/>
      <c r="H819" s="358"/>
      <c r="I819" s="358"/>
      <c r="J819" s="34"/>
      <c r="K819" s="1"/>
      <c r="L819" s="32"/>
      <c r="M819" s="33"/>
      <c r="N819" s="358"/>
      <c r="O819" s="358"/>
      <c r="P819" s="358"/>
      <c r="Q819" s="358"/>
      <c r="R819" s="358"/>
      <c r="S819" s="358"/>
      <c r="T819" s="358"/>
      <c r="U819" s="358"/>
      <c r="V819" s="34"/>
    </row>
    <row r="820" spans="1:22" ht="21" customHeight="1" x14ac:dyDescent="0.35">
      <c r="A820" s="33"/>
      <c r="B820" s="356" t="s">
        <v>0</v>
      </c>
      <c r="C820" s="356"/>
      <c r="D820" s="403"/>
      <c r="E820" s="403"/>
      <c r="F820" s="357" t="s">
        <v>41</v>
      </c>
      <c r="G820" s="357"/>
      <c r="H820" s="403"/>
      <c r="I820" s="403"/>
      <c r="J820" s="34"/>
      <c r="K820" s="1"/>
      <c r="L820" s="32"/>
      <c r="M820" s="33"/>
      <c r="N820" s="356" t="s">
        <v>0</v>
      </c>
      <c r="O820" s="356"/>
      <c r="P820" s="403"/>
      <c r="Q820" s="403"/>
      <c r="R820" s="357" t="s">
        <v>41</v>
      </c>
      <c r="S820" s="357"/>
      <c r="T820" s="403"/>
      <c r="U820" s="403"/>
      <c r="V820" s="34"/>
    </row>
    <row r="821" spans="1:22" ht="21" customHeight="1" x14ac:dyDescent="0.35">
      <c r="A821" s="33"/>
      <c r="B821" s="356" t="s">
        <v>14</v>
      </c>
      <c r="C821" s="356"/>
      <c r="D821" s="400"/>
      <c r="E821" s="400"/>
      <c r="F821" s="357" t="s">
        <v>15</v>
      </c>
      <c r="G821" s="357"/>
      <c r="H821" s="401"/>
      <c r="I821" s="401"/>
      <c r="J821" s="34"/>
      <c r="K821" s="1"/>
      <c r="L821" s="32"/>
      <c r="M821" s="33"/>
      <c r="N821" s="356" t="s">
        <v>14</v>
      </c>
      <c r="O821" s="356"/>
      <c r="P821" s="400"/>
      <c r="Q821" s="400"/>
      <c r="R821" s="357" t="s">
        <v>15</v>
      </c>
      <c r="S821" s="357"/>
      <c r="T821" s="401"/>
      <c r="U821" s="401"/>
      <c r="V821" s="34"/>
    </row>
    <row r="822" spans="1:22" ht="21" customHeight="1" x14ac:dyDescent="0.3">
      <c r="A822" s="33"/>
      <c r="B822" s="64" t="s">
        <v>53</v>
      </c>
      <c r="C822" s="64"/>
      <c r="D822" s="402"/>
      <c r="E822" s="402"/>
      <c r="F822" s="397" t="s">
        <v>54</v>
      </c>
      <c r="G822" s="397"/>
      <c r="H822" s="402"/>
      <c r="I822" s="402"/>
      <c r="J822" s="34"/>
      <c r="K822" s="1"/>
      <c r="L822" s="32"/>
      <c r="M822" s="33"/>
      <c r="N822" s="64" t="s">
        <v>53</v>
      </c>
      <c r="O822" s="64"/>
      <c r="P822" s="402"/>
      <c r="Q822" s="402"/>
      <c r="R822" s="397" t="s">
        <v>54</v>
      </c>
      <c r="S822" s="397"/>
      <c r="T822" s="402"/>
      <c r="U822" s="402"/>
      <c r="V822" s="34"/>
    </row>
    <row r="823" spans="1:22" ht="21" customHeight="1" x14ac:dyDescent="0.3">
      <c r="A823" s="33"/>
      <c r="B823" s="396" t="s">
        <v>1</v>
      </c>
      <c r="C823" s="396"/>
      <c r="D823" s="397"/>
      <c r="E823" s="397"/>
      <c r="F823" s="398"/>
      <c r="G823" s="398"/>
      <c r="H823" s="398"/>
      <c r="I823" s="398"/>
      <c r="J823" s="34"/>
      <c r="K823" s="1"/>
      <c r="L823" s="32"/>
      <c r="M823" s="33"/>
      <c r="N823" s="396" t="s">
        <v>1</v>
      </c>
      <c r="O823" s="396"/>
      <c r="P823" s="397"/>
      <c r="Q823" s="397"/>
      <c r="R823" s="398"/>
      <c r="S823" s="398"/>
      <c r="T823" s="398"/>
      <c r="U823" s="398"/>
      <c r="V823" s="34"/>
    </row>
    <row r="824" spans="1:22" ht="21" customHeight="1" x14ac:dyDescent="0.3">
      <c r="A824" s="33"/>
      <c r="B824" s="396"/>
      <c r="C824" s="396"/>
      <c r="D824" s="397" t="s">
        <v>11</v>
      </c>
      <c r="E824" s="397"/>
      <c r="F824" s="398"/>
      <c r="G824" s="398"/>
      <c r="H824" s="398"/>
      <c r="I824" s="398"/>
      <c r="J824" s="34"/>
      <c r="K824" s="1"/>
      <c r="L824" s="32"/>
      <c r="M824" s="33"/>
      <c r="N824" s="396"/>
      <c r="O824" s="396"/>
      <c r="P824" s="397" t="s">
        <v>11</v>
      </c>
      <c r="Q824" s="397"/>
      <c r="R824" s="398"/>
      <c r="S824" s="398"/>
      <c r="T824" s="398"/>
      <c r="U824" s="398"/>
      <c r="V824" s="34"/>
    </row>
    <row r="825" spans="1:22" ht="21" customHeight="1" x14ac:dyDescent="0.3">
      <c r="A825" s="33"/>
      <c r="B825" s="396"/>
      <c r="C825" s="396"/>
      <c r="D825" s="397" t="s">
        <v>55</v>
      </c>
      <c r="E825" s="397"/>
      <c r="F825" s="398"/>
      <c r="G825" s="398"/>
      <c r="H825" s="398"/>
      <c r="I825" s="398"/>
      <c r="J825" s="34"/>
      <c r="K825" s="1"/>
      <c r="L825" s="32"/>
      <c r="M825" s="33"/>
      <c r="N825" s="396"/>
      <c r="O825" s="396"/>
      <c r="P825" s="397" t="s">
        <v>55</v>
      </c>
      <c r="Q825" s="397"/>
      <c r="R825" s="398"/>
      <c r="S825" s="398"/>
      <c r="T825" s="398"/>
      <c r="U825" s="398"/>
      <c r="V825" s="34"/>
    </row>
    <row r="826" spans="1:22" ht="21" customHeight="1" x14ac:dyDescent="0.35">
      <c r="A826" s="33"/>
      <c r="B826" s="396"/>
      <c r="C826" s="396"/>
      <c r="D826" s="397" t="s">
        <v>9</v>
      </c>
      <c r="E826" s="397"/>
      <c r="F826" s="399"/>
      <c r="G826" s="399"/>
      <c r="H826" s="399"/>
      <c r="I826" s="399"/>
      <c r="J826" s="34"/>
      <c r="K826" s="1"/>
      <c r="L826" s="32"/>
      <c r="M826" s="33"/>
      <c r="N826" s="396"/>
      <c r="O826" s="396"/>
      <c r="P826" s="397" t="s">
        <v>9</v>
      </c>
      <c r="Q826" s="397"/>
      <c r="R826" s="399"/>
      <c r="S826" s="399"/>
      <c r="T826" s="399"/>
      <c r="U826" s="399"/>
      <c r="V826" s="34"/>
    </row>
    <row r="827" spans="1:22" ht="21" customHeight="1" x14ac:dyDescent="0.35">
      <c r="A827" s="33"/>
      <c r="B827" s="356" t="s">
        <v>44</v>
      </c>
      <c r="C827" s="356"/>
      <c r="D827" s="357" t="str">
        <f t="shared" ref="D827" si="83">IF(D818="","",IF(OR(D818="DWF",D818="DNF"),"Distance","Temps"))</f>
        <v>Temps</v>
      </c>
      <c r="E827" s="357"/>
      <c r="F827" s="37"/>
      <c r="G827" s="65"/>
      <c r="H827" s="39"/>
      <c r="I827" s="65"/>
      <c r="J827" s="34"/>
      <c r="K827" s="1"/>
      <c r="L827" s="32"/>
      <c r="M827" s="33"/>
      <c r="N827" s="356" t="s">
        <v>44</v>
      </c>
      <c r="O827" s="356"/>
      <c r="P827" s="357" t="str">
        <f t="shared" ref="P827" si="84">IF(P818="","",IF(OR(P818="DWF",P818="DNF"),"Distance","Temps"))</f>
        <v>Temps</v>
      </c>
      <c r="Q827" s="357"/>
      <c r="R827" s="37"/>
      <c r="S827" s="65"/>
      <c r="T827" s="39"/>
      <c r="U827" s="65"/>
      <c r="V827" s="34"/>
    </row>
    <row r="828" spans="1:22" ht="21" customHeight="1" x14ac:dyDescent="0.3">
      <c r="A828" s="33"/>
      <c r="B828" s="356"/>
      <c r="C828" s="356"/>
      <c r="D828" s="359" t="s">
        <v>56</v>
      </c>
      <c r="E828" s="63" t="s">
        <v>57</v>
      </c>
      <c r="F828" s="41"/>
      <c r="G828" s="66"/>
      <c r="H828" s="41"/>
      <c r="I828" s="66"/>
      <c r="J828" s="34"/>
      <c r="K828" s="1"/>
      <c r="L828" s="32"/>
      <c r="M828" s="33"/>
      <c r="N828" s="356"/>
      <c r="O828" s="356"/>
      <c r="P828" s="359" t="s">
        <v>56</v>
      </c>
      <c r="Q828" s="63" t="s">
        <v>57</v>
      </c>
      <c r="R828" s="41"/>
      <c r="S828" s="66"/>
      <c r="T828" s="41"/>
      <c r="U828" s="66"/>
      <c r="V828" s="34"/>
    </row>
    <row r="829" spans="1:22" ht="21" customHeight="1" x14ac:dyDescent="0.3">
      <c r="A829" s="33"/>
      <c r="B829" s="356"/>
      <c r="C829" s="356"/>
      <c r="D829" s="359"/>
      <c r="E829" s="63" t="s">
        <v>58</v>
      </c>
      <c r="F829" s="41"/>
      <c r="G829" s="66"/>
      <c r="H829" s="41"/>
      <c r="I829" s="66"/>
      <c r="J829" s="34"/>
      <c r="K829" s="1"/>
      <c r="L829" s="32"/>
      <c r="M829" s="33"/>
      <c r="N829" s="356"/>
      <c r="O829" s="356"/>
      <c r="P829" s="359"/>
      <c r="Q829" s="63" t="s">
        <v>58</v>
      </c>
      <c r="R829" s="41"/>
      <c r="S829" s="66"/>
      <c r="T829" s="41"/>
      <c r="U829" s="66"/>
      <c r="V829" s="34"/>
    </row>
    <row r="830" spans="1:22" ht="21" customHeight="1" x14ac:dyDescent="0.25">
      <c r="A830" s="33"/>
      <c r="B830" s="358"/>
      <c r="C830" s="358"/>
      <c r="D830" s="358"/>
      <c r="E830" s="358"/>
      <c r="F830" s="358"/>
      <c r="G830" s="358"/>
      <c r="H830" s="358"/>
      <c r="I830" s="358"/>
      <c r="J830" s="34"/>
      <c r="K830" s="1"/>
      <c r="L830" s="32"/>
      <c r="M830" s="33"/>
      <c r="N830" s="358"/>
      <c r="O830" s="358"/>
      <c r="P830" s="358"/>
      <c r="Q830" s="358"/>
      <c r="R830" s="358"/>
      <c r="S830" s="358"/>
      <c r="T830" s="358"/>
      <c r="U830" s="358"/>
      <c r="V830" s="34"/>
    </row>
    <row r="831" spans="1:22" ht="21" customHeight="1" x14ac:dyDescent="0.3">
      <c r="A831" s="33"/>
      <c r="B831" s="395" t="s">
        <v>59</v>
      </c>
      <c r="C831" s="395"/>
      <c r="D831" s="395"/>
      <c r="E831" s="395"/>
      <c r="F831" s="395"/>
      <c r="G831" s="395"/>
      <c r="H831" s="395"/>
      <c r="I831" s="395"/>
      <c r="J831" s="34"/>
      <c r="K831" s="1"/>
      <c r="L831" s="32"/>
      <c r="M831" s="33"/>
      <c r="N831" s="395" t="s">
        <v>59</v>
      </c>
      <c r="O831" s="395"/>
      <c r="P831" s="395"/>
      <c r="Q831" s="395"/>
      <c r="R831" s="395"/>
      <c r="S831" s="395"/>
      <c r="T831" s="395"/>
      <c r="U831" s="395"/>
      <c r="V831" s="34"/>
    </row>
    <row r="832" spans="1:22" ht="21" customHeight="1" thickBot="1" x14ac:dyDescent="0.3">
      <c r="A832" s="33"/>
      <c r="B832" s="358"/>
      <c r="C832" s="358"/>
      <c r="D832" s="358"/>
      <c r="E832" s="358"/>
      <c r="F832" s="358"/>
      <c r="G832" s="358"/>
      <c r="H832" s="358"/>
      <c r="I832" s="358"/>
      <c r="J832" s="34"/>
      <c r="K832" s="1"/>
      <c r="L832" s="32"/>
      <c r="M832" s="33"/>
      <c r="N832" s="358"/>
      <c r="O832" s="358"/>
      <c r="P832" s="358"/>
      <c r="Q832" s="358"/>
      <c r="R832" s="358"/>
      <c r="S832" s="358"/>
      <c r="T832" s="358"/>
      <c r="U832" s="358"/>
      <c r="V832" s="34"/>
    </row>
    <row r="833" spans="1:22" ht="21" customHeight="1" x14ac:dyDescent="0.25">
      <c r="A833" s="33"/>
      <c r="B833" s="489" t="s">
        <v>96</v>
      </c>
      <c r="C833" s="491"/>
      <c r="D833" s="469"/>
      <c r="E833" s="471"/>
      <c r="F833" s="471"/>
      <c r="G833" s="471"/>
      <c r="H833" s="471"/>
      <c r="I833" s="471"/>
      <c r="J833" s="34"/>
      <c r="K833" s="1"/>
      <c r="L833" s="32"/>
      <c r="M833" s="33"/>
      <c r="N833" s="489" t="s">
        <v>96</v>
      </c>
      <c r="O833" s="491"/>
      <c r="P833" s="469"/>
      <c r="Q833" s="471"/>
      <c r="R833" s="471"/>
      <c r="S833" s="471"/>
      <c r="T833" s="471"/>
      <c r="U833" s="471"/>
      <c r="V833" s="34"/>
    </row>
    <row r="834" spans="1:22" ht="21" customHeight="1" thickBot="1" x14ac:dyDescent="0.3">
      <c r="A834" s="33"/>
      <c r="B834" s="490"/>
      <c r="C834" s="492"/>
      <c r="D834" s="470"/>
      <c r="E834" s="472"/>
      <c r="F834" s="472"/>
      <c r="G834" s="472"/>
      <c r="H834" s="472"/>
      <c r="I834" s="472"/>
      <c r="J834" s="34"/>
      <c r="K834" s="1"/>
      <c r="L834" s="32"/>
      <c r="M834" s="33"/>
      <c r="N834" s="490"/>
      <c r="O834" s="492"/>
      <c r="P834" s="470"/>
      <c r="Q834" s="472"/>
      <c r="R834" s="472"/>
      <c r="S834" s="472"/>
      <c r="T834" s="472"/>
      <c r="U834" s="472"/>
      <c r="V834" s="34"/>
    </row>
    <row r="835" spans="1:22" ht="21" customHeight="1" x14ac:dyDescent="0.25">
      <c r="A835" s="33"/>
      <c r="B835" s="487">
        <v>1</v>
      </c>
      <c r="C835" s="475">
        <f>B835+1</f>
        <v>2</v>
      </c>
      <c r="D835" s="473">
        <f t="shared" ref="D835:I835" si="85">C835+1</f>
        <v>3</v>
      </c>
      <c r="E835" s="475">
        <f t="shared" si="85"/>
        <v>4</v>
      </c>
      <c r="F835" s="473">
        <f t="shared" si="85"/>
        <v>5</v>
      </c>
      <c r="G835" s="475">
        <f t="shared" si="85"/>
        <v>6</v>
      </c>
      <c r="H835" s="473">
        <f t="shared" si="85"/>
        <v>7</v>
      </c>
      <c r="I835" s="477">
        <f t="shared" si="85"/>
        <v>8</v>
      </c>
      <c r="J835" s="34"/>
      <c r="K835" s="1"/>
      <c r="L835" s="32"/>
      <c r="M835" s="33"/>
      <c r="N835" s="487">
        <v>1</v>
      </c>
      <c r="O835" s="475">
        <f>N835+1</f>
        <v>2</v>
      </c>
      <c r="P835" s="473">
        <f t="shared" ref="P835:U835" si="86">O835+1</f>
        <v>3</v>
      </c>
      <c r="Q835" s="475">
        <f t="shared" si="86"/>
        <v>4</v>
      </c>
      <c r="R835" s="473">
        <f t="shared" si="86"/>
        <v>5</v>
      </c>
      <c r="S835" s="475">
        <f t="shared" si="86"/>
        <v>6</v>
      </c>
      <c r="T835" s="473">
        <f t="shared" si="86"/>
        <v>7</v>
      </c>
      <c r="U835" s="477">
        <f t="shared" si="86"/>
        <v>8</v>
      </c>
      <c r="V835" s="34"/>
    </row>
    <row r="836" spans="1:22" ht="21" customHeight="1" thickBot="1" x14ac:dyDescent="0.3">
      <c r="A836" s="33"/>
      <c r="B836" s="488"/>
      <c r="C836" s="476"/>
      <c r="D836" s="474"/>
      <c r="E836" s="476"/>
      <c r="F836" s="474"/>
      <c r="G836" s="476"/>
      <c r="H836" s="474"/>
      <c r="I836" s="478"/>
      <c r="J836" s="34"/>
      <c r="K836" s="1"/>
      <c r="L836" s="32"/>
      <c r="M836" s="33"/>
      <c r="N836" s="488"/>
      <c r="O836" s="476"/>
      <c r="P836" s="474"/>
      <c r="Q836" s="476"/>
      <c r="R836" s="474"/>
      <c r="S836" s="476"/>
      <c r="T836" s="474"/>
      <c r="U836" s="478"/>
      <c r="V836" s="34"/>
    </row>
    <row r="837" spans="1:22" ht="21" customHeight="1" x14ac:dyDescent="0.25">
      <c r="A837" s="33"/>
      <c r="B837" s="479" t="s">
        <v>97</v>
      </c>
      <c r="C837" s="480"/>
      <c r="D837" s="483"/>
      <c r="E837" s="484"/>
      <c r="F837" s="484"/>
      <c r="G837" s="484"/>
      <c r="H837" s="484"/>
      <c r="I837" s="429"/>
      <c r="J837" s="34"/>
      <c r="K837" s="1"/>
      <c r="L837" s="32"/>
      <c r="M837" s="33"/>
      <c r="N837" s="479" t="s">
        <v>97</v>
      </c>
      <c r="O837" s="480"/>
      <c r="P837" s="483"/>
      <c r="Q837" s="484"/>
      <c r="R837" s="484"/>
      <c r="S837" s="484"/>
      <c r="T837" s="484"/>
      <c r="U837" s="429"/>
      <c r="V837" s="34"/>
    </row>
    <row r="838" spans="1:22" ht="21" customHeight="1" thickBot="1" x14ac:dyDescent="0.3">
      <c r="A838" s="33"/>
      <c r="B838" s="481"/>
      <c r="C838" s="482"/>
      <c r="D838" s="485"/>
      <c r="E838" s="486"/>
      <c r="F838" s="486"/>
      <c r="G838" s="486"/>
      <c r="H838" s="486"/>
      <c r="I838" s="431"/>
      <c r="J838" s="34"/>
      <c r="K838" s="1"/>
      <c r="L838" s="32"/>
      <c r="M838" s="33"/>
      <c r="N838" s="481"/>
      <c r="O838" s="482"/>
      <c r="P838" s="485"/>
      <c r="Q838" s="486"/>
      <c r="R838" s="486"/>
      <c r="S838" s="486"/>
      <c r="T838" s="486"/>
      <c r="U838" s="431"/>
      <c r="V838" s="34"/>
    </row>
    <row r="839" spans="1:22" ht="21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21" customHeight="1" x14ac:dyDescent="0.25">
      <c r="A840" s="33"/>
      <c r="B840" s="438" t="s">
        <v>63</v>
      </c>
      <c r="C840" s="343" t="s">
        <v>64</v>
      </c>
      <c r="D840" s="351"/>
      <c r="E840" s="351"/>
      <c r="F840" s="351"/>
      <c r="G840" s="351"/>
      <c r="H840" s="352"/>
      <c r="I840" s="353"/>
      <c r="J840" s="34"/>
      <c r="K840" s="1"/>
      <c r="L840" s="32"/>
      <c r="M840" s="33"/>
      <c r="N840" s="438" t="s">
        <v>63</v>
      </c>
      <c r="O840" s="343" t="s">
        <v>64</v>
      </c>
      <c r="P840" s="351"/>
      <c r="Q840" s="351"/>
      <c r="R840" s="351"/>
      <c r="S840" s="351"/>
      <c r="T840" s="352"/>
      <c r="U840" s="353"/>
      <c r="V840" s="34"/>
    </row>
    <row r="841" spans="1:22" ht="21" customHeight="1" x14ac:dyDescent="0.25">
      <c r="A841" s="33"/>
      <c r="B841" s="439"/>
      <c r="C841" s="340" t="s">
        <v>65</v>
      </c>
      <c r="D841" s="348"/>
      <c r="E841" s="348"/>
      <c r="F841" s="348"/>
      <c r="G841" s="348"/>
      <c r="H841" s="336"/>
      <c r="I841" s="337"/>
      <c r="J841" s="34"/>
      <c r="K841" s="1"/>
      <c r="L841" s="32"/>
      <c r="M841" s="33"/>
      <c r="N841" s="439"/>
      <c r="O841" s="340" t="s">
        <v>65</v>
      </c>
      <c r="P841" s="348"/>
      <c r="Q841" s="348"/>
      <c r="R841" s="348"/>
      <c r="S841" s="348"/>
      <c r="T841" s="336"/>
      <c r="U841" s="337"/>
      <c r="V841" s="34"/>
    </row>
    <row r="842" spans="1:22" ht="21" customHeight="1" x14ac:dyDescent="0.25">
      <c r="A842" s="33"/>
      <c r="B842" s="439"/>
      <c r="C842" s="340" t="s">
        <v>66</v>
      </c>
      <c r="D842" s="348"/>
      <c r="E842" s="348"/>
      <c r="F842" s="348"/>
      <c r="G842" s="348"/>
      <c r="H842" s="336"/>
      <c r="I842" s="337"/>
      <c r="J842" s="34"/>
      <c r="K842" s="1"/>
      <c r="L842" s="32"/>
      <c r="M842" s="33"/>
      <c r="N842" s="439"/>
      <c r="O842" s="340" t="s">
        <v>66</v>
      </c>
      <c r="P842" s="348"/>
      <c r="Q842" s="348"/>
      <c r="R842" s="348"/>
      <c r="S842" s="348"/>
      <c r="T842" s="336"/>
      <c r="U842" s="337"/>
      <c r="V842" s="34"/>
    </row>
    <row r="843" spans="1:22" ht="21" customHeight="1" x14ac:dyDescent="0.25">
      <c r="A843" s="33"/>
      <c r="B843" s="439"/>
      <c r="C843" s="340" t="s">
        <v>67</v>
      </c>
      <c r="D843" s="348"/>
      <c r="E843" s="348"/>
      <c r="F843" s="348"/>
      <c r="G843" s="348"/>
      <c r="H843" s="336"/>
      <c r="I843" s="337"/>
      <c r="J843" s="34"/>
      <c r="K843" s="1"/>
      <c r="L843" s="32"/>
      <c r="M843" s="33"/>
      <c r="N843" s="439"/>
      <c r="O843" s="340" t="s">
        <v>67</v>
      </c>
      <c r="P843" s="348"/>
      <c r="Q843" s="348"/>
      <c r="R843" s="348"/>
      <c r="S843" s="348"/>
      <c r="T843" s="336"/>
      <c r="U843" s="337"/>
      <c r="V843" s="34"/>
    </row>
    <row r="844" spans="1:22" ht="21" customHeight="1" x14ac:dyDescent="0.25">
      <c r="A844" s="33"/>
      <c r="B844" s="439"/>
      <c r="C844" s="340" t="s">
        <v>235</v>
      </c>
      <c r="D844" s="348"/>
      <c r="E844" s="348"/>
      <c r="F844" s="348"/>
      <c r="G844" s="348"/>
      <c r="H844" s="354"/>
      <c r="I844" s="355"/>
      <c r="J844" s="34"/>
      <c r="K844" s="1"/>
      <c r="L844" s="32"/>
      <c r="M844" s="33"/>
      <c r="N844" s="439"/>
      <c r="O844" s="340" t="s">
        <v>235</v>
      </c>
      <c r="P844" s="348"/>
      <c r="Q844" s="348"/>
      <c r="R844" s="348"/>
      <c r="S844" s="348"/>
      <c r="T844" s="354"/>
      <c r="U844" s="355"/>
      <c r="V844" s="34"/>
    </row>
    <row r="845" spans="1:22" ht="21" customHeight="1" x14ac:dyDescent="0.25">
      <c r="A845" s="33"/>
      <c r="B845" s="439"/>
      <c r="C845" s="338" t="s">
        <v>236</v>
      </c>
      <c r="D845" s="339"/>
      <c r="E845" s="339"/>
      <c r="F845" s="339"/>
      <c r="G845" s="340"/>
      <c r="H845" s="336"/>
      <c r="I845" s="337"/>
      <c r="J845" s="34"/>
      <c r="K845" s="1"/>
      <c r="L845" s="32"/>
      <c r="M845" s="33"/>
      <c r="N845" s="439"/>
      <c r="O845" s="338" t="s">
        <v>236</v>
      </c>
      <c r="P845" s="339"/>
      <c r="Q845" s="339"/>
      <c r="R845" s="339"/>
      <c r="S845" s="340"/>
      <c r="T845" s="336"/>
      <c r="U845" s="337"/>
      <c r="V845" s="34"/>
    </row>
    <row r="846" spans="1:22" ht="21" customHeight="1" x14ac:dyDescent="0.25">
      <c r="A846" s="33"/>
      <c r="B846" s="439"/>
      <c r="C846" s="340" t="s">
        <v>69</v>
      </c>
      <c r="D846" s="348"/>
      <c r="E846" s="348"/>
      <c r="F846" s="348"/>
      <c r="G846" s="348"/>
      <c r="H846" s="336"/>
      <c r="I846" s="337"/>
      <c r="J846" s="34"/>
      <c r="K846" s="1"/>
      <c r="L846" s="32"/>
      <c r="M846" s="33"/>
      <c r="N846" s="439"/>
      <c r="O846" s="340" t="s">
        <v>69</v>
      </c>
      <c r="P846" s="348"/>
      <c r="Q846" s="348"/>
      <c r="R846" s="348"/>
      <c r="S846" s="348"/>
      <c r="T846" s="336"/>
      <c r="U846" s="337"/>
      <c r="V846" s="34"/>
    </row>
    <row r="847" spans="1:22" ht="21" customHeight="1" thickBot="1" x14ac:dyDescent="0.3">
      <c r="A847" s="33"/>
      <c r="B847" s="440"/>
      <c r="C847" s="371" t="s">
        <v>243</v>
      </c>
      <c r="D847" s="372"/>
      <c r="E847" s="372"/>
      <c r="F847" s="372"/>
      <c r="G847" s="372"/>
      <c r="H847" s="369"/>
      <c r="I847" s="370"/>
      <c r="J847" s="34"/>
      <c r="K847" s="1"/>
      <c r="L847" s="32"/>
      <c r="M847" s="33"/>
      <c r="N847" s="440"/>
      <c r="O847" s="371" t="s">
        <v>243</v>
      </c>
      <c r="P847" s="372"/>
      <c r="Q847" s="372"/>
      <c r="R847" s="372"/>
      <c r="S847" s="372"/>
      <c r="T847" s="369"/>
      <c r="U847" s="370"/>
      <c r="V847" s="34"/>
    </row>
    <row r="848" spans="1:22" ht="21" customHeight="1" x14ac:dyDescent="0.25">
      <c r="A848" s="33"/>
      <c r="B848" s="467" t="s">
        <v>70</v>
      </c>
      <c r="C848" s="346" t="s">
        <v>71</v>
      </c>
      <c r="D848" s="347"/>
      <c r="E848" s="347"/>
      <c r="F848" s="347"/>
      <c r="G848" s="347"/>
      <c r="H848" s="344"/>
      <c r="I848" s="345"/>
      <c r="J848" s="34"/>
      <c r="K848" s="1"/>
      <c r="L848" s="32"/>
      <c r="M848" s="33"/>
      <c r="N848" s="467" t="s">
        <v>70</v>
      </c>
      <c r="O848" s="346" t="s">
        <v>71</v>
      </c>
      <c r="P848" s="347"/>
      <c r="Q848" s="347"/>
      <c r="R848" s="347"/>
      <c r="S848" s="347"/>
      <c r="T848" s="344"/>
      <c r="U848" s="345"/>
      <c r="V848" s="34"/>
    </row>
    <row r="849" spans="1:23" ht="21" customHeight="1" x14ac:dyDescent="0.25">
      <c r="A849" s="33"/>
      <c r="B849" s="467"/>
      <c r="C849" s="340" t="s">
        <v>72</v>
      </c>
      <c r="D849" s="348"/>
      <c r="E849" s="348"/>
      <c r="F849" s="348"/>
      <c r="G849" s="348"/>
      <c r="H849" s="336"/>
      <c r="I849" s="337"/>
      <c r="J849" s="34"/>
      <c r="K849" s="1"/>
      <c r="L849" s="32"/>
      <c r="M849" s="33"/>
      <c r="N849" s="467"/>
      <c r="O849" s="340" t="s">
        <v>72</v>
      </c>
      <c r="P849" s="348"/>
      <c r="Q849" s="348"/>
      <c r="R849" s="348"/>
      <c r="S849" s="348"/>
      <c r="T849" s="336"/>
      <c r="U849" s="337"/>
      <c r="V849" s="34"/>
    </row>
    <row r="850" spans="1:23" ht="21" customHeight="1" x14ac:dyDescent="0.25">
      <c r="A850" s="33"/>
      <c r="B850" s="467"/>
      <c r="C850" s="340" t="s">
        <v>73</v>
      </c>
      <c r="D850" s="348"/>
      <c r="E850" s="348"/>
      <c r="F850" s="348"/>
      <c r="G850" s="348"/>
      <c r="H850" s="336"/>
      <c r="I850" s="337"/>
      <c r="J850" s="34"/>
      <c r="K850" s="1"/>
      <c r="L850" s="32"/>
      <c r="M850" s="33"/>
      <c r="N850" s="467"/>
      <c r="O850" s="340" t="s">
        <v>73</v>
      </c>
      <c r="P850" s="348"/>
      <c r="Q850" s="348"/>
      <c r="R850" s="348"/>
      <c r="S850" s="348"/>
      <c r="T850" s="336"/>
      <c r="U850" s="337"/>
      <c r="V850" s="34"/>
    </row>
    <row r="851" spans="1:23" ht="21" customHeight="1" x14ac:dyDescent="0.25">
      <c r="A851" s="33"/>
      <c r="B851" s="467"/>
      <c r="C851" s="340" t="s">
        <v>75</v>
      </c>
      <c r="D851" s="348"/>
      <c r="E851" s="348"/>
      <c r="F851" s="348"/>
      <c r="G851" s="348"/>
      <c r="H851" s="336"/>
      <c r="I851" s="337"/>
      <c r="J851" s="34"/>
      <c r="K851" s="1"/>
      <c r="L851" s="32"/>
      <c r="M851" s="33"/>
      <c r="N851" s="467"/>
      <c r="O851" s="340" t="s">
        <v>75</v>
      </c>
      <c r="P851" s="348"/>
      <c r="Q851" s="348"/>
      <c r="R851" s="348"/>
      <c r="S851" s="348"/>
      <c r="T851" s="336"/>
      <c r="U851" s="337"/>
      <c r="V851" s="34"/>
    </row>
    <row r="852" spans="1:23" ht="21" customHeight="1" x14ac:dyDescent="0.25">
      <c r="A852" s="33"/>
      <c r="B852" s="467"/>
      <c r="C852" s="340" t="s">
        <v>76</v>
      </c>
      <c r="D852" s="348"/>
      <c r="E852" s="348"/>
      <c r="F852" s="348"/>
      <c r="G852" s="348"/>
      <c r="H852" s="336"/>
      <c r="I852" s="337"/>
      <c r="J852" s="34"/>
      <c r="K852" s="1"/>
      <c r="L852" s="32"/>
      <c r="M852" s="33"/>
      <c r="N852" s="467"/>
      <c r="O852" s="340" t="s">
        <v>76</v>
      </c>
      <c r="P852" s="348"/>
      <c r="Q852" s="348"/>
      <c r="R852" s="348"/>
      <c r="S852" s="348"/>
      <c r="T852" s="336"/>
      <c r="U852" s="337"/>
      <c r="V852" s="34"/>
    </row>
    <row r="853" spans="1:23" ht="21" customHeight="1" thickBot="1" x14ac:dyDescent="0.3">
      <c r="A853" s="33"/>
      <c r="B853" s="468"/>
      <c r="C853" s="371" t="s">
        <v>77</v>
      </c>
      <c r="D853" s="372"/>
      <c r="E853" s="372"/>
      <c r="F853" s="372"/>
      <c r="G853" s="372"/>
      <c r="H853" s="369"/>
      <c r="I853" s="370"/>
      <c r="J853" s="34"/>
      <c r="K853" s="1"/>
      <c r="L853" s="32"/>
      <c r="M853" s="33"/>
      <c r="N853" s="468"/>
      <c r="O853" s="371" t="s">
        <v>77</v>
      </c>
      <c r="P853" s="372"/>
      <c r="Q853" s="372"/>
      <c r="R853" s="372"/>
      <c r="S853" s="372"/>
      <c r="T853" s="369"/>
      <c r="U853" s="370"/>
      <c r="V853" s="34"/>
    </row>
    <row r="854" spans="1:23" ht="21" customHeight="1" x14ac:dyDescent="0.25">
      <c r="A854" s="33"/>
      <c r="B854" s="439" t="s">
        <v>78</v>
      </c>
      <c r="C854" s="341" t="s">
        <v>85</v>
      </c>
      <c r="D854" s="342"/>
      <c r="E854" s="343"/>
      <c r="F854" s="10" t="s">
        <v>86</v>
      </c>
      <c r="G854" s="11"/>
      <c r="H854" s="344"/>
      <c r="I854" s="345"/>
      <c r="J854" s="34"/>
      <c r="K854" s="1"/>
      <c r="L854" s="32"/>
      <c r="M854" s="33"/>
      <c r="N854" s="439" t="s">
        <v>78</v>
      </c>
      <c r="O854" s="341" t="s">
        <v>85</v>
      </c>
      <c r="P854" s="342"/>
      <c r="Q854" s="343"/>
      <c r="R854" s="10" t="s">
        <v>86</v>
      </c>
      <c r="S854" s="11"/>
      <c r="T854" s="344"/>
      <c r="U854" s="345"/>
      <c r="V854" s="34"/>
    </row>
    <row r="855" spans="1:23" ht="21" customHeight="1" x14ac:dyDescent="0.25">
      <c r="A855" s="33"/>
      <c r="B855" s="439"/>
      <c r="C855" s="338" t="s">
        <v>241</v>
      </c>
      <c r="D855" s="339"/>
      <c r="E855" s="340"/>
      <c r="F855" s="10" t="s">
        <v>84</v>
      </c>
      <c r="G855" s="10"/>
      <c r="H855" s="336"/>
      <c r="I855" s="337"/>
      <c r="J855" s="34"/>
      <c r="K855" s="1"/>
      <c r="L855" s="32"/>
      <c r="M855" s="33"/>
      <c r="N855" s="439"/>
      <c r="O855" s="338" t="s">
        <v>241</v>
      </c>
      <c r="P855" s="339"/>
      <c r="Q855" s="340"/>
      <c r="R855" s="10" t="s">
        <v>84</v>
      </c>
      <c r="S855" s="10"/>
      <c r="T855" s="336"/>
      <c r="U855" s="337"/>
      <c r="V855" s="34"/>
    </row>
    <row r="856" spans="1:23" ht="21" customHeight="1" thickBot="1" x14ac:dyDescent="0.3">
      <c r="A856" s="33"/>
      <c r="B856" s="440"/>
      <c r="C856" s="441" t="s">
        <v>87</v>
      </c>
      <c r="D856" s="442"/>
      <c r="E856" s="371"/>
      <c r="F856" s="52" t="s">
        <v>86</v>
      </c>
      <c r="G856" s="52"/>
      <c r="H856" s="369"/>
      <c r="I856" s="370"/>
      <c r="J856" s="34"/>
      <c r="K856" s="1"/>
      <c r="L856" s="32"/>
      <c r="M856" s="33"/>
      <c r="N856" s="440"/>
      <c r="O856" s="441" t="s">
        <v>87</v>
      </c>
      <c r="P856" s="442"/>
      <c r="Q856" s="371"/>
      <c r="R856" s="52" t="s">
        <v>86</v>
      </c>
      <c r="S856" s="52"/>
      <c r="T856" s="369"/>
      <c r="U856" s="370"/>
      <c r="V856" s="34"/>
    </row>
    <row r="857" spans="1:23" ht="21" customHeight="1" thickBot="1" x14ac:dyDescent="0.3">
      <c r="A857" s="33"/>
      <c r="B857" s="25"/>
      <c r="C857" s="25"/>
      <c r="D857" s="25"/>
      <c r="E857" s="25"/>
      <c r="F857" s="25"/>
      <c r="G857" s="25"/>
      <c r="H857" s="25"/>
      <c r="I857" s="25"/>
      <c r="J857" s="34"/>
      <c r="K857" s="1"/>
      <c r="L857" s="32"/>
      <c r="M857" s="33"/>
      <c r="N857" s="25"/>
      <c r="O857" s="25"/>
      <c r="P857" s="25"/>
      <c r="Q857" s="25"/>
      <c r="R857" s="25"/>
      <c r="S857" s="25"/>
      <c r="T857" s="25"/>
      <c r="U857" s="25"/>
      <c r="V857" s="34"/>
    </row>
    <row r="858" spans="1:23" ht="21" customHeight="1" x14ac:dyDescent="0.3">
      <c r="A858" s="33"/>
      <c r="B858" s="373" t="s">
        <v>88</v>
      </c>
      <c r="C858" s="374"/>
      <c r="D858" s="374"/>
      <c r="E858" s="374"/>
      <c r="F858" s="374"/>
      <c r="G858" s="374"/>
      <c r="H858" s="374"/>
      <c r="I858" s="375"/>
      <c r="J858" s="34"/>
      <c r="K858" s="1"/>
      <c r="L858" s="32"/>
      <c r="M858" s="33"/>
      <c r="N858" s="373" t="s">
        <v>88</v>
      </c>
      <c r="O858" s="374"/>
      <c r="P858" s="374"/>
      <c r="Q858" s="374"/>
      <c r="R858" s="374"/>
      <c r="S858" s="374"/>
      <c r="T858" s="374"/>
      <c r="U858" s="375"/>
      <c r="V858" s="34"/>
    </row>
    <row r="859" spans="1:23" ht="21" customHeight="1" x14ac:dyDescent="0.25">
      <c r="A859" s="33"/>
      <c r="B859" s="376"/>
      <c r="C859" s="377"/>
      <c r="D859" s="377"/>
      <c r="E859" s="377"/>
      <c r="F859" s="377"/>
      <c r="G859" s="377"/>
      <c r="H859" s="377"/>
      <c r="I859" s="378"/>
      <c r="J859" s="34"/>
      <c r="K859" s="1"/>
      <c r="L859" s="32"/>
      <c r="M859" s="33"/>
      <c r="N859" s="376"/>
      <c r="O859" s="377"/>
      <c r="P859" s="377"/>
      <c r="Q859" s="377"/>
      <c r="R859" s="377"/>
      <c r="S859" s="377"/>
      <c r="T859" s="377"/>
      <c r="U859" s="378"/>
      <c r="V859" s="34"/>
    </row>
    <row r="860" spans="1:23" ht="21" customHeight="1" x14ac:dyDescent="0.25">
      <c r="A860" s="33"/>
      <c r="B860" s="379"/>
      <c r="C860" s="380"/>
      <c r="D860" s="380"/>
      <c r="E860" s="380"/>
      <c r="F860" s="380"/>
      <c r="G860" s="380"/>
      <c r="H860" s="380"/>
      <c r="I860" s="381"/>
      <c r="J860" s="34"/>
      <c r="K860" s="1"/>
      <c r="L860" s="32"/>
      <c r="M860" s="33"/>
      <c r="N860" s="379"/>
      <c r="O860" s="380"/>
      <c r="P860" s="380"/>
      <c r="Q860" s="380"/>
      <c r="R860" s="380"/>
      <c r="S860" s="380"/>
      <c r="T860" s="380"/>
      <c r="U860" s="381"/>
      <c r="V860" s="34"/>
    </row>
    <row r="861" spans="1:23" ht="21" customHeight="1" x14ac:dyDescent="0.25">
      <c r="A861" s="33"/>
      <c r="B861" s="379"/>
      <c r="C861" s="380"/>
      <c r="D861" s="380"/>
      <c r="E861" s="380"/>
      <c r="F861" s="380"/>
      <c r="G861" s="380"/>
      <c r="H861" s="380"/>
      <c r="I861" s="381"/>
      <c r="J861" s="34"/>
      <c r="K861" s="1"/>
      <c r="L861" s="32"/>
      <c r="M861" s="33"/>
      <c r="N861" s="379"/>
      <c r="O861" s="380"/>
      <c r="P861" s="380"/>
      <c r="Q861" s="380"/>
      <c r="R861" s="380"/>
      <c r="S861" s="380"/>
      <c r="T861" s="380"/>
      <c r="U861" s="381"/>
      <c r="V861" s="34"/>
    </row>
    <row r="862" spans="1:23" ht="21" customHeight="1" thickBot="1" x14ac:dyDescent="0.3">
      <c r="A862" s="33"/>
      <c r="B862" s="382"/>
      <c r="C862" s="383"/>
      <c r="D862" s="383"/>
      <c r="E862" s="383"/>
      <c r="F862" s="383"/>
      <c r="G862" s="383"/>
      <c r="H862" s="383"/>
      <c r="I862" s="384"/>
      <c r="J862" s="34"/>
      <c r="K862" s="1"/>
      <c r="L862" s="32"/>
      <c r="M862" s="33"/>
      <c r="N862" s="382"/>
      <c r="O862" s="383"/>
      <c r="P862" s="383"/>
      <c r="Q862" s="383"/>
      <c r="R862" s="383"/>
      <c r="S862" s="383"/>
      <c r="T862" s="383"/>
      <c r="U862" s="384"/>
      <c r="V862" s="34"/>
    </row>
    <row r="863" spans="1:23" ht="21" customHeight="1" thickBot="1" x14ac:dyDescent="0.3">
      <c r="A863" s="53"/>
      <c r="B863" s="54"/>
      <c r="C863" s="54"/>
      <c r="D863" s="54"/>
      <c r="E863" s="54"/>
      <c r="F863" s="54"/>
      <c r="G863" s="54"/>
      <c r="H863" s="54"/>
      <c r="I863" s="54"/>
      <c r="J863" s="55"/>
      <c r="K863" s="1"/>
      <c r="L863" s="32"/>
      <c r="M863" s="53"/>
      <c r="N863" s="54"/>
      <c r="O863" s="54"/>
      <c r="P863" s="54"/>
      <c r="Q863" s="54"/>
      <c r="R863" s="54"/>
      <c r="S863" s="54"/>
      <c r="T863" s="54"/>
      <c r="U863" s="54"/>
      <c r="V863" s="55"/>
    </row>
    <row r="864" spans="1:23" ht="21" customHeight="1" thickBot="1" x14ac:dyDescent="0.3">
      <c r="A864" s="56"/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7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</row>
    <row r="865" spans="1:22" ht="21" customHeight="1" x14ac:dyDescent="0.25">
      <c r="A865" s="29">
        <v>18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>
        <f t="shared" ref="M865" si="87">A865+1</f>
        <v>19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21" customHeight="1" x14ac:dyDescent="0.35">
      <c r="A866" s="33"/>
      <c r="B866" s="356" t="s">
        <v>42</v>
      </c>
      <c r="C866" s="356"/>
      <c r="D866" s="452" t="s">
        <v>239</v>
      </c>
      <c r="E866" s="404"/>
      <c r="F866" s="404"/>
      <c r="G866" s="404"/>
      <c r="H866" s="404"/>
      <c r="I866" s="404"/>
      <c r="J866" s="75"/>
      <c r="K866" s="1"/>
      <c r="L866" s="32"/>
      <c r="M866" s="33"/>
      <c r="N866" s="356" t="s">
        <v>42</v>
      </c>
      <c r="O866" s="356"/>
      <c r="P866" s="452" t="s">
        <v>239</v>
      </c>
      <c r="Q866" s="404"/>
      <c r="R866" s="404"/>
      <c r="S866" s="404"/>
      <c r="T866" s="404"/>
      <c r="U866" s="404"/>
      <c r="V866" s="75"/>
    </row>
    <row r="867" spans="1:22" ht="21" customHeight="1" x14ac:dyDescent="0.25">
      <c r="A867" s="33"/>
      <c r="B867" s="358"/>
      <c r="C867" s="358"/>
      <c r="D867" s="358"/>
      <c r="E867" s="358"/>
      <c r="F867" s="358"/>
      <c r="G867" s="358"/>
      <c r="H867" s="358"/>
      <c r="I867" s="358"/>
      <c r="J867" s="34"/>
      <c r="K867" s="1"/>
      <c r="L867" s="32"/>
      <c r="M867" s="33"/>
      <c r="N867" s="358"/>
      <c r="O867" s="358"/>
      <c r="P867" s="358"/>
      <c r="Q867" s="358"/>
      <c r="R867" s="358"/>
      <c r="S867" s="358"/>
      <c r="T867" s="358"/>
      <c r="U867" s="358"/>
      <c r="V867" s="34"/>
    </row>
    <row r="868" spans="1:22" ht="21" customHeight="1" x14ac:dyDescent="0.35">
      <c r="A868" s="33"/>
      <c r="B868" s="356" t="s">
        <v>0</v>
      </c>
      <c r="C868" s="356"/>
      <c r="D868" s="403"/>
      <c r="E868" s="403"/>
      <c r="F868" s="357" t="s">
        <v>41</v>
      </c>
      <c r="G868" s="357"/>
      <c r="H868" s="403"/>
      <c r="I868" s="403"/>
      <c r="J868" s="34"/>
      <c r="K868" s="1"/>
      <c r="L868" s="32"/>
      <c r="M868" s="33"/>
      <c r="N868" s="356" t="s">
        <v>0</v>
      </c>
      <c r="O868" s="356"/>
      <c r="P868" s="403"/>
      <c r="Q868" s="403"/>
      <c r="R868" s="357" t="s">
        <v>41</v>
      </c>
      <c r="S868" s="357"/>
      <c r="T868" s="403"/>
      <c r="U868" s="403"/>
      <c r="V868" s="34"/>
    </row>
    <row r="869" spans="1:22" ht="21" customHeight="1" x14ac:dyDescent="0.35">
      <c r="A869" s="33"/>
      <c r="B869" s="356" t="s">
        <v>14</v>
      </c>
      <c r="C869" s="356"/>
      <c r="D869" s="400"/>
      <c r="E869" s="400"/>
      <c r="F869" s="357" t="s">
        <v>15</v>
      </c>
      <c r="G869" s="357"/>
      <c r="H869" s="401"/>
      <c r="I869" s="401"/>
      <c r="J869" s="34"/>
      <c r="K869" s="1"/>
      <c r="L869" s="32"/>
      <c r="M869" s="33"/>
      <c r="N869" s="356" t="s">
        <v>14</v>
      </c>
      <c r="O869" s="356"/>
      <c r="P869" s="400"/>
      <c r="Q869" s="400"/>
      <c r="R869" s="357" t="s">
        <v>15</v>
      </c>
      <c r="S869" s="357"/>
      <c r="T869" s="401"/>
      <c r="U869" s="401"/>
      <c r="V869" s="34"/>
    </row>
    <row r="870" spans="1:22" ht="21" customHeight="1" x14ac:dyDescent="0.3">
      <c r="A870" s="33"/>
      <c r="B870" s="64" t="s">
        <v>53</v>
      </c>
      <c r="C870" s="64"/>
      <c r="D870" s="402"/>
      <c r="E870" s="402"/>
      <c r="F870" s="397" t="s">
        <v>54</v>
      </c>
      <c r="G870" s="397"/>
      <c r="H870" s="402"/>
      <c r="I870" s="402"/>
      <c r="J870" s="34"/>
      <c r="K870" s="1"/>
      <c r="L870" s="32"/>
      <c r="M870" s="33"/>
      <c r="N870" s="64" t="s">
        <v>53</v>
      </c>
      <c r="O870" s="64"/>
      <c r="P870" s="402"/>
      <c r="Q870" s="402"/>
      <c r="R870" s="397" t="s">
        <v>54</v>
      </c>
      <c r="S870" s="397"/>
      <c r="T870" s="402"/>
      <c r="U870" s="402"/>
      <c r="V870" s="34"/>
    </row>
    <row r="871" spans="1:22" ht="21" customHeight="1" x14ac:dyDescent="0.3">
      <c r="A871" s="33"/>
      <c r="B871" s="396" t="s">
        <v>1</v>
      </c>
      <c r="C871" s="396"/>
      <c r="D871" s="397"/>
      <c r="E871" s="397"/>
      <c r="F871" s="398"/>
      <c r="G871" s="398"/>
      <c r="H871" s="398"/>
      <c r="I871" s="398"/>
      <c r="J871" s="34"/>
      <c r="K871" s="1"/>
      <c r="L871" s="32"/>
      <c r="M871" s="33"/>
      <c r="N871" s="396" t="s">
        <v>1</v>
      </c>
      <c r="O871" s="396"/>
      <c r="P871" s="397"/>
      <c r="Q871" s="397"/>
      <c r="R871" s="398"/>
      <c r="S871" s="398"/>
      <c r="T871" s="398"/>
      <c r="U871" s="398"/>
      <c r="V871" s="34"/>
    </row>
    <row r="872" spans="1:22" ht="21" customHeight="1" x14ac:dyDescent="0.3">
      <c r="A872" s="33"/>
      <c r="B872" s="396"/>
      <c r="C872" s="396"/>
      <c r="D872" s="397" t="s">
        <v>11</v>
      </c>
      <c r="E872" s="397"/>
      <c r="F872" s="398"/>
      <c r="G872" s="398"/>
      <c r="H872" s="398"/>
      <c r="I872" s="398"/>
      <c r="J872" s="34"/>
      <c r="K872" s="1"/>
      <c r="L872" s="32"/>
      <c r="M872" s="33"/>
      <c r="N872" s="396"/>
      <c r="O872" s="396"/>
      <c r="P872" s="397" t="s">
        <v>11</v>
      </c>
      <c r="Q872" s="397"/>
      <c r="R872" s="398"/>
      <c r="S872" s="398"/>
      <c r="T872" s="398"/>
      <c r="U872" s="398"/>
      <c r="V872" s="34"/>
    </row>
    <row r="873" spans="1:22" ht="21" customHeight="1" x14ac:dyDescent="0.3">
      <c r="A873" s="33"/>
      <c r="B873" s="396"/>
      <c r="C873" s="396"/>
      <c r="D873" s="397" t="s">
        <v>55</v>
      </c>
      <c r="E873" s="397"/>
      <c r="F873" s="398"/>
      <c r="G873" s="398"/>
      <c r="H873" s="398"/>
      <c r="I873" s="398"/>
      <c r="J873" s="34"/>
      <c r="K873" s="1"/>
      <c r="L873" s="32"/>
      <c r="M873" s="33"/>
      <c r="N873" s="396"/>
      <c r="O873" s="396"/>
      <c r="P873" s="397" t="s">
        <v>55</v>
      </c>
      <c r="Q873" s="397"/>
      <c r="R873" s="398"/>
      <c r="S873" s="398"/>
      <c r="T873" s="398"/>
      <c r="U873" s="398"/>
      <c r="V873" s="34"/>
    </row>
    <row r="874" spans="1:22" ht="21" customHeight="1" x14ac:dyDescent="0.35">
      <c r="A874" s="33"/>
      <c r="B874" s="396"/>
      <c r="C874" s="396"/>
      <c r="D874" s="397" t="s">
        <v>9</v>
      </c>
      <c r="E874" s="397"/>
      <c r="F874" s="399"/>
      <c r="G874" s="399"/>
      <c r="H874" s="399"/>
      <c r="I874" s="399"/>
      <c r="J874" s="34"/>
      <c r="K874" s="1"/>
      <c r="L874" s="32"/>
      <c r="M874" s="33"/>
      <c r="N874" s="396"/>
      <c r="O874" s="396"/>
      <c r="P874" s="397" t="s">
        <v>9</v>
      </c>
      <c r="Q874" s="397"/>
      <c r="R874" s="399"/>
      <c r="S874" s="399"/>
      <c r="T874" s="399"/>
      <c r="U874" s="399"/>
      <c r="V874" s="34"/>
    </row>
    <row r="875" spans="1:22" ht="21" customHeight="1" x14ac:dyDescent="0.35">
      <c r="A875" s="33"/>
      <c r="B875" s="356" t="s">
        <v>44</v>
      </c>
      <c r="C875" s="356"/>
      <c r="D875" s="357" t="str">
        <f t="shared" ref="D875" si="88">IF(D866="","",IF(OR(D866="DWF",D866="DNF"),"Distance","Temps"))</f>
        <v>Temps</v>
      </c>
      <c r="E875" s="357"/>
      <c r="F875" s="37"/>
      <c r="G875" s="65"/>
      <c r="H875" s="39"/>
      <c r="I875" s="65"/>
      <c r="J875" s="34"/>
      <c r="K875" s="1"/>
      <c r="L875" s="32"/>
      <c r="M875" s="33"/>
      <c r="N875" s="356" t="s">
        <v>44</v>
      </c>
      <c r="O875" s="356"/>
      <c r="P875" s="357" t="str">
        <f t="shared" ref="P875" si="89">IF(P866="","",IF(OR(P866="DWF",P866="DNF"),"Distance","Temps"))</f>
        <v>Temps</v>
      </c>
      <c r="Q875" s="357"/>
      <c r="R875" s="37"/>
      <c r="S875" s="65"/>
      <c r="T875" s="39"/>
      <c r="U875" s="65"/>
      <c r="V875" s="34"/>
    </row>
    <row r="876" spans="1:22" ht="21" customHeight="1" x14ac:dyDescent="0.3">
      <c r="A876" s="33"/>
      <c r="B876" s="356"/>
      <c r="C876" s="356"/>
      <c r="D876" s="359" t="s">
        <v>56</v>
      </c>
      <c r="E876" s="63" t="s">
        <v>57</v>
      </c>
      <c r="F876" s="41"/>
      <c r="G876" s="66"/>
      <c r="H876" s="41"/>
      <c r="I876" s="66"/>
      <c r="J876" s="34"/>
      <c r="K876" s="1"/>
      <c r="L876" s="32"/>
      <c r="M876" s="33"/>
      <c r="N876" s="356"/>
      <c r="O876" s="356"/>
      <c r="P876" s="359" t="s">
        <v>56</v>
      </c>
      <c r="Q876" s="63" t="s">
        <v>57</v>
      </c>
      <c r="R876" s="41"/>
      <c r="S876" s="66"/>
      <c r="T876" s="41"/>
      <c r="U876" s="66"/>
      <c r="V876" s="34"/>
    </row>
    <row r="877" spans="1:22" ht="21" customHeight="1" x14ac:dyDescent="0.3">
      <c r="A877" s="33"/>
      <c r="B877" s="356"/>
      <c r="C877" s="356"/>
      <c r="D877" s="359"/>
      <c r="E877" s="63" t="s">
        <v>58</v>
      </c>
      <c r="F877" s="41"/>
      <c r="G877" s="66"/>
      <c r="H877" s="41"/>
      <c r="I877" s="66"/>
      <c r="J877" s="34"/>
      <c r="K877" s="1"/>
      <c r="L877" s="32"/>
      <c r="M877" s="33"/>
      <c r="N877" s="356"/>
      <c r="O877" s="356"/>
      <c r="P877" s="359"/>
      <c r="Q877" s="63" t="s">
        <v>58</v>
      </c>
      <c r="R877" s="41"/>
      <c r="S877" s="66"/>
      <c r="T877" s="41"/>
      <c r="U877" s="66"/>
      <c r="V877" s="34"/>
    </row>
    <row r="878" spans="1:22" ht="21" customHeight="1" x14ac:dyDescent="0.25">
      <c r="A878" s="33"/>
      <c r="B878" s="358"/>
      <c r="C878" s="358"/>
      <c r="D878" s="358"/>
      <c r="E878" s="358"/>
      <c r="F878" s="358"/>
      <c r="G878" s="358"/>
      <c r="H878" s="358"/>
      <c r="I878" s="358"/>
      <c r="J878" s="34"/>
      <c r="K878" s="1"/>
      <c r="L878" s="32"/>
      <c r="M878" s="33"/>
      <c r="N878" s="358"/>
      <c r="O878" s="358"/>
      <c r="P878" s="358"/>
      <c r="Q878" s="358"/>
      <c r="R878" s="358"/>
      <c r="S878" s="358"/>
      <c r="T878" s="358"/>
      <c r="U878" s="358"/>
      <c r="V878" s="34"/>
    </row>
    <row r="879" spans="1:22" ht="21" customHeight="1" x14ac:dyDescent="0.3">
      <c r="A879" s="33"/>
      <c r="B879" s="395" t="s">
        <v>59</v>
      </c>
      <c r="C879" s="395"/>
      <c r="D879" s="395"/>
      <c r="E879" s="395"/>
      <c r="F879" s="395"/>
      <c r="G879" s="395"/>
      <c r="H879" s="395"/>
      <c r="I879" s="395"/>
      <c r="J879" s="34"/>
      <c r="K879" s="1"/>
      <c r="L879" s="32"/>
      <c r="M879" s="33"/>
      <c r="N879" s="395" t="s">
        <v>59</v>
      </c>
      <c r="O879" s="395"/>
      <c r="P879" s="395"/>
      <c r="Q879" s="395"/>
      <c r="R879" s="395"/>
      <c r="S879" s="395"/>
      <c r="T879" s="395"/>
      <c r="U879" s="395"/>
      <c r="V879" s="34"/>
    </row>
    <row r="880" spans="1:22" ht="21" customHeight="1" thickBot="1" x14ac:dyDescent="0.3">
      <c r="A880" s="33"/>
      <c r="B880" s="358"/>
      <c r="C880" s="358"/>
      <c r="D880" s="358"/>
      <c r="E880" s="358"/>
      <c r="F880" s="358"/>
      <c r="G880" s="358"/>
      <c r="H880" s="358"/>
      <c r="I880" s="358"/>
      <c r="J880" s="34"/>
      <c r="K880" s="1"/>
      <c r="L880" s="32"/>
      <c r="M880" s="33"/>
      <c r="N880" s="358"/>
      <c r="O880" s="358"/>
      <c r="P880" s="358"/>
      <c r="Q880" s="358"/>
      <c r="R880" s="358"/>
      <c r="S880" s="358"/>
      <c r="T880" s="358"/>
      <c r="U880" s="358"/>
      <c r="V880" s="34"/>
    </row>
    <row r="881" spans="1:22" ht="21" customHeight="1" x14ac:dyDescent="0.25">
      <c r="A881" s="33"/>
      <c r="B881" s="489" t="s">
        <v>96</v>
      </c>
      <c r="C881" s="491"/>
      <c r="D881" s="469"/>
      <c r="E881" s="471"/>
      <c r="F881" s="471"/>
      <c r="G881" s="471"/>
      <c r="H881" s="471"/>
      <c r="I881" s="471"/>
      <c r="J881" s="34"/>
      <c r="K881" s="1"/>
      <c r="L881" s="32"/>
      <c r="M881" s="33"/>
      <c r="N881" s="489" t="s">
        <v>96</v>
      </c>
      <c r="O881" s="491"/>
      <c r="P881" s="469"/>
      <c r="Q881" s="471"/>
      <c r="R881" s="471"/>
      <c r="S881" s="471"/>
      <c r="T881" s="471"/>
      <c r="U881" s="471"/>
      <c r="V881" s="34"/>
    </row>
    <row r="882" spans="1:22" ht="21" customHeight="1" thickBot="1" x14ac:dyDescent="0.3">
      <c r="A882" s="33"/>
      <c r="B882" s="490"/>
      <c r="C882" s="492"/>
      <c r="D882" s="470"/>
      <c r="E882" s="472"/>
      <c r="F882" s="472"/>
      <c r="G882" s="472"/>
      <c r="H882" s="472"/>
      <c r="I882" s="472"/>
      <c r="J882" s="34"/>
      <c r="K882" s="1"/>
      <c r="L882" s="32"/>
      <c r="M882" s="33"/>
      <c r="N882" s="490"/>
      <c r="O882" s="492"/>
      <c r="P882" s="470"/>
      <c r="Q882" s="472"/>
      <c r="R882" s="472"/>
      <c r="S882" s="472"/>
      <c r="T882" s="472"/>
      <c r="U882" s="472"/>
      <c r="V882" s="34"/>
    </row>
    <row r="883" spans="1:22" ht="21" customHeight="1" x14ac:dyDescent="0.25">
      <c r="A883" s="33"/>
      <c r="B883" s="487">
        <v>1</v>
      </c>
      <c r="C883" s="475">
        <f>B883+1</f>
        <v>2</v>
      </c>
      <c r="D883" s="473">
        <f t="shared" ref="D883:I883" si="90">C883+1</f>
        <v>3</v>
      </c>
      <c r="E883" s="475">
        <f t="shared" si="90"/>
        <v>4</v>
      </c>
      <c r="F883" s="473">
        <f t="shared" si="90"/>
        <v>5</v>
      </c>
      <c r="G883" s="475">
        <f t="shared" si="90"/>
        <v>6</v>
      </c>
      <c r="H883" s="473">
        <f t="shared" si="90"/>
        <v>7</v>
      </c>
      <c r="I883" s="477">
        <f t="shared" si="90"/>
        <v>8</v>
      </c>
      <c r="J883" s="34"/>
      <c r="K883" s="1"/>
      <c r="L883" s="32"/>
      <c r="M883" s="33"/>
      <c r="N883" s="487">
        <v>1</v>
      </c>
      <c r="O883" s="475">
        <f>N883+1</f>
        <v>2</v>
      </c>
      <c r="P883" s="473">
        <f t="shared" ref="P883:U883" si="91">O883+1</f>
        <v>3</v>
      </c>
      <c r="Q883" s="475">
        <f t="shared" si="91"/>
        <v>4</v>
      </c>
      <c r="R883" s="473">
        <f t="shared" si="91"/>
        <v>5</v>
      </c>
      <c r="S883" s="475">
        <f t="shared" si="91"/>
        <v>6</v>
      </c>
      <c r="T883" s="473">
        <f t="shared" si="91"/>
        <v>7</v>
      </c>
      <c r="U883" s="477">
        <f t="shared" si="91"/>
        <v>8</v>
      </c>
      <c r="V883" s="34"/>
    </row>
    <row r="884" spans="1:22" ht="21" customHeight="1" thickBot="1" x14ac:dyDescent="0.3">
      <c r="A884" s="33"/>
      <c r="B884" s="488"/>
      <c r="C884" s="476"/>
      <c r="D884" s="474"/>
      <c r="E884" s="476"/>
      <c r="F884" s="474"/>
      <c r="G884" s="476"/>
      <c r="H884" s="474"/>
      <c r="I884" s="478"/>
      <c r="J884" s="34"/>
      <c r="K884" s="1"/>
      <c r="L884" s="32"/>
      <c r="M884" s="33"/>
      <c r="N884" s="488"/>
      <c r="O884" s="476"/>
      <c r="P884" s="474"/>
      <c r="Q884" s="476"/>
      <c r="R884" s="474"/>
      <c r="S884" s="476"/>
      <c r="T884" s="474"/>
      <c r="U884" s="478"/>
      <c r="V884" s="34"/>
    </row>
    <row r="885" spans="1:22" ht="21" customHeight="1" x14ac:dyDescent="0.25">
      <c r="A885" s="33"/>
      <c r="B885" s="479" t="s">
        <v>97</v>
      </c>
      <c r="C885" s="480"/>
      <c r="D885" s="483"/>
      <c r="E885" s="484"/>
      <c r="F885" s="484"/>
      <c r="G885" s="484"/>
      <c r="H885" s="484"/>
      <c r="I885" s="429"/>
      <c r="J885" s="34"/>
      <c r="K885" s="1"/>
      <c r="L885" s="32"/>
      <c r="M885" s="33"/>
      <c r="N885" s="479" t="s">
        <v>97</v>
      </c>
      <c r="O885" s="480"/>
      <c r="P885" s="483"/>
      <c r="Q885" s="484"/>
      <c r="R885" s="484"/>
      <c r="S885" s="484"/>
      <c r="T885" s="484"/>
      <c r="U885" s="429"/>
      <c r="V885" s="34"/>
    </row>
    <row r="886" spans="1:22" ht="21" customHeight="1" thickBot="1" x14ac:dyDescent="0.3">
      <c r="A886" s="33"/>
      <c r="B886" s="481"/>
      <c r="C886" s="482"/>
      <c r="D886" s="485"/>
      <c r="E886" s="486"/>
      <c r="F886" s="486"/>
      <c r="G886" s="486"/>
      <c r="H886" s="486"/>
      <c r="I886" s="431"/>
      <c r="J886" s="34"/>
      <c r="K886" s="1"/>
      <c r="L886" s="32"/>
      <c r="M886" s="33"/>
      <c r="N886" s="481"/>
      <c r="O886" s="482"/>
      <c r="P886" s="485"/>
      <c r="Q886" s="486"/>
      <c r="R886" s="486"/>
      <c r="S886" s="486"/>
      <c r="T886" s="486"/>
      <c r="U886" s="431"/>
      <c r="V886" s="34"/>
    </row>
    <row r="887" spans="1:22" ht="21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21" customHeight="1" x14ac:dyDescent="0.25">
      <c r="A888" s="33"/>
      <c r="B888" s="438" t="s">
        <v>63</v>
      </c>
      <c r="C888" s="343" t="s">
        <v>64</v>
      </c>
      <c r="D888" s="351"/>
      <c r="E888" s="351"/>
      <c r="F888" s="351"/>
      <c r="G888" s="351"/>
      <c r="H888" s="352"/>
      <c r="I888" s="353"/>
      <c r="J888" s="34"/>
      <c r="K888" s="1"/>
      <c r="L888" s="32"/>
      <c r="M888" s="33"/>
      <c r="N888" s="438" t="s">
        <v>63</v>
      </c>
      <c r="O888" s="343" t="s">
        <v>64</v>
      </c>
      <c r="P888" s="351"/>
      <c r="Q888" s="351"/>
      <c r="R888" s="351"/>
      <c r="S888" s="351"/>
      <c r="T888" s="352"/>
      <c r="U888" s="353"/>
      <c r="V888" s="34"/>
    </row>
    <row r="889" spans="1:22" ht="21" customHeight="1" x14ac:dyDescent="0.25">
      <c r="A889" s="33"/>
      <c r="B889" s="439"/>
      <c r="C889" s="340" t="s">
        <v>65</v>
      </c>
      <c r="D889" s="348"/>
      <c r="E889" s="348"/>
      <c r="F889" s="348"/>
      <c r="G889" s="348"/>
      <c r="H889" s="336"/>
      <c r="I889" s="337"/>
      <c r="J889" s="34"/>
      <c r="K889" s="1"/>
      <c r="L889" s="32"/>
      <c r="M889" s="33"/>
      <c r="N889" s="439"/>
      <c r="O889" s="340" t="s">
        <v>65</v>
      </c>
      <c r="P889" s="348"/>
      <c r="Q889" s="348"/>
      <c r="R889" s="348"/>
      <c r="S889" s="348"/>
      <c r="T889" s="336"/>
      <c r="U889" s="337"/>
      <c r="V889" s="34"/>
    </row>
    <row r="890" spans="1:22" ht="21" customHeight="1" x14ac:dyDescent="0.25">
      <c r="A890" s="33"/>
      <c r="B890" s="439"/>
      <c r="C890" s="340" t="s">
        <v>66</v>
      </c>
      <c r="D890" s="348"/>
      <c r="E890" s="348"/>
      <c r="F890" s="348"/>
      <c r="G890" s="348"/>
      <c r="H890" s="336"/>
      <c r="I890" s="337"/>
      <c r="J890" s="34"/>
      <c r="K890" s="1"/>
      <c r="L890" s="32"/>
      <c r="M890" s="33"/>
      <c r="N890" s="439"/>
      <c r="O890" s="340" t="s">
        <v>66</v>
      </c>
      <c r="P890" s="348"/>
      <c r="Q890" s="348"/>
      <c r="R890" s="348"/>
      <c r="S890" s="348"/>
      <c r="T890" s="336"/>
      <c r="U890" s="337"/>
      <c r="V890" s="34"/>
    </row>
    <row r="891" spans="1:22" ht="21" customHeight="1" x14ac:dyDescent="0.25">
      <c r="A891" s="33"/>
      <c r="B891" s="439"/>
      <c r="C891" s="340" t="s">
        <v>67</v>
      </c>
      <c r="D891" s="348"/>
      <c r="E891" s="348"/>
      <c r="F891" s="348"/>
      <c r="G891" s="348"/>
      <c r="H891" s="336"/>
      <c r="I891" s="337"/>
      <c r="J891" s="34"/>
      <c r="K891" s="1"/>
      <c r="L891" s="32"/>
      <c r="M891" s="33"/>
      <c r="N891" s="439"/>
      <c r="O891" s="340" t="s">
        <v>67</v>
      </c>
      <c r="P891" s="348"/>
      <c r="Q891" s="348"/>
      <c r="R891" s="348"/>
      <c r="S891" s="348"/>
      <c r="T891" s="336"/>
      <c r="U891" s="337"/>
      <c r="V891" s="34"/>
    </row>
    <row r="892" spans="1:22" ht="21" customHeight="1" x14ac:dyDescent="0.25">
      <c r="A892" s="33"/>
      <c r="B892" s="439"/>
      <c r="C892" s="340" t="s">
        <v>235</v>
      </c>
      <c r="D892" s="348"/>
      <c r="E892" s="348"/>
      <c r="F892" s="348"/>
      <c r="G892" s="348"/>
      <c r="H892" s="354"/>
      <c r="I892" s="355"/>
      <c r="J892" s="34"/>
      <c r="K892" s="1"/>
      <c r="L892" s="32"/>
      <c r="M892" s="33"/>
      <c r="N892" s="439"/>
      <c r="O892" s="340" t="s">
        <v>235</v>
      </c>
      <c r="P892" s="348"/>
      <c r="Q892" s="348"/>
      <c r="R892" s="348"/>
      <c r="S892" s="348"/>
      <c r="T892" s="354"/>
      <c r="U892" s="355"/>
      <c r="V892" s="34"/>
    </row>
    <row r="893" spans="1:22" ht="21" customHeight="1" x14ac:dyDescent="0.25">
      <c r="A893" s="33"/>
      <c r="B893" s="439"/>
      <c r="C893" s="338" t="s">
        <v>236</v>
      </c>
      <c r="D893" s="339"/>
      <c r="E893" s="339"/>
      <c r="F893" s="339"/>
      <c r="G893" s="340"/>
      <c r="H893" s="336"/>
      <c r="I893" s="337"/>
      <c r="J893" s="34"/>
      <c r="K893" s="1"/>
      <c r="L893" s="32"/>
      <c r="M893" s="33"/>
      <c r="N893" s="439"/>
      <c r="O893" s="338" t="s">
        <v>236</v>
      </c>
      <c r="P893" s="339"/>
      <c r="Q893" s="339"/>
      <c r="R893" s="339"/>
      <c r="S893" s="340"/>
      <c r="T893" s="336"/>
      <c r="U893" s="337"/>
      <c r="V893" s="34"/>
    </row>
    <row r="894" spans="1:22" ht="21" customHeight="1" x14ac:dyDescent="0.25">
      <c r="A894" s="33"/>
      <c r="B894" s="439"/>
      <c r="C894" s="340" t="s">
        <v>69</v>
      </c>
      <c r="D894" s="348"/>
      <c r="E894" s="348"/>
      <c r="F894" s="348"/>
      <c r="G894" s="348"/>
      <c r="H894" s="336"/>
      <c r="I894" s="337"/>
      <c r="J894" s="34"/>
      <c r="K894" s="1"/>
      <c r="L894" s="32"/>
      <c r="M894" s="33"/>
      <c r="N894" s="439"/>
      <c r="O894" s="340" t="s">
        <v>69</v>
      </c>
      <c r="P894" s="348"/>
      <c r="Q894" s="348"/>
      <c r="R894" s="348"/>
      <c r="S894" s="348"/>
      <c r="T894" s="336"/>
      <c r="U894" s="337"/>
      <c r="V894" s="34"/>
    </row>
    <row r="895" spans="1:22" ht="21" customHeight="1" thickBot="1" x14ac:dyDescent="0.3">
      <c r="A895" s="33"/>
      <c r="B895" s="440"/>
      <c r="C895" s="371" t="s">
        <v>243</v>
      </c>
      <c r="D895" s="372"/>
      <c r="E895" s="372"/>
      <c r="F895" s="372"/>
      <c r="G895" s="372"/>
      <c r="H895" s="369"/>
      <c r="I895" s="370"/>
      <c r="J895" s="34"/>
      <c r="K895" s="1"/>
      <c r="L895" s="32"/>
      <c r="M895" s="33"/>
      <c r="N895" s="440"/>
      <c r="O895" s="371" t="s">
        <v>243</v>
      </c>
      <c r="P895" s="372"/>
      <c r="Q895" s="372"/>
      <c r="R895" s="372"/>
      <c r="S895" s="372"/>
      <c r="T895" s="369"/>
      <c r="U895" s="370"/>
      <c r="V895" s="34"/>
    </row>
    <row r="896" spans="1:22" ht="21" customHeight="1" x14ac:dyDescent="0.25">
      <c r="A896" s="33"/>
      <c r="B896" s="467" t="s">
        <v>70</v>
      </c>
      <c r="C896" s="346" t="s">
        <v>71</v>
      </c>
      <c r="D896" s="347"/>
      <c r="E896" s="347"/>
      <c r="F896" s="347"/>
      <c r="G896" s="347"/>
      <c r="H896" s="344"/>
      <c r="I896" s="345"/>
      <c r="J896" s="34"/>
      <c r="K896" s="1"/>
      <c r="L896" s="32"/>
      <c r="M896" s="33"/>
      <c r="N896" s="467" t="s">
        <v>70</v>
      </c>
      <c r="O896" s="346" t="s">
        <v>71</v>
      </c>
      <c r="P896" s="347"/>
      <c r="Q896" s="347"/>
      <c r="R896" s="347"/>
      <c r="S896" s="347"/>
      <c r="T896" s="344"/>
      <c r="U896" s="345"/>
      <c r="V896" s="34"/>
    </row>
    <row r="897" spans="1:23" ht="21" customHeight="1" x14ac:dyDescent="0.25">
      <c r="A897" s="33"/>
      <c r="B897" s="467"/>
      <c r="C897" s="340" t="s">
        <v>72</v>
      </c>
      <c r="D897" s="348"/>
      <c r="E897" s="348"/>
      <c r="F897" s="348"/>
      <c r="G897" s="348"/>
      <c r="H897" s="336"/>
      <c r="I897" s="337"/>
      <c r="J897" s="34"/>
      <c r="K897" s="1"/>
      <c r="L897" s="32"/>
      <c r="M897" s="33"/>
      <c r="N897" s="467"/>
      <c r="O897" s="340" t="s">
        <v>72</v>
      </c>
      <c r="P897" s="348"/>
      <c r="Q897" s="348"/>
      <c r="R897" s="348"/>
      <c r="S897" s="348"/>
      <c r="T897" s="336"/>
      <c r="U897" s="337"/>
      <c r="V897" s="34"/>
    </row>
    <row r="898" spans="1:23" ht="21" customHeight="1" x14ac:dyDescent="0.25">
      <c r="A898" s="33"/>
      <c r="B898" s="467"/>
      <c r="C898" s="340" t="s">
        <v>73</v>
      </c>
      <c r="D898" s="348"/>
      <c r="E898" s="348"/>
      <c r="F898" s="348"/>
      <c r="G898" s="348"/>
      <c r="H898" s="336"/>
      <c r="I898" s="337"/>
      <c r="J898" s="34"/>
      <c r="K898" s="1"/>
      <c r="L898" s="32"/>
      <c r="M898" s="33"/>
      <c r="N898" s="467"/>
      <c r="O898" s="340" t="s">
        <v>73</v>
      </c>
      <c r="P898" s="348"/>
      <c r="Q898" s="348"/>
      <c r="R898" s="348"/>
      <c r="S898" s="348"/>
      <c r="T898" s="336"/>
      <c r="U898" s="337"/>
      <c r="V898" s="34"/>
    </row>
    <row r="899" spans="1:23" ht="21" customHeight="1" x14ac:dyDescent="0.25">
      <c r="A899" s="33"/>
      <c r="B899" s="467"/>
      <c r="C899" s="340" t="s">
        <v>75</v>
      </c>
      <c r="D899" s="348"/>
      <c r="E899" s="348"/>
      <c r="F899" s="348"/>
      <c r="G899" s="348"/>
      <c r="H899" s="336"/>
      <c r="I899" s="337"/>
      <c r="J899" s="34"/>
      <c r="K899" s="1"/>
      <c r="L899" s="32"/>
      <c r="M899" s="33"/>
      <c r="N899" s="467"/>
      <c r="O899" s="340" t="s">
        <v>75</v>
      </c>
      <c r="P899" s="348"/>
      <c r="Q899" s="348"/>
      <c r="R899" s="348"/>
      <c r="S899" s="348"/>
      <c r="T899" s="336"/>
      <c r="U899" s="337"/>
      <c r="V899" s="34"/>
    </row>
    <row r="900" spans="1:23" ht="21" customHeight="1" x14ac:dyDescent="0.25">
      <c r="A900" s="33"/>
      <c r="B900" s="467"/>
      <c r="C900" s="340" t="s">
        <v>76</v>
      </c>
      <c r="D900" s="348"/>
      <c r="E900" s="348"/>
      <c r="F900" s="348"/>
      <c r="G900" s="348"/>
      <c r="H900" s="336"/>
      <c r="I900" s="337"/>
      <c r="J900" s="34"/>
      <c r="K900" s="1"/>
      <c r="L900" s="32"/>
      <c r="M900" s="33"/>
      <c r="N900" s="467"/>
      <c r="O900" s="340" t="s">
        <v>76</v>
      </c>
      <c r="P900" s="348"/>
      <c r="Q900" s="348"/>
      <c r="R900" s="348"/>
      <c r="S900" s="348"/>
      <c r="T900" s="336"/>
      <c r="U900" s="337"/>
      <c r="V900" s="34"/>
    </row>
    <row r="901" spans="1:23" ht="21" customHeight="1" thickBot="1" x14ac:dyDescent="0.3">
      <c r="A901" s="33"/>
      <c r="B901" s="468"/>
      <c r="C901" s="371" t="s">
        <v>77</v>
      </c>
      <c r="D901" s="372"/>
      <c r="E901" s="372"/>
      <c r="F901" s="372"/>
      <c r="G901" s="372"/>
      <c r="H901" s="369"/>
      <c r="I901" s="370"/>
      <c r="J901" s="34"/>
      <c r="K901" s="1"/>
      <c r="L901" s="32"/>
      <c r="M901" s="33"/>
      <c r="N901" s="468"/>
      <c r="O901" s="371" t="s">
        <v>77</v>
      </c>
      <c r="P901" s="372"/>
      <c r="Q901" s="372"/>
      <c r="R901" s="372"/>
      <c r="S901" s="372"/>
      <c r="T901" s="369"/>
      <c r="U901" s="370"/>
      <c r="V901" s="34"/>
    </row>
    <row r="902" spans="1:23" ht="21" customHeight="1" x14ac:dyDescent="0.25">
      <c r="A902" s="33"/>
      <c r="B902" s="439" t="s">
        <v>78</v>
      </c>
      <c r="C902" s="341" t="s">
        <v>85</v>
      </c>
      <c r="D902" s="342"/>
      <c r="E902" s="343"/>
      <c r="F902" s="10" t="s">
        <v>86</v>
      </c>
      <c r="G902" s="11"/>
      <c r="H902" s="344"/>
      <c r="I902" s="345"/>
      <c r="J902" s="34"/>
      <c r="K902" s="1"/>
      <c r="L902" s="32"/>
      <c r="M902" s="33"/>
      <c r="N902" s="439" t="s">
        <v>78</v>
      </c>
      <c r="O902" s="341" t="s">
        <v>85</v>
      </c>
      <c r="P902" s="342"/>
      <c r="Q902" s="343"/>
      <c r="R902" s="10" t="s">
        <v>86</v>
      </c>
      <c r="S902" s="11"/>
      <c r="T902" s="344"/>
      <c r="U902" s="345"/>
      <c r="V902" s="34"/>
    </row>
    <row r="903" spans="1:23" ht="21" customHeight="1" x14ac:dyDescent="0.25">
      <c r="A903" s="33"/>
      <c r="B903" s="439"/>
      <c r="C903" s="338" t="s">
        <v>241</v>
      </c>
      <c r="D903" s="339"/>
      <c r="E903" s="340"/>
      <c r="F903" s="10" t="s">
        <v>84</v>
      </c>
      <c r="G903" s="10"/>
      <c r="H903" s="336"/>
      <c r="I903" s="337"/>
      <c r="J903" s="34"/>
      <c r="K903" s="1"/>
      <c r="L903" s="32"/>
      <c r="M903" s="33"/>
      <c r="N903" s="439"/>
      <c r="O903" s="338" t="s">
        <v>241</v>
      </c>
      <c r="P903" s="339"/>
      <c r="Q903" s="340"/>
      <c r="R903" s="10" t="s">
        <v>84</v>
      </c>
      <c r="S903" s="10"/>
      <c r="T903" s="336"/>
      <c r="U903" s="337"/>
      <c r="V903" s="34"/>
    </row>
    <row r="904" spans="1:23" ht="21" customHeight="1" thickBot="1" x14ac:dyDescent="0.3">
      <c r="A904" s="33"/>
      <c r="B904" s="440"/>
      <c r="C904" s="441" t="s">
        <v>87</v>
      </c>
      <c r="D904" s="442"/>
      <c r="E904" s="371"/>
      <c r="F904" s="52" t="s">
        <v>86</v>
      </c>
      <c r="G904" s="52"/>
      <c r="H904" s="369"/>
      <c r="I904" s="370"/>
      <c r="J904" s="34"/>
      <c r="K904" s="1"/>
      <c r="L904" s="32"/>
      <c r="M904" s="33"/>
      <c r="N904" s="440"/>
      <c r="O904" s="441" t="s">
        <v>87</v>
      </c>
      <c r="P904" s="442"/>
      <c r="Q904" s="371"/>
      <c r="R904" s="52" t="s">
        <v>86</v>
      </c>
      <c r="S904" s="52"/>
      <c r="T904" s="369"/>
      <c r="U904" s="370"/>
      <c r="V904" s="34"/>
    </row>
    <row r="905" spans="1:23" ht="21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3" ht="21" customHeight="1" x14ac:dyDescent="0.3">
      <c r="A906" s="33"/>
      <c r="B906" s="373" t="s">
        <v>88</v>
      </c>
      <c r="C906" s="374"/>
      <c r="D906" s="374"/>
      <c r="E906" s="374"/>
      <c r="F906" s="374"/>
      <c r="G906" s="374"/>
      <c r="H906" s="374"/>
      <c r="I906" s="375"/>
      <c r="J906" s="34"/>
      <c r="K906" s="1"/>
      <c r="L906" s="32"/>
      <c r="M906" s="33"/>
      <c r="N906" s="373" t="s">
        <v>88</v>
      </c>
      <c r="O906" s="374"/>
      <c r="P906" s="374"/>
      <c r="Q906" s="374"/>
      <c r="R906" s="374"/>
      <c r="S906" s="374"/>
      <c r="T906" s="374"/>
      <c r="U906" s="375"/>
      <c r="V906" s="34"/>
    </row>
    <row r="907" spans="1:23" ht="21" customHeight="1" x14ac:dyDescent="0.25">
      <c r="A907" s="33"/>
      <c r="B907" s="376"/>
      <c r="C907" s="377"/>
      <c r="D907" s="377"/>
      <c r="E907" s="377"/>
      <c r="F907" s="377"/>
      <c r="G907" s="377"/>
      <c r="H907" s="377"/>
      <c r="I907" s="378"/>
      <c r="J907" s="34"/>
      <c r="K907" s="1"/>
      <c r="L907" s="32"/>
      <c r="M907" s="33"/>
      <c r="N907" s="376"/>
      <c r="O907" s="377"/>
      <c r="P907" s="377"/>
      <c r="Q907" s="377"/>
      <c r="R907" s="377"/>
      <c r="S907" s="377"/>
      <c r="T907" s="377"/>
      <c r="U907" s="378"/>
      <c r="V907" s="34"/>
    </row>
    <row r="908" spans="1:23" ht="21" customHeight="1" x14ac:dyDescent="0.25">
      <c r="A908" s="33"/>
      <c r="B908" s="379"/>
      <c r="C908" s="380"/>
      <c r="D908" s="380"/>
      <c r="E908" s="380"/>
      <c r="F908" s="380"/>
      <c r="G908" s="380"/>
      <c r="H908" s="380"/>
      <c r="I908" s="381"/>
      <c r="J908" s="34"/>
      <c r="K908" s="1"/>
      <c r="L908" s="32"/>
      <c r="M908" s="33"/>
      <c r="N908" s="379"/>
      <c r="O908" s="380"/>
      <c r="P908" s="380"/>
      <c r="Q908" s="380"/>
      <c r="R908" s="380"/>
      <c r="S908" s="380"/>
      <c r="T908" s="380"/>
      <c r="U908" s="381"/>
      <c r="V908" s="34"/>
    </row>
    <row r="909" spans="1:23" ht="21" customHeight="1" x14ac:dyDescent="0.25">
      <c r="A909" s="33"/>
      <c r="B909" s="379"/>
      <c r="C909" s="380"/>
      <c r="D909" s="380"/>
      <c r="E909" s="380"/>
      <c r="F909" s="380"/>
      <c r="G909" s="380"/>
      <c r="H909" s="380"/>
      <c r="I909" s="381"/>
      <c r="J909" s="34"/>
      <c r="K909" s="1"/>
      <c r="L909" s="32"/>
      <c r="M909" s="33"/>
      <c r="N909" s="379"/>
      <c r="O909" s="380"/>
      <c r="P909" s="380"/>
      <c r="Q909" s="380"/>
      <c r="R909" s="380"/>
      <c r="S909" s="380"/>
      <c r="T909" s="380"/>
      <c r="U909" s="381"/>
      <c r="V909" s="34"/>
    </row>
    <row r="910" spans="1:23" ht="21" customHeight="1" thickBot="1" x14ac:dyDescent="0.3">
      <c r="A910" s="33"/>
      <c r="B910" s="382"/>
      <c r="C910" s="383"/>
      <c r="D910" s="383"/>
      <c r="E910" s="383"/>
      <c r="F910" s="383"/>
      <c r="G910" s="383"/>
      <c r="H910" s="383"/>
      <c r="I910" s="384"/>
      <c r="J910" s="34"/>
      <c r="K910" s="1"/>
      <c r="L910" s="32"/>
      <c r="M910" s="33"/>
      <c r="N910" s="382"/>
      <c r="O910" s="383"/>
      <c r="P910" s="383"/>
      <c r="Q910" s="383"/>
      <c r="R910" s="383"/>
      <c r="S910" s="383"/>
      <c r="T910" s="383"/>
      <c r="U910" s="384"/>
      <c r="V910" s="34"/>
    </row>
    <row r="911" spans="1:23" ht="21" customHeight="1" thickBot="1" x14ac:dyDescent="0.3">
      <c r="A911" s="53"/>
      <c r="B911" s="54"/>
      <c r="C911" s="54"/>
      <c r="D911" s="54"/>
      <c r="E911" s="54"/>
      <c r="F911" s="54"/>
      <c r="G911" s="54"/>
      <c r="H911" s="54"/>
      <c r="I911" s="54"/>
      <c r="J911" s="55"/>
      <c r="K911" s="1"/>
      <c r="L911" s="32"/>
      <c r="M911" s="53"/>
      <c r="N911" s="54"/>
      <c r="O911" s="54"/>
      <c r="P911" s="54"/>
      <c r="Q911" s="54"/>
      <c r="R911" s="54"/>
      <c r="S911" s="54"/>
      <c r="T911" s="54"/>
      <c r="U911" s="54"/>
      <c r="V911" s="55"/>
    </row>
    <row r="912" spans="1:23" ht="21" customHeight="1" thickBot="1" x14ac:dyDescent="0.3">
      <c r="A912" s="56"/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7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</row>
    <row r="913" spans="1:22" ht="21" customHeight="1" x14ac:dyDescent="0.25">
      <c r="A913" s="29">
        <v>19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>
        <f t="shared" ref="M913" si="92">A913+1</f>
        <v>20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21" customHeight="1" x14ac:dyDescent="0.35">
      <c r="A914" s="33"/>
      <c r="B914" s="356" t="s">
        <v>42</v>
      </c>
      <c r="C914" s="356"/>
      <c r="D914" s="452" t="s">
        <v>239</v>
      </c>
      <c r="E914" s="404"/>
      <c r="F914" s="404"/>
      <c r="G914" s="404"/>
      <c r="H914" s="404"/>
      <c r="I914" s="404"/>
      <c r="J914" s="75"/>
      <c r="K914" s="1"/>
      <c r="L914" s="32"/>
      <c r="M914" s="33"/>
      <c r="N914" s="356" t="s">
        <v>42</v>
      </c>
      <c r="O914" s="356"/>
      <c r="P914" s="452" t="s">
        <v>239</v>
      </c>
      <c r="Q914" s="404"/>
      <c r="R914" s="404"/>
      <c r="S914" s="404"/>
      <c r="T914" s="404"/>
      <c r="U914" s="404"/>
      <c r="V914" s="75"/>
    </row>
    <row r="915" spans="1:22" ht="21" customHeight="1" x14ac:dyDescent="0.25">
      <c r="A915" s="33"/>
      <c r="B915" s="358"/>
      <c r="C915" s="358"/>
      <c r="D915" s="358"/>
      <c r="E915" s="358"/>
      <c r="F915" s="358"/>
      <c r="G915" s="358"/>
      <c r="H915" s="358"/>
      <c r="I915" s="358"/>
      <c r="J915" s="34"/>
      <c r="K915" s="1"/>
      <c r="L915" s="32"/>
      <c r="M915" s="33"/>
      <c r="N915" s="358"/>
      <c r="O915" s="358"/>
      <c r="P915" s="358"/>
      <c r="Q915" s="358"/>
      <c r="R915" s="358"/>
      <c r="S915" s="358"/>
      <c r="T915" s="358"/>
      <c r="U915" s="358"/>
      <c r="V915" s="34"/>
    </row>
    <row r="916" spans="1:22" ht="21" customHeight="1" x14ac:dyDescent="0.35">
      <c r="A916" s="33"/>
      <c r="B916" s="356" t="s">
        <v>0</v>
      </c>
      <c r="C916" s="356"/>
      <c r="D916" s="403"/>
      <c r="E916" s="403"/>
      <c r="F916" s="357" t="s">
        <v>41</v>
      </c>
      <c r="G916" s="357"/>
      <c r="H916" s="403"/>
      <c r="I916" s="403"/>
      <c r="J916" s="34"/>
      <c r="K916" s="1"/>
      <c r="L916" s="32"/>
      <c r="M916" s="33"/>
      <c r="N916" s="356" t="s">
        <v>0</v>
      </c>
      <c r="O916" s="356"/>
      <c r="P916" s="403"/>
      <c r="Q916" s="403"/>
      <c r="R916" s="357" t="s">
        <v>41</v>
      </c>
      <c r="S916" s="357"/>
      <c r="T916" s="403"/>
      <c r="U916" s="403"/>
      <c r="V916" s="34"/>
    </row>
    <row r="917" spans="1:22" ht="21" customHeight="1" x14ac:dyDescent="0.35">
      <c r="A917" s="33"/>
      <c r="B917" s="356" t="s">
        <v>14</v>
      </c>
      <c r="C917" s="356"/>
      <c r="D917" s="400"/>
      <c r="E917" s="400"/>
      <c r="F917" s="357" t="s">
        <v>15</v>
      </c>
      <c r="G917" s="357"/>
      <c r="H917" s="401"/>
      <c r="I917" s="401"/>
      <c r="J917" s="34"/>
      <c r="K917" s="1"/>
      <c r="L917" s="32"/>
      <c r="M917" s="33"/>
      <c r="N917" s="356" t="s">
        <v>14</v>
      </c>
      <c r="O917" s="356"/>
      <c r="P917" s="400"/>
      <c r="Q917" s="400"/>
      <c r="R917" s="357" t="s">
        <v>15</v>
      </c>
      <c r="S917" s="357"/>
      <c r="T917" s="401"/>
      <c r="U917" s="401"/>
      <c r="V917" s="34"/>
    </row>
    <row r="918" spans="1:22" ht="21" customHeight="1" x14ac:dyDescent="0.3">
      <c r="A918" s="33"/>
      <c r="B918" s="64" t="s">
        <v>53</v>
      </c>
      <c r="C918" s="64"/>
      <c r="D918" s="402"/>
      <c r="E918" s="402"/>
      <c r="F918" s="397" t="s">
        <v>54</v>
      </c>
      <c r="G918" s="397"/>
      <c r="H918" s="402"/>
      <c r="I918" s="402"/>
      <c r="J918" s="34"/>
      <c r="K918" s="1"/>
      <c r="L918" s="32"/>
      <c r="M918" s="33"/>
      <c r="N918" s="64" t="s">
        <v>53</v>
      </c>
      <c r="O918" s="64"/>
      <c r="P918" s="402"/>
      <c r="Q918" s="402"/>
      <c r="R918" s="397" t="s">
        <v>54</v>
      </c>
      <c r="S918" s="397"/>
      <c r="T918" s="402"/>
      <c r="U918" s="402"/>
      <c r="V918" s="34"/>
    </row>
    <row r="919" spans="1:22" ht="21" customHeight="1" x14ac:dyDescent="0.3">
      <c r="A919" s="33"/>
      <c r="B919" s="396" t="s">
        <v>1</v>
      </c>
      <c r="C919" s="396"/>
      <c r="D919" s="397"/>
      <c r="E919" s="397"/>
      <c r="F919" s="398"/>
      <c r="G919" s="398"/>
      <c r="H919" s="398"/>
      <c r="I919" s="398"/>
      <c r="J919" s="34"/>
      <c r="K919" s="1"/>
      <c r="L919" s="32"/>
      <c r="M919" s="33"/>
      <c r="N919" s="396" t="s">
        <v>1</v>
      </c>
      <c r="O919" s="396"/>
      <c r="P919" s="397"/>
      <c r="Q919" s="397"/>
      <c r="R919" s="398"/>
      <c r="S919" s="398"/>
      <c r="T919" s="398"/>
      <c r="U919" s="398"/>
      <c r="V919" s="34"/>
    </row>
    <row r="920" spans="1:22" ht="21" customHeight="1" x14ac:dyDescent="0.3">
      <c r="A920" s="33"/>
      <c r="B920" s="396"/>
      <c r="C920" s="396"/>
      <c r="D920" s="397" t="s">
        <v>11</v>
      </c>
      <c r="E920" s="397"/>
      <c r="F920" s="398"/>
      <c r="G920" s="398"/>
      <c r="H920" s="398"/>
      <c r="I920" s="398"/>
      <c r="J920" s="34"/>
      <c r="K920" s="1"/>
      <c r="L920" s="32"/>
      <c r="M920" s="33"/>
      <c r="N920" s="396"/>
      <c r="O920" s="396"/>
      <c r="P920" s="397" t="s">
        <v>11</v>
      </c>
      <c r="Q920" s="397"/>
      <c r="R920" s="398"/>
      <c r="S920" s="398"/>
      <c r="T920" s="398"/>
      <c r="U920" s="398"/>
      <c r="V920" s="34"/>
    </row>
    <row r="921" spans="1:22" ht="21" customHeight="1" x14ac:dyDescent="0.3">
      <c r="A921" s="33"/>
      <c r="B921" s="396"/>
      <c r="C921" s="396"/>
      <c r="D921" s="397" t="s">
        <v>55</v>
      </c>
      <c r="E921" s="397"/>
      <c r="F921" s="398"/>
      <c r="G921" s="398"/>
      <c r="H921" s="398"/>
      <c r="I921" s="398"/>
      <c r="J921" s="34"/>
      <c r="K921" s="1"/>
      <c r="L921" s="32"/>
      <c r="M921" s="33"/>
      <c r="N921" s="396"/>
      <c r="O921" s="396"/>
      <c r="P921" s="397" t="s">
        <v>55</v>
      </c>
      <c r="Q921" s="397"/>
      <c r="R921" s="398"/>
      <c r="S921" s="398"/>
      <c r="T921" s="398"/>
      <c r="U921" s="398"/>
      <c r="V921" s="34"/>
    </row>
    <row r="922" spans="1:22" ht="21" customHeight="1" x14ac:dyDescent="0.35">
      <c r="A922" s="33"/>
      <c r="B922" s="396"/>
      <c r="C922" s="396"/>
      <c r="D922" s="397" t="s">
        <v>9</v>
      </c>
      <c r="E922" s="397"/>
      <c r="F922" s="399"/>
      <c r="G922" s="399"/>
      <c r="H922" s="399"/>
      <c r="I922" s="399"/>
      <c r="J922" s="34"/>
      <c r="K922" s="1"/>
      <c r="L922" s="32"/>
      <c r="M922" s="33"/>
      <c r="N922" s="396"/>
      <c r="O922" s="396"/>
      <c r="P922" s="397" t="s">
        <v>9</v>
      </c>
      <c r="Q922" s="397"/>
      <c r="R922" s="399"/>
      <c r="S922" s="399"/>
      <c r="T922" s="399"/>
      <c r="U922" s="399"/>
      <c r="V922" s="34"/>
    </row>
    <row r="923" spans="1:22" ht="21" customHeight="1" x14ac:dyDescent="0.35">
      <c r="A923" s="33"/>
      <c r="B923" s="356" t="s">
        <v>44</v>
      </c>
      <c r="C923" s="356"/>
      <c r="D923" s="357" t="str">
        <f t="shared" ref="D923" si="93">IF(D914="","",IF(OR(D914="DWF",D914="DNF"),"Distance","Temps"))</f>
        <v>Temps</v>
      </c>
      <c r="E923" s="357"/>
      <c r="F923" s="37"/>
      <c r="G923" s="65"/>
      <c r="H923" s="39"/>
      <c r="I923" s="65"/>
      <c r="J923" s="34"/>
      <c r="K923" s="1"/>
      <c r="L923" s="32"/>
      <c r="M923" s="33"/>
      <c r="N923" s="356" t="s">
        <v>44</v>
      </c>
      <c r="O923" s="356"/>
      <c r="P923" s="357" t="str">
        <f t="shared" ref="P923" si="94">IF(P914="","",IF(OR(P914="DWF",P914="DNF"),"Distance","Temps"))</f>
        <v>Temps</v>
      </c>
      <c r="Q923" s="357"/>
      <c r="R923" s="37"/>
      <c r="S923" s="65"/>
      <c r="T923" s="39"/>
      <c r="U923" s="65"/>
      <c r="V923" s="34"/>
    </row>
    <row r="924" spans="1:22" ht="21" customHeight="1" x14ac:dyDescent="0.3">
      <c r="A924" s="33"/>
      <c r="B924" s="356"/>
      <c r="C924" s="356"/>
      <c r="D924" s="359" t="s">
        <v>56</v>
      </c>
      <c r="E924" s="63" t="s">
        <v>57</v>
      </c>
      <c r="F924" s="41"/>
      <c r="G924" s="66"/>
      <c r="H924" s="41"/>
      <c r="I924" s="66"/>
      <c r="J924" s="34"/>
      <c r="K924" s="1"/>
      <c r="L924" s="32"/>
      <c r="M924" s="33"/>
      <c r="N924" s="356"/>
      <c r="O924" s="356"/>
      <c r="P924" s="359" t="s">
        <v>56</v>
      </c>
      <c r="Q924" s="63" t="s">
        <v>57</v>
      </c>
      <c r="R924" s="41"/>
      <c r="S924" s="66"/>
      <c r="T924" s="41"/>
      <c r="U924" s="66"/>
      <c r="V924" s="34"/>
    </row>
    <row r="925" spans="1:22" ht="21" customHeight="1" x14ac:dyDescent="0.3">
      <c r="A925" s="33"/>
      <c r="B925" s="356"/>
      <c r="C925" s="356"/>
      <c r="D925" s="359"/>
      <c r="E925" s="63" t="s">
        <v>58</v>
      </c>
      <c r="F925" s="41"/>
      <c r="G925" s="66"/>
      <c r="H925" s="41"/>
      <c r="I925" s="66"/>
      <c r="J925" s="34"/>
      <c r="K925" s="1"/>
      <c r="L925" s="32"/>
      <c r="M925" s="33"/>
      <c r="N925" s="356"/>
      <c r="O925" s="356"/>
      <c r="P925" s="359"/>
      <c r="Q925" s="63" t="s">
        <v>58</v>
      </c>
      <c r="R925" s="41"/>
      <c r="S925" s="66"/>
      <c r="T925" s="41"/>
      <c r="U925" s="66"/>
      <c r="V925" s="34"/>
    </row>
    <row r="926" spans="1:22" ht="21" customHeight="1" x14ac:dyDescent="0.25">
      <c r="A926" s="33"/>
      <c r="B926" s="358"/>
      <c r="C926" s="358"/>
      <c r="D926" s="358"/>
      <c r="E926" s="358"/>
      <c r="F926" s="358"/>
      <c r="G926" s="358"/>
      <c r="H926" s="358"/>
      <c r="I926" s="358"/>
      <c r="J926" s="34"/>
      <c r="K926" s="1"/>
      <c r="L926" s="32"/>
      <c r="M926" s="33"/>
      <c r="N926" s="358"/>
      <c r="O926" s="358"/>
      <c r="P926" s="358"/>
      <c r="Q926" s="358"/>
      <c r="R926" s="358"/>
      <c r="S926" s="358"/>
      <c r="T926" s="358"/>
      <c r="U926" s="358"/>
      <c r="V926" s="34"/>
    </row>
    <row r="927" spans="1:22" ht="21" customHeight="1" x14ac:dyDescent="0.3">
      <c r="A927" s="33"/>
      <c r="B927" s="395" t="s">
        <v>59</v>
      </c>
      <c r="C927" s="395"/>
      <c r="D927" s="395"/>
      <c r="E927" s="395"/>
      <c r="F927" s="395"/>
      <c r="G927" s="395"/>
      <c r="H927" s="395"/>
      <c r="I927" s="395"/>
      <c r="J927" s="34"/>
      <c r="K927" s="1"/>
      <c r="L927" s="32"/>
      <c r="M927" s="33"/>
      <c r="N927" s="395" t="s">
        <v>59</v>
      </c>
      <c r="O927" s="395"/>
      <c r="P927" s="395"/>
      <c r="Q927" s="395"/>
      <c r="R927" s="395"/>
      <c r="S927" s="395"/>
      <c r="T927" s="395"/>
      <c r="U927" s="395"/>
      <c r="V927" s="34"/>
    </row>
    <row r="928" spans="1:22" ht="21" customHeight="1" thickBot="1" x14ac:dyDescent="0.3">
      <c r="A928" s="33"/>
      <c r="B928" s="358"/>
      <c r="C928" s="358"/>
      <c r="D928" s="358"/>
      <c r="E928" s="358"/>
      <c r="F928" s="358"/>
      <c r="G928" s="358"/>
      <c r="H928" s="358"/>
      <c r="I928" s="358"/>
      <c r="J928" s="34"/>
      <c r="K928" s="1"/>
      <c r="L928" s="32"/>
      <c r="M928" s="33"/>
      <c r="N928" s="358"/>
      <c r="O928" s="358"/>
      <c r="P928" s="358"/>
      <c r="Q928" s="358"/>
      <c r="R928" s="358"/>
      <c r="S928" s="358"/>
      <c r="T928" s="358"/>
      <c r="U928" s="358"/>
      <c r="V928" s="34"/>
    </row>
    <row r="929" spans="1:22" ht="21" customHeight="1" x14ac:dyDescent="0.25">
      <c r="A929" s="33"/>
      <c r="B929" s="489" t="s">
        <v>96</v>
      </c>
      <c r="C929" s="491"/>
      <c r="D929" s="469"/>
      <c r="E929" s="471"/>
      <c r="F929" s="471"/>
      <c r="G929" s="471"/>
      <c r="H929" s="471"/>
      <c r="I929" s="471"/>
      <c r="J929" s="34"/>
      <c r="K929" s="1"/>
      <c r="L929" s="32"/>
      <c r="M929" s="33"/>
      <c r="N929" s="489" t="s">
        <v>96</v>
      </c>
      <c r="O929" s="491"/>
      <c r="P929" s="469"/>
      <c r="Q929" s="471"/>
      <c r="R929" s="471"/>
      <c r="S929" s="471"/>
      <c r="T929" s="471"/>
      <c r="U929" s="471"/>
      <c r="V929" s="34"/>
    </row>
    <row r="930" spans="1:22" ht="21" customHeight="1" thickBot="1" x14ac:dyDescent="0.3">
      <c r="A930" s="33"/>
      <c r="B930" s="490"/>
      <c r="C930" s="492"/>
      <c r="D930" s="470"/>
      <c r="E930" s="472"/>
      <c r="F930" s="472"/>
      <c r="G930" s="472"/>
      <c r="H930" s="472"/>
      <c r="I930" s="472"/>
      <c r="J930" s="34"/>
      <c r="K930" s="1"/>
      <c r="L930" s="32"/>
      <c r="M930" s="33"/>
      <c r="N930" s="490"/>
      <c r="O930" s="492"/>
      <c r="P930" s="470"/>
      <c r="Q930" s="472"/>
      <c r="R930" s="472"/>
      <c r="S930" s="472"/>
      <c r="T930" s="472"/>
      <c r="U930" s="472"/>
      <c r="V930" s="34"/>
    </row>
    <row r="931" spans="1:22" ht="21" customHeight="1" x14ac:dyDescent="0.25">
      <c r="A931" s="33"/>
      <c r="B931" s="487">
        <v>1</v>
      </c>
      <c r="C931" s="475">
        <f>B931+1</f>
        <v>2</v>
      </c>
      <c r="D931" s="473">
        <f t="shared" ref="D931:I931" si="95">C931+1</f>
        <v>3</v>
      </c>
      <c r="E931" s="475">
        <f t="shared" si="95"/>
        <v>4</v>
      </c>
      <c r="F931" s="473">
        <f t="shared" si="95"/>
        <v>5</v>
      </c>
      <c r="G931" s="475">
        <f t="shared" si="95"/>
        <v>6</v>
      </c>
      <c r="H931" s="473">
        <f t="shared" si="95"/>
        <v>7</v>
      </c>
      <c r="I931" s="477">
        <f t="shared" si="95"/>
        <v>8</v>
      </c>
      <c r="J931" s="34"/>
      <c r="K931" s="1"/>
      <c r="L931" s="32"/>
      <c r="M931" s="33"/>
      <c r="N931" s="487">
        <v>1</v>
      </c>
      <c r="O931" s="475">
        <f>N931+1</f>
        <v>2</v>
      </c>
      <c r="P931" s="473">
        <f t="shared" ref="P931:U931" si="96">O931+1</f>
        <v>3</v>
      </c>
      <c r="Q931" s="475">
        <f t="shared" si="96"/>
        <v>4</v>
      </c>
      <c r="R931" s="473">
        <f t="shared" si="96"/>
        <v>5</v>
      </c>
      <c r="S931" s="475">
        <f t="shared" si="96"/>
        <v>6</v>
      </c>
      <c r="T931" s="473">
        <f t="shared" si="96"/>
        <v>7</v>
      </c>
      <c r="U931" s="477">
        <f t="shared" si="96"/>
        <v>8</v>
      </c>
      <c r="V931" s="34"/>
    </row>
    <row r="932" spans="1:22" ht="21" customHeight="1" thickBot="1" x14ac:dyDescent="0.3">
      <c r="A932" s="33"/>
      <c r="B932" s="488"/>
      <c r="C932" s="476"/>
      <c r="D932" s="474"/>
      <c r="E932" s="476"/>
      <c r="F932" s="474"/>
      <c r="G932" s="476"/>
      <c r="H932" s="474"/>
      <c r="I932" s="478"/>
      <c r="J932" s="34"/>
      <c r="K932" s="1"/>
      <c r="L932" s="32"/>
      <c r="M932" s="33"/>
      <c r="N932" s="488"/>
      <c r="O932" s="476"/>
      <c r="P932" s="474"/>
      <c r="Q932" s="476"/>
      <c r="R932" s="474"/>
      <c r="S932" s="476"/>
      <c r="T932" s="474"/>
      <c r="U932" s="478"/>
      <c r="V932" s="34"/>
    </row>
    <row r="933" spans="1:22" ht="21" customHeight="1" x14ac:dyDescent="0.25">
      <c r="A933" s="33"/>
      <c r="B933" s="479" t="s">
        <v>97</v>
      </c>
      <c r="C933" s="480"/>
      <c r="D933" s="483"/>
      <c r="E933" s="484"/>
      <c r="F933" s="484"/>
      <c r="G933" s="484"/>
      <c r="H933" s="484"/>
      <c r="I933" s="429"/>
      <c r="J933" s="34"/>
      <c r="K933" s="1"/>
      <c r="L933" s="32"/>
      <c r="M933" s="33"/>
      <c r="N933" s="479" t="s">
        <v>97</v>
      </c>
      <c r="O933" s="480"/>
      <c r="P933" s="483"/>
      <c r="Q933" s="484"/>
      <c r="R933" s="484"/>
      <c r="S933" s="484"/>
      <c r="T933" s="484"/>
      <c r="U933" s="429"/>
      <c r="V933" s="34"/>
    </row>
    <row r="934" spans="1:22" ht="21" customHeight="1" thickBot="1" x14ac:dyDescent="0.3">
      <c r="A934" s="33"/>
      <c r="B934" s="481"/>
      <c r="C934" s="482"/>
      <c r="D934" s="485"/>
      <c r="E934" s="486"/>
      <c r="F934" s="486"/>
      <c r="G934" s="486"/>
      <c r="H934" s="486"/>
      <c r="I934" s="431"/>
      <c r="J934" s="34"/>
      <c r="K934" s="1"/>
      <c r="L934" s="32"/>
      <c r="M934" s="33"/>
      <c r="N934" s="481"/>
      <c r="O934" s="482"/>
      <c r="P934" s="485"/>
      <c r="Q934" s="486"/>
      <c r="R934" s="486"/>
      <c r="S934" s="486"/>
      <c r="T934" s="486"/>
      <c r="U934" s="431"/>
      <c r="V934" s="34"/>
    </row>
    <row r="935" spans="1:22" ht="21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21" customHeight="1" x14ac:dyDescent="0.25">
      <c r="A936" s="33"/>
      <c r="B936" s="438" t="s">
        <v>63</v>
      </c>
      <c r="C936" s="343" t="s">
        <v>64</v>
      </c>
      <c r="D936" s="351"/>
      <c r="E936" s="351"/>
      <c r="F936" s="351"/>
      <c r="G936" s="351"/>
      <c r="H936" s="352"/>
      <c r="I936" s="353"/>
      <c r="J936" s="34"/>
      <c r="K936" s="1"/>
      <c r="L936" s="32"/>
      <c r="M936" s="33"/>
      <c r="N936" s="438" t="s">
        <v>63</v>
      </c>
      <c r="O936" s="343" t="s">
        <v>64</v>
      </c>
      <c r="P936" s="351"/>
      <c r="Q936" s="351"/>
      <c r="R936" s="351"/>
      <c r="S936" s="351"/>
      <c r="T936" s="352"/>
      <c r="U936" s="353"/>
      <c r="V936" s="34"/>
    </row>
    <row r="937" spans="1:22" ht="21" customHeight="1" x14ac:dyDescent="0.25">
      <c r="A937" s="33"/>
      <c r="B937" s="439"/>
      <c r="C937" s="340" t="s">
        <v>65</v>
      </c>
      <c r="D937" s="348"/>
      <c r="E937" s="348"/>
      <c r="F937" s="348"/>
      <c r="G937" s="348"/>
      <c r="H937" s="336"/>
      <c r="I937" s="337"/>
      <c r="J937" s="34"/>
      <c r="K937" s="1"/>
      <c r="L937" s="32"/>
      <c r="M937" s="33"/>
      <c r="N937" s="439"/>
      <c r="O937" s="340" t="s">
        <v>65</v>
      </c>
      <c r="P937" s="348"/>
      <c r="Q937" s="348"/>
      <c r="R937" s="348"/>
      <c r="S937" s="348"/>
      <c r="T937" s="336"/>
      <c r="U937" s="337"/>
      <c r="V937" s="34"/>
    </row>
    <row r="938" spans="1:22" ht="21" customHeight="1" x14ac:dyDescent="0.25">
      <c r="A938" s="33"/>
      <c r="B938" s="439"/>
      <c r="C938" s="340" t="s">
        <v>66</v>
      </c>
      <c r="D938" s="348"/>
      <c r="E938" s="348"/>
      <c r="F938" s="348"/>
      <c r="G938" s="348"/>
      <c r="H938" s="336"/>
      <c r="I938" s="337"/>
      <c r="J938" s="34"/>
      <c r="K938" s="1"/>
      <c r="L938" s="32"/>
      <c r="M938" s="33"/>
      <c r="N938" s="439"/>
      <c r="O938" s="340" t="s">
        <v>66</v>
      </c>
      <c r="P938" s="348"/>
      <c r="Q938" s="348"/>
      <c r="R938" s="348"/>
      <c r="S938" s="348"/>
      <c r="T938" s="336"/>
      <c r="U938" s="337"/>
      <c r="V938" s="34"/>
    </row>
    <row r="939" spans="1:22" ht="21" customHeight="1" x14ac:dyDescent="0.25">
      <c r="A939" s="33"/>
      <c r="B939" s="439"/>
      <c r="C939" s="340" t="s">
        <v>67</v>
      </c>
      <c r="D939" s="348"/>
      <c r="E939" s="348"/>
      <c r="F939" s="348"/>
      <c r="G939" s="348"/>
      <c r="H939" s="336"/>
      <c r="I939" s="337"/>
      <c r="J939" s="34"/>
      <c r="K939" s="1"/>
      <c r="L939" s="32"/>
      <c r="M939" s="33"/>
      <c r="N939" s="439"/>
      <c r="O939" s="340" t="s">
        <v>67</v>
      </c>
      <c r="P939" s="348"/>
      <c r="Q939" s="348"/>
      <c r="R939" s="348"/>
      <c r="S939" s="348"/>
      <c r="T939" s="336"/>
      <c r="U939" s="337"/>
      <c r="V939" s="34"/>
    </row>
    <row r="940" spans="1:22" ht="21" customHeight="1" x14ac:dyDescent="0.25">
      <c r="A940" s="33"/>
      <c r="B940" s="439"/>
      <c r="C940" s="340" t="s">
        <v>235</v>
      </c>
      <c r="D940" s="348"/>
      <c r="E940" s="348"/>
      <c r="F940" s="348"/>
      <c r="G940" s="348"/>
      <c r="H940" s="354"/>
      <c r="I940" s="355"/>
      <c r="J940" s="34"/>
      <c r="K940" s="1"/>
      <c r="L940" s="32"/>
      <c r="M940" s="33"/>
      <c r="N940" s="439"/>
      <c r="O940" s="340" t="s">
        <v>235</v>
      </c>
      <c r="P940" s="348"/>
      <c r="Q940" s="348"/>
      <c r="R940" s="348"/>
      <c r="S940" s="348"/>
      <c r="T940" s="354"/>
      <c r="U940" s="355"/>
      <c r="V940" s="34"/>
    </row>
    <row r="941" spans="1:22" ht="21" customHeight="1" x14ac:dyDescent="0.25">
      <c r="A941" s="33"/>
      <c r="B941" s="439"/>
      <c r="C941" s="338" t="s">
        <v>236</v>
      </c>
      <c r="D941" s="339"/>
      <c r="E941" s="339"/>
      <c r="F941" s="339"/>
      <c r="G941" s="340"/>
      <c r="H941" s="336"/>
      <c r="I941" s="337"/>
      <c r="J941" s="34"/>
      <c r="K941" s="1"/>
      <c r="L941" s="32"/>
      <c r="M941" s="33"/>
      <c r="N941" s="439"/>
      <c r="O941" s="338" t="s">
        <v>236</v>
      </c>
      <c r="P941" s="339"/>
      <c r="Q941" s="339"/>
      <c r="R941" s="339"/>
      <c r="S941" s="340"/>
      <c r="T941" s="336"/>
      <c r="U941" s="337"/>
      <c r="V941" s="34"/>
    </row>
    <row r="942" spans="1:22" ht="21" customHeight="1" x14ac:dyDescent="0.25">
      <c r="A942" s="33"/>
      <c r="B942" s="439"/>
      <c r="C942" s="340" t="s">
        <v>69</v>
      </c>
      <c r="D942" s="348"/>
      <c r="E942" s="348"/>
      <c r="F942" s="348"/>
      <c r="G942" s="348"/>
      <c r="H942" s="336"/>
      <c r="I942" s="337"/>
      <c r="J942" s="34"/>
      <c r="K942" s="1"/>
      <c r="L942" s="32"/>
      <c r="M942" s="33"/>
      <c r="N942" s="439"/>
      <c r="O942" s="340" t="s">
        <v>69</v>
      </c>
      <c r="P942" s="348"/>
      <c r="Q942" s="348"/>
      <c r="R942" s="348"/>
      <c r="S942" s="348"/>
      <c r="T942" s="336"/>
      <c r="U942" s="337"/>
      <c r="V942" s="34"/>
    </row>
    <row r="943" spans="1:22" ht="21" customHeight="1" thickBot="1" x14ac:dyDescent="0.3">
      <c r="A943" s="33"/>
      <c r="B943" s="440"/>
      <c r="C943" s="371" t="s">
        <v>243</v>
      </c>
      <c r="D943" s="372"/>
      <c r="E943" s="372"/>
      <c r="F943" s="372"/>
      <c r="G943" s="372"/>
      <c r="H943" s="369"/>
      <c r="I943" s="370"/>
      <c r="J943" s="34"/>
      <c r="K943" s="1"/>
      <c r="L943" s="32"/>
      <c r="M943" s="33"/>
      <c r="N943" s="440"/>
      <c r="O943" s="371" t="s">
        <v>243</v>
      </c>
      <c r="P943" s="372"/>
      <c r="Q943" s="372"/>
      <c r="R943" s="372"/>
      <c r="S943" s="372"/>
      <c r="T943" s="369"/>
      <c r="U943" s="370"/>
      <c r="V943" s="34"/>
    </row>
    <row r="944" spans="1:22" ht="21" customHeight="1" x14ac:dyDescent="0.25">
      <c r="A944" s="33"/>
      <c r="B944" s="467" t="s">
        <v>70</v>
      </c>
      <c r="C944" s="346" t="s">
        <v>71</v>
      </c>
      <c r="D944" s="347"/>
      <c r="E944" s="347"/>
      <c r="F944" s="347"/>
      <c r="G944" s="347"/>
      <c r="H944" s="344"/>
      <c r="I944" s="345"/>
      <c r="J944" s="34"/>
      <c r="K944" s="1"/>
      <c r="L944" s="32"/>
      <c r="M944" s="33"/>
      <c r="N944" s="467" t="s">
        <v>70</v>
      </c>
      <c r="O944" s="346" t="s">
        <v>71</v>
      </c>
      <c r="P944" s="347"/>
      <c r="Q944" s="347"/>
      <c r="R944" s="347"/>
      <c r="S944" s="347"/>
      <c r="T944" s="344"/>
      <c r="U944" s="345"/>
      <c r="V944" s="34"/>
    </row>
    <row r="945" spans="1:23" ht="21" customHeight="1" x14ac:dyDescent="0.25">
      <c r="A945" s="33"/>
      <c r="B945" s="467"/>
      <c r="C945" s="340" t="s">
        <v>72</v>
      </c>
      <c r="D945" s="348"/>
      <c r="E945" s="348"/>
      <c r="F945" s="348"/>
      <c r="G945" s="348"/>
      <c r="H945" s="336"/>
      <c r="I945" s="337"/>
      <c r="J945" s="34"/>
      <c r="K945" s="1"/>
      <c r="L945" s="32"/>
      <c r="M945" s="33"/>
      <c r="N945" s="467"/>
      <c r="O945" s="340" t="s">
        <v>72</v>
      </c>
      <c r="P945" s="348"/>
      <c r="Q945" s="348"/>
      <c r="R945" s="348"/>
      <c r="S945" s="348"/>
      <c r="T945" s="336"/>
      <c r="U945" s="337"/>
      <c r="V945" s="34"/>
    </row>
    <row r="946" spans="1:23" ht="21" customHeight="1" x14ac:dyDescent="0.25">
      <c r="A946" s="33"/>
      <c r="B946" s="467"/>
      <c r="C946" s="340" t="s">
        <v>73</v>
      </c>
      <c r="D946" s="348"/>
      <c r="E946" s="348"/>
      <c r="F946" s="348"/>
      <c r="G946" s="348"/>
      <c r="H946" s="336"/>
      <c r="I946" s="337"/>
      <c r="J946" s="34"/>
      <c r="K946" s="1"/>
      <c r="L946" s="32"/>
      <c r="M946" s="33"/>
      <c r="N946" s="467"/>
      <c r="O946" s="340" t="s">
        <v>73</v>
      </c>
      <c r="P946" s="348"/>
      <c r="Q946" s="348"/>
      <c r="R946" s="348"/>
      <c r="S946" s="348"/>
      <c r="T946" s="336"/>
      <c r="U946" s="337"/>
      <c r="V946" s="34"/>
    </row>
    <row r="947" spans="1:23" ht="21" customHeight="1" x14ac:dyDescent="0.25">
      <c r="A947" s="33"/>
      <c r="B947" s="467"/>
      <c r="C947" s="340" t="s">
        <v>75</v>
      </c>
      <c r="D947" s="348"/>
      <c r="E947" s="348"/>
      <c r="F947" s="348"/>
      <c r="G947" s="348"/>
      <c r="H947" s="336"/>
      <c r="I947" s="337"/>
      <c r="J947" s="34"/>
      <c r="K947" s="1"/>
      <c r="L947" s="32"/>
      <c r="M947" s="33"/>
      <c r="N947" s="467"/>
      <c r="O947" s="340" t="s">
        <v>75</v>
      </c>
      <c r="P947" s="348"/>
      <c r="Q947" s="348"/>
      <c r="R947" s="348"/>
      <c r="S947" s="348"/>
      <c r="T947" s="336"/>
      <c r="U947" s="337"/>
      <c r="V947" s="34"/>
    </row>
    <row r="948" spans="1:23" ht="21" customHeight="1" x14ac:dyDescent="0.25">
      <c r="A948" s="33"/>
      <c r="B948" s="467"/>
      <c r="C948" s="340" t="s">
        <v>76</v>
      </c>
      <c r="D948" s="348"/>
      <c r="E948" s="348"/>
      <c r="F948" s="348"/>
      <c r="G948" s="348"/>
      <c r="H948" s="336"/>
      <c r="I948" s="337"/>
      <c r="J948" s="34"/>
      <c r="K948" s="1"/>
      <c r="L948" s="32"/>
      <c r="M948" s="33"/>
      <c r="N948" s="467"/>
      <c r="O948" s="340" t="s">
        <v>76</v>
      </c>
      <c r="P948" s="348"/>
      <c r="Q948" s="348"/>
      <c r="R948" s="348"/>
      <c r="S948" s="348"/>
      <c r="T948" s="336"/>
      <c r="U948" s="337"/>
      <c r="V948" s="34"/>
    </row>
    <row r="949" spans="1:23" ht="21" customHeight="1" thickBot="1" x14ac:dyDescent="0.3">
      <c r="A949" s="33"/>
      <c r="B949" s="468"/>
      <c r="C949" s="371" t="s">
        <v>77</v>
      </c>
      <c r="D949" s="372"/>
      <c r="E949" s="372"/>
      <c r="F949" s="372"/>
      <c r="G949" s="372"/>
      <c r="H949" s="369"/>
      <c r="I949" s="370"/>
      <c r="J949" s="34"/>
      <c r="K949" s="1"/>
      <c r="L949" s="32"/>
      <c r="M949" s="33"/>
      <c r="N949" s="468"/>
      <c r="O949" s="371" t="s">
        <v>77</v>
      </c>
      <c r="P949" s="372"/>
      <c r="Q949" s="372"/>
      <c r="R949" s="372"/>
      <c r="S949" s="372"/>
      <c r="T949" s="369"/>
      <c r="U949" s="370"/>
      <c r="V949" s="34"/>
    </row>
    <row r="950" spans="1:23" ht="21" customHeight="1" x14ac:dyDescent="0.25">
      <c r="A950" s="33"/>
      <c r="B950" s="439" t="s">
        <v>78</v>
      </c>
      <c r="C950" s="341" t="s">
        <v>85</v>
      </c>
      <c r="D950" s="342"/>
      <c r="E950" s="343"/>
      <c r="F950" s="10" t="s">
        <v>86</v>
      </c>
      <c r="G950" s="11"/>
      <c r="H950" s="344"/>
      <c r="I950" s="345"/>
      <c r="J950" s="34"/>
      <c r="K950" s="1"/>
      <c r="L950" s="32"/>
      <c r="M950" s="33"/>
      <c r="N950" s="439" t="s">
        <v>78</v>
      </c>
      <c r="O950" s="341" t="s">
        <v>85</v>
      </c>
      <c r="P950" s="342"/>
      <c r="Q950" s="343"/>
      <c r="R950" s="10" t="s">
        <v>86</v>
      </c>
      <c r="S950" s="11"/>
      <c r="T950" s="344"/>
      <c r="U950" s="345"/>
      <c r="V950" s="34"/>
    </row>
    <row r="951" spans="1:23" ht="21" customHeight="1" x14ac:dyDescent="0.25">
      <c r="A951" s="33"/>
      <c r="B951" s="439"/>
      <c r="C951" s="338" t="s">
        <v>241</v>
      </c>
      <c r="D951" s="339"/>
      <c r="E951" s="340"/>
      <c r="F951" s="10" t="s">
        <v>84</v>
      </c>
      <c r="G951" s="10"/>
      <c r="H951" s="336"/>
      <c r="I951" s="337"/>
      <c r="J951" s="34"/>
      <c r="K951" s="1"/>
      <c r="L951" s="32"/>
      <c r="M951" s="33"/>
      <c r="N951" s="439"/>
      <c r="O951" s="338" t="s">
        <v>241</v>
      </c>
      <c r="P951" s="339"/>
      <c r="Q951" s="340"/>
      <c r="R951" s="10" t="s">
        <v>84</v>
      </c>
      <c r="S951" s="10"/>
      <c r="T951" s="336"/>
      <c r="U951" s="337"/>
      <c r="V951" s="34"/>
    </row>
    <row r="952" spans="1:23" ht="21" customHeight="1" thickBot="1" x14ac:dyDescent="0.3">
      <c r="A952" s="33"/>
      <c r="B952" s="440"/>
      <c r="C952" s="441" t="s">
        <v>87</v>
      </c>
      <c r="D952" s="442"/>
      <c r="E952" s="371"/>
      <c r="F952" s="52" t="s">
        <v>86</v>
      </c>
      <c r="G952" s="52"/>
      <c r="H952" s="369"/>
      <c r="I952" s="370"/>
      <c r="J952" s="34"/>
      <c r="K952" s="1"/>
      <c r="L952" s="32"/>
      <c r="M952" s="33"/>
      <c r="N952" s="440"/>
      <c r="O952" s="441" t="s">
        <v>87</v>
      </c>
      <c r="P952" s="442"/>
      <c r="Q952" s="371"/>
      <c r="R952" s="52" t="s">
        <v>86</v>
      </c>
      <c r="S952" s="52"/>
      <c r="T952" s="369"/>
      <c r="U952" s="370"/>
      <c r="V952" s="34"/>
    </row>
    <row r="953" spans="1:23" ht="21" customHeight="1" thickBot="1" x14ac:dyDescent="0.3">
      <c r="A953" s="33"/>
      <c r="B953" s="25"/>
      <c r="C953" s="25"/>
      <c r="D953" s="25"/>
      <c r="E953" s="25"/>
      <c r="F953" s="25"/>
      <c r="G953" s="25"/>
      <c r="H953" s="25"/>
      <c r="I953" s="25"/>
      <c r="J953" s="34"/>
      <c r="K953" s="1"/>
      <c r="L953" s="32"/>
      <c r="M953" s="33"/>
      <c r="N953" s="25"/>
      <c r="O953" s="25"/>
      <c r="P953" s="25"/>
      <c r="Q953" s="25"/>
      <c r="R953" s="25"/>
      <c r="S953" s="25"/>
      <c r="T953" s="25"/>
      <c r="U953" s="25"/>
      <c r="V953" s="34"/>
    </row>
    <row r="954" spans="1:23" ht="21" customHeight="1" x14ac:dyDescent="0.3">
      <c r="A954" s="33"/>
      <c r="B954" s="373" t="s">
        <v>88</v>
      </c>
      <c r="C954" s="374"/>
      <c r="D954" s="374"/>
      <c r="E954" s="374"/>
      <c r="F954" s="374"/>
      <c r="G954" s="374"/>
      <c r="H954" s="374"/>
      <c r="I954" s="375"/>
      <c r="J954" s="34"/>
      <c r="K954" s="1"/>
      <c r="L954" s="32"/>
      <c r="M954" s="33"/>
      <c r="N954" s="373" t="s">
        <v>88</v>
      </c>
      <c r="O954" s="374"/>
      <c r="P954" s="374"/>
      <c r="Q954" s="374"/>
      <c r="R954" s="374"/>
      <c r="S954" s="374"/>
      <c r="T954" s="374"/>
      <c r="U954" s="375"/>
      <c r="V954" s="34"/>
    </row>
    <row r="955" spans="1:23" ht="21" customHeight="1" x14ac:dyDescent="0.25">
      <c r="A955" s="33"/>
      <c r="B955" s="376"/>
      <c r="C955" s="377"/>
      <c r="D955" s="377"/>
      <c r="E955" s="377"/>
      <c r="F955" s="377"/>
      <c r="G955" s="377"/>
      <c r="H955" s="377"/>
      <c r="I955" s="378"/>
      <c r="J955" s="34"/>
      <c r="K955" s="1"/>
      <c r="L955" s="32"/>
      <c r="M955" s="33"/>
      <c r="N955" s="376"/>
      <c r="O955" s="377"/>
      <c r="P955" s="377"/>
      <c r="Q955" s="377"/>
      <c r="R955" s="377"/>
      <c r="S955" s="377"/>
      <c r="T955" s="377"/>
      <c r="U955" s="378"/>
      <c r="V955" s="34"/>
    </row>
    <row r="956" spans="1:23" ht="21" customHeight="1" x14ac:dyDescent="0.25">
      <c r="A956" s="33"/>
      <c r="B956" s="379"/>
      <c r="C956" s="380"/>
      <c r="D956" s="380"/>
      <c r="E956" s="380"/>
      <c r="F956" s="380"/>
      <c r="G956" s="380"/>
      <c r="H956" s="380"/>
      <c r="I956" s="381"/>
      <c r="J956" s="34"/>
      <c r="K956" s="1"/>
      <c r="L956" s="32"/>
      <c r="M956" s="33"/>
      <c r="N956" s="379"/>
      <c r="O956" s="380"/>
      <c r="P956" s="380"/>
      <c r="Q956" s="380"/>
      <c r="R956" s="380"/>
      <c r="S956" s="380"/>
      <c r="T956" s="380"/>
      <c r="U956" s="381"/>
      <c r="V956" s="34"/>
    </row>
    <row r="957" spans="1:23" ht="21" customHeight="1" x14ac:dyDescent="0.25">
      <c r="A957" s="33"/>
      <c r="B957" s="379"/>
      <c r="C957" s="380"/>
      <c r="D957" s="380"/>
      <c r="E957" s="380"/>
      <c r="F957" s="380"/>
      <c r="G957" s="380"/>
      <c r="H957" s="380"/>
      <c r="I957" s="381"/>
      <c r="J957" s="34"/>
      <c r="K957" s="1"/>
      <c r="L957" s="32"/>
      <c r="M957" s="33"/>
      <c r="N957" s="379"/>
      <c r="O957" s="380"/>
      <c r="P957" s="380"/>
      <c r="Q957" s="380"/>
      <c r="R957" s="380"/>
      <c r="S957" s="380"/>
      <c r="T957" s="380"/>
      <c r="U957" s="381"/>
      <c r="V957" s="34"/>
    </row>
    <row r="958" spans="1:23" ht="21" customHeight="1" thickBot="1" x14ac:dyDescent="0.3">
      <c r="A958" s="33"/>
      <c r="B958" s="382"/>
      <c r="C958" s="383"/>
      <c r="D958" s="383"/>
      <c r="E958" s="383"/>
      <c r="F958" s="383"/>
      <c r="G958" s="383"/>
      <c r="H958" s="383"/>
      <c r="I958" s="384"/>
      <c r="J958" s="34"/>
      <c r="K958" s="1"/>
      <c r="L958" s="32"/>
      <c r="M958" s="33"/>
      <c r="N958" s="382"/>
      <c r="O958" s="383"/>
      <c r="P958" s="383"/>
      <c r="Q958" s="383"/>
      <c r="R958" s="383"/>
      <c r="S958" s="383"/>
      <c r="T958" s="383"/>
      <c r="U958" s="384"/>
      <c r="V958" s="34"/>
    </row>
    <row r="959" spans="1:23" ht="21" customHeight="1" thickBot="1" x14ac:dyDescent="0.3">
      <c r="A959" s="53"/>
      <c r="B959" s="54"/>
      <c r="C959" s="54"/>
      <c r="D959" s="54"/>
      <c r="E959" s="54"/>
      <c r="F959" s="54"/>
      <c r="G959" s="54"/>
      <c r="H959" s="54"/>
      <c r="I959" s="54"/>
      <c r="J959" s="55"/>
      <c r="K959" s="1"/>
      <c r="L959" s="32"/>
      <c r="M959" s="53"/>
      <c r="N959" s="54"/>
      <c r="O959" s="54"/>
      <c r="P959" s="54"/>
      <c r="Q959" s="54"/>
      <c r="R959" s="54"/>
      <c r="S959" s="54"/>
      <c r="T959" s="54"/>
      <c r="U959" s="54"/>
      <c r="V959" s="55"/>
    </row>
    <row r="960" spans="1:23" ht="21" customHeight="1" thickBot="1" x14ac:dyDescent="0.3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7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</row>
    <row r="961" spans="1:22" ht="21" customHeight="1" x14ac:dyDescent="0.25">
      <c r="A961" s="29">
        <v>20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>
        <f t="shared" ref="M961" si="97">A961+1</f>
        <v>21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21" customHeight="1" x14ac:dyDescent="0.35">
      <c r="A962" s="33"/>
      <c r="B962" s="356" t="s">
        <v>42</v>
      </c>
      <c r="C962" s="356"/>
      <c r="D962" s="452" t="s">
        <v>239</v>
      </c>
      <c r="E962" s="404"/>
      <c r="F962" s="404"/>
      <c r="G962" s="404"/>
      <c r="H962" s="404"/>
      <c r="I962" s="404"/>
      <c r="J962" s="75"/>
      <c r="K962" s="1"/>
      <c r="L962" s="32"/>
      <c r="M962" s="33"/>
      <c r="N962" s="356" t="s">
        <v>42</v>
      </c>
      <c r="O962" s="356"/>
      <c r="P962" s="452" t="s">
        <v>239</v>
      </c>
      <c r="Q962" s="404"/>
      <c r="R962" s="404"/>
      <c r="S962" s="404"/>
      <c r="T962" s="404"/>
      <c r="U962" s="404"/>
      <c r="V962" s="75"/>
    </row>
    <row r="963" spans="1:22" ht="21" customHeight="1" x14ac:dyDescent="0.25">
      <c r="A963" s="33"/>
      <c r="B963" s="358"/>
      <c r="C963" s="358"/>
      <c r="D963" s="358"/>
      <c r="E963" s="358"/>
      <c r="F963" s="358"/>
      <c r="G963" s="358"/>
      <c r="H963" s="358"/>
      <c r="I963" s="358"/>
      <c r="J963" s="34"/>
      <c r="K963" s="1"/>
      <c r="L963" s="32"/>
      <c r="M963" s="33"/>
      <c r="N963" s="358"/>
      <c r="O963" s="358"/>
      <c r="P963" s="358"/>
      <c r="Q963" s="358"/>
      <c r="R963" s="358"/>
      <c r="S963" s="358"/>
      <c r="T963" s="358"/>
      <c r="U963" s="358"/>
      <c r="V963" s="34"/>
    </row>
    <row r="964" spans="1:22" ht="21" customHeight="1" x14ac:dyDescent="0.35">
      <c r="A964" s="33"/>
      <c r="B964" s="356" t="s">
        <v>0</v>
      </c>
      <c r="C964" s="356"/>
      <c r="D964" s="403"/>
      <c r="E964" s="403"/>
      <c r="F964" s="357" t="s">
        <v>41</v>
      </c>
      <c r="G964" s="357"/>
      <c r="H964" s="403"/>
      <c r="I964" s="403"/>
      <c r="J964" s="34"/>
      <c r="K964" s="1"/>
      <c r="L964" s="32"/>
      <c r="M964" s="33"/>
      <c r="N964" s="356" t="s">
        <v>0</v>
      </c>
      <c r="O964" s="356"/>
      <c r="P964" s="403"/>
      <c r="Q964" s="403"/>
      <c r="R964" s="357" t="s">
        <v>41</v>
      </c>
      <c r="S964" s="357"/>
      <c r="T964" s="403"/>
      <c r="U964" s="403"/>
      <c r="V964" s="34"/>
    </row>
    <row r="965" spans="1:22" ht="21" customHeight="1" x14ac:dyDescent="0.35">
      <c r="A965" s="33"/>
      <c r="B965" s="356" t="s">
        <v>14</v>
      </c>
      <c r="C965" s="356"/>
      <c r="D965" s="400"/>
      <c r="E965" s="400"/>
      <c r="F965" s="357" t="s">
        <v>15</v>
      </c>
      <c r="G965" s="357"/>
      <c r="H965" s="401"/>
      <c r="I965" s="401"/>
      <c r="J965" s="34"/>
      <c r="K965" s="1"/>
      <c r="L965" s="32"/>
      <c r="M965" s="33"/>
      <c r="N965" s="356" t="s">
        <v>14</v>
      </c>
      <c r="O965" s="356"/>
      <c r="P965" s="400"/>
      <c r="Q965" s="400"/>
      <c r="R965" s="357" t="s">
        <v>15</v>
      </c>
      <c r="S965" s="357"/>
      <c r="T965" s="401"/>
      <c r="U965" s="401"/>
      <c r="V965" s="34"/>
    </row>
    <row r="966" spans="1:22" ht="21" customHeight="1" x14ac:dyDescent="0.3">
      <c r="A966" s="33"/>
      <c r="B966" s="64" t="s">
        <v>53</v>
      </c>
      <c r="C966" s="64"/>
      <c r="D966" s="402"/>
      <c r="E966" s="402"/>
      <c r="F966" s="397" t="s">
        <v>54</v>
      </c>
      <c r="G966" s="397"/>
      <c r="H966" s="402"/>
      <c r="I966" s="402"/>
      <c r="J966" s="34"/>
      <c r="K966" s="1"/>
      <c r="L966" s="32"/>
      <c r="M966" s="33"/>
      <c r="N966" s="64" t="s">
        <v>53</v>
      </c>
      <c r="O966" s="64"/>
      <c r="P966" s="402"/>
      <c r="Q966" s="402"/>
      <c r="R966" s="397" t="s">
        <v>54</v>
      </c>
      <c r="S966" s="397"/>
      <c r="T966" s="402"/>
      <c r="U966" s="402"/>
      <c r="V966" s="34"/>
    </row>
    <row r="967" spans="1:22" ht="21" customHeight="1" x14ac:dyDescent="0.3">
      <c r="A967" s="33"/>
      <c r="B967" s="396" t="s">
        <v>1</v>
      </c>
      <c r="C967" s="396"/>
      <c r="D967" s="397"/>
      <c r="E967" s="397"/>
      <c r="F967" s="398"/>
      <c r="G967" s="398"/>
      <c r="H967" s="398"/>
      <c r="I967" s="398"/>
      <c r="J967" s="34"/>
      <c r="K967" s="1"/>
      <c r="L967" s="32"/>
      <c r="M967" s="33"/>
      <c r="N967" s="396" t="s">
        <v>1</v>
      </c>
      <c r="O967" s="396"/>
      <c r="P967" s="397"/>
      <c r="Q967" s="397"/>
      <c r="R967" s="398"/>
      <c r="S967" s="398"/>
      <c r="T967" s="398"/>
      <c r="U967" s="398"/>
      <c r="V967" s="34"/>
    </row>
    <row r="968" spans="1:22" ht="21" customHeight="1" x14ac:dyDescent="0.3">
      <c r="A968" s="33"/>
      <c r="B968" s="396"/>
      <c r="C968" s="396"/>
      <c r="D968" s="397" t="s">
        <v>11</v>
      </c>
      <c r="E968" s="397"/>
      <c r="F968" s="398"/>
      <c r="G968" s="398"/>
      <c r="H968" s="398"/>
      <c r="I968" s="398"/>
      <c r="J968" s="34"/>
      <c r="K968" s="1"/>
      <c r="L968" s="32"/>
      <c r="M968" s="33"/>
      <c r="N968" s="396"/>
      <c r="O968" s="396"/>
      <c r="P968" s="397" t="s">
        <v>11</v>
      </c>
      <c r="Q968" s="397"/>
      <c r="R968" s="398"/>
      <c r="S968" s="398"/>
      <c r="T968" s="398"/>
      <c r="U968" s="398"/>
      <c r="V968" s="34"/>
    </row>
    <row r="969" spans="1:22" ht="21" customHeight="1" x14ac:dyDescent="0.3">
      <c r="A969" s="33"/>
      <c r="B969" s="396"/>
      <c r="C969" s="396"/>
      <c r="D969" s="397" t="s">
        <v>55</v>
      </c>
      <c r="E969" s="397"/>
      <c r="F969" s="398"/>
      <c r="G969" s="398"/>
      <c r="H969" s="398"/>
      <c r="I969" s="398"/>
      <c r="J969" s="34"/>
      <c r="K969" s="1"/>
      <c r="L969" s="32"/>
      <c r="M969" s="33"/>
      <c r="N969" s="396"/>
      <c r="O969" s="396"/>
      <c r="P969" s="397" t="s">
        <v>55</v>
      </c>
      <c r="Q969" s="397"/>
      <c r="R969" s="398"/>
      <c r="S969" s="398"/>
      <c r="T969" s="398"/>
      <c r="U969" s="398"/>
      <c r="V969" s="34"/>
    </row>
    <row r="970" spans="1:22" ht="21" customHeight="1" x14ac:dyDescent="0.35">
      <c r="A970" s="33"/>
      <c r="B970" s="396"/>
      <c r="C970" s="396"/>
      <c r="D970" s="397" t="s">
        <v>9</v>
      </c>
      <c r="E970" s="397"/>
      <c r="F970" s="399"/>
      <c r="G970" s="399"/>
      <c r="H970" s="399"/>
      <c r="I970" s="399"/>
      <c r="J970" s="34"/>
      <c r="K970" s="1"/>
      <c r="L970" s="32"/>
      <c r="M970" s="33"/>
      <c r="N970" s="396"/>
      <c r="O970" s="396"/>
      <c r="P970" s="397" t="s">
        <v>9</v>
      </c>
      <c r="Q970" s="397"/>
      <c r="R970" s="399"/>
      <c r="S970" s="399"/>
      <c r="T970" s="399"/>
      <c r="U970" s="399"/>
      <c r="V970" s="34"/>
    </row>
    <row r="971" spans="1:22" ht="21" customHeight="1" x14ac:dyDescent="0.35">
      <c r="A971" s="33"/>
      <c r="B971" s="356" t="s">
        <v>44</v>
      </c>
      <c r="C971" s="356"/>
      <c r="D971" s="357" t="str">
        <f t="shared" ref="D971" si="98">IF(D962="","",IF(OR(D962="DWF",D962="DNF"),"Distance","Temps"))</f>
        <v>Temps</v>
      </c>
      <c r="E971" s="357"/>
      <c r="F971" s="37"/>
      <c r="G971" s="65"/>
      <c r="H971" s="39"/>
      <c r="I971" s="65"/>
      <c r="J971" s="34"/>
      <c r="K971" s="1"/>
      <c r="L971" s="32"/>
      <c r="M971" s="33"/>
      <c r="N971" s="356" t="s">
        <v>44</v>
      </c>
      <c r="O971" s="356"/>
      <c r="P971" s="357" t="str">
        <f t="shared" ref="P971" si="99">IF(P962="","",IF(OR(P962="DWF",P962="DNF"),"Distance","Temps"))</f>
        <v>Temps</v>
      </c>
      <c r="Q971" s="357"/>
      <c r="R971" s="37"/>
      <c r="S971" s="65"/>
      <c r="T971" s="39"/>
      <c r="U971" s="65"/>
      <c r="V971" s="34"/>
    </row>
    <row r="972" spans="1:22" ht="21" customHeight="1" x14ac:dyDescent="0.3">
      <c r="A972" s="33"/>
      <c r="B972" s="356"/>
      <c r="C972" s="356"/>
      <c r="D972" s="359" t="s">
        <v>56</v>
      </c>
      <c r="E972" s="63" t="s">
        <v>57</v>
      </c>
      <c r="F972" s="41"/>
      <c r="G972" s="66"/>
      <c r="H972" s="41"/>
      <c r="I972" s="66"/>
      <c r="J972" s="34"/>
      <c r="K972" s="1"/>
      <c r="L972" s="32"/>
      <c r="M972" s="33"/>
      <c r="N972" s="356"/>
      <c r="O972" s="356"/>
      <c r="P972" s="359" t="s">
        <v>56</v>
      </c>
      <c r="Q972" s="63" t="s">
        <v>57</v>
      </c>
      <c r="R972" s="41"/>
      <c r="S972" s="66"/>
      <c r="T972" s="41"/>
      <c r="U972" s="66"/>
      <c r="V972" s="34"/>
    </row>
    <row r="973" spans="1:22" ht="21" customHeight="1" x14ac:dyDescent="0.3">
      <c r="A973" s="33"/>
      <c r="B973" s="356"/>
      <c r="C973" s="356"/>
      <c r="D973" s="359"/>
      <c r="E973" s="63" t="s">
        <v>58</v>
      </c>
      <c r="F973" s="41"/>
      <c r="G973" s="66"/>
      <c r="H973" s="41"/>
      <c r="I973" s="66"/>
      <c r="J973" s="34"/>
      <c r="K973" s="1"/>
      <c r="L973" s="32"/>
      <c r="M973" s="33"/>
      <c r="N973" s="356"/>
      <c r="O973" s="356"/>
      <c r="P973" s="359"/>
      <c r="Q973" s="63" t="s">
        <v>58</v>
      </c>
      <c r="R973" s="41"/>
      <c r="S973" s="66"/>
      <c r="T973" s="41"/>
      <c r="U973" s="66"/>
      <c r="V973" s="34"/>
    </row>
    <row r="974" spans="1:22" ht="21" customHeight="1" x14ac:dyDescent="0.25">
      <c r="A974" s="33"/>
      <c r="B974" s="358"/>
      <c r="C974" s="358"/>
      <c r="D974" s="358"/>
      <c r="E974" s="358"/>
      <c r="F974" s="358"/>
      <c r="G974" s="358"/>
      <c r="H974" s="358"/>
      <c r="I974" s="358"/>
      <c r="J974" s="34"/>
      <c r="K974" s="1"/>
      <c r="L974" s="32"/>
      <c r="M974" s="33"/>
      <c r="N974" s="358"/>
      <c r="O974" s="358"/>
      <c r="P974" s="358"/>
      <c r="Q974" s="358"/>
      <c r="R974" s="358"/>
      <c r="S974" s="358"/>
      <c r="T974" s="358"/>
      <c r="U974" s="358"/>
      <c r="V974" s="34"/>
    </row>
    <row r="975" spans="1:22" ht="21" customHeight="1" x14ac:dyDescent="0.3">
      <c r="A975" s="33"/>
      <c r="B975" s="395" t="s">
        <v>59</v>
      </c>
      <c r="C975" s="395"/>
      <c r="D975" s="395"/>
      <c r="E975" s="395"/>
      <c r="F975" s="395"/>
      <c r="G975" s="395"/>
      <c r="H975" s="395"/>
      <c r="I975" s="395"/>
      <c r="J975" s="34"/>
      <c r="K975" s="1"/>
      <c r="L975" s="32"/>
      <c r="M975" s="33"/>
      <c r="N975" s="395" t="s">
        <v>59</v>
      </c>
      <c r="O975" s="395"/>
      <c r="P975" s="395"/>
      <c r="Q975" s="395"/>
      <c r="R975" s="395"/>
      <c r="S975" s="395"/>
      <c r="T975" s="395"/>
      <c r="U975" s="395"/>
      <c r="V975" s="34"/>
    </row>
    <row r="976" spans="1:22" ht="21" customHeight="1" thickBot="1" x14ac:dyDescent="0.3">
      <c r="A976" s="33"/>
      <c r="B976" s="358"/>
      <c r="C976" s="358"/>
      <c r="D976" s="358"/>
      <c r="E976" s="358"/>
      <c r="F976" s="358"/>
      <c r="G976" s="358"/>
      <c r="H976" s="358"/>
      <c r="I976" s="358"/>
      <c r="J976" s="34"/>
      <c r="K976" s="1"/>
      <c r="L976" s="32"/>
      <c r="M976" s="33"/>
      <c r="N976" s="358"/>
      <c r="O976" s="358"/>
      <c r="P976" s="358"/>
      <c r="Q976" s="358"/>
      <c r="R976" s="358"/>
      <c r="S976" s="358"/>
      <c r="T976" s="358"/>
      <c r="U976" s="358"/>
      <c r="V976" s="34"/>
    </row>
    <row r="977" spans="1:22" ht="21" customHeight="1" x14ac:dyDescent="0.25">
      <c r="A977" s="33"/>
      <c r="B977" s="489" t="s">
        <v>96</v>
      </c>
      <c r="C977" s="491"/>
      <c r="D977" s="469"/>
      <c r="E977" s="471"/>
      <c r="F977" s="471"/>
      <c r="G977" s="471"/>
      <c r="H977" s="471"/>
      <c r="I977" s="471"/>
      <c r="J977" s="34"/>
      <c r="K977" s="1"/>
      <c r="L977" s="32"/>
      <c r="M977" s="33"/>
      <c r="N977" s="489" t="s">
        <v>96</v>
      </c>
      <c r="O977" s="491"/>
      <c r="P977" s="469"/>
      <c r="Q977" s="471"/>
      <c r="R977" s="471"/>
      <c r="S977" s="471"/>
      <c r="T977" s="471"/>
      <c r="U977" s="471"/>
      <c r="V977" s="34"/>
    </row>
    <row r="978" spans="1:22" ht="21" customHeight="1" thickBot="1" x14ac:dyDescent="0.3">
      <c r="A978" s="33"/>
      <c r="B978" s="490"/>
      <c r="C978" s="492"/>
      <c r="D978" s="470"/>
      <c r="E978" s="472"/>
      <c r="F978" s="472"/>
      <c r="G978" s="472"/>
      <c r="H978" s="472"/>
      <c r="I978" s="472"/>
      <c r="J978" s="34"/>
      <c r="K978" s="1"/>
      <c r="L978" s="32"/>
      <c r="M978" s="33"/>
      <c r="N978" s="490"/>
      <c r="O978" s="492"/>
      <c r="P978" s="470"/>
      <c r="Q978" s="472"/>
      <c r="R978" s="472"/>
      <c r="S978" s="472"/>
      <c r="T978" s="472"/>
      <c r="U978" s="472"/>
      <c r="V978" s="34"/>
    </row>
    <row r="979" spans="1:22" ht="21" customHeight="1" x14ac:dyDescent="0.25">
      <c r="A979" s="33"/>
      <c r="B979" s="487">
        <v>1</v>
      </c>
      <c r="C979" s="475">
        <f>B979+1</f>
        <v>2</v>
      </c>
      <c r="D979" s="473">
        <f t="shared" ref="D979:I979" si="100">C979+1</f>
        <v>3</v>
      </c>
      <c r="E979" s="475">
        <f t="shared" si="100"/>
        <v>4</v>
      </c>
      <c r="F979" s="473">
        <f t="shared" si="100"/>
        <v>5</v>
      </c>
      <c r="G979" s="475">
        <f t="shared" si="100"/>
        <v>6</v>
      </c>
      <c r="H979" s="473">
        <f t="shared" si="100"/>
        <v>7</v>
      </c>
      <c r="I979" s="477">
        <f t="shared" si="100"/>
        <v>8</v>
      </c>
      <c r="J979" s="34"/>
      <c r="K979" s="1"/>
      <c r="L979" s="32"/>
      <c r="M979" s="33"/>
      <c r="N979" s="487">
        <v>1</v>
      </c>
      <c r="O979" s="475">
        <f>N979+1</f>
        <v>2</v>
      </c>
      <c r="P979" s="473">
        <f t="shared" ref="P979:U979" si="101">O979+1</f>
        <v>3</v>
      </c>
      <c r="Q979" s="475">
        <f t="shared" si="101"/>
        <v>4</v>
      </c>
      <c r="R979" s="473">
        <f t="shared" si="101"/>
        <v>5</v>
      </c>
      <c r="S979" s="475">
        <f t="shared" si="101"/>
        <v>6</v>
      </c>
      <c r="T979" s="473">
        <f t="shared" si="101"/>
        <v>7</v>
      </c>
      <c r="U979" s="477">
        <f t="shared" si="101"/>
        <v>8</v>
      </c>
      <c r="V979" s="34"/>
    </row>
    <row r="980" spans="1:22" ht="21" customHeight="1" thickBot="1" x14ac:dyDescent="0.3">
      <c r="A980" s="33"/>
      <c r="B980" s="488"/>
      <c r="C980" s="476"/>
      <c r="D980" s="474"/>
      <c r="E980" s="476"/>
      <c r="F980" s="474"/>
      <c r="G980" s="476"/>
      <c r="H980" s="474"/>
      <c r="I980" s="478"/>
      <c r="J980" s="34"/>
      <c r="K980" s="1"/>
      <c r="L980" s="32"/>
      <c r="M980" s="33"/>
      <c r="N980" s="488"/>
      <c r="O980" s="476"/>
      <c r="P980" s="474"/>
      <c r="Q980" s="476"/>
      <c r="R980" s="474"/>
      <c r="S980" s="476"/>
      <c r="T980" s="474"/>
      <c r="U980" s="478"/>
      <c r="V980" s="34"/>
    </row>
    <row r="981" spans="1:22" ht="21" customHeight="1" x14ac:dyDescent="0.25">
      <c r="A981" s="33"/>
      <c r="B981" s="479" t="s">
        <v>97</v>
      </c>
      <c r="C981" s="480"/>
      <c r="D981" s="483"/>
      <c r="E981" s="484"/>
      <c r="F981" s="484"/>
      <c r="G981" s="484"/>
      <c r="H981" s="484"/>
      <c r="I981" s="429"/>
      <c r="J981" s="34"/>
      <c r="K981" s="1"/>
      <c r="L981" s="32"/>
      <c r="M981" s="33"/>
      <c r="N981" s="479" t="s">
        <v>97</v>
      </c>
      <c r="O981" s="480"/>
      <c r="P981" s="483"/>
      <c r="Q981" s="484"/>
      <c r="R981" s="484"/>
      <c r="S981" s="484"/>
      <c r="T981" s="484"/>
      <c r="U981" s="429"/>
      <c r="V981" s="34"/>
    </row>
    <row r="982" spans="1:22" ht="21" customHeight="1" thickBot="1" x14ac:dyDescent="0.3">
      <c r="A982" s="33"/>
      <c r="B982" s="481"/>
      <c r="C982" s="482"/>
      <c r="D982" s="485"/>
      <c r="E982" s="486"/>
      <c r="F982" s="486"/>
      <c r="G982" s="486"/>
      <c r="H982" s="486"/>
      <c r="I982" s="431"/>
      <c r="J982" s="34"/>
      <c r="K982" s="1"/>
      <c r="L982" s="32"/>
      <c r="M982" s="33"/>
      <c r="N982" s="481"/>
      <c r="O982" s="482"/>
      <c r="P982" s="485"/>
      <c r="Q982" s="486"/>
      <c r="R982" s="486"/>
      <c r="S982" s="486"/>
      <c r="T982" s="486"/>
      <c r="U982" s="431"/>
      <c r="V982" s="34"/>
    </row>
    <row r="983" spans="1:22" ht="21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21" customHeight="1" x14ac:dyDescent="0.25">
      <c r="A984" s="33"/>
      <c r="B984" s="438" t="s">
        <v>63</v>
      </c>
      <c r="C984" s="343" t="s">
        <v>64</v>
      </c>
      <c r="D984" s="351"/>
      <c r="E984" s="351"/>
      <c r="F984" s="351"/>
      <c r="G984" s="351"/>
      <c r="H984" s="352"/>
      <c r="I984" s="353"/>
      <c r="J984" s="34"/>
      <c r="K984" s="1"/>
      <c r="L984" s="32"/>
      <c r="M984" s="33"/>
      <c r="N984" s="438" t="s">
        <v>63</v>
      </c>
      <c r="O984" s="343" t="s">
        <v>64</v>
      </c>
      <c r="P984" s="351"/>
      <c r="Q984" s="351"/>
      <c r="R984" s="351"/>
      <c r="S984" s="351"/>
      <c r="T984" s="352"/>
      <c r="U984" s="353"/>
      <c r="V984" s="34"/>
    </row>
    <row r="985" spans="1:22" ht="21" customHeight="1" x14ac:dyDescent="0.25">
      <c r="A985" s="33"/>
      <c r="B985" s="439"/>
      <c r="C985" s="340" t="s">
        <v>65</v>
      </c>
      <c r="D985" s="348"/>
      <c r="E985" s="348"/>
      <c r="F985" s="348"/>
      <c r="G985" s="348"/>
      <c r="H985" s="336"/>
      <c r="I985" s="337"/>
      <c r="J985" s="34"/>
      <c r="K985" s="1"/>
      <c r="L985" s="32"/>
      <c r="M985" s="33"/>
      <c r="N985" s="439"/>
      <c r="O985" s="340" t="s">
        <v>65</v>
      </c>
      <c r="P985" s="348"/>
      <c r="Q985" s="348"/>
      <c r="R985" s="348"/>
      <c r="S985" s="348"/>
      <c r="T985" s="336"/>
      <c r="U985" s="337"/>
      <c r="V985" s="34"/>
    </row>
    <row r="986" spans="1:22" ht="21" customHeight="1" x14ac:dyDescent="0.25">
      <c r="A986" s="33"/>
      <c r="B986" s="439"/>
      <c r="C986" s="340" t="s">
        <v>66</v>
      </c>
      <c r="D986" s="348"/>
      <c r="E986" s="348"/>
      <c r="F986" s="348"/>
      <c r="G986" s="348"/>
      <c r="H986" s="336"/>
      <c r="I986" s="337"/>
      <c r="J986" s="34"/>
      <c r="K986" s="1"/>
      <c r="L986" s="32"/>
      <c r="M986" s="33"/>
      <c r="N986" s="439"/>
      <c r="O986" s="340" t="s">
        <v>66</v>
      </c>
      <c r="P986" s="348"/>
      <c r="Q986" s="348"/>
      <c r="R986" s="348"/>
      <c r="S986" s="348"/>
      <c r="T986" s="336"/>
      <c r="U986" s="337"/>
      <c r="V986" s="34"/>
    </row>
    <row r="987" spans="1:22" ht="21" customHeight="1" x14ac:dyDescent="0.25">
      <c r="A987" s="33"/>
      <c r="B987" s="439"/>
      <c r="C987" s="340" t="s">
        <v>67</v>
      </c>
      <c r="D987" s="348"/>
      <c r="E987" s="348"/>
      <c r="F987" s="348"/>
      <c r="G987" s="348"/>
      <c r="H987" s="336"/>
      <c r="I987" s="337"/>
      <c r="J987" s="34"/>
      <c r="K987" s="1"/>
      <c r="L987" s="32"/>
      <c r="M987" s="33"/>
      <c r="N987" s="439"/>
      <c r="O987" s="340" t="s">
        <v>67</v>
      </c>
      <c r="P987" s="348"/>
      <c r="Q987" s="348"/>
      <c r="R987" s="348"/>
      <c r="S987" s="348"/>
      <c r="T987" s="336"/>
      <c r="U987" s="337"/>
      <c r="V987" s="34"/>
    </row>
    <row r="988" spans="1:22" ht="21" customHeight="1" x14ac:dyDescent="0.25">
      <c r="A988" s="33"/>
      <c r="B988" s="439"/>
      <c r="C988" s="340" t="s">
        <v>235</v>
      </c>
      <c r="D988" s="348"/>
      <c r="E988" s="348"/>
      <c r="F988" s="348"/>
      <c r="G988" s="348"/>
      <c r="H988" s="354"/>
      <c r="I988" s="355"/>
      <c r="J988" s="34"/>
      <c r="K988" s="1"/>
      <c r="L988" s="32"/>
      <c r="M988" s="33"/>
      <c r="N988" s="439"/>
      <c r="O988" s="340" t="s">
        <v>235</v>
      </c>
      <c r="P988" s="348"/>
      <c r="Q988" s="348"/>
      <c r="R988" s="348"/>
      <c r="S988" s="348"/>
      <c r="T988" s="354"/>
      <c r="U988" s="355"/>
      <c r="V988" s="34"/>
    </row>
    <row r="989" spans="1:22" ht="21" customHeight="1" x14ac:dyDescent="0.25">
      <c r="A989" s="33"/>
      <c r="B989" s="439"/>
      <c r="C989" s="338" t="s">
        <v>236</v>
      </c>
      <c r="D989" s="339"/>
      <c r="E989" s="339"/>
      <c r="F989" s="339"/>
      <c r="G989" s="340"/>
      <c r="H989" s="336"/>
      <c r="I989" s="337"/>
      <c r="J989" s="34"/>
      <c r="K989" s="1"/>
      <c r="L989" s="32"/>
      <c r="M989" s="33"/>
      <c r="N989" s="439"/>
      <c r="O989" s="338" t="s">
        <v>236</v>
      </c>
      <c r="P989" s="339"/>
      <c r="Q989" s="339"/>
      <c r="R989" s="339"/>
      <c r="S989" s="340"/>
      <c r="T989" s="336"/>
      <c r="U989" s="337"/>
      <c r="V989" s="34"/>
    </row>
    <row r="990" spans="1:22" ht="21" customHeight="1" x14ac:dyDescent="0.25">
      <c r="A990" s="33"/>
      <c r="B990" s="439"/>
      <c r="C990" s="340" t="s">
        <v>69</v>
      </c>
      <c r="D990" s="348"/>
      <c r="E990" s="348"/>
      <c r="F990" s="348"/>
      <c r="G990" s="348"/>
      <c r="H990" s="336"/>
      <c r="I990" s="337"/>
      <c r="J990" s="34"/>
      <c r="K990" s="1"/>
      <c r="L990" s="32"/>
      <c r="M990" s="33"/>
      <c r="N990" s="439"/>
      <c r="O990" s="340" t="s">
        <v>69</v>
      </c>
      <c r="P990" s="348"/>
      <c r="Q990" s="348"/>
      <c r="R990" s="348"/>
      <c r="S990" s="348"/>
      <c r="T990" s="336"/>
      <c r="U990" s="337"/>
      <c r="V990" s="34"/>
    </row>
    <row r="991" spans="1:22" ht="21" customHeight="1" thickBot="1" x14ac:dyDescent="0.3">
      <c r="A991" s="33"/>
      <c r="B991" s="440"/>
      <c r="C991" s="371" t="s">
        <v>243</v>
      </c>
      <c r="D991" s="372"/>
      <c r="E991" s="372"/>
      <c r="F991" s="372"/>
      <c r="G991" s="372"/>
      <c r="H991" s="369"/>
      <c r="I991" s="370"/>
      <c r="J991" s="34"/>
      <c r="K991" s="1"/>
      <c r="L991" s="32"/>
      <c r="M991" s="33"/>
      <c r="N991" s="440"/>
      <c r="O991" s="371" t="s">
        <v>243</v>
      </c>
      <c r="P991" s="372"/>
      <c r="Q991" s="372"/>
      <c r="R991" s="372"/>
      <c r="S991" s="372"/>
      <c r="T991" s="369"/>
      <c r="U991" s="370"/>
      <c r="V991" s="34"/>
    </row>
    <row r="992" spans="1:22" ht="21" customHeight="1" x14ac:dyDescent="0.25">
      <c r="A992" s="33"/>
      <c r="B992" s="467" t="s">
        <v>70</v>
      </c>
      <c r="C992" s="346" t="s">
        <v>71</v>
      </c>
      <c r="D992" s="347"/>
      <c r="E992" s="347"/>
      <c r="F992" s="347"/>
      <c r="G992" s="347"/>
      <c r="H992" s="344"/>
      <c r="I992" s="345"/>
      <c r="J992" s="34"/>
      <c r="K992" s="1"/>
      <c r="L992" s="32"/>
      <c r="M992" s="33"/>
      <c r="N992" s="467" t="s">
        <v>70</v>
      </c>
      <c r="O992" s="346" t="s">
        <v>71</v>
      </c>
      <c r="P992" s="347"/>
      <c r="Q992" s="347"/>
      <c r="R992" s="347"/>
      <c r="S992" s="347"/>
      <c r="T992" s="344"/>
      <c r="U992" s="345"/>
      <c r="V992" s="34"/>
    </row>
    <row r="993" spans="1:23" ht="21" customHeight="1" x14ac:dyDescent="0.25">
      <c r="A993" s="33"/>
      <c r="B993" s="467"/>
      <c r="C993" s="340" t="s">
        <v>72</v>
      </c>
      <c r="D993" s="348"/>
      <c r="E993" s="348"/>
      <c r="F993" s="348"/>
      <c r="G993" s="348"/>
      <c r="H993" s="336"/>
      <c r="I993" s="337"/>
      <c r="J993" s="34"/>
      <c r="K993" s="1"/>
      <c r="L993" s="32"/>
      <c r="M993" s="33"/>
      <c r="N993" s="467"/>
      <c r="O993" s="340" t="s">
        <v>72</v>
      </c>
      <c r="P993" s="348"/>
      <c r="Q993" s="348"/>
      <c r="R993" s="348"/>
      <c r="S993" s="348"/>
      <c r="T993" s="336"/>
      <c r="U993" s="337"/>
      <c r="V993" s="34"/>
    </row>
    <row r="994" spans="1:23" ht="21" customHeight="1" x14ac:dyDescent="0.25">
      <c r="A994" s="33"/>
      <c r="B994" s="467"/>
      <c r="C994" s="340" t="s">
        <v>73</v>
      </c>
      <c r="D994" s="348"/>
      <c r="E994" s="348"/>
      <c r="F994" s="348"/>
      <c r="G994" s="348"/>
      <c r="H994" s="336"/>
      <c r="I994" s="337"/>
      <c r="J994" s="34"/>
      <c r="K994" s="1"/>
      <c r="L994" s="32"/>
      <c r="M994" s="33"/>
      <c r="N994" s="467"/>
      <c r="O994" s="340" t="s">
        <v>73</v>
      </c>
      <c r="P994" s="348"/>
      <c r="Q994" s="348"/>
      <c r="R994" s="348"/>
      <c r="S994" s="348"/>
      <c r="T994" s="336"/>
      <c r="U994" s="337"/>
      <c r="V994" s="34"/>
    </row>
    <row r="995" spans="1:23" ht="21" customHeight="1" x14ac:dyDescent="0.25">
      <c r="A995" s="33"/>
      <c r="B995" s="467"/>
      <c r="C995" s="340" t="s">
        <v>75</v>
      </c>
      <c r="D995" s="348"/>
      <c r="E995" s="348"/>
      <c r="F995" s="348"/>
      <c r="G995" s="348"/>
      <c r="H995" s="336"/>
      <c r="I995" s="337"/>
      <c r="J995" s="34"/>
      <c r="K995" s="1"/>
      <c r="L995" s="32"/>
      <c r="M995" s="33"/>
      <c r="N995" s="467"/>
      <c r="O995" s="340" t="s">
        <v>75</v>
      </c>
      <c r="P995" s="348"/>
      <c r="Q995" s="348"/>
      <c r="R995" s="348"/>
      <c r="S995" s="348"/>
      <c r="T995" s="336"/>
      <c r="U995" s="337"/>
      <c r="V995" s="34"/>
    </row>
    <row r="996" spans="1:23" ht="21" customHeight="1" x14ac:dyDescent="0.25">
      <c r="A996" s="33"/>
      <c r="B996" s="467"/>
      <c r="C996" s="340" t="s">
        <v>76</v>
      </c>
      <c r="D996" s="348"/>
      <c r="E996" s="348"/>
      <c r="F996" s="348"/>
      <c r="G996" s="348"/>
      <c r="H996" s="336"/>
      <c r="I996" s="337"/>
      <c r="J996" s="34"/>
      <c r="K996" s="1"/>
      <c r="L996" s="32"/>
      <c r="M996" s="33"/>
      <c r="N996" s="467"/>
      <c r="O996" s="340" t="s">
        <v>76</v>
      </c>
      <c r="P996" s="348"/>
      <c r="Q996" s="348"/>
      <c r="R996" s="348"/>
      <c r="S996" s="348"/>
      <c r="T996" s="336"/>
      <c r="U996" s="337"/>
      <c r="V996" s="34"/>
    </row>
    <row r="997" spans="1:23" ht="21" customHeight="1" thickBot="1" x14ac:dyDescent="0.3">
      <c r="A997" s="33"/>
      <c r="B997" s="468"/>
      <c r="C997" s="371" t="s">
        <v>77</v>
      </c>
      <c r="D997" s="372"/>
      <c r="E997" s="372"/>
      <c r="F997" s="372"/>
      <c r="G997" s="372"/>
      <c r="H997" s="369"/>
      <c r="I997" s="370"/>
      <c r="J997" s="34"/>
      <c r="K997" s="1"/>
      <c r="L997" s="32"/>
      <c r="M997" s="33"/>
      <c r="N997" s="468"/>
      <c r="O997" s="371" t="s">
        <v>77</v>
      </c>
      <c r="P997" s="372"/>
      <c r="Q997" s="372"/>
      <c r="R997" s="372"/>
      <c r="S997" s="372"/>
      <c r="T997" s="369"/>
      <c r="U997" s="370"/>
      <c r="V997" s="34"/>
    </row>
    <row r="998" spans="1:23" ht="21" customHeight="1" x14ac:dyDescent="0.25">
      <c r="A998" s="33"/>
      <c r="B998" s="439" t="s">
        <v>78</v>
      </c>
      <c r="C998" s="341" t="s">
        <v>85</v>
      </c>
      <c r="D998" s="342"/>
      <c r="E998" s="343"/>
      <c r="F998" s="10" t="s">
        <v>86</v>
      </c>
      <c r="G998" s="11"/>
      <c r="H998" s="344"/>
      <c r="I998" s="345"/>
      <c r="J998" s="34"/>
      <c r="K998" s="1"/>
      <c r="L998" s="32"/>
      <c r="M998" s="33"/>
      <c r="N998" s="439" t="s">
        <v>78</v>
      </c>
      <c r="O998" s="341" t="s">
        <v>85</v>
      </c>
      <c r="P998" s="342"/>
      <c r="Q998" s="343"/>
      <c r="R998" s="10" t="s">
        <v>86</v>
      </c>
      <c r="S998" s="11"/>
      <c r="T998" s="344"/>
      <c r="U998" s="345"/>
      <c r="V998" s="34"/>
    </row>
    <row r="999" spans="1:23" ht="21" customHeight="1" x14ac:dyDescent="0.25">
      <c r="A999" s="33"/>
      <c r="B999" s="439"/>
      <c r="C999" s="338" t="s">
        <v>241</v>
      </c>
      <c r="D999" s="339"/>
      <c r="E999" s="340"/>
      <c r="F999" s="10" t="s">
        <v>84</v>
      </c>
      <c r="G999" s="10"/>
      <c r="H999" s="336"/>
      <c r="I999" s="337"/>
      <c r="J999" s="34"/>
      <c r="K999" s="1"/>
      <c r="L999" s="32"/>
      <c r="M999" s="33"/>
      <c r="N999" s="439"/>
      <c r="O999" s="338" t="s">
        <v>241</v>
      </c>
      <c r="P999" s="339"/>
      <c r="Q999" s="340"/>
      <c r="R999" s="10" t="s">
        <v>84</v>
      </c>
      <c r="S999" s="10"/>
      <c r="T999" s="336"/>
      <c r="U999" s="337"/>
      <c r="V999" s="34"/>
    </row>
    <row r="1000" spans="1:23" ht="21" customHeight="1" thickBot="1" x14ac:dyDescent="0.3">
      <c r="A1000" s="33"/>
      <c r="B1000" s="440"/>
      <c r="C1000" s="441" t="s">
        <v>87</v>
      </c>
      <c r="D1000" s="442"/>
      <c r="E1000" s="371"/>
      <c r="F1000" s="52" t="s">
        <v>86</v>
      </c>
      <c r="G1000" s="52"/>
      <c r="H1000" s="369"/>
      <c r="I1000" s="370"/>
      <c r="J1000" s="34"/>
      <c r="K1000" s="1"/>
      <c r="L1000" s="32"/>
      <c r="M1000" s="33"/>
      <c r="N1000" s="440"/>
      <c r="O1000" s="441" t="s">
        <v>87</v>
      </c>
      <c r="P1000" s="442"/>
      <c r="Q1000" s="371"/>
      <c r="R1000" s="52" t="s">
        <v>86</v>
      </c>
      <c r="S1000" s="52"/>
      <c r="T1000" s="369"/>
      <c r="U1000" s="370"/>
      <c r="V1000" s="34"/>
    </row>
    <row r="1001" spans="1:23" ht="21" customHeight="1" thickBot="1" x14ac:dyDescent="0.3">
      <c r="A1001" s="33"/>
      <c r="B1001" s="25"/>
      <c r="C1001" s="25"/>
      <c r="D1001" s="25"/>
      <c r="E1001" s="25"/>
      <c r="F1001" s="25"/>
      <c r="G1001" s="25"/>
      <c r="H1001" s="25"/>
      <c r="I1001" s="25"/>
      <c r="J1001" s="34"/>
      <c r="K1001" s="1"/>
      <c r="L1001" s="32"/>
      <c r="M1001" s="33"/>
      <c r="N1001" s="25"/>
      <c r="O1001" s="25"/>
      <c r="P1001" s="25"/>
      <c r="Q1001" s="25"/>
      <c r="R1001" s="25"/>
      <c r="S1001" s="25"/>
      <c r="T1001" s="25"/>
      <c r="U1001" s="25"/>
      <c r="V1001" s="34"/>
    </row>
    <row r="1002" spans="1:23" ht="21" customHeight="1" x14ac:dyDescent="0.3">
      <c r="A1002" s="33"/>
      <c r="B1002" s="373" t="s">
        <v>88</v>
      </c>
      <c r="C1002" s="374"/>
      <c r="D1002" s="374"/>
      <c r="E1002" s="374"/>
      <c r="F1002" s="374"/>
      <c r="G1002" s="374"/>
      <c r="H1002" s="374"/>
      <c r="I1002" s="375"/>
      <c r="J1002" s="34"/>
      <c r="K1002" s="1"/>
      <c r="L1002" s="32"/>
      <c r="M1002" s="33"/>
      <c r="N1002" s="373" t="s">
        <v>88</v>
      </c>
      <c r="O1002" s="374"/>
      <c r="P1002" s="374"/>
      <c r="Q1002" s="374"/>
      <c r="R1002" s="374"/>
      <c r="S1002" s="374"/>
      <c r="T1002" s="374"/>
      <c r="U1002" s="375"/>
      <c r="V1002" s="34"/>
    </row>
    <row r="1003" spans="1:23" ht="21" customHeight="1" x14ac:dyDescent="0.25">
      <c r="A1003" s="33"/>
      <c r="B1003" s="376"/>
      <c r="C1003" s="377"/>
      <c r="D1003" s="377"/>
      <c r="E1003" s="377"/>
      <c r="F1003" s="377"/>
      <c r="G1003" s="377"/>
      <c r="H1003" s="377"/>
      <c r="I1003" s="378"/>
      <c r="J1003" s="34"/>
      <c r="K1003" s="1"/>
      <c r="L1003" s="32"/>
      <c r="M1003" s="33"/>
      <c r="N1003" s="376"/>
      <c r="O1003" s="377"/>
      <c r="P1003" s="377"/>
      <c r="Q1003" s="377"/>
      <c r="R1003" s="377"/>
      <c r="S1003" s="377"/>
      <c r="T1003" s="377"/>
      <c r="U1003" s="378"/>
      <c r="V1003" s="34"/>
    </row>
    <row r="1004" spans="1:23" ht="21" customHeight="1" x14ac:dyDescent="0.25">
      <c r="A1004" s="33"/>
      <c r="B1004" s="379"/>
      <c r="C1004" s="380"/>
      <c r="D1004" s="380"/>
      <c r="E1004" s="380"/>
      <c r="F1004" s="380"/>
      <c r="G1004" s="380"/>
      <c r="H1004" s="380"/>
      <c r="I1004" s="381"/>
      <c r="J1004" s="34"/>
      <c r="K1004" s="1"/>
      <c r="L1004" s="32"/>
      <c r="M1004" s="33"/>
      <c r="N1004" s="379"/>
      <c r="O1004" s="380"/>
      <c r="P1004" s="380"/>
      <c r="Q1004" s="380"/>
      <c r="R1004" s="380"/>
      <c r="S1004" s="380"/>
      <c r="T1004" s="380"/>
      <c r="U1004" s="381"/>
      <c r="V1004" s="34"/>
    </row>
    <row r="1005" spans="1:23" ht="21" customHeight="1" x14ac:dyDescent="0.25">
      <c r="A1005" s="33"/>
      <c r="B1005" s="379"/>
      <c r="C1005" s="380"/>
      <c r="D1005" s="380"/>
      <c r="E1005" s="380"/>
      <c r="F1005" s="380"/>
      <c r="G1005" s="380"/>
      <c r="H1005" s="380"/>
      <c r="I1005" s="381"/>
      <c r="J1005" s="34"/>
      <c r="K1005" s="1"/>
      <c r="L1005" s="32"/>
      <c r="M1005" s="33"/>
      <c r="N1005" s="379"/>
      <c r="O1005" s="380"/>
      <c r="P1005" s="380"/>
      <c r="Q1005" s="380"/>
      <c r="R1005" s="380"/>
      <c r="S1005" s="380"/>
      <c r="T1005" s="380"/>
      <c r="U1005" s="381"/>
      <c r="V1005" s="34"/>
    </row>
    <row r="1006" spans="1:23" ht="21" customHeight="1" thickBot="1" x14ac:dyDescent="0.3">
      <c r="A1006" s="33"/>
      <c r="B1006" s="382"/>
      <c r="C1006" s="383"/>
      <c r="D1006" s="383"/>
      <c r="E1006" s="383"/>
      <c r="F1006" s="383"/>
      <c r="G1006" s="383"/>
      <c r="H1006" s="383"/>
      <c r="I1006" s="384"/>
      <c r="J1006" s="34"/>
      <c r="K1006" s="1"/>
      <c r="L1006" s="32"/>
      <c r="M1006" s="33"/>
      <c r="N1006" s="382"/>
      <c r="O1006" s="383"/>
      <c r="P1006" s="383"/>
      <c r="Q1006" s="383"/>
      <c r="R1006" s="383"/>
      <c r="S1006" s="383"/>
      <c r="T1006" s="383"/>
      <c r="U1006" s="384"/>
      <c r="V1006" s="34"/>
    </row>
    <row r="1007" spans="1:23" ht="21" customHeight="1" thickBot="1" x14ac:dyDescent="0.3">
      <c r="A1007" s="53"/>
      <c r="B1007" s="54"/>
      <c r="C1007" s="54"/>
      <c r="D1007" s="54"/>
      <c r="E1007" s="54"/>
      <c r="F1007" s="54"/>
      <c r="G1007" s="54"/>
      <c r="H1007" s="54"/>
      <c r="I1007" s="54"/>
      <c r="J1007" s="55"/>
      <c r="K1007" s="1"/>
      <c r="L1007" s="32"/>
      <c r="M1007" s="53"/>
      <c r="N1007" s="54"/>
      <c r="O1007" s="54"/>
      <c r="P1007" s="54"/>
      <c r="Q1007" s="54"/>
      <c r="R1007" s="54"/>
      <c r="S1007" s="54"/>
      <c r="T1007" s="54"/>
      <c r="U1007" s="54"/>
      <c r="V1007" s="55"/>
    </row>
    <row r="1008" spans="1:23" ht="21" customHeight="1" thickBot="1" x14ac:dyDescent="0.3">
      <c r="A1008" s="56"/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7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</row>
    <row r="1009" spans="1:22" ht="21" customHeight="1" x14ac:dyDescent="0.25">
      <c r="A1009" s="29">
        <v>21</v>
      </c>
      <c r="B1009" s="30"/>
      <c r="C1009" s="30"/>
      <c r="D1009" s="30"/>
      <c r="E1009" s="30"/>
      <c r="F1009" s="30"/>
      <c r="G1009" s="30"/>
      <c r="H1009" s="30"/>
      <c r="I1009" s="30"/>
      <c r="J1009" s="31"/>
      <c r="K1009" s="1"/>
      <c r="L1009" s="32"/>
      <c r="M1009" s="29">
        <f t="shared" ref="M1009" si="102">A1009+1</f>
        <v>22</v>
      </c>
      <c r="N1009" s="30"/>
      <c r="O1009" s="30"/>
      <c r="P1009" s="30"/>
      <c r="Q1009" s="30"/>
      <c r="R1009" s="30"/>
      <c r="S1009" s="30"/>
      <c r="T1009" s="30"/>
      <c r="U1009" s="30"/>
      <c r="V1009" s="31"/>
    </row>
    <row r="1010" spans="1:22" ht="21" customHeight="1" x14ac:dyDescent="0.35">
      <c r="A1010" s="33"/>
      <c r="B1010" s="356" t="s">
        <v>42</v>
      </c>
      <c r="C1010" s="356"/>
      <c r="D1010" s="452" t="s">
        <v>239</v>
      </c>
      <c r="E1010" s="404"/>
      <c r="F1010" s="404"/>
      <c r="G1010" s="404"/>
      <c r="H1010" s="404"/>
      <c r="I1010" s="404"/>
      <c r="J1010" s="75"/>
      <c r="K1010" s="1"/>
      <c r="L1010" s="32"/>
      <c r="M1010" s="33"/>
      <c r="N1010" s="356" t="s">
        <v>42</v>
      </c>
      <c r="O1010" s="356"/>
      <c r="P1010" s="452" t="s">
        <v>239</v>
      </c>
      <c r="Q1010" s="404"/>
      <c r="R1010" s="404"/>
      <c r="S1010" s="404"/>
      <c r="T1010" s="404"/>
      <c r="U1010" s="404"/>
      <c r="V1010" s="75"/>
    </row>
    <row r="1011" spans="1:22" ht="21" customHeight="1" x14ac:dyDescent="0.25">
      <c r="A1011" s="33"/>
      <c r="B1011" s="358"/>
      <c r="C1011" s="358"/>
      <c r="D1011" s="358"/>
      <c r="E1011" s="358"/>
      <c r="F1011" s="358"/>
      <c r="G1011" s="358"/>
      <c r="H1011" s="358"/>
      <c r="I1011" s="358"/>
      <c r="J1011" s="34"/>
      <c r="K1011" s="1"/>
      <c r="L1011" s="32"/>
      <c r="M1011" s="33"/>
      <c r="N1011" s="358"/>
      <c r="O1011" s="358"/>
      <c r="P1011" s="358"/>
      <c r="Q1011" s="358"/>
      <c r="R1011" s="358"/>
      <c r="S1011" s="358"/>
      <c r="T1011" s="358"/>
      <c r="U1011" s="358"/>
      <c r="V1011" s="34"/>
    </row>
    <row r="1012" spans="1:22" ht="21" customHeight="1" x14ac:dyDescent="0.35">
      <c r="A1012" s="33"/>
      <c r="B1012" s="356" t="s">
        <v>0</v>
      </c>
      <c r="C1012" s="356"/>
      <c r="D1012" s="403"/>
      <c r="E1012" s="403"/>
      <c r="F1012" s="357" t="s">
        <v>41</v>
      </c>
      <c r="G1012" s="357"/>
      <c r="H1012" s="403"/>
      <c r="I1012" s="403"/>
      <c r="J1012" s="34"/>
      <c r="K1012" s="1"/>
      <c r="L1012" s="32"/>
      <c r="M1012" s="33"/>
      <c r="N1012" s="356" t="s">
        <v>0</v>
      </c>
      <c r="O1012" s="356"/>
      <c r="P1012" s="403"/>
      <c r="Q1012" s="403"/>
      <c r="R1012" s="357" t="s">
        <v>41</v>
      </c>
      <c r="S1012" s="357"/>
      <c r="T1012" s="403"/>
      <c r="U1012" s="403"/>
      <c r="V1012" s="34"/>
    </row>
    <row r="1013" spans="1:22" ht="21" customHeight="1" x14ac:dyDescent="0.35">
      <c r="A1013" s="33"/>
      <c r="B1013" s="356" t="s">
        <v>14</v>
      </c>
      <c r="C1013" s="356"/>
      <c r="D1013" s="400"/>
      <c r="E1013" s="400"/>
      <c r="F1013" s="357" t="s">
        <v>15</v>
      </c>
      <c r="G1013" s="357"/>
      <c r="H1013" s="401"/>
      <c r="I1013" s="401"/>
      <c r="J1013" s="34"/>
      <c r="K1013" s="1"/>
      <c r="L1013" s="32"/>
      <c r="M1013" s="33"/>
      <c r="N1013" s="356" t="s">
        <v>14</v>
      </c>
      <c r="O1013" s="356"/>
      <c r="P1013" s="400"/>
      <c r="Q1013" s="400"/>
      <c r="R1013" s="357" t="s">
        <v>15</v>
      </c>
      <c r="S1013" s="357"/>
      <c r="T1013" s="401"/>
      <c r="U1013" s="401"/>
      <c r="V1013" s="34"/>
    </row>
    <row r="1014" spans="1:22" ht="21" customHeight="1" x14ac:dyDescent="0.3">
      <c r="A1014" s="33"/>
      <c r="B1014" s="64" t="s">
        <v>53</v>
      </c>
      <c r="C1014" s="64"/>
      <c r="D1014" s="402"/>
      <c r="E1014" s="402"/>
      <c r="F1014" s="397" t="s">
        <v>54</v>
      </c>
      <c r="G1014" s="397"/>
      <c r="H1014" s="402"/>
      <c r="I1014" s="402"/>
      <c r="J1014" s="34"/>
      <c r="K1014" s="1"/>
      <c r="L1014" s="32"/>
      <c r="M1014" s="33"/>
      <c r="N1014" s="64" t="s">
        <v>53</v>
      </c>
      <c r="O1014" s="64"/>
      <c r="P1014" s="402"/>
      <c r="Q1014" s="402"/>
      <c r="R1014" s="397" t="s">
        <v>54</v>
      </c>
      <c r="S1014" s="397"/>
      <c r="T1014" s="402"/>
      <c r="U1014" s="402"/>
      <c r="V1014" s="34"/>
    </row>
    <row r="1015" spans="1:22" ht="21" customHeight="1" x14ac:dyDescent="0.3">
      <c r="A1015" s="33"/>
      <c r="B1015" s="396" t="s">
        <v>1</v>
      </c>
      <c r="C1015" s="396"/>
      <c r="D1015" s="397"/>
      <c r="E1015" s="397"/>
      <c r="F1015" s="398"/>
      <c r="G1015" s="398"/>
      <c r="H1015" s="398"/>
      <c r="I1015" s="398"/>
      <c r="J1015" s="34"/>
      <c r="K1015" s="1"/>
      <c r="L1015" s="32"/>
      <c r="M1015" s="33"/>
      <c r="N1015" s="396" t="s">
        <v>1</v>
      </c>
      <c r="O1015" s="396"/>
      <c r="P1015" s="397"/>
      <c r="Q1015" s="397"/>
      <c r="R1015" s="398"/>
      <c r="S1015" s="398"/>
      <c r="T1015" s="398"/>
      <c r="U1015" s="398"/>
      <c r="V1015" s="34"/>
    </row>
    <row r="1016" spans="1:22" ht="21" customHeight="1" x14ac:dyDescent="0.3">
      <c r="A1016" s="33"/>
      <c r="B1016" s="396"/>
      <c r="C1016" s="396"/>
      <c r="D1016" s="397" t="s">
        <v>11</v>
      </c>
      <c r="E1016" s="397"/>
      <c r="F1016" s="398"/>
      <c r="G1016" s="398"/>
      <c r="H1016" s="398"/>
      <c r="I1016" s="398"/>
      <c r="J1016" s="34"/>
      <c r="K1016" s="1"/>
      <c r="L1016" s="32"/>
      <c r="M1016" s="33"/>
      <c r="N1016" s="396"/>
      <c r="O1016" s="396"/>
      <c r="P1016" s="397" t="s">
        <v>11</v>
      </c>
      <c r="Q1016" s="397"/>
      <c r="R1016" s="398"/>
      <c r="S1016" s="398"/>
      <c r="T1016" s="398"/>
      <c r="U1016" s="398"/>
      <c r="V1016" s="34"/>
    </row>
    <row r="1017" spans="1:22" ht="21" customHeight="1" x14ac:dyDescent="0.3">
      <c r="A1017" s="33"/>
      <c r="B1017" s="396"/>
      <c r="C1017" s="396"/>
      <c r="D1017" s="397" t="s">
        <v>55</v>
      </c>
      <c r="E1017" s="397"/>
      <c r="F1017" s="398"/>
      <c r="G1017" s="398"/>
      <c r="H1017" s="398"/>
      <c r="I1017" s="398"/>
      <c r="J1017" s="34"/>
      <c r="K1017" s="1"/>
      <c r="L1017" s="32"/>
      <c r="M1017" s="33"/>
      <c r="N1017" s="396"/>
      <c r="O1017" s="396"/>
      <c r="P1017" s="397" t="s">
        <v>55</v>
      </c>
      <c r="Q1017" s="397"/>
      <c r="R1017" s="398"/>
      <c r="S1017" s="398"/>
      <c r="T1017" s="398"/>
      <c r="U1017" s="398"/>
      <c r="V1017" s="34"/>
    </row>
    <row r="1018" spans="1:22" ht="21" customHeight="1" x14ac:dyDescent="0.35">
      <c r="A1018" s="33"/>
      <c r="B1018" s="396"/>
      <c r="C1018" s="396"/>
      <c r="D1018" s="397" t="s">
        <v>9</v>
      </c>
      <c r="E1018" s="397"/>
      <c r="F1018" s="399"/>
      <c r="G1018" s="399"/>
      <c r="H1018" s="399"/>
      <c r="I1018" s="399"/>
      <c r="J1018" s="34"/>
      <c r="K1018" s="1"/>
      <c r="L1018" s="32"/>
      <c r="M1018" s="33"/>
      <c r="N1018" s="396"/>
      <c r="O1018" s="396"/>
      <c r="P1018" s="397" t="s">
        <v>9</v>
      </c>
      <c r="Q1018" s="397"/>
      <c r="R1018" s="399"/>
      <c r="S1018" s="399"/>
      <c r="T1018" s="399"/>
      <c r="U1018" s="399"/>
      <c r="V1018" s="34"/>
    </row>
    <row r="1019" spans="1:22" ht="21" customHeight="1" x14ac:dyDescent="0.35">
      <c r="A1019" s="33"/>
      <c r="B1019" s="356" t="s">
        <v>44</v>
      </c>
      <c r="C1019" s="356"/>
      <c r="D1019" s="357" t="str">
        <f t="shared" ref="D1019" si="103">IF(D1010="","",IF(OR(D1010="DWF",D1010="DNF"),"Distance","Temps"))</f>
        <v>Temps</v>
      </c>
      <c r="E1019" s="357"/>
      <c r="F1019" s="37"/>
      <c r="G1019" s="65"/>
      <c r="H1019" s="39"/>
      <c r="I1019" s="65"/>
      <c r="J1019" s="34"/>
      <c r="K1019" s="1"/>
      <c r="L1019" s="32"/>
      <c r="M1019" s="33"/>
      <c r="N1019" s="356" t="s">
        <v>44</v>
      </c>
      <c r="O1019" s="356"/>
      <c r="P1019" s="357" t="str">
        <f t="shared" ref="P1019" si="104">IF(P1010="","",IF(OR(P1010="DWF",P1010="DNF"),"Distance","Temps"))</f>
        <v>Temps</v>
      </c>
      <c r="Q1019" s="357"/>
      <c r="R1019" s="37"/>
      <c r="S1019" s="65"/>
      <c r="T1019" s="39"/>
      <c r="U1019" s="65"/>
      <c r="V1019" s="34"/>
    </row>
    <row r="1020" spans="1:22" ht="21" customHeight="1" x14ac:dyDescent="0.3">
      <c r="A1020" s="33"/>
      <c r="B1020" s="356"/>
      <c r="C1020" s="356"/>
      <c r="D1020" s="359" t="s">
        <v>56</v>
      </c>
      <c r="E1020" s="63" t="s">
        <v>57</v>
      </c>
      <c r="F1020" s="41"/>
      <c r="G1020" s="66"/>
      <c r="H1020" s="41"/>
      <c r="I1020" s="66"/>
      <c r="J1020" s="34"/>
      <c r="K1020" s="1"/>
      <c r="L1020" s="32"/>
      <c r="M1020" s="33"/>
      <c r="N1020" s="356"/>
      <c r="O1020" s="356"/>
      <c r="P1020" s="359" t="s">
        <v>56</v>
      </c>
      <c r="Q1020" s="63" t="s">
        <v>57</v>
      </c>
      <c r="R1020" s="41"/>
      <c r="S1020" s="66"/>
      <c r="T1020" s="41"/>
      <c r="U1020" s="66"/>
      <c r="V1020" s="34"/>
    </row>
    <row r="1021" spans="1:22" ht="21" customHeight="1" x14ac:dyDescent="0.3">
      <c r="A1021" s="33"/>
      <c r="B1021" s="356"/>
      <c r="C1021" s="356"/>
      <c r="D1021" s="359"/>
      <c r="E1021" s="63" t="s">
        <v>58</v>
      </c>
      <c r="F1021" s="41"/>
      <c r="G1021" s="66"/>
      <c r="H1021" s="41"/>
      <c r="I1021" s="66"/>
      <c r="J1021" s="34"/>
      <c r="K1021" s="1"/>
      <c r="L1021" s="32"/>
      <c r="M1021" s="33"/>
      <c r="N1021" s="356"/>
      <c r="O1021" s="356"/>
      <c r="P1021" s="359"/>
      <c r="Q1021" s="63" t="s">
        <v>58</v>
      </c>
      <c r="R1021" s="41"/>
      <c r="S1021" s="66"/>
      <c r="T1021" s="41"/>
      <c r="U1021" s="66"/>
      <c r="V1021" s="34"/>
    </row>
    <row r="1022" spans="1:22" ht="21" customHeight="1" x14ac:dyDescent="0.25">
      <c r="A1022" s="33"/>
      <c r="B1022" s="358"/>
      <c r="C1022" s="358"/>
      <c r="D1022" s="358"/>
      <c r="E1022" s="358"/>
      <c r="F1022" s="358"/>
      <c r="G1022" s="358"/>
      <c r="H1022" s="358"/>
      <c r="I1022" s="358"/>
      <c r="J1022" s="34"/>
      <c r="K1022" s="1"/>
      <c r="L1022" s="32"/>
      <c r="M1022" s="33"/>
      <c r="N1022" s="358"/>
      <c r="O1022" s="358"/>
      <c r="P1022" s="358"/>
      <c r="Q1022" s="358"/>
      <c r="R1022" s="358"/>
      <c r="S1022" s="358"/>
      <c r="T1022" s="358"/>
      <c r="U1022" s="358"/>
      <c r="V1022" s="34"/>
    </row>
    <row r="1023" spans="1:22" ht="21" customHeight="1" x14ac:dyDescent="0.3">
      <c r="A1023" s="33"/>
      <c r="B1023" s="395" t="s">
        <v>59</v>
      </c>
      <c r="C1023" s="395"/>
      <c r="D1023" s="395"/>
      <c r="E1023" s="395"/>
      <c r="F1023" s="395"/>
      <c r="G1023" s="395"/>
      <c r="H1023" s="395"/>
      <c r="I1023" s="395"/>
      <c r="J1023" s="34"/>
      <c r="K1023" s="1"/>
      <c r="L1023" s="32"/>
      <c r="M1023" s="33"/>
      <c r="N1023" s="395" t="s">
        <v>59</v>
      </c>
      <c r="O1023" s="395"/>
      <c r="P1023" s="395"/>
      <c r="Q1023" s="395"/>
      <c r="R1023" s="395"/>
      <c r="S1023" s="395"/>
      <c r="T1023" s="395"/>
      <c r="U1023" s="395"/>
      <c r="V1023" s="34"/>
    </row>
    <row r="1024" spans="1:22" ht="21" customHeight="1" thickBot="1" x14ac:dyDescent="0.3">
      <c r="A1024" s="33"/>
      <c r="B1024" s="358"/>
      <c r="C1024" s="358"/>
      <c r="D1024" s="358"/>
      <c r="E1024" s="358"/>
      <c r="F1024" s="358"/>
      <c r="G1024" s="358"/>
      <c r="H1024" s="358"/>
      <c r="I1024" s="358"/>
      <c r="J1024" s="34"/>
      <c r="K1024" s="1"/>
      <c r="L1024" s="32"/>
      <c r="M1024" s="33"/>
      <c r="N1024" s="358"/>
      <c r="O1024" s="358"/>
      <c r="P1024" s="358"/>
      <c r="Q1024" s="358"/>
      <c r="R1024" s="358"/>
      <c r="S1024" s="358"/>
      <c r="T1024" s="358"/>
      <c r="U1024" s="358"/>
      <c r="V1024" s="34"/>
    </row>
    <row r="1025" spans="1:22" ht="21" customHeight="1" x14ac:dyDescent="0.25">
      <c r="A1025" s="33"/>
      <c r="B1025" s="489" t="s">
        <v>96</v>
      </c>
      <c r="C1025" s="491"/>
      <c r="D1025" s="469"/>
      <c r="E1025" s="471"/>
      <c r="F1025" s="471"/>
      <c r="G1025" s="471"/>
      <c r="H1025" s="471"/>
      <c r="I1025" s="471"/>
      <c r="J1025" s="34"/>
      <c r="K1025" s="1"/>
      <c r="L1025" s="32"/>
      <c r="M1025" s="33"/>
      <c r="N1025" s="489" t="s">
        <v>96</v>
      </c>
      <c r="O1025" s="491"/>
      <c r="P1025" s="469"/>
      <c r="Q1025" s="471"/>
      <c r="R1025" s="471"/>
      <c r="S1025" s="471"/>
      <c r="T1025" s="471"/>
      <c r="U1025" s="471"/>
      <c r="V1025" s="34"/>
    </row>
    <row r="1026" spans="1:22" ht="21" customHeight="1" thickBot="1" x14ac:dyDescent="0.3">
      <c r="A1026" s="33"/>
      <c r="B1026" s="490"/>
      <c r="C1026" s="492"/>
      <c r="D1026" s="470"/>
      <c r="E1026" s="472"/>
      <c r="F1026" s="472"/>
      <c r="G1026" s="472"/>
      <c r="H1026" s="472"/>
      <c r="I1026" s="472"/>
      <c r="J1026" s="34"/>
      <c r="K1026" s="1"/>
      <c r="L1026" s="32"/>
      <c r="M1026" s="33"/>
      <c r="N1026" s="490"/>
      <c r="O1026" s="492"/>
      <c r="P1026" s="470"/>
      <c r="Q1026" s="472"/>
      <c r="R1026" s="472"/>
      <c r="S1026" s="472"/>
      <c r="T1026" s="472"/>
      <c r="U1026" s="472"/>
      <c r="V1026" s="34"/>
    </row>
    <row r="1027" spans="1:22" ht="21" customHeight="1" x14ac:dyDescent="0.25">
      <c r="A1027" s="33"/>
      <c r="B1027" s="487">
        <v>1</v>
      </c>
      <c r="C1027" s="475">
        <f>B1027+1</f>
        <v>2</v>
      </c>
      <c r="D1027" s="473">
        <f t="shared" ref="D1027:I1027" si="105">C1027+1</f>
        <v>3</v>
      </c>
      <c r="E1027" s="475">
        <f t="shared" si="105"/>
        <v>4</v>
      </c>
      <c r="F1027" s="473">
        <f t="shared" si="105"/>
        <v>5</v>
      </c>
      <c r="G1027" s="475">
        <f t="shared" si="105"/>
        <v>6</v>
      </c>
      <c r="H1027" s="473">
        <f t="shared" si="105"/>
        <v>7</v>
      </c>
      <c r="I1027" s="477">
        <f t="shared" si="105"/>
        <v>8</v>
      </c>
      <c r="J1027" s="34"/>
      <c r="K1027" s="1"/>
      <c r="L1027" s="32"/>
      <c r="M1027" s="33"/>
      <c r="N1027" s="487">
        <v>1</v>
      </c>
      <c r="O1027" s="475">
        <f>N1027+1</f>
        <v>2</v>
      </c>
      <c r="P1027" s="473">
        <f t="shared" ref="P1027:U1027" si="106">O1027+1</f>
        <v>3</v>
      </c>
      <c r="Q1027" s="475">
        <f t="shared" si="106"/>
        <v>4</v>
      </c>
      <c r="R1027" s="473">
        <f t="shared" si="106"/>
        <v>5</v>
      </c>
      <c r="S1027" s="475">
        <f t="shared" si="106"/>
        <v>6</v>
      </c>
      <c r="T1027" s="473">
        <f t="shared" si="106"/>
        <v>7</v>
      </c>
      <c r="U1027" s="477">
        <f t="shared" si="106"/>
        <v>8</v>
      </c>
      <c r="V1027" s="34"/>
    </row>
    <row r="1028" spans="1:22" ht="21" customHeight="1" thickBot="1" x14ac:dyDescent="0.3">
      <c r="A1028" s="33"/>
      <c r="B1028" s="488"/>
      <c r="C1028" s="476"/>
      <c r="D1028" s="474"/>
      <c r="E1028" s="476"/>
      <c r="F1028" s="474"/>
      <c r="G1028" s="476"/>
      <c r="H1028" s="474"/>
      <c r="I1028" s="478"/>
      <c r="J1028" s="34"/>
      <c r="K1028" s="1"/>
      <c r="L1028" s="32"/>
      <c r="M1028" s="33"/>
      <c r="N1028" s="488"/>
      <c r="O1028" s="476"/>
      <c r="P1028" s="474"/>
      <c r="Q1028" s="476"/>
      <c r="R1028" s="474"/>
      <c r="S1028" s="476"/>
      <c r="T1028" s="474"/>
      <c r="U1028" s="478"/>
      <c r="V1028" s="34"/>
    </row>
    <row r="1029" spans="1:22" ht="21" customHeight="1" x14ac:dyDescent="0.25">
      <c r="A1029" s="33"/>
      <c r="B1029" s="479" t="s">
        <v>97</v>
      </c>
      <c r="C1029" s="480"/>
      <c r="D1029" s="483"/>
      <c r="E1029" s="484"/>
      <c r="F1029" s="484"/>
      <c r="G1029" s="484"/>
      <c r="H1029" s="484"/>
      <c r="I1029" s="429"/>
      <c r="J1029" s="34"/>
      <c r="K1029" s="1"/>
      <c r="L1029" s="32"/>
      <c r="M1029" s="33"/>
      <c r="N1029" s="479" t="s">
        <v>97</v>
      </c>
      <c r="O1029" s="480"/>
      <c r="P1029" s="483"/>
      <c r="Q1029" s="484"/>
      <c r="R1029" s="484"/>
      <c r="S1029" s="484"/>
      <c r="T1029" s="484"/>
      <c r="U1029" s="429"/>
      <c r="V1029" s="34"/>
    </row>
    <row r="1030" spans="1:22" ht="21" customHeight="1" thickBot="1" x14ac:dyDescent="0.3">
      <c r="A1030" s="33"/>
      <c r="B1030" s="481"/>
      <c r="C1030" s="482"/>
      <c r="D1030" s="485"/>
      <c r="E1030" s="486"/>
      <c r="F1030" s="486"/>
      <c r="G1030" s="486"/>
      <c r="H1030" s="486"/>
      <c r="I1030" s="431"/>
      <c r="J1030" s="34"/>
      <c r="K1030" s="1"/>
      <c r="L1030" s="32"/>
      <c r="M1030" s="33"/>
      <c r="N1030" s="481"/>
      <c r="O1030" s="482"/>
      <c r="P1030" s="485"/>
      <c r="Q1030" s="486"/>
      <c r="R1030" s="486"/>
      <c r="S1030" s="486"/>
      <c r="T1030" s="486"/>
      <c r="U1030" s="431"/>
      <c r="V1030" s="34"/>
    </row>
    <row r="1031" spans="1:22" ht="21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" customHeight="1" x14ac:dyDescent="0.25">
      <c r="A1032" s="33"/>
      <c r="B1032" s="438" t="s">
        <v>63</v>
      </c>
      <c r="C1032" s="343" t="s">
        <v>64</v>
      </c>
      <c r="D1032" s="351"/>
      <c r="E1032" s="351"/>
      <c r="F1032" s="351"/>
      <c r="G1032" s="351"/>
      <c r="H1032" s="352"/>
      <c r="I1032" s="353"/>
      <c r="J1032" s="34"/>
      <c r="K1032" s="1"/>
      <c r="L1032" s="32"/>
      <c r="M1032" s="33"/>
      <c r="N1032" s="438" t="s">
        <v>63</v>
      </c>
      <c r="O1032" s="343" t="s">
        <v>64</v>
      </c>
      <c r="P1032" s="351"/>
      <c r="Q1032" s="351"/>
      <c r="R1032" s="351"/>
      <c r="S1032" s="351"/>
      <c r="T1032" s="352"/>
      <c r="U1032" s="353"/>
      <c r="V1032" s="34"/>
    </row>
    <row r="1033" spans="1:22" ht="21" customHeight="1" x14ac:dyDescent="0.25">
      <c r="A1033" s="33"/>
      <c r="B1033" s="439"/>
      <c r="C1033" s="340" t="s">
        <v>65</v>
      </c>
      <c r="D1033" s="348"/>
      <c r="E1033" s="348"/>
      <c r="F1033" s="348"/>
      <c r="G1033" s="348"/>
      <c r="H1033" s="336"/>
      <c r="I1033" s="337"/>
      <c r="J1033" s="34"/>
      <c r="K1033" s="1"/>
      <c r="L1033" s="32"/>
      <c r="M1033" s="33"/>
      <c r="N1033" s="439"/>
      <c r="O1033" s="340" t="s">
        <v>65</v>
      </c>
      <c r="P1033" s="348"/>
      <c r="Q1033" s="348"/>
      <c r="R1033" s="348"/>
      <c r="S1033" s="348"/>
      <c r="T1033" s="336"/>
      <c r="U1033" s="337"/>
      <c r="V1033" s="34"/>
    </row>
    <row r="1034" spans="1:22" ht="21" customHeight="1" x14ac:dyDescent="0.25">
      <c r="A1034" s="33"/>
      <c r="B1034" s="439"/>
      <c r="C1034" s="340" t="s">
        <v>66</v>
      </c>
      <c r="D1034" s="348"/>
      <c r="E1034" s="348"/>
      <c r="F1034" s="348"/>
      <c r="G1034" s="348"/>
      <c r="H1034" s="336"/>
      <c r="I1034" s="337"/>
      <c r="J1034" s="34"/>
      <c r="K1034" s="1"/>
      <c r="L1034" s="32"/>
      <c r="M1034" s="33"/>
      <c r="N1034" s="439"/>
      <c r="O1034" s="340" t="s">
        <v>66</v>
      </c>
      <c r="P1034" s="348"/>
      <c r="Q1034" s="348"/>
      <c r="R1034" s="348"/>
      <c r="S1034" s="348"/>
      <c r="T1034" s="336"/>
      <c r="U1034" s="337"/>
      <c r="V1034" s="34"/>
    </row>
    <row r="1035" spans="1:22" ht="21" customHeight="1" x14ac:dyDescent="0.25">
      <c r="A1035" s="33"/>
      <c r="B1035" s="439"/>
      <c r="C1035" s="340" t="s">
        <v>67</v>
      </c>
      <c r="D1035" s="348"/>
      <c r="E1035" s="348"/>
      <c r="F1035" s="348"/>
      <c r="G1035" s="348"/>
      <c r="H1035" s="336"/>
      <c r="I1035" s="337"/>
      <c r="J1035" s="34"/>
      <c r="K1035" s="1"/>
      <c r="L1035" s="32"/>
      <c r="M1035" s="33"/>
      <c r="N1035" s="439"/>
      <c r="O1035" s="340" t="s">
        <v>67</v>
      </c>
      <c r="P1035" s="348"/>
      <c r="Q1035" s="348"/>
      <c r="R1035" s="348"/>
      <c r="S1035" s="348"/>
      <c r="T1035" s="336"/>
      <c r="U1035" s="337"/>
      <c r="V1035" s="34"/>
    </row>
    <row r="1036" spans="1:22" ht="21" customHeight="1" x14ac:dyDescent="0.25">
      <c r="A1036" s="33"/>
      <c r="B1036" s="439"/>
      <c r="C1036" s="340" t="s">
        <v>68</v>
      </c>
      <c r="D1036" s="348"/>
      <c r="E1036" s="348"/>
      <c r="F1036" s="348"/>
      <c r="G1036" s="348"/>
      <c r="H1036" s="336"/>
      <c r="I1036" s="337"/>
      <c r="J1036" s="34"/>
      <c r="K1036" s="1"/>
      <c r="L1036" s="32"/>
      <c r="M1036" s="33"/>
      <c r="N1036" s="439"/>
      <c r="O1036" s="340" t="s">
        <v>68</v>
      </c>
      <c r="P1036" s="348"/>
      <c r="Q1036" s="348"/>
      <c r="R1036" s="348"/>
      <c r="S1036" s="348"/>
      <c r="T1036" s="336"/>
      <c r="U1036" s="337"/>
      <c r="V1036" s="34"/>
    </row>
    <row r="1037" spans="1:22" ht="21" customHeight="1" x14ac:dyDescent="0.25">
      <c r="A1037" s="33"/>
      <c r="B1037" s="439"/>
      <c r="C1037" s="340" t="s">
        <v>69</v>
      </c>
      <c r="D1037" s="348"/>
      <c r="E1037" s="348"/>
      <c r="F1037" s="348"/>
      <c r="G1037" s="348"/>
      <c r="H1037" s="336"/>
      <c r="I1037" s="337"/>
      <c r="J1037" s="34"/>
      <c r="K1037" s="1"/>
      <c r="L1037" s="32"/>
      <c r="M1037" s="33"/>
      <c r="N1037" s="439"/>
      <c r="O1037" s="340" t="s">
        <v>69</v>
      </c>
      <c r="P1037" s="348"/>
      <c r="Q1037" s="348"/>
      <c r="R1037" s="348"/>
      <c r="S1037" s="348"/>
      <c r="T1037" s="336"/>
      <c r="U1037" s="337"/>
      <c r="V1037" s="34"/>
    </row>
    <row r="1038" spans="1:22" ht="21" customHeight="1" thickBot="1" x14ac:dyDescent="0.3">
      <c r="A1038" s="33"/>
      <c r="B1038" s="440"/>
      <c r="C1038" s="371" t="s">
        <v>92</v>
      </c>
      <c r="D1038" s="372"/>
      <c r="E1038" s="372"/>
      <c r="F1038" s="372"/>
      <c r="G1038" s="372"/>
      <c r="H1038" s="369"/>
      <c r="I1038" s="370"/>
      <c r="J1038" s="34"/>
      <c r="K1038" s="1"/>
      <c r="L1038" s="32"/>
      <c r="M1038" s="33"/>
      <c r="N1038" s="440"/>
      <c r="O1038" s="371" t="s">
        <v>92</v>
      </c>
      <c r="P1038" s="372"/>
      <c r="Q1038" s="372"/>
      <c r="R1038" s="372"/>
      <c r="S1038" s="372"/>
      <c r="T1038" s="369"/>
      <c r="U1038" s="370"/>
      <c r="V1038" s="34"/>
    </row>
    <row r="1039" spans="1:22" ht="21" customHeight="1" x14ac:dyDescent="0.25">
      <c r="A1039" s="33"/>
      <c r="B1039" s="467" t="s">
        <v>70</v>
      </c>
      <c r="C1039" s="346" t="s">
        <v>71</v>
      </c>
      <c r="D1039" s="347"/>
      <c r="E1039" s="347"/>
      <c r="F1039" s="347"/>
      <c r="G1039" s="347"/>
      <c r="H1039" s="344"/>
      <c r="I1039" s="345"/>
      <c r="J1039" s="34"/>
      <c r="K1039" s="1"/>
      <c r="L1039" s="32"/>
      <c r="M1039" s="33"/>
      <c r="N1039" s="467" t="s">
        <v>70</v>
      </c>
      <c r="O1039" s="346" t="s">
        <v>71</v>
      </c>
      <c r="P1039" s="347"/>
      <c r="Q1039" s="347"/>
      <c r="R1039" s="347"/>
      <c r="S1039" s="347"/>
      <c r="T1039" s="344"/>
      <c r="U1039" s="345"/>
      <c r="V1039" s="34"/>
    </row>
    <row r="1040" spans="1:22" ht="21" customHeight="1" x14ac:dyDescent="0.25">
      <c r="A1040" s="33"/>
      <c r="B1040" s="467"/>
      <c r="C1040" s="340" t="s">
        <v>72</v>
      </c>
      <c r="D1040" s="348"/>
      <c r="E1040" s="348"/>
      <c r="F1040" s="348"/>
      <c r="G1040" s="348"/>
      <c r="H1040" s="336"/>
      <c r="I1040" s="337"/>
      <c r="J1040" s="34"/>
      <c r="K1040" s="1"/>
      <c r="L1040" s="32"/>
      <c r="M1040" s="33"/>
      <c r="N1040" s="467"/>
      <c r="O1040" s="340" t="s">
        <v>72</v>
      </c>
      <c r="P1040" s="348"/>
      <c r="Q1040" s="348"/>
      <c r="R1040" s="348"/>
      <c r="S1040" s="348"/>
      <c r="T1040" s="336"/>
      <c r="U1040" s="337"/>
      <c r="V1040" s="34"/>
    </row>
    <row r="1041" spans="1:23" ht="21" customHeight="1" x14ac:dyDescent="0.25">
      <c r="A1041" s="33"/>
      <c r="B1041" s="467"/>
      <c r="C1041" s="340" t="s">
        <v>73</v>
      </c>
      <c r="D1041" s="348"/>
      <c r="E1041" s="348"/>
      <c r="F1041" s="348"/>
      <c r="G1041" s="348"/>
      <c r="H1041" s="336"/>
      <c r="I1041" s="337"/>
      <c r="J1041" s="34"/>
      <c r="K1041" s="1"/>
      <c r="L1041" s="32"/>
      <c r="M1041" s="33"/>
      <c r="N1041" s="467"/>
      <c r="O1041" s="340" t="s">
        <v>73</v>
      </c>
      <c r="P1041" s="348"/>
      <c r="Q1041" s="348"/>
      <c r="R1041" s="348"/>
      <c r="S1041" s="348"/>
      <c r="T1041" s="336"/>
      <c r="U1041" s="337"/>
      <c r="V1041" s="34"/>
    </row>
    <row r="1042" spans="1:23" ht="21" customHeight="1" x14ac:dyDescent="0.25">
      <c r="A1042" s="33"/>
      <c r="B1042" s="467"/>
      <c r="C1042" s="340" t="s">
        <v>74</v>
      </c>
      <c r="D1042" s="348"/>
      <c r="E1042" s="348"/>
      <c r="F1042" s="348"/>
      <c r="G1042" s="348"/>
      <c r="H1042" s="336"/>
      <c r="I1042" s="337"/>
      <c r="J1042" s="34"/>
      <c r="K1042" s="1"/>
      <c r="L1042" s="32"/>
      <c r="M1042" s="33"/>
      <c r="N1042" s="467"/>
      <c r="O1042" s="340" t="s">
        <v>74</v>
      </c>
      <c r="P1042" s="348"/>
      <c r="Q1042" s="348"/>
      <c r="R1042" s="348"/>
      <c r="S1042" s="348"/>
      <c r="T1042" s="336"/>
      <c r="U1042" s="337"/>
      <c r="V1042" s="34"/>
    </row>
    <row r="1043" spans="1:23" ht="21" customHeight="1" x14ac:dyDescent="0.25">
      <c r="A1043" s="33"/>
      <c r="B1043" s="467"/>
      <c r="C1043" s="340" t="s">
        <v>75</v>
      </c>
      <c r="D1043" s="348"/>
      <c r="E1043" s="348"/>
      <c r="F1043" s="348"/>
      <c r="G1043" s="348"/>
      <c r="H1043" s="336"/>
      <c r="I1043" s="337"/>
      <c r="J1043" s="34"/>
      <c r="K1043" s="1"/>
      <c r="L1043" s="32"/>
      <c r="M1043" s="33"/>
      <c r="N1043" s="467"/>
      <c r="O1043" s="340" t="s">
        <v>75</v>
      </c>
      <c r="P1043" s="348"/>
      <c r="Q1043" s="348"/>
      <c r="R1043" s="348"/>
      <c r="S1043" s="348"/>
      <c r="T1043" s="336"/>
      <c r="U1043" s="337"/>
      <c r="V1043" s="34"/>
    </row>
    <row r="1044" spans="1:23" ht="21" customHeight="1" x14ac:dyDescent="0.25">
      <c r="A1044" s="33"/>
      <c r="B1044" s="467"/>
      <c r="C1044" s="340" t="s">
        <v>76</v>
      </c>
      <c r="D1044" s="348"/>
      <c r="E1044" s="348"/>
      <c r="F1044" s="348"/>
      <c r="G1044" s="348"/>
      <c r="H1044" s="336"/>
      <c r="I1044" s="337"/>
      <c r="J1044" s="34"/>
      <c r="K1044" s="1"/>
      <c r="L1044" s="32"/>
      <c r="M1044" s="33"/>
      <c r="N1044" s="467"/>
      <c r="O1044" s="340" t="s">
        <v>76</v>
      </c>
      <c r="P1044" s="348"/>
      <c r="Q1044" s="348"/>
      <c r="R1044" s="348"/>
      <c r="S1044" s="348"/>
      <c r="T1044" s="336"/>
      <c r="U1044" s="337"/>
      <c r="V1044" s="34"/>
    </row>
    <row r="1045" spans="1:23" ht="21" customHeight="1" thickBot="1" x14ac:dyDescent="0.3">
      <c r="A1045" s="33"/>
      <c r="B1045" s="468"/>
      <c r="C1045" s="371" t="s">
        <v>77</v>
      </c>
      <c r="D1045" s="372"/>
      <c r="E1045" s="372"/>
      <c r="F1045" s="372"/>
      <c r="G1045" s="372"/>
      <c r="H1045" s="369"/>
      <c r="I1045" s="370"/>
      <c r="J1045" s="34"/>
      <c r="K1045" s="1"/>
      <c r="L1045" s="32"/>
      <c r="M1045" s="33"/>
      <c r="N1045" s="468"/>
      <c r="O1045" s="371" t="s">
        <v>77</v>
      </c>
      <c r="P1045" s="372"/>
      <c r="Q1045" s="372"/>
      <c r="R1045" s="372"/>
      <c r="S1045" s="372"/>
      <c r="T1045" s="369"/>
      <c r="U1045" s="370"/>
      <c r="V1045" s="34"/>
    </row>
    <row r="1046" spans="1:23" ht="21" customHeight="1" x14ac:dyDescent="0.25">
      <c r="A1046" s="33"/>
      <c r="B1046" s="439" t="s">
        <v>78</v>
      </c>
      <c r="C1046" s="465" t="s">
        <v>83</v>
      </c>
      <c r="D1046" s="466"/>
      <c r="E1046" s="346"/>
      <c r="F1046" s="11" t="s">
        <v>84</v>
      </c>
      <c r="G1046" s="11"/>
      <c r="H1046" s="344"/>
      <c r="I1046" s="345"/>
      <c r="J1046" s="34"/>
      <c r="K1046" s="1"/>
      <c r="L1046" s="32"/>
      <c r="M1046" s="33"/>
      <c r="N1046" s="439" t="s">
        <v>78</v>
      </c>
      <c r="O1046" s="465" t="s">
        <v>83</v>
      </c>
      <c r="P1046" s="466"/>
      <c r="Q1046" s="346"/>
      <c r="R1046" s="11" t="s">
        <v>84</v>
      </c>
      <c r="S1046" s="11"/>
      <c r="T1046" s="344"/>
      <c r="U1046" s="345"/>
      <c r="V1046" s="34"/>
    </row>
    <row r="1047" spans="1:23" ht="21" customHeight="1" x14ac:dyDescent="0.25">
      <c r="A1047" s="33"/>
      <c r="B1047" s="439"/>
      <c r="C1047" s="58" t="s">
        <v>85</v>
      </c>
      <c r="D1047" s="59"/>
      <c r="E1047" s="59"/>
      <c r="F1047" s="10" t="s">
        <v>86</v>
      </c>
      <c r="G1047" s="10"/>
      <c r="H1047" s="336"/>
      <c r="I1047" s="337"/>
      <c r="J1047" s="34"/>
      <c r="K1047" s="1"/>
      <c r="L1047" s="32"/>
      <c r="M1047" s="33"/>
      <c r="N1047" s="439"/>
      <c r="O1047" s="58" t="s">
        <v>85</v>
      </c>
      <c r="P1047" s="59"/>
      <c r="Q1047" s="59"/>
      <c r="R1047" s="10" t="s">
        <v>86</v>
      </c>
      <c r="S1047" s="10"/>
      <c r="T1047" s="336"/>
      <c r="U1047" s="337"/>
      <c r="V1047" s="34"/>
    </row>
    <row r="1048" spans="1:23" ht="21" customHeight="1" thickBot="1" x14ac:dyDescent="0.3">
      <c r="A1048" s="33"/>
      <c r="B1048" s="440"/>
      <c r="C1048" s="60" t="s">
        <v>87</v>
      </c>
      <c r="D1048" s="61"/>
      <c r="E1048" s="61"/>
      <c r="F1048" s="52" t="s">
        <v>86</v>
      </c>
      <c r="G1048" s="52"/>
      <c r="H1048" s="369"/>
      <c r="I1048" s="370"/>
      <c r="J1048" s="34"/>
      <c r="K1048" s="1"/>
      <c r="L1048" s="32"/>
      <c r="M1048" s="33"/>
      <c r="N1048" s="440"/>
      <c r="O1048" s="60" t="s">
        <v>87</v>
      </c>
      <c r="P1048" s="61"/>
      <c r="Q1048" s="61"/>
      <c r="R1048" s="52" t="s">
        <v>86</v>
      </c>
      <c r="S1048" s="52"/>
      <c r="T1048" s="369"/>
      <c r="U1048" s="370"/>
      <c r="V1048" s="34"/>
    </row>
    <row r="1049" spans="1:23" ht="21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3" ht="21" customHeight="1" x14ac:dyDescent="0.3">
      <c r="A1050" s="33"/>
      <c r="B1050" s="373" t="s">
        <v>88</v>
      </c>
      <c r="C1050" s="374"/>
      <c r="D1050" s="374"/>
      <c r="E1050" s="374"/>
      <c r="F1050" s="374"/>
      <c r="G1050" s="374"/>
      <c r="H1050" s="374"/>
      <c r="I1050" s="375"/>
      <c r="J1050" s="34"/>
      <c r="K1050" s="1"/>
      <c r="L1050" s="32"/>
      <c r="M1050" s="33"/>
      <c r="N1050" s="373" t="s">
        <v>88</v>
      </c>
      <c r="O1050" s="374"/>
      <c r="P1050" s="374"/>
      <c r="Q1050" s="374"/>
      <c r="R1050" s="374"/>
      <c r="S1050" s="374"/>
      <c r="T1050" s="374"/>
      <c r="U1050" s="375"/>
      <c r="V1050" s="34"/>
    </row>
    <row r="1051" spans="1:23" ht="21" customHeight="1" x14ac:dyDescent="0.25">
      <c r="A1051" s="33"/>
      <c r="B1051" s="376"/>
      <c r="C1051" s="377"/>
      <c r="D1051" s="377"/>
      <c r="E1051" s="377"/>
      <c r="F1051" s="377"/>
      <c r="G1051" s="377"/>
      <c r="H1051" s="377"/>
      <c r="I1051" s="378"/>
      <c r="J1051" s="34"/>
      <c r="K1051" s="1"/>
      <c r="L1051" s="32"/>
      <c r="M1051" s="33"/>
      <c r="N1051" s="376"/>
      <c r="O1051" s="377"/>
      <c r="P1051" s="377"/>
      <c r="Q1051" s="377"/>
      <c r="R1051" s="377"/>
      <c r="S1051" s="377"/>
      <c r="T1051" s="377"/>
      <c r="U1051" s="378"/>
      <c r="V1051" s="34"/>
    </row>
    <row r="1052" spans="1:23" ht="21" customHeight="1" x14ac:dyDescent="0.25">
      <c r="A1052" s="33"/>
      <c r="B1052" s="379"/>
      <c r="C1052" s="380"/>
      <c r="D1052" s="380"/>
      <c r="E1052" s="380"/>
      <c r="F1052" s="380"/>
      <c r="G1052" s="380"/>
      <c r="H1052" s="380"/>
      <c r="I1052" s="381"/>
      <c r="J1052" s="34"/>
      <c r="K1052" s="1"/>
      <c r="L1052" s="32"/>
      <c r="M1052" s="33"/>
      <c r="N1052" s="379"/>
      <c r="O1052" s="380"/>
      <c r="P1052" s="380"/>
      <c r="Q1052" s="380"/>
      <c r="R1052" s="380"/>
      <c r="S1052" s="380"/>
      <c r="T1052" s="380"/>
      <c r="U1052" s="381"/>
      <c r="V1052" s="34"/>
    </row>
    <row r="1053" spans="1:23" ht="21" customHeight="1" x14ac:dyDescent="0.25">
      <c r="A1053" s="33"/>
      <c r="B1053" s="379"/>
      <c r="C1053" s="380"/>
      <c r="D1053" s="380"/>
      <c r="E1053" s="380"/>
      <c r="F1053" s="380"/>
      <c r="G1053" s="380"/>
      <c r="H1053" s="380"/>
      <c r="I1053" s="381"/>
      <c r="J1053" s="34"/>
      <c r="K1053" s="1"/>
      <c r="L1053" s="32"/>
      <c r="M1053" s="33"/>
      <c r="N1053" s="379"/>
      <c r="O1053" s="380"/>
      <c r="P1053" s="380"/>
      <c r="Q1053" s="380"/>
      <c r="R1053" s="380"/>
      <c r="S1053" s="380"/>
      <c r="T1053" s="380"/>
      <c r="U1053" s="381"/>
      <c r="V1053" s="34"/>
    </row>
    <row r="1054" spans="1:23" ht="21" customHeight="1" thickBot="1" x14ac:dyDescent="0.3">
      <c r="A1054" s="33"/>
      <c r="B1054" s="382"/>
      <c r="C1054" s="383"/>
      <c r="D1054" s="383"/>
      <c r="E1054" s="383"/>
      <c r="F1054" s="383"/>
      <c r="G1054" s="383"/>
      <c r="H1054" s="383"/>
      <c r="I1054" s="384"/>
      <c r="J1054" s="34"/>
      <c r="K1054" s="1"/>
      <c r="L1054" s="32"/>
      <c r="M1054" s="33"/>
      <c r="N1054" s="382"/>
      <c r="O1054" s="383"/>
      <c r="P1054" s="383"/>
      <c r="Q1054" s="383"/>
      <c r="R1054" s="383"/>
      <c r="S1054" s="383"/>
      <c r="T1054" s="383"/>
      <c r="U1054" s="384"/>
      <c r="V1054" s="34"/>
    </row>
    <row r="1055" spans="1:23" ht="21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3" ht="21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</row>
    <row r="1057" spans="1:22" ht="21" customHeight="1" x14ac:dyDescent="0.25">
      <c r="A1057" s="29">
        <v>22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107">A1057+1</f>
        <v>23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" customHeight="1" x14ac:dyDescent="0.35">
      <c r="A1058" s="33"/>
      <c r="B1058" s="356" t="s">
        <v>42</v>
      </c>
      <c r="C1058" s="356"/>
      <c r="D1058" s="452" t="s">
        <v>239</v>
      </c>
      <c r="E1058" s="404"/>
      <c r="F1058" s="404"/>
      <c r="G1058" s="404"/>
      <c r="H1058" s="404"/>
      <c r="I1058" s="404"/>
      <c r="J1058" s="75"/>
      <c r="K1058" s="1"/>
      <c r="L1058" s="32"/>
      <c r="M1058" s="33"/>
      <c r="N1058" s="356" t="s">
        <v>42</v>
      </c>
      <c r="O1058" s="356"/>
      <c r="P1058" s="452" t="s">
        <v>239</v>
      </c>
      <c r="Q1058" s="404"/>
      <c r="R1058" s="404"/>
      <c r="S1058" s="404"/>
      <c r="T1058" s="404"/>
      <c r="U1058" s="404"/>
      <c r="V1058" s="75"/>
    </row>
    <row r="1059" spans="1:22" ht="21" customHeight="1" x14ac:dyDescent="0.25">
      <c r="A1059" s="33"/>
      <c r="B1059" s="358"/>
      <c r="C1059" s="358"/>
      <c r="D1059" s="358"/>
      <c r="E1059" s="358"/>
      <c r="F1059" s="358"/>
      <c r="G1059" s="358"/>
      <c r="H1059" s="358"/>
      <c r="I1059" s="358"/>
      <c r="J1059" s="34"/>
      <c r="K1059" s="1"/>
      <c r="L1059" s="32"/>
      <c r="M1059" s="33"/>
      <c r="N1059" s="358"/>
      <c r="O1059" s="358"/>
      <c r="P1059" s="358"/>
      <c r="Q1059" s="358"/>
      <c r="R1059" s="358"/>
      <c r="S1059" s="358"/>
      <c r="T1059" s="358"/>
      <c r="U1059" s="358"/>
      <c r="V1059" s="34"/>
    </row>
    <row r="1060" spans="1:22" ht="21" customHeight="1" x14ac:dyDescent="0.35">
      <c r="A1060" s="33"/>
      <c r="B1060" s="356" t="s">
        <v>0</v>
      </c>
      <c r="C1060" s="356"/>
      <c r="D1060" s="403"/>
      <c r="E1060" s="403"/>
      <c r="F1060" s="357" t="s">
        <v>41</v>
      </c>
      <c r="G1060" s="357"/>
      <c r="H1060" s="403"/>
      <c r="I1060" s="403"/>
      <c r="J1060" s="34"/>
      <c r="K1060" s="1"/>
      <c r="L1060" s="32"/>
      <c r="M1060" s="33"/>
      <c r="N1060" s="356" t="s">
        <v>0</v>
      </c>
      <c r="O1060" s="356"/>
      <c r="P1060" s="403"/>
      <c r="Q1060" s="403"/>
      <c r="R1060" s="357" t="s">
        <v>41</v>
      </c>
      <c r="S1060" s="357"/>
      <c r="T1060" s="403"/>
      <c r="U1060" s="403"/>
      <c r="V1060" s="34"/>
    </row>
    <row r="1061" spans="1:22" ht="21" customHeight="1" x14ac:dyDescent="0.35">
      <c r="A1061" s="33"/>
      <c r="B1061" s="356" t="s">
        <v>14</v>
      </c>
      <c r="C1061" s="356"/>
      <c r="D1061" s="400"/>
      <c r="E1061" s="400"/>
      <c r="F1061" s="357" t="s">
        <v>15</v>
      </c>
      <c r="G1061" s="357"/>
      <c r="H1061" s="401"/>
      <c r="I1061" s="401"/>
      <c r="J1061" s="34"/>
      <c r="K1061" s="1"/>
      <c r="L1061" s="32"/>
      <c r="M1061" s="33"/>
      <c r="N1061" s="356" t="s">
        <v>14</v>
      </c>
      <c r="O1061" s="356"/>
      <c r="P1061" s="400"/>
      <c r="Q1061" s="400"/>
      <c r="R1061" s="357" t="s">
        <v>15</v>
      </c>
      <c r="S1061" s="357"/>
      <c r="T1061" s="401"/>
      <c r="U1061" s="401"/>
      <c r="V1061" s="34"/>
    </row>
    <row r="1062" spans="1:22" ht="21" customHeight="1" x14ac:dyDescent="0.3">
      <c r="A1062" s="33"/>
      <c r="B1062" s="64" t="s">
        <v>53</v>
      </c>
      <c r="C1062" s="64"/>
      <c r="D1062" s="402"/>
      <c r="E1062" s="402"/>
      <c r="F1062" s="397" t="s">
        <v>54</v>
      </c>
      <c r="G1062" s="397"/>
      <c r="H1062" s="402"/>
      <c r="I1062" s="402"/>
      <c r="J1062" s="34"/>
      <c r="K1062" s="1"/>
      <c r="L1062" s="32"/>
      <c r="M1062" s="33"/>
      <c r="N1062" s="64" t="s">
        <v>53</v>
      </c>
      <c r="O1062" s="64"/>
      <c r="P1062" s="402"/>
      <c r="Q1062" s="402"/>
      <c r="R1062" s="397" t="s">
        <v>54</v>
      </c>
      <c r="S1062" s="397"/>
      <c r="T1062" s="402"/>
      <c r="U1062" s="402"/>
      <c r="V1062" s="34"/>
    </row>
    <row r="1063" spans="1:22" ht="21" customHeight="1" x14ac:dyDescent="0.3">
      <c r="A1063" s="33"/>
      <c r="B1063" s="396" t="s">
        <v>1</v>
      </c>
      <c r="C1063" s="396"/>
      <c r="D1063" s="397"/>
      <c r="E1063" s="397"/>
      <c r="F1063" s="398"/>
      <c r="G1063" s="398"/>
      <c r="H1063" s="398"/>
      <c r="I1063" s="398"/>
      <c r="J1063" s="34"/>
      <c r="K1063" s="1"/>
      <c r="L1063" s="32"/>
      <c r="M1063" s="33"/>
      <c r="N1063" s="396" t="s">
        <v>1</v>
      </c>
      <c r="O1063" s="396"/>
      <c r="P1063" s="397"/>
      <c r="Q1063" s="397"/>
      <c r="R1063" s="398"/>
      <c r="S1063" s="398"/>
      <c r="T1063" s="398"/>
      <c r="U1063" s="398"/>
      <c r="V1063" s="34"/>
    </row>
    <row r="1064" spans="1:22" ht="21" customHeight="1" x14ac:dyDescent="0.3">
      <c r="A1064" s="33"/>
      <c r="B1064" s="396"/>
      <c r="C1064" s="396"/>
      <c r="D1064" s="397" t="s">
        <v>11</v>
      </c>
      <c r="E1064" s="397"/>
      <c r="F1064" s="398"/>
      <c r="G1064" s="398"/>
      <c r="H1064" s="398"/>
      <c r="I1064" s="398"/>
      <c r="J1064" s="34"/>
      <c r="K1064" s="1"/>
      <c r="L1064" s="32"/>
      <c r="M1064" s="33"/>
      <c r="N1064" s="396"/>
      <c r="O1064" s="396"/>
      <c r="P1064" s="397" t="s">
        <v>11</v>
      </c>
      <c r="Q1064" s="397"/>
      <c r="R1064" s="398"/>
      <c r="S1064" s="398"/>
      <c r="T1064" s="398"/>
      <c r="U1064" s="398"/>
      <c r="V1064" s="34"/>
    </row>
    <row r="1065" spans="1:22" ht="21" customHeight="1" x14ac:dyDescent="0.3">
      <c r="A1065" s="33"/>
      <c r="B1065" s="396"/>
      <c r="C1065" s="396"/>
      <c r="D1065" s="397" t="s">
        <v>55</v>
      </c>
      <c r="E1065" s="397"/>
      <c r="F1065" s="398"/>
      <c r="G1065" s="398"/>
      <c r="H1065" s="398"/>
      <c r="I1065" s="398"/>
      <c r="J1065" s="34"/>
      <c r="K1065" s="1"/>
      <c r="L1065" s="32"/>
      <c r="M1065" s="33"/>
      <c r="N1065" s="396"/>
      <c r="O1065" s="396"/>
      <c r="P1065" s="397" t="s">
        <v>55</v>
      </c>
      <c r="Q1065" s="397"/>
      <c r="R1065" s="398"/>
      <c r="S1065" s="398"/>
      <c r="T1065" s="398"/>
      <c r="U1065" s="398"/>
      <c r="V1065" s="34"/>
    </row>
    <row r="1066" spans="1:22" ht="21" customHeight="1" x14ac:dyDescent="0.35">
      <c r="A1066" s="33"/>
      <c r="B1066" s="396"/>
      <c r="C1066" s="396"/>
      <c r="D1066" s="397" t="s">
        <v>9</v>
      </c>
      <c r="E1066" s="397"/>
      <c r="F1066" s="399"/>
      <c r="G1066" s="399"/>
      <c r="H1066" s="399"/>
      <c r="I1066" s="399"/>
      <c r="J1066" s="34"/>
      <c r="K1066" s="1"/>
      <c r="L1066" s="32"/>
      <c r="M1066" s="33"/>
      <c r="N1066" s="396"/>
      <c r="O1066" s="396"/>
      <c r="P1066" s="397" t="s">
        <v>9</v>
      </c>
      <c r="Q1066" s="397"/>
      <c r="R1066" s="399"/>
      <c r="S1066" s="399"/>
      <c r="T1066" s="399"/>
      <c r="U1066" s="399"/>
      <c r="V1066" s="34"/>
    </row>
    <row r="1067" spans="1:22" ht="21" customHeight="1" x14ac:dyDescent="0.35">
      <c r="A1067" s="33"/>
      <c r="B1067" s="356" t="s">
        <v>44</v>
      </c>
      <c r="C1067" s="356"/>
      <c r="D1067" s="357" t="str">
        <f t="shared" ref="D1067" si="108">IF(D1058="","",IF(OR(D1058="DWF",D1058="DNF"),"Distance","Temps"))</f>
        <v>Temps</v>
      </c>
      <c r="E1067" s="357"/>
      <c r="F1067" s="37"/>
      <c r="G1067" s="65"/>
      <c r="H1067" s="39"/>
      <c r="I1067" s="65"/>
      <c r="J1067" s="34"/>
      <c r="K1067" s="1"/>
      <c r="L1067" s="32"/>
      <c r="M1067" s="33"/>
      <c r="N1067" s="356" t="s">
        <v>44</v>
      </c>
      <c r="O1067" s="356"/>
      <c r="P1067" s="357" t="str">
        <f t="shared" ref="P1067" si="109">IF(P1058="","",IF(OR(P1058="DWF",P1058="DNF"),"Distance","Temps"))</f>
        <v>Temps</v>
      </c>
      <c r="Q1067" s="357"/>
      <c r="R1067" s="37"/>
      <c r="S1067" s="65"/>
      <c r="T1067" s="39"/>
      <c r="U1067" s="65"/>
      <c r="V1067" s="34"/>
    </row>
    <row r="1068" spans="1:22" ht="21" customHeight="1" x14ac:dyDescent="0.3">
      <c r="A1068" s="33"/>
      <c r="B1068" s="356"/>
      <c r="C1068" s="356"/>
      <c r="D1068" s="359" t="s">
        <v>56</v>
      </c>
      <c r="E1068" s="63" t="s">
        <v>57</v>
      </c>
      <c r="F1068" s="41"/>
      <c r="G1068" s="66"/>
      <c r="H1068" s="41"/>
      <c r="I1068" s="66"/>
      <c r="J1068" s="34"/>
      <c r="K1068" s="1"/>
      <c r="L1068" s="32"/>
      <c r="M1068" s="33"/>
      <c r="N1068" s="356"/>
      <c r="O1068" s="356"/>
      <c r="P1068" s="359" t="s">
        <v>56</v>
      </c>
      <c r="Q1068" s="63" t="s">
        <v>57</v>
      </c>
      <c r="R1068" s="41"/>
      <c r="S1068" s="66"/>
      <c r="T1068" s="41"/>
      <c r="U1068" s="66"/>
      <c r="V1068" s="34"/>
    </row>
    <row r="1069" spans="1:22" ht="21" customHeight="1" x14ac:dyDescent="0.3">
      <c r="A1069" s="33"/>
      <c r="B1069" s="356"/>
      <c r="C1069" s="356"/>
      <c r="D1069" s="359"/>
      <c r="E1069" s="63" t="s">
        <v>58</v>
      </c>
      <c r="F1069" s="41"/>
      <c r="G1069" s="66"/>
      <c r="H1069" s="41"/>
      <c r="I1069" s="66"/>
      <c r="J1069" s="34"/>
      <c r="K1069" s="1"/>
      <c r="L1069" s="32"/>
      <c r="M1069" s="33"/>
      <c r="N1069" s="356"/>
      <c r="O1069" s="356"/>
      <c r="P1069" s="359"/>
      <c r="Q1069" s="63" t="s">
        <v>58</v>
      </c>
      <c r="R1069" s="41"/>
      <c r="S1069" s="66"/>
      <c r="T1069" s="41"/>
      <c r="U1069" s="66"/>
      <c r="V1069" s="34"/>
    </row>
    <row r="1070" spans="1:22" ht="21" customHeight="1" x14ac:dyDescent="0.25">
      <c r="A1070" s="33"/>
      <c r="B1070" s="358"/>
      <c r="C1070" s="358"/>
      <c r="D1070" s="358"/>
      <c r="E1070" s="358"/>
      <c r="F1070" s="358"/>
      <c r="G1070" s="358"/>
      <c r="H1070" s="358"/>
      <c r="I1070" s="358"/>
      <c r="J1070" s="34"/>
      <c r="K1070" s="1"/>
      <c r="L1070" s="32"/>
      <c r="M1070" s="33"/>
      <c r="N1070" s="358"/>
      <c r="O1070" s="358"/>
      <c r="P1070" s="358"/>
      <c r="Q1070" s="358"/>
      <c r="R1070" s="358"/>
      <c r="S1070" s="358"/>
      <c r="T1070" s="358"/>
      <c r="U1070" s="358"/>
      <c r="V1070" s="34"/>
    </row>
    <row r="1071" spans="1:22" ht="21" customHeight="1" x14ac:dyDescent="0.3">
      <c r="A1071" s="33"/>
      <c r="B1071" s="395" t="s">
        <v>59</v>
      </c>
      <c r="C1071" s="395"/>
      <c r="D1071" s="395"/>
      <c r="E1071" s="395"/>
      <c r="F1071" s="395"/>
      <c r="G1071" s="395"/>
      <c r="H1071" s="395"/>
      <c r="I1071" s="395"/>
      <c r="J1071" s="34"/>
      <c r="K1071" s="1"/>
      <c r="L1071" s="32"/>
      <c r="M1071" s="33"/>
      <c r="N1071" s="395" t="s">
        <v>59</v>
      </c>
      <c r="O1071" s="395"/>
      <c r="P1071" s="395"/>
      <c r="Q1071" s="395"/>
      <c r="R1071" s="395"/>
      <c r="S1071" s="395"/>
      <c r="T1071" s="395"/>
      <c r="U1071" s="395"/>
      <c r="V1071" s="34"/>
    </row>
    <row r="1072" spans="1:22" ht="21" customHeight="1" thickBot="1" x14ac:dyDescent="0.3">
      <c r="A1072" s="33"/>
      <c r="B1072" s="358"/>
      <c r="C1072" s="358"/>
      <c r="D1072" s="358"/>
      <c r="E1072" s="358"/>
      <c r="F1072" s="358"/>
      <c r="G1072" s="358"/>
      <c r="H1072" s="358"/>
      <c r="I1072" s="358"/>
      <c r="J1072" s="34"/>
      <c r="K1072" s="1"/>
      <c r="L1072" s="32"/>
      <c r="M1072" s="33"/>
      <c r="N1072" s="358"/>
      <c r="O1072" s="358"/>
      <c r="P1072" s="358"/>
      <c r="Q1072" s="358"/>
      <c r="R1072" s="358"/>
      <c r="S1072" s="358"/>
      <c r="T1072" s="358"/>
      <c r="U1072" s="358"/>
      <c r="V1072" s="34"/>
    </row>
    <row r="1073" spans="1:22" ht="21" customHeight="1" x14ac:dyDescent="0.25">
      <c r="A1073" s="33"/>
      <c r="B1073" s="489" t="s">
        <v>96</v>
      </c>
      <c r="C1073" s="491"/>
      <c r="D1073" s="469"/>
      <c r="E1073" s="471"/>
      <c r="F1073" s="471"/>
      <c r="G1073" s="471"/>
      <c r="H1073" s="471"/>
      <c r="I1073" s="471"/>
      <c r="J1073" s="34"/>
      <c r="K1073" s="1"/>
      <c r="L1073" s="32"/>
      <c r="M1073" s="33"/>
      <c r="N1073" s="489" t="s">
        <v>96</v>
      </c>
      <c r="O1073" s="491"/>
      <c r="P1073" s="469"/>
      <c r="Q1073" s="471"/>
      <c r="R1073" s="471"/>
      <c r="S1073" s="471"/>
      <c r="T1073" s="471"/>
      <c r="U1073" s="471"/>
      <c r="V1073" s="34"/>
    </row>
    <row r="1074" spans="1:22" ht="21" customHeight="1" thickBot="1" x14ac:dyDescent="0.3">
      <c r="A1074" s="33"/>
      <c r="B1074" s="490"/>
      <c r="C1074" s="492"/>
      <c r="D1074" s="470"/>
      <c r="E1074" s="472"/>
      <c r="F1074" s="472"/>
      <c r="G1074" s="472"/>
      <c r="H1074" s="472"/>
      <c r="I1074" s="472"/>
      <c r="J1074" s="34"/>
      <c r="K1074" s="1"/>
      <c r="L1074" s="32"/>
      <c r="M1074" s="33"/>
      <c r="N1074" s="490"/>
      <c r="O1074" s="492"/>
      <c r="P1074" s="470"/>
      <c r="Q1074" s="472"/>
      <c r="R1074" s="472"/>
      <c r="S1074" s="472"/>
      <c r="T1074" s="472"/>
      <c r="U1074" s="472"/>
      <c r="V1074" s="34"/>
    </row>
    <row r="1075" spans="1:22" ht="21" customHeight="1" x14ac:dyDescent="0.25">
      <c r="A1075" s="33"/>
      <c r="B1075" s="487">
        <v>1</v>
      </c>
      <c r="C1075" s="475">
        <f>B1075+1</f>
        <v>2</v>
      </c>
      <c r="D1075" s="473">
        <f t="shared" ref="D1075:I1075" si="110">C1075+1</f>
        <v>3</v>
      </c>
      <c r="E1075" s="475">
        <f t="shared" si="110"/>
        <v>4</v>
      </c>
      <c r="F1075" s="473">
        <f t="shared" si="110"/>
        <v>5</v>
      </c>
      <c r="G1075" s="475">
        <f t="shared" si="110"/>
        <v>6</v>
      </c>
      <c r="H1075" s="473">
        <f t="shared" si="110"/>
        <v>7</v>
      </c>
      <c r="I1075" s="477">
        <f t="shared" si="110"/>
        <v>8</v>
      </c>
      <c r="J1075" s="34"/>
      <c r="K1075" s="1"/>
      <c r="L1075" s="32"/>
      <c r="M1075" s="33"/>
      <c r="N1075" s="487">
        <v>1</v>
      </c>
      <c r="O1075" s="475">
        <f>N1075+1</f>
        <v>2</v>
      </c>
      <c r="P1075" s="473">
        <f t="shared" ref="P1075:U1075" si="111">O1075+1</f>
        <v>3</v>
      </c>
      <c r="Q1075" s="475">
        <f t="shared" si="111"/>
        <v>4</v>
      </c>
      <c r="R1075" s="473">
        <f t="shared" si="111"/>
        <v>5</v>
      </c>
      <c r="S1075" s="475">
        <f t="shared" si="111"/>
        <v>6</v>
      </c>
      <c r="T1075" s="473">
        <f t="shared" si="111"/>
        <v>7</v>
      </c>
      <c r="U1075" s="477">
        <f t="shared" si="111"/>
        <v>8</v>
      </c>
      <c r="V1075" s="34"/>
    </row>
    <row r="1076" spans="1:22" ht="21" customHeight="1" thickBot="1" x14ac:dyDescent="0.3">
      <c r="A1076" s="33"/>
      <c r="B1076" s="488"/>
      <c r="C1076" s="476"/>
      <c r="D1076" s="474"/>
      <c r="E1076" s="476"/>
      <c r="F1076" s="474"/>
      <c r="G1076" s="476"/>
      <c r="H1076" s="474"/>
      <c r="I1076" s="478"/>
      <c r="J1076" s="34"/>
      <c r="K1076" s="1"/>
      <c r="L1076" s="32"/>
      <c r="M1076" s="33"/>
      <c r="N1076" s="488"/>
      <c r="O1076" s="476"/>
      <c r="P1076" s="474"/>
      <c r="Q1076" s="476"/>
      <c r="R1076" s="474"/>
      <c r="S1076" s="476"/>
      <c r="T1076" s="474"/>
      <c r="U1076" s="478"/>
      <c r="V1076" s="34"/>
    </row>
    <row r="1077" spans="1:22" ht="21" customHeight="1" x14ac:dyDescent="0.25">
      <c r="A1077" s="33"/>
      <c r="B1077" s="479" t="s">
        <v>97</v>
      </c>
      <c r="C1077" s="480"/>
      <c r="D1077" s="483"/>
      <c r="E1077" s="484"/>
      <c r="F1077" s="484"/>
      <c r="G1077" s="484"/>
      <c r="H1077" s="484"/>
      <c r="I1077" s="429"/>
      <c r="J1077" s="34"/>
      <c r="K1077" s="1"/>
      <c r="L1077" s="32"/>
      <c r="M1077" s="33"/>
      <c r="N1077" s="479" t="s">
        <v>97</v>
      </c>
      <c r="O1077" s="480"/>
      <c r="P1077" s="483"/>
      <c r="Q1077" s="484"/>
      <c r="R1077" s="484"/>
      <c r="S1077" s="484"/>
      <c r="T1077" s="484"/>
      <c r="U1077" s="429"/>
      <c r="V1077" s="34"/>
    </row>
    <row r="1078" spans="1:22" ht="21" customHeight="1" thickBot="1" x14ac:dyDescent="0.3">
      <c r="A1078" s="33"/>
      <c r="B1078" s="481"/>
      <c r="C1078" s="482"/>
      <c r="D1078" s="485"/>
      <c r="E1078" s="486"/>
      <c r="F1078" s="486"/>
      <c r="G1078" s="486"/>
      <c r="H1078" s="486"/>
      <c r="I1078" s="431"/>
      <c r="J1078" s="34"/>
      <c r="K1078" s="1"/>
      <c r="L1078" s="32"/>
      <c r="M1078" s="33"/>
      <c r="N1078" s="481"/>
      <c r="O1078" s="482"/>
      <c r="P1078" s="485"/>
      <c r="Q1078" s="486"/>
      <c r="R1078" s="486"/>
      <c r="S1078" s="486"/>
      <c r="T1078" s="486"/>
      <c r="U1078" s="431"/>
      <c r="V1078" s="34"/>
    </row>
    <row r="1079" spans="1:22" ht="21" customHeight="1" thickBot="1" x14ac:dyDescent="0.3">
      <c r="A1079" s="33"/>
      <c r="B1079" s="25"/>
      <c r="C1079" s="25"/>
      <c r="D1079" s="25"/>
      <c r="E1079" s="25"/>
      <c r="F1079" s="25"/>
      <c r="G1079" s="25"/>
      <c r="H1079" s="25"/>
      <c r="I1079" s="25"/>
      <c r="J1079" s="34"/>
      <c r="K1079" s="1"/>
      <c r="L1079" s="32"/>
      <c r="M1079" s="33"/>
      <c r="N1079" s="25"/>
      <c r="O1079" s="25"/>
      <c r="P1079" s="25"/>
      <c r="Q1079" s="25"/>
      <c r="R1079" s="25"/>
      <c r="S1079" s="25"/>
      <c r="T1079" s="25"/>
      <c r="U1079" s="25"/>
      <c r="V1079" s="34"/>
    </row>
    <row r="1080" spans="1:22" ht="21" customHeight="1" x14ac:dyDescent="0.25">
      <c r="A1080" s="33"/>
      <c r="B1080" s="438" t="s">
        <v>63</v>
      </c>
      <c r="C1080" s="343" t="s">
        <v>64</v>
      </c>
      <c r="D1080" s="351"/>
      <c r="E1080" s="351"/>
      <c r="F1080" s="351"/>
      <c r="G1080" s="351"/>
      <c r="H1080" s="352"/>
      <c r="I1080" s="353"/>
      <c r="J1080" s="34"/>
      <c r="K1080" s="1"/>
      <c r="L1080" s="32"/>
      <c r="M1080" s="33"/>
      <c r="N1080" s="438" t="s">
        <v>63</v>
      </c>
      <c r="O1080" s="343" t="s">
        <v>64</v>
      </c>
      <c r="P1080" s="351"/>
      <c r="Q1080" s="351"/>
      <c r="R1080" s="351"/>
      <c r="S1080" s="351"/>
      <c r="T1080" s="352"/>
      <c r="U1080" s="353"/>
      <c r="V1080" s="34"/>
    </row>
    <row r="1081" spans="1:22" ht="21" customHeight="1" x14ac:dyDescent="0.25">
      <c r="A1081" s="33"/>
      <c r="B1081" s="439"/>
      <c r="C1081" s="340" t="s">
        <v>65</v>
      </c>
      <c r="D1081" s="348"/>
      <c r="E1081" s="348"/>
      <c r="F1081" s="348"/>
      <c r="G1081" s="348"/>
      <c r="H1081" s="336"/>
      <c r="I1081" s="337"/>
      <c r="J1081" s="34"/>
      <c r="K1081" s="1"/>
      <c r="L1081" s="32"/>
      <c r="M1081" s="33"/>
      <c r="N1081" s="439"/>
      <c r="O1081" s="340" t="s">
        <v>65</v>
      </c>
      <c r="P1081" s="348"/>
      <c r="Q1081" s="348"/>
      <c r="R1081" s="348"/>
      <c r="S1081" s="348"/>
      <c r="T1081" s="336"/>
      <c r="U1081" s="337"/>
      <c r="V1081" s="34"/>
    </row>
    <row r="1082" spans="1:22" ht="21" customHeight="1" x14ac:dyDescent="0.25">
      <c r="A1082" s="33"/>
      <c r="B1082" s="439"/>
      <c r="C1082" s="340" t="s">
        <v>66</v>
      </c>
      <c r="D1082" s="348"/>
      <c r="E1082" s="348"/>
      <c r="F1082" s="348"/>
      <c r="G1082" s="348"/>
      <c r="H1082" s="336"/>
      <c r="I1082" s="337"/>
      <c r="J1082" s="34"/>
      <c r="K1082" s="1"/>
      <c r="L1082" s="32"/>
      <c r="M1082" s="33"/>
      <c r="N1082" s="439"/>
      <c r="O1082" s="340" t="s">
        <v>66</v>
      </c>
      <c r="P1082" s="348"/>
      <c r="Q1082" s="348"/>
      <c r="R1082" s="348"/>
      <c r="S1082" s="348"/>
      <c r="T1082" s="336"/>
      <c r="U1082" s="337"/>
      <c r="V1082" s="34"/>
    </row>
    <row r="1083" spans="1:22" ht="21" customHeight="1" x14ac:dyDescent="0.25">
      <c r="A1083" s="33"/>
      <c r="B1083" s="439"/>
      <c r="C1083" s="340" t="s">
        <v>67</v>
      </c>
      <c r="D1083" s="348"/>
      <c r="E1083" s="348"/>
      <c r="F1083" s="348"/>
      <c r="G1083" s="348"/>
      <c r="H1083" s="336"/>
      <c r="I1083" s="337"/>
      <c r="J1083" s="34"/>
      <c r="K1083" s="1"/>
      <c r="L1083" s="32"/>
      <c r="M1083" s="33"/>
      <c r="N1083" s="439"/>
      <c r="O1083" s="340" t="s">
        <v>67</v>
      </c>
      <c r="P1083" s="348"/>
      <c r="Q1083" s="348"/>
      <c r="R1083" s="348"/>
      <c r="S1083" s="348"/>
      <c r="T1083" s="336"/>
      <c r="U1083" s="337"/>
      <c r="V1083" s="34"/>
    </row>
    <row r="1084" spans="1:22" ht="21" customHeight="1" x14ac:dyDescent="0.25">
      <c r="A1084" s="33"/>
      <c r="B1084" s="439"/>
      <c r="C1084" s="340" t="s">
        <v>68</v>
      </c>
      <c r="D1084" s="348"/>
      <c r="E1084" s="348"/>
      <c r="F1084" s="348"/>
      <c r="G1084" s="348"/>
      <c r="H1084" s="336"/>
      <c r="I1084" s="337"/>
      <c r="J1084" s="34"/>
      <c r="K1084" s="1"/>
      <c r="L1084" s="32"/>
      <c r="M1084" s="33"/>
      <c r="N1084" s="439"/>
      <c r="O1084" s="340" t="s">
        <v>68</v>
      </c>
      <c r="P1084" s="348"/>
      <c r="Q1084" s="348"/>
      <c r="R1084" s="348"/>
      <c r="S1084" s="348"/>
      <c r="T1084" s="336"/>
      <c r="U1084" s="337"/>
      <c r="V1084" s="34"/>
    </row>
    <row r="1085" spans="1:22" ht="21" customHeight="1" x14ac:dyDescent="0.25">
      <c r="A1085" s="33"/>
      <c r="B1085" s="439"/>
      <c r="C1085" s="340" t="s">
        <v>69</v>
      </c>
      <c r="D1085" s="348"/>
      <c r="E1085" s="348"/>
      <c r="F1085" s="348"/>
      <c r="G1085" s="348"/>
      <c r="H1085" s="336"/>
      <c r="I1085" s="337"/>
      <c r="J1085" s="34"/>
      <c r="K1085" s="1"/>
      <c r="L1085" s="32"/>
      <c r="M1085" s="33"/>
      <c r="N1085" s="439"/>
      <c r="O1085" s="340" t="s">
        <v>69</v>
      </c>
      <c r="P1085" s="348"/>
      <c r="Q1085" s="348"/>
      <c r="R1085" s="348"/>
      <c r="S1085" s="348"/>
      <c r="T1085" s="336"/>
      <c r="U1085" s="337"/>
      <c r="V1085" s="34"/>
    </row>
    <row r="1086" spans="1:22" ht="21" customHeight="1" thickBot="1" x14ac:dyDescent="0.3">
      <c r="A1086" s="33"/>
      <c r="B1086" s="440"/>
      <c r="C1086" s="371" t="s">
        <v>92</v>
      </c>
      <c r="D1086" s="372"/>
      <c r="E1086" s="372"/>
      <c r="F1086" s="372"/>
      <c r="G1086" s="372"/>
      <c r="H1086" s="369"/>
      <c r="I1086" s="370"/>
      <c r="J1086" s="34"/>
      <c r="K1086" s="1"/>
      <c r="L1086" s="32"/>
      <c r="M1086" s="33"/>
      <c r="N1086" s="440"/>
      <c r="O1086" s="371" t="s">
        <v>92</v>
      </c>
      <c r="P1086" s="372"/>
      <c r="Q1086" s="372"/>
      <c r="R1086" s="372"/>
      <c r="S1086" s="372"/>
      <c r="T1086" s="369"/>
      <c r="U1086" s="370"/>
      <c r="V1086" s="34"/>
    </row>
    <row r="1087" spans="1:22" ht="21" customHeight="1" x14ac:dyDescent="0.25">
      <c r="A1087" s="33"/>
      <c r="B1087" s="467" t="s">
        <v>70</v>
      </c>
      <c r="C1087" s="346" t="s">
        <v>71</v>
      </c>
      <c r="D1087" s="347"/>
      <c r="E1087" s="347"/>
      <c r="F1087" s="347"/>
      <c r="G1087" s="347"/>
      <c r="H1087" s="344"/>
      <c r="I1087" s="345"/>
      <c r="J1087" s="34"/>
      <c r="K1087" s="1"/>
      <c r="L1087" s="32"/>
      <c r="M1087" s="33"/>
      <c r="N1087" s="467" t="s">
        <v>70</v>
      </c>
      <c r="O1087" s="346" t="s">
        <v>71</v>
      </c>
      <c r="P1087" s="347"/>
      <c r="Q1087" s="347"/>
      <c r="R1087" s="347"/>
      <c r="S1087" s="347"/>
      <c r="T1087" s="344"/>
      <c r="U1087" s="345"/>
      <c r="V1087" s="34"/>
    </row>
    <row r="1088" spans="1:22" ht="21" customHeight="1" x14ac:dyDescent="0.25">
      <c r="A1088" s="33"/>
      <c r="B1088" s="467"/>
      <c r="C1088" s="340" t="s">
        <v>72</v>
      </c>
      <c r="D1088" s="348"/>
      <c r="E1088" s="348"/>
      <c r="F1088" s="348"/>
      <c r="G1088" s="348"/>
      <c r="H1088" s="336"/>
      <c r="I1088" s="337"/>
      <c r="J1088" s="34"/>
      <c r="K1088" s="1"/>
      <c r="L1088" s="32"/>
      <c r="M1088" s="33"/>
      <c r="N1088" s="467"/>
      <c r="O1088" s="340" t="s">
        <v>72</v>
      </c>
      <c r="P1088" s="348"/>
      <c r="Q1088" s="348"/>
      <c r="R1088" s="348"/>
      <c r="S1088" s="348"/>
      <c r="T1088" s="336"/>
      <c r="U1088" s="337"/>
      <c r="V1088" s="34"/>
    </row>
    <row r="1089" spans="1:23" ht="21" customHeight="1" x14ac:dyDescent="0.25">
      <c r="A1089" s="33"/>
      <c r="B1089" s="467"/>
      <c r="C1089" s="340" t="s">
        <v>73</v>
      </c>
      <c r="D1089" s="348"/>
      <c r="E1089" s="348"/>
      <c r="F1089" s="348"/>
      <c r="G1089" s="348"/>
      <c r="H1089" s="336"/>
      <c r="I1089" s="337"/>
      <c r="J1089" s="34"/>
      <c r="K1089" s="1"/>
      <c r="L1089" s="32"/>
      <c r="M1089" s="33"/>
      <c r="N1089" s="467"/>
      <c r="O1089" s="340" t="s">
        <v>73</v>
      </c>
      <c r="P1089" s="348"/>
      <c r="Q1089" s="348"/>
      <c r="R1089" s="348"/>
      <c r="S1089" s="348"/>
      <c r="T1089" s="336"/>
      <c r="U1089" s="337"/>
      <c r="V1089" s="34"/>
    </row>
    <row r="1090" spans="1:23" ht="21" customHeight="1" x14ac:dyDescent="0.25">
      <c r="A1090" s="33"/>
      <c r="B1090" s="467"/>
      <c r="C1090" s="340" t="s">
        <v>74</v>
      </c>
      <c r="D1090" s="348"/>
      <c r="E1090" s="348"/>
      <c r="F1090" s="348"/>
      <c r="G1090" s="348"/>
      <c r="H1090" s="336"/>
      <c r="I1090" s="337"/>
      <c r="J1090" s="34"/>
      <c r="K1090" s="1"/>
      <c r="L1090" s="32"/>
      <c r="M1090" s="33"/>
      <c r="N1090" s="467"/>
      <c r="O1090" s="340" t="s">
        <v>74</v>
      </c>
      <c r="P1090" s="348"/>
      <c r="Q1090" s="348"/>
      <c r="R1090" s="348"/>
      <c r="S1090" s="348"/>
      <c r="T1090" s="336"/>
      <c r="U1090" s="337"/>
      <c r="V1090" s="34"/>
    </row>
    <row r="1091" spans="1:23" ht="21" customHeight="1" x14ac:dyDescent="0.25">
      <c r="A1091" s="33"/>
      <c r="B1091" s="467"/>
      <c r="C1091" s="340" t="s">
        <v>75</v>
      </c>
      <c r="D1091" s="348"/>
      <c r="E1091" s="348"/>
      <c r="F1091" s="348"/>
      <c r="G1091" s="348"/>
      <c r="H1091" s="336"/>
      <c r="I1091" s="337"/>
      <c r="J1091" s="34"/>
      <c r="K1091" s="1"/>
      <c r="L1091" s="32"/>
      <c r="M1091" s="33"/>
      <c r="N1091" s="467"/>
      <c r="O1091" s="340" t="s">
        <v>75</v>
      </c>
      <c r="P1091" s="348"/>
      <c r="Q1091" s="348"/>
      <c r="R1091" s="348"/>
      <c r="S1091" s="348"/>
      <c r="T1091" s="336"/>
      <c r="U1091" s="337"/>
      <c r="V1091" s="34"/>
    </row>
    <row r="1092" spans="1:23" ht="21" customHeight="1" x14ac:dyDescent="0.25">
      <c r="A1092" s="33"/>
      <c r="B1092" s="467"/>
      <c r="C1092" s="340" t="s">
        <v>76</v>
      </c>
      <c r="D1092" s="348"/>
      <c r="E1092" s="348"/>
      <c r="F1092" s="348"/>
      <c r="G1092" s="348"/>
      <c r="H1092" s="336"/>
      <c r="I1092" s="337"/>
      <c r="J1092" s="34"/>
      <c r="K1092" s="1"/>
      <c r="L1092" s="32"/>
      <c r="M1092" s="33"/>
      <c r="N1092" s="467"/>
      <c r="O1092" s="340" t="s">
        <v>76</v>
      </c>
      <c r="P1092" s="348"/>
      <c r="Q1092" s="348"/>
      <c r="R1092" s="348"/>
      <c r="S1092" s="348"/>
      <c r="T1092" s="336"/>
      <c r="U1092" s="337"/>
      <c r="V1092" s="34"/>
    </row>
    <row r="1093" spans="1:23" ht="21" customHeight="1" thickBot="1" x14ac:dyDescent="0.3">
      <c r="A1093" s="33"/>
      <c r="B1093" s="468"/>
      <c r="C1093" s="371" t="s">
        <v>77</v>
      </c>
      <c r="D1093" s="372"/>
      <c r="E1093" s="372"/>
      <c r="F1093" s="372"/>
      <c r="G1093" s="372"/>
      <c r="H1093" s="369"/>
      <c r="I1093" s="370"/>
      <c r="J1093" s="34"/>
      <c r="K1093" s="1"/>
      <c r="L1093" s="32"/>
      <c r="M1093" s="33"/>
      <c r="N1093" s="468"/>
      <c r="O1093" s="371" t="s">
        <v>77</v>
      </c>
      <c r="P1093" s="372"/>
      <c r="Q1093" s="372"/>
      <c r="R1093" s="372"/>
      <c r="S1093" s="372"/>
      <c r="T1093" s="369"/>
      <c r="U1093" s="370"/>
      <c r="V1093" s="34"/>
    </row>
    <row r="1094" spans="1:23" ht="21" customHeight="1" x14ac:dyDescent="0.25">
      <c r="A1094" s="33"/>
      <c r="B1094" s="439" t="s">
        <v>78</v>
      </c>
      <c r="C1094" s="465" t="s">
        <v>83</v>
      </c>
      <c r="D1094" s="466"/>
      <c r="E1094" s="346"/>
      <c r="F1094" s="11" t="s">
        <v>84</v>
      </c>
      <c r="G1094" s="11"/>
      <c r="H1094" s="344"/>
      <c r="I1094" s="345"/>
      <c r="J1094" s="34"/>
      <c r="K1094" s="1"/>
      <c r="L1094" s="32"/>
      <c r="M1094" s="33"/>
      <c r="N1094" s="439" t="s">
        <v>78</v>
      </c>
      <c r="O1094" s="465" t="s">
        <v>83</v>
      </c>
      <c r="P1094" s="466"/>
      <c r="Q1094" s="346"/>
      <c r="R1094" s="11" t="s">
        <v>84</v>
      </c>
      <c r="S1094" s="11"/>
      <c r="T1094" s="344"/>
      <c r="U1094" s="345"/>
      <c r="V1094" s="34"/>
    </row>
    <row r="1095" spans="1:23" ht="21" customHeight="1" x14ac:dyDescent="0.25">
      <c r="A1095" s="33"/>
      <c r="B1095" s="439"/>
      <c r="C1095" s="58" t="s">
        <v>85</v>
      </c>
      <c r="D1095" s="59"/>
      <c r="E1095" s="59"/>
      <c r="F1095" s="10" t="s">
        <v>86</v>
      </c>
      <c r="G1095" s="10"/>
      <c r="H1095" s="336"/>
      <c r="I1095" s="337"/>
      <c r="J1095" s="34"/>
      <c r="K1095" s="1"/>
      <c r="L1095" s="32"/>
      <c r="M1095" s="33"/>
      <c r="N1095" s="439"/>
      <c r="O1095" s="58" t="s">
        <v>85</v>
      </c>
      <c r="P1095" s="59"/>
      <c r="Q1095" s="59"/>
      <c r="R1095" s="10" t="s">
        <v>86</v>
      </c>
      <c r="S1095" s="10"/>
      <c r="T1095" s="336"/>
      <c r="U1095" s="337"/>
      <c r="V1095" s="34"/>
    </row>
    <row r="1096" spans="1:23" ht="21" customHeight="1" thickBot="1" x14ac:dyDescent="0.3">
      <c r="A1096" s="33"/>
      <c r="B1096" s="440"/>
      <c r="C1096" s="60" t="s">
        <v>87</v>
      </c>
      <c r="D1096" s="61"/>
      <c r="E1096" s="61"/>
      <c r="F1096" s="52" t="s">
        <v>86</v>
      </c>
      <c r="G1096" s="52"/>
      <c r="H1096" s="369"/>
      <c r="I1096" s="370"/>
      <c r="J1096" s="34"/>
      <c r="K1096" s="1"/>
      <c r="L1096" s="32"/>
      <c r="M1096" s="33"/>
      <c r="N1096" s="440"/>
      <c r="O1096" s="60" t="s">
        <v>87</v>
      </c>
      <c r="P1096" s="61"/>
      <c r="Q1096" s="61"/>
      <c r="R1096" s="52" t="s">
        <v>86</v>
      </c>
      <c r="S1096" s="52"/>
      <c r="T1096" s="369"/>
      <c r="U1096" s="370"/>
      <c r="V1096" s="34"/>
    </row>
    <row r="1097" spans="1:23" ht="21" customHeight="1" thickBot="1" x14ac:dyDescent="0.3">
      <c r="A1097" s="33"/>
      <c r="B1097" s="25"/>
      <c r="C1097" s="25"/>
      <c r="D1097" s="25"/>
      <c r="E1097" s="25"/>
      <c r="F1097" s="25"/>
      <c r="G1097" s="25"/>
      <c r="H1097" s="25"/>
      <c r="I1097" s="25"/>
      <c r="J1097" s="34"/>
      <c r="K1097" s="1"/>
      <c r="L1097" s="32"/>
      <c r="M1097" s="33"/>
      <c r="N1097" s="25"/>
      <c r="O1097" s="25"/>
      <c r="P1097" s="25"/>
      <c r="Q1097" s="25"/>
      <c r="R1097" s="25"/>
      <c r="S1097" s="25"/>
      <c r="T1097" s="25"/>
      <c r="U1097" s="25"/>
      <c r="V1097" s="34"/>
    </row>
    <row r="1098" spans="1:23" ht="21" customHeight="1" x14ac:dyDescent="0.3">
      <c r="A1098" s="33"/>
      <c r="B1098" s="373" t="s">
        <v>88</v>
      </c>
      <c r="C1098" s="374"/>
      <c r="D1098" s="374"/>
      <c r="E1098" s="374"/>
      <c r="F1098" s="374"/>
      <c r="G1098" s="374"/>
      <c r="H1098" s="374"/>
      <c r="I1098" s="375"/>
      <c r="J1098" s="34"/>
      <c r="K1098" s="1"/>
      <c r="L1098" s="32"/>
      <c r="M1098" s="33"/>
      <c r="N1098" s="373" t="s">
        <v>88</v>
      </c>
      <c r="O1098" s="374"/>
      <c r="P1098" s="374"/>
      <c r="Q1098" s="374"/>
      <c r="R1098" s="374"/>
      <c r="S1098" s="374"/>
      <c r="T1098" s="374"/>
      <c r="U1098" s="375"/>
      <c r="V1098" s="34"/>
    </row>
    <row r="1099" spans="1:23" ht="21" customHeight="1" x14ac:dyDescent="0.25">
      <c r="A1099" s="33"/>
      <c r="B1099" s="376"/>
      <c r="C1099" s="377"/>
      <c r="D1099" s="377"/>
      <c r="E1099" s="377"/>
      <c r="F1099" s="377"/>
      <c r="G1099" s="377"/>
      <c r="H1099" s="377"/>
      <c r="I1099" s="378"/>
      <c r="J1099" s="34"/>
      <c r="K1099" s="1"/>
      <c r="L1099" s="32"/>
      <c r="M1099" s="33"/>
      <c r="N1099" s="376"/>
      <c r="O1099" s="377"/>
      <c r="P1099" s="377"/>
      <c r="Q1099" s="377"/>
      <c r="R1099" s="377"/>
      <c r="S1099" s="377"/>
      <c r="T1099" s="377"/>
      <c r="U1099" s="378"/>
      <c r="V1099" s="34"/>
    </row>
    <row r="1100" spans="1:23" ht="21" customHeight="1" x14ac:dyDescent="0.25">
      <c r="A1100" s="33"/>
      <c r="B1100" s="379"/>
      <c r="C1100" s="380"/>
      <c r="D1100" s="380"/>
      <c r="E1100" s="380"/>
      <c r="F1100" s="380"/>
      <c r="G1100" s="380"/>
      <c r="H1100" s="380"/>
      <c r="I1100" s="381"/>
      <c r="J1100" s="34"/>
      <c r="K1100" s="1"/>
      <c r="L1100" s="32"/>
      <c r="M1100" s="33"/>
      <c r="N1100" s="379"/>
      <c r="O1100" s="380"/>
      <c r="P1100" s="380"/>
      <c r="Q1100" s="380"/>
      <c r="R1100" s="380"/>
      <c r="S1100" s="380"/>
      <c r="T1100" s="380"/>
      <c r="U1100" s="381"/>
      <c r="V1100" s="34"/>
    </row>
    <row r="1101" spans="1:23" ht="21" customHeight="1" x14ac:dyDescent="0.25">
      <c r="A1101" s="33"/>
      <c r="B1101" s="379"/>
      <c r="C1101" s="380"/>
      <c r="D1101" s="380"/>
      <c r="E1101" s="380"/>
      <c r="F1101" s="380"/>
      <c r="G1101" s="380"/>
      <c r="H1101" s="380"/>
      <c r="I1101" s="381"/>
      <c r="J1101" s="34"/>
      <c r="K1101" s="1"/>
      <c r="L1101" s="32"/>
      <c r="M1101" s="33"/>
      <c r="N1101" s="379"/>
      <c r="O1101" s="380"/>
      <c r="P1101" s="380"/>
      <c r="Q1101" s="380"/>
      <c r="R1101" s="380"/>
      <c r="S1101" s="380"/>
      <c r="T1101" s="380"/>
      <c r="U1101" s="381"/>
      <c r="V1101" s="34"/>
    </row>
    <row r="1102" spans="1:23" ht="21" customHeight="1" thickBot="1" x14ac:dyDescent="0.3">
      <c r="A1102" s="33"/>
      <c r="B1102" s="382"/>
      <c r="C1102" s="383"/>
      <c r="D1102" s="383"/>
      <c r="E1102" s="383"/>
      <c r="F1102" s="383"/>
      <c r="G1102" s="383"/>
      <c r="H1102" s="383"/>
      <c r="I1102" s="384"/>
      <c r="J1102" s="34"/>
      <c r="K1102" s="1"/>
      <c r="L1102" s="32"/>
      <c r="M1102" s="33"/>
      <c r="N1102" s="382"/>
      <c r="O1102" s="383"/>
      <c r="P1102" s="383"/>
      <c r="Q1102" s="383"/>
      <c r="R1102" s="383"/>
      <c r="S1102" s="383"/>
      <c r="T1102" s="383"/>
      <c r="U1102" s="384"/>
      <c r="V1102" s="34"/>
    </row>
    <row r="1103" spans="1:23" ht="21" customHeight="1" thickBot="1" x14ac:dyDescent="0.3">
      <c r="A1103" s="53"/>
      <c r="B1103" s="54"/>
      <c r="C1103" s="54"/>
      <c r="D1103" s="54"/>
      <c r="E1103" s="54"/>
      <c r="F1103" s="54"/>
      <c r="G1103" s="54"/>
      <c r="H1103" s="54"/>
      <c r="I1103" s="54"/>
      <c r="J1103" s="55"/>
      <c r="K1103" s="1"/>
      <c r="L1103" s="32"/>
      <c r="M1103" s="53"/>
      <c r="N1103" s="54"/>
      <c r="O1103" s="54"/>
      <c r="P1103" s="54"/>
      <c r="Q1103" s="54"/>
      <c r="R1103" s="54"/>
      <c r="S1103" s="54"/>
      <c r="T1103" s="54"/>
      <c r="U1103" s="54"/>
      <c r="V1103" s="55"/>
    </row>
    <row r="1104" spans="1:23" ht="21" customHeight="1" thickBot="1" x14ac:dyDescent="0.3">
      <c r="A1104" s="56"/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7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</row>
    <row r="1105" spans="1:22" ht="21" customHeight="1" x14ac:dyDescent="0.25">
      <c r="A1105" s="29">
        <v>23</v>
      </c>
      <c r="B1105" s="30"/>
      <c r="C1105" s="30"/>
      <c r="D1105" s="30"/>
      <c r="E1105" s="30"/>
      <c r="F1105" s="30"/>
      <c r="G1105" s="30"/>
      <c r="H1105" s="30"/>
      <c r="I1105" s="30"/>
      <c r="J1105" s="31"/>
      <c r="K1105" s="1"/>
      <c r="L1105" s="32"/>
      <c r="M1105" s="29">
        <f t="shared" ref="M1105" si="112">A1105+1</f>
        <v>24</v>
      </c>
      <c r="N1105" s="30"/>
      <c r="O1105" s="30"/>
      <c r="P1105" s="30"/>
      <c r="Q1105" s="30"/>
      <c r="R1105" s="30"/>
      <c r="S1105" s="30"/>
      <c r="T1105" s="30"/>
      <c r="U1105" s="30"/>
      <c r="V1105" s="31"/>
    </row>
    <row r="1106" spans="1:22" ht="21" customHeight="1" x14ac:dyDescent="0.35">
      <c r="A1106" s="33"/>
      <c r="B1106" s="356" t="s">
        <v>42</v>
      </c>
      <c r="C1106" s="356"/>
      <c r="D1106" s="452" t="s">
        <v>239</v>
      </c>
      <c r="E1106" s="404"/>
      <c r="F1106" s="404"/>
      <c r="G1106" s="404"/>
      <c r="H1106" s="404"/>
      <c r="I1106" s="404"/>
      <c r="J1106" s="75"/>
      <c r="K1106" s="1"/>
      <c r="L1106" s="32"/>
      <c r="M1106" s="33"/>
      <c r="N1106" s="356" t="s">
        <v>42</v>
      </c>
      <c r="O1106" s="356"/>
      <c r="P1106" s="452" t="s">
        <v>239</v>
      </c>
      <c r="Q1106" s="404"/>
      <c r="R1106" s="404"/>
      <c r="S1106" s="404"/>
      <c r="T1106" s="404"/>
      <c r="U1106" s="404"/>
      <c r="V1106" s="75"/>
    </row>
    <row r="1107" spans="1:22" ht="21" customHeight="1" x14ac:dyDescent="0.25">
      <c r="A1107" s="33"/>
      <c r="B1107" s="358"/>
      <c r="C1107" s="358"/>
      <c r="D1107" s="358"/>
      <c r="E1107" s="358"/>
      <c r="F1107" s="358"/>
      <c r="G1107" s="358"/>
      <c r="H1107" s="358"/>
      <c r="I1107" s="358"/>
      <c r="J1107" s="34"/>
      <c r="K1107" s="1"/>
      <c r="L1107" s="32"/>
      <c r="M1107" s="33"/>
      <c r="N1107" s="358"/>
      <c r="O1107" s="358"/>
      <c r="P1107" s="358"/>
      <c r="Q1107" s="358"/>
      <c r="R1107" s="358"/>
      <c r="S1107" s="358"/>
      <c r="T1107" s="358"/>
      <c r="U1107" s="358"/>
      <c r="V1107" s="34"/>
    </row>
    <row r="1108" spans="1:22" ht="21" customHeight="1" x14ac:dyDescent="0.35">
      <c r="A1108" s="33"/>
      <c r="B1108" s="356" t="s">
        <v>0</v>
      </c>
      <c r="C1108" s="356"/>
      <c r="D1108" s="403"/>
      <c r="E1108" s="403"/>
      <c r="F1108" s="357" t="s">
        <v>41</v>
      </c>
      <c r="G1108" s="357"/>
      <c r="H1108" s="403"/>
      <c r="I1108" s="403"/>
      <c r="J1108" s="34"/>
      <c r="K1108" s="1"/>
      <c r="L1108" s="32"/>
      <c r="M1108" s="33"/>
      <c r="N1108" s="356" t="s">
        <v>0</v>
      </c>
      <c r="O1108" s="356"/>
      <c r="P1108" s="403"/>
      <c r="Q1108" s="403"/>
      <c r="R1108" s="357" t="s">
        <v>41</v>
      </c>
      <c r="S1108" s="357"/>
      <c r="T1108" s="403"/>
      <c r="U1108" s="403"/>
      <c r="V1108" s="34"/>
    </row>
    <row r="1109" spans="1:22" ht="21" customHeight="1" x14ac:dyDescent="0.35">
      <c r="A1109" s="33"/>
      <c r="B1109" s="356" t="s">
        <v>14</v>
      </c>
      <c r="C1109" s="356"/>
      <c r="D1109" s="400"/>
      <c r="E1109" s="400"/>
      <c r="F1109" s="357" t="s">
        <v>15</v>
      </c>
      <c r="G1109" s="357"/>
      <c r="H1109" s="401"/>
      <c r="I1109" s="401"/>
      <c r="J1109" s="34"/>
      <c r="K1109" s="1"/>
      <c r="L1109" s="32"/>
      <c r="M1109" s="33"/>
      <c r="N1109" s="356" t="s">
        <v>14</v>
      </c>
      <c r="O1109" s="356"/>
      <c r="P1109" s="400"/>
      <c r="Q1109" s="400"/>
      <c r="R1109" s="357" t="s">
        <v>15</v>
      </c>
      <c r="S1109" s="357"/>
      <c r="T1109" s="401"/>
      <c r="U1109" s="401"/>
      <c r="V1109" s="34"/>
    </row>
    <row r="1110" spans="1:22" ht="21" customHeight="1" x14ac:dyDescent="0.3">
      <c r="A1110" s="33"/>
      <c r="B1110" s="64" t="s">
        <v>53</v>
      </c>
      <c r="C1110" s="64"/>
      <c r="D1110" s="402"/>
      <c r="E1110" s="402"/>
      <c r="F1110" s="397" t="s">
        <v>54</v>
      </c>
      <c r="G1110" s="397"/>
      <c r="H1110" s="402"/>
      <c r="I1110" s="402"/>
      <c r="J1110" s="34"/>
      <c r="K1110" s="1"/>
      <c r="L1110" s="32"/>
      <c r="M1110" s="33"/>
      <c r="N1110" s="64" t="s">
        <v>53</v>
      </c>
      <c r="O1110" s="64"/>
      <c r="P1110" s="402"/>
      <c r="Q1110" s="402"/>
      <c r="R1110" s="397" t="s">
        <v>54</v>
      </c>
      <c r="S1110" s="397"/>
      <c r="T1110" s="402"/>
      <c r="U1110" s="402"/>
      <c r="V1110" s="34"/>
    </row>
    <row r="1111" spans="1:22" ht="21" customHeight="1" x14ac:dyDescent="0.3">
      <c r="A1111" s="33"/>
      <c r="B1111" s="396" t="s">
        <v>1</v>
      </c>
      <c r="C1111" s="396"/>
      <c r="D1111" s="397"/>
      <c r="E1111" s="397"/>
      <c r="F1111" s="398"/>
      <c r="G1111" s="398"/>
      <c r="H1111" s="398"/>
      <c r="I1111" s="398"/>
      <c r="J1111" s="34"/>
      <c r="K1111" s="1"/>
      <c r="L1111" s="32"/>
      <c r="M1111" s="33"/>
      <c r="N1111" s="396" t="s">
        <v>1</v>
      </c>
      <c r="O1111" s="396"/>
      <c r="P1111" s="397"/>
      <c r="Q1111" s="397"/>
      <c r="R1111" s="398"/>
      <c r="S1111" s="398"/>
      <c r="T1111" s="398"/>
      <c r="U1111" s="398"/>
      <c r="V1111" s="34"/>
    </row>
    <row r="1112" spans="1:22" ht="21" customHeight="1" x14ac:dyDescent="0.3">
      <c r="A1112" s="33"/>
      <c r="B1112" s="396"/>
      <c r="C1112" s="396"/>
      <c r="D1112" s="397" t="s">
        <v>11</v>
      </c>
      <c r="E1112" s="397"/>
      <c r="F1112" s="398"/>
      <c r="G1112" s="398"/>
      <c r="H1112" s="398"/>
      <c r="I1112" s="398"/>
      <c r="J1112" s="34"/>
      <c r="K1112" s="1"/>
      <c r="L1112" s="32"/>
      <c r="M1112" s="33"/>
      <c r="N1112" s="396"/>
      <c r="O1112" s="396"/>
      <c r="P1112" s="397" t="s">
        <v>11</v>
      </c>
      <c r="Q1112" s="397"/>
      <c r="R1112" s="398"/>
      <c r="S1112" s="398"/>
      <c r="T1112" s="398"/>
      <c r="U1112" s="398"/>
      <c r="V1112" s="34"/>
    </row>
    <row r="1113" spans="1:22" ht="21" customHeight="1" x14ac:dyDescent="0.3">
      <c r="A1113" s="33"/>
      <c r="B1113" s="396"/>
      <c r="C1113" s="396"/>
      <c r="D1113" s="397" t="s">
        <v>55</v>
      </c>
      <c r="E1113" s="397"/>
      <c r="F1113" s="398"/>
      <c r="G1113" s="398"/>
      <c r="H1113" s="398"/>
      <c r="I1113" s="398"/>
      <c r="J1113" s="34"/>
      <c r="K1113" s="1"/>
      <c r="L1113" s="32"/>
      <c r="M1113" s="33"/>
      <c r="N1113" s="396"/>
      <c r="O1113" s="396"/>
      <c r="P1113" s="397" t="s">
        <v>55</v>
      </c>
      <c r="Q1113" s="397"/>
      <c r="R1113" s="398"/>
      <c r="S1113" s="398"/>
      <c r="T1113" s="398"/>
      <c r="U1113" s="398"/>
      <c r="V1113" s="34"/>
    </row>
    <row r="1114" spans="1:22" ht="21" customHeight="1" x14ac:dyDescent="0.35">
      <c r="A1114" s="33"/>
      <c r="B1114" s="396"/>
      <c r="C1114" s="396"/>
      <c r="D1114" s="397" t="s">
        <v>9</v>
      </c>
      <c r="E1114" s="397"/>
      <c r="F1114" s="399"/>
      <c r="G1114" s="399"/>
      <c r="H1114" s="399"/>
      <c r="I1114" s="399"/>
      <c r="J1114" s="34"/>
      <c r="K1114" s="1"/>
      <c r="L1114" s="32"/>
      <c r="M1114" s="33"/>
      <c r="N1114" s="396"/>
      <c r="O1114" s="396"/>
      <c r="P1114" s="397" t="s">
        <v>9</v>
      </c>
      <c r="Q1114" s="397"/>
      <c r="R1114" s="399"/>
      <c r="S1114" s="399"/>
      <c r="T1114" s="399"/>
      <c r="U1114" s="399"/>
      <c r="V1114" s="34"/>
    </row>
    <row r="1115" spans="1:22" ht="21" customHeight="1" x14ac:dyDescent="0.35">
      <c r="A1115" s="33"/>
      <c r="B1115" s="356" t="s">
        <v>44</v>
      </c>
      <c r="C1115" s="356"/>
      <c r="D1115" s="357" t="str">
        <f t="shared" ref="D1115" si="113">IF(D1106="","",IF(OR(D1106="DWF",D1106="DNF"),"Distance","Temps"))</f>
        <v>Temps</v>
      </c>
      <c r="E1115" s="357"/>
      <c r="F1115" s="37"/>
      <c r="G1115" s="65"/>
      <c r="H1115" s="39"/>
      <c r="I1115" s="65"/>
      <c r="J1115" s="34"/>
      <c r="K1115" s="1"/>
      <c r="L1115" s="32"/>
      <c r="M1115" s="33"/>
      <c r="N1115" s="356" t="s">
        <v>44</v>
      </c>
      <c r="O1115" s="356"/>
      <c r="P1115" s="357" t="str">
        <f t="shared" ref="P1115" si="114">IF(P1106="","",IF(OR(P1106="DWF",P1106="DNF"),"Distance","Temps"))</f>
        <v>Temps</v>
      </c>
      <c r="Q1115" s="357"/>
      <c r="R1115" s="37"/>
      <c r="S1115" s="65"/>
      <c r="T1115" s="39"/>
      <c r="U1115" s="65"/>
      <c r="V1115" s="34"/>
    </row>
    <row r="1116" spans="1:22" ht="21" customHeight="1" x14ac:dyDescent="0.3">
      <c r="A1116" s="33"/>
      <c r="B1116" s="356"/>
      <c r="C1116" s="356"/>
      <c r="D1116" s="359" t="s">
        <v>56</v>
      </c>
      <c r="E1116" s="63" t="s">
        <v>57</v>
      </c>
      <c r="F1116" s="41"/>
      <c r="G1116" s="66"/>
      <c r="H1116" s="41"/>
      <c r="I1116" s="66"/>
      <c r="J1116" s="34"/>
      <c r="K1116" s="1"/>
      <c r="L1116" s="32"/>
      <c r="M1116" s="33"/>
      <c r="N1116" s="356"/>
      <c r="O1116" s="356"/>
      <c r="P1116" s="359" t="s">
        <v>56</v>
      </c>
      <c r="Q1116" s="63" t="s">
        <v>57</v>
      </c>
      <c r="R1116" s="41"/>
      <c r="S1116" s="66"/>
      <c r="T1116" s="41"/>
      <c r="U1116" s="66"/>
      <c r="V1116" s="34"/>
    </row>
    <row r="1117" spans="1:22" ht="21" customHeight="1" x14ac:dyDescent="0.3">
      <c r="A1117" s="33"/>
      <c r="B1117" s="356"/>
      <c r="C1117" s="356"/>
      <c r="D1117" s="359"/>
      <c r="E1117" s="63" t="s">
        <v>58</v>
      </c>
      <c r="F1117" s="41"/>
      <c r="G1117" s="66"/>
      <c r="H1117" s="41"/>
      <c r="I1117" s="66"/>
      <c r="J1117" s="34"/>
      <c r="K1117" s="1"/>
      <c r="L1117" s="32"/>
      <c r="M1117" s="33"/>
      <c r="N1117" s="356"/>
      <c r="O1117" s="356"/>
      <c r="P1117" s="359"/>
      <c r="Q1117" s="63" t="s">
        <v>58</v>
      </c>
      <c r="R1117" s="41"/>
      <c r="S1117" s="66"/>
      <c r="T1117" s="41"/>
      <c r="U1117" s="66"/>
      <c r="V1117" s="34"/>
    </row>
    <row r="1118" spans="1:22" ht="21" customHeight="1" x14ac:dyDescent="0.25">
      <c r="A1118" s="33"/>
      <c r="B1118" s="358"/>
      <c r="C1118" s="358"/>
      <c r="D1118" s="358"/>
      <c r="E1118" s="358"/>
      <c r="F1118" s="358"/>
      <c r="G1118" s="358"/>
      <c r="H1118" s="358"/>
      <c r="I1118" s="358"/>
      <c r="J1118" s="34"/>
      <c r="K1118" s="1"/>
      <c r="L1118" s="32"/>
      <c r="M1118" s="33"/>
      <c r="N1118" s="358"/>
      <c r="O1118" s="358"/>
      <c r="P1118" s="358"/>
      <c r="Q1118" s="358"/>
      <c r="R1118" s="358"/>
      <c r="S1118" s="358"/>
      <c r="T1118" s="358"/>
      <c r="U1118" s="358"/>
      <c r="V1118" s="34"/>
    </row>
    <row r="1119" spans="1:22" ht="21" customHeight="1" x14ac:dyDescent="0.3">
      <c r="A1119" s="33"/>
      <c r="B1119" s="395" t="s">
        <v>59</v>
      </c>
      <c r="C1119" s="395"/>
      <c r="D1119" s="395"/>
      <c r="E1119" s="395"/>
      <c r="F1119" s="395"/>
      <c r="G1119" s="395"/>
      <c r="H1119" s="395"/>
      <c r="I1119" s="395"/>
      <c r="J1119" s="34"/>
      <c r="K1119" s="1"/>
      <c r="L1119" s="32"/>
      <c r="M1119" s="33"/>
      <c r="N1119" s="395" t="s">
        <v>59</v>
      </c>
      <c r="O1119" s="395"/>
      <c r="P1119" s="395"/>
      <c r="Q1119" s="395"/>
      <c r="R1119" s="395"/>
      <c r="S1119" s="395"/>
      <c r="T1119" s="395"/>
      <c r="U1119" s="395"/>
      <c r="V1119" s="34"/>
    </row>
    <row r="1120" spans="1:22" ht="21" customHeight="1" thickBot="1" x14ac:dyDescent="0.3">
      <c r="A1120" s="33"/>
      <c r="B1120" s="358"/>
      <c r="C1120" s="358"/>
      <c r="D1120" s="358"/>
      <c r="E1120" s="358"/>
      <c r="F1120" s="358"/>
      <c r="G1120" s="358"/>
      <c r="H1120" s="358"/>
      <c r="I1120" s="358"/>
      <c r="J1120" s="34"/>
      <c r="K1120" s="1"/>
      <c r="L1120" s="32"/>
      <c r="M1120" s="33"/>
      <c r="N1120" s="358"/>
      <c r="O1120" s="358"/>
      <c r="P1120" s="358"/>
      <c r="Q1120" s="358"/>
      <c r="R1120" s="358"/>
      <c r="S1120" s="358"/>
      <c r="T1120" s="358"/>
      <c r="U1120" s="358"/>
      <c r="V1120" s="34"/>
    </row>
    <row r="1121" spans="1:22" ht="21" customHeight="1" x14ac:dyDescent="0.25">
      <c r="A1121" s="33"/>
      <c r="B1121" s="489" t="s">
        <v>96</v>
      </c>
      <c r="C1121" s="491"/>
      <c r="D1121" s="469"/>
      <c r="E1121" s="471"/>
      <c r="F1121" s="471"/>
      <c r="G1121" s="471"/>
      <c r="H1121" s="471"/>
      <c r="I1121" s="471"/>
      <c r="J1121" s="34"/>
      <c r="K1121" s="1"/>
      <c r="L1121" s="32"/>
      <c r="M1121" s="33"/>
      <c r="N1121" s="489" t="s">
        <v>96</v>
      </c>
      <c r="O1121" s="491"/>
      <c r="P1121" s="469"/>
      <c r="Q1121" s="471"/>
      <c r="R1121" s="471"/>
      <c r="S1121" s="471"/>
      <c r="T1121" s="471"/>
      <c r="U1121" s="471"/>
      <c r="V1121" s="34"/>
    </row>
    <row r="1122" spans="1:22" ht="21" customHeight="1" thickBot="1" x14ac:dyDescent="0.3">
      <c r="A1122" s="33"/>
      <c r="B1122" s="490"/>
      <c r="C1122" s="492"/>
      <c r="D1122" s="470"/>
      <c r="E1122" s="472"/>
      <c r="F1122" s="472"/>
      <c r="G1122" s="472"/>
      <c r="H1122" s="472"/>
      <c r="I1122" s="472"/>
      <c r="J1122" s="34"/>
      <c r="K1122" s="1"/>
      <c r="L1122" s="32"/>
      <c r="M1122" s="33"/>
      <c r="N1122" s="490"/>
      <c r="O1122" s="492"/>
      <c r="P1122" s="470"/>
      <c r="Q1122" s="472"/>
      <c r="R1122" s="472"/>
      <c r="S1122" s="472"/>
      <c r="T1122" s="472"/>
      <c r="U1122" s="472"/>
      <c r="V1122" s="34"/>
    </row>
    <row r="1123" spans="1:22" ht="21" customHeight="1" x14ac:dyDescent="0.25">
      <c r="A1123" s="33"/>
      <c r="B1123" s="487">
        <v>1</v>
      </c>
      <c r="C1123" s="475">
        <f>B1123+1</f>
        <v>2</v>
      </c>
      <c r="D1123" s="473">
        <f t="shared" ref="D1123:I1123" si="115">C1123+1</f>
        <v>3</v>
      </c>
      <c r="E1123" s="475">
        <f t="shared" si="115"/>
        <v>4</v>
      </c>
      <c r="F1123" s="473">
        <f t="shared" si="115"/>
        <v>5</v>
      </c>
      <c r="G1123" s="475">
        <f t="shared" si="115"/>
        <v>6</v>
      </c>
      <c r="H1123" s="473">
        <f t="shared" si="115"/>
        <v>7</v>
      </c>
      <c r="I1123" s="477">
        <f t="shared" si="115"/>
        <v>8</v>
      </c>
      <c r="J1123" s="34"/>
      <c r="K1123" s="1"/>
      <c r="L1123" s="32"/>
      <c r="M1123" s="33"/>
      <c r="N1123" s="487">
        <v>1</v>
      </c>
      <c r="O1123" s="475">
        <f>N1123+1</f>
        <v>2</v>
      </c>
      <c r="P1123" s="473">
        <f t="shared" ref="P1123:U1123" si="116">O1123+1</f>
        <v>3</v>
      </c>
      <c r="Q1123" s="475">
        <f t="shared" si="116"/>
        <v>4</v>
      </c>
      <c r="R1123" s="473">
        <f t="shared" si="116"/>
        <v>5</v>
      </c>
      <c r="S1123" s="475">
        <f t="shared" si="116"/>
        <v>6</v>
      </c>
      <c r="T1123" s="473">
        <f t="shared" si="116"/>
        <v>7</v>
      </c>
      <c r="U1123" s="477">
        <f t="shared" si="116"/>
        <v>8</v>
      </c>
      <c r="V1123" s="34"/>
    </row>
    <row r="1124" spans="1:22" ht="21" customHeight="1" thickBot="1" x14ac:dyDescent="0.3">
      <c r="A1124" s="33"/>
      <c r="B1124" s="488"/>
      <c r="C1124" s="476"/>
      <c r="D1124" s="474"/>
      <c r="E1124" s="476"/>
      <c r="F1124" s="474"/>
      <c r="G1124" s="476"/>
      <c r="H1124" s="474"/>
      <c r="I1124" s="478"/>
      <c r="J1124" s="34"/>
      <c r="K1124" s="1"/>
      <c r="L1124" s="32"/>
      <c r="M1124" s="33"/>
      <c r="N1124" s="488"/>
      <c r="O1124" s="476"/>
      <c r="P1124" s="474"/>
      <c r="Q1124" s="476"/>
      <c r="R1124" s="474"/>
      <c r="S1124" s="476"/>
      <c r="T1124" s="474"/>
      <c r="U1124" s="478"/>
      <c r="V1124" s="34"/>
    </row>
    <row r="1125" spans="1:22" ht="21" customHeight="1" x14ac:dyDescent="0.25">
      <c r="A1125" s="33"/>
      <c r="B1125" s="479" t="s">
        <v>97</v>
      </c>
      <c r="C1125" s="480"/>
      <c r="D1125" s="483"/>
      <c r="E1125" s="484"/>
      <c r="F1125" s="484"/>
      <c r="G1125" s="484"/>
      <c r="H1125" s="484"/>
      <c r="I1125" s="429"/>
      <c r="J1125" s="34"/>
      <c r="K1125" s="1"/>
      <c r="L1125" s="32"/>
      <c r="M1125" s="33"/>
      <c r="N1125" s="479" t="s">
        <v>97</v>
      </c>
      <c r="O1125" s="480"/>
      <c r="P1125" s="483"/>
      <c r="Q1125" s="484"/>
      <c r="R1125" s="484"/>
      <c r="S1125" s="484"/>
      <c r="T1125" s="484"/>
      <c r="U1125" s="429"/>
      <c r="V1125" s="34"/>
    </row>
    <row r="1126" spans="1:22" ht="21" customHeight="1" thickBot="1" x14ac:dyDescent="0.3">
      <c r="A1126" s="33"/>
      <c r="B1126" s="481"/>
      <c r="C1126" s="482"/>
      <c r="D1126" s="485"/>
      <c r="E1126" s="486"/>
      <c r="F1126" s="486"/>
      <c r="G1126" s="486"/>
      <c r="H1126" s="486"/>
      <c r="I1126" s="431"/>
      <c r="J1126" s="34"/>
      <c r="K1126" s="1"/>
      <c r="L1126" s="32"/>
      <c r="M1126" s="33"/>
      <c r="N1126" s="481"/>
      <c r="O1126" s="482"/>
      <c r="P1126" s="485"/>
      <c r="Q1126" s="486"/>
      <c r="R1126" s="486"/>
      <c r="S1126" s="486"/>
      <c r="T1126" s="486"/>
      <c r="U1126" s="431"/>
      <c r="V1126" s="34"/>
    </row>
    <row r="1127" spans="1:22" ht="21" customHeight="1" thickBot="1" x14ac:dyDescent="0.3">
      <c r="A1127" s="33"/>
      <c r="B1127" s="25"/>
      <c r="C1127" s="25"/>
      <c r="D1127" s="25"/>
      <c r="E1127" s="25"/>
      <c r="F1127" s="25"/>
      <c r="G1127" s="25"/>
      <c r="H1127" s="25"/>
      <c r="I1127" s="25"/>
      <c r="J1127" s="34"/>
      <c r="K1127" s="1"/>
      <c r="L1127" s="32"/>
      <c r="M1127" s="33"/>
      <c r="N1127" s="25"/>
      <c r="O1127" s="25"/>
      <c r="P1127" s="25"/>
      <c r="Q1127" s="25"/>
      <c r="R1127" s="25"/>
      <c r="S1127" s="25"/>
      <c r="T1127" s="25"/>
      <c r="U1127" s="25"/>
      <c r="V1127" s="34"/>
    </row>
    <row r="1128" spans="1:22" ht="21" customHeight="1" x14ac:dyDescent="0.25">
      <c r="A1128" s="33"/>
      <c r="B1128" s="438" t="s">
        <v>63</v>
      </c>
      <c r="C1128" s="343" t="s">
        <v>64</v>
      </c>
      <c r="D1128" s="351"/>
      <c r="E1128" s="351"/>
      <c r="F1128" s="351"/>
      <c r="G1128" s="351"/>
      <c r="H1128" s="352"/>
      <c r="I1128" s="353"/>
      <c r="J1128" s="34"/>
      <c r="K1128" s="1"/>
      <c r="L1128" s="32"/>
      <c r="M1128" s="33"/>
      <c r="N1128" s="438" t="s">
        <v>63</v>
      </c>
      <c r="O1128" s="343" t="s">
        <v>64</v>
      </c>
      <c r="P1128" s="351"/>
      <c r="Q1128" s="351"/>
      <c r="R1128" s="351"/>
      <c r="S1128" s="351"/>
      <c r="T1128" s="352"/>
      <c r="U1128" s="353"/>
      <c r="V1128" s="34"/>
    </row>
    <row r="1129" spans="1:22" ht="21" customHeight="1" x14ac:dyDescent="0.25">
      <c r="A1129" s="33"/>
      <c r="B1129" s="439"/>
      <c r="C1129" s="340" t="s">
        <v>65</v>
      </c>
      <c r="D1129" s="348"/>
      <c r="E1129" s="348"/>
      <c r="F1129" s="348"/>
      <c r="G1129" s="348"/>
      <c r="H1129" s="336"/>
      <c r="I1129" s="337"/>
      <c r="J1129" s="34"/>
      <c r="K1129" s="1"/>
      <c r="L1129" s="32"/>
      <c r="M1129" s="33"/>
      <c r="N1129" s="439"/>
      <c r="O1129" s="340" t="s">
        <v>65</v>
      </c>
      <c r="P1129" s="348"/>
      <c r="Q1129" s="348"/>
      <c r="R1129" s="348"/>
      <c r="S1129" s="348"/>
      <c r="T1129" s="336"/>
      <c r="U1129" s="337"/>
      <c r="V1129" s="34"/>
    </row>
    <row r="1130" spans="1:22" ht="21" customHeight="1" x14ac:dyDescent="0.25">
      <c r="A1130" s="33"/>
      <c r="B1130" s="439"/>
      <c r="C1130" s="340" t="s">
        <v>66</v>
      </c>
      <c r="D1130" s="348"/>
      <c r="E1130" s="348"/>
      <c r="F1130" s="348"/>
      <c r="G1130" s="348"/>
      <c r="H1130" s="336"/>
      <c r="I1130" s="337"/>
      <c r="J1130" s="34"/>
      <c r="K1130" s="1"/>
      <c r="L1130" s="32"/>
      <c r="M1130" s="33"/>
      <c r="N1130" s="439"/>
      <c r="O1130" s="340" t="s">
        <v>66</v>
      </c>
      <c r="P1130" s="348"/>
      <c r="Q1130" s="348"/>
      <c r="R1130" s="348"/>
      <c r="S1130" s="348"/>
      <c r="T1130" s="336"/>
      <c r="U1130" s="337"/>
      <c r="V1130" s="34"/>
    </row>
    <row r="1131" spans="1:22" ht="21" customHeight="1" x14ac:dyDescent="0.25">
      <c r="A1131" s="33"/>
      <c r="B1131" s="439"/>
      <c r="C1131" s="340" t="s">
        <v>67</v>
      </c>
      <c r="D1131" s="348"/>
      <c r="E1131" s="348"/>
      <c r="F1131" s="348"/>
      <c r="G1131" s="348"/>
      <c r="H1131" s="336"/>
      <c r="I1131" s="337"/>
      <c r="J1131" s="34"/>
      <c r="K1131" s="1"/>
      <c r="L1131" s="32"/>
      <c r="M1131" s="33"/>
      <c r="N1131" s="439"/>
      <c r="O1131" s="340" t="s">
        <v>67</v>
      </c>
      <c r="P1131" s="348"/>
      <c r="Q1131" s="348"/>
      <c r="R1131" s="348"/>
      <c r="S1131" s="348"/>
      <c r="T1131" s="336"/>
      <c r="U1131" s="337"/>
      <c r="V1131" s="34"/>
    </row>
    <row r="1132" spans="1:22" ht="21" customHeight="1" x14ac:dyDescent="0.25">
      <c r="A1132" s="33"/>
      <c r="B1132" s="439"/>
      <c r="C1132" s="340" t="s">
        <v>68</v>
      </c>
      <c r="D1132" s="348"/>
      <c r="E1132" s="348"/>
      <c r="F1132" s="348"/>
      <c r="G1132" s="348"/>
      <c r="H1132" s="336"/>
      <c r="I1132" s="337"/>
      <c r="J1132" s="34"/>
      <c r="K1132" s="1"/>
      <c r="L1132" s="32"/>
      <c r="M1132" s="33"/>
      <c r="N1132" s="439"/>
      <c r="O1132" s="340" t="s">
        <v>68</v>
      </c>
      <c r="P1132" s="348"/>
      <c r="Q1132" s="348"/>
      <c r="R1132" s="348"/>
      <c r="S1132" s="348"/>
      <c r="T1132" s="336"/>
      <c r="U1132" s="337"/>
      <c r="V1132" s="34"/>
    </row>
    <row r="1133" spans="1:22" ht="21" customHeight="1" x14ac:dyDescent="0.25">
      <c r="A1133" s="33"/>
      <c r="B1133" s="439"/>
      <c r="C1133" s="340" t="s">
        <v>69</v>
      </c>
      <c r="D1133" s="348"/>
      <c r="E1133" s="348"/>
      <c r="F1133" s="348"/>
      <c r="G1133" s="348"/>
      <c r="H1133" s="336"/>
      <c r="I1133" s="337"/>
      <c r="J1133" s="34"/>
      <c r="K1133" s="1"/>
      <c r="L1133" s="32"/>
      <c r="M1133" s="33"/>
      <c r="N1133" s="439"/>
      <c r="O1133" s="340" t="s">
        <v>69</v>
      </c>
      <c r="P1133" s="348"/>
      <c r="Q1133" s="348"/>
      <c r="R1133" s="348"/>
      <c r="S1133" s="348"/>
      <c r="T1133" s="336"/>
      <c r="U1133" s="337"/>
      <c r="V1133" s="34"/>
    </row>
    <row r="1134" spans="1:22" ht="21" customHeight="1" thickBot="1" x14ac:dyDescent="0.3">
      <c r="A1134" s="33"/>
      <c r="B1134" s="440"/>
      <c r="C1134" s="371" t="s">
        <v>92</v>
      </c>
      <c r="D1134" s="372"/>
      <c r="E1134" s="372"/>
      <c r="F1134" s="372"/>
      <c r="G1134" s="372"/>
      <c r="H1134" s="369"/>
      <c r="I1134" s="370"/>
      <c r="J1134" s="34"/>
      <c r="K1134" s="1"/>
      <c r="L1134" s="32"/>
      <c r="M1134" s="33"/>
      <c r="N1134" s="440"/>
      <c r="O1134" s="371" t="s">
        <v>92</v>
      </c>
      <c r="P1134" s="372"/>
      <c r="Q1134" s="372"/>
      <c r="R1134" s="372"/>
      <c r="S1134" s="372"/>
      <c r="T1134" s="369"/>
      <c r="U1134" s="370"/>
      <c r="V1134" s="34"/>
    </row>
    <row r="1135" spans="1:22" ht="21" customHeight="1" x14ac:dyDescent="0.25">
      <c r="A1135" s="33"/>
      <c r="B1135" s="467" t="s">
        <v>70</v>
      </c>
      <c r="C1135" s="346" t="s">
        <v>71</v>
      </c>
      <c r="D1135" s="347"/>
      <c r="E1135" s="347"/>
      <c r="F1135" s="347"/>
      <c r="G1135" s="347"/>
      <c r="H1135" s="344"/>
      <c r="I1135" s="345"/>
      <c r="J1135" s="34"/>
      <c r="K1135" s="1"/>
      <c r="L1135" s="32"/>
      <c r="M1135" s="33"/>
      <c r="N1135" s="467" t="s">
        <v>70</v>
      </c>
      <c r="O1135" s="346" t="s">
        <v>71</v>
      </c>
      <c r="P1135" s="347"/>
      <c r="Q1135" s="347"/>
      <c r="R1135" s="347"/>
      <c r="S1135" s="347"/>
      <c r="T1135" s="344"/>
      <c r="U1135" s="345"/>
      <c r="V1135" s="34"/>
    </row>
    <row r="1136" spans="1:22" ht="21" customHeight="1" x14ac:dyDescent="0.25">
      <c r="A1136" s="33"/>
      <c r="B1136" s="467"/>
      <c r="C1136" s="340" t="s">
        <v>72</v>
      </c>
      <c r="D1136" s="348"/>
      <c r="E1136" s="348"/>
      <c r="F1136" s="348"/>
      <c r="G1136" s="348"/>
      <c r="H1136" s="336"/>
      <c r="I1136" s="337"/>
      <c r="J1136" s="34"/>
      <c r="K1136" s="1"/>
      <c r="L1136" s="32"/>
      <c r="M1136" s="33"/>
      <c r="N1136" s="467"/>
      <c r="O1136" s="340" t="s">
        <v>72</v>
      </c>
      <c r="P1136" s="348"/>
      <c r="Q1136" s="348"/>
      <c r="R1136" s="348"/>
      <c r="S1136" s="348"/>
      <c r="T1136" s="336"/>
      <c r="U1136" s="337"/>
      <c r="V1136" s="34"/>
    </row>
    <row r="1137" spans="1:23" ht="21" customHeight="1" x14ac:dyDescent="0.25">
      <c r="A1137" s="33"/>
      <c r="B1137" s="467"/>
      <c r="C1137" s="340" t="s">
        <v>73</v>
      </c>
      <c r="D1137" s="348"/>
      <c r="E1137" s="348"/>
      <c r="F1137" s="348"/>
      <c r="G1137" s="348"/>
      <c r="H1137" s="336"/>
      <c r="I1137" s="337"/>
      <c r="J1137" s="34"/>
      <c r="K1137" s="1"/>
      <c r="L1137" s="32"/>
      <c r="M1137" s="33"/>
      <c r="N1137" s="467"/>
      <c r="O1137" s="340" t="s">
        <v>73</v>
      </c>
      <c r="P1137" s="348"/>
      <c r="Q1137" s="348"/>
      <c r="R1137" s="348"/>
      <c r="S1137" s="348"/>
      <c r="T1137" s="336"/>
      <c r="U1137" s="337"/>
      <c r="V1137" s="34"/>
    </row>
    <row r="1138" spans="1:23" ht="21" customHeight="1" x14ac:dyDescent="0.25">
      <c r="A1138" s="33"/>
      <c r="B1138" s="467"/>
      <c r="C1138" s="340" t="s">
        <v>74</v>
      </c>
      <c r="D1138" s="348"/>
      <c r="E1138" s="348"/>
      <c r="F1138" s="348"/>
      <c r="G1138" s="348"/>
      <c r="H1138" s="336"/>
      <c r="I1138" s="337"/>
      <c r="J1138" s="34"/>
      <c r="K1138" s="1"/>
      <c r="L1138" s="32"/>
      <c r="M1138" s="33"/>
      <c r="N1138" s="467"/>
      <c r="O1138" s="340" t="s">
        <v>74</v>
      </c>
      <c r="P1138" s="348"/>
      <c r="Q1138" s="348"/>
      <c r="R1138" s="348"/>
      <c r="S1138" s="348"/>
      <c r="T1138" s="336"/>
      <c r="U1138" s="337"/>
      <c r="V1138" s="34"/>
    </row>
    <row r="1139" spans="1:23" ht="21" customHeight="1" x14ac:dyDescent="0.25">
      <c r="A1139" s="33"/>
      <c r="B1139" s="467"/>
      <c r="C1139" s="340" t="s">
        <v>75</v>
      </c>
      <c r="D1139" s="348"/>
      <c r="E1139" s="348"/>
      <c r="F1139" s="348"/>
      <c r="G1139" s="348"/>
      <c r="H1139" s="336"/>
      <c r="I1139" s="337"/>
      <c r="J1139" s="34"/>
      <c r="K1139" s="1"/>
      <c r="L1139" s="32"/>
      <c r="M1139" s="33"/>
      <c r="N1139" s="467"/>
      <c r="O1139" s="340" t="s">
        <v>75</v>
      </c>
      <c r="P1139" s="348"/>
      <c r="Q1139" s="348"/>
      <c r="R1139" s="348"/>
      <c r="S1139" s="348"/>
      <c r="T1139" s="336"/>
      <c r="U1139" s="337"/>
      <c r="V1139" s="34"/>
    </row>
    <row r="1140" spans="1:23" ht="21" customHeight="1" x14ac:dyDescent="0.25">
      <c r="A1140" s="33"/>
      <c r="B1140" s="467"/>
      <c r="C1140" s="340" t="s">
        <v>76</v>
      </c>
      <c r="D1140" s="348"/>
      <c r="E1140" s="348"/>
      <c r="F1140" s="348"/>
      <c r="G1140" s="348"/>
      <c r="H1140" s="336"/>
      <c r="I1140" s="337"/>
      <c r="J1140" s="34"/>
      <c r="K1140" s="1"/>
      <c r="L1140" s="32"/>
      <c r="M1140" s="33"/>
      <c r="N1140" s="467"/>
      <c r="O1140" s="340" t="s">
        <v>76</v>
      </c>
      <c r="P1140" s="348"/>
      <c r="Q1140" s="348"/>
      <c r="R1140" s="348"/>
      <c r="S1140" s="348"/>
      <c r="T1140" s="336"/>
      <c r="U1140" s="337"/>
      <c r="V1140" s="34"/>
    </row>
    <row r="1141" spans="1:23" ht="21" customHeight="1" thickBot="1" x14ac:dyDescent="0.3">
      <c r="A1141" s="33"/>
      <c r="B1141" s="468"/>
      <c r="C1141" s="371" t="s">
        <v>77</v>
      </c>
      <c r="D1141" s="372"/>
      <c r="E1141" s="372"/>
      <c r="F1141" s="372"/>
      <c r="G1141" s="372"/>
      <c r="H1141" s="369"/>
      <c r="I1141" s="370"/>
      <c r="J1141" s="34"/>
      <c r="K1141" s="1"/>
      <c r="L1141" s="32"/>
      <c r="M1141" s="33"/>
      <c r="N1141" s="468"/>
      <c r="O1141" s="371" t="s">
        <v>77</v>
      </c>
      <c r="P1141" s="372"/>
      <c r="Q1141" s="372"/>
      <c r="R1141" s="372"/>
      <c r="S1141" s="372"/>
      <c r="T1141" s="369"/>
      <c r="U1141" s="370"/>
      <c r="V1141" s="34"/>
    </row>
    <row r="1142" spans="1:23" ht="21" customHeight="1" x14ac:dyDescent="0.25">
      <c r="A1142" s="33"/>
      <c r="B1142" s="439" t="s">
        <v>78</v>
      </c>
      <c r="C1142" s="465" t="s">
        <v>83</v>
      </c>
      <c r="D1142" s="466"/>
      <c r="E1142" s="346"/>
      <c r="F1142" s="11" t="s">
        <v>84</v>
      </c>
      <c r="G1142" s="11"/>
      <c r="H1142" s="344"/>
      <c r="I1142" s="345"/>
      <c r="J1142" s="34"/>
      <c r="K1142" s="1"/>
      <c r="L1142" s="32"/>
      <c r="M1142" s="33"/>
      <c r="N1142" s="439" t="s">
        <v>78</v>
      </c>
      <c r="O1142" s="465" t="s">
        <v>83</v>
      </c>
      <c r="P1142" s="466"/>
      <c r="Q1142" s="346"/>
      <c r="R1142" s="11" t="s">
        <v>84</v>
      </c>
      <c r="S1142" s="11"/>
      <c r="T1142" s="344"/>
      <c r="U1142" s="345"/>
      <c r="V1142" s="34"/>
    </row>
    <row r="1143" spans="1:23" ht="21" customHeight="1" x14ac:dyDescent="0.25">
      <c r="A1143" s="33"/>
      <c r="B1143" s="439"/>
      <c r="C1143" s="58" t="s">
        <v>85</v>
      </c>
      <c r="D1143" s="59"/>
      <c r="E1143" s="59"/>
      <c r="F1143" s="10" t="s">
        <v>86</v>
      </c>
      <c r="G1143" s="10"/>
      <c r="H1143" s="336"/>
      <c r="I1143" s="337"/>
      <c r="J1143" s="34"/>
      <c r="K1143" s="1"/>
      <c r="L1143" s="32"/>
      <c r="M1143" s="33"/>
      <c r="N1143" s="439"/>
      <c r="O1143" s="58" t="s">
        <v>85</v>
      </c>
      <c r="P1143" s="59"/>
      <c r="Q1143" s="59"/>
      <c r="R1143" s="10" t="s">
        <v>86</v>
      </c>
      <c r="S1143" s="10"/>
      <c r="T1143" s="336"/>
      <c r="U1143" s="337"/>
      <c r="V1143" s="34"/>
    </row>
    <row r="1144" spans="1:23" ht="21" customHeight="1" thickBot="1" x14ac:dyDescent="0.3">
      <c r="A1144" s="33"/>
      <c r="B1144" s="440"/>
      <c r="C1144" s="60" t="s">
        <v>87</v>
      </c>
      <c r="D1144" s="61"/>
      <c r="E1144" s="61"/>
      <c r="F1144" s="52" t="s">
        <v>86</v>
      </c>
      <c r="G1144" s="52"/>
      <c r="H1144" s="369"/>
      <c r="I1144" s="370"/>
      <c r="J1144" s="34"/>
      <c r="K1144" s="1"/>
      <c r="L1144" s="32"/>
      <c r="M1144" s="33"/>
      <c r="N1144" s="440"/>
      <c r="O1144" s="60" t="s">
        <v>87</v>
      </c>
      <c r="P1144" s="61"/>
      <c r="Q1144" s="61"/>
      <c r="R1144" s="52" t="s">
        <v>86</v>
      </c>
      <c r="S1144" s="52"/>
      <c r="T1144" s="369"/>
      <c r="U1144" s="370"/>
      <c r="V1144" s="34"/>
    </row>
    <row r="1145" spans="1:23" ht="21" customHeight="1" thickBot="1" x14ac:dyDescent="0.3">
      <c r="A1145" s="33"/>
      <c r="B1145" s="25"/>
      <c r="C1145" s="25"/>
      <c r="D1145" s="25"/>
      <c r="E1145" s="25"/>
      <c r="F1145" s="25"/>
      <c r="G1145" s="25"/>
      <c r="H1145" s="25"/>
      <c r="I1145" s="25"/>
      <c r="J1145" s="34"/>
      <c r="K1145" s="1"/>
      <c r="L1145" s="32"/>
      <c r="M1145" s="33"/>
      <c r="N1145" s="25"/>
      <c r="O1145" s="25"/>
      <c r="P1145" s="25"/>
      <c r="Q1145" s="25"/>
      <c r="R1145" s="25"/>
      <c r="S1145" s="25"/>
      <c r="T1145" s="25"/>
      <c r="U1145" s="25"/>
      <c r="V1145" s="34"/>
    </row>
    <row r="1146" spans="1:23" ht="21" customHeight="1" x14ac:dyDescent="0.3">
      <c r="A1146" s="33"/>
      <c r="B1146" s="373" t="s">
        <v>88</v>
      </c>
      <c r="C1146" s="374"/>
      <c r="D1146" s="374"/>
      <c r="E1146" s="374"/>
      <c r="F1146" s="374"/>
      <c r="G1146" s="374"/>
      <c r="H1146" s="374"/>
      <c r="I1146" s="375"/>
      <c r="J1146" s="34"/>
      <c r="K1146" s="1"/>
      <c r="L1146" s="32"/>
      <c r="M1146" s="33"/>
      <c r="N1146" s="373" t="s">
        <v>88</v>
      </c>
      <c r="O1146" s="374"/>
      <c r="P1146" s="374"/>
      <c r="Q1146" s="374"/>
      <c r="R1146" s="374"/>
      <c r="S1146" s="374"/>
      <c r="T1146" s="374"/>
      <c r="U1146" s="375"/>
      <c r="V1146" s="34"/>
    </row>
    <row r="1147" spans="1:23" ht="21" customHeight="1" x14ac:dyDescent="0.25">
      <c r="A1147" s="33"/>
      <c r="B1147" s="376"/>
      <c r="C1147" s="377"/>
      <c r="D1147" s="377"/>
      <c r="E1147" s="377"/>
      <c r="F1147" s="377"/>
      <c r="G1147" s="377"/>
      <c r="H1147" s="377"/>
      <c r="I1147" s="378"/>
      <c r="J1147" s="34"/>
      <c r="K1147" s="1"/>
      <c r="L1147" s="32"/>
      <c r="M1147" s="33"/>
      <c r="N1147" s="376"/>
      <c r="O1147" s="377"/>
      <c r="P1147" s="377"/>
      <c r="Q1147" s="377"/>
      <c r="R1147" s="377"/>
      <c r="S1147" s="377"/>
      <c r="T1147" s="377"/>
      <c r="U1147" s="378"/>
      <c r="V1147" s="34"/>
    </row>
    <row r="1148" spans="1:23" ht="21" customHeight="1" x14ac:dyDescent="0.25">
      <c r="A1148" s="33"/>
      <c r="B1148" s="379"/>
      <c r="C1148" s="380"/>
      <c r="D1148" s="380"/>
      <c r="E1148" s="380"/>
      <c r="F1148" s="380"/>
      <c r="G1148" s="380"/>
      <c r="H1148" s="380"/>
      <c r="I1148" s="381"/>
      <c r="J1148" s="34"/>
      <c r="K1148" s="1"/>
      <c r="L1148" s="32"/>
      <c r="M1148" s="33"/>
      <c r="N1148" s="379"/>
      <c r="O1148" s="380"/>
      <c r="P1148" s="380"/>
      <c r="Q1148" s="380"/>
      <c r="R1148" s="380"/>
      <c r="S1148" s="380"/>
      <c r="T1148" s="380"/>
      <c r="U1148" s="381"/>
      <c r="V1148" s="34"/>
    </row>
    <row r="1149" spans="1:23" ht="21" customHeight="1" x14ac:dyDescent="0.25">
      <c r="A1149" s="33"/>
      <c r="B1149" s="379"/>
      <c r="C1149" s="380"/>
      <c r="D1149" s="380"/>
      <c r="E1149" s="380"/>
      <c r="F1149" s="380"/>
      <c r="G1149" s="380"/>
      <c r="H1149" s="380"/>
      <c r="I1149" s="381"/>
      <c r="J1149" s="34"/>
      <c r="K1149" s="1"/>
      <c r="L1149" s="32"/>
      <c r="M1149" s="33"/>
      <c r="N1149" s="379"/>
      <c r="O1149" s="380"/>
      <c r="P1149" s="380"/>
      <c r="Q1149" s="380"/>
      <c r="R1149" s="380"/>
      <c r="S1149" s="380"/>
      <c r="T1149" s="380"/>
      <c r="U1149" s="381"/>
      <c r="V1149" s="34"/>
    </row>
    <row r="1150" spans="1:23" ht="21" customHeight="1" thickBot="1" x14ac:dyDescent="0.3">
      <c r="A1150" s="33"/>
      <c r="B1150" s="382"/>
      <c r="C1150" s="383"/>
      <c r="D1150" s="383"/>
      <c r="E1150" s="383"/>
      <c r="F1150" s="383"/>
      <c r="G1150" s="383"/>
      <c r="H1150" s="383"/>
      <c r="I1150" s="384"/>
      <c r="J1150" s="34"/>
      <c r="K1150" s="1"/>
      <c r="L1150" s="32"/>
      <c r="M1150" s="33"/>
      <c r="N1150" s="382"/>
      <c r="O1150" s="383"/>
      <c r="P1150" s="383"/>
      <c r="Q1150" s="383"/>
      <c r="R1150" s="383"/>
      <c r="S1150" s="383"/>
      <c r="T1150" s="383"/>
      <c r="U1150" s="384"/>
      <c r="V1150" s="34"/>
    </row>
    <row r="1151" spans="1:23" ht="21" customHeight="1" thickBot="1" x14ac:dyDescent="0.3">
      <c r="A1151" s="53"/>
      <c r="B1151" s="54"/>
      <c r="C1151" s="54"/>
      <c r="D1151" s="54"/>
      <c r="E1151" s="54"/>
      <c r="F1151" s="54"/>
      <c r="G1151" s="54"/>
      <c r="H1151" s="54"/>
      <c r="I1151" s="54"/>
      <c r="J1151" s="55"/>
      <c r="K1151" s="1"/>
      <c r="L1151" s="32"/>
      <c r="M1151" s="53"/>
      <c r="N1151" s="54"/>
      <c r="O1151" s="54"/>
      <c r="P1151" s="54"/>
      <c r="Q1151" s="54"/>
      <c r="R1151" s="54"/>
      <c r="S1151" s="54"/>
      <c r="T1151" s="54"/>
      <c r="U1151" s="54"/>
      <c r="V1151" s="55"/>
    </row>
    <row r="1152" spans="1:23" ht="21" customHeight="1" thickBot="1" x14ac:dyDescent="0.3">
      <c r="A1152" s="56"/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7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</row>
    <row r="1153" spans="1:22" ht="21" customHeight="1" x14ac:dyDescent="0.25">
      <c r="A1153" s="29">
        <v>24</v>
      </c>
      <c r="B1153" s="30"/>
      <c r="C1153" s="30"/>
      <c r="D1153" s="30"/>
      <c r="E1153" s="30"/>
      <c r="F1153" s="30"/>
      <c r="G1153" s="30"/>
      <c r="H1153" s="30"/>
      <c r="I1153" s="30"/>
      <c r="J1153" s="31"/>
      <c r="K1153" s="1"/>
      <c r="L1153" s="32"/>
      <c r="M1153" s="29">
        <f t="shared" ref="M1153" si="117">A1153+1</f>
        <v>25</v>
      </c>
      <c r="N1153" s="30"/>
      <c r="O1153" s="30"/>
      <c r="P1153" s="30"/>
      <c r="Q1153" s="30"/>
      <c r="R1153" s="30"/>
      <c r="S1153" s="30"/>
      <c r="T1153" s="30"/>
      <c r="U1153" s="30"/>
      <c r="V1153" s="31"/>
    </row>
    <row r="1154" spans="1:22" ht="21" customHeight="1" x14ac:dyDescent="0.35">
      <c r="A1154" s="33"/>
      <c r="B1154" s="356" t="s">
        <v>42</v>
      </c>
      <c r="C1154" s="356"/>
      <c r="D1154" s="452" t="s">
        <v>239</v>
      </c>
      <c r="E1154" s="404"/>
      <c r="F1154" s="404"/>
      <c r="G1154" s="404"/>
      <c r="H1154" s="404"/>
      <c r="I1154" s="404"/>
      <c r="J1154" s="75"/>
      <c r="K1154" s="1"/>
      <c r="L1154" s="32"/>
      <c r="M1154" s="33"/>
      <c r="N1154" s="356" t="s">
        <v>42</v>
      </c>
      <c r="O1154" s="356"/>
      <c r="P1154" s="452" t="s">
        <v>239</v>
      </c>
      <c r="Q1154" s="404"/>
      <c r="R1154" s="404"/>
      <c r="S1154" s="404"/>
      <c r="T1154" s="404"/>
      <c r="U1154" s="404"/>
      <c r="V1154" s="75"/>
    </row>
    <row r="1155" spans="1:22" ht="21" customHeight="1" x14ac:dyDescent="0.25">
      <c r="A1155" s="33"/>
      <c r="B1155" s="358"/>
      <c r="C1155" s="358"/>
      <c r="D1155" s="358"/>
      <c r="E1155" s="358"/>
      <c r="F1155" s="358"/>
      <c r="G1155" s="358"/>
      <c r="H1155" s="358"/>
      <c r="I1155" s="358"/>
      <c r="J1155" s="34"/>
      <c r="K1155" s="1"/>
      <c r="L1155" s="32"/>
      <c r="M1155" s="33"/>
      <c r="N1155" s="358"/>
      <c r="O1155" s="358"/>
      <c r="P1155" s="358"/>
      <c r="Q1155" s="358"/>
      <c r="R1155" s="358"/>
      <c r="S1155" s="358"/>
      <c r="T1155" s="358"/>
      <c r="U1155" s="358"/>
      <c r="V1155" s="34"/>
    </row>
    <row r="1156" spans="1:22" ht="21" customHeight="1" x14ac:dyDescent="0.35">
      <c r="A1156" s="33"/>
      <c r="B1156" s="356" t="s">
        <v>0</v>
      </c>
      <c r="C1156" s="356"/>
      <c r="D1156" s="403"/>
      <c r="E1156" s="403"/>
      <c r="F1156" s="357" t="s">
        <v>41</v>
      </c>
      <c r="G1156" s="357"/>
      <c r="H1156" s="403"/>
      <c r="I1156" s="403"/>
      <c r="J1156" s="34"/>
      <c r="K1156" s="1"/>
      <c r="L1156" s="32"/>
      <c r="M1156" s="33"/>
      <c r="N1156" s="356" t="s">
        <v>0</v>
      </c>
      <c r="O1156" s="356"/>
      <c r="P1156" s="403"/>
      <c r="Q1156" s="403"/>
      <c r="R1156" s="357" t="s">
        <v>41</v>
      </c>
      <c r="S1156" s="357"/>
      <c r="T1156" s="403"/>
      <c r="U1156" s="403"/>
      <c r="V1156" s="34"/>
    </row>
    <row r="1157" spans="1:22" ht="21" customHeight="1" x14ac:dyDescent="0.35">
      <c r="A1157" s="33"/>
      <c r="B1157" s="356" t="s">
        <v>14</v>
      </c>
      <c r="C1157" s="356"/>
      <c r="D1157" s="400"/>
      <c r="E1157" s="400"/>
      <c r="F1157" s="357" t="s">
        <v>15</v>
      </c>
      <c r="G1157" s="357"/>
      <c r="H1157" s="401"/>
      <c r="I1157" s="401"/>
      <c r="J1157" s="34"/>
      <c r="K1157" s="1"/>
      <c r="L1157" s="32"/>
      <c r="M1157" s="33"/>
      <c r="N1157" s="356" t="s">
        <v>14</v>
      </c>
      <c r="O1157" s="356"/>
      <c r="P1157" s="400"/>
      <c r="Q1157" s="400"/>
      <c r="R1157" s="357" t="s">
        <v>15</v>
      </c>
      <c r="S1157" s="357"/>
      <c r="T1157" s="401"/>
      <c r="U1157" s="401"/>
      <c r="V1157" s="34"/>
    </row>
    <row r="1158" spans="1:22" ht="21" customHeight="1" x14ac:dyDescent="0.3">
      <c r="A1158" s="33"/>
      <c r="B1158" s="64" t="s">
        <v>53</v>
      </c>
      <c r="C1158" s="64"/>
      <c r="D1158" s="402"/>
      <c r="E1158" s="402"/>
      <c r="F1158" s="397" t="s">
        <v>54</v>
      </c>
      <c r="G1158" s="397"/>
      <c r="H1158" s="402"/>
      <c r="I1158" s="402"/>
      <c r="J1158" s="34"/>
      <c r="K1158" s="1"/>
      <c r="L1158" s="32"/>
      <c r="M1158" s="33"/>
      <c r="N1158" s="64" t="s">
        <v>53</v>
      </c>
      <c r="O1158" s="64"/>
      <c r="P1158" s="402"/>
      <c r="Q1158" s="402"/>
      <c r="R1158" s="397" t="s">
        <v>54</v>
      </c>
      <c r="S1158" s="397"/>
      <c r="T1158" s="402"/>
      <c r="U1158" s="402"/>
      <c r="V1158" s="34"/>
    </row>
    <row r="1159" spans="1:22" ht="21" customHeight="1" x14ac:dyDescent="0.3">
      <c r="A1159" s="33"/>
      <c r="B1159" s="396" t="s">
        <v>1</v>
      </c>
      <c r="C1159" s="396"/>
      <c r="D1159" s="397"/>
      <c r="E1159" s="397"/>
      <c r="F1159" s="398"/>
      <c r="G1159" s="398"/>
      <c r="H1159" s="398"/>
      <c r="I1159" s="398"/>
      <c r="J1159" s="34"/>
      <c r="K1159" s="1"/>
      <c r="L1159" s="32"/>
      <c r="M1159" s="33"/>
      <c r="N1159" s="396" t="s">
        <v>1</v>
      </c>
      <c r="O1159" s="396"/>
      <c r="P1159" s="397"/>
      <c r="Q1159" s="397"/>
      <c r="R1159" s="398"/>
      <c r="S1159" s="398"/>
      <c r="T1159" s="398"/>
      <c r="U1159" s="398"/>
      <c r="V1159" s="34"/>
    </row>
    <row r="1160" spans="1:22" ht="21" customHeight="1" x14ac:dyDescent="0.3">
      <c r="A1160" s="33"/>
      <c r="B1160" s="396"/>
      <c r="C1160" s="396"/>
      <c r="D1160" s="397" t="s">
        <v>11</v>
      </c>
      <c r="E1160" s="397"/>
      <c r="F1160" s="398"/>
      <c r="G1160" s="398"/>
      <c r="H1160" s="398"/>
      <c r="I1160" s="398"/>
      <c r="J1160" s="34"/>
      <c r="K1160" s="1"/>
      <c r="L1160" s="32"/>
      <c r="M1160" s="33"/>
      <c r="N1160" s="396"/>
      <c r="O1160" s="396"/>
      <c r="P1160" s="397" t="s">
        <v>11</v>
      </c>
      <c r="Q1160" s="397"/>
      <c r="R1160" s="398"/>
      <c r="S1160" s="398"/>
      <c r="T1160" s="398"/>
      <c r="U1160" s="398"/>
      <c r="V1160" s="34"/>
    </row>
    <row r="1161" spans="1:22" ht="21" customHeight="1" x14ac:dyDescent="0.3">
      <c r="A1161" s="33"/>
      <c r="B1161" s="396"/>
      <c r="C1161" s="396"/>
      <c r="D1161" s="397" t="s">
        <v>55</v>
      </c>
      <c r="E1161" s="397"/>
      <c r="F1161" s="398"/>
      <c r="G1161" s="398"/>
      <c r="H1161" s="398"/>
      <c r="I1161" s="398"/>
      <c r="J1161" s="34"/>
      <c r="K1161" s="1"/>
      <c r="L1161" s="32"/>
      <c r="M1161" s="33"/>
      <c r="N1161" s="396"/>
      <c r="O1161" s="396"/>
      <c r="P1161" s="397" t="s">
        <v>55</v>
      </c>
      <c r="Q1161" s="397"/>
      <c r="R1161" s="398"/>
      <c r="S1161" s="398"/>
      <c r="T1161" s="398"/>
      <c r="U1161" s="398"/>
      <c r="V1161" s="34"/>
    </row>
    <row r="1162" spans="1:22" ht="21" customHeight="1" x14ac:dyDescent="0.35">
      <c r="A1162" s="33"/>
      <c r="B1162" s="396"/>
      <c r="C1162" s="396"/>
      <c r="D1162" s="397" t="s">
        <v>9</v>
      </c>
      <c r="E1162" s="397"/>
      <c r="F1162" s="399"/>
      <c r="G1162" s="399"/>
      <c r="H1162" s="399"/>
      <c r="I1162" s="399"/>
      <c r="J1162" s="34"/>
      <c r="K1162" s="1"/>
      <c r="L1162" s="32"/>
      <c r="M1162" s="33"/>
      <c r="N1162" s="396"/>
      <c r="O1162" s="396"/>
      <c r="P1162" s="397" t="s">
        <v>9</v>
      </c>
      <c r="Q1162" s="397"/>
      <c r="R1162" s="399"/>
      <c r="S1162" s="399"/>
      <c r="T1162" s="399"/>
      <c r="U1162" s="399"/>
      <c r="V1162" s="34"/>
    </row>
    <row r="1163" spans="1:22" ht="21" customHeight="1" x14ac:dyDescent="0.35">
      <c r="A1163" s="33"/>
      <c r="B1163" s="356" t="s">
        <v>44</v>
      </c>
      <c r="C1163" s="356"/>
      <c r="D1163" s="357" t="str">
        <f t="shared" ref="D1163" si="118">IF(D1154="","",IF(OR(D1154="DWF",D1154="DNF"),"Distance","Temps"))</f>
        <v>Temps</v>
      </c>
      <c r="E1163" s="357"/>
      <c r="F1163" s="37"/>
      <c r="G1163" s="65"/>
      <c r="H1163" s="39"/>
      <c r="I1163" s="65"/>
      <c r="J1163" s="34"/>
      <c r="K1163" s="1"/>
      <c r="L1163" s="32"/>
      <c r="M1163" s="33"/>
      <c r="N1163" s="356" t="s">
        <v>44</v>
      </c>
      <c r="O1163" s="356"/>
      <c r="P1163" s="357" t="str">
        <f t="shared" ref="P1163" si="119">IF(P1154="","",IF(OR(P1154="DWF",P1154="DNF"),"Distance","Temps"))</f>
        <v>Temps</v>
      </c>
      <c r="Q1163" s="357"/>
      <c r="R1163" s="37"/>
      <c r="S1163" s="65"/>
      <c r="T1163" s="39"/>
      <c r="U1163" s="65"/>
      <c r="V1163" s="34"/>
    </row>
    <row r="1164" spans="1:22" ht="21" customHeight="1" x14ac:dyDescent="0.3">
      <c r="A1164" s="33"/>
      <c r="B1164" s="356"/>
      <c r="C1164" s="356"/>
      <c r="D1164" s="359" t="s">
        <v>56</v>
      </c>
      <c r="E1164" s="63" t="s">
        <v>57</v>
      </c>
      <c r="F1164" s="41"/>
      <c r="G1164" s="66"/>
      <c r="H1164" s="41"/>
      <c r="I1164" s="66"/>
      <c r="J1164" s="34"/>
      <c r="K1164" s="1"/>
      <c r="L1164" s="32"/>
      <c r="M1164" s="33"/>
      <c r="N1164" s="356"/>
      <c r="O1164" s="356"/>
      <c r="P1164" s="359" t="s">
        <v>56</v>
      </c>
      <c r="Q1164" s="63" t="s">
        <v>57</v>
      </c>
      <c r="R1164" s="41"/>
      <c r="S1164" s="66"/>
      <c r="T1164" s="41"/>
      <c r="U1164" s="66"/>
      <c r="V1164" s="34"/>
    </row>
    <row r="1165" spans="1:22" ht="21" customHeight="1" x14ac:dyDescent="0.3">
      <c r="A1165" s="33"/>
      <c r="B1165" s="356"/>
      <c r="C1165" s="356"/>
      <c r="D1165" s="359"/>
      <c r="E1165" s="63" t="s">
        <v>58</v>
      </c>
      <c r="F1165" s="41"/>
      <c r="G1165" s="66"/>
      <c r="H1165" s="41"/>
      <c r="I1165" s="66"/>
      <c r="J1165" s="34"/>
      <c r="K1165" s="1"/>
      <c r="L1165" s="32"/>
      <c r="M1165" s="33"/>
      <c r="N1165" s="356"/>
      <c r="O1165" s="356"/>
      <c r="P1165" s="359"/>
      <c r="Q1165" s="63" t="s">
        <v>58</v>
      </c>
      <c r="R1165" s="41"/>
      <c r="S1165" s="66"/>
      <c r="T1165" s="41"/>
      <c r="U1165" s="66"/>
      <c r="V1165" s="34"/>
    </row>
    <row r="1166" spans="1:22" ht="21" customHeight="1" x14ac:dyDescent="0.25">
      <c r="A1166" s="33"/>
      <c r="B1166" s="358"/>
      <c r="C1166" s="358"/>
      <c r="D1166" s="358"/>
      <c r="E1166" s="358"/>
      <c r="F1166" s="358"/>
      <c r="G1166" s="358"/>
      <c r="H1166" s="358"/>
      <c r="I1166" s="358"/>
      <c r="J1166" s="34"/>
      <c r="K1166" s="1"/>
      <c r="L1166" s="32"/>
      <c r="M1166" s="33"/>
      <c r="N1166" s="358"/>
      <c r="O1166" s="358"/>
      <c r="P1166" s="358"/>
      <c r="Q1166" s="358"/>
      <c r="R1166" s="358"/>
      <c r="S1166" s="358"/>
      <c r="T1166" s="358"/>
      <c r="U1166" s="358"/>
      <c r="V1166" s="34"/>
    </row>
    <row r="1167" spans="1:22" ht="21" customHeight="1" x14ac:dyDescent="0.3">
      <c r="A1167" s="33"/>
      <c r="B1167" s="395" t="s">
        <v>59</v>
      </c>
      <c r="C1167" s="395"/>
      <c r="D1167" s="395"/>
      <c r="E1167" s="395"/>
      <c r="F1167" s="395"/>
      <c r="G1167" s="395"/>
      <c r="H1167" s="395"/>
      <c r="I1167" s="395"/>
      <c r="J1167" s="34"/>
      <c r="K1167" s="1"/>
      <c r="L1167" s="32"/>
      <c r="M1167" s="33"/>
      <c r="N1167" s="395" t="s">
        <v>59</v>
      </c>
      <c r="O1167" s="395"/>
      <c r="P1167" s="395"/>
      <c r="Q1167" s="395"/>
      <c r="R1167" s="395"/>
      <c r="S1167" s="395"/>
      <c r="T1167" s="395"/>
      <c r="U1167" s="395"/>
      <c r="V1167" s="34"/>
    </row>
    <row r="1168" spans="1:22" ht="21" customHeight="1" thickBot="1" x14ac:dyDescent="0.3">
      <c r="A1168" s="33"/>
      <c r="B1168" s="358"/>
      <c r="C1168" s="358"/>
      <c r="D1168" s="358"/>
      <c r="E1168" s="358"/>
      <c r="F1168" s="358"/>
      <c r="G1168" s="358"/>
      <c r="H1168" s="358"/>
      <c r="I1168" s="358"/>
      <c r="J1168" s="34"/>
      <c r="K1168" s="1"/>
      <c r="L1168" s="32"/>
      <c r="M1168" s="33"/>
      <c r="N1168" s="358"/>
      <c r="O1168" s="358"/>
      <c r="P1168" s="358"/>
      <c r="Q1168" s="358"/>
      <c r="R1168" s="358"/>
      <c r="S1168" s="358"/>
      <c r="T1168" s="358"/>
      <c r="U1168" s="358"/>
      <c r="V1168" s="34"/>
    </row>
    <row r="1169" spans="1:22" ht="21" customHeight="1" x14ac:dyDescent="0.25">
      <c r="A1169" s="33"/>
      <c r="B1169" s="489" t="s">
        <v>96</v>
      </c>
      <c r="C1169" s="491"/>
      <c r="D1169" s="469"/>
      <c r="E1169" s="471"/>
      <c r="F1169" s="471"/>
      <c r="G1169" s="471"/>
      <c r="H1169" s="471"/>
      <c r="I1169" s="471"/>
      <c r="J1169" s="34"/>
      <c r="K1169" s="1"/>
      <c r="L1169" s="32"/>
      <c r="M1169" s="33"/>
      <c r="N1169" s="489" t="s">
        <v>96</v>
      </c>
      <c r="O1169" s="491"/>
      <c r="P1169" s="469"/>
      <c r="Q1169" s="471"/>
      <c r="R1169" s="471"/>
      <c r="S1169" s="471"/>
      <c r="T1169" s="471"/>
      <c r="U1169" s="471"/>
      <c r="V1169" s="34"/>
    </row>
    <row r="1170" spans="1:22" ht="21" customHeight="1" thickBot="1" x14ac:dyDescent="0.3">
      <c r="A1170" s="33"/>
      <c r="B1170" s="490"/>
      <c r="C1170" s="492"/>
      <c r="D1170" s="470"/>
      <c r="E1170" s="472"/>
      <c r="F1170" s="472"/>
      <c r="G1170" s="472"/>
      <c r="H1170" s="472"/>
      <c r="I1170" s="472"/>
      <c r="J1170" s="34"/>
      <c r="K1170" s="1"/>
      <c r="L1170" s="32"/>
      <c r="M1170" s="33"/>
      <c r="N1170" s="490"/>
      <c r="O1170" s="492"/>
      <c r="P1170" s="470"/>
      <c r="Q1170" s="472"/>
      <c r="R1170" s="472"/>
      <c r="S1170" s="472"/>
      <c r="T1170" s="472"/>
      <c r="U1170" s="472"/>
      <c r="V1170" s="34"/>
    </row>
    <row r="1171" spans="1:22" ht="21" customHeight="1" x14ac:dyDescent="0.25">
      <c r="A1171" s="33"/>
      <c r="B1171" s="487">
        <v>1</v>
      </c>
      <c r="C1171" s="475">
        <f>B1171+1</f>
        <v>2</v>
      </c>
      <c r="D1171" s="473">
        <f t="shared" ref="D1171:I1171" si="120">C1171+1</f>
        <v>3</v>
      </c>
      <c r="E1171" s="475">
        <f t="shared" si="120"/>
        <v>4</v>
      </c>
      <c r="F1171" s="473">
        <f t="shared" si="120"/>
        <v>5</v>
      </c>
      <c r="G1171" s="475">
        <f t="shared" si="120"/>
        <v>6</v>
      </c>
      <c r="H1171" s="473">
        <f t="shared" si="120"/>
        <v>7</v>
      </c>
      <c r="I1171" s="477">
        <f t="shared" si="120"/>
        <v>8</v>
      </c>
      <c r="J1171" s="34"/>
      <c r="K1171" s="1"/>
      <c r="L1171" s="32"/>
      <c r="M1171" s="33"/>
      <c r="N1171" s="487">
        <v>1</v>
      </c>
      <c r="O1171" s="475">
        <f>N1171+1</f>
        <v>2</v>
      </c>
      <c r="P1171" s="473">
        <f t="shared" ref="P1171:U1171" si="121">O1171+1</f>
        <v>3</v>
      </c>
      <c r="Q1171" s="475">
        <f t="shared" si="121"/>
        <v>4</v>
      </c>
      <c r="R1171" s="473">
        <f t="shared" si="121"/>
        <v>5</v>
      </c>
      <c r="S1171" s="475">
        <f t="shared" si="121"/>
        <v>6</v>
      </c>
      <c r="T1171" s="473">
        <f t="shared" si="121"/>
        <v>7</v>
      </c>
      <c r="U1171" s="477">
        <f t="shared" si="121"/>
        <v>8</v>
      </c>
      <c r="V1171" s="34"/>
    </row>
    <row r="1172" spans="1:22" ht="21" customHeight="1" thickBot="1" x14ac:dyDescent="0.3">
      <c r="A1172" s="33"/>
      <c r="B1172" s="488"/>
      <c r="C1172" s="476"/>
      <c r="D1172" s="474"/>
      <c r="E1172" s="476"/>
      <c r="F1172" s="474"/>
      <c r="G1172" s="476"/>
      <c r="H1172" s="474"/>
      <c r="I1172" s="478"/>
      <c r="J1172" s="34"/>
      <c r="K1172" s="1"/>
      <c r="L1172" s="32"/>
      <c r="M1172" s="33"/>
      <c r="N1172" s="488"/>
      <c r="O1172" s="476"/>
      <c r="P1172" s="474"/>
      <c r="Q1172" s="476"/>
      <c r="R1172" s="474"/>
      <c r="S1172" s="476"/>
      <c r="T1172" s="474"/>
      <c r="U1172" s="478"/>
      <c r="V1172" s="34"/>
    </row>
    <row r="1173" spans="1:22" ht="21" customHeight="1" x14ac:dyDescent="0.25">
      <c r="A1173" s="33"/>
      <c r="B1173" s="479" t="s">
        <v>97</v>
      </c>
      <c r="C1173" s="480"/>
      <c r="D1173" s="483"/>
      <c r="E1173" s="484"/>
      <c r="F1173" s="484"/>
      <c r="G1173" s="484"/>
      <c r="H1173" s="484"/>
      <c r="I1173" s="429"/>
      <c r="J1173" s="34"/>
      <c r="K1173" s="1"/>
      <c r="L1173" s="32"/>
      <c r="M1173" s="33"/>
      <c r="N1173" s="479" t="s">
        <v>97</v>
      </c>
      <c r="O1173" s="480"/>
      <c r="P1173" s="483"/>
      <c r="Q1173" s="484"/>
      <c r="R1173" s="484"/>
      <c r="S1173" s="484"/>
      <c r="T1173" s="484"/>
      <c r="U1173" s="429"/>
      <c r="V1173" s="34"/>
    </row>
    <row r="1174" spans="1:22" ht="21" customHeight="1" thickBot="1" x14ac:dyDescent="0.3">
      <c r="A1174" s="33"/>
      <c r="B1174" s="481"/>
      <c r="C1174" s="482"/>
      <c r="D1174" s="485"/>
      <c r="E1174" s="486"/>
      <c r="F1174" s="486"/>
      <c r="G1174" s="486"/>
      <c r="H1174" s="486"/>
      <c r="I1174" s="431"/>
      <c r="J1174" s="34"/>
      <c r="K1174" s="1"/>
      <c r="L1174" s="32"/>
      <c r="M1174" s="33"/>
      <c r="N1174" s="481"/>
      <c r="O1174" s="482"/>
      <c r="P1174" s="485"/>
      <c r="Q1174" s="486"/>
      <c r="R1174" s="486"/>
      <c r="S1174" s="486"/>
      <c r="T1174" s="486"/>
      <c r="U1174" s="431"/>
      <c r="V1174" s="34"/>
    </row>
    <row r="1175" spans="1:22" ht="21" customHeight="1" thickBot="1" x14ac:dyDescent="0.3">
      <c r="A1175" s="33"/>
      <c r="B1175" s="25"/>
      <c r="C1175" s="25"/>
      <c r="D1175" s="25"/>
      <c r="E1175" s="25"/>
      <c r="F1175" s="25"/>
      <c r="G1175" s="25"/>
      <c r="H1175" s="25"/>
      <c r="I1175" s="25"/>
      <c r="J1175" s="34"/>
      <c r="K1175" s="1"/>
      <c r="L1175" s="32"/>
      <c r="M1175" s="33"/>
      <c r="N1175" s="25"/>
      <c r="O1175" s="25"/>
      <c r="P1175" s="25"/>
      <c r="Q1175" s="25"/>
      <c r="R1175" s="25"/>
      <c r="S1175" s="25"/>
      <c r="T1175" s="25"/>
      <c r="U1175" s="25"/>
      <c r="V1175" s="34"/>
    </row>
    <row r="1176" spans="1:22" ht="21" customHeight="1" x14ac:dyDescent="0.25">
      <c r="A1176" s="33"/>
      <c r="B1176" s="438" t="s">
        <v>63</v>
      </c>
      <c r="C1176" s="343" t="s">
        <v>64</v>
      </c>
      <c r="D1176" s="351"/>
      <c r="E1176" s="351"/>
      <c r="F1176" s="351"/>
      <c r="G1176" s="351"/>
      <c r="H1176" s="352"/>
      <c r="I1176" s="353"/>
      <c r="J1176" s="34"/>
      <c r="K1176" s="1"/>
      <c r="L1176" s="32"/>
      <c r="M1176" s="33"/>
      <c r="N1176" s="438" t="s">
        <v>63</v>
      </c>
      <c r="O1176" s="343" t="s">
        <v>64</v>
      </c>
      <c r="P1176" s="351"/>
      <c r="Q1176" s="351"/>
      <c r="R1176" s="351"/>
      <c r="S1176" s="351"/>
      <c r="T1176" s="352"/>
      <c r="U1176" s="353"/>
      <c r="V1176" s="34"/>
    </row>
    <row r="1177" spans="1:22" ht="21" customHeight="1" x14ac:dyDescent="0.25">
      <c r="A1177" s="33"/>
      <c r="B1177" s="439"/>
      <c r="C1177" s="340" t="s">
        <v>65</v>
      </c>
      <c r="D1177" s="348"/>
      <c r="E1177" s="348"/>
      <c r="F1177" s="348"/>
      <c r="G1177" s="348"/>
      <c r="H1177" s="336"/>
      <c r="I1177" s="337"/>
      <c r="J1177" s="34"/>
      <c r="K1177" s="1"/>
      <c r="L1177" s="32"/>
      <c r="M1177" s="33"/>
      <c r="N1177" s="439"/>
      <c r="O1177" s="340" t="s">
        <v>65</v>
      </c>
      <c r="P1177" s="348"/>
      <c r="Q1177" s="348"/>
      <c r="R1177" s="348"/>
      <c r="S1177" s="348"/>
      <c r="T1177" s="336"/>
      <c r="U1177" s="337"/>
      <c r="V1177" s="34"/>
    </row>
    <row r="1178" spans="1:22" ht="21" customHeight="1" x14ac:dyDescent="0.25">
      <c r="A1178" s="33"/>
      <c r="B1178" s="439"/>
      <c r="C1178" s="340" t="s">
        <v>66</v>
      </c>
      <c r="D1178" s="348"/>
      <c r="E1178" s="348"/>
      <c r="F1178" s="348"/>
      <c r="G1178" s="348"/>
      <c r="H1178" s="336"/>
      <c r="I1178" s="337"/>
      <c r="J1178" s="34"/>
      <c r="K1178" s="1"/>
      <c r="L1178" s="32"/>
      <c r="M1178" s="33"/>
      <c r="N1178" s="439"/>
      <c r="O1178" s="340" t="s">
        <v>66</v>
      </c>
      <c r="P1178" s="348"/>
      <c r="Q1178" s="348"/>
      <c r="R1178" s="348"/>
      <c r="S1178" s="348"/>
      <c r="T1178" s="336"/>
      <c r="U1178" s="337"/>
      <c r="V1178" s="34"/>
    </row>
    <row r="1179" spans="1:22" ht="21" customHeight="1" x14ac:dyDescent="0.25">
      <c r="A1179" s="33"/>
      <c r="B1179" s="439"/>
      <c r="C1179" s="340" t="s">
        <v>67</v>
      </c>
      <c r="D1179" s="348"/>
      <c r="E1179" s="348"/>
      <c r="F1179" s="348"/>
      <c r="G1179" s="348"/>
      <c r="H1179" s="336"/>
      <c r="I1179" s="337"/>
      <c r="J1179" s="34"/>
      <c r="K1179" s="1"/>
      <c r="L1179" s="32"/>
      <c r="M1179" s="33"/>
      <c r="N1179" s="439"/>
      <c r="O1179" s="340" t="s">
        <v>67</v>
      </c>
      <c r="P1179" s="348"/>
      <c r="Q1179" s="348"/>
      <c r="R1179" s="348"/>
      <c r="S1179" s="348"/>
      <c r="T1179" s="336"/>
      <c r="U1179" s="337"/>
      <c r="V1179" s="34"/>
    </row>
    <row r="1180" spans="1:22" ht="21" customHeight="1" x14ac:dyDescent="0.25">
      <c r="A1180" s="33"/>
      <c r="B1180" s="439"/>
      <c r="C1180" s="340" t="s">
        <v>68</v>
      </c>
      <c r="D1180" s="348"/>
      <c r="E1180" s="348"/>
      <c r="F1180" s="348"/>
      <c r="G1180" s="348"/>
      <c r="H1180" s="336"/>
      <c r="I1180" s="337"/>
      <c r="J1180" s="34"/>
      <c r="K1180" s="1"/>
      <c r="L1180" s="32"/>
      <c r="M1180" s="33"/>
      <c r="N1180" s="439"/>
      <c r="O1180" s="340" t="s">
        <v>68</v>
      </c>
      <c r="P1180" s="348"/>
      <c r="Q1180" s="348"/>
      <c r="R1180" s="348"/>
      <c r="S1180" s="348"/>
      <c r="T1180" s="336"/>
      <c r="U1180" s="337"/>
      <c r="V1180" s="34"/>
    </row>
    <row r="1181" spans="1:22" ht="21" customHeight="1" x14ac:dyDescent="0.25">
      <c r="A1181" s="33"/>
      <c r="B1181" s="439"/>
      <c r="C1181" s="340" t="s">
        <v>69</v>
      </c>
      <c r="D1181" s="348"/>
      <c r="E1181" s="348"/>
      <c r="F1181" s="348"/>
      <c r="G1181" s="348"/>
      <c r="H1181" s="336"/>
      <c r="I1181" s="337"/>
      <c r="J1181" s="34"/>
      <c r="K1181" s="1"/>
      <c r="L1181" s="32"/>
      <c r="M1181" s="33"/>
      <c r="N1181" s="439"/>
      <c r="O1181" s="340" t="s">
        <v>69</v>
      </c>
      <c r="P1181" s="348"/>
      <c r="Q1181" s="348"/>
      <c r="R1181" s="348"/>
      <c r="S1181" s="348"/>
      <c r="T1181" s="336"/>
      <c r="U1181" s="337"/>
      <c r="V1181" s="34"/>
    </row>
    <row r="1182" spans="1:22" ht="21" customHeight="1" thickBot="1" x14ac:dyDescent="0.3">
      <c r="A1182" s="33"/>
      <c r="B1182" s="440"/>
      <c r="C1182" s="371" t="s">
        <v>92</v>
      </c>
      <c r="D1182" s="372"/>
      <c r="E1182" s="372"/>
      <c r="F1182" s="372"/>
      <c r="G1182" s="372"/>
      <c r="H1182" s="369"/>
      <c r="I1182" s="370"/>
      <c r="J1182" s="34"/>
      <c r="K1182" s="1"/>
      <c r="L1182" s="32"/>
      <c r="M1182" s="33"/>
      <c r="N1182" s="440"/>
      <c r="O1182" s="371" t="s">
        <v>92</v>
      </c>
      <c r="P1182" s="372"/>
      <c r="Q1182" s="372"/>
      <c r="R1182" s="372"/>
      <c r="S1182" s="372"/>
      <c r="T1182" s="369"/>
      <c r="U1182" s="370"/>
      <c r="V1182" s="34"/>
    </row>
    <row r="1183" spans="1:22" ht="21" customHeight="1" x14ac:dyDescent="0.25">
      <c r="A1183" s="33"/>
      <c r="B1183" s="467" t="s">
        <v>70</v>
      </c>
      <c r="C1183" s="346" t="s">
        <v>71</v>
      </c>
      <c r="D1183" s="347"/>
      <c r="E1183" s="347"/>
      <c r="F1183" s="347"/>
      <c r="G1183" s="347"/>
      <c r="H1183" s="344"/>
      <c r="I1183" s="345"/>
      <c r="J1183" s="34"/>
      <c r="K1183" s="1"/>
      <c r="L1183" s="32"/>
      <c r="M1183" s="33"/>
      <c r="N1183" s="467" t="s">
        <v>70</v>
      </c>
      <c r="O1183" s="346" t="s">
        <v>71</v>
      </c>
      <c r="P1183" s="347"/>
      <c r="Q1183" s="347"/>
      <c r="R1183" s="347"/>
      <c r="S1183" s="347"/>
      <c r="T1183" s="344"/>
      <c r="U1183" s="345"/>
      <c r="V1183" s="34"/>
    </row>
    <row r="1184" spans="1:22" ht="21" customHeight="1" x14ac:dyDescent="0.25">
      <c r="A1184" s="33"/>
      <c r="B1184" s="467"/>
      <c r="C1184" s="340" t="s">
        <v>72</v>
      </c>
      <c r="D1184" s="348"/>
      <c r="E1184" s="348"/>
      <c r="F1184" s="348"/>
      <c r="G1184" s="348"/>
      <c r="H1184" s="336"/>
      <c r="I1184" s="337"/>
      <c r="J1184" s="34"/>
      <c r="K1184" s="1"/>
      <c r="L1184" s="32"/>
      <c r="M1184" s="33"/>
      <c r="N1184" s="467"/>
      <c r="O1184" s="340" t="s">
        <v>72</v>
      </c>
      <c r="P1184" s="348"/>
      <c r="Q1184" s="348"/>
      <c r="R1184" s="348"/>
      <c r="S1184" s="348"/>
      <c r="T1184" s="336"/>
      <c r="U1184" s="337"/>
      <c r="V1184" s="34"/>
    </row>
    <row r="1185" spans="1:23" ht="21" customHeight="1" x14ac:dyDescent="0.25">
      <c r="A1185" s="33"/>
      <c r="B1185" s="467"/>
      <c r="C1185" s="340" t="s">
        <v>73</v>
      </c>
      <c r="D1185" s="348"/>
      <c r="E1185" s="348"/>
      <c r="F1185" s="348"/>
      <c r="G1185" s="348"/>
      <c r="H1185" s="336"/>
      <c r="I1185" s="337"/>
      <c r="J1185" s="34"/>
      <c r="K1185" s="1"/>
      <c r="L1185" s="32"/>
      <c r="M1185" s="33"/>
      <c r="N1185" s="467"/>
      <c r="O1185" s="340" t="s">
        <v>73</v>
      </c>
      <c r="P1185" s="348"/>
      <c r="Q1185" s="348"/>
      <c r="R1185" s="348"/>
      <c r="S1185" s="348"/>
      <c r="T1185" s="336"/>
      <c r="U1185" s="337"/>
      <c r="V1185" s="34"/>
    </row>
    <row r="1186" spans="1:23" ht="21" customHeight="1" x14ac:dyDescent="0.25">
      <c r="A1186" s="33"/>
      <c r="B1186" s="467"/>
      <c r="C1186" s="340" t="s">
        <v>74</v>
      </c>
      <c r="D1186" s="348"/>
      <c r="E1186" s="348"/>
      <c r="F1186" s="348"/>
      <c r="G1186" s="348"/>
      <c r="H1186" s="336"/>
      <c r="I1186" s="337"/>
      <c r="J1186" s="34"/>
      <c r="K1186" s="1"/>
      <c r="L1186" s="32"/>
      <c r="M1186" s="33"/>
      <c r="N1186" s="467"/>
      <c r="O1186" s="340" t="s">
        <v>74</v>
      </c>
      <c r="P1186" s="348"/>
      <c r="Q1186" s="348"/>
      <c r="R1186" s="348"/>
      <c r="S1186" s="348"/>
      <c r="T1186" s="336"/>
      <c r="U1186" s="337"/>
      <c r="V1186" s="34"/>
    </row>
    <row r="1187" spans="1:23" ht="21" customHeight="1" x14ac:dyDescent="0.25">
      <c r="A1187" s="33"/>
      <c r="B1187" s="467"/>
      <c r="C1187" s="340" t="s">
        <v>75</v>
      </c>
      <c r="D1187" s="348"/>
      <c r="E1187" s="348"/>
      <c r="F1187" s="348"/>
      <c r="G1187" s="348"/>
      <c r="H1187" s="336"/>
      <c r="I1187" s="337"/>
      <c r="J1187" s="34"/>
      <c r="K1187" s="1"/>
      <c r="L1187" s="32"/>
      <c r="M1187" s="33"/>
      <c r="N1187" s="467"/>
      <c r="O1187" s="340" t="s">
        <v>75</v>
      </c>
      <c r="P1187" s="348"/>
      <c r="Q1187" s="348"/>
      <c r="R1187" s="348"/>
      <c r="S1187" s="348"/>
      <c r="T1187" s="336"/>
      <c r="U1187" s="337"/>
      <c r="V1187" s="34"/>
    </row>
    <row r="1188" spans="1:23" ht="21" customHeight="1" x14ac:dyDescent="0.25">
      <c r="A1188" s="33"/>
      <c r="B1188" s="467"/>
      <c r="C1188" s="340" t="s">
        <v>76</v>
      </c>
      <c r="D1188" s="348"/>
      <c r="E1188" s="348"/>
      <c r="F1188" s="348"/>
      <c r="G1188" s="348"/>
      <c r="H1188" s="336"/>
      <c r="I1188" s="337"/>
      <c r="J1188" s="34"/>
      <c r="K1188" s="1"/>
      <c r="L1188" s="32"/>
      <c r="M1188" s="33"/>
      <c r="N1188" s="467"/>
      <c r="O1188" s="340" t="s">
        <v>76</v>
      </c>
      <c r="P1188" s="348"/>
      <c r="Q1188" s="348"/>
      <c r="R1188" s="348"/>
      <c r="S1188" s="348"/>
      <c r="T1188" s="336"/>
      <c r="U1188" s="337"/>
      <c r="V1188" s="34"/>
    </row>
    <row r="1189" spans="1:23" ht="21" customHeight="1" thickBot="1" x14ac:dyDescent="0.3">
      <c r="A1189" s="33"/>
      <c r="B1189" s="468"/>
      <c r="C1189" s="371" t="s">
        <v>77</v>
      </c>
      <c r="D1189" s="372"/>
      <c r="E1189" s="372"/>
      <c r="F1189" s="372"/>
      <c r="G1189" s="372"/>
      <c r="H1189" s="369"/>
      <c r="I1189" s="370"/>
      <c r="J1189" s="34"/>
      <c r="K1189" s="1"/>
      <c r="L1189" s="32"/>
      <c r="M1189" s="33"/>
      <c r="N1189" s="468"/>
      <c r="O1189" s="371" t="s">
        <v>77</v>
      </c>
      <c r="P1189" s="372"/>
      <c r="Q1189" s="372"/>
      <c r="R1189" s="372"/>
      <c r="S1189" s="372"/>
      <c r="T1189" s="369"/>
      <c r="U1189" s="370"/>
      <c r="V1189" s="34"/>
    </row>
    <row r="1190" spans="1:23" ht="21" customHeight="1" x14ac:dyDescent="0.25">
      <c r="A1190" s="33"/>
      <c r="B1190" s="439" t="s">
        <v>78</v>
      </c>
      <c r="C1190" s="465" t="s">
        <v>83</v>
      </c>
      <c r="D1190" s="466"/>
      <c r="E1190" s="346"/>
      <c r="F1190" s="11" t="s">
        <v>84</v>
      </c>
      <c r="G1190" s="11"/>
      <c r="H1190" s="344"/>
      <c r="I1190" s="345"/>
      <c r="J1190" s="34"/>
      <c r="K1190" s="1"/>
      <c r="L1190" s="32"/>
      <c r="M1190" s="33"/>
      <c r="N1190" s="439" t="s">
        <v>78</v>
      </c>
      <c r="O1190" s="465" t="s">
        <v>83</v>
      </c>
      <c r="P1190" s="466"/>
      <c r="Q1190" s="346"/>
      <c r="R1190" s="11" t="s">
        <v>84</v>
      </c>
      <c r="S1190" s="11"/>
      <c r="T1190" s="344"/>
      <c r="U1190" s="345"/>
      <c r="V1190" s="34"/>
    </row>
    <row r="1191" spans="1:23" ht="21" customHeight="1" x14ac:dyDescent="0.25">
      <c r="A1191" s="33"/>
      <c r="B1191" s="439"/>
      <c r="C1191" s="58" t="s">
        <v>85</v>
      </c>
      <c r="D1191" s="59"/>
      <c r="E1191" s="59"/>
      <c r="F1191" s="10" t="s">
        <v>86</v>
      </c>
      <c r="G1191" s="10"/>
      <c r="H1191" s="336"/>
      <c r="I1191" s="337"/>
      <c r="J1191" s="34"/>
      <c r="K1191" s="1"/>
      <c r="L1191" s="32"/>
      <c r="M1191" s="33"/>
      <c r="N1191" s="439"/>
      <c r="O1191" s="58" t="s">
        <v>85</v>
      </c>
      <c r="P1191" s="59"/>
      <c r="Q1191" s="59"/>
      <c r="R1191" s="10" t="s">
        <v>86</v>
      </c>
      <c r="S1191" s="10"/>
      <c r="T1191" s="336"/>
      <c r="U1191" s="337"/>
      <c r="V1191" s="34"/>
    </row>
    <row r="1192" spans="1:23" ht="21" customHeight="1" thickBot="1" x14ac:dyDescent="0.3">
      <c r="A1192" s="33"/>
      <c r="B1192" s="440"/>
      <c r="C1192" s="60" t="s">
        <v>87</v>
      </c>
      <c r="D1192" s="61"/>
      <c r="E1192" s="61"/>
      <c r="F1192" s="52" t="s">
        <v>86</v>
      </c>
      <c r="G1192" s="52"/>
      <c r="H1192" s="369"/>
      <c r="I1192" s="370"/>
      <c r="J1192" s="34"/>
      <c r="K1192" s="1"/>
      <c r="L1192" s="32"/>
      <c r="M1192" s="33"/>
      <c r="N1192" s="440"/>
      <c r="O1192" s="60" t="s">
        <v>87</v>
      </c>
      <c r="P1192" s="61"/>
      <c r="Q1192" s="61"/>
      <c r="R1192" s="52" t="s">
        <v>86</v>
      </c>
      <c r="S1192" s="52"/>
      <c r="T1192" s="369"/>
      <c r="U1192" s="370"/>
      <c r="V1192" s="34"/>
    </row>
    <row r="1193" spans="1:23" ht="21" customHeight="1" thickBot="1" x14ac:dyDescent="0.3">
      <c r="A1193" s="33"/>
      <c r="B1193" s="25"/>
      <c r="C1193" s="25"/>
      <c r="D1193" s="25"/>
      <c r="E1193" s="25"/>
      <c r="F1193" s="25"/>
      <c r="G1193" s="25"/>
      <c r="H1193" s="25"/>
      <c r="I1193" s="25"/>
      <c r="J1193" s="34"/>
      <c r="K1193" s="1"/>
      <c r="L1193" s="32"/>
      <c r="M1193" s="33"/>
      <c r="N1193" s="25"/>
      <c r="O1193" s="25"/>
      <c r="P1193" s="25"/>
      <c r="Q1193" s="25"/>
      <c r="R1193" s="25"/>
      <c r="S1193" s="25"/>
      <c r="T1193" s="25"/>
      <c r="U1193" s="25"/>
      <c r="V1193" s="34"/>
    </row>
    <row r="1194" spans="1:23" ht="21" customHeight="1" x14ac:dyDescent="0.3">
      <c r="A1194" s="33"/>
      <c r="B1194" s="373" t="s">
        <v>88</v>
      </c>
      <c r="C1194" s="374"/>
      <c r="D1194" s="374"/>
      <c r="E1194" s="374"/>
      <c r="F1194" s="374"/>
      <c r="G1194" s="374"/>
      <c r="H1194" s="374"/>
      <c r="I1194" s="375"/>
      <c r="J1194" s="34"/>
      <c r="K1194" s="1"/>
      <c r="L1194" s="32"/>
      <c r="M1194" s="33"/>
      <c r="N1194" s="373" t="s">
        <v>88</v>
      </c>
      <c r="O1194" s="374"/>
      <c r="P1194" s="374"/>
      <c r="Q1194" s="374"/>
      <c r="R1194" s="374"/>
      <c r="S1194" s="374"/>
      <c r="T1194" s="374"/>
      <c r="U1194" s="375"/>
      <c r="V1194" s="34"/>
    </row>
    <row r="1195" spans="1:23" ht="21" customHeight="1" x14ac:dyDescent="0.25">
      <c r="A1195" s="33"/>
      <c r="B1195" s="376"/>
      <c r="C1195" s="377"/>
      <c r="D1195" s="377"/>
      <c r="E1195" s="377"/>
      <c r="F1195" s="377"/>
      <c r="G1195" s="377"/>
      <c r="H1195" s="377"/>
      <c r="I1195" s="378"/>
      <c r="J1195" s="34"/>
      <c r="K1195" s="1"/>
      <c r="L1195" s="32"/>
      <c r="M1195" s="33"/>
      <c r="N1195" s="376"/>
      <c r="O1195" s="377"/>
      <c r="P1195" s="377"/>
      <c r="Q1195" s="377"/>
      <c r="R1195" s="377"/>
      <c r="S1195" s="377"/>
      <c r="T1195" s="377"/>
      <c r="U1195" s="378"/>
      <c r="V1195" s="34"/>
    </row>
    <row r="1196" spans="1:23" ht="21" customHeight="1" x14ac:dyDescent="0.25">
      <c r="A1196" s="33"/>
      <c r="B1196" s="379"/>
      <c r="C1196" s="380"/>
      <c r="D1196" s="380"/>
      <c r="E1196" s="380"/>
      <c r="F1196" s="380"/>
      <c r="G1196" s="380"/>
      <c r="H1196" s="380"/>
      <c r="I1196" s="381"/>
      <c r="J1196" s="34"/>
      <c r="K1196" s="1"/>
      <c r="L1196" s="32"/>
      <c r="M1196" s="33"/>
      <c r="N1196" s="379"/>
      <c r="O1196" s="380"/>
      <c r="P1196" s="380"/>
      <c r="Q1196" s="380"/>
      <c r="R1196" s="380"/>
      <c r="S1196" s="380"/>
      <c r="T1196" s="380"/>
      <c r="U1196" s="381"/>
      <c r="V1196" s="34"/>
    </row>
    <row r="1197" spans="1:23" ht="21" customHeight="1" x14ac:dyDescent="0.25">
      <c r="A1197" s="33"/>
      <c r="B1197" s="379"/>
      <c r="C1197" s="380"/>
      <c r="D1197" s="380"/>
      <c r="E1197" s="380"/>
      <c r="F1197" s="380"/>
      <c r="G1197" s="380"/>
      <c r="H1197" s="380"/>
      <c r="I1197" s="381"/>
      <c r="J1197" s="34"/>
      <c r="K1197" s="1"/>
      <c r="L1197" s="32"/>
      <c r="M1197" s="33"/>
      <c r="N1197" s="379"/>
      <c r="O1197" s="380"/>
      <c r="P1197" s="380"/>
      <c r="Q1197" s="380"/>
      <c r="R1197" s="380"/>
      <c r="S1197" s="380"/>
      <c r="T1197" s="380"/>
      <c r="U1197" s="381"/>
      <c r="V1197" s="34"/>
    </row>
    <row r="1198" spans="1:23" ht="21" customHeight="1" thickBot="1" x14ac:dyDescent="0.3">
      <c r="A1198" s="33"/>
      <c r="B1198" s="382"/>
      <c r="C1198" s="383"/>
      <c r="D1198" s="383"/>
      <c r="E1198" s="383"/>
      <c r="F1198" s="383"/>
      <c r="G1198" s="383"/>
      <c r="H1198" s="383"/>
      <c r="I1198" s="384"/>
      <c r="J1198" s="34"/>
      <c r="K1198" s="1"/>
      <c r="L1198" s="32"/>
      <c r="M1198" s="33"/>
      <c r="N1198" s="382"/>
      <c r="O1198" s="383"/>
      <c r="P1198" s="383"/>
      <c r="Q1198" s="383"/>
      <c r="R1198" s="383"/>
      <c r="S1198" s="383"/>
      <c r="T1198" s="383"/>
      <c r="U1198" s="384"/>
      <c r="V1198" s="34"/>
    </row>
    <row r="1199" spans="1:23" ht="21" customHeight="1" thickBot="1" x14ac:dyDescent="0.3">
      <c r="A1199" s="53"/>
      <c r="B1199" s="54"/>
      <c r="C1199" s="54"/>
      <c r="D1199" s="54"/>
      <c r="E1199" s="54"/>
      <c r="F1199" s="54"/>
      <c r="G1199" s="54"/>
      <c r="H1199" s="54"/>
      <c r="I1199" s="54"/>
      <c r="J1199" s="55"/>
      <c r="K1199" s="1"/>
      <c r="L1199" s="32"/>
      <c r="M1199" s="53"/>
      <c r="N1199" s="54"/>
      <c r="O1199" s="54"/>
      <c r="P1199" s="54"/>
      <c r="Q1199" s="54"/>
      <c r="R1199" s="54"/>
      <c r="S1199" s="54"/>
      <c r="T1199" s="54"/>
      <c r="U1199" s="54"/>
      <c r="V1199" s="55"/>
    </row>
    <row r="1200" spans="1:23" ht="21" customHeight="1" thickBot="1" x14ac:dyDescent="0.3">
      <c r="A1200" s="56"/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7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</row>
    <row r="1201" spans="1:22" ht="21" customHeight="1" x14ac:dyDescent="0.25">
      <c r="A1201" s="29">
        <v>25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>
        <f t="shared" ref="M1201" si="122">A1201+1</f>
        <v>26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21" customHeight="1" x14ac:dyDescent="0.35">
      <c r="A1202" s="33"/>
      <c r="B1202" s="356" t="s">
        <v>42</v>
      </c>
      <c r="C1202" s="356"/>
      <c r="D1202" s="452" t="s">
        <v>239</v>
      </c>
      <c r="E1202" s="404"/>
      <c r="F1202" s="404"/>
      <c r="G1202" s="404"/>
      <c r="H1202" s="404"/>
      <c r="I1202" s="404"/>
      <c r="J1202" s="75"/>
      <c r="K1202" s="1"/>
      <c r="L1202" s="32"/>
      <c r="M1202" s="33"/>
      <c r="N1202" s="356" t="s">
        <v>42</v>
      </c>
      <c r="O1202" s="356"/>
      <c r="P1202" s="452" t="s">
        <v>239</v>
      </c>
      <c r="Q1202" s="404"/>
      <c r="R1202" s="404"/>
      <c r="S1202" s="404"/>
      <c r="T1202" s="404"/>
      <c r="U1202" s="404"/>
      <c r="V1202" s="75"/>
    </row>
    <row r="1203" spans="1:22" ht="21" customHeight="1" x14ac:dyDescent="0.25">
      <c r="A1203" s="33"/>
      <c r="B1203" s="358"/>
      <c r="C1203" s="358"/>
      <c r="D1203" s="358"/>
      <c r="E1203" s="358"/>
      <c r="F1203" s="358"/>
      <c r="G1203" s="358"/>
      <c r="H1203" s="358"/>
      <c r="I1203" s="358"/>
      <c r="J1203" s="34"/>
      <c r="K1203" s="1"/>
      <c r="L1203" s="32"/>
      <c r="M1203" s="33"/>
      <c r="N1203" s="358"/>
      <c r="O1203" s="358"/>
      <c r="P1203" s="358"/>
      <c r="Q1203" s="358"/>
      <c r="R1203" s="358"/>
      <c r="S1203" s="358"/>
      <c r="T1203" s="358"/>
      <c r="U1203" s="358"/>
      <c r="V1203" s="34"/>
    </row>
    <row r="1204" spans="1:22" ht="21" customHeight="1" x14ac:dyDescent="0.35">
      <c r="A1204" s="33"/>
      <c r="B1204" s="356" t="s">
        <v>0</v>
      </c>
      <c r="C1204" s="356"/>
      <c r="D1204" s="403"/>
      <c r="E1204" s="403"/>
      <c r="F1204" s="357" t="s">
        <v>41</v>
      </c>
      <c r="G1204" s="357"/>
      <c r="H1204" s="403"/>
      <c r="I1204" s="403"/>
      <c r="J1204" s="34"/>
      <c r="K1204" s="1"/>
      <c r="L1204" s="32"/>
      <c r="M1204" s="33"/>
      <c r="N1204" s="356" t="s">
        <v>0</v>
      </c>
      <c r="O1204" s="356"/>
      <c r="P1204" s="403"/>
      <c r="Q1204" s="403"/>
      <c r="R1204" s="357" t="s">
        <v>41</v>
      </c>
      <c r="S1204" s="357"/>
      <c r="T1204" s="403"/>
      <c r="U1204" s="403"/>
      <c r="V1204" s="34"/>
    </row>
    <row r="1205" spans="1:22" ht="21" customHeight="1" x14ac:dyDescent="0.35">
      <c r="A1205" s="33"/>
      <c r="B1205" s="356" t="s">
        <v>14</v>
      </c>
      <c r="C1205" s="356"/>
      <c r="D1205" s="400"/>
      <c r="E1205" s="400"/>
      <c r="F1205" s="357" t="s">
        <v>15</v>
      </c>
      <c r="G1205" s="357"/>
      <c r="H1205" s="401"/>
      <c r="I1205" s="401"/>
      <c r="J1205" s="34"/>
      <c r="K1205" s="1"/>
      <c r="L1205" s="32"/>
      <c r="M1205" s="33"/>
      <c r="N1205" s="356" t="s">
        <v>14</v>
      </c>
      <c r="O1205" s="356"/>
      <c r="P1205" s="400"/>
      <c r="Q1205" s="400"/>
      <c r="R1205" s="357" t="s">
        <v>15</v>
      </c>
      <c r="S1205" s="357"/>
      <c r="T1205" s="401"/>
      <c r="U1205" s="401"/>
      <c r="V1205" s="34"/>
    </row>
    <row r="1206" spans="1:22" ht="21" customHeight="1" x14ac:dyDescent="0.3">
      <c r="A1206" s="33"/>
      <c r="B1206" s="64" t="s">
        <v>53</v>
      </c>
      <c r="C1206" s="64"/>
      <c r="D1206" s="402"/>
      <c r="E1206" s="402"/>
      <c r="F1206" s="397" t="s">
        <v>54</v>
      </c>
      <c r="G1206" s="397"/>
      <c r="H1206" s="402"/>
      <c r="I1206" s="402"/>
      <c r="J1206" s="34"/>
      <c r="K1206" s="1"/>
      <c r="L1206" s="32"/>
      <c r="M1206" s="33"/>
      <c r="N1206" s="64" t="s">
        <v>53</v>
      </c>
      <c r="O1206" s="64"/>
      <c r="P1206" s="402"/>
      <c r="Q1206" s="402"/>
      <c r="R1206" s="397" t="s">
        <v>54</v>
      </c>
      <c r="S1206" s="397"/>
      <c r="T1206" s="402"/>
      <c r="U1206" s="402"/>
      <c r="V1206" s="34"/>
    </row>
    <row r="1207" spans="1:22" ht="21" customHeight="1" x14ac:dyDescent="0.3">
      <c r="A1207" s="33"/>
      <c r="B1207" s="396" t="s">
        <v>1</v>
      </c>
      <c r="C1207" s="396"/>
      <c r="D1207" s="397"/>
      <c r="E1207" s="397"/>
      <c r="F1207" s="398"/>
      <c r="G1207" s="398"/>
      <c r="H1207" s="398"/>
      <c r="I1207" s="398"/>
      <c r="J1207" s="34"/>
      <c r="K1207" s="1"/>
      <c r="L1207" s="32"/>
      <c r="M1207" s="33"/>
      <c r="N1207" s="396" t="s">
        <v>1</v>
      </c>
      <c r="O1207" s="396"/>
      <c r="P1207" s="397"/>
      <c r="Q1207" s="397"/>
      <c r="R1207" s="398"/>
      <c r="S1207" s="398"/>
      <c r="T1207" s="398"/>
      <c r="U1207" s="398"/>
      <c r="V1207" s="34"/>
    </row>
    <row r="1208" spans="1:22" ht="21" customHeight="1" x14ac:dyDescent="0.3">
      <c r="A1208" s="33"/>
      <c r="B1208" s="396"/>
      <c r="C1208" s="396"/>
      <c r="D1208" s="397" t="s">
        <v>11</v>
      </c>
      <c r="E1208" s="397"/>
      <c r="F1208" s="398"/>
      <c r="G1208" s="398"/>
      <c r="H1208" s="398"/>
      <c r="I1208" s="398"/>
      <c r="J1208" s="34"/>
      <c r="K1208" s="1"/>
      <c r="L1208" s="32"/>
      <c r="M1208" s="33"/>
      <c r="N1208" s="396"/>
      <c r="O1208" s="396"/>
      <c r="P1208" s="397" t="s">
        <v>11</v>
      </c>
      <c r="Q1208" s="397"/>
      <c r="R1208" s="398"/>
      <c r="S1208" s="398"/>
      <c r="T1208" s="398"/>
      <c r="U1208" s="398"/>
      <c r="V1208" s="34"/>
    </row>
    <row r="1209" spans="1:22" ht="21" customHeight="1" x14ac:dyDescent="0.3">
      <c r="A1209" s="33"/>
      <c r="B1209" s="396"/>
      <c r="C1209" s="396"/>
      <c r="D1209" s="397" t="s">
        <v>55</v>
      </c>
      <c r="E1209" s="397"/>
      <c r="F1209" s="398"/>
      <c r="G1209" s="398"/>
      <c r="H1209" s="398"/>
      <c r="I1209" s="398"/>
      <c r="J1209" s="34"/>
      <c r="K1209" s="1"/>
      <c r="L1209" s="32"/>
      <c r="M1209" s="33"/>
      <c r="N1209" s="396"/>
      <c r="O1209" s="396"/>
      <c r="P1209" s="397" t="s">
        <v>55</v>
      </c>
      <c r="Q1209" s="397"/>
      <c r="R1209" s="398"/>
      <c r="S1209" s="398"/>
      <c r="T1209" s="398"/>
      <c r="U1209" s="398"/>
      <c r="V1209" s="34"/>
    </row>
    <row r="1210" spans="1:22" ht="21" customHeight="1" x14ac:dyDescent="0.35">
      <c r="A1210" s="33"/>
      <c r="B1210" s="396"/>
      <c r="C1210" s="396"/>
      <c r="D1210" s="397" t="s">
        <v>9</v>
      </c>
      <c r="E1210" s="397"/>
      <c r="F1210" s="399"/>
      <c r="G1210" s="399"/>
      <c r="H1210" s="399"/>
      <c r="I1210" s="399"/>
      <c r="J1210" s="34"/>
      <c r="K1210" s="1"/>
      <c r="L1210" s="32"/>
      <c r="M1210" s="33"/>
      <c r="N1210" s="396"/>
      <c r="O1210" s="396"/>
      <c r="P1210" s="397" t="s">
        <v>9</v>
      </c>
      <c r="Q1210" s="397"/>
      <c r="R1210" s="399"/>
      <c r="S1210" s="399"/>
      <c r="T1210" s="399"/>
      <c r="U1210" s="399"/>
      <c r="V1210" s="34"/>
    </row>
    <row r="1211" spans="1:22" ht="21" customHeight="1" x14ac:dyDescent="0.35">
      <c r="A1211" s="33"/>
      <c r="B1211" s="356" t="s">
        <v>44</v>
      </c>
      <c r="C1211" s="356"/>
      <c r="D1211" s="357" t="str">
        <f t="shared" ref="D1211" si="123">IF(D1202="","",IF(OR(D1202="DWF",D1202="DNF"),"Distance","Temps"))</f>
        <v>Temps</v>
      </c>
      <c r="E1211" s="357"/>
      <c r="F1211" s="37"/>
      <c r="G1211" s="65"/>
      <c r="H1211" s="39"/>
      <c r="I1211" s="65"/>
      <c r="J1211" s="34"/>
      <c r="K1211" s="1"/>
      <c r="L1211" s="32"/>
      <c r="M1211" s="33"/>
      <c r="N1211" s="356" t="s">
        <v>44</v>
      </c>
      <c r="O1211" s="356"/>
      <c r="P1211" s="357" t="str">
        <f t="shared" ref="P1211" si="124">IF(P1202="","",IF(OR(P1202="DWF",P1202="DNF"),"Distance","Temps"))</f>
        <v>Temps</v>
      </c>
      <c r="Q1211" s="357"/>
      <c r="R1211" s="37"/>
      <c r="S1211" s="65"/>
      <c r="T1211" s="39"/>
      <c r="U1211" s="65"/>
      <c r="V1211" s="34"/>
    </row>
    <row r="1212" spans="1:22" ht="21" customHeight="1" x14ac:dyDescent="0.3">
      <c r="A1212" s="33"/>
      <c r="B1212" s="356"/>
      <c r="C1212" s="356"/>
      <c r="D1212" s="359" t="s">
        <v>56</v>
      </c>
      <c r="E1212" s="63" t="s">
        <v>57</v>
      </c>
      <c r="F1212" s="41"/>
      <c r="G1212" s="66"/>
      <c r="H1212" s="41"/>
      <c r="I1212" s="66"/>
      <c r="J1212" s="34"/>
      <c r="K1212" s="1"/>
      <c r="L1212" s="32"/>
      <c r="M1212" s="33"/>
      <c r="N1212" s="356"/>
      <c r="O1212" s="356"/>
      <c r="P1212" s="359" t="s">
        <v>56</v>
      </c>
      <c r="Q1212" s="63" t="s">
        <v>57</v>
      </c>
      <c r="R1212" s="41"/>
      <c r="S1212" s="66"/>
      <c r="T1212" s="41"/>
      <c r="U1212" s="66"/>
      <c r="V1212" s="34"/>
    </row>
    <row r="1213" spans="1:22" ht="21" customHeight="1" x14ac:dyDescent="0.3">
      <c r="A1213" s="33"/>
      <c r="B1213" s="356"/>
      <c r="C1213" s="356"/>
      <c r="D1213" s="359"/>
      <c r="E1213" s="63" t="s">
        <v>58</v>
      </c>
      <c r="F1213" s="41"/>
      <c r="G1213" s="66"/>
      <c r="H1213" s="41"/>
      <c r="I1213" s="66"/>
      <c r="J1213" s="34"/>
      <c r="K1213" s="1"/>
      <c r="L1213" s="32"/>
      <c r="M1213" s="33"/>
      <c r="N1213" s="356"/>
      <c r="O1213" s="356"/>
      <c r="P1213" s="359"/>
      <c r="Q1213" s="63" t="s">
        <v>58</v>
      </c>
      <c r="R1213" s="41"/>
      <c r="S1213" s="66"/>
      <c r="T1213" s="41"/>
      <c r="U1213" s="66"/>
      <c r="V1213" s="34"/>
    </row>
    <row r="1214" spans="1:22" ht="21" customHeight="1" x14ac:dyDescent="0.25">
      <c r="A1214" s="33"/>
      <c r="B1214" s="358"/>
      <c r="C1214" s="358"/>
      <c r="D1214" s="358"/>
      <c r="E1214" s="358"/>
      <c r="F1214" s="358"/>
      <c r="G1214" s="358"/>
      <c r="H1214" s="358"/>
      <c r="I1214" s="358"/>
      <c r="J1214" s="34"/>
      <c r="K1214" s="1"/>
      <c r="L1214" s="32"/>
      <c r="M1214" s="33"/>
      <c r="N1214" s="358"/>
      <c r="O1214" s="358"/>
      <c r="P1214" s="358"/>
      <c r="Q1214" s="358"/>
      <c r="R1214" s="358"/>
      <c r="S1214" s="358"/>
      <c r="T1214" s="358"/>
      <c r="U1214" s="358"/>
      <c r="V1214" s="34"/>
    </row>
    <row r="1215" spans="1:22" ht="21" customHeight="1" x14ac:dyDescent="0.3">
      <c r="A1215" s="33"/>
      <c r="B1215" s="395" t="s">
        <v>59</v>
      </c>
      <c r="C1215" s="395"/>
      <c r="D1215" s="395"/>
      <c r="E1215" s="395"/>
      <c r="F1215" s="395"/>
      <c r="G1215" s="395"/>
      <c r="H1215" s="395"/>
      <c r="I1215" s="395"/>
      <c r="J1215" s="34"/>
      <c r="K1215" s="1"/>
      <c r="L1215" s="32"/>
      <c r="M1215" s="33"/>
      <c r="N1215" s="395" t="s">
        <v>59</v>
      </c>
      <c r="O1215" s="395"/>
      <c r="P1215" s="395"/>
      <c r="Q1215" s="395"/>
      <c r="R1215" s="395"/>
      <c r="S1215" s="395"/>
      <c r="T1215" s="395"/>
      <c r="U1215" s="395"/>
      <c r="V1215" s="34"/>
    </row>
    <row r="1216" spans="1:22" ht="21" customHeight="1" thickBot="1" x14ac:dyDescent="0.3">
      <c r="A1216" s="33"/>
      <c r="B1216" s="358"/>
      <c r="C1216" s="358"/>
      <c r="D1216" s="358"/>
      <c r="E1216" s="358"/>
      <c r="F1216" s="358"/>
      <c r="G1216" s="358"/>
      <c r="H1216" s="358"/>
      <c r="I1216" s="358"/>
      <c r="J1216" s="34"/>
      <c r="K1216" s="1"/>
      <c r="L1216" s="32"/>
      <c r="M1216" s="33"/>
      <c r="N1216" s="358"/>
      <c r="O1216" s="358"/>
      <c r="P1216" s="358"/>
      <c r="Q1216" s="358"/>
      <c r="R1216" s="358"/>
      <c r="S1216" s="358"/>
      <c r="T1216" s="358"/>
      <c r="U1216" s="358"/>
      <c r="V1216" s="34"/>
    </row>
    <row r="1217" spans="1:22" ht="21" customHeight="1" x14ac:dyDescent="0.25">
      <c r="A1217" s="33"/>
      <c r="B1217" s="489" t="s">
        <v>96</v>
      </c>
      <c r="C1217" s="491"/>
      <c r="D1217" s="469"/>
      <c r="E1217" s="471"/>
      <c r="F1217" s="471"/>
      <c r="G1217" s="471"/>
      <c r="H1217" s="471"/>
      <c r="I1217" s="471"/>
      <c r="J1217" s="34"/>
      <c r="K1217" s="1"/>
      <c r="L1217" s="32"/>
      <c r="M1217" s="33"/>
      <c r="N1217" s="489" t="s">
        <v>96</v>
      </c>
      <c r="O1217" s="491"/>
      <c r="P1217" s="469"/>
      <c r="Q1217" s="471"/>
      <c r="R1217" s="471"/>
      <c r="S1217" s="471"/>
      <c r="T1217" s="471"/>
      <c r="U1217" s="471"/>
      <c r="V1217" s="34"/>
    </row>
    <row r="1218" spans="1:22" ht="21" customHeight="1" thickBot="1" x14ac:dyDescent="0.3">
      <c r="A1218" s="33"/>
      <c r="B1218" s="490"/>
      <c r="C1218" s="492"/>
      <c r="D1218" s="470"/>
      <c r="E1218" s="472"/>
      <c r="F1218" s="472"/>
      <c r="G1218" s="472"/>
      <c r="H1218" s="472"/>
      <c r="I1218" s="472"/>
      <c r="J1218" s="34"/>
      <c r="K1218" s="1"/>
      <c r="L1218" s="32"/>
      <c r="M1218" s="33"/>
      <c r="N1218" s="490"/>
      <c r="O1218" s="492"/>
      <c r="P1218" s="470"/>
      <c r="Q1218" s="472"/>
      <c r="R1218" s="472"/>
      <c r="S1218" s="472"/>
      <c r="T1218" s="472"/>
      <c r="U1218" s="472"/>
      <c r="V1218" s="34"/>
    </row>
    <row r="1219" spans="1:22" ht="21" customHeight="1" x14ac:dyDescent="0.25">
      <c r="A1219" s="33"/>
      <c r="B1219" s="487">
        <v>1</v>
      </c>
      <c r="C1219" s="475">
        <f>B1219+1</f>
        <v>2</v>
      </c>
      <c r="D1219" s="473">
        <f t="shared" ref="D1219:I1219" si="125">C1219+1</f>
        <v>3</v>
      </c>
      <c r="E1219" s="475">
        <f t="shared" si="125"/>
        <v>4</v>
      </c>
      <c r="F1219" s="473">
        <f t="shared" si="125"/>
        <v>5</v>
      </c>
      <c r="G1219" s="475">
        <f t="shared" si="125"/>
        <v>6</v>
      </c>
      <c r="H1219" s="473">
        <f t="shared" si="125"/>
        <v>7</v>
      </c>
      <c r="I1219" s="477">
        <f t="shared" si="125"/>
        <v>8</v>
      </c>
      <c r="J1219" s="34"/>
      <c r="K1219" s="1"/>
      <c r="L1219" s="32"/>
      <c r="M1219" s="33"/>
      <c r="N1219" s="487">
        <v>1</v>
      </c>
      <c r="O1219" s="475">
        <f>N1219+1</f>
        <v>2</v>
      </c>
      <c r="P1219" s="473">
        <f t="shared" ref="P1219:U1219" si="126">O1219+1</f>
        <v>3</v>
      </c>
      <c r="Q1219" s="475">
        <f t="shared" si="126"/>
        <v>4</v>
      </c>
      <c r="R1219" s="473">
        <f t="shared" si="126"/>
        <v>5</v>
      </c>
      <c r="S1219" s="475">
        <f t="shared" si="126"/>
        <v>6</v>
      </c>
      <c r="T1219" s="473">
        <f t="shared" si="126"/>
        <v>7</v>
      </c>
      <c r="U1219" s="477">
        <f t="shared" si="126"/>
        <v>8</v>
      </c>
      <c r="V1219" s="34"/>
    </row>
    <row r="1220" spans="1:22" ht="21" customHeight="1" thickBot="1" x14ac:dyDescent="0.3">
      <c r="A1220" s="33"/>
      <c r="B1220" s="488"/>
      <c r="C1220" s="476"/>
      <c r="D1220" s="474"/>
      <c r="E1220" s="476"/>
      <c r="F1220" s="474"/>
      <c r="G1220" s="476"/>
      <c r="H1220" s="474"/>
      <c r="I1220" s="478"/>
      <c r="J1220" s="34"/>
      <c r="K1220" s="1"/>
      <c r="L1220" s="32"/>
      <c r="M1220" s="33"/>
      <c r="N1220" s="488"/>
      <c r="O1220" s="476"/>
      <c r="P1220" s="474"/>
      <c r="Q1220" s="476"/>
      <c r="R1220" s="474"/>
      <c r="S1220" s="476"/>
      <c r="T1220" s="474"/>
      <c r="U1220" s="478"/>
      <c r="V1220" s="34"/>
    </row>
    <row r="1221" spans="1:22" ht="21" customHeight="1" x14ac:dyDescent="0.25">
      <c r="A1221" s="33"/>
      <c r="B1221" s="479" t="s">
        <v>97</v>
      </c>
      <c r="C1221" s="480"/>
      <c r="D1221" s="483"/>
      <c r="E1221" s="484"/>
      <c r="F1221" s="484"/>
      <c r="G1221" s="484"/>
      <c r="H1221" s="484"/>
      <c r="I1221" s="429"/>
      <c r="J1221" s="34"/>
      <c r="K1221" s="1"/>
      <c r="L1221" s="32"/>
      <c r="M1221" s="33"/>
      <c r="N1221" s="479" t="s">
        <v>97</v>
      </c>
      <c r="O1221" s="480"/>
      <c r="P1221" s="483"/>
      <c r="Q1221" s="484"/>
      <c r="R1221" s="484"/>
      <c r="S1221" s="484"/>
      <c r="T1221" s="484"/>
      <c r="U1221" s="429"/>
      <c r="V1221" s="34"/>
    </row>
    <row r="1222" spans="1:22" ht="21" customHeight="1" thickBot="1" x14ac:dyDescent="0.3">
      <c r="A1222" s="33"/>
      <c r="B1222" s="481"/>
      <c r="C1222" s="482"/>
      <c r="D1222" s="485"/>
      <c r="E1222" s="486"/>
      <c r="F1222" s="486"/>
      <c r="G1222" s="486"/>
      <c r="H1222" s="486"/>
      <c r="I1222" s="431"/>
      <c r="J1222" s="34"/>
      <c r="K1222" s="1"/>
      <c r="L1222" s="32"/>
      <c r="M1222" s="33"/>
      <c r="N1222" s="481"/>
      <c r="O1222" s="482"/>
      <c r="P1222" s="485"/>
      <c r="Q1222" s="486"/>
      <c r="R1222" s="486"/>
      <c r="S1222" s="486"/>
      <c r="T1222" s="486"/>
      <c r="U1222" s="431"/>
      <c r="V1222" s="34"/>
    </row>
    <row r="1223" spans="1:22" ht="2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21" customHeight="1" x14ac:dyDescent="0.25">
      <c r="A1224" s="33"/>
      <c r="B1224" s="438" t="s">
        <v>63</v>
      </c>
      <c r="C1224" s="343" t="s">
        <v>64</v>
      </c>
      <c r="D1224" s="351"/>
      <c r="E1224" s="351"/>
      <c r="F1224" s="351"/>
      <c r="G1224" s="351"/>
      <c r="H1224" s="352"/>
      <c r="I1224" s="353"/>
      <c r="J1224" s="34"/>
      <c r="K1224" s="1"/>
      <c r="L1224" s="32"/>
      <c r="M1224" s="33"/>
      <c r="N1224" s="438" t="s">
        <v>63</v>
      </c>
      <c r="O1224" s="343" t="s">
        <v>64</v>
      </c>
      <c r="P1224" s="351"/>
      <c r="Q1224" s="351"/>
      <c r="R1224" s="351"/>
      <c r="S1224" s="351"/>
      <c r="T1224" s="352"/>
      <c r="U1224" s="353"/>
      <c r="V1224" s="34"/>
    </row>
    <row r="1225" spans="1:22" ht="21" customHeight="1" x14ac:dyDescent="0.25">
      <c r="A1225" s="33"/>
      <c r="B1225" s="439"/>
      <c r="C1225" s="340" t="s">
        <v>65</v>
      </c>
      <c r="D1225" s="348"/>
      <c r="E1225" s="348"/>
      <c r="F1225" s="348"/>
      <c r="G1225" s="348"/>
      <c r="H1225" s="336"/>
      <c r="I1225" s="337"/>
      <c r="J1225" s="34"/>
      <c r="K1225" s="1"/>
      <c r="L1225" s="32"/>
      <c r="M1225" s="33"/>
      <c r="N1225" s="439"/>
      <c r="O1225" s="340" t="s">
        <v>65</v>
      </c>
      <c r="P1225" s="348"/>
      <c r="Q1225" s="348"/>
      <c r="R1225" s="348"/>
      <c r="S1225" s="348"/>
      <c r="T1225" s="336"/>
      <c r="U1225" s="337"/>
      <c r="V1225" s="34"/>
    </row>
    <row r="1226" spans="1:22" ht="21" customHeight="1" x14ac:dyDescent="0.25">
      <c r="A1226" s="33"/>
      <c r="B1226" s="439"/>
      <c r="C1226" s="340" t="s">
        <v>66</v>
      </c>
      <c r="D1226" s="348"/>
      <c r="E1226" s="348"/>
      <c r="F1226" s="348"/>
      <c r="G1226" s="348"/>
      <c r="H1226" s="336"/>
      <c r="I1226" s="337"/>
      <c r="J1226" s="34"/>
      <c r="K1226" s="1"/>
      <c r="L1226" s="32"/>
      <c r="M1226" s="33"/>
      <c r="N1226" s="439"/>
      <c r="O1226" s="340" t="s">
        <v>66</v>
      </c>
      <c r="P1226" s="348"/>
      <c r="Q1226" s="348"/>
      <c r="R1226" s="348"/>
      <c r="S1226" s="348"/>
      <c r="T1226" s="336"/>
      <c r="U1226" s="337"/>
      <c r="V1226" s="34"/>
    </row>
    <row r="1227" spans="1:22" ht="21" customHeight="1" x14ac:dyDescent="0.25">
      <c r="A1227" s="33"/>
      <c r="B1227" s="439"/>
      <c r="C1227" s="340" t="s">
        <v>67</v>
      </c>
      <c r="D1227" s="348"/>
      <c r="E1227" s="348"/>
      <c r="F1227" s="348"/>
      <c r="G1227" s="348"/>
      <c r="H1227" s="336"/>
      <c r="I1227" s="337"/>
      <c r="J1227" s="34"/>
      <c r="K1227" s="1"/>
      <c r="L1227" s="32"/>
      <c r="M1227" s="33"/>
      <c r="N1227" s="439"/>
      <c r="O1227" s="340" t="s">
        <v>67</v>
      </c>
      <c r="P1227" s="348"/>
      <c r="Q1227" s="348"/>
      <c r="R1227" s="348"/>
      <c r="S1227" s="348"/>
      <c r="T1227" s="336"/>
      <c r="U1227" s="337"/>
      <c r="V1227" s="34"/>
    </row>
    <row r="1228" spans="1:22" ht="21" customHeight="1" x14ac:dyDescent="0.25">
      <c r="A1228" s="33"/>
      <c r="B1228" s="439"/>
      <c r="C1228" s="340" t="s">
        <v>68</v>
      </c>
      <c r="D1228" s="348"/>
      <c r="E1228" s="348"/>
      <c r="F1228" s="348"/>
      <c r="G1228" s="348"/>
      <c r="H1228" s="336"/>
      <c r="I1228" s="337"/>
      <c r="J1228" s="34"/>
      <c r="K1228" s="1"/>
      <c r="L1228" s="32"/>
      <c r="M1228" s="33"/>
      <c r="N1228" s="439"/>
      <c r="O1228" s="340" t="s">
        <v>68</v>
      </c>
      <c r="P1228" s="348"/>
      <c r="Q1228" s="348"/>
      <c r="R1228" s="348"/>
      <c r="S1228" s="348"/>
      <c r="T1228" s="336"/>
      <c r="U1228" s="337"/>
      <c r="V1228" s="34"/>
    </row>
    <row r="1229" spans="1:22" ht="21" customHeight="1" x14ac:dyDescent="0.25">
      <c r="A1229" s="33"/>
      <c r="B1229" s="439"/>
      <c r="C1229" s="340" t="s">
        <v>69</v>
      </c>
      <c r="D1229" s="348"/>
      <c r="E1229" s="348"/>
      <c r="F1229" s="348"/>
      <c r="G1229" s="348"/>
      <c r="H1229" s="336"/>
      <c r="I1229" s="337"/>
      <c r="J1229" s="34"/>
      <c r="K1229" s="1"/>
      <c r="L1229" s="32"/>
      <c r="M1229" s="33"/>
      <c r="N1229" s="439"/>
      <c r="O1229" s="340" t="s">
        <v>69</v>
      </c>
      <c r="P1229" s="348"/>
      <c r="Q1229" s="348"/>
      <c r="R1229" s="348"/>
      <c r="S1229" s="348"/>
      <c r="T1229" s="336"/>
      <c r="U1229" s="337"/>
      <c r="V1229" s="34"/>
    </row>
    <row r="1230" spans="1:22" ht="21" customHeight="1" thickBot="1" x14ac:dyDescent="0.3">
      <c r="A1230" s="33"/>
      <c r="B1230" s="440"/>
      <c r="C1230" s="371" t="s">
        <v>92</v>
      </c>
      <c r="D1230" s="372"/>
      <c r="E1230" s="372"/>
      <c r="F1230" s="372"/>
      <c r="G1230" s="372"/>
      <c r="H1230" s="369"/>
      <c r="I1230" s="370"/>
      <c r="J1230" s="34"/>
      <c r="K1230" s="1"/>
      <c r="L1230" s="32"/>
      <c r="M1230" s="33"/>
      <c r="N1230" s="440"/>
      <c r="O1230" s="371" t="s">
        <v>92</v>
      </c>
      <c r="P1230" s="372"/>
      <c r="Q1230" s="372"/>
      <c r="R1230" s="372"/>
      <c r="S1230" s="372"/>
      <c r="T1230" s="369"/>
      <c r="U1230" s="370"/>
      <c r="V1230" s="34"/>
    </row>
    <row r="1231" spans="1:22" ht="21" customHeight="1" x14ac:dyDescent="0.25">
      <c r="A1231" s="33"/>
      <c r="B1231" s="467" t="s">
        <v>70</v>
      </c>
      <c r="C1231" s="346" t="s">
        <v>71</v>
      </c>
      <c r="D1231" s="347"/>
      <c r="E1231" s="347"/>
      <c r="F1231" s="347"/>
      <c r="G1231" s="347"/>
      <c r="H1231" s="344"/>
      <c r="I1231" s="345"/>
      <c r="J1231" s="34"/>
      <c r="K1231" s="1"/>
      <c r="L1231" s="32"/>
      <c r="M1231" s="33"/>
      <c r="N1231" s="467" t="s">
        <v>70</v>
      </c>
      <c r="O1231" s="346" t="s">
        <v>71</v>
      </c>
      <c r="P1231" s="347"/>
      <c r="Q1231" s="347"/>
      <c r="R1231" s="347"/>
      <c r="S1231" s="347"/>
      <c r="T1231" s="344"/>
      <c r="U1231" s="345"/>
      <c r="V1231" s="34"/>
    </row>
    <row r="1232" spans="1:22" ht="21" customHeight="1" x14ac:dyDescent="0.25">
      <c r="A1232" s="33"/>
      <c r="B1232" s="467"/>
      <c r="C1232" s="340" t="s">
        <v>72</v>
      </c>
      <c r="D1232" s="348"/>
      <c r="E1232" s="348"/>
      <c r="F1232" s="348"/>
      <c r="G1232" s="348"/>
      <c r="H1232" s="336"/>
      <c r="I1232" s="337"/>
      <c r="J1232" s="34"/>
      <c r="K1232" s="1"/>
      <c r="L1232" s="32"/>
      <c r="M1232" s="33"/>
      <c r="N1232" s="467"/>
      <c r="O1232" s="340" t="s">
        <v>72</v>
      </c>
      <c r="P1232" s="348"/>
      <c r="Q1232" s="348"/>
      <c r="R1232" s="348"/>
      <c r="S1232" s="348"/>
      <c r="T1232" s="336"/>
      <c r="U1232" s="337"/>
      <c r="V1232" s="34"/>
    </row>
    <row r="1233" spans="1:23" ht="21" customHeight="1" x14ac:dyDescent="0.25">
      <c r="A1233" s="33"/>
      <c r="B1233" s="467"/>
      <c r="C1233" s="340" t="s">
        <v>73</v>
      </c>
      <c r="D1233" s="348"/>
      <c r="E1233" s="348"/>
      <c r="F1233" s="348"/>
      <c r="G1233" s="348"/>
      <c r="H1233" s="336"/>
      <c r="I1233" s="337"/>
      <c r="J1233" s="34"/>
      <c r="K1233" s="1"/>
      <c r="L1233" s="32"/>
      <c r="M1233" s="33"/>
      <c r="N1233" s="467"/>
      <c r="O1233" s="340" t="s">
        <v>73</v>
      </c>
      <c r="P1233" s="348"/>
      <c r="Q1233" s="348"/>
      <c r="R1233" s="348"/>
      <c r="S1233" s="348"/>
      <c r="T1233" s="336"/>
      <c r="U1233" s="337"/>
      <c r="V1233" s="34"/>
    </row>
    <row r="1234" spans="1:23" ht="21" customHeight="1" x14ac:dyDescent="0.25">
      <c r="A1234" s="33"/>
      <c r="B1234" s="467"/>
      <c r="C1234" s="340" t="s">
        <v>74</v>
      </c>
      <c r="D1234" s="348"/>
      <c r="E1234" s="348"/>
      <c r="F1234" s="348"/>
      <c r="G1234" s="348"/>
      <c r="H1234" s="336"/>
      <c r="I1234" s="337"/>
      <c r="J1234" s="34"/>
      <c r="K1234" s="1"/>
      <c r="L1234" s="32"/>
      <c r="M1234" s="33"/>
      <c r="N1234" s="467"/>
      <c r="O1234" s="340" t="s">
        <v>74</v>
      </c>
      <c r="P1234" s="348"/>
      <c r="Q1234" s="348"/>
      <c r="R1234" s="348"/>
      <c r="S1234" s="348"/>
      <c r="T1234" s="336"/>
      <c r="U1234" s="337"/>
      <c r="V1234" s="34"/>
    </row>
    <row r="1235" spans="1:23" ht="21" customHeight="1" x14ac:dyDescent="0.25">
      <c r="A1235" s="33"/>
      <c r="B1235" s="467"/>
      <c r="C1235" s="340" t="s">
        <v>75</v>
      </c>
      <c r="D1235" s="348"/>
      <c r="E1235" s="348"/>
      <c r="F1235" s="348"/>
      <c r="G1235" s="348"/>
      <c r="H1235" s="336"/>
      <c r="I1235" s="337"/>
      <c r="J1235" s="34"/>
      <c r="K1235" s="1"/>
      <c r="L1235" s="32"/>
      <c r="M1235" s="33"/>
      <c r="N1235" s="467"/>
      <c r="O1235" s="340" t="s">
        <v>75</v>
      </c>
      <c r="P1235" s="348"/>
      <c r="Q1235" s="348"/>
      <c r="R1235" s="348"/>
      <c r="S1235" s="348"/>
      <c r="T1235" s="336"/>
      <c r="U1235" s="337"/>
      <c r="V1235" s="34"/>
    </row>
    <row r="1236" spans="1:23" ht="21" customHeight="1" x14ac:dyDescent="0.25">
      <c r="A1236" s="33"/>
      <c r="B1236" s="467"/>
      <c r="C1236" s="340" t="s">
        <v>76</v>
      </c>
      <c r="D1236" s="348"/>
      <c r="E1236" s="348"/>
      <c r="F1236" s="348"/>
      <c r="G1236" s="348"/>
      <c r="H1236" s="336"/>
      <c r="I1236" s="337"/>
      <c r="J1236" s="34"/>
      <c r="K1236" s="1"/>
      <c r="L1236" s="32"/>
      <c r="M1236" s="33"/>
      <c r="N1236" s="467"/>
      <c r="O1236" s="340" t="s">
        <v>76</v>
      </c>
      <c r="P1236" s="348"/>
      <c r="Q1236" s="348"/>
      <c r="R1236" s="348"/>
      <c r="S1236" s="348"/>
      <c r="T1236" s="336"/>
      <c r="U1236" s="337"/>
      <c r="V1236" s="34"/>
    </row>
    <row r="1237" spans="1:23" ht="21" customHeight="1" thickBot="1" x14ac:dyDescent="0.3">
      <c r="A1237" s="33"/>
      <c r="B1237" s="468"/>
      <c r="C1237" s="371" t="s">
        <v>77</v>
      </c>
      <c r="D1237" s="372"/>
      <c r="E1237" s="372"/>
      <c r="F1237" s="372"/>
      <c r="G1237" s="372"/>
      <c r="H1237" s="369"/>
      <c r="I1237" s="370"/>
      <c r="J1237" s="34"/>
      <c r="K1237" s="1"/>
      <c r="L1237" s="32"/>
      <c r="M1237" s="33"/>
      <c r="N1237" s="468"/>
      <c r="O1237" s="371" t="s">
        <v>77</v>
      </c>
      <c r="P1237" s="372"/>
      <c r="Q1237" s="372"/>
      <c r="R1237" s="372"/>
      <c r="S1237" s="372"/>
      <c r="T1237" s="369"/>
      <c r="U1237" s="370"/>
      <c r="V1237" s="34"/>
    </row>
    <row r="1238" spans="1:23" ht="21" customHeight="1" x14ac:dyDescent="0.25">
      <c r="A1238" s="33"/>
      <c r="B1238" s="439" t="s">
        <v>78</v>
      </c>
      <c r="C1238" s="465" t="s">
        <v>83</v>
      </c>
      <c r="D1238" s="466"/>
      <c r="E1238" s="346"/>
      <c r="F1238" s="11" t="s">
        <v>84</v>
      </c>
      <c r="G1238" s="11"/>
      <c r="H1238" s="344"/>
      <c r="I1238" s="345"/>
      <c r="J1238" s="34"/>
      <c r="K1238" s="1"/>
      <c r="L1238" s="32"/>
      <c r="M1238" s="33"/>
      <c r="N1238" s="439" t="s">
        <v>78</v>
      </c>
      <c r="O1238" s="465" t="s">
        <v>83</v>
      </c>
      <c r="P1238" s="466"/>
      <c r="Q1238" s="346"/>
      <c r="R1238" s="11" t="s">
        <v>84</v>
      </c>
      <c r="S1238" s="11"/>
      <c r="T1238" s="344"/>
      <c r="U1238" s="345"/>
      <c r="V1238" s="34"/>
    </row>
    <row r="1239" spans="1:23" ht="21" customHeight="1" x14ac:dyDescent="0.25">
      <c r="A1239" s="33"/>
      <c r="B1239" s="439"/>
      <c r="C1239" s="58" t="s">
        <v>85</v>
      </c>
      <c r="D1239" s="59"/>
      <c r="E1239" s="59"/>
      <c r="F1239" s="10" t="s">
        <v>86</v>
      </c>
      <c r="G1239" s="10"/>
      <c r="H1239" s="336"/>
      <c r="I1239" s="337"/>
      <c r="J1239" s="34"/>
      <c r="K1239" s="1"/>
      <c r="L1239" s="32"/>
      <c r="M1239" s="33"/>
      <c r="N1239" s="439"/>
      <c r="O1239" s="58" t="s">
        <v>85</v>
      </c>
      <c r="P1239" s="59"/>
      <c r="Q1239" s="59"/>
      <c r="R1239" s="10" t="s">
        <v>86</v>
      </c>
      <c r="S1239" s="10"/>
      <c r="T1239" s="336"/>
      <c r="U1239" s="337"/>
      <c r="V1239" s="34"/>
    </row>
    <row r="1240" spans="1:23" ht="21" customHeight="1" thickBot="1" x14ac:dyDescent="0.3">
      <c r="A1240" s="33"/>
      <c r="B1240" s="440"/>
      <c r="C1240" s="60" t="s">
        <v>87</v>
      </c>
      <c r="D1240" s="61"/>
      <c r="E1240" s="61"/>
      <c r="F1240" s="52" t="s">
        <v>86</v>
      </c>
      <c r="G1240" s="52"/>
      <c r="H1240" s="369"/>
      <c r="I1240" s="370"/>
      <c r="J1240" s="34"/>
      <c r="K1240" s="1"/>
      <c r="L1240" s="32"/>
      <c r="M1240" s="33"/>
      <c r="N1240" s="440"/>
      <c r="O1240" s="60" t="s">
        <v>87</v>
      </c>
      <c r="P1240" s="61"/>
      <c r="Q1240" s="61"/>
      <c r="R1240" s="52" t="s">
        <v>86</v>
      </c>
      <c r="S1240" s="52"/>
      <c r="T1240" s="369"/>
      <c r="U1240" s="370"/>
      <c r="V1240" s="34"/>
    </row>
    <row r="1241" spans="1:23" ht="21" customHeight="1" thickBot="1" x14ac:dyDescent="0.3">
      <c r="A1241" s="33"/>
      <c r="B1241" s="25"/>
      <c r="C1241" s="25"/>
      <c r="D1241" s="25"/>
      <c r="E1241" s="25"/>
      <c r="F1241" s="25"/>
      <c r="G1241" s="25"/>
      <c r="H1241" s="25"/>
      <c r="I1241" s="25"/>
      <c r="J1241" s="34"/>
      <c r="K1241" s="1"/>
      <c r="L1241" s="32"/>
      <c r="M1241" s="33"/>
      <c r="N1241" s="25"/>
      <c r="O1241" s="25"/>
      <c r="P1241" s="25"/>
      <c r="Q1241" s="25"/>
      <c r="R1241" s="25"/>
      <c r="S1241" s="25"/>
      <c r="T1241" s="25"/>
      <c r="U1241" s="25"/>
      <c r="V1241" s="34"/>
    </row>
    <row r="1242" spans="1:23" ht="21" customHeight="1" x14ac:dyDescent="0.3">
      <c r="A1242" s="33"/>
      <c r="B1242" s="373" t="s">
        <v>88</v>
      </c>
      <c r="C1242" s="374"/>
      <c r="D1242" s="374"/>
      <c r="E1242" s="374"/>
      <c r="F1242" s="374"/>
      <c r="G1242" s="374"/>
      <c r="H1242" s="374"/>
      <c r="I1242" s="375"/>
      <c r="J1242" s="34"/>
      <c r="K1242" s="1"/>
      <c r="L1242" s="32"/>
      <c r="M1242" s="33"/>
      <c r="N1242" s="373" t="s">
        <v>88</v>
      </c>
      <c r="O1242" s="374"/>
      <c r="P1242" s="374"/>
      <c r="Q1242" s="374"/>
      <c r="R1242" s="374"/>
      <c r="S1242" s="374"/>
      <c r="T1242" s="374"/>
      <c r="U1242" s="375"/>
      <c r="V1242" s="34"/>
    </row>
    <row r="1243" spans="1:23" ht="21" customHeight="1" x14ac:dyDescent="0.25">
      <c r="A1243" s="33"/>
      <c r="B1243" s="376"/>
      <c r="C1243" s="377"/>
      <c r="D1243" s="377"/>
      <c r="E1243" s="377"/>
      <c r="F1243" s="377"/>
      <c r="G1243" s="377"/>
      <c r="H1243" s="377"/>
      <c r="I1243" s="378"/>
      <c r="J1243" s="34"/>
      <c r="K1243" s="1"/>
      <c r="L1243" s="32"/>
      <c r="M1243" s="33"/>
      <c r="N1243" s="376"/>
      <c r="O1243" s="377"/>
      <c r="P1243" s="377"/>
      <c r="Q1243" s="377"/>
      <c r="R1243" s="377"/>
      <c r="S1243" s="377"/>
      <c r="T1243" s="377"/>
      <c r="U1243" s="378"/>
      <c r="V1243" s="34"/>
    </row>
    <row r="1244" spans="1:23" ht="21" customHeight="1" x14ac:dyDescent="0.25">
      <c r="A1244" s="33"/>
      <c r="B1244" s="379"/>
      <c r="C1244" s="380"/>
      <c r="D1244" s="380"/>
      <c r="E1244" s="380"/>
      <c r="F1244" s="380"/>
      <c r="G1244" s="380"/>
      <c r="H1244" s="380"/>
      <c r="I1244" s="381"/>
      <c r="J1244" s="34"/>
      <c r="K1244" s="1"/>
      <c r="L1244" s="32"/>
      <c r="M1244" s="33"/>
      <c r="N1244" s="379"/>
      <c r="O1244" s="380"/>
      <c r="P1244" s="380"/>
      <c r="Q1244" s="380"/>
      <c r="R1244" s="380"/>
      <c r="S1244" s="380"/>
      <c r="T1244" s="380"/>
      <c r="U1244" s="381"/>
      <c r="V1244" s="34"/>
    </row>
    <row r="1245" spans="1:23" ht="21" customHeight="1" x14ac:dyDescent="0.25">
      <c r="A1245" s="33"/>
      <c r="B1245" s="379"/>
      <c r="C1245" s="380"/>
      <c r="D1245" s="380"/>
      <c r="E1245" s="380"/>
      <c r="F1245" s="380"/>
      <c r="G1245" s="380"/>
      <c r="H1245" s="380"/>
      <c r="I1245" s="381"/>
      <c r="J1245" s="34"/>
      <c r="K1245" s="1"/>
      <c r="L1245" s="32"/>
      <c r="M1245" s="33"/>
      <c r="N1245" s="379"/>
      <c r="O1245" s="380"/>
      <c r="P1245" s="380"/>
      <c r="Q1245" s="380"/>
      <c r="R1245" s="380"/>
      <c r="S1245" s="380"/>
      <c r="T1245" s="380"/>
      <c r="U1245" s="381"/>
      <c r="V1245" s="34"/>
    </row>
    <row r="1246" spans="1:23" ht="21" customHeight="1" thickBot="1" x14ac:dyDescent="0.3">
      <c r="A1246" s="33"/>
      <c r="B1246" s="382"/>
      <c r="C1246" s="383"/>
      <c r="D1246" s="383"/>
      <c r="E1246" s="383"/>
      <c r="F1246" s="383"/>
      <c r="G1246" s="383"/>
      <c r="H1246" s="383"/>
      <c r="I1246" s="384"/>
      <c r="J1246" s="34"/>
      <c r="K1246" s="1"/>
      <c r="L1246" s="32"/>
      <c r="M1246" s="33"/>
      <c r="N1246" s="382"/>
      <c r="O1246" s="383"/>
      <c r="P1246" s="383"/>
      <c r="Q1246" s="383"/>
      <c r="R1246" s="383"/>
      <c r="S1246" s="383"/>
      <c r="T1246" s="383"/>
      <c r="U1246" s="384"/>
      <c r="V1246" s="34"/>
    </row>
    <row r="1247" spans="1:23" ht="21" customHeight="1" thickBot="1" x14ac:dyDescent="0.3">
      <c r="A1247" s="53"/>
      <c r="B1247" s="54"/>
      <c r="C1247" s="54"/>
      <c r="D1247" s="54"/>
      <c r="E1247" s="54"/>
      <c r="F1247" s="54"/>
      <c r="G1247" s="54"/>
      <c r="H1247" s="54"/>
      <c r="I1247" s="54"/>
      <c r="J1247" s="55"/>
      <c r="K1247" s="1"/>
      <c r="L1247" s="32"/>
      <c r="M1247" s="53"/>
      <c r="N1247" s="54"/>
      <c r="O1247" s="54"/>
      <c r="P1247" s="54"/>
      <c r="Q1247" s="54"/>
      <c r="R1247" s="54"/>
      <c r="S1247" s="54"/>
      <c r="T1247" s="54"/>
      <c r="U1247" s="54"/>
      <c r="V1247" s="55"/>
    </row>
    <row r="1248" spans="1:23" ht="21" customHeight="1" thickBot="1" x14ac:dyDescent="0.3">
      <c r="A1248" s="56"/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7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</row>
    <row r="1249" spans="1:22" ht="21" customHeight="1" x14ac:dyDescent="0.25">
      <c r="A1249" s="29">
        <v>26</v>
      </c>
      <c r="B1249" s="30"/>
      <c r="C1249" s="30"/>
      <c r="D1249" s="30"/>
      <c r="E1249" s="30"/>
      <c r="F1249" s="30"/>
      <c r="G1249" s="30"/>
      <c r="H1249" s="30"/>
      <c r="I1249" s="30"/>
      <c r="J1249" s="31"/>
      <c r="K1249" s="1"/>
      <c r="L1249" s="32"/>
      <c r="M1249" s="29">
        <f t="shared" ref="M1249" si="127">A1249+1</f>
        <v>27</v>
      </c>
      <c r="N1249" s="30"/>
      <c r="O1249" s="30"/>
      <c r="P1249" s="30"/>
      <c r="Q1249" s="30"/>
      <c r="R1249" s="30"/>
      <c r="S1249" s="30"/>
      <c r="T1249" s="30"/>
      <c r="U1249" s="30"/>
      <c r="V1249" s="31"/>
    </row>
    <row r="1250" spans="1:22" ht="21" customHeight="1" x14ac:dyDescent="0.35">
      <c r="A1250" s="33"/>
      <c r="B1250" s="356" t="s">
        <v>42</v>
      </c>
      <c r="C1250" s="356"/>
      <c r="D1250" s="452" t="s">
        <v>239</v>
      </c>
      <c r="E1250" s="404"/>
      <c r="F1250" s="404"/>
      <c r="G1250" s="404"/>
      <c r="H1250" s="404"/>
      <c r="I1250" s="404"/>
      <c r="J1250" s="75"/>
      <c r="K1250" s="1"/>
      <c r="L1250" s="32"/>
      <c r="M1250" s="33"/>
      <c r="N1250" s="356" t="s">
        <v>42</v>
      </c>
      <c r="O1250" s="356"/>
      <c r="P1250" s="452" t="s">
        <v>239</v>
      </c>
      <c r="Q1250" s="404"/>
      <c r="R1250" s="404"/>
      <c r="S1250" s="404"/>
      <c r="T1250" s="404"/>
      <c r="U1250" s="404"/>
      <c r="V1250" s="75"/>
    </row>
    <row r="1251" spans="1:22" ht="21" customHeight="1" x14ac:dyDescent="0.25">
      <c r="A1251" s="33"/>
      <c r="B1251" s="358"/>
      <c r="C1251" s="358"/>
      <c r="D1251" s="358"/>
      <c r="E1251" s="358"/>
      <c r="F1251" s="358"/>
      <c r="G1251" s="358"/>
      <c r="H1251" s="358"/>
      <c r="I1251" s="358"/>
      <c r="J1251" s="34"/>
      <c r="K1251" s="1"/>
      <c r="L1251" s="32"/>
      <c r="M1251" s="33"/>
      <c r="N1251" s="358"/>
      <c r="O1251" s="358"/>
      <c r="P1251" s="358"/>
      <c r="Q1251" s="358"/>
      <c r="R1251" s="358"/>
      <c r="S1251" s="358"/>
      <c r="T1251" s="358"/>
      <c r="U1251" s="358"/>
      <c r="V1251" s="34"/>
    </row>
    <row r="1252" spans="1:22" ht="21" customHeight="1" x14ac:dyDescent="0.35">
      <c r="A1252" s="33"/>
      <c r="B1252" s="356" t="s">
        <v>0</v>
      </c>
      <c r="C1252" s="356"/>
      <c r="D1252" s="403"/>
      <c r="E1252" s="403"/>
      <c r="F1252" s="357" t="s">
        <v>41</v>
      </c>
      <c r="G1252" s="357"/>
      <c r="H1252" s="403"/>
      <c r="I1252" s="403"/>
      <c r="J1252" s="34"/>
      <c r="K1252" s="1"/>
      <c r="L1252" s="32"/>
      <c r="M1252" s="33"/>
      <c r="N1252" s="356" t="s">
        <v>0</v>
      </c>
      <c r="O1252" s="356"/>
      <c r="P1252" s="403"/>
      <c r="Q1252" s="403"/>
      <c r="R1252" s="357" t="s">
        <v>41</v>
      </c>
      <c r="S1252" s="357"/>
      <c r="T1252" s="403"/>
      <c r="U1252" s="403"/>
      <c r="V1252" s="34"/>
    </row>
    <row r="1253" spans="1:22" ht="21" customHeight="1" x14ac:dyDescent="0.35">
      <c r="A1253" s="33"/>
      <c r="B1253" s="356" t="s">
        <v>14</v>
      </c>
      <c r="C1253" s="356"/>
      <c r="D1253" s="400"/>
      <c r="E1253" s="400"/>
      <c r="F1253" s="357" t="s">
        <v>15</v>
      </c>
      <c r="G1253" s="357"/>
      <c r="H1253" s="401"/>
      <c r="I1253" s="401"/>
      <c r="J1253" s="34"/>
      <c r="K1253" s="1"/>
      <c r="L1253" s="32"/>
      <c r="M1253" s="33"/>
      <c r="N1253" s="356" t="s">
        <v>14</v>
      </c>
      <c r="O1253" s="356"/>
      <c r="P1253" s="400"/>
      <c r="Q1253" s="400"/>
      <c r="R1253" s="357" t="s">
        <v>15</v>
      </c>
      <c r="S1253" s="357"/>
      <c r="T1253" s="401"/>
      <c r="U1253" s="401"/>
      <c r="V1253" s="34"/>
    </row>
    <row r="1254" spans="1:22" ht="21" customHeight="1" x14ac:dyDescent="0.3">
      <c r="A1254" s="33"/>
      <c r="B1254" s="64" t="s">
        <v>53</v>
      </c>
      <c r="C1254" s="64"/>
      <c r="D1254" s="402"/>
      <c r="E1254" s="402"/>
      <c r="F1254" s="397" t="s">
        <v>54</v>
      </c>
      <c r="G1254" s="397"/>
      <c r="H1254" s="402"/>
      <c r="I1254" s="402"/>
      <c r="J1254" s="34"/>
      <c r="K1254" s="1"/>
      <c r="L1254" s="32"/>
      <c r="M1254" s="33"/>
      <c r="N1254" s="64" t="s">
        <v>53</v>
      </c>
      <c r="O1254" s="64"/>
      <c r="P1254" s="402"/>
      <c r="Q1254" s="402"/>
      <c r="R1254" s="397" t="s">
        <v>54</v>
      </c>
      <c r="S1254" s="397"/>
      <c r="T1254" s="402"/>
      <c r="U1254" s="402"/>
      <c r="V1254" s="34"/>
    </row>
    <row r="1255" spans="1:22" ht="21" customHeight="1" x14ac:dyDescent="0.3">
      <c r="A1255" s="33"/>
      <c r="B1255" s="396" t="s">
        <v>1</v>
      </c>
      <c r="C1255" s="396"/>
      <c r="D1255" s="397"/>
      <c r="E1255" s="397"/>
      <c r="F1255" s="398"/>
      <c r="G1255" s="398"/>
      <c r="H1255" s="398"/>
      <c r="I1255" s="398"/>
      <c r="J1255" s="34"/>
      <c r="K1255" s="1"/>
      <c r="L1255" s="32"/>
      <c r="M1255" s="33"/>
      <c r="N1255" s="396" t="s">
        <v>1</v>
      </c>
      <c r="O1255" s="396"/>
      <c r="P1255" s="397"/>
      <c r="Q1255" s="397"/>
      <c r="R1255" s="398"/>
      <c r="S1255" s="398"/>
      <c r="T1255" s="398"/>
      <c r="U1255" s="398"/>
      <c r="V1255" s="34"/>
    </row>
    <row r="1256" spans="1:22" ht="21" customHeight="1" x14ac:dyDescent="0.3">
      <c r="A1256" s="33"/>
      <c r="B1256" s="396"/>
      <c r="C1256" s="396"/>
      <c r="D1256" s="397" t="s">
        <v>11</v>
      </c>
      <c r="E1256" s="397"/>
      <c r="F1256" s="398"/>
      <c r="G1256" s="398"/>
      <c r="H1256" s="398"/>
      <c r="I1256" s="398"/>
      <c r="J1256" s="34"/>
      <c r="K1256" s="1"/>
      <c r="L1256" s="32"/>
      <c r="M1256" s="33"/>
      <c r="N1256" s="396"/>
      <c r="O1256" s="396"/>
      <c r="P1256" s="397" t="s">
        <v>11</v>
      </c>
      <c r="Q1256" s="397"/>
      <c r="R1256" s="398"/>
      <c r="S1256" s="398"/>
      <c r="T1256" s="398"/>
      <c r="U1256" s="398"/>
      <c r="V1256" s="34"/>
    </row>
    <row r="1257" spans="1:22" ht="21" customHeight="1" x14ac:dyDescent="0.3">
      <c r="A1257" s="33"/>
      <c r="B1257" s="396"/>
      <c r="C1257" s="396"/>
      <c r="D1257" s="397" t="s">
        <v>55</v>
      </c>
      <c r="E1257" s="397"/>
      <c r="F1257" s="398"/>
      <c r="G1257" s="398"/>
      <c r="H1257" s="398"/>
      <c r="I1257" s="398"/>
      <c r="J1257" s="34"/>
      <c r="K1257" s="1"/>
      <c r="L1257" s="32"/>
      <c r="M1257" s="33"/>
      <c r="N1257" s="396"/>
      <c r="O1257" s="396"/>
      <c r="P1257" s="397" t="s">
        <v>55</v>
      </c>
      <c r="Q1257" s="397"/>
      <c r="R1257" s="398"/>
      <c r="S1257" s="398"/>
      <c r="T1257" s="398"/>
      <c r="U1257" s="398"/>
      <c r="V1257" s="34"/>
    </row>
    <row r="1258" spans="1:22" ht="21" customHeight="1" x14ac:dyDescent="0.35">
      <c r="A1258" s="33"/>
      <c r="B1258" s="396"/>
      <c r="C1258" s="396"/>
      <c r="D1258" s="397" t="s">
        <v>9</v>
      </c>
      <c r="E1258" s="397"/>
      <c r="F1258" s="399"/>
      <c r="G1258" s="399"/>
      <c r="H1258" s="399"/>
      <c r="I1258" s="399"/>
      <c r="J1258" s="34"/>
      <c r="K1258" s="1"/>
      <c r="L1258" s="32"/>
      <c r="M1258" s="33"/>
      <c r="N1258" s="396"/>
      <c r="O1258" s="396"/>
      <c r="P1258" s="397" t="s">
        <v>9</v>
      </c>
      <c r="Q1258" s="397"/>
      <c r="R1258" s="399"/>
      <c r="S1258" s="399"/>
      <c r="T1258" s="399"/>
      <c r="U1258" s="399"/>
      <c r="V1258" s="34"/>
    </row>
    <row r="1259" spans="1:22" ht="21" customHeight="1" x14ac:dyDescent="0.35">
      <c r="A1259" s="33"/>
      <c r="B1259" s="356" t="s">
        <v>44</v>
      </c>
      <c r="C1259" s="356"/>
      <c r="D1259" s="357" t="str">
        <f t="shared" ref="D1259" si="128">IF(D1250="","",IF(OR(D1250="DWF",D1250="DNF"),"Distance","Temps"))</f>
        <v>Temps</v>
      </c>
      <c r="E1259" s="357"/>
      <c r="F1259" s="37"/>
      <c r="G1259" s="65"/>
      <c r="H1259" s="39"/>
      <c r="I1259" s="65"/>
      <c r="J1259" s="34"/>
      <c r="K1259" s="1"/>
      <c r="L1259" s="32"/>
      <c r="M1259" s="33"/>
      <c r="N1259" s="356" t="s">
        <v>44</v>
      </c>
      <c r="O1259" s="356"/>
      <c r="P1259" s="357" t="str">
        <f t="shared" ref="P1259" si="129">IF(P1250="","",IF(OR(P1250="DWF",P1250="DNF"),"Distance","Temps"))</f>
        <v>Temps</v>
      </c>
      <c r="Q1259" s="357"/>
      <c r="R1259" s="37"/>
      <c r="S1259" s="65"/>
      <c r="T1259" s="39"/>
      <c r="U1259" s="65"/>
      <c r="V1259" s="34"/>
    </row>
    <row r="1260" spans="1:22" ht="21" customHeight="1" x14ac:dyDescent="0.3">
      <c r="A1260" s="33"/>
      <c r="B1260" s="356"/>
      <c r="C1260" s="356"/>
      <c r="D1260" s="359" t="s">
        <v>56</v>
      </c>
      <c r="E1260" s="63" t="s">
        <v>57</v>
      </c>
      <c r="F1260" s="41"/>
      <c r="G1260" s="66"/>
      <c r="H1260" s="41"/>
      <c r="I1260" s="66"/>
      <c r="J1260" s="34"/>
      <c r="K1260" s="1"/>
      <c r="L1260" s="32"/>
      <c r="M1260" s="33"/>
      <c r="N1260" s="356"/>
      <c r="O1260" s="356"/>
      <c r="P1260" s="359" t="s">
        <v>56</v>
      </c>
      <c r="Q1260" s="63" t="s">
        <v>57</v>
      </c>
      <c r="R1260" s="41"/>
      <c r="S1260" s="66"/>
      <c r="T1260" s="41"/>
      <c r="U1260" s="66"/>
      <c r="V1260" s="34"/>
    </row>
    <row r="1261" spans="1:22" ht="21" customHeight="1" x14ac:dyDescent="0.3">
      <c r="A1261" s="33"/>
      <c r="B1261" s="356"/>
      <c r="C1261" s="356"/>
      <c r="D1261" s="359"/>
      <c r="E1261" s="63" t="s">
        <v>58</v>
      </c>
      <c r="F1261" s="41"/>
      <c r="G1261" s="66"/>
      <c r="H1261" s="41"/>
      <c r="I1261" s="66"/>
      <c r="J1261" s="34"/>
      <c r="K1261" s="1"/>
      <c r="L1261" s="32"/>
      <c r="M1261" s="33"/>
      <c r="N1261" s="356"/>
      <c r="O1261" s="356"/>
      <c r="P1261" s="359"/>
      <c r="Q1261" s="63" t="s">
        <v>58</v>
      </c>
      <c r="R1261" s="41"/>
      <c r="S1261" s="66"/>
      <c r="T1261" s="41"/>
      <c r="U1261" s="66"/>
      <c r="V1261" s="34"/>
    </row>
    <row r="1262" spans="1:22" ht="21" customHeight="1" x14ac:dyDescent="0.25">
      <c r="A1262" s="33"/>
      <c r="B1262" s="358"/>
      <c r="C1262" s="358"/>
      <c r="D1262" s="358"/>
      <c r="E1262" s="358"/>
      <c r="F1262" s="358"/>
      <c r="G1262" s="358"/>
      <c r="H1262" s="358"/>
      <c r="I1262" s="358"/>
      <c r="J1262" s="34"/>
      <c r="K1262" s="1"/>
      <c r="L1262" s="32"/>
      <c r="M1262" s="33"/>
      <c r="N1262" s="358"/>
      <c r="O1262" s="358"/>
      <c r="P1262" s="358"/>
      <c r="Q1262" s="358"/>
      <c r="R1262" s="358"/>
      <c r="S1262" s="358"/>
      <c r="T1262" s="358"/>
      <c r="U1262" s="358"/>
      <c r="V1262" s="34"/>
    </row>
    <row r="1263" spans="1:22" ht="21" customHeight="1" x14ac:dyDescent="0.3">
      <c r="A1263" s="33"/>
      <c r="B1263" s="395" t="s">
        <v>59</v>
      </c>
      <c r="C1263" s="395"/>
      <c r="D1263" s="395"/>
      <c r="E1263" s="395"/>
      <c r="F1263" s="395"/>
      <c r="G1263" s="395"/>
      <c r="H1263" s="395"/>
      <c r="I1263" s="395"/>
      <c r="J1263" s="34"/>
      <c r="K1263" s="1"/>
      <c r="L1263" s="32"/>
      <c r="M1263" s="33"/>
      <c r="N1263" s="395" t="s">
        <v>59</v>
      </c>
      <c r="O1263" s="395"/>
      <c r="P1263" s="395"/>
      <c r="Q1263" s="395"/>
      <c r="R1263" s="395"/>
      <c r="S1263" s="395"/>
      <c r="T1263" s="395"/>
      <c r="U1263" s="395"/>
      <c r="V1263" s="34"/>
    </row>
    <row r="1264" spans="1:22" ht="21" customHeight="1" thickBot="1" x14ac:dyDescent="0.3">
      <c r="A1264" s="33"/>
      <c r="B1264" s="358"/>
      <c r="C1264" s="358"/>
      <c r="D1264" s="358"/>
      <c r="E1264" s="358"/>
      <c r="F1264" s="358"/>
      <c r="G1264" s="358"/>
      <c r="H1264" s="358"/>
      <c r="I1264" s="358"/>
      <c r="J1264" s="34"/>
      <c r="K1264" s="1"/>
      <c r="L1264" s="32"/>
      <c r="M1264" s="33"/>
      <c r="N1264" s="358"/>
      <c r="O1264" s="358"/>
      <c r="P1264" s="358"/>
      <c r="Q1264" s="358"/>
      <c r="R1264" s="358"/>
      <c r="S1264" s="358"/>
      <c r="T1264" s="358"/>
      <c r="U1264" s="358"/>
      <c r="V1264" s="34"/>
    </row>
    <row r="1265" spans="1:22" ht="21" customHeight="1" x14ac:dyDescent="0.25">
      <c r="A1265" s="33"/>
      <c r="B1265" s="489" t="s">
        <v>96</v>
      </c>
      <c r="C1265" s="491"/>
      <c r="D1265" s="469"/>
      <c r="E1265" s="471"/>
      <c r="F1265" s="471"/>
      <c r="G1265" s="471"/>
      <c r="H1265" s="471"/>
      <c r="I1265" s="471"/>
      <c r="J1265" s="34"/>
      <c r="K1265" s="1"/>
      <c r="L1265" s="32"/>
      <c r="M1265" s="33"/>
      <c r="N1265" s="489" t="s">
        <v>96</v>
      </c>
      <c r="O1265" s="491"/>
      <c r="P1265" s="469"/>
      <c r="Q1265" s="471"/>
      <c r="R1265" s="471"/>
      <c r="S1265" s="471"/>
      <c r="T1265" s="471"/>
      <c r="U1265" s="471"/>
      <c r="V1265" s="34"/>
    </row>
    <row r="1266" spans="1:22" ht="21" customHeight="1" thickBot="1" x14ac:dyDescent="0.3">
      <c r="A1266" s="33"/>
      <c r="B1266" s="490"/>
      <c r="C1266" s="492"/>
      <c r="D1266" s="470"/>
      <c r="E1266" s="472"/>
      <c r="F1266" s="472"/>
      <c r="G1266" s="472"/>
      <c r="H1266" s="472"/>
      <c r="I1266" s="472"/>
      <c r="J1266" s="34"/>
      <c r="K1266" s="1"/>
      <c r="L1266" s="32"/>
      <c r="M1266" s="33"/>
      <c r="N1266" s="490"/>
      <c r="O1266" s="492"/>
      <c r="P1266" s="470"/>
      <c r="Q1266" s="472"/>
      <c r="R1266" s="472"/>
      <c r="S1266" s="472"/>
      <c r="T1266" s="472"/>
      <c r="U1266" s="472"/>
      <c r="V1266" s="34"/>
    </row>
    <row r="1267" spans="1:22" ht="21" customHeight="1" x14ac:dyDescent="0.25">
      <c r="A1267" s="33"/>
      <c r="B1267" s="487">
        <v>1</v>
      </c>
      <c r="C1267" s="475">
        <f>B1267+1</f>
        <v>2</v>
      </c>
      <c r="D1267" s="473">
        <f t="shared" ref="D1267:I1267" si="130">C1267+1</f>
        <v>3</v>
      </c>
      <c r="E1267" s="475">
        <f t="shared" si="130"/>
        <v>4</v>
      </c>
      <c r="F1267" s="473">
        <f t="shared" si="130"/>
        <v>5</v>
      </c>
      <c r="G1267" s="475">
        <f t="shared" si="130"/>
        <v>6</v>
      </c>
      <c r="H1267" s="473">
        <f t="shared" si="130"/>
        <v>7</v>
      </c>
      <c r="I1267" s="477">
        <f t="shared" si="130"/>
        <v>8</v>
      </c>
      <c r="J1267" s="34"/>
      <c r="K1267" s="1"/>
      <c r="L1267" s="32"/>
      <c r="M1267" s="33"/>
      <c r="N1267" s="487">
        <v>1</v>
      </c>
      <c r="O1267" s="475">
        <f>N1267+1</f>
        <v>2</v>
      </c>
      <c r="P1267" s="473">
        <f t="shared" ref="P1267:U1267" si="131">O1267+1</f>
        <v>3</v>
      </c>
      <c r="Q1267" s="475">
        <f t="shared" si="131"/>
        <v>4</v>
      </c>
      <c r="R1267" s="473">
        <f t="shared" si="131"/>
        <v>5</v>
      </c>
      <c r="S1267" s="475">
        <f t="shared" si="131"/>
        <v>6</v>
      </c>
      <c r="T1267" s="473">
        <f t="shared" si="131"/>
        <v>7</v>
      </c>
      <c r="U1267" s="477">
        <f t="shared" si="131"/>
        <v>8</v>
      </c>
      <c r="V1267" s="34"/>
    </row>
    <row r="1268" spans="1:22" ht="21" customHeight="1" thickBot="1" x14ac:dyDescent="0.3">
      <c r="A1268" s="33"/>
      <c r="B1268" s="488"/>
      <c r="C1268" s="476"/>
      <c r="D1268" s="474"/>
      <c r="E1268" s="476"/>
      <c r="F1268" s="474"/>
      <c r="G1268" s="476"/>
      <c r="H1268" s="474"/>
      <c r="I1268" s="478"/>
      <c r="J1268" s="34"/>
      <c r="K1268" s="1"/>
      <c r="L1268" s="32"/>
      <c r="M1268" s="33"/>
      <c r="N1268" s="488"/>
      <c r="O1268" s="476"/>
      <c r="P1268" s="474"/>
      <c r="Q1268" s="476"/>
      <c r="R1268" s="474"/>
      <c r="S1268" s="476"/>
      <c r="T1268" s="474"/>
      <c r="U1268" s="478"/>
      <c r="V1268" s="34"/>
    </row>
    <row r="1269" spans="1:22" ht="21" customHeight="1" x14ac:dyDescent="0.25">
      <c r="A1269" s="33"/>
      <c r="B1269" s="479" t="s">
        <v>97</v>
      </c>
      <c r="C1269" s="480"/>
      <c r="D1269" s="483"/>
      <c r="E1269" s="484"/>
      <c r="F1269" s="484"/>
      <c r="G1269" s="484"/>
      <c r="H1269" s="484"/>
      <c r="I1269" s="429"/>
      <c r="J1269" s="34"/>
      <c r="K1269" s="1"/>
      <c r="L1269" s="32"/>
      <c r="M1269" s="33"/>
      <c r="N1269" s="479" t="s">
        <v>97</v>
      </c>
      <c r="O1269" s="480"/>
      <c r="P1269" s="483"/>
      <c r="Q1269" s="484"/>
      <c r="R1269" s="484"/>
      <c r="S1269" s="484"/>
      <c r="T1269" s="484"/>
      <c r="U1269" s="429"/>
      <c r="V1269" s="34"/>
    </row>
    <row r="1270" spans="1:22" ht="21" customHeight="1" thickBot="1" x14ac:dyDescent="0.3">
      <c r="A1270" s="33"/>
      <c r="B1270" s="481"/>
      <c r="C1270" s="482"/>
      <c r="D1270" s="485"/>
      <c r="E1270" s="486"/>
      <c r="F1270" s="486"/>
      <c r="G1270" s="486"/>
      <c r="H1270" s="486"/>
      <c r="I1270" s="431"/>
      <c r="J1270" s="34"/>
      <c r="K1270" s="1"/>
      <c r="L1270" s="32"/>
      <c r="M1270" s="33"/>
      <c r="N1270" s="481"/>
      <c r="O1270" s="482"/>
      <c r="P1270" s="485"/>
      <c r="Q1270" s="486"/>
      <c r="R1270" s="486"/>
      <c r="S1270" s="486"/>
      <c r="T1270" s="486"/>
      <c r="U1270" s="431"/>
      <c r="V1270" s="34"/>
    </row>
    <row r="1271" spans="1:22" ht="21" customHeight="1" thickBot="1" x14ac:dyDescent="0.3">
      <c r="A1271" s="33"/>
      <c r="B1271" s="25"/>
      <c r="C1271" s="25"/>
      <c r="D1271" s="25"/>
      <c r="E1271" s="25"/>
      <c r="F1271" s="25"/>
      <c r="G1271" s="25"/>
      <c r="H1271" s="25"/>
      <c r="I1271" s="25"/>
      <c r="J1271" s="34"/>
      <c r="K1271" s="1"/>
      <c r="L1271" s="32"/>
      <c r="M1271" s="33"/>
      <c r="N1271" s="25"/>
      <c r="O1271" s="25"/>
      <c r="P1271" s="25"/>
      <c r="Q1271" s="25"/>
      <c r="R1271" s="25"/>
      <c r="S1271" s="25"/>
      <c r="T1271" s="25"/>
      <c r="U1271" s="25"/>
      <c r="V1271" s="34"/>
    </row>
    <row r="1272" spans="1:22" ht="21" customHeight="1" x14ac:dyDescent="0.25">
      <c r="A1272" s="33"/>
      <c r="B1272" s="438" t="s">
        <v>63</v>
      </c>
      <c r="C1272" s="343" t="s">
        <v>64</v>
      </c>
      <c r="D1272" s="351"/>
      <c r="E1272" s="351"/>
      <c r="F1272" s="351"/>
      <c r="G1272" s="351"/>
      <c r="H1272" s="352"/>
      <c r="I1272" s="353"/>
      <c r="J1272" s="34"/>
      <c r="K1272" s="1"/>
      <c r="L1272" s="32"/>
      <c r="M1272" s="33"/>
      <c r="N1272" s="438" t="s">
        <v>63</v>
      </c>
      <c r="O1272" s="343" t="s">
        <v>64</v>
      </c>
      <c r="P1272" s="351"/>
      <c r="Q1272" s="351"/>
      <c r="R1272" s="351"/>
      <c r="S1272" s="351"/>
      <c r="T1272" s="352"/>
      <c r="U1272" s="353"/>
      <c r="V1272" s="34"/>
    </row>
    <row r="1273" spans="1:22" ht="21" customHeight="1" x14ac:dyDescent="0.25">
      <c r="A1273" s="33"/>
      <c r="B1273" s="439"/>
      <c r="C1273" s="340" t="s">
        <v>65</v>
      </c>
      <c r="D1273" s="348"/>
      <c r="E1273" s="348"/>
      <c r="F1273" s="348"/>
      <c r="G1273" s="348"/>
      <c r="H1273" s="336"/>
      <c r="I1273" s="337"/>
      <c r="J1273" s="34"/>
      <c r="K1273" s="1"/>
      <c r="L1273" s="32"/>
      <c r="M1273" s="33"/>
      <c r="N1273" s="439"/>
      <c r="O1273" s="340" t="s">
        <v>65</v>
      </c>
      <c r="P1273" s="348"/>
      <c r="Q1273" s="348"/>
      <c r="R1273" s="348"/>
      <c r="S1273" s="348"/>
      <c r="T1273" s="336"/>
      <c r="U1273" s="337"/>
      <c r="V1273" s="34"/>
    </row>
    <row r="1274" spans="1:22" ht="21" customHeight="1" x14ac:dyDescent="0.25">
      <c r="A1274" s="33"/>
      <c r="B1274" s="439"/>
      <c r="C1274" s="340" t="s">
        <v>66</v>
      </c>
      <c r="D1274" s="348"/>
      <c r="E1274" s="348"/>
      <c r="F1274" s="348"/>
      <c r="G1274" s="348"/>
      <c r="H1274" s="336"/>
      <c r="I1274" s="337"/>
      <c r="J1274" s="34"/>
      <c r="K1274" s="1"/>
      <c r="L1274" s="32"/>
      <c r="M1274" s="33"/>
      <c r="N1274" s="439"/>
      <c r="O1274" s="340" t="s">
        <v>66</v>
      </c>
      <c r="P1274" s="348"/>
      <c r="Q1274" s="348"/>
      <c r="R1274" s="348"/>
      <c r="S1274" s="348"/>
      <c r="T1274" s="336"/>
      <c r="U1274" s="337"/>
      <c r="V1274" s="34"/>
    </row>
    <row r="1275" spans="1:22" ht="21" customHeight="1" x14ac:dyDescent="0.25">
      <c r="A1275" s="33"/>
      <c r="B1275" s="439"/>
      <c r="C1275" s="340" t="s">
        <v>67</v>
      </c>
      <c r="D1275" s="348"/>
      <c r="E1275" s="348"/>
      <c r="F1275" s="348"/>
      <c r="G1275" s="348"/>
      <c r="H1275" s="336"/>
      <c r="I1275" s="337"/>
      <c r="J1275" s="34"/>
      <c r="K1275" s="1"/>
      <c r="L1275" s="32"/>
      <c r="M1275" s="33"/>
      <c r="N1275" s="439"/>
      <c r="O1275" s="340" t="s">
        <v>67</v>
      </c>
      <c r="P1275" s="348"/>
      <c r="Q1275" s="348"/>
      <c r="R1275" s="348"/>
      <c r="S1275" s="348"/>
      <c r="T1275" s="336"/>
      <c r="U1275" s="337"/>
      <c r="V1275" s="34"/>
    </row>
    <row r="1276" spans="1:22" ht="21" customHeight="1" x14ac:dyDescent="0.25">
      <c r="A1276" s="33"/>
      <c r="B1276" s="439"/>
      <c r="C1276" s="340" t="s">
        <v>68</v>
      </c>
      <c r="D1276" s="348"/>
      <c r="E1276" s="348"/>
      <c r="F1276" s="348"/>
      <c r="G1276" s="348"/>
      <c r="H1276" s="336"/>
      <c r="I1276" s="337"/>
      <c r="J1276" s="34"/>
      <c r="K1276" s="1"/>
      <c r="L1276" s="32"/>
      <c r="M1276" s="33"/>
      <c r="N1276" s="439"/>
      <c r="O1276" s="340" t="s">
        <v>68</v>
      </c>
      <c r="P1276" s="348"/>
      <c r="Q1276" s="348"/>
      <c r="R1276" s="348"/>
      <c r="S1276" s="348"/>
      <c r="T1276" s="336"/>
      <c r="U1276" s="337"/>
      <c r="V1276" s="34"/>
    </row>
    <row r="1277" spans="1:22" ht="21" customHeight="1" x14ac:dyDescent="0.25">
      <c r="A1277" s="33"/>
      <c r="B1277" s="439"/>
      <c r="C1277" s="340" t="s">
        <v>69</v>
      </c>
      <c r="D1277" s="348"/>
      <c r="E1277" s="348"/>
      <c r="F1277" s="348"/>
      <c r="G1277" s="348"/>
      <c r="H1277" s="336"/>
      <c r="I1277" s="337"/>
      <c r="J1277" s="34"/>
      <c r="K1277" s="1"/>
      <c r="L1277" s="32"/>
      <c r="M1277" s="33"/>
      <c r="N1277" s="439"/>
      <c r="O1277" s="340" t="s">
        <v>69</v>
      </c>
      <c r="P1277" s="348"/>
      <c r="Q1277" s="348"/>
      <c r="R1277" s="348"/>
      <c r="S1277" s="348"/>
      <c r="T1277" s="336"/>
      <c r="U1277" s="337"/>
      <c r="V1277" s="34"/>
    </row>
    <row r="1278" spans="1:22" ht="21" customHeight="1" thickBot="1" x14ac:dyDescent="0.3">
      <c r="A1278" s="33"/>
      <c r="B1278" s="440"/>
      <c r="C1278" s="371" t="s">
        <v>92</v>
      </c>
      <c r="D1278" s="372"/>
      <c r="E1278" s="372"/>
      <c r="F1278" s="372"/>
      <c r="G1278" s="372"/>
      <c r="H1278" s="369"/>
      <c r="I1278" s="370"/>
      <c r="J1278" s="34"/>
      <c r="K1278" s="1"/>
      <c r="L1278" s="32"/>
      <c r="M1278" s="33"/>
      <c r="N1278" s="440"/>
      <c r="O1278" s="371" t="s">
        <v>92</v>
      </c>
      <c r="P1278" s="372"/>
      <c r="Q1278" s="372"/>
      <c r="R1278" s="372"/>
      <c r="S1278" s="372"/>
      <c r="T1278" s="369"/>
      <c r="U1278" s="370"/>
      <c r="V1278" s="34"/>
    </row>
    <row r="1279" spans="1:22" ht="21" customHeight="1" x14ac:dyDescent="0.25">
      <c r="A1279" s="33"/>
      <c r="B1279" s="467" t="s">
        <v>70</v>
      </c>
      <c r="C1279" s="346" t="s">
        <v>71</v>
      </c>
      <c r="D1279" s="347"/>
      <c r="E1279" s="347"/>
      <c r="F1279" s="347"/>
      <c r="G1279" s="347"/>
      <c r="H1279" s="344"/>
      <c r="I1279" s="345"/>
      <c r="J1279" s="34"/>
      <c r="K1279" s="1"/>
      <c r="L1279" s="32"/>
      <c r="M1279" s="33"/>
      <c r="N1279" s="467" t="s">
        <v>70</v>
      </c>
      <c r="O1279" s="346" t="s">
        <v>71</v>
      </c>
      <c r="P1279" s="347"/>
      <c r="Q1279" s="347"/>
      <c r="R1279" s="347"/>
      <c r="S1279" s="347"/>
      <c r="T1279" s="344"/>
      <c r="U1279" s="345"/>
      <c r="V1279" s="34"/>
    </row>
    <row r="1280" spans="1:22" ht="21" customHeight="1" x14ac:dyDescent="0.25">
      <c r="A1280" s="33"/>
      <c r="B1280" s="467"/>
      <c r="C1280" s="340" t="s">
        <v>72</v>
      </c>
      <c r="D1280" s="348"/>
      <c r="E1280" s="348"/>
      <c r="F1280" s="348"/>
      <c r="G1280" s="348"/>
      <c r="H1280" s="336"/>
      <c r="I1280" s="337"/>
      <c r="J1280" s="34"/>
      <c r="K1280" s="1"/>
      <c r="L1280" s="32"/>
      <c r="M1280" s="33"/>
      <c r="N1280" s="467"/>
      <c r="O1280" s="340" t="s">
        <v>72</v>
      </c>
      <c r="P1280" s="348"/>
      <c r="Q1280" s="348"/>
      <c r="R1280" s="348"/>
      <c r="S1280" s="348"/>
      <c r="T1280" s="336"/>
      <c r="U1280" s="337"/>
      <c r="V1280" s="34"/>
    </row>
    <row r="1281" spans="1:23" ht="21" customHeight="1" x14ac:dyDescent="0.25">
      <c r="A1281" s="33"/>
      <c r="B1281" s="467"/>
      <c r="C1281" s="340" t="s">
        <v>73</v>
      </c>
      <c r="D1281" s="348"/>
      <c r="E1281" s="348"/>
      <c r="F1281" s="348"/>
      <c r="G1281" s="348"/>
      <c r="H1281" s="336"/>
      <c r="I1281" s="337"/>
      <c r="J1281" s="34"/>
      <c r="K1281" s="1"/>
      <c r="L1281" s="32"/>
      <c r="M1281" s="33"/>
      <c r="N1281" s="467"/>
      <c r="O1281" s="340" t="s">
        <v>73</v>
      </c>
      <c r="P1281" s="348"/>
      <c r="Q1281" s="348"/>
      <c r="R1281" s="348"/>
      <c r="S1281" s="348"/>
      <c r="T1281" s="336"/>
      <c r="U1281" s="337"/>
      <c r="V1281" s="34"/>
    </row>
    <row r="1282" spans="1:23" ht="21" customHeight="1" x14ac:dyDescent="0.25">
      <c r="A1282" s="33"/>
      <c r="B1282" s="467"/>
      <c r="C1282" s="340" t="s">
        <v>74</v>
      </c>
      <c r="D1282" s="348"/>
      <c r="E1282" s="348"/>
      <c r="F1282" s="348"/>
      <c r="G1282" s="348"/>
      <c r="H1282" s="336"/>
      <c r="I1282" s="337"/>
      <c r="J1282" s="34"/>
      <c r="K1282" s="1"/>
      <c r="L1282" s="32"/>
      <c r="M1282" s="33"/>
      <c r="N1282" s="467"/>
      <c r="O1282" s="340" t="s">
        <v>74</v>
      </c>
      <c r="P1282" s="348"/>
      <c r="Q1282" s="348"/>
      <c r="R1282" s="348"/>
      <c r="S1282" s="348"/>
      <c r="T1282" s="336"/>
      <c r="U1282" s="337"/>
      <c r="V1282" s="34"/>
    </row>
    <row r="1283" spans="1:23" ht="21" customHeight="1" x14ac:dyDescent="0.25">
      <c r="A1283" s="33"/>
      <c r="B1283" s="467"/>
      <c r="C1283" s="340" t="s">
        <v>75</v>
      </c>
      <c r="D1283" s="348"/>
      <c r="E1283" s="348"/>
      <c r="F1283" s="348"/>
      <c r="G1283" s="348"/>
      <c r="H1283" s="336"/>
      <c r="I1283" s="337"/>
      <c r="J1283" s="34"/>
      <c r="K1283" s="1"/>
      <c r="L1283" s="32"/>
      <c r="M1283" s="33"/>
      <c r="N1283" s="467"/>
      <c r="O1283" s="340" t="s">
        <v>75</v>
      </c>
      <c r="P1283" s="348"/>
      <c r="Q1283" s="348"/>
      <c r="R1283" s="348"/>
      <c r="S1283" s="348"/>
      <c r="T1283" s="336"/>
      <c r="U1283" s="337"/>
      <c r="V1283" s="34"/>
    </row>
    <row r="1284" spans="1:23" ht="21" customHeight="1" x14ac:dyDescent="0.25">
      <c r="A1284" s="33"/>
      <c r="B1284" s="467"/>
      <c r="C1284" s="340" t="s">
        <v>76</v>
      </c>
      <c r="D1284" s="348"/>
      <c r="E1284" s="348"/>
      <c r="F1284" s="348"/>
      <c r="G1284" s="348"/>
      <c r="H1284" s="336"/>
      <c r="I1284" s="337"/>
      <c r="J1284" s="34"/>
      <c r="K1284" s="1"/>
      <c r="L1284" s="32"/>
      <c r="M1284" s="33"/>
      <c r="N1284" s="467"/>
      <c r="O1284" s="340" t="s">
        <v>76</v>
      </c>
      <c r="P1284" s="348"/>
      <c r="Q1284" s="348"/>
      <c r="R1284" s="348"/>
      <c r="S1284" s="348"/>
      <c r="T1284" s="336"/>
      <c r="U1284" s="337"/>
      <c r="V1284" s="34"/>
    </row>
    <row r="1285" spans="1:23" ht="21" customHeight="1" thickBot="1" x14ac:dyDescent="0.3">
      <c r="A1285" s="33"/>
      <c r="B1285" s="468"/>
      <c r="C1285" s="371" t="s">
        <v>77</v>
      </c>
      <c r="D1285" s="372"/>
      <c r="E1285" s="372"/>
      <c r="F1285" s="372"/>
      <c r="G1285" s="372"/>
      <c r="H1285" s="369"/>
      <c r="I1285" s="370"/>
      <c r="J1285" s="34"/>
      <c r="K1285" s="1"/>
      <c r="L1285" s="32"/>
      <c r="M1285" s="33"/>
      <c r="N1285" s="468"/>
      <c r="O1285" s="371" t="s">
        <v>77</v>
      </c>
      <c r="P1285" s="372"/>
      <c r="Q1285" s="372"/>
      <c r="R1285" s="372"/>
      <c r="S1285" s="372"/>
      <c r="T1285" s="369"/>
      <c r="U1285" s="370"/>
      <c r="V1285" s="34"/>
    </row>
    <row r="1286" spans="1:23" ht="21" customHeight="1" x14ac:dyDescent="0.25">
      <c r="A1286" s="33"/>
      <c r="B1286" s="439" t="s">
        <v>78</v>
      </c>
      <c r="C1286" s="465" t="s">
        <v>83</v>
      </c>
      <c r="D1286" s="466"/>
      <c r="E1286" s="346"/>
      <c r="F1286" s="11" t="s">
        <v>84</v>
      </c>
      <c r="G1286" s="11"/>
      <c r="H1286" s="344"/>
      <c r="I1286" s="345"/>
      <c r="J1286" s="34"/>
      <c r="K1286" s="1"/>
      <c r="L1286" s="32"/>
      <c r="M1286" s="33"/>
      <c r="N1286" s="439" t="s">
        <v>78</v>
      </c>
      <c r="O1286" s="465" t="s">
        <v>83</v>
      </c>
      <c r="P1286" s="466"/>
      <c r="Q1286" s="346"/>
      <c r="R1286" s="11" t="s">
        <v>84</v>
      </c>
      <c r="S1286" s="11"/>
      <c r="T1286" s="344"/>
      <c r="U1286" s="345"/>
      <c r="V1286" s="34"/>
    </row>
    <row r="1287" spans="1:23" ht="21" customHeight="1" x14ac:dyDescent="0.25">
      <c r="A1287" s="33"/>
      <c r="B1287" s="439"/>
      <c r="C1287" s="58" t="s">
        <v>85</v>
      </c>
      <c r="D1287" s="59"/>
      <c r="E1287" s="59"/>
      <c r="F1287" s="10" t="s">
        <v>86</v>
      </c>
      <c r="G1287" s="10"/>
      <c r="H1287" s="336"/>
      <c r="I1287" s="337"/>
      <c r="J1287" s="34"/>
      <c r="K1287" s="1"/>
      <c r="L1287" s="32"/>
      <c r="M1287" s="33"/>
      <c r="N1287" s="439"/>
      <c r="O1287" s="58" t="s">
        <v>85</v>
      </c>
      <c r="P1287" s="59"/>
      <c r="Q1287" s="59"/>
      <c r="R1287" s="10" t="s">
        <v>86</v>
      </c>
      <c r="S1287" s="10"/>
      <c r="T1287" s="336"/>
      <c r="U1287" s="337"/>
      <c r="V1287" s="34"/>
    </row>
    <row r="1288" spans="1:23" ht="21" customHeight="1" thickBot="1" x14ac:dyDescent="0.3">
      <c r="A1288" s="33"/>
      <c r="B1288" s="440"/>
      <c r="C1288" s="60" t="s">
        <v>87</v>
      </c>
      <c r="D1288" s="61"/>
      <c r="E1288" s="61"/>
      <c r="F1288" s="52" t="s">
        <v>86</v>
      </c>
      <c r="G1288" s="52"/>
      <c r="H1288" s="369"/>
      <c r="I1288" s="370"/>
      <c r="J1288" s="34"/>
      <c r="K1288" s="1"/>
      <c r="L1288" s="32"/>
      <c r="M1288" s="33"/>
      <c r="N1288" s="440"/>
      <c r="O1288" s="60" t="s">
        <v>87</v>
      </c>
      <c r="P1288" s="61"/>
      <c r="Q1288" s="61"/>
      <c r="R1288" s="52" t="s">
        <v>86</v>
      </c>
      <c r="S1288" s="52"/>
      <c r="T1288" s="369"/>
      <c r="U1288" s="370"/>
      <c r="V1288" s="34"/>
    </row>
    <row r="1289" spans="1:23" ht="21" customHeight="1" thickBot="1" x14ac:dyDescent="0.3">
      <c r="A1289" s="33"/>
      <c r="B1289" s="25"/>
      <c r="C1289" s="25"/>
      <c r="D1289" s="25"/>
      <c r="E1289" s="25"/>
      <c r="F1289" s="25"/>
      <c r="G1289" s="25"/>
      <c r="H1289" s="25"/>
      <c r="I1289" s="25"/>
      <c r="J1289" s="34"/>
      <c r="K1289" s="1"/>
      <c r="L1289" s="32"/>
      <c r="M1289" s="33"/>
      <c r="N1289" s="25"/>
      <c r="O1289" s="25"/>
      <c r="P1289" s="25"/>
      <c r="Q1289" s="25"/>
      <c r="R1289" s="25"/>
      <c r="S1289" s="25"/>
      <c r="T1289" s="25"/>
      <c r="U1289" s="25"/>
      <c r="V1289" s="34"/>
    </row>
    <row r="1290" spans="1:23" ht="21" customHeight="1" x14ac:dyDescent="0.3">
      <c r="A1290" s="33"/>
      <c r="B1290" s="373" t="s">
        <v>88</v>
      </c>
      <c r="C1290" s="374"/>
      <c r="D1290" s="374"/>
      <c r="E1290" s="374"/>
      <c r="F1290" s="374"/>
      <c r="G1290" s="374"/>
      <c r="H1290" s="374"/>
      <c r="I1290" s="375"/>
      <c r="J1290" s="34"/>
      <c r="K1290" s="1"/>
      <c r="L1290" s="32"/>
      <c r="M1290" s="33"/>
      <c r="N1290" s="373" t="s">
        <v>88</v>
      </c>
      <c r="O1290" s="374"/>
      <c r="P1290" s="374"/>
      <c r="Q1290" s="374"/>
      <c r="R1290" s="374"/>
      <c r="S1290" s="374"/>
      <c r="T1290" s="374"/>
      <c r="U1290" s="375"/>
      <c r="V1290" s="34"/>
    </row>
    <row r="1291" spans="1:23" ht="21" customHeight="1" x14ac:dyDescent="0.25">
      <c r="A1291" s="33"/>
      <c r="B1291" s="376"/>
      <c r="C1291" s="377"/>
      <c r="D1291" s="377"/>
      <c r="E1291" s="377"/>
      <c r="F1291" s="377"/>
      <c r="G1291" s="377"/>
      <c r="H1291" s="377"/>
      <c r="I1291" s="378"/>
      <c r="J1291" s="34"/>
      <c r="K1291" s="1"/>
      <c r="L1291" s="32"/>
      <c r="M1291" s="33"/>
      <c r="N1291" s="376"/>
      <c r="O1291" s="377"/>
      <c r="P1291" s="377"/>
      <c r="Q1291" s="377"/>
      <c r="R1291" s="377"/>
      <c r="S1291" s="377"/>
      <c r="T1291" s="377"/>
      <c r="U1291" s="378"/>
      <c r="V1291" s="34"/>
    </row>
    <row r="1292" spans="1:23" ht="21" customHeight="1" x14ac:dyDescent="0.25">
      <c r="A1292" s="33"/>
      <c r="B1292" s="379"/>
      <c r="C1292" s="380"/>
      <c r="D1292" s="380"/>
      <c r="E1292" s="380"/>
      <c r="F1292" s="380"/>
      <c r="G1292" s="380"/>
      <c r="H1292" s="380"/>
      <c r="I1292" s="381"/>
      <c r="J1292" s="34"/>
      <c r="K1292" s="1"/>
      <c r="L1292" s="32"/>
      <c r="M1292" s="33"/>
      <c r="N1292" s="379"/>
      <c r="O1292" s="380"/>
      <c r="P1292" s="380"/>
      <c r="Q1292" s="380"/>
      <c r="R1292" s="380"/>
      <c r="S1292" s="380"/>
      <c r="T1292" s="380"/>
      <c r="U1292" s="381"/>
      <c r="V1292" s="34"/>
    </row>
    <row r="1293" spans="1:23" ht="21" customHeight="1" x14ac:dyDescent="0.25">
      <c r="A1293" s="33"/>
      <c r="B1293" s="379"/>
      <c r="C1293" s="380"/>
      <c r="D1293" s="380"/>
      <c r="E1293" s="380"/>
      <c r="F1293" s="380"/>
      <c r="G1293" s="380"/>
      <c r="H1293" s="380"/>
      <c r="I1293" s="381"/>
      <c r="J1293" s="34"/>
      <c r="K1293" s="1"/>
      <c r="L1293" s="32"/>
      <c r="M1293" s="33"/>
      <c r="N1293" s="379"/>
      <c r="O1293" s="380"/>
      <c r="P1293" s="380"/>
      <c r="Q1293" s="380"/>
      <c r="R1293" s="380"/>
      <c r="S1293" s="380"/>
      <c r="T1293" s="380"/>
      <c r="U1293" s="381"/>
      <c r="V1293" s="34"/>
    </row>
    <row r="1294" spans="1:23" ht="21" customHeight="1" thickBot="1" x14ac:dyDescent="0.3">
      <c r="A1294" s="33"/>
      <c r="B1294" s="382"/>
      <c r="C1294" s="383"/>
      <c r="D1294" s="383"/>
      <c r="E1294" s="383"/>
      <c r="F1294" s="383"/>
      <c r="G1294" s="383"/>
      <c r="H1294" s="383"/>
      <c r="I1294" s="384"/>
      <c r="J1294" s="34"/>
      <c r="K1294" s="1"/>
      <c r="L1294" s="32"/>
      <c r="M1294" s="33"/>
      <c r="N1294" s="382"/>
      <c r="O1294" s="383"/>
      <c r="P1294" s="383"/>
      <c r="Q1294" s="383"/>
      <c r="R1294" s="383"/>
      <c r="S1294" s="383"/>
      <c r="T1294" s="383"/>
      <c r="U1294" s="384"/>
      <c r="V1294" s="34"/>
    </row>
    <row r="1295" spans="1:23" ht="21" customHeight="1" thickBot="1" x14ac:dyDescent="0.3">
      <c r="A1295" s="53"/>
      <c r="B1295" s="54"/>
      <c r="C1295" s="54"/>
      <c r="D1295" s="54"/>
      <c r="E1295" s="54"/>
      <c r="F1295" s="54"/>
      <c r="G1295" s="54"/>
      <c r="H1295" s="54"/>
      <c r="I1295" s="54"/>
      <c r="J1295" s="55"/>
      <c r="K1295" s="1"/>
      <c r="L1295" s="32"/>
      <c r="M1295" s="53"/>
      <c r="N1295" s="54"/>
      <c r="O1295" s="54"/>
      <c r="P1295" s="54"/>
      <c r="Q1295" s="54"/>
      <c r="R1295" s="54"/>
      <c r="S1295" s="54"/>
      <c r="T1295" s="54"/>
      <c r="U1295" s="54"/>
      <c r="V1295" s="55"/>
    </row>
    <row r="1296" spans="1:23" ht="21" customHeight="1" thickBot="1" x14ac:dyDescent="0.3">
      <c r="A1296" s="56"/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7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</row>
    <row r="1297" spans="1:22" ht="21" customHeight="1" x14ac:dyDescent="0.25">
      <c r="A1297" s="29">
        <v>27</v>
      </c>
      <c r="B1297" s="30"/>
      <c r="C1297" s="30"/>
      <c r="D1297" s="30"/>
      <c r="E1297" s="30"/>
      <c r="F1297" s="30"/>
      <c r="G1297" s="30"/>
      <c r="H1297" s="30"/>
      <c r="I1297" s="30"/>
      <c r="J1297" s="31"/>
      <c r="K1297" s="1"/>
      <c r="L1297" s="32"/>
      <c r="M1297" s="29">
        <f t="shared" ref="M1297" si="132">A1297+1</f>
        <v>28</v>
      </c>
      <c r="N1297" s="30"/>
      <c r="O1297" s="30"/>
      <c r="P1297" s="30"/>
      <c r="Q1297" s="30"/>
      <c r="R1297" s="30"/>
      <c r="S1297" s="30"/>
      <c r="T1297" s="30"/>
      <c r="U1297" s="30"/>
      <c r="V1297" s="31"/>
    </row>
    <row r="1298" spans="1:22" ht="21" customHeight="1" x14ac:dyDescent="0.35">
      <c r="A1298" s="33"/>
      <c r="B1298" s="356" t="s">
        <v>42</v>
      </c>
      <c r="C1298" s="356"/>
      <c r="D1298" s="452" t="s">
        <v>239</v>
      </c>
      <c r="E1298" s="404"/>
      <c r="F1298" s="404"/>
      <c r="G1298" s="404"/>
      <c r="H1298" s="404"/>
      <c r="I1298" s="404"/>
      <c r="J1298" s="75"/>
      <c r="K1298" s="1"/>
      <c r="L1298" s="32"/>
      <c r="M1298" s="33"/>
      <c r="N1298" s="356" t="s">
        <v>42</v>
      </c>
      <c r="O1298" s="356"/>
      <c r="P1298" s="452" t="s">
        <v>239</v>
      </c>
      <c r="Q1298" s="404"/>
      <c r="R1298" s="404"/>
      <c r="S1298" s="404"/>
      <c r="T1298" s="404"/>
      <c r="U1298" s="404"/>
      <c r="V1298" s="75"/>
    </row>
    <row r="1299" spans="1:22" ht="21" customHeight="1" x14ac:dyDescent="0.25">
      <c r="A1299" s="33"/>
      <c r="B1299" s="358"/>
      <c r="C1299" s="358"/>
      <c r="D1299" s="358"/>
      <c r="E1299" s="358"/>
      <c r="F1299" s="358"/>
      <c r="G1299" s="358"/>
      <c r="H1299" s="358"/>
      <c r="I1299" s="358"/>
      <c r="J1299" s="34"/>
      <c r="K1299" s="1"/>
      <c r="L1299" s="32"/>
      <c r="M1299" s="33"/>
      <c r="N1299" s="358"/>
      <c r="O1299" s="358"/>
      <c r="P1299" s="358"/>
      <c r="Q1299" s="358"/>
      <c r="R1299" s="358"/>
      <c r="S1299" s="358"/>
      <c r="T1299" s="358"/>
      <c r="U1299" s="358"/>
      <c r="V1299" s="34"/>
    </row>
    <row r="1300" spans="1:22" ht="21" customHeight="1" x14ac:dyDescent="0.35">
      <c r="A1300" s="33"/>
      <c r="B1300" s="356" t="s">
        <v>0</v>
      </c>
      <c r="C1300" s="356"/>
      <c r="D1300" s="403"/>
      <c r="E1300" s="403"/>
      <c r="F1300" s="357" t="s">
        <v>41</v>
      </c>
      <c r="G1300" s="357"/>
      <c r="H1300" s="403"/>
      <c r="I1300" s="403"/>
      <c r="J1300" s="34"/>
      <c r="K1300" s="1"/>
      <c r="L1300" s="32"/>
      <c r="M1300" s="33"/>
      <c r="N1300" s="356" t="s">
        <v>0</v>
      </c>
      <c r="O1300" s="356"/>
      <c r="P1300" s="403"/>
      <c r="Q1300" s="403"/>
      <c r="R1300" s="357" t="s">
        <v>41</v>
      </c>
      <c r="S1300" s="357"/>
      <c r="T1300" s="403"/>
      <c r="U1300" s="403"/>
      <c r="V1300" s="34"/>
    </row>
    <row r="1301" spans="1:22" ht="21" customHeight="1" x14ac:dyDescent="0.35">
      <c r="A1301" s="33"/>
      <c r="B1301" s="356" t="s">
        <v>14</v>
      </c>
      <c r="C1301" s="356"/>
      <c r="D1301" s="400"/>
      <c r="E1301" s="400"/>
      <c r="F1301" s="357" t="s">
        <v>15</v>
      </c>
      <c r="G1301" s="357"/>
      <c r="H1301" s="401"/>
      <c r="I1301" s="401"/>
      <c r="J1301" s="34"/>
      <c r="K1301" s="1"/>
      <c r="L1301" s="32"/>
      <c r="M1301" s="33"/>
      <c r="N1301" s="356" t="s">
        <v>14</v>
      </c>
      <c r="O1301" s="356"/>
      <c r="P1301" s="400"/>
      <c r="Q1301" s="400"/>
      <c r="R1301" s="357" t="s">
        <v>15</v>
      </c>
      <c r="S1301" s="357"/>
      <c r="T1301" s="401"/>
      <c r="U1301" s="401"/>
      <c r="V1301" s="34"/>
    </row>
    <row r="1302" spans="1:22" ht="21" customHeight="1" x14ac:dyDescent="0.3">
      <c r="A1302" s="33"/>
      <c r="B1302" s="64" t="s">
        <v>53</v>
      </c>
      <c r="C1302" s="64"/>
      <c r="D1302" s="402"/>
      <c r="E1302" s="402"/>
      <c r="F1302" s="397" t="s">
        <v>54</v>
      </c>
      <c r="G1302" s="397"/>
      <c r="H1302" s="402"/>
      <c r="I1302" s="402"/>
      <c r="J1302" s="34"/>
      <c r="K1302" s="1"/>
      <c r="L1302" s="32"/>
      <c r="M1302" s="33"/>
      <c r="N1302" s="64" t="s">
        <v>53</v>
      </c>
      <c r="O1302" s="64"/>
      <c r="P1302" s="402"/>
      <c r="Q1302" s="402"/>
      <c r="R1302" s="397" t="s">
        <v>54</v>
      </c>
      <c r="S1302" s="397"/>
      <c r="T1302" s="402"/>
      <c r="U1302" s="402"/>
      <c r="V1302" s="34"/>
    </row>
    <row r="1303" spans="1:22" ht="21" customHeight="1" x14ac:dyDescent="0.3">
      <c r="A1303" s="33"/>
      <c r="B1303" s="396" t="s">
        <v>1</v>
      </c>
      <c r="C1303" s="396"/>
      <c r="D1303" s="397"/>
      <c r="E1303" s="397"/>
      <c r="F1303" s="398"/>
      <c r="G1303" s="398"/>
      <c r="H1303" s="398"/>
      <c r="I1303" s="398"/>
      <c r="J1303" s="34"/>
      <c r="K1303" s="1"/>
      <c r="L1303" s="32"/>
      <c r="M1303" s="33"/>
      <c r="N1303" s="396" t="s">
        <v>1</v>
      </c>
      <c r="O1303" s="396"/>
      <c r="P1303" s="397"/>
      <c r="Q1303" s="397"/>
      <c r="R1303" s="398"/>
      <c r="S1303" s="398"/>
      <c r="T1303" s="398"/>
      <c r="U1303" s="398"/>
      <c r="V1303" s="34"/>
    </row>
    <row r="1304" spans="1:22" ht="21" customHeight="1" x14ac:dyDescent="0.3">
      <c r="A1304" s="33"/>
      <c r="B1304" s="396"/>
      <c r="C1304" s="396"/>
      <c r="D1304" s="397" t="s">
        <v>11</v>
      </c>
      <c r="E1304" s="397"/>
      <c r="F1304" s="398"/>
      <c r="G1304" s="398"/>
      <c r="H1304" s="398"/>
      <c r="I1304" s="398"/>
      <c r="J1304" s="34"/>
      <c r="K1304" s="1"/>
      <c r="L1304" s="32"/>
      <c r="M1304" s="33"/>
      <c r="N1304" s="396"/>
      <c r="O1304" s="396"/>
      <c r="P1304" s="397" t="s">
        <v>11</v>
      </c>
      <c r="Q1304" s="397"/>
      <c r="R1304" s="398"/>
      <c r="S1304" s="398"/>
      <c r="T1304" s="398"/>
      <c r="U1304" s="398"/>
      <c r="V1304" s="34"/>
    </row>
    <row r="1305" spans="1:22" ht="21" customHeight="1" x14ac:dyDescent="0.3">
      <c r="A1305" s="33"/>
      <c r="B1305" s="396"/>
      <c r="C1305" s="396"/>
      <c r="D1305" s="397" t="s">
        <v>55</v>
      </c>
      <c r="E1305" s="397"/>
      <c r="F1305" s="398"/>
      <c r="G1305" s="398"/>
      <c r="H1305" s="398"/>
      <c r="I1305" s="398"/>
      <c r="J1305" s="34"/>
      <c r="K1305" s="1"/>
      <c r="L1305" s="32"/>
      <c r="M1305" s="33"/>
      <c r="N1305" s="396"/>
      <c r="O1305" s="396"/>
      <c r="P1305" s="397" t="s">
        <v>55</v>
      </c>
      <c r="Q1305" s="397"/>
      <c r="R1305" s="398"/>
      <c r="S1305" s="398"/>
      <c r="T1305" s="398"/>
      <c r="U1305" s="398"/>
      <c r="V1305" s="34"/>
    </row>
    <row r="1306" spans="1:22" ht="21" customHeight="1" x14ac:dyDescent="0.35">
      <c r="A1306" s="33"/>
      <c r="B1306" s="396"/>
      <c r="C1306" s="396"/>
      <c r="D1306" s="397" t="s">
        <v>9</v>
      </c>
      <c r="E1306" s="397"/>
      <c r="F1306" s="399"/>
      <c r="G1306" s="399"/>
      <c r="H1306" s="399"/>
      <c r="I1306" s="399"/>
      <c r="J1306" s="34"/>
      <c r="K1306" s="1"/>
      <c r="L1306" s="32"/>
      <c r="M1306" s="33"/>
      <c r="N1306" s="396"/>
      <c r="O1306" s="396"/>
      <c r="P1306" s="397" t="s">
        <v>9</v>
      </c>
      <c r="Q1306" s="397"/>
      <c r="R1306" s="399"/>
      <c r="S1306" s="399"/>
      <c r="T1306" s="399"/>
      <c r="U1306" s="399"/>
      <c r="V1306" s="34"/>
    </row>
    <row r="1307" spans="1:22" ht="21" customHeight="1" x14ac:dyDescent="0.35">
      <c r="A1307" s="33"/>
      <c r="B1307" s="356" t="s">
        <v>44</v>
      </c>
      <c r="C1307" s="356"/>
      <c r="D1307" s="357" t="str">
        <f t="shared" ref="D1307" si="133">IF(D1298="","",IF(OR(D1298="DWF",D1298="DNF"),"Distance","Temps"))</f>
        <v>Temps</v>
      </c>
      <c r="E1307" s="357"/>
      <c r="F1307" s="37"/>
      <c r="G1307" s="65"/>
      <c r="H1307" s="39"/>
      <c r="I1307" s="65"/>
      <c r="J1307" s="34"/>
      <c r="K1307" s="1"/>
      <c r="L1307" s="32"/>
      <c r="M1307" s="33"/>
      <c r="N1307" s="356" t="s">
        <v>44</v>
      </c>
      <c r="O1307" s="356"/>
      <c r="P1307" s="357" t="str">
        <f t="shared" ref="P1307" si="134">IF(P1298="","",IF(OR(P1298="DWF",P1298="DNF"),"Distance","Temps"))</f>
        <v>Temps</v>
      </c>
      <c r="Q1307" s="357"/>
      <c r="R1307" s="37"/>
      <c r="S1307" s="65"/>
      <c r="T1307" s="39"/>
      <c r="U1307" s="65"/>
      <c r="V1307" s="34"/>
    </row>
    <row r="1308" spans="1:22" ht="21" customHeight="1" x14ac:dyDescent="0.3">
      <c r="A1308" s="33"/>
      <c r="B1308" s="356"/>
      <c r="C1308" s="356"/>
      <c r="D1308" s="359" t="s">
        <v>56</v>
      </c>
      <c r="E1308" s="63" t="s">
        <v>57</v>
      </c>
      <c r="F1308" s="41"/>
      <c r="G1308" s="66"/>
      <c r="H1308" s="41"/>
      <c r="I1308" s="66"/>
      <c r="J1308" s="34"/>
      <c r="K1308" s="1"/>
      <c r="L1308" s="32"/>
      <c r="M1308" s="33"/>
      <c r="N1308" s="356"/>
      <c r="O1308" s="356"/>
      <c r="P1308" s="359" t="s">
        <v>56</v>
      </c>
      <c r="Q1308" s="63" t="s">
        <v>57</v>
      </c>
      <c r="R1308" s="41"/>
      <c r="S1308" s="66"/>
      <c r="T1308" s="41"/>
      <c r="U1308" s="66"/>
      <c r="V1308" s="34"/>
    </row>
    <row r="1309" spans="1:22" ht="21" customHeight="1" x14ac:dyDescent="0.3">
      <c r="A1309" s="33"/>
      <c r="B1309" s="356"/>
      <c r="C1309" s="356"/>
      <c r="D1309" s="359"/>
      <c r="E1309" s="63" t="s">
        <v>58</v>
      </c>
      <c r="F1309" s="41"/>
      <c r="G1309" s="66"/>
      <c r="H1309" s="41"/>
      <c r="I1309" s="66"/>
      <c r="J1309" s="34"/>
      <c r="K1309" s="1"/>
      <c r="L1309" s="32"/>
      <c r="M1309" s="33"/>
      <c r="N1309" s="356"/>
      <c r="O1309" s="356"/>
      <c r="P1309" s="359"/>
      <c r="Q1309" s="63" t="s">
        <v>58</v>
      </c>
      <c r="R1309" s="41"/>
      <c r="S1309" s="66"/>
      <c r="T1309" s="41"/>
      <c r="U1309" s="66"/>
      <c r="V1309" s="34"/>
    </row>
    <row r="1310" spans="1:22" ht="21" customHeight="1" x14ac:dyDescent="0.25">
      <c r="A1310" s="33"/>
      <c r="B1310" s="358"/>
      <c r="C1310" s="358"/>
      <c r="D1310" s="358"/>
      <c r="E1310" s="358"/>
      <c r="F1310" s="358"/>
      <c r="G1310" s="358"/>
      <c r="H1310" s="358"/>
      <c r="I1310" s="358"/>
      <c r="J1310" s="34"/>
      <c r="K1310" s="1"/>
      <c r="L1310" s="32"/>
      <c r="M1310" s="33"/>
      <c r="N1310" s="358"/>
      <c r="O1310" s="358"/>
      <c r="P1310" s="358"/>
      <c r="Q1310" s="358"/>
      <c r="R1310" s="358"/>
      <c r="S1310" s="358"/>
      <c r="T1310" s="358"/>
      <c r="U1310" s="358"/>
      <c r="V1310" s="34"/>
    </row>
    <row r="1311" spans="1:22" ht="21" customHeight="1" x14ac:dyDescent="0.3">
      <c r="A1311" s="33"/>
      <c r="B1311" s="395" t="s">
        <v>59</v>
      </c>
      <c r="C1311" s="395"/>
      <c r="D1311" s="395"/>
      <c r="E1311" s="395"/>
      <c r="F1311" s="395"/>
      <c r="G1311" s="395"/>
      <c r="H1311" s="395"/>
      <c r="I1311" s="395"/>
      <c r="J1311" s="34"/>
      <c r="K1311" s="1"/>
      <c r="L1311" s="32"/>
      <c r="M1311" s="33"/>
      <c r="N1311" s="395" t="s">
        <v>59</v>
      </c>
      <c r="O1311" s="395"/>
      <c r="P1311" s="395"/>
      <c r="Q1311" s="395"/>
      <c r="R1311" s="395"/>
      <c r="S1311" s="395"/>
      <c r="T1311" s="395"/>
      <c r="U1311" s="395"/>
      <c r="V1311" s="34"/>
    </row>
    <row r="1312" spans="1:22" ht="21" customHeight="1" thickBot="1" x14ac:dyDescent="0.3">
      <c r="A1312" s="33"/>
      <c r="B1312" s="358"/>
      <c r="C1312" s="358"/>
      <c r="D1312" s="358"/>
      <c r="E1312" s="358"/>
      <c r="F1312" s="358"/>
      <c r="G1312" s="358"/>
      <c r="H1312" s="358"/>
      <c r="I1312" s="358"/>
      <c r="J1312" s="34"/>
      <c r="K1312" s="1"/>
      <c r="L1312" s="32"/>
      <c r="M1312" s="33"/>
      <c r="N1312" s="358"/>
      <c r="O1312" s="358"/>
      <c r="P1312" s="358"/>
      <c r="Q1312" s="358"/>
      <c r="R1312" s="358"/>
      <c r="S1312" s="358"/>
      <c r="T1312" s="358"/>
      <c r="U1312" s="358"/>
      <c r="V1312" s="34"/>
    </row>
    <row r="1313" spans="1:22" ht="21" customHeight="1" x14ac:dyDescent="0.25">
      <c r="A1313" s="33"/>
      <c r="B1313" s="489" t="s">
        <v>96</v>
      </c>
      <c r="C1313" s="491"/>
      <c r="D1313" s="469"/>
      <c r="E1313" s="471"/>
      <c r="F1313" s="471"/>
      <c r="G1313" s="471"/>
      <c r="H1313" s="471"/>
      <c r="I1313" s="471"/>
      <c r="J1313" s="34"/>
      <c r="K1313" s="1"/>
      <c r="L1313" s="32"/>
      <c r="M1313" s="33"/>
      <c r="N1313" s="489" t="s">
        <v>96</v>
      </c>
      <c r="O1313" s="491"/>
      <c r="P1313" s="469"/>
      <c r="Q1313" s="471"/>
      <c r="R1313" s="471"/>
      <c r="S1313" s="471"/>
      <c r="T1313" s="471"/>
      <c r="U1313" s="471"/>
      <c r="V1313" s="34"/>
    </row>
    <row r="1314" spans="1:22" ht="21" customHeight="1" thickBot="1" x14ac:dyDescent="0.3">
      <c r="A1314" s="33"/>
      <c r="B1314" s="490"/>
      <c r="C1314" s="492"/>
      <c r="D1314" s="470"/>
      <c r="E1314" s="472"/>
      <c r="F1314" s="472"/>
      <c r="G1314" s="472"/>
      <c r="H1314" s="472"/>
      <c r="I1314" s="472"/>
      <c r="J1314" s="34"/>
      <c r="K1314" s="1"/>
      <c r="L1314" s="32"/>
      <c r="M1314" s="33"/>
      <c r="N1314" s="490"/>
      <c r="O1314" s="492"/>
      <c r="P1314" s="470"/>
      <c r="Q1314" s="472"/>
      <c r="R1314" s="472"/>
      <c r="S1314" s="472"/>
      <c r="T1314" s="472"/>
      <c r="U1314" s="472"/>
      <c r="V1314" s="34"/>
    </row>
    <row r="1315" spans="1:22" ht="21" customHeight="1" x14ac:dyDescent="0.25">
      <c r="A1315" s="33"/>
      <c r="B1315" s="487">
        <v>1</v>
      </c>
      <c r="C1315" s="475">
        <f>B1315+1</f>
        <v>2</v>
      </c>
      <c r="D1315" s="473">
        <f t="shared" ref="D1315:I1315" si="135">C1315+1</f>
        <v>3</v>
      </c>
      <c r="E1315" s="475">
        <f t="shared" si="135"/>
        <v>4</v>
      </c>
      <c r="F1315" s="473">
        <f t="shared" si="135"/>
        <v>5</v>
      </c>
      <c r="G1315" s="475">
        <f t="shared" si="135"/>
        <v>6</v>
      </c>
      <c r="H1315" s="473">
        <f t="shared" si="135"/>
        <v>7</v>
      </c>
      <c r="I1315" s="477">
        <f t="shared" si="135"/>
        <v>8</v>
      </c>
      <c r="J1315" s="34"/>
      <c r="K1315" s="1"/>
      <c r="L1315" s="32"/>
      <c r="M1315" s="33"/>
      <c r="N1315" s="487">
        <v>1</v>
      </c>
      <c r="O1315" s="475">
        <f>N1315+1</f>
        <v>2</v>
      </c>
      <c r="P1315" s="473">
        <f t="shared" ref="P1315:U1315" si="136">O1315+1</f>
        <v>3</v>
      </c>
      <c r="Q1315" s="475">
        <f t="shared" si="136"/>
        <v>4</v>
      </c>
      <c r="R1315" s="473">
        <f t="shared" si="136"/>
        <v>5</v>
      </c>
      <c r="S1315" s="475">
        <f t="shared" si="136"/>
        <v>6</v>
      </c>
      <c r="T1315" s="473">
        <f t="shared" si="136"/>
        <v>7</v>
      </c>
      <c r="U1315" s="477">
        <f t="shared" si="136"/>
        <v>8</v>
      </c>
      <c r="V1315" s="34"/>
    </row>
    <row r="1316" spans="1:22" ht="21" customHeight="1" thickBot="1" x14ac:dyDescent="0.3">
      <c r="A1316" s="33"/>
      <c r="B1316" s="488"/>
      <c r="C1316" s="476"/>
      <c r="D1316" s="474"/>
      <c r="E1316" s="476"/>
      <c r="F1316" s="474"/>
      <c r="G1316" s="476"/>
      <c r="H1316" s="474"/>
      <c r="I1316" s="478"/>
      <c r="J1316" s="34"/>
      <c r="K1316" s="1"/>
      <c r="L1316" s="32"/>
      <c r="M1316" s="33"/>
      <c r="N1316" s="488"/>
      <c r="O1316" s="476"/>
      <c r="P1316" s="474"/>
      <c r="Q1316" s="476"/>
      <c r="R1316" s="474"/>
      <c r="S1316" s="476"/>
      <c r="T1316" s="474"/>
      <c r="U1316" s="478"/>
      <c r="V1316" s="34"/>
    </row>
    <row r="1317" spans="1:22" ht="21" customHeight="1" x14ac:dyDescent="0.25">
      <c r="A1317" s="33"/>
      <c r="B1317" s="479" t="s">
        <v>97</v>
      </c>
      <c r="C1317" s="480"/>
      <c r="D1317" s="483"/>
      <c r="E1317" s="484"/>
      <c r="F1317" s="484"/>
      <c r="G1317" s="484"/>
      <c r="H1317" s="484"/>
      <c r="I1317" s="429"/>
      <c r="J1317" s="34"/>
      <c r="K1317" s="1"/>
      <c r="L1317" s="32"/>
      <c r="M1317" s="33"/>
      <c r="N1317" s="479" t="s">
        <v>97</v>
      </c>
      <c r="O1317" s="480"/>
      <c r="P1317" s="483"/>
      <c r="Q1317" s="484"/>
      <c r="R1317" s="484"/>
      <c r="S1317" s="484"/>
      <c r="T1317" s="484"/>
      <c r="U1317" s="429"/>
      <c r="V1317" s="34"/>
    </row>
    <row r="1318" spans="1:22" ht="21" customHeight="1" thickBot="1" x14ac:dyDescent="0.3">
      <c r="A1318" s="33"/>
      <c r="B1318" s="481"/>
      <c r="C1318" s="482"/>
      <c r="D1318" s="485"/>
      <c r="E1318" s="486"/>
      <c r="F1318" s="486"/>
      <c r="G1318" s="486"/>
      <c r="H1318" s="486"/>
      <c r="I1318" s="431"/>
      <c r="J1318" s="34"/>
      <c r="K1318" s="1"/>
      <c r="L1318" s="32"/>
      <c r="M1318" s="33"/>
      <c r="N1318" s="481"/>
      <c r="O1318" s="482"/>
      <c r="P1318" s="485"/>
      <c r="Q1318" s="486"/>
      <c r="R1318" s="486"/>
      <c r="S1318" s="486"/>
      <c r="T1318" s="486"/>
      <c r="U1318" s="431"/>
      <c r="V1318" s="34"/>
    </row>
    <row r="1319" spans="1:22" ht="21" customHeight="1" thickBot="1" x14ac:dyDescent="0.3">
      <c r="A1319" s="33"/>
      <c r="B1319" s="25"/>
      <c r="C1319" s="25"/>
      <c r="D1319" s="25"/>
      <c r="E1319" s="25"/>
      <c r="F1319" s="25"/>
      <c r="G1319" s="25"/>
      <c r="H1319" s="25"/>
      <c r="I1319" s="25"/>
      <c r="J1319" s="34"/>
      <c r="K1319" s="1"/>
      <c r="L1319" s="32"/>
      <c r="M1319" s="33"/>
      <c r="N1319" s="25"/>
      <c r="O1319" s="25"/>
      <c r="P1319" s="25"/>
      <c r="Q1319" s="25"/>
      <c r="R1319" s="25"/>
      <c r="S1319" s="25"/>
      <c r="T1319" s="25"/>
      <c r="U1319" s="25"/>
      <c r="V1319" s="34"/>
    </row>
    <row r="1320" spans="1:22" ht="21" customHeight="1" x14ac:dyDescent="0.25">
      <c r="A1320" s="33"/>
      <c r="B1320" s="438" t="s">
        <v>63</v>
      </c>
      <c r="C1320" s="343" t="s">
        <v>64</v>
      </c>
      <c r="D1320" s="351"/>
      <c r="E1320" s="351"/>
      <c r="F1320" s="351"/>
      <c r="G1320" s="351"/>
      <c r="H1320" s="352"/>
      <c r="I1320" s="353"/>
      <c r="J1320" s="34"/>
      <c r="K1320" s="1"/>
      <c r="L1320" s="32"/>
      <c r="M1320" s="33"/>
      <c r="N1320" s="438" t="s">
        <v>63</v>
      </c>
      <c r="O1320" s="343" t="s">
        <v>64</v>
      </c>
      <c r="P1320" s="351"/>
      <c r="Q1320" s="351"/>
      <c r="R1320" s="351"/>
      <c r="S1320" s="351"/>
      <c r="T1320" s="352"/>
      <c r="U1320" s="353"/>
      <c r="V1320" s="34"/>
    </row>
    <row r="1321" spans="1:22" ht="21" customHeight="1" x14ac:dyDescent="0.25">
      <c r="A1321" s="33"/>
      <c r="B1321" s="439"/>
      <c r="C1321" s="340" t="s">
        <v>65</v>
      </c>
      <c r="D1321" s="348"/>
      <c r="E1321" s="348"/>
      <c r="F1321" s="348"/>
      <c r="G1321" s="348"/>
      <c r="H1321" s="336"/>
      <c r="I1321" s="337"/>
      <c r="J1321" s="34"/>
      <c r="K1321" s="1"/>
      <c r="L1321" s="32"/>
      <c r="M1321" s="33"/>
      <c r="N1321" s="439"/>
      <c r="O1321" s="340" t="s">
        <v>65</v>
      </c>
      <c r="P1321" s="348"/>
      <c r="Q1321" s="348"/>
      <c r="R1321" s="348"/>
      <c r="S1321" s="348"/>
      <c r="T1321" s="336"/>
      <c r="U1321" s="337"/>
      <c r="V1321" s="34"/>
    </row>
    <row r="1322" spans="1:22" ht="21" customHeight="1" x14ac:dyDescent="0.25">
      <c r="A1322" s="33"/>
      <c r="B1322" s="439"/>
      <c r="C1322" s="340" t="s">
        <v>66</v>
      </c>
      <c r="D1322" s="348"/>
      <c r="E1322" s="348"/>
      <c r="F1322" s="348"/>
      <c r="G1322" s="348"/>
      <c r="H1322" s="336"/>
      <c r="I1322" s="337"/>
      <c r="J1322" s="34"/>
      <c r="K1322" s="1"/>
      <c r="L1322" s="32"/>
      <c r="M1322" s="33"/>
      <c r="N1322" s="439"/>
      <c r="O1322" s="340" t="s">
        <v>66</v>
      </c>
      <c r="P1322" s="348"/>
      <c r="Q1322" s="348"/>
      <c r="R1322" s="348"/>
      <c r="S1322" s="348"/>
      <c r="T1322" s="336"/>
      <c r="U1322" s="337"/>
      <c r="V1322" s="34"/>
    </row>
    <row r="1323" spans="1:22" ht="21" customHeight="1" x14ac:dyDescent="0.25">
      <c r="A1323" s="33"/>
      <c r="B1323" s="439"/>
      <c r="C1323" s="340" t="s">
        <v>67</v>
      </c>
      <c r="D1323" s="348"/>
      <c r="E1323" s="348"/>
      <c r="F1323" s="348"/>
      <c r="G1323" s="348"/>
      <c r="H1323" s="336"/>
      <c r="I1323" s="337"/>
      <c r="J1323" s="34"/>
      <c r="K1323" s="1"/>
      <c r="L1323" s="32"/>
      <c r="M1323" s="33"/>
      <c r="N1323" s="439"/>
      <c r="O1323" s="340" t="s">
        <v>67</v>
      </c>
      <c r="P1323" s="348"/>
      <c r="Q1323" s="348"/>
      <c r="R1323" s="348"/>
      <c r="S1323" s="348"/>
      <c r="T1323" s="336"/>
      <c r="U1323" s="337"/>
      <c r="V1323" s="34"/>
    </row>
    <row r="1324" spans="1:22" ht="21" customHeight="1" x14ac:dyDescent="0.25">
      <c r="A1324" s="33"/>
      <c r="B1324" s="439"/>
      <c r="C1324" s="340" t="s">
        <v>68</v>
      </c>
      <c r="D1324" s="348"/>
      <c r="E1324" s="348"/>
      <c r="F1324" s="348"/>
      <c r="G1324" s="348"/>
      <c r="H1324" s="336"/>
      <c r="I1324" s="337"/>
      <c r="J1324" s="34"/>
      <c r="K1324" s="1"/>
      <c r="L1324" s="32"/>
      <c r="M1324" s="33"/>
      <c r="N1324" s="439"/>
      <c r="O1324" s="340" t="s">
        <v>68</v>
      </c>
      <c r="P1324" s="348"/>
      <c r="Q1324" s="348"/>
      <c r="R1324" s="348"/>
      <c r="S1324" s="348"/>
      <c r="T1324" s="336"/>
      <c r="U1324" s="337"/>
      <c r="V1324" s="34"/>
    </row>
    <row r="1325" spans="1:22" ht="21" customHeight="1" x14ac:dyDescent="0.25">
      <c r="A1325" s="33"/>
      <c r="B1325" s="439"/>
      <c r="C1325" s="340" t="s">
        <v>69</v>
      </c>
      <c r="D1325" s="348"/>
      <c r="E1325" s="348"/>
      <c r="F1325" s="348"/>
      <c r="G1325" s="348"/>
      <c r="H1325" s="336"/>
      <c r="I1325" s="337"/>
      <c r="J1325" s="34"/>
      <c r="K1325" s="1"/>
      <c r="L1325" s="32"/>
      <c r="M1325" s="33"/>
      <c r="N1325" s="439"/>
      <c r="O1325" s="340" t="s">
        <v>69</v>
      </c>
      <c r="P1325" s="348"/>
      <c r="Q1325" s="348"/>
      <c r="R1325" s="348"/>
      <c r="S1325" s="348"/>
      <c r="T1325" s="336"/>
      <c r="U1325" s="337"/>
      <c r="V1325" s="34"/>
    </row>
    <row r="1326" spans="1:22" ht="21" customHeight="1" thickBot="1" x14ac:dyDescent="0.3">
      <c r="A1326" s="33"/>
      <c r="B1326" s="440"/>
      <c r="C1326" s="371" t="s">
        <v>92</v>
      </c>
      <c r="D1326" s="372"/>
      <c r="E1326" s="372"/>
      <c r="F1326" s="372"/>
      <c r="G1326" s="372"/>
      <c r="H1326" s="369"/>
      <c r="I1326" s="370"/>
      <c r="J1326" s="34"/>
      <c r="K1326" s="1"/>
      <c r="L1326" s="32"/>
      <c r="M1326" s="33"/>
      <c r="N1326" s="440"/>
      <c r="O1326" s="371" t="s">
        <v>92</v>
      </c>
      <c r="P1326" s="372"/>
      <c r="Q1326" s="372"/>
      <c r="R1326" s="372"/>
      <c r="S1326" s="372"/>
      <c r="T1326" s="369"/>
      <c r="U1326" s="370"/>
      <c r="V1326" s="34"/>
    </row>
    <row r="1327" spans="1:22" ht="21" customHeight="1" x14ac:dyDescent="0.25">
      <c r="A1327" s="33"/>
      <c r="B1327" s="467" t="s">
        <v>70</v>
      </c>
      <c r="C1327" s="346" t="s">
        <v>71</v>
      </c>
      <c r="D1327" s="347"/>
      <c r="E1327" s="347"/>
      <c r="F1327" s="347"/>
      <c r="G1327" s="347"/>
      <c r="H1327" s="344"/>
      <c r="I1327" s="345"/>
      <c r="J1327" s="34"/>
      <c r="K1327" s="1"/>
      <c r="L1327" s="32"/>
      <c r="M1327" s="33"/>
      <c r="N1327" s="467" t="s">
        <v>70</v>
      </c>
      <c r="O1327" s="346" t="s">
        <v>71</v>
      </c>
      <c r="P1327" s="347"/>
      <c r="Q1327" s="347"/>
      <c r="R1327" s="347"/>
      <c r="S1327" s="347"/>
      <c r="T1327" s="344"/>
      <c r="U1327" s="345"/>
      <c r="V1327" s="34"/>
    </row>
    <row r="1328" spans="1:22" ht="21" customHeight="1" x14ac:dyDescent="0.25">
      <c r="A1328" s="33"/>
      <c r="B1328" s="467"/>
      <c r="C1328" s="340" t="s">
        <v>72</v>
      </c>
      <c r="D1328" s="348"/>
      <c r="E1328" s="348"/>
      <c r="F1328" s="348"/>
      <c r="G1328" s="348"/>
      <c r="H1328" s="336"/>
      <c r="I1328" s="337"/>
      <c r="J1328" s="34"/>
      <c r="K1328" s="1"/>
      <c r="L1328" s="32"/>
      <c r="M1328" s="33"/>
      <c r="N1328" s="467"/>
      <c r="O1328" s="340" t="s">
        <v>72</v>
      </c>
      <c r="P1328" s="348"/>
      <c r="Q1328" s="348"/>
      <c r="R1328" s="348"/>
      <c r="S1328" s="348"/>
      <c r="T1328" s="336"/>
      <c r="U1328" s="337"/>
      <c r="V1328" s="34"/>
    </row>
    <row r="1329" spans="1:23" ht="21" customHeight="1" x14ac:dyDescent="0.25">
      <c r="A1329" s="33"/>
      <c r="B1329" s="467"/>
      <c r="C1329" s="340" t="s">
        <v>73</v>
      </c>
      <c r="D1329" s="348"/>
      <c r="E1329" s="348"/>
      <c r="F1329" s="348"/>
      <c r="G1329" s="348"/>
      <c r="H1329" s="336"/>
      <c r="I1329" s="337"/>
      <c r="J1329" s="34"/>
      <c r="K1329" s="1"/>
      <c r="L1329" s="32"/>
      <c r="M1329" s="33"/>
      <c r="N1329" s="467"/>
      <c r="O1329" s="340" t="s">
        <v>73</v>
      </c>
      <c r="P1329" s="348"/>
      <c r="Q1329" s="348"/>
      <c r="R1329" s="348"/>
      <c r="S1329" s="348"/>
      <c r="T1329" s="336"/>
      <c r="U1329" s="337"/>
      <c r="V1329" s="34"/>
    </row>
    <row r="1330" spans="1:23" ht="21" customHeight="1" x14ac:dyDescent="0.25">
      <c r="A1330" s="33"/>
      <c r="B1330" s="467"/>
      <c r="C1330" s="340" t="s">
        <v>74</v>
      </c>
      <c r="D1330" s="348"/>
      <c r="E1330" s="348"/>
      <c r="F1330" s="348"/>
      <c r="G1330" s="348"/>
      <c r="H1330" s="336"/>
      <c r="I1330" s="337"/>
      <c r="J1330" s="34"/>
      <c r="K1330" s="1"/>
      <c r="L1330" s="32"/>
      <c r="M1330" s="33"/>
      <c r="N1330" s="467"/>
      <c r="O1330" s="340" t="s">
        <v>74</v>
      </c>
      <c r="P1330" s="348"/>
      <c r="Q1330" s="348"/>
      <c r="R1330" s="348"/>
      <c r="S1330" s="348"/>
      <c r="T1330" s="336"/>
      <c r="U1330" s="337"/>
      <c r="V1330" s="34"/>
    </row>
    <row r="1331" spans="1:23" ht="21" customHeight="1" x14ac:dyDescent="0.25">
      <c r="A1331" s="33"/>
      <c r="B1331" s="467"/>
      <c r="C1331" s="340" t="s">
        <v>75</v>
      </c>
      <c r="D1331" s="348"/>
      <c r="E1331" s="348"/>
      <c r="F1331" s="348"/>
      <c r="G1331" s="348"/>
      <c r="H1331" s="336"/>
      <c r="I1331" s="337"/>
      <c r="J1331" s="34"/>
      <c r="K1331" s="1"/>
      <c r="L1331" s="32"/>
      <c r="M1331" s="33"/>
      <c r="N1331" s="467"/>
      <c r="O1331" s="340" t="s">
        <v>75</v>
      </c>
      <c r="P1331" s="348"/>
      <c r="Q1331" s="348"/>
      <c r="R1331" s="348"/>
      <c r="S1331" s="348"/>
      <c r="T1331" s="336"/>
      <c r="U1331" s="337"/>
      <c r="V1331" s="34"/>
    </row>
    <row r="1332" spans="1:23" ht="21" customHeight="1" x14ac:dyDescent="0.25">
      <c r="A1332" s="33"/>
      <c r="B1332" s="467"/>
      <c r="C1332" s="340" t="s">
        <v>76</v>
      </c>
      <c r="D1332" s="348"/>
      <c r="E1332" s="348"/>
      <c r="F1332" s="348"/>
      <c r="G1332" s="348"/>
      <c r="H1332" s="336"/>
      <c r="I1332" s="337"/>
      <c r="J1332" s="34"/>
      <c r="K1332" s="1"/>
      <c r="L1332" s="32"/>
      <c r="M1332" s="33"/>
      <c r="N1332" s="467"/>
      <c r="O1332" s="340" t="s">
        <v>76</v>
      </c>
      <c r="P1332" s="348"/>
      <c r="Q1332" s="348"/>
      <c r="R1332" s="348"/>
      <c r="S1332" s="348"/>
      <c r="T1332" s="336"/>
      <c r="U1332" s="337"/>
      <c r="V1332" s="34"/>
    </row>
    <row r="1333" spans="1:23" ht="21" customHeight="1" thickBot="1" x14ac:dyDescent="0.3">
      <c r="A1333" s="33"/>
      <c r="B1333" s="468"/>
      <c r="C1333" s="371" t="s">
        <v>77</v>
      </c>
      <c r="D1333" s="372"/>
      <c r="E1333" s="372"/>
      <c r="F1333" s="372"/>
      <c r="G1333" s="372"/>
      <c r="H1333" s="369"/>
      <c r="I1333" s="370"/>
      <c r="J1333" s="34"/>
      <c r="K1333" s="1"/>
      <c r="L1333" s="32"/>
      <c r="M1333" s="33"/>
      <c r="N1333" s="468"/>
      <c r="O1333" s="371" t="s">
        <v>77</v>
      </c>
      <c r="P1333" s="372"/>
      <c r="Q1333" s="372"/>
      <c r="R1333" s="372"/>
      <c r="S1333" s="372"/>
      <c r="T1333" s="369"/>
      <c r="U1333" s="370"/>
      <c r="V1333" s="34"/>
    </row>
    <row r="1334" spans="1:23" ht="21" customHeight="1" x14ac:dyDescent="0.25">
      <c r="A1334" s="33"/>
      <c r="B1334" s="439" t="s">
        <v>78</v>
      </c>
      <c r="C1334" s="465" t="s">
        <v>83</v>
      </c>
      <c r="D1334" s="466"/>
      <c r="E1334" s="346"/>
      <c r="F1334" s="11" t="s">
        <v>84</v>
      </c>
      <c r="G1334" s="11"/>
      <c r="H1334" s="344"/>
      <c r="I1334" s="345"/>
      <c r="J1334" s="34"/>
      <c r="K1334" s="1"/>
      <c r="L1334" s="32"/>
      <c r="M1334" s="33"/>
      <c r="N1334" s="439" t="s">
        <v>78</v>
      </c>
      <c r="O1334" s="465" t="s">
        <v>83</v>
      </c>
      <c r="P1334" s="466"/>
      <c r="Q1334" s="346"/>
      <c r="R1334" s="11" t="s">
        <v>84</v>
      </c>
      <c r="S1334" s="11"/>
      <c r="T1334" s="344"/>
      <c r="U1334" s="345"/>
      <c r="V1334" s="34"/>
    </row>
    <row r="1335" spans="1:23" ht="21" customHeight="1" x14ac:dyDescent="0.25">
      <c r="A1335" s="33"/>
      <c r="B1335" s="439"/>
      <c r="C1335" s="58" t="s">
        <v>85</v>
      </c>
      <c r="D1335" s="59"/>
      <c r="E1335" s="59"/>
      <c r="F1335" s="10" t="s">
        <v>86</v>
      </c>
      <c r="G1335" s="10"/>
      <c r="H1335" s="336"/>
      <c r="I1335" s="337"/>
      <c r="J1335" s="34"/>
      <c r="K1335" s="1"/>
      <c r="L1335" s="32"/>
      <c r="M1335" s="33"/>
      <c r="N1335" s="439"/>
      <c r="O1335" s="58" t="s">
        <v>85</v>
      </c>
      <c r="P1335" s="59"/>
      <c r="Q1335" s="59"/>
      <c r="R1335" s="10" t="s">
        <v>86</v>
      </c>
      <c r="S1335" s="10"/>
      <c r="T1335" s="336"/>
      <c r="U1335" s="337"/>
      <c r="V1335" s="34"/>
    </row>
    <row r="1336" spans="1:23" ht="21" customHeight="1" thickBot="1" x14ac:dyDescent="0.3">
      <c r="A1336" s="33"/>
      <c r="B1336" s="440"/>
      <c r="C1336" s="60" t="s">
        <v>87</v>
      </c>
      <c r="D1336" s="61"/>
      <c r="E1336" s="61"/>
      <c r="F1336" s="52" t="s">
        <v>86</v>
      </c>
      <c r="G1336" s="52"/>
      <c r="H1336" s="369"/>
      <c r="I1336" s="370"/>
      <c r="J1336" s="34"/>
      <c r="K1336" s="1"/>
      <c r="L1336" s="32"/>
      <c r="M1336" s="33"/>
      <c r="N1336" s="440"/>
      <c r="O1336" s="60" t="s">
        <v>87</v>
      </c>
      <c r="P1336" s="61"/>
      <c r="Q1336" s="61"/>
      <c r="R1336" s="52" t="s">
        <v>86</v>
      </c>
      <c r="S1336" s="52"/>
      <c r="T1336" s="369"/>
      <c r="U1336" s="370"/>
      <c r="V1336" s="34"/>
    </row>
    <row r="1337" spans="1:23" ht="21" customHeight="1" thickBot="1" x14ac:dyDescent="0.3">
      <c r="A1337" s="33"/>
      <c r="B1337" s="25"/>
      <c r="C1337" s="25"/>
      <c r="D1337" s="25"/>
      <c r="E1337" s="25"/>
      <c r="F1337" s="25"/>
      <c r="G1337" s="25"/>
      <c r="H1337" s="25"/>
      <c r="I1337" s="25"/>
      <c r="J1337" s="34"/>
      <c r="K1337" s="1"/>
      <c r="L1337" s="32"/>
      <c r="M1337" s="33"/>
      <c r="N1337" s="25"/>
      <c r="O1337" s="25"/>
      <c r="P1337" s="25"/>
      <c r="Q1337" s="25"/>
      <c r="R1337" s="25"/>
      <c r="S1337" s="25"/>
      <c r="T1337" s="25"/>
      <c r="U1337" s="25"/>
      <c r="V1337" s="34"/>
    </row>
    <row r="1338" spans="1:23" ht="21" customHeight="1" x14ac:dyDescent="0.3">
      <c r="A1338" s="33"/>
      <c r="B1338" s="373" t="s">
        <v>88</v>
      </c>
      <c r="C1338" s="374"/>
      <c r="D1338" s="374"/>
      <c r="E1338" s="374"/>
      <c r="F1338" s="374"/>
      <c r="G1338" s="374"/>
      <c r="H1338" s="374"/>
      <c r="I1338" s="375"/>
      <c r="J1338" s="34"/>
      <c r="K1338" s="1"/>
      <c r="L1338" s="32"/>
      <c r="M1338" s="33"/>
      <c r="N1338" s="373" t="s">
        <v>88</v>
      </c>
      <c r="O1338" s="374"/>
      <c r="P1338" s="374"/>
      <c r="Q1338" s="374"/>
      <c r="R1338" s="374"/>
      <c r="S1338" s="374"/>
      <c r="T1338" s="374"/>
      <c r="U1338" s="375"/>
      <c r="V1338" s="34"/>
    </row>
    <row r="1339" spans="1:23" ht="21" customHeight="1" x14ac:dyDescent="0.25">
      <c r="A1339" s="33"/>
      <c r="B1339" s="376"/>
      <c r="C1339" s="377"/>
      <c r="D1339" s="377"/>
      <c r="E1339" s="377"/>
      <c r="F1339" s="377"/>
      <c r="G1339" s="377"/>
      <c r="H1339" s="377"/>
      <c r="I1339" s="378"/>
      <c r="J1339" s="34"/>
      <c r="K1339" s="1"/>
      <c r="L1339" s="32"/>
      <c r="M1339" s="33"/>
      <c r="N1339" s="376"/>
      <c r="O1339" s="377"/>
      <c r="P1339" s="377"/>
      <c r="Q1339" s="377"/>
      <c r="R1339" s="377"/>
      <c r="S1339" s="377"/>
      <c r="T1339" s="377"/>
      <c r="U1339" s="378"/>
      <c r="V1339" s="34"/>
    </row>
    <row r="1340" spans="1:23" ht="21" customHeight="1" x14ac:dyDescent="0.25">
      <c r="A1340" s="33"/>
      <c r="B1340" s="379"/>
      <c r="C1340" s="380"/>
      <c r="D1340" s="380"/>
      <c r="E1340" s="380"/>
      <c r="F1340" s="380"/>
      <c r="G1340" s="380"/>
      <c r="H1340" s="380"/>
      <c r="I1340" s="381"/>
      <c r="J1340" s="34"/>
      <c r="K1340" s="1"/>
      <c r="L1340" s="32"/>
      <c r="M1340" s="33"/>
      <c r="N1340" s="379"/>
      <c r="O1340" s="380"/>
      <c r="P1340" s="380"/>
      <c r="Q1340" s="380"/>
      <c r="R1340" s="380"/>
      <c r="S1340" s="380"/>
      <c r="T1340" s="380"/>
      <c r="U1340" s="381"/>
      <c r="V1340" s="34"/>
    </row>
    <row r="1341" spans="1:23" ht="21" customHeight="1" x14ac:dyDescent="0.25">
      <c r="A1341" s="33"/>
      <c r="B1341" s="379"/>
      <c r="C1341" s="380"/>
      <c r="D1341" s="380"/>
      <c r="E1341" s="380"/>
      <c r="F1341" s="380"/>
      <c r="G1341" s="380"/>
      <c r="H1341" s="380"/>
      <c r="I1341" s="381"/>
      <c r="J1341" s="34"/>
      <c r="K1341" s="1"/>
      <c r="L1341" s="32"/>
      <c r="M1341" s="33"/>
      <c r="N1341" s="379"/>
      <c r="O1341" s="380"/>
      <c r="P1341" s="380"/>
      <c r="Q1341" s="380"/>
      <c r="R1341" s="380"/>
      <c r="S1341" s="380"/>
      <c r="T1341" s="380"/>
      <c r="U1341" s="381"/>
      <c r="V1341" s="34"/>
    </row>
    <row r="1342" spans="1:23" ht="21" customHeight="1" thickBot="1" x14ac:dyDescent="0.3">
      <c r="A1342" s="33"/>
      <c r="B1342" s="382"/>
      <c r="C1342" s="383"/>
      <c r="D1342" s="383"/>
      <c r="E1342" s="383"/>
      <c r="F1342" s="383"/>
      <c r="G1342" s="383"/>
      <c r="H1342" s="383"/>
      <c r="I1342" s="384"/>
      <c r="J1342" s="34"/>
      <c r="K1342" s="1"/>
      <c r="L1342" s="32"/>
      <c r="M1342" s="33"/>
      <c r="N1342" s="382"/>
      <c r="O1342" s="383"/>
      <c r="P1342" s="383"/>
      <c r="Q1342" s="383"/>
      <c r="R1342" s="383"/>
      <c r="S1342" s="383"/>
      <c r="T1342" s="383"/>
      <c r="U1342" s="384"/>
      <c r="V1342" s="34"/>
    </row>
    <row r="1343" spans="1:23" ht="21" customHeight="1" thickBot="1" x14ac:dyDescent="0.3">
      <c r="A1343" s="53"/>
      <c r="B1343" s="54"/>
      <c r="C1343" s="54"/>
      <c r="D1343" s="54"/>
      <c r="E1343" s="54"/>
      <c r="F1343" s="54"/>
      <c r="G1343" s="54"/>
      <c r="H1343" s="54"/>
      <c r="I1343" s="54"/>
      <c r="J1343" s="55"/>
      <c r="K1343" s="1"/>
      <c r="L1343" s="32"/>
      <c r="M1343" s="53"/>
      <c r="N1343" s="54"/>
      <c r="O1343" s="54"/>
      <c r="P1343" s="54"/>
      <c r="Q1343" s="54"/>
      <c r="R1343" s="54"/>
      <c r="S1343" s="54"/>
      <c r="T1343" s="54"/>
      <c r="U1343" s="54"/>
      <c r="V1343" s="55"/>
    </row>
    <row r="1344" spans="1:23" ht="21" customHeight="1" thickBot="1" x14ac:dyDescent="0.3">
      <c r="A1344" s="56"/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7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</row>
    <row r="1345" spans="1:22" ht="21" customHeight="1" x14ac:dyDescent="0.25">
      <c r="A1345" s="29">
        <v>28</v>
      </c>
      <c r="B1345" s="30"/>
      <c r="C1345" s="30"/>
      <c r="D1345" s="30"/>
      <c r="E1345" s="30"/>
      <c r="F1345" s="30"/>
      <c r="G1345" s="30"/>
      <c r="H1345" s="30"/>
      <c r="I1345" s="30"/>
      <c r="J1345" s="31"/>
      <c r="K1345" s="1"/>
      <c r="L1345" s="32"/>
      <c r="M1345" s="29">
        <f t="shared" ref="M1345" si="137">A1345+1</f>
        <v>29</v>
      </c>
      <c r="N1345" s="30"/>
      <c r="O1345" s="30"/>
      <c r="P1345" s="30"/>
      <c r="Q1345" s="30"/>
      <c r="R1345" s="30"/>
      <c r="S1345" s="30"/>
      <c r="T1345" s="30"/>
      <c r="U1345" s="30"/>
      <c r="V1345" s="31"/>
    </row>
    <row r="1346" spans="1:22" ht="21" customHeight="1" x14ac:dyDescent="0.35">
      <c r="A1346" s="33"/>
      <c r="B1346" s="356" t="s">
        <v>42</v>
      </c>
      <c r="C1346" s="356"/>
      <c r="D1346" s="452" t="s">
        <v>239</v>
      </c>
      <c r="E1346" s="404"/>
      <c r="F1346" s="404"/>
      <c r="G1346" s="404"/>
      <c r="H1346" s="404"/>
      <c r="I1346" s="404"/>
      <c r="J1346" s="75"/>
      <c r="K1346" s="1"/>
      <c r="L1346" s="32"/>
      <c r="M1346" s="33"/>
      <c r="N1346" s="356" t="s">
        <v>42</v>
      </c>
      <c r="O1346" s="356"/>
      <c r="P1346" s="452" t="s">
        <v>239</v>
      </c>
      <c r="Q1346" s="404"/>
      <c r="R1346" s="404"/>
      <c r="S1346" s="404"/>
      <c r="T1346" s="404"/>
      <c r="U1346" s="404"/>
      <c r="V1346" s="75"/>
    </row>
    <row r="1347" spans="1:22" ht="21" customHeight="1" x14ac:dyDescent="0.25">
      <c r="A1347" s="33"/>
      <c r="B1347" s="358"/>
      <c r="C1347" s="358"/>
      <c r="D1347" s="358"/>
      <c r="E1347" s="358"/>
      <c r="F1347" s="358"/>
      <c r="G1347" s="358"/>
      <c r="H1347" s="358"/>
      <c r="I1347" s="358"/>
      <c r="J1347" s="34"/>
      <c r="K1347" s="1"/>
      <c r="L1347" s="32"/>
      <c r="M1347" s="33"/>
      <c r="N1347" s="358"/>
      <c r="O1347" s="358"/>
      <c r="P1347" s="358"/>
      <c r="Q1347" s="358"/>
      <c r="R1347" s="358"/>
      <c r="S1347" s="358"/>
      <c r="T1347" s="358"/>
      <c r="U1347" s="358"/>
      <c r="V1347" s="34"/>
    </row>
    <row r="1348" spans="1:22" ht="21" customHeight="1" x14ac:dyDescent="0.35">
      <c r="A1348" s="33"/>
      <c r="B1348" s="356" t="s">
        <v>0</v>
      </c>
      <c r="C1348" s="356"/>
      <c r="D1348" s="403"/>
      <c r="E1348" s="403"/>
      <c r="F1348" s="357" t="s">
        <v>41</v>
      </c>
      <c r="G1348" s="357"/>
      <c r="H1348" s="403"/>
      <c r="I1348" s="403"/>
      <c r="J1348" s="34"/>
      <c r="K1348" s="1"/>
      <c r="L1348" s="32"/>
      <c r="M1348" s="33"/>
      <c r="N1348" s="356" t="s">
        <v>0</v>
      </c>
      <c r="O1348" s="356"/>
      <c r="P1348" s="403"/>
      <c r="Q1348" s="403"/>
      <c r="R1348" s="357" t="s">
        <v>41</v>
      </c>
      <c r="S1348" s="357"/>
      <c r="T1348" s="403"/>
      <c r="U1348" s="403"/>
      <c r="V1348" s="34"/>
    </row>
    <row r="1349" spans="1:22" ht="21" customHeight="1" x14ac:dyDescent="0.35">
      <c r="A1349" s="33"/>
      <c r="B1349" s="356" t="s">
        <v>14</v>
      </c>
      <c r="C1349" s="356"/>
      <c r="D1349" s="400"/>
      <c r="E1349" s="400"/>
      <c r="F1349" s="357" t="s">
        <v>15</v>
      </c>
      <c r="G1349" s="357"/>
      <c r="H1349" s="401"/>
      <c r="I1349" s="401"/>
      <c r="J1349" s="34"/>
      <c r="K1349" s="1"/>
      <c r="L1349" s="32"/>
      <c r="M1349" s="33"/>
      <c r="N1349" s="356" t="s">
        <v>14</v>
      </c>
      <c r="O1349" s="356"/>
      <c r="P1349" s="400"/>
      <c r="Q1349" s="400"/>
      <c r="R1349" s="357" t="s">
        <v>15</v>
      </c>
      <c r="S1349" s="357"/>
      <c r="T1349" s="401"/>
      <c r="U1349" s="401"/>
      <c r="V1349" s="34"/>
    </row>
    <row r="1350" spans="1:22" ht="21" customHeight="1" x14ac:dyDescent="0.3">
      <c r="A1350" s="33"/>
      <c r="B1350" s="64" t="s">
        <v>53</v>
      </c>
      <c r="C1350" s="64"/>
      <c r="D1350" s="402"/>
      <c r="E1350" s="402"/>
      <c r="F1350" s="397" t="s">
        <v>54</v>
      </c>
      <c r="G1350" s="397"/>
      <c r="H1350" s="402"/>
      <c r="I1350" s="402"/>
      <c r="J1350" s="34"/>
      <c r="K1350" s="1"/>
      <c r="L1350" s="32"/>
      <c r="M1350" s="33"/>
      <c r="N1350" s="64" t="s">
        <v>53</v>
      </c>
      <c r="O1350" s="64"/>
      <c r="P1350" s="402"/>
      <c r="Q1350" s="402"/>
      <c r="R1350" s="397" t="s">
        <v>54</v>
      </c>
      <c r="S1350" s="397"/>
      <c r="T1350" s="402"/>
      <c r="U1350" s="402"/>
      <c r="V1350" s="34"/>
    </row>
    <row r="1351" spans="1:22" ht="21" customHeight="1" x14ac:dyDescent="0.3">
      <c r="A1351" s="33"/>
      <c r="B1351" s="396" t="s">
        <v>1</v>
      </c>
      <c r="C1351" s="396"/>
      <c r="D1351" s="397"/>
      <c r="E1351" s="397"/>
      <c r="F1351" s="398"/>
      <c r="G1351" s="398"/>
      <c r="H1351" s="398"/>
      <c r="I1351" s="398"/>
      <c r="J1351" s="34"/>
      <c r="K1351" s="1"/>
      <c r="L1351" s="32"/>
      <c r="M1351" s="33"/>
      <c r="N1351" s="396" t="s">
        <v>1</v>
      </c>
      <c r="O1351" s="396"/>
      <c r="P1351" s="397"/>
      <c r="Q1351" s="397"/>
      <c r="R1351" s="398"/>
      <c r="S1351" s="398"/>
      <c r="T1351" s="398"/>
      <c r="U1351" s="398"/>
      <c r="V1351" s="34"/>
    </row>
    <row r="1352" spans="1:22" ht="21" customHeight="1" x14ac:dyDescent="0.3">
      <c r="A1352" s="33"/>
      <c r="B1352" s="396"/>
      <c r="C1352" s="396"/>
      <c r="D1352" s="397" t="s">
        <v>11</v>
      </c>
      <c r="E1352" s="397"/>
      <c r="F1352" s="398"/>
      <c r="G1352" s="398"/>
      <c r="H1352" s="398"/>
      <c r="I1352" s="398"/>
      <c r="J1352" s="34"/>
      <c r="K1352" s="1"/>
      <c r="L1352" s="32"/>
      <c r="M1352" s="33"/>
      <c r="N1352" s="396"/>
      <c r="O1352" s="396"/>
      <c r="P1352" s="397" t="s">
        <v>11</v>
      </c>
      <c r="Q1352" s="397"/>
      <c r="R1352" s="398"/>
      <c r="S1352" s="398"/>
      <c r="T1352" s="398"/>
      <c r="U1352" s="398"/>
      <c r="V1352" s="34"/>
    </row>
    <row r="1353" spans="1:22" ht="21" customHeight="1" x14ac:dyDescent="0.3">
      <c r="A1353" s="33"/>
      <c r="B1353" s="396"/>
      <c r="C1353" s="396"/>
      <c r="D1353" s="397" t="s">
        <v>55</v>
      </c>
      <c r="E1353" s="397"/>
      <c r="F1353" s="398"/>
      <c r="G1353" s="398"/>
      <c r="H1353" s="398"/>
      <c r="I1353" s="398"/>
      <c r="J1353" s="34"/>
      <c r="K1353" s="1"/>
      <c r="L1353" s="32"/>
      <c r="M1353" s="33"/>
      <c r="N1353" s="396"/>
      <c r="O1353" s="396"/>
      <c r="P1353" s="397" t="s">
        <v>55</v>
      </c>
      <c r="Q1353" s="397"/>
      <c r="R1353" s="398"/>
      <c r="S1353" s="398"/>
      <c r="T1353" s="398"/>
      <c r="U1353" s="398"/>
      <c r="V1353" s="34"/>
    </row>
    <row r="1354" spans="1:22" ht="21" customHeight="1" x14ac:dyDescent="0.35">
      <c r="A1354" s="33"/>
      <c r="B1354" s="396"/>
      <c r="C1354" s="396"/>
      <c r="D1354" s="397" t="s">
        <v>9</v>
      </c>
      <c r="E1354" s="397"/>
      <c r="F1354" s="399"/>
      <c r="G1354" s="399"/>
      <c r="H1354" s="399"/>
      <c r="I1354" s="399"/>
      <c r="J1354" s="34"/>
      <c r="K1354" s="1"/>
      <c r="L1354" s="32"/>
      <c r="M1354" s="33"/>
      <c r="N1354" s="396"/>
      <c r="O1354" s="396"/>
      <c r="P1354" s="397" t="s">
        <v>9</v>
      </c>
      <c r="Q1354" s="397"/>
      <c r="R1354" s="399"/>
      <c r="S1354" s="399"/>
      <c r="T1354" s="399"/>
      <c r="U1354" s="399"/>
      <c r="V1354" s="34"/>
    </row>
    <row r="1355" spans="1:22" ht="21" customHeight="1" x14ac:dyDescent="0.35">
      <c r="A1355" s="33"/>
      <c r="B1355" s="356" t="s">
        <v>44</v>
      </c>
      <c r="C1355" s="356"/>
      <c r="D1355" s="357" t="str">
        <f t="shared" ref="D1355" si="138">IF(D1346="","",IF(OR(D1346="DWF",D1346="DNF"),"Distance","Temps"))</f>
        <v>Temps</v>
      </c>
      <c r="E1355" s="357"/>
      <c r="F1355" s="37"/>
      <c r="G1355" s="65"/>
      <c r="H1355" s="39"/>
      <c r="I1355" s="65"/>
      <c r="J1355" s="34"/>
      <c r="K1355" s="1"/>
      <c r="L1355" s="32"/>
      <c r="M1355" s="33"/>
      <c r="N1355" s="356" t="s">
        <v>44</v>
      </c>
      <c r="O1355" s="356"/>
      <c r="P1355" s="357" t="str">
        <f t="shared" ref="P1355" si="139">IF(P1346="","",IF(OR(P1346="DWF",P1346="DNF"),"Distance","Temps"))</f>
        <v>Temps</v>
      </c>
      <c r="Q1355" s="357"/>
      <c r="R1355" s="37"/>
      <c r="S1355" s="65"/>
      <c r="T1355" s="39"/>
      <c r="U1355" s="65"/>
      <c r="V1355" s="34"/>
    </row>
    <row r="1356" spans="1:22" ht="21" customHeight="1" x14ac:dyDescent="0.3">
      <c r="A1356" s="33"/>
      <c r="B1356" s="356"/>
      <c r="C1356" s="356"/>
      <c r="D1356" s="359" t="s">
        <v>56</v>
      </c>
      <c r="E1356" s="63" t="s">
        <v>57</v>
      </c>
      <c r="F1356" s="41"/>
      <c r="G1356" s="66"/>
      <c r="H1356" s="41"/>
      <c r="I1356" s="66"/>
      <c r="J1356" s="34"/>
      <c r="K1356" s="1"/>
      <c r="L1356" s="32"/>
      <c r="M1356" s="33"/>
      <c r="N1356" s="356"/>
      <c r="O1356" s="356"/>
      <c r="P1356" s="359" t="s">
        <v>56</v>
      </c>
      <c r="Q1356" s="63" t="s">
        <v>57</v>
      </c>
      <c r="R1356" s="41"/>
      <c r="S1356" s="66"/>
      <c r="T1356" s="41"/>
      <c r="U1356" s="66"/>
      <c r="V1356" s="34"/>
    </row>
    <row r="1357" spans="1:22" ht="21" customHeight="1" x14ac:dyDescent="0.3">
      <c r="A1357" s="33"/>
      <c r="B1357" s="356"/>
      <c r="C1357" s="356"/>
      <c r="D1357" s="359"/>
      <c r="E1357" s="63" t="s">
        <v>58</v>
      </c>
      <c r="F1357" s="41"/>
      <c r="G1357" s="66"/>
      <c r="H1357" s="41"/>
      <c r="I1357" s="66"/>
      <c r="J1357" s="34"/>
      <c r="K1357" s="1"/>
      <c r="L1357" s="32"/>
      <c r="M1357" s="33"/>
      <c r="N1357" s="356"/>
      <c r="O1357" s="356"/>
      <c r="P1357" s="359"/>
      <c r="Q1357" s="63" t="s">
        <v>58</v>
      </c>
      <c r="R1357" s="41"/>
      <c r="S1357" s="66"/>
      <c r="T1357" s="41"/>
      <c r="U1357" s="66"/>
      <c r="V1357" s="34"/>
    </row>
    <row r="1358" spans="1:22" ht="21" customHeight="1" x14ac:dyDescent="0.25">
      <c r="A1358" s="33"/>
      <c r="B1358" s="358"/>
      <c r="C1358" s="358"/>
      <c r="D1358" s="358"/>
      <c r="E1358" s="358"/>
      <c r="F1358" s="358"/>
      <c r="G1358" s="358"/>
      <c r="H1358" s="358"/>
      <c r="I1358" s="358"/>
      <c r="J1358" s="34"/>
      <c r="K1358" s="1"/>
      <c r="L1358" s="32"/>
      <c r="M1358" s="33"/>
      <c r="N1358" s="358"/>
      <c r="O1358" s="358"/>
      <c r="P1358" s="358"/>
      <c r="Q1358" s="358"/>
      <c r="R1358" s="358"/>
      <c r="S1358" s="358"/>
      <c r="T1358" s="358"/>
      <c r="U1358" s="358"/>
      <c r="V1358" s="34"/>
    </row>
    <row r="1359" spans="1:22" ht="21" customHeight="1" x14ac:dyDescent="0.3">
      <c r="A1359" s="33"/>
      <c r="B1359" s="395" t="s">
        <v>59</v>
      </c>
      <c r="C1359" s="395"/>
      <c r="D1359" s="395"/>
      <c r="E1359" s="395"/>
      <c r="F1359" s="395"/>
      <c r="G1359" s="395"/>
      <c r="H1359" s="395"/>
      <c r="I1359" s="395"/>
      <c r="J1359" s="34"/>
      <c r="K1359" s="1"/>
      <c r="L1359" s="32"/>
      <c r="M1359" s="33"/>
      <c r="N1359" s="395" t="s">
        <v>59</v>
      </c>
      <c r="O1359" s="395"/>
      <c r="P1359" s="395"/>
      <c r="Q1359" s="395"/>
      <c r="R1359" s="395"/>
      <c r="S1359" s="395"/>
      <c r="T1359" s="395"/>
      <c r="U1359" s="395"/>
      <c r="V1359" s="34"/>
    </row>
    <row r="1360" spans="1:22" ht="21" customHeight="1" thickBot="1" x14ac:dyDescent="0.3">
      <c r="A1360" s="33"/>
      <c r="B1360" s="358"/>
      <c r="C1360" s="358"/>
      <c r="D1360" s="358"/>
      <c r="E1360" s="358"/>
      <c r="F1360" s="358"/>
      <c r="G1360" s="358"/>
      <c r="H1360" s="358"/>
      <c r="I1360" s="358"/>
      <c r="J1360" s="34"/>
      <c r="K1360" s="1"/>
      <c r="L1360" s="32"/>
      <c r="M1360" s="33"/>
      <c r="N1360" s="358"/>
      <c r="O1360" s="358"/>
      <c r="P1360" s="358"/>
      <c r="Q1360" s="358"/>
      <c r="R1360" s="358"/>
      <c r="S1360" s="358"/>
      <c r="T1360" s="358"/>
      <c r="U1360" s="358"/>
      <c r="V1360" s="34"/>
    </row>
    <row r="1361" spans="1:22" ht="21" customHeight="1" x14ac:dyDescent="0.25">
      <c r="A1361" s="33"/>
      <c r="B1361" s="489" t="s">
        <v>96</v>
      </c>
      <c r="C1361" s="491"/>
      <c r="D1361" s="469"/>
      <c r="E1361" s="471"/>
      <c r="F1361" s="471"/>
      <c r="G1361" s="471"/>
      <c r="H1361" s="471"/>
      <c r="I1361" s="471"/>
      <c r="J1361" s="34"/>
      <c r="K1361" s="1"/>
      <c r="L1361" s="32"/>
      <c r="M1361" s="33"/>
      <c r="N1361" s="489" t="s">
        <v>96</v>
      </c>
      <c r="O1361" s="491"/>
      <c r="P1361" s="469"/>
      <c r="Q1361" s="471"/>
      <c r="R1361" s="471"/>
      <c r="S1361" s="471"/>
      <c r="T1361" s="471"/>
      <c r="U1361" s="471"/>
      <c r="V1361" s="34"/>
    </row>
    <row r="1362" spans="1:22" ht="21" customHeight="1" thickBot="1" x14ac:dyDescent="0.3">
      <c r="A1362" s="33"/>
      <c r="B1362" s="490"/>
      <c r="C1362" s="492"/>
      <c r="D1362" s="470"/>
      <c r="E1362" s="472"/>
      <c r="F1362" s="472"/>
      <c r="G1362" s="472"/>
      <c r="H1362" s="472"/>
      <c r="I1362" s="472"/>
      <c r="J1362" s="34"/>
      <c r="K1362" s="1"/>
      <c r="L1362" s="32"/>
      <c r="M1362" s="33"/>
      <c r="N1362" s="490"/>
      <c r="O1362" s="492"/>
      <c r="P1362" s="470"/>
      <c r="Q1362" s="472"/>
      <c r="R1362" s="472"/>
      <c r="S1362" s="472"/>
      <c r="T1362" s="472"/>
      <c r="U1362" s="472"/>
      <c r="V1362" s="34"/>
    </row>
    <row r="1363" spans="1:22" ht="21" customHeight="1" x14ac:dyDescent="0.25">
      <c r="A1363" s="33"/>
      <c r="B1363" s="487">
        <v>1</v>
      </c>
      <c r="C1363" s="475">
        <f>B1363+1</f>
        <v>2</v>
      </c>
      <c r="D1363" s="473">
        <f t="shared" ref="D1363:I1363" si="140">C1363+1</f>
        <v>3</v>
      </c>
      <c r="E1363" s="475">
        <f t="shared" si="140"/>
        <v>4</v>
      </c>
      <c r="F1363" s="473">
        <f t="shared" si="140"/>
        <v>5</v>
      </c>
      <c r="G1363" s="475">
        <f t="shared" si="140"/>
        <v>6</v>
      </c>
      <c r="H1363" s="473">
        <f t="shared" si="140"/>
        <v>7</v>
      </c>
      <c r="I1363" s="477">
        <f t="shared" si="140"/>
        <v>8</v>
      </c>
      <c r="J1363" s="34"/>
      <c r="K1363" s="1"/>
      <c r="L1363" s="32"/>
      <c r="M1363" s="33"/>
      <c r="N1363" s="487">
        <v>1</v>
      </c>
      <c r="O1363" s="475">
        <f>N1363+1</f>
        <v>2</v>
      </c>
      <c r="P1363" s="473">
        <f t="shared" ref="P1363:U1363" si="141">O1363+1</f>
        <v>3</v>
      </c>
      <c r="Q1363" s="475">
        <f t="shared" si="141"/>
        <v>4</v>
      </c>
      <c r="R1363" s="473">
        <f t="shared" si="141"/>
        <v>5</v>
      </c>
      <c r="S1363" s="475">
        <f t="shared" si="141"/>
        <v>6</v>
      </c>
      <c r="T1363" s="473">
        <f t="shared" si="141"/>
        <v>7</v>
      </c>
      <c r="U1363" s="477">
        <f t="shared" si="141"/>
        <v>8</v>
      </c>
      <c r="V1363" s="34"/>
    </row>
    <row r="1364" spans="1:22" ht="21" customHeight="1" thickBot="1" x14ac:dyDescent="0.3">
      <c r="A1364" s="33"/>
      <c r="B1364" s="488"/>
      <c r="C1364" s="476"/>
      <c r="D1364" s="474"/>
      <c r="E1364" s="476"/>
      <c r="F1364" s="474"/>
      <c r="G1364" s="476"/>
      <c r="H1364" s="474"/>
      <c r="I1364" s="478"/>
      <c r="J1364" s="34"/>
      <c r="K1364" s="1"/>
      <c r="L1364" s="32"/>
      <c r="M1364" s="33"/>
      <c r="N1364" s="488"/>
      <c r="O1364" s="476"/>
      <c r="P1364" s="474"/>
      <c r="Q1364" s="476"/>
      <c r="R1364" s="474"/>
      <c r="S1364" s="476"/>
      <c r="T1364" s="474"/>
      <c r="U1364" s="478"/>
      <c r="V1364" s="34"/>
    </row>
    <row r="1365" spans="1:22" ht="21" customHeight="1" x14ac:dyDescent="0.25">
      <c r="A1365" s="33"/>
      <c r="B1365" s="479" t="s">
        <v>97</v>
      </c>
      <c r="C1365" s="480"/>
      <c r="D1365" s="483"/>
      <c r="E1365" s="484"/>
      <c r="F1365" s="484"/>
      <c r="G1365" s="484"/>
      <c r="H1365" s="484"/>
      <c r="I1365" s="429"/>
      <c r="J1365" s="34"/>
      <c r="K1365" s="1"/>
      <c r="L1365" s="32"/>
      <c r="M1365" s="33"/>
      <c r="N1365" s="479" t="s">
        <v>97</v>
      </c>
      <c r="O1365" s="480"/>
      <c r="P1365" s="483"/>
      <c r="Q1365" s="484"/>
      <c r="R1365" s="484"/>
      <c r="S1365" s="484"/>
      <c r="T1365" s="484"/>
      <c r="U1365" s="429"/>
      <c r="V1365" s="34"/>
    </row>
    <row r="1366" spans="1:22" ht="21" customHeight="1" thickBot="1" x14ac:dyDescent="0.3">
      <c r="A1366" s="33"/>
      <c r="B1366" s="481"/>
      <c r="C1366" s="482"/>
      <c r="D1366" s="485"/>
      <c r="E1366" s="486"/>
      <c r="F1366" s="486"/>
      <c r="G1366" s="486"/>
      <c r="H1366" s="486"/>
      <c r="I1366" s="431"/>
      <c r="J1366" s="34"/>
      <c r="K1366" s="1"/>
      <c r="L1366" s="32"/>
      <c r="M1366" s="33"/>
      <c r="N1366" s="481"/>
      <c r="O1366" s="482"/>
      <c r="P1366" s="485"/>
      <c r="Q1366" s="486"/>
      <c r="R1366" s="486"/>
      <c r="S1366" s="486"/>
      <c r="T1366" s="486"/>
      <c r="U1366" s="431"/>
      <c r="V1366" s="34"/>
    </row>
    <row r="1367" spans="1:22" ht="21" customHeight="1" thickBot="1" x14ac:dyDescent="0.3">
      <c r="A1367" s="33"/>
      <c r="B1367" s="25"/>
      <c r="C1367" s="25"/>
      <c r="D1367" s="25"/>
      <c r="E1367" s="25"/>
      <c r="F1367" s="25"/>
      <c r="G1367" s="25"/>
      <c r="H1367" s="25"/>
      <c r="I1367" s="25"/>
      <c r="J1367" s="34"/>
      <c r="K1367" s="1"/>
      <c r="L1367" s="32"/>
      <c r="M1367" s="33"/>
      <c r="N1367" s="25"/>
      <c r="O1367" s="25"/>
      <c r="P1367" s="25"/>
      <c r="Q1367" s="25"/>
      <c r="R1367" s="25"/>
      <c r="S1367" s="25"/>
      <c r="T1367" s="25"/>
      <c r="U1367" s="25"/>
      <c r="V1367" s="34"/>
    </row>
    <row r="1368" spans="1:22" ht="21" customHeight="1" x14ac:dyDescent="0.25">
      <c r="A1368" s="33"/>
      <c r="B1368" s="438" t="s">
        <v>63</v>
      </c>
      <c r="C1368" s="343" t="s">
        <v>64</v>
      </c>
      <c r="D1368" s="351"/>
      <c r="E1368" s="351"/>
      <c r="F1368" s="351"/>
      <c r="G1368" s="351"/>
      <c r="H1368" s="352"/>
      <c r="I1368" s="353"/>
      <c r="J1368" s="34"/>
      <c r="K1368" s="1"/>
      <c r="L1368" s="32"/>
      <c r="M1368" s="33"/>
      <c r="N1368" s="438" t="s">
        <v>63</v>
      </c>
      <c r="O1368" s="343" t="s">
        <v>64</v>
      </c>
      <c r="P1368" s="351"/>
      <c r="Q1368" s="351"/>
      <c r="R1368" s="351"/>
      <c r="S1368" s="351"/>
      <c r="T1368" s="352"/>
      <c r="U1368" s="353"/>
      <c r="V1368" s="34"/>
    </row>
    <row r="1369" spans="1:22" ht="21" customHeight="1" x14ac:dyDescent="0.25">
      <c r="A1369" s="33"/>
      <c r="B1369" s="439"/>
      <c r="C1369" s="340" t="s">
        <v>65</v>
      </c>
      <c r="D1369" s="348"/>
      <c r="E1369" s="348"/>
      <c r="F1369" s="348"/>
      <c r="G1369" s="348"/>
      <c r="H1369" s="336"/>
      <c r="I1369" s="337"/>
      <c r="J1369" s="34"/>
      <c r="K1369" s="1"/>
      <c r="L1369" s="32"/>
      <c r="M1369" s="33"/>
      <c r="N1369" s="439"/>
      <c r="O1369" s="340" t="s">
        <v>65</v>
      </c>
      <c r="P1369" s="348"/>
      <c r="Q1369" s="348"/>
      <c r="R1369" s="348"/>
      <c r="S1369" s="348"/>
      <c r="T1369" s="336"/>
      <c r="U1369" s="337"/>
      <c r="V1369" s="34"/>
    </row>
    <row r="1370" spans="1:22" ht="21" customHeight="1" x14ac:dyDescent="0.25">
      <c r="A1370" s="33"/>
      <c r="B1370" s="439"/>
      <c r="C1370" s="340" t="s">
        <v>66</v>
      </c>
      <c r="D1370" s="348"/>
      <c r="E1370" s="348"/>
      <c r="F1370" s="348"/>
      <c r="G1370" s="348"/>
      <c r="H1370" s="336"/>
      <c r="I1370" s="337"/>
      <c r="J1370" s="34"/>
      <c r="K1370" s="1"/>
      <c r="L1370" s="32"/>
      <c r="M1370" s="33"/>
      <c r="N1370" s="439"/>
      <c r="O1370" s="340" t="s">
        <v>66</v>
      </c>
      <c r="P1370" s="348"/>
      <c r="Q1370" s="348"/>
      <c r="R1370" s="348"/>
      <c r="S1370" s="348"/>
      <c r="T1370" s="336"/>
      <c r="U1370" s="337"/>
      <c r="V1370" s="34"/>
    </row>
    <row r="1371" spans="1:22" ht="21" customHeight="1" x14ac:dyDescent="0.25">
      <c r="A1371" s="33"/>
      <c r="B1371" s="439"/>
      <c r="C1371" s="340" t="s">
        <v>67</v>
      </c>
      <c r="D1371" s="348"/>
      <c r="E1371" s="348"/>
      <c r="F1371" s="348"/>
      <c r="G1371" s="348"/>
      <c r="H1371" s="336"/>
      <c r="I1371" s="337"/>
      <c r="J1371" s="34"/>
      <c r="K1371" s="1"/>
      <c r="L1371" s="32"/>
      <c r="M1371" s="33"/>
      <c r="N1371" s="439"/>
      <c r="O1371" s="340" t="s">
        <v>67</v>
      </c>
      <c r="P1371" s="348"/>
      <c r="Q1371" s="348"/>
      <c r="R1371" s="348"/>
      <c r="S1371" s="348"/>
      <c r="T1371" s="336"/>
      <c r="U1371" s="337"/>
      <c r="V1371" s="34"/>
    </row>
    <row r="1372" spans="1:22" ht="21" customHeight="1" x14ac:dyDescent="0.25">
      <c r="A1372" s="33"/>
      <c r="B1372" s="439"/>
      <c r="C1372" s="340" t="s">
        <v>68</v>
      </c>
      <c r="D1372" s="348"/>
      <c r="E1372" s="348"/>
      <c r="F1372" s="348"/>
      <c r="G1372" s="348"/>
      <c r="H1372" s="336"/>
      <c r="I1372" s="337"/>
      <c r="J1372" s="34"/>
      <c r="K1372" s="1"/>
      <c r="L1372" s="32"/>
      <c r="M1372" s="33"/>
      <c r="N1372" s="439"/>
      <c r="O1372" s="340" t="s">
        <v>68</v>
      </c>
      <c r="P1372" s="348"/>
      <c r="Q1372" s="348"/>
      <c r="R1372" s="348"/>
      <c r="S1372" s="348"/>
      <c r="T1372" s="336"/>
      <c r="U1372" s="337"/>
      <c r="V1372" s="34"/>
    </row>
    <row r="1373" spans="1:22" ht="21" customHeight="1" x14ac:dyDescent="0.25">
      <c r="A1373" s="33"/>
      <c r="B1373" s="439"/>
      <c r="C1373" s="340" t="s">
        <v>69</v>
      </c>
      <c r="D1373" s="348"/>
      <c r="E1373" s="348"/>
      <c r="F1373" s="348"/>
      <c r="G1373" s="348"/>
      <c r="H1373" s="336"/>
      <c r="I1373" s="337"/>
      <c r="J1373" s="34"/>
      <c r="K1373" s="1"/>
      <c r="L1373" s="32"/>
      <c r="M1373" s="33"/>
      <c r="N1373" s="439"/>
      <c r="O1373" s="340" t="s">
        <v>69</v>
      </c>
      <c r="P1373" s="348"/>
      <c r="Q1373" s="348"/>
      <c r="R1373" s="348"/>
      <c r="S1373" s="348"/>
      <c r="T1373" s="336"/>
      <c r="U1373" s="337"/>
      <c r="V1373" s="34"/>
    </row>
    <row r="1374" spans="1:22" ht="21" customHeight="1" thickBot="1" x14ac:dyDescent="0.3">
      <c r="A1374" s="33"/>
      <c r="B1374" s="440"/>
      <c r="C1374" s="371" t="s">
        <v>92</v>
      </c>
      <c r="D1374" s="372"/>
      <c r="E1374" s="372"/>
      <c r="F1374" s="372"/>
      <c r="G1374" s="372"/>
      <c r="H1374" s="369"/>
      <c r="I1374" s="370"/>
      <c r="J1374" s="34"/>
      <c r="K1374" s="1"/>
      <c r="L1374" s="32"/>
      <c r="M1374" s="33"/>
      <c r="N1374" s="440"/>
      <c r="O1374" s="371" t="s">
        <v>92</v>
      </c>
      <c r="P1374" s="372"/>
      <c r="Q1374" s="372"/>
      <c r="R1374" s="372"/>
      <c r="S1374" s="372"/>
      <c r="T1374" s="369"/>
      <c r="U1374" s="370"/>
      <c r="V1374" s="34"/>
    </row>
    <row r="1375" spans="1:22" ht="21" customHeight="1" x14ac:dyDescent="0.25">
      <c r="A1375" s="33"/>
      <c r="B1375" s="467" t="s">
        <v>70</v>
      </c>
      <c r="C1375" s="346" t="s">
        <v>71</v>
      </c>
      <c r="D1375" s="347"/>
      <c r="E1375" s="347"/>
      <c r="F1375" s="347"/>
      <c r="G1375" s="347"/>
      <c r="H1375" s="344"/>
      <c r="I1375" s="345"/>
      <c r="J1375" s="34"/>
      <c r="K1375" s="1"/>
      <c r="L1375" s="32"/>
      <c r="M1375" s="33"/>
      <c r="N1375" s="467" t="s">
        <v>70</v>
      </c>
      <c r="O1375" s="346" t="s">
        <v>71</v>
      </c>
      <c r="P1375" s="347"/>
      <c r="Q1375" s="347"/>
      <c r="R1375" s="347"/>
      <c r="S1375" s="347"/>
      <c r="T1375" s="344"/>
      <c r="U1375" s="345"/>
      <c r="V1375" s="34"/>
    </row>
    <row r="1376" spans="1:22" ht="21" customHeight="1" x14ac:dyDescent="0.25">
      <c r="A1376" s="33"/>
      <c r="B1376" s="467"/>
      <c r="C1376" s="340" t="s">
        <v>72</v>
      </c>
      <c r="D1376" s="348"/>
      <c r="E1376" s="348"/>
      <c r="F1376" s="348"/>
      <c r="G1376" s="348"/>
      <c r="H1376" s="336"/>
      <c r="I1376" s="337"/>
      <c r="J1376" s="34"/>
      <c r="K1376" s="1"/>
      <c r="L1376" s="32"/>
      <c r="M1376" s="33"/>
      <c r="N1376" s="467"/>
      <c r="O1376" s="340" t="s">
        <v>72</v>
      </c>
      <c r="P1376" s="348"/>
      <c r="Q1376" s="348"/>
      <c r="R1376" s="348"/>
      <c r="S1376" s="348"/>
      <c r="T1376" s="336"/>
      <c r="U1376" s="337"/>
      <c r="V1376" s="34"/>
    </row>
    <row r="1377" spans="1:23" ht="21" customHeight="1" x14ac:dyDescent="0.25">
      <c r="A1377" s="33"/>
      <c r="B1377" s="467"/>
      <c r="C1377" s="340" t="s">
        <v>73</v>
      </c>
      <c r="D1377" s="348"/>
      <c r="E1377" s="348"/>
      <c r="F1377" s="348"/>
      <c r="G1377" s="348"/>
      <c r="H1377" s="336"/>
      <c r="I1377" s="337"/>
      <c r="J1377" s="34"/>
      <c r="K1377" s="1"/>
      <c r="L1377" s="32"/>
      <c r="M1377" s="33"/>
      <c r="N1377" s="467"/>
      <c r="O1377" s="340" t="s">
        <v>73</v>
      </c>
      <c r="P1377" s="348"/>
      <c r="Q1377" s="348"/>
      <c r="R1377" s="348"/>
      <c r="S1377" s="348"/>
      <c r="T1377" s="336"/>
      <c r="U1377" s="337"/>
      <c r="V1377" s="34"/>
    </row>
    <row r="1378" spans="1:23" ht="21" customHeight="1" x14ac:dyDescent="0.25">
      <c r="A1378" s="33"/>
      <c r="B1378" s="467"/>
      <c r="C1378" s="340" t="s">
        <v>74</v>
      </c>
      <c r="D1378" s="348"/>
      <c r="E1378" s="348"/>
      <c r="F1378" s="348"/>
      <c r="G1378" s="348"/>
      <c r="H1378" s="336"/>
      <c r="I1378" s="337"/>
      <c r="J1378" s="34"/>
      <c r="K1378" s="1"/>
      <c r="L1378" s="32"/>
      <c r="M1378" s="33"/>
      <c r="N1378" s="467"/>
      <c r="O1378" s="340" t="s">
        <v>74</v>
      </c>
      <c r="P1378" s="348"/>
      <c r="Q1378" s="348"/>
      <c r="R1378" s="348"/>
      <c r="S1378" s="348"/>
      <c r="T1378" s="336"/>
      <c r="U1378" s="337"/>
      <c r="V1378" s="34"/>
    </row>
    <row r="1379" spans="1:23" ht="21" customHeight="1" x14ac:dyDescent="0.25">
      <c r="A1379" s="33"/>
      <c r="B1379" s="467"/>
      <c r="C1379" s="340" t="s">
        <v>75</v>
      </c>
      <c r="D1379" s="348"/>
      <c r="E1379" s="348"/>
      <c r="F1379" s="348"/>
      <c r="G1379" s="348"/>
      <c r="H1379" s="336"/>
      <c r="I1379" s="337"/>
      <c r="J1379" s="34"/>
      <c r="K1379" s="1"/>
      <c r="L1379" s="32"/>
      <c r="M1379" s="33"/>
      <c r="N1379" s="467"/>
      <c r="O1379" s="340" t="s">
        <v>75</v>
      </c>
      <c r="P1379" s="348"/>
      <c r="Q1379" s="348"/>
      <c r="R1379" s="348"/>
      <c r="S1379" s="348"/>
      <c r="T1379" s="336"/>
      <c r="U1379" s="337"/>
      <c r="V1379" s="34"/>
    </row>
    <row r="1380" spans="1:23" ht="21" customHeight="1" x14ac:dyDescent="0.25">
      <c r="A1380" s="33"/>
      <c r="B1380" s="467"/>
      <c r="C1380" s="340" t="s">
        <v>76</v>
      </c>
      <c r="D1380" s="348"/>
      <c r="E1380" s="348"/>
      <c r="F1380" s="348"/>
      <c r="G1380" s="348"/>
      <c r="H1380" s="336"/>
      <c r="I1380" s="337"/>
      <c r="J1380" s="34"/>
      <c r="K1380" s="1"/>
      <c r="L1380" s="32"/>
      <c r="M1380" s="33"/>
      <c r="N1380" s="467"/>
      <c r="O1380" s="340" t="s">
        <v>76</v>
      </c>
      <c r="P1380" s="348"/>
      <c r="Q1380" s="348"/>
      <c r="R1380" s="348"/>
      <c r="S1380" s="348"/>
      <c r="T1380" s="336"/>
      <c r="U1380" s="337"/>
      <c r="V1380" s="34"/>
    </row>
    <row r="1381" spans="1:23" ht="21" customHeight="1" thickBot="1" x14ac:dyDescent="0.3">
      <c r="A1381" s="33"/>
      <c r="B1381" s="468"/>
      <c r="C1381" s="371" t="s">
        <v>77</v>
      </c>
      <c r="D1381" s="372"/>
      <c r="E1381" s="372"/>
      <c r="F1381" s="372"/>
      <c r="G1381" s="372"/>
      <c r="H1381" s="369"/>
      <c r="I1381" s="370"/>
      <c r="J1381" s="34"/>
      <c r="K1381" s="1"/>
      <c r="L1381" s="32"/>
      <c r="M1381" s="33"/>
      <c r="N1381" s="468"/>
      <c r="O1381" s="371" t="s">
        <v>77</v>
      </c>
      <c r="P1381" s="372"/>
      <c r="Q1381" s="372"/>
      <c r="R1381" s="372"/>
      <c r="S1381" s="372"/>
      <c r="T1381" s="369"/>
      <c r="U1381" s="370"/>
      <c r="V1381" s="34"/>
    </row>
    <row r="1382" spans="1:23" ht="21" customHeight="1" x14ac:dyDescent="0.25">
      <c r="A1382" s="33"/>
      <c r="B1382" s="439" t="s">
        <v>78</v>
      </c>
      <c r="C1382" s="465" t="s">
        <v>83</v>
      </c>
      <c r="D1382" s="466"/>
      <c r="E1382" s="346"/>
      <c r="F1382" s="11" t="s">
        <v>84</v>
      </c>
      <c r="G1382" s="11"/>
      <c r="H1382" s="344"/>
      <c r="I1382" s="345"/>
      <c r="J1382" s="34"/>
      <c r="K1382" s="1"/>
      <c r="L1382" s="32"/>
      <c r="M1382" s="33"/>
      <c r="N1382" s="439" t="s">
        <v>78</v>
      </c>
      <c r="O1382" s="465" t="s">
        <v>83</v>
      </c>
      <c r="P1382" s="466"/>
      <c r="Q1382" s="346"/>
      <c r="R1382" s="11" t="s">
        <v>84</v>
      </c>
      <c r="S1382" s="11"/>
      <c r="T1382" s="344"/>
      <c r="U1382" s="345"/>
      <c r="V1382" s="34"/>
    </row>
    <row r="1383" spans="1:23" ht="21" customHeight="1" x14ac:dyDescent="0.25">
      <c r="A1383" s="33"/>
      <c r="B1383" s="439"/>
      <c r="C1383" s="58" t="s">
        <v>85</v>
      </c>
      <c r="D1383" s="59"/>
      <c r="E1383" s="59"/>
      <c r="F1383" s="10" t="s">
        <v>86</v>
      </c>
      <c r="G1383" s="10"/>
      <c r="H1383" s="336"/>
      <c r="I1383" s="337"/>
      <c r="J1383" s="34"/>
      <c r="K1383" s="1"/>
      <c r="L1383" s="32"/>
      <c r="M1383" s="33"/>
      <c r="N1383" s="439"/>
      <c r="O1383" s="58" t="s">
        <v>85</v>
      </c>
      <c r="P1383" s="59"/>
      <c r="Q1383" s="59"/>
      <c r="R1383" s="10" t="s">
        <v>86</v>
      </c>
      <c r="S1383" s="10"/>
      <c r="T1383" s="336"/>
      <c r="U1383" s="337"/>
      <c r="V1383" s="34"/>
    </row>
    <row r="1384" spans="1:23" ht="21" customHeight="1" thickBot="1" x14ac:dyDescent="0.3">
      <c r="A1384" s="33"/>
      <c r="B1384" s="440"/>
      <c r="C1384" s="60" t="s">
        <v>87</v>
      </c>
      <c r="D1384" s="61"/>
      <c r="E1384" s="61"/>
      <c r="F1384" s="52" t="s">
        <v>86</v>
      </c>
      <c r="G1384" s="52"/>
      <c r="H1384" s="369"/>
      <c r="I1384" s="370"/>
      <c r="J1384" s="34"/>
      <c r="K1384" s="1"/>
      <c r="L1384" s="32"/>
      <c r="M1384" s="33"/>
      <c r="N1384" s="440"/>
      <c r="O1384" s="60" t="s">
        <v>87</v>
      </c>
      <c r="P1384" s="61"/>
      <c r="Q1384" s="61"/>
      <c r="R1384" s="52" t="s">
        <v>86</v>
      </c>
      <c r="S1384" s="52"/>
      <c r="T1384" s="369"/>
      <c r="U1384" s="370"/>
      <c r="V1384" s="34"/>
    </row>
    <row r="1385" spans="1:23" ht="21" customHeight="1" thickBot="1" x14ac:dyDescent="0.3">
      <c r="A1385" s="33"/>
      <c r="B1385" s="25"/>
      <c r="C1385" s="25"/>
      <c r="D1385" s="25"/>
      <c r="E1385" s="25"/>
      <c r="F1385" s="25"/>
      <c r="G1385" s="25"/>
      <c r="H1385" s="25"/>
      <c r="I1385" s="25"/>
      <c r="J1385" s="34"/>
      <c r="K1385" s="1"/>
      <c r="L1385" s="32"/>
      <c r="M1385" s="33"/>
      <c r="N1385" s="25"/>
      <c r="O1385" s="25"/>
      <c r="P1385" s="25"/>
      <c r="Q1385" s="25"/>
      <c r="R1385" s="25"/>
      <c r="S1385" s="25"/>
      <c r="T1385" s="25"/>
      <c r="U1385" s="25"/>
      <c r="V1385" s="34"/>
    </row>
    <row r="1386" spans="1:23" ht="21" customHeight="1" x14ac:dyDescent="0.3">
      <c r="A1386" s="33"/>
      <c r="B1386" s="373" t="s">
        <v>88</v>
      </c>
      <c r="C1386" s="374"/>
      <c r="D1386" s="374"/>
      <c r="E1386" s="374"/>
      <c r="F1386" s="374"/>
      <c r="G1386" s="374"/>
      <c r="H1386" s="374"/>
      <c r="I1386" s="375"/>
      <c r="J1386" s="34"/>
      <c r="K1386" s="1"/>
      <c r="L1386" s="32"/>
      <c r="M1386" s="33"/>
      <c r="N1386" s="373" t="s">
        <v>88</v>
      </c>
      <c r="O1386" s="374"/>
      <c r="P1386" s="374"/>
      <c r="Q1386" s="374"/>
      <c r="R1386" s="374"/>
      <c r="S1386" s="374"/>
      <c r="T1386" s="374"/>
      <c r="U1386" s="375"/>
      <c r="V1386" s="34"/>
    </row>
    <row r="1387" spans="1:23" ht="21" customHeight="1" x14ac:dyDescent="0.25">
      <c r="A1387" s="33"/>
      <c r="B1387" s="376"/>
      <c r="C1387" s="377"/>
      <c r="D1387" s="377"/>
      <c r="E1387" s="377"/>
      <c r="F1387" s="377"/>
      <c r="G1387" s="377"/>
      <c r="H1387" s="377"/>
      <c r="I1387" s="378"/>
      <c r="J1387" s="34"/>
      <c r="K1387" s="1"/>
      <c r="L1387" s="32"/>
      <c r="M1387" s="33"/>
      <c r="N1387" s="376"/>
      <c r="O1387" s="377"/>
      <c r="P1387" s="377"/>
      <c r="Q1387" s="377"/>
      <c r="R1387" s="377"/>
      <c r="S1387" s="377"/>
      <c r="T1387" s="377"/>
      <c r="U1387" s="378"/>
      <c r="V1387" s="34"/>
    </row>
    <row r="1388" spans="1:23" ht="21" customHeight="1" x14ac:dyDescent="0.25">
      <c r="A1388" s="33"/>
      <c r="B1388" s="379"/>
      <c r="C1388" s="380"/>
      <c r="D1388" s="380"/>
      <c r="E1388" s="380"/>
      <c r="F1388" s="380"/>
      <c r="G1388" s="380"/>
      <c r="H1388" s="380"/>
      <c r="I1388" s="381"/>
      <c r="J1388" s="34"/>
      <c r="K1388" s="1"/>
      <c r="L1388" s="32"/>
      <c r="M1388" s="33"/>
      <c r="N1388" s="379"/>
      <c r="O1388" s="380"/>
      <c r="P1388" s="380"/>
      <c r="Q1388" s="380"/>
      <c r="R1388" s="380"/>
      <c r="S1388" s="380"/>
      <c r="T1388" s="380"/>
      <c r="U1388" s="381"/>
      <c r="V1388" s="34"/>
    </row>
    <row r="1389" spans="1:23" ht="21" customHeight="1" x14ac:dyDescent="0.25">
      <c r="A1389" s="33"/>
      <c r="B1389" s="379"/>
      <c r="C1389" s="380"/>
      <c r="D1389" s="380"/>
      <c r="E1389" s="380"/>
      <c r="F1389" s="380"/>
      <c r="G1389" s="380"/>
      <c r="H1389" s="380"/>
      <c r="I1389" s="381"/>
      <c r="J1389" s="34"/>
      <c r="K1389" s="1"/>
      <c r="L1389" s="32"/>
      <c r="M1389" s="33"/>
      <c r="N1389" s="379"/>
      <c r="O1389" s="380"/>
      <c r="P1389" s="380"/>
      <c r="Q1389" s="380"/>
      <c r="R1389" s="380"/>
      <c r="S1389" s="380"/>
      <c r="T1389" s="380"/>
      <c r="U1389" s="381"/>
      <c r="V1389" s="34"/>
    </row>
    <row r="1390" spans="1:23" ht="21" customHeight="1" thickBot="1" x14ac:dyDescent="0.3">
      <c r="A1390" s="33"/>
      <c r="B1390" s="382"/>
      <c r="C1390" s="383"/>
      <c r="D1390" s="383"/>
      <c r="E1390" s="383"/>
      <c r="F1390" s="383"/>
      <c r="G1390" s="383"/>
      <c r="H1390" s="383"/>
      <c r="I1390" s="384"/>
      <c r="J1390" s="34"/>
      <c r="K1390" s="1"/>
      <c r="L1390" s="32"/>
      <c r="M1390" s="33"/>
      <c r="N1390" s="382"/>
      <c r="O1390" s="383"/>
      <c r="P1390" s="383"/>
      <c r="Q1390" s="383"/>
      <c r="R1390" s="383"/>
      <c r="S1390" s="383"/>
      <c r="T1390" s="383"/>
      <c r="U1390" s="384"/>
      <c r="V1390" s="34"/>
    </row>
    <row r="1391" spans="1:23" ht="21" customHeight="1" thickBot="1" x14ac:dyDescent="0.3">
      <c r="A1391" s="53"/>
      <c r="B1391" s="54"/>
      <c r="C1391" s="54"/>
      <c r="D1391" s="54"/>
      <c r="E1391" s="54"/>
      <c r="F1391" s="54"/>
      <c r="G1391" s="54"/>
      <c r="H1391" s="54"/>
      <c r="I1391" s="54"/>
      <c r="J1391" s="55"/>
      <c r="K1391" s="1"/>
      <c r="L1391" s="32"/>
      <c r="M1391" s="53"/>
      <c r="N1391" s="54"/>
      <c r="O1391" s="54"/>
      <c r="P1391" s="54"/>
      <c r="Q1391" s="54"/>
      <c r="R1391" s="54"/>
      <c r="S1391" s="54"/>
      <c r="T1391" s="54"/>
      <c r="U1391" s="54"/>
      <c r="V1391" s="55"/>
    </row>
    <row r="1392" spans="1:23" ht="21" customHeight="1" thickBot="1" x14ac:dyDescent="0.3">
      <c r="A1392" s="56"/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7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</row>
    <row r="1393" spans="1:22" ht="21" customHeight="1" x14ac:dyDescent="0.25">
      <c r="A1393" s="29">
        <v>29</v>
      </c>
      <c r="B1393" s="30"/>
      <c r="C1393" s="30"/>
      <c r="D1393" s="30"/>
      <c r="E1393" s="30"/>
      <c r="F1393" s="30"/>
      <c r="G1393" s="30"/>
      <c r="H1393" s="30"/>
      <c r="I1393" s="30"/>
      <c r="J1393" s="31"/>
      <c r="K1393" s="1"/>
      <c r="L1393" s="32"/>
      <c r="M1393" s="29">
        <f t="shared" ref="M1393" si="142">A1393+1</f>
        <v>30</v>
      </c>
      <c r="N1393" s="30"/>
      <c r="O1393" s="30"/>
      <c r="P1393" s="30"/>
      <c r="Q1393" s="30"/>
      <c r="R1393" s="30"/>
      <c r="S1393" s="30"/>
      <c r="T1393" s="30"/>
      <c r="U1393" s="30"/>
      <c r="V1393" s="31"/>
    </row>
    <row r="1394" spans="1:22" ht="21" customHeight="1" x14ac:dyDescent="0.35">
      <c r="A1394" s="33"/>
      <c r="B1394" s="356" t="s">
        <v>42</v>
      </c>
      <c r="C1394" s="356"/>
      <c r="D1394" s="452" t="s">
        <v>239</v>
      </c>
      <c r="E1394" s="404"/>
      <c r="F1394" s="404"/>
      <c r="G1394" s="404"/>
      <c r="H1394" s="404"/>
      <c r="I1394" s="404"/>
      <c r="J1394" s="75"/>
      <c r="K1394" s="1"/>
      <c r="L1394" s="32"/>
      <c r="M1394" s="33"/>
      <c r="N1394" s="356" t="s">
        <v>42</v>
      </c>
      <c r="O1394" s="356"/>
      <c r="P1394" s="452" t="s">
        <v>239</v>
      </c>
      <c r="Q1394" s="404"/>
      <c r="R1394" s="404"/>
      <c r="S1394" s="404"/>
      <c r="T1394" s="404"/>
      <c r="U1394" s="404"/>
      <c r="V1394" s="75"/>
    </row>
    <row r="1395" spans="1:22" ht="21" customHeight="1" x14ac:dyDescent="0.25">
      <c r="A1395" s="33"/>
      <c r="B1395" s="358"/>
      <c r="C1395" s="358"/>
      <c r="D1395" s="358"/>
      <c r="E1395" s="358"/>
      <c r="F1395" s="358"/>
      <c r="G1395" s="358"/>
      <c r="H1395" s="358"/>
      <c r="I1395" s="358"/>
      <c r="J1395" s="34"/>
      <c r="K1395" s="1"/>
      <c r="L1395" s="32"/>
      <c r="M1395" s="33"/>
      <c r="N1395" s="358"/>
      <c r="O1395" s="358"/>
      <c r="P1395" s="358"/>
      <c r="Q1395" s="358"/>
      <c r="R1395" s="358"/>
      <c r="S1395" s="358"/>
      <c r="T1395" s="358"/>
      <c r="U1395" s="358"/>
      <c r="V1395" s="34"/>
    </row>
    <row r="1396" spans="1:22" ht="21" customHeight="1" x14ac:dyDescent="0.35">
      <c r="A1396" s="33"/>
      <c r="B1396" s="356" t="s">
        <v>0</v>
      </c>
      <c r="C1396" s="356"/>
      <c r="D1396" s="403"/>
      <c r="E1396" s="403"/>
      <c r="F1396" s="357" t="s">
        <v>41</v>
      </c>
      <c r="G1396" s="357"/>
      <c r="H1396" s="403"/>
      <c r="I1396" s="403"/>
      <c r="J1396" s="34"/>
      <c r="K1396" s="1"/>
      <c r="L1396" s="32"/>
      <c r="M1396" s="33"/>
      <c r="N1396" s="356" t="s">
        <v>0</v>
      </c>
      <c r="O1396" s="356"/>
      <c r="P1396" s="403"/>
      <c r="Q1396" s="403"/>
      <c r="R1396" s="357" t="s">
        <v>41</v>
      </c>
      <c r="S1396" s="357"/>
      <c r="T1396" s="403"/>
      <c r="U1396" s="403"/>
      <c r="V1396" s="34"/>
    </row>
    <row r="1397" spans="1:22" ht="21" customHeight="1" x14ac:dyDescent="0.35">
      <c r="A1397" s="33"/>
      <c r="B1397" s="356" t="s">
        <v>14</v>
      </c>
      <c r="C1397" s="356"/>
      <c r="D1397" s="400"/>
      <c r="E1397" s="400"/>
      <c r="F1397" s="357" t="s">
        <v>15</v>
      </c>
      <c r="G1397" s="357"/>
      <c r="H1397" s="401"/>
      <c r="I1397" s="401"/>
      <c r="J1397" s="34"/>
      <c r="K1397" s="1"/>
      <c r="L1397" s="32"/>
      <c r="M1397" s="33"/>
      <c r="N1397" s="356" t="s">
        <v>14</v>
      </c>
      <c r="O1397" s="356"/>
      <c r="P1397" s="400"/>
      <c r="Q1397" s="400"/>
      <c r="R1397" s="357" t="s">
        <v>15</v>
      </c>
      <c r="S1397" s="357"/>
      <c r="T1397" s="401"/>
      <c r="U1397" s="401"/>
      <c r="V1397" s="34"/>
    </row>
    <row r="1398" spans="1:22" ht="21" customHeight="1" x14ac:dyDescent="0.3">
      <c r="A1398" s="33"/>
      <c r="B1398" s="64" t="s">
        <v>53</v>
      </c>
      <c r="C1398" s="64"/>
      <c r="D1398" s="402"/>
      <c r="E1398" s="402"/>
      <c r="F1398" s="397" t="s">
        <v>54</v>
      </c>
      <c r="G1398" s="397"/>
      <c r="H1398" s="402"/>
      <c r="I1398" s="402"/>
      <c r="J1398" s="34"/>
      <c r="K1398" s="1"/>
      <c r="L1398" s="32"/>
      <c r="M1398" s="33"/>
      <c r="N1398" s="64" t="s">
        <v>53</v>
      </c>
      <c r="O1398" s="64"/>
      <c r="P1398" s="402"/>
      <c r="Q1398" s="402"/>
      <c r="R1398" s="397" t="s">
        <v>54</v>
      </c>
      <c r="S1398" s="397"/>
      <c r="T1398" s="402"/>
      <c r="U1398" s="402"/>
      <c r="V1398" s="34"/>
    </row>
    <row r="1399" spans="1:22" ht="21" customHeight="1" x14ac:dyDescent="0.3">
      <c r="A1399" s="33"/>
      <c r="B1399" s="396" t="s">
        <v>1</v>
      </c>
      <c r="C1399" s="396"/>
      <c r="D1399" s="397"/>
      <c r="E1399" s="397"/>
      <c r="F1399" s="398"/>
      <c r="G1399" s="398"/>
      <c r="H1399" s="398"/>
      <c r="I1399" s="398"/>
      <c r="J1399" s="34"/>
      <c r="K1399" s="1"/>
      <c r="L1399" s="32"/>
      <c r="M1399" s="33"/>
      <c r="N1399" s="396" t="s">
        <v>1</v>
      </c>
      <c r="O1399" s="396"/>
      <c r="P1399" s="397"/>
      <c r="Q1399" s="397"/>
      <c r="R1399" s="398"/>
      <c r="S1399" s="398"/>
      <c r="T1399" s="398"/>
      <c r="U1399" s="398"/>
      <c r="V1399" s="34"/>
    </row>
    <row r="1400" spans="1:22" ht="21" customHeight="1" x14ac:dyDescent="0.3">
      <c r="A1400" s="33"/>
      <c r="B1400" s="396"/>
      <c r="C1400" s="396"/>
      <c r="D1400" s="397" t="s">
        <v>11</v>
      </c>
      <c r="E1400" s="397"/>
      <c r="F1400" s="398"/>
      <c r="G1400" s="398"/>
      <c r="H1400" s="398"/>
      <c r="I1400" s="398"/>
      <c r="J1400" s="34"/>
      <c r="K1400" s="1"/>
      <c r="L1400" s="32"/>
      <c r="M1400" s="33"/>
      <c r="N1400" s="396"/>
      <c r="O1400" s="396"/>
      <c r="P1400" s="397" t="s">
        <v>11</v>
      </c>
      <c r="Q1400" s="397"/>
      <c r="R1400" s="398"/>
      <c r="S1400" s="398"/>
      <c r="T1400" s="398"/>
      <c r="U1400" s="398"/>
      <c r="V1400" s="34"/>
    </row>
    <row r="1401" spans="1:22" ht="21" customHeight="1" x14ac:dyDescent="0.3">
      <c r="A1401" s="33"/>
      <c r="B1401" s="396"/>
      <c r="C1401" s="396"/>
      <c r="D1401" s="397" t="s">
        <v>55</v>
      </c>
      <c r="E1401" s="397"/>
      <c r="F1401" s="398"/>
      <c r="G1401" s="398"/>
      <c r="H1401" s="398"/>
      <c r="I1401" s="398"/>
      <c r="J1401" s="34"/>
      <c r="K1401" s="1"/>
      <c r="L1401" s="32"/>
      <c r="M1401" s="33"/>
      <c r="N1401" s="396"/>
      <c r="O1401" s="396"/>
      <c r="P1401" s="397" t="s">
        <v>55</v>
      </c>
      <c r="Q1401" s="397"/>
      <c r="R1401" s="398"/>
      <c r="S1401" s="398"/>
      <c r="T1401" s="398"/>
      <c r="U1401" s="398"/>
      <c r="V1401" s="34"/>
    </row>
    <row r="1402" spans="1:22" ht="21" customHeight="1" x14ac:dyDescent="0.35">
      <c r="A1402" s="33"/>
      <c r="B1402" s="396"/>
      <c r="C1402" s="396"/>
      <c r="D1402" s="397" t="s">
        <v>9</v>
      </c>
      <c r="E1402" s="397"/>
      <c r="F1402" s="399"/>
      <c r="G1402" s="399"/>
      <c r="H1402" s="399"/>
      <c r="I1402" s="399"/>
      <c r="J1402" s="34"/>
      <c r="K1402" s="1"/>
      <c r="L1402" s="32"/>
      <c r="M1402" s="33"/>
      <c r="N1402" s="396"/>
      <c r="O1402" s="396"/>
      <c r="P1402" s="397" t="s">
        <v>9</v>
      </c>
      <c r="Q1402" s="397"/>
      <c r="R1402" s="399"/>
      <c r="S1402" s="399"/>
      <c r="T1402" s="399"/>
      <c r="U1402" s="399"/>
      <c r="V1402" s="34"/>
    </row>
    <row r="1403" spans="1:22" ht="21" customHeight="1" x14ac:dyDescent="0.35">
      <c r="A1403" s="33"/>
      <c r="B1403" s="356" t="s">
        <v>44</v>
      </c>
      <c r="C1403" s="356"/>
      <c r="D1403" s="357" t="str">
        <f t="shared" ref="D1403" si="143">IF(D1394="","",IF(OR(D1394="DWF",D1394="DNF"),"Distance","Temps"))</f>
        <v>Temps</v>
      </c>
      <c r="E1403" s="357"/>
      <c r="F1403" s="37"/>
      <c r="G1403" s="65"/>
      <c r="H1403" s="39"/>
      <c r="I1403" s="65"/>
      <c r="J1403" s="34"/>
      <c r="K1403" s="1"/>
      <c r="L1403" s="32"/>
      <c r="M1403" s="33"/>
      <c r="N1403" s="356" t="s">
        <v>44</v>
      </c>
      <c r="O1403" s="356"/>
      <c r="P1403" s="357" t="str">
        <f t="shared" ref="P1403" si="144">IF(P1394="","",IF(OR(P1394="DWF",P1394="DNF"),"Distance","Temps"))</f>
        <v>Temps</v>
      </c>
      <c r="Q1403" s="357"/>
      <c r="R1403" s="37"/>
      <c r="S1403" s="65"/>
      <c r="T1403" s="39"/>
      <c r="U1403" s="65"/>
      <c r="V1403" s="34"/>
    </row>
    <row r="1404" spans="1:22" ht="21" customHeight="1" x14ac:dyDescent="0.3">
      <c r="A1404" s="33"/>
      <c r="B1404" s="356"/>
      <c r="C1404" s="356"/>
      <c r="D1404" s="359" t="s">
        <v>56</v>
      </c>
      <c r="E1404" s="63" t="s">
        <v>57</v>
      </c>
      <c r="F1404" s="41"/>
      <c r="G1404" s="66"/>
      <c r="H1404" s="41"/>
      <c r="I1404" s="66"/>
      <c r="J1404" s="34"/>
      <c r="K1404" s="1"/>
      <c r="L1404" s="32"/>
      <c r="M1404" s="33"/>
      <c r="N1404" s="356"/>
      <c r="O1404" s="356"/>
      <c r="P1404" s="359" t="s">
        <v>56</v>
      </c>
      <c r="Q1404" s="63" t="s">
        <v>57</v>
      </c>
      <c r="R1404" s="41"/>
      <c r="S1404" s="66"/>
      <c r="T1404" s="41"/>
      <c r="U1404" s="66"/>
      <c r="V1404" s="34"/>
    </row>
    <row r="1405" spans="1:22" ht="21" customHeight="1" x14ac:dyDescent="0.3">
      <c r="A1405" s="33"/>
      <c r="B1405" s="356"/>
      <c r="C1405" s="356"/>
      <c r="D1405" s="359"/>
      <c r="E1405" s="63" t="s">
        <v>58</v>
      </c>
      <c r="F1405" s="41"/>
      <c r="G1405" s="66"/>
      <c r="H1405" s="41"/>
      <c r="I1405" s="66"/>
      <c r="J1405" s="34"/>
      <c r="K1405" s="1"/>
      <c r="L1405" s="32"/>
      <c r="M1405" s="33"/>
      <c r="N1405" s="356"/>
      <c r="O1405" s="356"/>
      <c r="P1405" s="359"/>
      <c r="Q1405" s="63" t="s">
        <v>58</v>
      </c>
      <c r="R1405" s="41"/>
      <c r="S1405" s="66"/>
      <c r="T1405" s="41"/>
      <c r="U1405" s="66"/>
      <c r="V1405" s="34"/>
    </row>
    <row r="1406" spans="1:22" ht="21" customHeight="1" x14ac:dyDescent="0.25">
      <c r="A1406" s="33"/>
      <c r="B1406" s="358"/>
      <c r="C1406" s="358"/>
      <c r="D1406" s="358"/>
      <c r="E1406" s="358"/>
      <c r="F1406" s="358"/>
      <c r="G1406" s="358"/>
      <c r="H1406" s="358"/>
      <c r="I1406" s="358"/>
      <c r="J1406" s="34"/>
      <c r="K1406" s="1"/>
      <c r="L1406" s="32"/>
      <c r="M1406" s="33"/>
      <c r="N1406" s="358"/>
      <c r="O1406" s="358"/>
      <c r="P1406" s="358"/>
      <c r="Q1406" s="358"/>
      <c r="R1406" s="358"/>
      <c r="S1406" s="358"/>
      <c r="T1406" s="358"/>
      <c r="U1406" s="358"/>
      <c r="V1406" s="34"/>
    </row>
    <row r="1407" spans="1:22" ht="21" customHeight="1" x14ac:dyDescent="0.3">
      <c r="A1407" s="33"/>
      <c r="B1407" s="395" t="s">
        <v>59</v>
      </c>
      <c r="C1407" s="395"/>
      <c r="D1407" s="395"/>
      <c r="E1407" s="395"/>
      <c r="F1407" s="395"/>
      <c r="G1407" s="395"/>
      <c r="H1407" s="395"/>
      <c r="I1407" s="395"/>
      <c r="J1407" s="34"/>
      <c r="K1407" s="1"/>
      <c r="L1407" s="32"/>
      <c r="M1407" s="33"/>
      <c r="N1407" s="395" t="s">
        <v>59</v>
      </c>
      <c r="O1407" s="395"/>
      <c r="P1407" s="395"/>
      <c r="Q1407" s="395"/>
      <c r="R1407" s="395"/>
      <c r="S1407" s="395"/>
      <c r="T1407" s="395"/>
      <c r="U1407" s="395"/>
      <c r="V1407" s="34"/>
    </row>
    <row r="1408" spans="1:22" ht="21" customHeight="1" thickBot="1" x14ac:dyDescent="0.3">
      <c r="A1408" s="33"/>
      <c r="B1408" s="358"/>
      <c r="C1408" s="358"/>
      <c r="D1408" s="358"/>
      <c r="E1408" s="358"/>
      <c r="F1408" s="358"/>
      <c r="G1408" s="358"/>
      <c r="H1408" s="358"/>
      <c r="I1408" s="358"/>
      <c r="J1408" s="34"/>
      <c r="K1408" s="1"/>
      <c r="L1408" s="32"/>
      <c r="M1408" s="33"/>
      <c r="N1408" s="358"/>
      <c r="O1408" s="358"/>
      <c r="P1408" s="358"/>
      <c r="Q1408" s="358"/>
      <c r="R1408" s="358"/>
      <c r="S1408" s="358"/>
      <c r="T1408" s="358"/>
      <c r="U1408" s="358"/>
      <c r="V1408" s="34"/>
    </row>
    <row r="1409" spans="1:22" ht="21" customHeight="1" x14ac:dyDescent="0.25">
      <c r="A1409" s="33"/>
      <c r="B1409" s="489" t="s">
        <v>96</v>
      </c>
      <c r="C1409" s="491"/>
      <c r="D1409" s="469"/>
      <c r="E1409" s="471"/>
      <c r="F1409" s="471"/>
      <c r="G1409" s="471"/>
      <c r="H1409" s="471"/>
      <c r="I1409" s="471"/>
      <c r="J1409" s="34"/>
      <c r="K1409" s="1"/>
      <c r="L1409" s="32"/>
      <c r="M1409" s="33"/>
      <c r="N1409" s="489" t="s">
        <v>96</v>
      </c>
      <c r="O1409" s="491"/>
      <c r="P1409" s="469"/>
      <c r="Q1409" s="471"/>
      <c r="R1409" s="471"/>
      <c r="S1409" s="471"/>
      <c r="T1409" s="471"/>
      <c r="U1409" s="471"/>
      <c r="V1409" s="34"/>
    </row>
    <row r="1410" spans="1:22" ht="21" customHeight="1" thickBot="1" x14ac:dyDescent="0.3">
      <c r="A1410" s="33"/>
      <c r="B1410" s="490"/>
      <c r="C1410" s="492"/>
      <c r="D1410" s="470"/>
      <c r="E1410" s="472"/>
      <c r="F1410" s="472"/>
      <c r="G1410" s="472"/>
      <c r="H1410" s="472"/>
      <c r="I1410" s="472"/>
      <c r="J1410" s="34"/>
      <c r="K1410" s="1"/>
      <c r="L1410" s="32"/>
      <c r="M1410" s="33"/>
      <c r="N1410" s="490"/>
      <c r="O1410" s="492"/>
      <c r="P1410" s="470"/>
      <c r="Q1410" s="472"/>
      <c r="R1410" s="472"/>
      <c r="S1410" s="472"/>
      <c r="T1410" s="472"/>
      <c r="U1410" s="472"/>
      <c r="V1410" s="34"/>
    </row>
    <row r="1411" spans="1:22" ht="21" customHeight="1" x14ac:dyDescent="0.25">
      <c r="A1411" s="33"/>
      <c r="B1411" s="487">
        <v>1</v>
      </c>
      <c r="C1411" s="475">
        <f>B1411+1</f>
        <v>2</v>
      </c>
      <c r="D1411" s="473">
        <f t="shared" ref="D1411:I1411" si="145">C1411+1</f>
        <v>3</v>
      </c>
      <c r="E1411" s="475">
        <f t="shared" si="145"/>
        <v>4</v>
      </c>
      <c r="F1411" s="473">
        <f t="shared" si="145"/>
        <v>5</v>
      </c>
      <c r="G1411" s="475">
        <f t="shared" si="145"/>
        <v>6</v>
      </c>
      <c r="H1411" s="473">
        <f t="shared" si="145"/>
        <v>7</v>
      </c>
      <c r="I1411" s="477">
        <f t="shared" si="145"/>
        <v>8</v>
      </c>
      <c r="J1411" s="34"/>
      <c r="K1411" s="1"/>
      <c r="L1411" s="32"/>
      <c r="M1411" s="33"/>
      <c r="N1411" s="487">
        <v>1</v>
      </c>
      <c r="O1411" s="475">
        <f>N1411+1</f>
        <v>2</v>
      </c>
      <c r="P1411" s="473">
        <f t="shared" ref="P1411:U1411" si="146">O1411+1</f>
        <v>3</v>
      </c>
      <c r="Q1411" s="475">
        <f t="shared" si="146"/>
        <v>4</v>
      </c>
      <c r="R1411" s="473">
        <f t="shared" si="146"/>
        <v>5</v>
      </c>
      <c r="S1411" s="475">
        <f t="shared" si="146"/>
        <v>6</v>
      </c>
      <c r="T1411" s="473">
        <f t="shared" si="146"/>
        <v>7</v>
      </c>
      <c r="U1411" s="477">
        <f t="shared" si="146"/>
        <v>8</v>
      </c>
      <c r="V1411" s="34"/>
    </row>
    <row r="1412" spans="1:22" ht="21" customHeight="1" thickBot="1" x14ac:dyDescent="0.3">
      <c r="A1412" s="33"/>
      <c r="B1412" s="488"/>
      <c r="C1412" s="476"/>
      <c r="D1412" s="474"/>
      <c r="E1412" s="476"/>
      <c r="F1412" s="474"/>
      <c r="G1412" s="476"/>
      <c r="H1412" s="474"/>
      <c r="I1412" s="478"/>
      <c r="J1412" s="34"/>
      <c r="K1412" s="1"/>
      <c r="L1412" s="32"/>
      <c r="M1412" s="33"/>
      <c r="N1412" s="488"/>
      <c r="O1412" s="476"/>
      <c r="P1412" s="474"/>
      <c r="Q1412" s="476"/>
      <c r="R1412" s="474"/>
      <c r="S1412" s="476"/>
      <c r="T1412" s="474"/>
      <c r="U1412" s="478"/>
      <c r="V1412" s="34"/>
    </row>
    <row r="1413" spans="1:22" ht="21" customHeight="1" x14ac:dyDescent="0.25">
      <c r="A1413" s="33"/>
      <c r="B1413" s="479" t="s">
        <v>97</v>
      </c>
      <c r="C1413" s="480"/>
      <c r="D1413" s="483"/>
      <c r="E1413" s="484"/>
      <c r="F1413" s="484"/>
      <c r="G1413" s="484"/>
      <c r="H1413" s="484"/>
      <c r="I1413" s="429"/>
      <c r="J1413" s="34"/>
      <c r="K1413" s="1"/>
      <c r="L1413" s="32"/>
      <c r="M1413" s="33"/>
      <c r="N1413" s="479" t="s">
        <v>97</v>
      </c>
      <c r="O1413" s="480"/>
      <c r="P1413" s="483"/>
      <c r="Q1413" s="484"/>
      <c r="R1413" s="484"/>
      <c r="S1413" s="484"/>
      <c r="T1413" s="484"/>
      <c r="U1413" s="429"/>
      <c r="V1413" s="34"/>
    </row>
    <row r="1414" spans="1:22" ht="21" customHeight="1" thickBot="1" x14ac:dyDescent="0.3">
      <c r="A1414" s="33"/>
      <c r="B1414" s="481"/>
      <c r="C1414" s="482"/>
      <c r="D1414" s="485"/>
      <c r="E1414" s="486"/>
      <c r="F1414" s="486"/>
      <c r="G1414" s="486"/>
      <c r="H1414" s="486"/>
      <c r="I1414" s="431"/>
      <c r="J1414" s="34"/>
      <c r="K1414" s="1"/>
      <c r="L1414" s="32"/>
      <c r="M1414" s="33"/>
      <c r="N1414" s="481"/>
      <c r="O1414" s="482"/>
      <c r="P1414" s="485"/>
      <c r="Q1414" s="486"/>
      <c r="R1414" s="486"/>
      <c r="S1414" s="486"/>
      <c r="T1414" s="486"/>
      <c r="U1414" s="431"/>
      <c r="V1414" s="34"/>
    </row>
    <row r="1415" spans="1:22" ht="21" customHeight="1" thickBot="1" x14ac:dyDescent="0.3">
      <c r="A1415" s="33"/>
      <c r="B1415" s="25"/>
      <c r="C1415" s="25"/>
      <c r="D1415" s="25"/>
      <c r="E1415" s="25"/>
      <c r="F1415" s="25"/>
      <c r="G1415" s="25"/>
      <c r="H1415" s="25"/>
      <c r="I1415" s="25"/>
      <c r="J1415" s="34"/>
      <c r="K1415" s="1"/>
      <c r="L1415" s="32"/>
      <c r="M1415" s="33"/>
      <c r="N1415" s="25"/>
      <c r="O1415" s="25"/>
      <c r="P1415" s="25"/>
      <c r="Q1415" s="25"/>
      <c r="R1415" s="25"/>
      <c r="S1415" s="25"/>
      <c r="T1415" s="25"/>
      <c r="U1415" s="25"/>
      <c r="V1415" s="34"/>
    </row>
    <row r="1416" spans="1:22" ht="21" customHeight="1" x14ac:dyDescent="0.25">
      <c r="A1416" s="33"/>
      <c r="B1416" s="438" t="s">
        <v>63</v>
      </c>
      <c r="C1416" s="343" t="s">
        <v>64</v>
      </c>
      <c r="D1416" s="351"/>
      <c r="E1416" s="351"/>
      <c r="F1416" s="351"/>
      <c r="G1416" s="351"/>
      <c r="H1416" s="352"/>
      <c r="I1416" s="353"/>
      <c r="J1416" s="34"/>
      <c r="K1416" s="1"/>
      <c r="L1416" s="32"/>
      <c r="M1416" s="33"/>
      <c r="N1416" s="438" t="s">
        <v>63</v>
      </c>
      <c r="O1416" s="343" t="s">
        <v>64</v>
      </c>
      <c r="P1416" s="351"/>
      <c r="Q1416" s="351"/>
      <c r="R1416" s="351"/>
      <c r="S1416" s="351"/>
      <c r="T1416" s="352"/>
      <c r="U1416" s="353"/>
      <c r="V1416" s="34"/>
    </row>
    <row r="1417" spans="1:22" ht="21" customHeight="1" x14ac:dyDescent="0.25">
      <c r="A1417" s="33"/>
      <c r="B1417" s="439"/>
      <c r="C1417" s="340" t="s">
        <v>65</v>
      </c>
      <c r="D1417" s="348"/>
      <c r="E1417" s="348"/>
      <c r="F1417" s="348"/>
      <c r="G1417" s="348"/>
      <c r="H1417" s="336"/>
      <c r="I1417" s="337"/>
      <c r="J1417" s="34"/>
      <c r="K1417" s="1"/>
      <c r="L1417" s="32"/>
      <c r="M1417" s="33"/>
      <c r="N1417" s="439"/>
      <c r="O1417" s="340" t="s">
        <v>65</v>
      </c>
      <c r="P1417" s="348"/>
      <c r="Q1417" s="348"/>
      <c r="R1417" s="348"/>
      <c r="S1417" s="348"/>
      <c r="T1417" s="336"/>
      <c r="U1417" s="337"/>
      <c r="V1417" s="34"/>
    </row>
    <row r="1418" spans="1:22" ht="21" customHeight="1" x14ac:dyDescent="0.25">
      <c r="A1418" s="33"/>
      <c r="B1418" s="439"/>
      <c r="C1418" s="340" t="s">
        <v>66</v>
      </c>
      <c r="D1418" s="348"/>
      <c r="E1418" s="348"/>
      <c r="F1418" s="348"/>
      <c r="G1418" s="348"/>
      <c r="H1418" s="336"/>
      <c r="I1418" s="337"/>
      <c r="J1418" s="34"/>
      <c r="K1418" s="1"/>
      <c r="L1418" s="32"/>
      <c r="M1418" s="33"/>
      <c r="N1418" s="439"/>
      <c r="O1418" s="340" t="s">
        <v>66</v>
      </c>
      <c r="P1418" s="348"/>
      <c r="Q1418" s="348"/>
      <c r="R1418" s="348"/>
      <c r="S1418" s="348"/>
      <c r="T1418" s="336"/>
      <c r="U1418" s="337"/>
      <c r="V1418" s="34"/>
    </row>
    <row r="1419" spans="1:22" ht="21" customHeight="1" x14ac:dyDescent="0.25">
      <c r="A1419" s="33"/>
      <c r="B1419" s="439"/>
      <c r="C1419" s="340" t="s">
        <v>67</v>
      </c>
      <c r="D1419" s="348"/>
      <c r="E1419" s="348"/>
      <c r="F1419" s="348"/>
      <c r="G1419" s="348"/>
      <c r="H1419" s="336"/>
      <c r="I1419" s="337"/>
      <c r="J1419" s="34"/>
      <c r="K1419" s="1"/>
      <c r="L1419" s="32"/>
      <c r="M1419" s="33"/>
      <c r="N1419" s="439"/>
      <c r="O1419" s="340" t="s">
        <v>67</v>
      </c>
      <c r="P1419" s="348"/>
      <c r="Q1419" s="348"/>
      <c r="R1419" s="348"/>
      <c r="S1419" s="348"/>
      <c r="T1419" s="336"/>
      <c r="U1419" s="337"/>
      <c r="V1419" s="34"/>
    </row>
    <row r="1420" spans="1:22" ht="21" customHeight="1" x14ac:dyDescent="0.25">
      <c r="A1420" s="33"/>
      <c r="B1420" s="439"/>
      <c r="C1420" s="340" t="s">
        <v>68</v>
      </c>
      <c r="D1420" s="348"/>
      <c r="E1420" s="348"/>
      <c r="F1420" s="348"/>
      <c r="G1420" s="348"/>
      <c r="H1420" s="336"/>
      <c r="I1420" s="337"/>
      <c r="J1420" s="34"/>
      <c r="K1420" s="1"/>
      <c r="L1420" s="32"/>
      <c r="M1420" s="33"/>
      <c r="N1420" s="439"/>
      <c r="O1420" s="340" t="s">
        <v>68</v>
      </c>
      <c r="P1420" s="348"/>
      <c r="Q1420" s="348"/>
      <c r="R1420" s="348"/>
      <c r="S1420" s="348"/>
      <c r="T1420" s="336"/>
      <c r="U1420" s="337"/>
      <c r="V1420" s="34"/>
    </row>
    <row r="1421" spans="1:22" ht="21" customHeight="1" x14ac:dyDescent="0.25">
      <c r="A1421" s="33"/>
      <c r="B1421" s="439"/>
      <c r="C1421" s="340" t="s">
        <v>69</v>
      </c>
      <c r="D1421" s="348"/>
      <c r="E1421" s="348"/>
      <c r="F1421" s="348"/>
      <c r="G1421" s="348"/>
      <c r="H1421" s="336"/>
      <c r="I1421" s="337"/>
      <c r="J1421" s="34"/>
      <c r="K1421" s="1"/>
      <c r="L1421" s="32"/>
      <c r="M1421" s="33"/>
      <c r="N1421" s="439"/>
      <c r="O1421" s="340" t="s">
        <v>69</v>
      </c>
      <c r="P1421" s="348"/>
      <c r="Q1421" s="348"/>
      <c r="R1421" s="348"/>
      <c r="S1421" s="348"/>
      <c r="T1421" s="336"/>
      <c r="U1421" s="337"/>
      <c r="V1421" s="34"/>
    </row>
    <row r="1422" spans="1:22" ht="21" customHeight="1" thickBot="1" x14ac:dyDescent="0.3">
      <c r="A1422" s="33"/>
      <c r="B1422" s="440"/>
      <c r="C1422" s="371" t="s">
        <v>92</v>
      </c>
      <c r="D1422" s="372"/>
      <c r="E1422" s="372"/>
      <c r="F1422" s="372"/>
      <c r="G1422" s="372"/>
      <c r="H1422" s="369"/>
      <c r="I1422" s="370"/>
      <c r="J1422" s="34"/>
      <c r="K1422" s="1"/>
      <c r="L1422" s="32"/>
      <c r="M1422" s="33"/>
      <c r="N1422" s="440"/>
      <c r="O1422" s="371" t="s">
        <v>92</v>
      </c>
      <c r="P1422" s="372"/>
      <c r="Q1422" s="372"/>
      <c r="R1422" s="372"/>
      <c r="S1422" s="372"/>
      <c r="T1422" s="369"/>
      <c r="U1422" s="370"/>
      <c r="V1422" s="34"/>
    </row>
    <row r="1423" spans="1:22" ht="21" customHeight="1" x14ac:dyDescent="0.25">
      <c r="A1423" s="33"/>
      <c r="B1423" s="467" t="s">
        <v>70</v>
      </c>
      <c r="C1423" s="346" t="s">
        <v>71</v>
      </c>
      <c r="D1423" s="347"/>
      <c r="E1423" s="347"/>
      <c r="F1423" s="347"/>
      <c r="G1423" s="347"/>
      <c r="H1423" s="344"/>
      <c r="I1423" s="345"/>
      <c r="J1423" s="34"/>
      <c r="K1423" s="1"/>
      <c r="L1423" s="32"/>
      <c r="M1423" s="33"/>
      <c r="N1423" s="467" t="s">
        <v>70</v>
      </c>
      <c r="O1423" s="346" t="s">
        <v>71</v>
      </c>
      <c r="P1423" s="347"/>
      <c r="Q1423" s="347"/>
      <c r="R1423" s="347"/>
      <c r="S1423" s="347"/>
      <c r="T1423" s="344"/>
      <c r="U1423" s="345"/>
      <c r="V1423" s="34"/>
    </row>
    <row r="1424" spans="1:22" ht="21" customHeight="1" x14ac:dyDescent="0.25">
      <c r="A1424" s="33"/>
      <c r="B1424" s="467"/>
      <c r="C1424" s="340" t="s">
        <v>72</v>
      </c>
      <c r="D1424" s="348"/>
      <c r="E1424" s="348"/>
      <c r="F1424" s="348"/>
      <c r="G1424" s="348"/>
      <c r="H1424" s="336"/>
      <c r="I1424" s="337"/>
      <c r="J1424" s="34"/>
      <c r="K1424" s="1"/>
      <c r="L1424" s="32"/>
      <c r="M1424" s="33"/>
      <c r="N1424" s="467"/>
      <c r="O1424" s="340" t="s">
        <v>72</v>
      </c>
      <c r="P1424" s="348"/>
      <c r="Q1424" s="348"/>
      <c r="R1424" s="348"/>
      <c r="S1424" s="348"/>
      <c r="T1424" s="336"/>
      <c r="U1424" s="337"/>
      <c r="V1424" s="34"/>
    </row>
    <row r="1425" spans="1:23" ht="21" customHeight="1" x14ac:dyDescent="0.25">
      <c r="A1425" s="33"/>
      <c r="B1425" s="467"/>
      <c r="C1425" s="340" t="s">
        <v>73</v>
      </c>
      <c r="D1425" s="348"/>
      <c r="E1425" s="348"/>
      <c r="F1425" s="348"/>
      <c r="G1425" s="348"/>
      <c r="H1425" s="336"/>
      <c r="I1425" s="337"/>
      <c r="J1425" s="34"/>
      <c r="K1425" s="1"/>
      <c r="L1425" s="32"/>
      <c r="M1425" s="33"/>
      <c r="N1425" s="467"/>
      <c r="O1425" s="340" t="s">
        <v>73</v>
      </c>
      <c r="P1425" s="348"/>
      <c r="Q1425" s="348"/>
      <c r="R1425" s="348"/>
      <c r="S1425" s="348"/>
      <c r="T1425" s="336"/>
      <c r="U1425" s="337"/>
      <c r="V1425" s="34"/>
    </row>
    <row r="1426" spans="1:23" ht="21" customHeight="1" x14ac:dyDescent="0.25">
      <c r="A1426" s="33"/>
      <c r="B1426" s="467"/>
      <c r="C1426" s="340" t="s">
        <v>74</v>
      </c>
      <c r="D1426" s="348"/>
      <c r="E1426" s="348"/>
      <c r="F1426" s="348"/>
      <c r="G1426" s="348"/>
      <c r="H1426" s="336"/>
      <c r="I1426" s="337"/>
      <c r="J1426" s="34"/>
      <c r="K1426" s="1"/>
      <c r="L1426" s="32"/>
      <c r="M1426" s="33"/>
      <c r="N1426" s="467"/>
      <c r="O1426" s="340" t="s">
        <v>74</v>
      </c>
      <c r="P1426" s="348"/>
      <c r="Q1426" s="348"/>
      <c r="R1426" s="348"/>
      <c r="S1426" s="348"/>
      <c r="T1426" s="336"/>
      <c r="U1426" s="337"/>
      <c r="V1426" s="34"/>
    </row>
    <row r="1427" spans="1:23" ht="21" customHeight="1" x14ac:dyDescent="0.25">
      <c r="A1427" s="33"/>
      <c r="B1427" s="467"/>
      <c r="C1427" s="340" t="s">
        <v>75</v>
      </c>
      <c r="D1427" s="348"/>
      <c r="E1427" s="348"/>
      <c r="F1427" s="348"/>
      <c r="G1427" s="348"/>
      <c r="H1427" s="336"/>
      <c r="I1427" s="337"/>
      <c r="J1427" s="34"/>
      <c r="K1427" s="1"/>
      <c r="L1427" s="32"/>
      <c r="M1427" s="33"/>
      <c r="N1427" s="467"/>
      <c r="O1427" s="340" t="s">
        <v>75</v>
      </c>
      <c r="P1427" s="348"/>
      <c r="Q1427" s="348"/>
      <c r="R1427" s="348"/>
      <c r="S1427" s="348"/>
      <c r="T1427" s="336"/>
      <c r="U1427" s="337"/>
      <c r="V1427" s="34"/>
    </row>
    <row r="1428" spans="1:23" ht="21" customHeight="1" x14ac:dyDescent="0.25">
      <c r="A1428" s="33"/>
      <c r="B1428" s="467"/>
      <c r="C1428" s="340" t="s">
        <v>76</v>
      </c>
      <c r="D1428" s="348"/>
      <c r="E1428" s="348"/>
      <c r="F1428" s="348"/>
      <c r="G1428" s="348"/>
      <c r="H1428" s="336"/>
      <c r="I1428" s="337"/>
      <c r="J1428" s="34"/>
      <c r="K1428" s="1"/>
      <c r="L1428" s="32"/>
      <c r="M1428" s="33"/>
      <c r="N1428" s="467"/>
      <c r="O1428" s="340" t="s">
        <v>76</v>
      </c>
      <c r="P1428" s="348"/>
      <c r="Q1428" s="348"/>
      <c r="R1428" s="348"/>
      <c r="S1428" s="348"/>
      <c r="T1428" s="336"/>
      <c r="U1428" s="337"/>
      <c r="V1428" s="34"/>
    </row>
    <row r="1429" spans="1:23" ht="21" customHeight="1" thickBot="1" x14ac:dyDescent="0.3">
      <c r="A1429" s="33"/>
      <c r="B1429" s="468"/>
      <c r="C1429" s="371" t="s">
        <v>77</v>
      </c>
      <c r="D1429" s="372"/>
      <c r="E1429" s="372"/>
      <c r="F1429" s="372"/>
      <c r="G1429" s="372"/>
      <c r="H1429" s="369"/>
      <c r="I1429" s="370"/>
      <c r="J1429" s="34"/>
      <c r="K1429" s="1"/>
      <c r="L1429" s="32"/>
      <c r="M1429" s="33"/>
      <c r="N1429" s="468"/>
      <c r="O1429" s="371" t="s">
        <v>77</v>
      </c>
      <c r="P1429" s="372"/>
      <c r="Q1429" s="372"/>
      <c r="R1429" s="372"/>
      <c r="S1429" s="372"/>
      <c r="T1429" s="369"/>
      <c r="U1429" s="370"/>
      <c r="V1429" s="34"/>
    </row>
    <row r="1430" spans="1:23" ht="21" customHeight="1" x14ac:dyDescent="0.25">
      <c r="A1430" s="33"/>
      <c r="B1430" s="439" t="s">
        <v>78</v>
      </c>
      <c r="C1430" s="465" t="s">
        <v>83</v>
      </c>
      <c r="D1430" s="466"/>
      <c r="E1430" s="346"/>
      <c r="F1430" s="11" t="s">
        <v>84</v>
      </c>
      <c r="G1430" s="11"/>
      <c r="H1430" s="344"/>
      <c r="I1430" s="345"/>
      <c r="J1430" s="34"/>
      <c r="K1430" s="1"/>
      <c r="L1430" s="32"/>
      <c r="M1430" s="33"/>
      <c r="N1430" s="439" t="s">
        <v>78</v>
      </c>
      <c r="O1430" s="465" t="s">
        <v>83</v>
      </c>
      <c r="P1430" s="466"/>
      <c r="Q1430" s="346"/>
      <c r="R1430" s="11" t="s">
        <v>84</v>
      </c>
      <c r="S1430" s="11"/>
      <c r="T1430" s="344"/>
      <c r="U1430" s="345"/>
      <c r="V1430" s="34"/>
    </row>
    <row r="1431" spans="1:23" ht="21" customHeight="1" x14ac:dyDescent="0.25">
      <c r="A1431" s="33"/>
      <c r="B1431" s="439"/>
      <c r="C1431" s="58" t="s">
        <v>85</v>
      </c>
      <c r="D1431" s="59"/>
      <c r="E1431" s="59"/>
      <c r="F1431" s="10" t="s">
        <v>86</v>
      </c>
      <c r="G1431" s="10"/>
      <c r="H1431" s="336"/>
      <c r="I1431" s="337"/>
      <c r="J1431" s="34"/>
      <c r="K1431" s="1"/>
      <c r="L1431" s="32"/>
      <c r="M1431" s="33"/>
      <c r="N1431" s="439"/>
      <c r="O1431" s="58" t="s">
        <v>85</v>
      </c>
      <c r="P1431" s="59"/>
      <c r="Q1431" s="59"/>
      <c r="R1431" s="10" t="s">
        <v>86</v>
      </c>
      <c r="S1431" s="10"/>
      <c r="T1431" s="336"/>
      <c r="U1431" s="337"/>
      <c r="V1431" s="34"/>
    </row>
    <row r="1432" spans="1:23" ht="21" customHeight="1" thickBot="1" x14ac:dyDescent="0.3">
      <c r="A1432" s="33"/>
      <c r="B1432" s="440"/>
      <c r="C1432" s="60" t="s">
        <v>87</v>
      </c>
      <c r="D1432" s="61"/>
      <c r="E1432" s="61"/>
      <c r="F1432" s="52" t="s">
        <v>86</v>
      </c>
      <c r="G1432" s="52"/>
      <c r="H1432" s="369"/>
      <c r="I1432" s="370"/>
      <c r="J1432" s="34"/>
      <c r="K1432" s="1"/>
      <c r="L1432" s="32"/>
      <c r="M1432" s="33"/>
      <c r="N1432" s="440"/>
      <c r="O1432" s="60" t="s">
        <v>87</v>
      </c>
      <c r="P1432" s="61"/>
      <c r="Q1432" s="61"/>
      <c r="R1432" s="52" t="s">
        <v>86</v>
      </c>
      <c r="S1432" s="52"/>
      <c r="T1432" s="369"/>
      <c r="U1432" s="370"/>
      <c r="V1432" s="34"/>
    </row>
    <row r="1433" spans="1:23" ht="21" customHeight="1" thickBot="1" x14ac:dyDescent="0.3">
      <c r="A1433" s="33"/>
      <c r="B1433" s="25"/>
      <c r="C1433" s="25"/>
      <c r="D1433" s="25"/>
      <c r="E1433" s="25"/>
      <c r="F1433" s="25"/>
      <c r="G1433" s="25"/>
      <c r="H1433" s="25"/>
      <c r="I1433" s="25"/>
      <c r="J1433" s="34"/>
      <c r="K1433" s="1"/>
      <c r="L1433" s="32"/>
      <c r="M1433" s="33"/>
      <c r="N1433" s="25"/>
      <c r="O1433" s="25"/>
      <c r="P1433" s="25"/>
      <c r="Q1433" s="25"/>
      <c r="R1433" s="25"/>
      <c r="S1433" s="25"/>
      <c r="T1433" s="25"/>
      <c r="U1433" s="25"/>
      <c r="V1433" s="34"/>
    </row>
    <row r="1434" spans="1:23" ht="21" customHeight="1" x14ac:dyDescent="0.3">
      <c r="A1434" s="33"/>
      <c r="B1434" s="373" t="s">
        <v>88</v>
      </c>
      <c r="C1434" s="374"/>
      <c r="D1434" s="374"/>
      <c r="E1434" s="374"/>
      <c r="F1434" s="374"/>
      <c r="G1434" s="374"/>
      <c r="H1434" s="374"/>
      <c r="I1434" s="375"/>
      <c r="J1434" s="34"/>
      <c r="K1434" s="1"/>
      <c r="L1434" s="32"/>
      <c r="M1434" s="33"/>
      <c r="N1434" s="373" t="s">
        <v>88</v>
      </c>
      <c r="O1434" s="374"/>
      <c r="P1434" s="374"/>
      <c r="Q1434" s="374"/>
      <c r="R1434" s="374"/>
      <c r="S1434" s="374"/>
      <c r="T1434" s="374"/>
      <c r="U1434" s="375"/>
      <c r="V1434" s="34"/>
    </row>
    <row r="1435" spans="1:23" ht="21" customHeight="1" x14ac:dyDescent="0.25">
      <c r="A1435" s="33"/>
      <c r="B1435" s="376"/>
      <c r="C1435" s="377"/>
      <c r="D1435" s="377"/>
      <c r="E1435" s="377"/>
      <c r="F1435" s="377"/>
      <c r="G1435" s="377"/>
      <c r="H1435" s="377"/>
      <c r="I1435" s="378"/>
      <c r="J1435" s="34"/>
      <c r="K1435" s="1"/>
      <c r="L1435" s="32"/>
      <c r="M1435" s="33"/>
      <c r="N1435" s="376"/>
      <c r="O1435" s="377"/>
      <c r="P1435" s="377"/>
      <c r="Q1435" s="377"/>
      <c r="R1435" s="377"/>
      <c r="S1435" s="377"/>
      <c r="T1435" s="377"/>
      <c r="U1435" s="378"/>
      <c r="V1435" s="34"/>
    </row>
    <row r="1436" spans="1:23" ht="21" customHeight="1" x14ac:dyDescent="0.25">
      <c r="A1436" s="33"/>
      <c r="B1436" s="379"/>
      <c r="C1436" s="380"/>
      <c r="D1436" s="380"/>
      <c r="E1436" s="380"/>
      <c r="F1436" s="380"/>
      <c r="G1436" s="380"/>
      <c r="H1436" s="380"/>
      <c r="I1436" s="381"/>
      <c r="J1436" s="34"/>
      <c r="K1436" s="1"/>
      <c r="L1436" s="32"/>
      <c r="M1436" s="33"/>
      <c r="N1436" s="379"/>
      <c r="O1436" s="380"/>
      <c r="P1436" s="380"/>
      <c r="Q1436" s="380"/>
      <c r="R1436" s="380"/>
      <c r="S1436" s="380"/>
      <c r="T1436" s="380"/>
      <c r="U1436" s="381"/>
      <c r="V1436" s="34"/>
    </row>
    <row r="1437" spans="1:23" ht="21" customHeight="1" x14ac:dyDescent="0.25">
      <c r="A1437" s="33"/>
      <c r="B1437" s="379"/>
      <c r="C1437" s="380"/>
      <c r="D1437" s="380"/>
      <c r="E1437" s="380"/>
      <c r="F1437" s="380"/>
      <c r="G1437" s="380"/>
      <c r="H1437" s="380"/>
      <c r="I1437" s="381"/>
      <c r="J1437" s="34"/>
      <c r="K1437" s="1"/>
      <c r="L1437" s="32"/>
      <c r="M1437" s="33"/>
      <c r="N1437" s="379"/>
      <c r="O1437" s="380"/>
      <c r="P1437" s="380"/>
      <c r="Q1437" s="380"/>
      <c r="R1437" s="380"/>
      <c r="S1437" s="380"/>
      <c r="T1437" s="380"/>
      <c r="U1437" s="381"/>
      <c r="V1437" s="34"/>
    </row>
    <row r="1438" spans="1:23" ht="21" customHeight="1" thickBot="1" x14ac:dyDescent="0.3">
      <c r="A1438" s="33"/>
      <c r="B1438" s="382"/>
      <c r="C1438" s="383"/>
      <c r="D1438" s="383"/>
      <c r="E1438" s="383"/>
      <c r="F1438" s="383"/>
      <c r="G1438" s="383"/>
      <c r="H1438" s="383"/>
      <c r="I1438" s="384"/>
      <c r="J1438" s="34"/>
      <c r="K1438" s="1"/>
      <c r="L1438" s="32"/>
      <c r="M1438" s="33"/>
      <c r="N1438" s="382"/>
      <c r="O1438" s="383"/>
      <c r="P1438" s="383"/>
      <c r="Q1438" s="383"/>
      <c r="R1438" s="383"/>
      <c r="S1438" s="383"/>
      <c r="T1438" s="383"/>
      <c r="U1438" s="384"/>
      <c r="V1438" s="34"/>
    </row>
    <row r="1439" spans="1:23" ht="21" customHeight="1" thickBot="1" x14ac:dyDescent="0.3">
      <c r="A1439" s="53"/>
      <c r="B1439" s="54"/>
      <c r="C1439" s="54"/>
      <c r="D1439" s="54"/>
      <c r="E1439" s="54"/>
      <c r="F1439" s="54"/>
      <c r="G1439" s="54"/>
      <c r="H1439" s="54"/>
      <c r="I1439" s="54"/>
      <c r="J1439" s="55"/>
      <c r="K1439" s="1"/>
      <c r="L1439" s="32"/>
      <c r="M1439" s="53"/>
      <c r="N1439" s="54"/>
      <c r="O1439" s="54"/>
      <c r="P1439" s="54"/>
      <c r="Q1439" s="54"/>
      <c r="R1439" s="54"/>
      <c r="S1439" s="54"/>
      <c r="T1439" s="54"/>
      <c r="U1439" s="54"/>
      <c r="V1439" s="55"/>
    </row>
    <row r="1440" spans="1:23" ht="21" customHeight="1" thickBot="1" x14ac:dyDescent="0.3">
      <c r="A1440" s="56"/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7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</row>
    <row r="1441" spans="1:22" ht="21" customHeight="1" x14ac:dyDescent="0.25">
      <c r="A1441" s="29">
        <v>30</v>
      </c>
      <c r="B1441" s="30"/>
      <c r="C1441" s="30"/>
      <c r="D1441" s="30"/>
      <c r="E1441" s="30"/>
      <c r="F1441" s="30"/>
      <c r="G1441" s="30"/>
      <c r="H1441" s="30"/>
      <c r="I1441" s="30"/>
      <c r="J1441" s="31"/>
      <c r="K1441" s="1"/>
      <c r="L1441" s="32"/>
      <c r="M1441" s="29">
        <f t="shared" ref="M1441" si="147">A1441+1</f>
        <v>31</v>
      </c>
      <c r="N1441" s="30"/>
      <c r="O1441" s="30"/>
      <c r="P1441" s="30"/>
      <c r="Q1441" s="30"/>
      <c r="R1441" s="30"/>
      <c r="S1441" s="30"/>
      <c r="T1441" s="30"/>
      <c r="U1441" s="30"/>
      <c r="V1441" s="31"/>
    </row>
    <row r="1442" spans="1:22" ht="21" customHeight="1" x14ac:dyDescent="0.35">
      <c r="A1442" s="33"/>
      <c r="B1442" s="356" t="s">
        <v>42</v>
      </c>
      <c r="C1442" s="356"/>
      <c r="D1442" s="452" t="s">
        <v>239</v>
      </c>
      <c r="E1442" s="404"/>
      <c r="F1442" s="404"/>
      <c r="G1442" s="404"/>
      <c r="H1442" s="404"/>
      <c r="I1442" s="404"/>
      <c r="J1442" s="75"/>
      <c r="K1442" s="1"/>
      <c r="L1442" s="32"/>
      <c r="M1442" s="33"/>
      <c r="N1442" s="356" t="s">
        <v>42</v>
      </c>
      <c r="O1442" s="356"/>
      <c r="P1442" s="452" t="s">
        <v>239</v>
      </c>
      <c r="Q1442" s="404"/>
      <c r="R1442" s="404"/>
      <c r="S1442" s="404"/>
      <c r="T1442" s="404"/>
      <c r="U1442" s="404"/>
      <c r="V1442" s="75"/>
    </row>
    <row r="1443" spans="1:22" ht="21" customHeight="1" x14ac:dyDescent="0.25">
      <c r="A1443" s="33"/>
      <c r="B1443" s="358"/>
      <c r="C1443" s="358"/>
      <c r="D1443" s="358"/>
      <c r="E1443" s="358"/>
      <c r="F1443" s="358"/>
      <c r="G1443" s="358"/>
      <c r="H1443" s="358"/>
      <c r="I1443" s="358"/>
      <c r="J1443" s="34"/>
      <c r="K1443" s="1"/>
      <c r="L1443" s="32"/>
      <c r="M1443" s="33"/>
      <c r="N1443" s="358"/>
      <c r="O1443" s="358"/>
      <c r="P1443" s="358"/>
      <c r="Q1443" s="358"/>
      <c r="R1443" s="358"/>
      <c r="S1443" s="358"/>
      <c r="T1443" s="358"/>
      <c r="U1443" s="358"/>
      <c r="V1443" s="34"/>
    </row>
    <row r="1444" spans="1:22" ht="21" customHeight="1" x14ac:dyDescent="0.35">
      <c r="A1444" s="33"/>
      <c r="B1444" s="356" t="s">
        <v>0</v>
      </c>
      <c r="C1444" s="356"/>
      <c r="D1444" s="403"/>
      <c r="E1444" s="403"/>
      <c r="F1444" s="357" t="s">
        <v>41</v>
      </c>
      <c r="G1444" s="357"/>
      <c r="H1444" s="403"/>
      <c r="I1444" s="403"/>
      <c r="J1444" s="34"/>
      <c r="K1444" s="1"/>
      <c r="L1444" s="32"/>
      <c r="M1444" s="33"/>
      <c r="N1444" s="356" t="s">
        <v>0</v>
      </c>
      <c r="O1444" s="356"/>
      <c r="P1444" s="403"/>
      <c r="Q1444" s="403"/>
      <c r="R1444" s="357" t="s">
        <v>41</v>
      </c>
      <c r="S1444" s="357"/>
      <c r="T1444" s="403"/>
      <c r="U1444" s="403"/>
      <c r="V1444" s="34"/>
    </row>
    <row r="1445" spans="1:22" ht="21" customHeight="1" x14ac:dyDescent="0.35">
      <c r="A1445" s="33"/>
      <c r="B1445" s="356" t="s">
        <v>14</v>
      </c>
      <c r="C1445" s="356"/>
      <c r="D1445" s="400"/>
      <c r="E1445" s="400"/>
      <c r="F1445" s="357" t="s">
        <v>15</v>
      </c>
      <c r="G1445" s="357"/>
      <c r="H1445" s="401"/>
      <c r="I1445" s="401"/>
      <c r="J1445" s="34"/>
      <c r="K1445" s="1"/>
      <c r="L1445" s="32"/>
      <c r="M1445" s="33"/>
      <c r="N1445" s="356" t="s">
        <v>14</v>
      </c>
      <c r="O1445" s="356"/>
      <c r="P1445" s="400"/>
      <c r="Q1445" s="400"/>
      <c r="R1445" s="357" t="s">
        <v>15</v>
      </c>
      <c r="S1445" s="357"/>
      <c r="T1445" s="401"/>
      <c r="U1445" s="401"/>
      <c r="V1445" s="34"/>
    </row>
    <row r="1446" spans="1:22" ht="21" customHeight="1" x14ac:dyDescent="0.3">
      <c r="A1446" s="33"/>
      <c r="B1446" s="64" t="s">
        <v>53</v>
      </c>
      <c r="C1446" s="64"/>
      <c r="D1446" s="402"/>
      <c r="E1446" s="402"/>
      <c r="F1446" s="397" t="s">
        <v>54</v>
      </c>
      <c r="G1446" s="397"/>
      <c r="H1446" s="402"/>
      <c r="I1446" s="402"/>
      <c r="J1446" s="34"/>
      <c r="K1446" s="1"/>
      <c r="L1446" s="32"/>
      <c r="M1446" s="33"/>
      <c r="N1446" s="64" t="s">
        <v>53</v>
      </c>
      <c r="O1446" s="64"/>
      <c r="P1446" s="402"/>
      <c r="Q1446" s="402"/>
      <c r="R1446" s="397" t="s">
        <v>54</v>
      </c>
      <c r="S1446" s="397"/>
      <c r="T1446" s="402"/>
      <c r="U1446" s="402"/>
      <c r="V1446" s="34"/>
    </row>
    <row r="1447" spans="1:22" ht="21" customHeight="1" x14ac:dyDescent="0.3">
      <c r="A1447" s="33"/>
      <c r="B1447" s="396" t="s">
        <v>1</v>
      </c>
      <c r="C1447" s="396"/>
      <c r="D1447" s="397"/>
      <c r="E1447" s="397"/>
      <c r="F1447" s="398"/>
      <c r="G1447" s="398"/>
      <c r="H1447" s="398"/>
      <c r="I1447" s="398"/>
      <c r="J1447" s="34"/>
      <c r="K1447" s="1"/>
      <c r="L1447" s="32"/>
      <c r="M1447" s="33"/>
      <c r="N1447" s="396" t="s">
        <v>1</v>
      </c>
      <c r="O1447" s="396"/>
      <c r="P1447" s="397"/>
      <c r="Q1447" s="397"/>
      <c r="R1447" s="398"/>
      <c r="S1447" s="398"/>
      <c r="T1447" s="398"/>
      <c r="U1447" s="398"/>
      <c r="V1447" s="34"/>
    </row>
    <row r="1448" spans="1:22" ht="21" customHeight="1" x14ac:dyDescent="0.3">
      <c r="A1448" s="33"/>
      <c r="B1448" s="396"/>
      <c r="C1448" s="396"/>
      <c r="D1448" s="397" t="s">
        <v>11</v>
      </c>
      <c r="E1448" s="397"/>
      <c r="F1448" s="398"/>
      <c r="G1448" s="398"/>
      <c r="H1448" s="398"/>
      <c r="I1448" s="398"/>
      <c r="J1448" s="34"/>
      <c r="K1448" s="1"/>
      <c r="L1448" s="32"/>
      <c r="M1448" s="33"/>
      <c r="N1448" s="396"/>
      <c r="O1448" s="396"/>
      <c r="P1448" s="397" t="s">
        <v>11</v>
      </c>
      <c r="Q1448" s="397"/>
      <c r="R1448" s="398"/>
      <c r="S1448" s="398"/>
      <c r="T1448" s="398"/>
      <c r="U1448" s="398"/>
      <c r="V1448" s="34"/>
    </row>
    <row r="1449" spans="1:22" ht="21" customHeight="1" x14ac:dyDescent="0.3">
      <c r="A1449" s="33"/>
      <c r="B1449" s="396"/>
      <c r="C1449" s="396"/>
      <c r="D1449" s="397" t="s">
        <v>55</v>
      </c>
      <c r="E1449" s="397"/>
      <c r="F1449" s="398"/>
      <c r="G1449" s="398"/>
      <c r="H1449" s="398"/>
      <c r="I1449" s="398"/>
      <c r="J1449" s="34"/>
      <c r="K1449" s="1"/>
      <c r="L1449" s="32"/>
      <c r="M1449" s="33"/>
      <c r="N1449" s="396"/>
      <c r="O1449" s="396"/>
      <c r="P1449" s="397" t="s">
        <v>55</v>
      </c>
      <c r="Q1449" s="397"/>
      <c r="R1449" s="398"/>
      <c r="S1449" s="398"/>
      <c r="T1449" s="398"/>
      <c r="U1449" s="398"/>
      <c r="V1449" s="34"/>
    </row>
    <row r="1450" spans="1:22" ht="21" customHeight="1" x14ac:dyDescent="0.35">
      <c r="A1450" s="33"/>
      <c r="B1450" s="396"/>
      <c r="C1450" s="396"/>
      <c r="D1450" s="397" t="s">
        <v>9</v>
      </c>
      <c r="E1450" s="397"/>
      <c r="F1450" s="399"/>
      <c r="G1450" s="399"/>
      <c r="H1450" s="399"/>
      <c r="I1450" s="399"/>
      <c r="J1450" s="34"/>
      <c r="K1450" s="1"/>
      <c r="L1450" s="32"/>
      <c r="M1450" s="33"/>
      <c r="N1450" s="396"/>
      <c r="O1450" s="396"/>
      <c r="P1450" s="397" t="s">
        <v>9</v>
      </c>
      <c r="Q1450" s="397"/>
      <c r="R1450" s="399"/>
      <c r="S1450" s="399"/>
      <c r="T1450" s="399"/>
      <c r="U1450" s="399"/>
      <c r="V1450" s="34"/>
    </row>
    <row r="1451" spans="1:22" ht="21" customHeight="1" x14ac:dyDescent="0.35">
      <c r="A1451" s="33"/>
      <c r="B1451" s="356" t="s">
        <v>44</v>
      </c>
      <c r="C1451" s="356"/>
      <c r="D1451" s="357" t="str">
        <f t="shared" ref="D1451" si="148">IF(D1442="","",IF(OR(D1442="DWF",D1442="DNF"),"Distance","Temps"))</f>
        <v>Temps</v>
      </c>
      <c r="E1451" s="357"/>
      <c r="F1451" s="37"/>
      <c r="G1451" s="65"/>
      <c r="H1451" s="39"/>
      <c r="I1451" s="65"/>
      <c r="J1451" s="34"/>
      <c r="K1451" s="1"/>
      <c r="L1451" s="32"/>
      <c r="M1451" s="33"/>
      <c r="N1451" s="356" t="s">
        <v>44</v>
      </c>
      <c r="O1451" s="356"/>
      <c r="P1451" s="357" t="str">
        <f t="shared" ref="P1451" si="149">IF(P1442="","",IF(OR(P1442="DWF",P1442="DNF"),"Distance","Temps"))</f>
        <v>Temps</v>
      </c>
      <c r="Q1451" s="357"/>
      <c r="R1451" s="37"/>
      <c r="S1451" s="65"/>
      <c r="T1451" s="39"/>
      <c r="U1451" s="65"/>
      <c r="V1451" s="34"/>
    </row>
    <row r="1452" spans="1:22" ht="21" customHeight="1" x14ac:dyDescent="0.3">
      <c r="A1452" s="33"/>
      <c r="B1452" s="356"/>
      <c r="C1452" s="356"/>
      <c r="D1452" s="359" t="s">
        <v>56</v>
      </c>
      <c r="E1452" s="63" t="s">
        <v>57</v>
      </c>
      <c r="F1452" s="41"/>
      <c r="G1452" s="66"/>
      <c r="H1452" s="41"/>
      <c r="I1452" s="66"/>
      <c r="J1452" s="34"/>
      <c r="K1452" s="1"/>
      <c r="L1452" s="32"/>
      <c r="M1452" s="33"/>
      <c r="N1452" s="356"/>
      <c r="O1452" s="356"/>
      <c r="P1452" s="359" t="s">
        <v>56</v>
      </c>
      <c r="Q1452" s="63" t="s">
        <v>57</v>
      </c>
      <c r="R1452" s="41"/>
      <c r="S1452" s="66"/>
      <c r="T1452" s="41"/>
      <c r="U1452" s="66"/>
      <c r="V1452" s="34"/>
    </row>
    <row r="1453" spans="1:22" ht="21" customHeight="1" x14ac:dyDescent="0.3">
      <c r="A1453" s="33"/>
      <c r="B1453" s="356"/>
      <c r="C1453" s="356"/>
      <c r="D1453" s="359"/>
      <c r="E1453" s="63" t="s">
        <v>58</v>
      </c>
      <c r="F1453" s="41"/>
      <c r="G1453" s="66"/>
      <c r="H1453" s="41"/>
      <c r="I1453" s="66"/>
      <c r="J1453" s="34"/>
      <c r="K1453" s="1"/>
      <c r="L1453" s="32"/>
      <c r="M1453" s="33"/>
      <c r="N1453" s="356"/>
      <c r="O1453" s="356"/>
      <c r="P1453" s="359"/>
      <c r="Q1453" s="63" t="s">
        <v>58</v>
      </c>
      <c r="R1453" s="41"/>
      <c r="S1453" s="66"/>
      <c r="T1453" s="41"/>
      <c r="U1453" s="66"/>
      <c r="V1453" s="34"/>
    </row>
    <row r="1454" spans="1:22" ht="21" customHeight="1" x14ac:dyDescent="0.25">
      <c r="A1454" s="33"/>
      <c r="B1454" s="358"/>
      <c r="C1454" s="358"/>
      <c r="D1454" s="358"/>
      <c r="E1454" s="358"/>
      <c r="F1454" s="358"/>
      <c r="G1454" s="358"/>
      <c r="H1454" s="358"/>
      <c r="I1454" s="358"/>
      <c r="J1454" s="34"/>
      <c r="K1454" s="1"/>
      <c r="L1454" s="32"/>
      <c r="M1454" s="33"/>
      <c r="N1454" s="358"/>
      <c r="O1454" s="358"/>
      <c r="P1454" s="358"/>
      <c r="Q1454" s="358"/>
      <c r="R1454" s="358"/>
      <c r="S1454" s="358"/>
      <c r="T1454" s="358"/>
      <c r="U1454" s="358"/>
      <c r="V1454" s="34"/>
    </row>
    <row r="1455" spans="1:22" ht="21" customHeight="1" x14ac:dyDescent="0.3">
      <c r="A1455" s="33"/>
      <c r="B1455" s="395" t="s">
        <v>59</v>
      </c>
      <c r="C1455" s="395"/>
      <c r="D1455" s="395"/>
      <c r="E1455" s="395"/>
      <c r="F1455" s="395"/>
      <c r="G1455" s="395"/>
      <c r="H1455" s="395"/>
      <c r="I1455" s="395"/>
      <c r="J1455" s="34"/>
      <c r="K1455" s="1"/>
      <c r="L1455" s="32"/>
      <c r="M1455" s="33"/>
      <c r="N1455" s="395" t="s">
        <v>59</v>
      </c>
      <c r="O1455" s="395"/>
      <c r="P1455" s="395"/>
      <c r="Q1455" s="395"/>
      <c r="R1455" s="395"/>
      <c r="S1455" s="395"/>
      <c r="T1455" s="395"/>
      <c r="U1455" s="395"/>
      <c r="V1455" s="34"/>
    </row>
    <row r="1456" spans="1:22" ht="21" customHeight="1" thickBot="1" x14ac:dyDescent="0.3">
      <c r="A1456" s="33"/>
      <c r="B1456" s="358"/>
      <c r="C1456" s="358"/>
      <c r="D1456" s="358"/>
      <c r="E1456" s="358"/>
      <c r="F1456" s="358"/>
      <c r="G1456" s="358"/>
      <c r="H1456" s="358"/>
      <c r="I1456" s="358"/>
      <c r="J1456" s="34"/>
      <c r="K1456" s="1"/>
      <c r="L1456" s="32"/>
      <c r="M1456" s="33"/>
      <c r="N1456" s="358"/>
      <c r="O1456" s="358"/>
      <c r="P1456" s="358"/>
      <c r="Q1456" s="358"/>
      <c r="R1456" s="358"/>
      <c r="S1456" s="358"/>
      <c r="T1456" s="358"/>
      <c r="U1456" s="358"/>
      <c r="V1456" s="34"/>
    </row>
    <row r="1457" spans="1:22" ht="21" customHeight="1" x14ac:dyDescent="0.25">
      <c r="A1457" s="33"/>
      <c r="B1457" s="489" t="s">
        <v>96</v>
      </c>
      <c r="C1457" s="491"/>
      <c r="D1457" s="469"/>
      <c r="E1457" s="471"/>
      <c r="F1457" s="471"/>
      <c r="G1457" s="471"/>
      <c r="H1457" s="471"/>
      <c r="I1457" s="471"/>
      <c r="J1457" s="34"/>
      <c r="K1457" s="1"/>
      <c r="L1457" s="32"/>
      <c r="M1457" s="33"/>
      <c r="N1457" s="489" t="s">
        <v>96</v>
      </c>
      <c r="O1457" s="491"/>
      <c r="P1457" s="469"/>
      <c r="Q1457" s="471"/>
      <c r="R1457" s="471"/>
      <c r="S1457" s="471"/>
      <c r="T1457" s="471"/>
      <c r="U1457" s="471"/>
      <c r="V1457" s="34"/>
    </row>
    <row r="1458" spans="1:22" ht="21" customHeight="1" thickBot="1" x14ac:dyDescent="0.3">
      <c r="A1458" s="33"/>
      <c r="B1458" s="490"/>
      <c r="C1458" s="492"/>
      <c r="D1458" s="470"/>
      <c r="E1458" s="472"/>
      <c r="F1458" s="472"/>
      <c r="G1458" s="472"/>
      <c r="H1458" s="472"/>
      <c r="I1458" s="472"/>
      <c r="J1458" s="34"/>
      <c r="K1458" s="1"/>
      <c r="L1458" s="32"/>
      <c r="M1458" s="33"/>
      <c r="N1458" s="490"/>
      <c r="O1458" s="492"/>
      <c r="P1458" s="470"/>
      <c r="Q1458" s="472"/>
      <c r="R1458" s="472"/>
      <c r="S1458" s="472"/>
      <c r="T1458" s="472"/>
      <c r="U1458" s="472"/>
      <c r="V1458" s="34"/>
    </row>
    <row r="1459" spans="1:22" ht="21" customHeight="1" x14ac:dyDescent="0.25">
      <c r="A1459" s="33"/>
      <c r="B1459" s="487">
        <v>1</v>
      </c>
      <c r="C1459" s="475">
        <f>B1459+1</f>
        <v>2</v>
      </c>
      <c r="D1459" s="473">
        <f t="shared" ref="D1459:I1459" si="150">C1459+1</f>
        <v>3</v>
      </c>
      <c r="E1459" s="475">
        <f t="shared" si="150"/>
        <v>4</v>
      </c>
      <c r="F1459" s="473">
        <f t="shared" si="150"/>
        <v>5</v>
      </c>
      <c r="G1459" s="475">
        <f t="shared" si="150"/>
        <v>6</v>
      </c>
      <c r="H1459" s="473">
        <f t="shared" si="150"/>
        <v>7</v>
      </c>
      <c r="I1459" s="477">
        <f t="shared" si="150"/>
        <v>8</v>
      </c>
      <c r="J1459" s="34"/>
      <c r="K1459" s="1"/>
      <c r="L1459" s="32"/>
      <c r="M1459" s="33"/>
      <c r="N1459" s="487">
        <v>1</v>
      </c>
      <c r="O1459" s="475">
        <f>N1459+1</f>
        <v>2</v>
      </c>
      <c r="P1459" s="473">
        <f t="shared" ref="P1459:U1459" si="151">O1459+1</f>
        <v>3</v>
      </c>
      <c r="Q1459" s="475">
        <f t="shared" si="151"/>
        <v>4</v>
      </c>
      <c r="R1459" s="473">
        <f t="shared" si="151"/>
        <v>5</v>
      </c>
      <c r="S1459" s="475">
        <f t="shared" si="151"/>
        <v>6</v>
      </c>
      <c r="T1459" s="473">
        <f t="shared" si="151"/>
        <v>7</v>
      </c>
      <c r="U1459" s="477">
        <f t="shared" si="151"/>
        <v>8</v>
      </c>
      <c r="V1459" s="34"/>
    </row>
    <row r="1460" spans="1:22" ht="21" customHeight="1" thickBot="1" x14ac:dyDescent="0.3">
      <c r="A1460" s="33"/>
      <c r="B1460" s="488"/>
      <c r="C1460" s="476"/>
      <c r="D1460" s="474"/>
      <c r="E1460" s="476"/>
      <c r="F1460" s="474"/>
      <c r="G1460" s="476"/>
      <c r="H1460" s="474"/>
      <c r="I1460" s="478"/>
      <c r="J1460" s="34"/>
      <c r="K1460" s="1"/>
      <c r="L1460" s="32"/>
      <c r="M1460" s="33"/>
      <c r="N1460" s="488"/>
      <c r="O1460" s="476"/>
      <c r="P1460" s="474"/>
      <c r="Q1460" s="476"/>
      <c r="R1460" s="474"/>
      <c r="S1460" s="476"/>
      <c r="T1460" s="474"/>
      <c r="U1460" s="478"/>
      <c r="V1460" s="34"/>
    </row>
    <row r="1461" spans="1:22" ht="21" customHeight="1" x14ac:dyDescent="0.25">
      <c r="A1461" s="33"/>
      <c r="B1461" s="479" t="s">
        <v>97</v>
      </c>
      <c r="C1461" s="480"/>
      <c r="D1461" s="483"/>
      <c r="E1461" s="484"/>
      <c r="F1461" s="484"/>
      <c r="G1461" s="484"/>
      <c r="H1461" s="484"/>
      <c r="I1461" s="429"/>
      <c r="J1461" s="34"/>
      <c r="K1461" s="1"/>
      <c r="L1461" s="32"/>
      <c r="M1461" s="33"/>
      <c r="N1461" s="479" t="s">
        <v>97</v>
      </c>
      <c r="O1461" s="480"/>
      <c r="P1461" s="483"/>
      <c r="Q1461" s="484"/>
      <c r="R1461" s="484"/>
      <c r="S1461" s="484"/>
      <c r="T1461" s="484"/>
      <c r="U1461" s="429"/>
      <c r="V1461" s="34"/>
    </row>
    <row r="1462" spans="1:22" ht="21" customHeight="1" thickBot="1" x14ac:dyDescent="0.3">
      <c r="A1462" s="33"/>
      <c r="B1462" s="481"/>
      <c r="C1462" s="482"/>
      <c r="D1462" s="485"/>
      <c r="E1462" s="486"/>
      <c r="F1462" s="486"/>
      <c r="G1462" s="486"/>
      <c r="H1462" s="486"/>
      <c r="I1462" s="431"/>
      <c r="J1462" s="34"/>
      <c r="K1462" s="1"/>
      <c r="L1462" s="32"/>
      <c r="M1462" s="33"/>
      <c r="N1462" s="481"/>
      <c r="O1462" s="482"/>
      <c r="P1462" s="485"/>
      <c r="Q1462" s="486"/>
      <c r="R1462" s="486"/>
      <c r="S1462" s="486"/>
      <c r="T1462" s="486"/>
      <c r="U1462" s="431"/>
      <c r="V1462" s="34"/>
    </row>
    <row r="1463" spans="1:22" ht="21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21" customHeight="1" x14ac:dyDescent="0.25">
      <c r="A1464" s="33"/>
      <c r="B1464" s="438" t="s">
        <v>63</v>
      </c>
      <c r="C1464" s="343" t="s">
        <v>64</v>
      </c>
      <c r="D1464" s="351"/>
      <c r="E1464" s="351"/>
      <c r="F1464" s="351"/>
      <c r="G1464" s="351"/>
      <c r="H1464" s="352"/>
      <c r="I1464" s="353"/>
      <c r="J1464" s="34"/>
      <c r="K1464" s="1"/>
      <c r="L1464" s="32"/>
      <c r="M1464" s="33"/>
      <c r="N1464" s="438" t="s">
        <v>63</v>
      </c>
      <c r="O1464" s="343" t="s">
        <v>64</v>
      </c>
      <c r="P1464" s="351"/>
      <c r="Q1464" s="351"/>
      <c r="R1464" s="351"/>
      <c r="S1464" s="351"/>
      <c r="T1464" s="352"/>
      <c r="U1464" s="353"/>
      <c r="V1464" s="34"/>
    </row>
    <row r="1465" spans="1:22" ht="21" customHeight="1" x14ac:dyDescent="0.25">
      <c r="A1465" s="33"/>
      <c r="B1465" s="439"/>
      <c r="C1465" s="340" t="s">
        <v>65</v>
      </c>
      <c r="D1465" s="348"/>
      <c r="E1465" s="348"/>
      <c r="F1465" s="348"/>
      <c r="G1465" s="348"/>
      <c r="H1465" s="336"/>
      <c r="I1465" s="337"/>
      <c r="J1465" s="34"/>
      <c r="K1465" s="1"/>
      <c r="L1465" s="32"/>
      <c r="M1465" s="33"/>
      <c r="N1465" s="439"/>
      <c r="O1465" s="340" t="s">
        <v>65</v>
      </c>
      <c r="P1465" s="348"/>
      <c r="Q1465" s="348"/>
      <c r="R1465" s="348"/>
      <c r="S1465" s="348"/>
      <c r="T1465" s="336"/>
      <c r="U1465" s="337"/>
      <c r="V1465" s="34"/>
    </row>
    <row r="1466" spans="1:22" ht="21" customHeight="1" x14ac:dyDescent="0.25">
      <c r="A1466" s="33"/>
      <c r="B1466" s="439"/>
      <c r="C1466" s="340" t="s">
        <v>66</v>
      </c>
      <c r="D1466" s="348"/>
      <c r="E1466" s="348"/>
      <c r="F1466" s="348"/>
      <c r="G1466" s="348"/>
      <c r="H1466" s="336"/>
      <c r="I1466" s="337"/>
      <c r="J1466" s="34"/>
      <c r="K1466" s="1"/>
      <c r="L1466" s="32"/>
      <c r="M1466" s="33"/>
      <c r="N1466" s="439"/>
      <c r="O1466" s="340" t="s">
        <v>66</v>
      </c>
      <c r="P1466" s="348"/>
      <c r="Q1466" s="348"/>
      <c r="R1466" s="348"/>
      <c r="S1466" s="348"/>
      <c r="T1466" s="336"/>
      <c r="U1466" s="337"/>
      <c r="V1466" s="34"/>
    </row>
    <row r="1467" spans="1:22" ht="21" customHeight="1" x14ac:dyDescent="0.25">
      <c r="A1467" s="33"/>
      <c r="B1467" s="439"/>
      <c r="C1467" s="340" t="s">
        <v>67</v>
      </c>
      <c r="D1467" s="348"/>
      <c r="E1467" s="348"/>
      <c r="F1467" s="348"/>
      <c r="G1467" s="348"/>
      <c r="H1467" s="336"/>
      <c r="I1467" s="337"/>
      <c r="J1467" s="34"/>
      <c r="K1467" s="1"/>
      <c r="L1467" s="32"/>
      <c r="M1467" s="33"/>
      <c r="N1467" s="439"/>
      <c r="O1467" s="340" t="s">
        <v>67</v>
      </c>
      <c r="P1467" s="348"/>
      <c r="Q1467" s="348"/>
      <c r="R1467" s="348"/>
      <c r="S1467" s="348"/>
      <c r="T1467" s="336"/>
      <c r="U1467" s="337"/>
      <c r="V1467" s="34"/>
    </row>
    <row r="1468" spans="1:22" ht="21" customHeight="1" x14ac:dyDescent="0.25">
      <c r="A1468" s="33"/>
      <c r="B1468" s="439"/>
      <c r="C1468" s="340" t="s">
        <v>68</v>
      </c>
      <c r="D1468" s="348"/>
      <c r="E1468" s="348"/>
      <c r="F1468" s="348"/>
      <c r="G1468" s="348"/>
      <c r="H1468" s="336"/>
      <c r="I1468" s="337"/>
      <c r="J1468" s="34"/>
      <c r="K1468" s="1"/>
      <c r="L1468" s="32"/>
      <c r="M1468" s="33"/>
      <c r="N1468" s="439"/>
      <c r="O1468" s="340" t="s">
        <v>68</v>
      </c>
      <c r="P1468" s="348"/>
      <c r="Q1468" s="348"/>
      <c r="R1468" s="348"/>
      <c r="S1468" s="348"/>
      <c r="T1468" s="336"/>
      <c r="U1468" s="337"/>
      <c r="V1468" s="34"/>
    </row>
    <row r="1469" spans="1:22" ht="21" customHeight="1" x14ac:dyDescent="0.25">
      <c r="A1469" s="33"/>
      <c r="B1469" s="439"/>
      <c r="C1469" s="340" t="s">
        <v>69</v>
      </c>
      <c r="D1469" s="348"/>
      <c r="E1469" s="348"/>
      <c r="F1469" s="348"/>
      <c r="G1469" s="348"/>
      <c r="H1469" s="336"/>
      <c r="I1469" s="337"/>
      <c r="J1469" s="34"/>
      <c r="K1469" s="1"/>
      <c r="L1469" s="32"/>
      <c r="M1469" s="33"/>
      <c r="N1469" s="439"/>
      <c r="O1469" s="340" t="s">
        <v>69</v>
      </c>
      <c r="P1469" s="348"/>
      <c r="Q1469" s="348"/>
      <c r="R1469" s="348"/>
      <c r="S1469" s="348"/>
      <c r="T1469" s="336"/>
      <c r="U1469" s="337"/>
      <c r="V1469" s="34"/>
    </row>
    <row r="1470" spans="1:22" ht="21" customHeight="1" thickBot="1" x14ac:dyDescent="0.3">
      <c r="A1470" s="33"/>
      <c r="B1470" s="440"/>
      <c r="C1470" s="371" t="s">
        <v>92</v>
      </c>
      <c r="D1470" s="372"/>
      <c r="E1470" s="372"/>
      <c r="F1470" s="372"/>
      <c r="G1470" s="372"/>
      <c r="H1470" s="369"/>
      <c r="I1470" s="370"/>
      <c r="J1470" s="34"/>
      <c r="K1470" s="1"/>
      <c r="L1470" s="32"/>
      <c r="M1470" s="33"/>
      <c r="N1470" s="440"/>
      <c r="O1470" s="371" t="s">
        <v>92</v>
      </c>
      <c r="P1470" s="372"/>
      <c r="Q1470" s="372"/>
      <c r="R1470" s="372"/>
      <c r="S1470" s="372"/>
      <c r="T1470" s="369"/>
      <c r="U1470" s="370"/>
      <c r="V1470" s="34"/>
    </row>
    <row r="1471" spans="1:22" ht="21" customHeight="1" x14ac:dyDescent="0.25">
      <c r="A1471" s="33"/>
      <c r="B1471" s="467" t="s">
        <v>70</v>
      </c>
      <c r="C1471" s="346" t="s">
        <v>71</v>
      </c>
      <c r="D1471" s="347"/>
      <c r="E1471" s="347"/>
      <c r="F1471" s="347"/>
      <c r="G1471" s="347"/>
      <c r="H1471" s="344"/>
      <c r="I1471" s="345"/>
      <c r="J1471" s="34"/>
      <c r="K1471" s="1"/>
      <c r="L1471" s="32"/>
      <c r="M1471" s="33"/>
      <c r="N1471" s="467" t="s">
        <v>70</v>
      </c>
      <c r="O1471" s="346" t="s">
        <v>71</v>
      </c>
      <c r="P1471" s="347"/>
      <c r="Q1471" s="347"/>
      <c r="R1471" s="347"/>
      <c r="S1471" s="347"/>
      <c r="T1471" s="344"/>
      <c r="U1471" s="345"/>
      <c r="V1471" s="34"/>
    </row>
    <row r="1472" spans="1:22" ht="21" customHeight="1" x14ac:dyDescent="0.25">
      <c r="A1472" s="33"/>
      <c r="B1472" s="467"/>
      <c r="C1472" s="340" t="s">
        <v>72</v>
      </c>
      <c r="D1472" s="348"/>
      <c r="E1472" s="348"/>
      <c r="F1472" s="348"/>
      <c r="G1472" s="348"/>
      <c r="H1472" s="336"/>
      <c r="I1472" s="337"/>
      <c r="J1472" s="34"/>
      <c r="K1472" s="1"/>
      <c r="L1472" s="32"/>
      <c r="M1472" s="33"/>
      <c r="N1472" s="467"/>
      <c r="O1472" s="340" t="s">
        <v>72</v>
      </c>
      <c r="P1472" s="348"/>
      <c r="Q1472" s="348"/>
      <c r="R1472" s="348"/>
      <c r="S1472" s="348"/>
      <c r="T1472" s="336"/>
      <c r="U1472" s="337"/>
      <c r="V1472" s="34"/>
    </row>
    <row r="1473" spans="1:23" ht="21" customHeight="1" x14ac:dyDescent="0.25">
      <c r="A1473" s="33"/>
      <c r="B1473" s="467"/>
      <c r="C1473" s="340" t="s">
        <v>73</v>
      </c>
      <c r="D1473" s="348"/>
      <c r="E1473" s="348"/>
      <c r="F1473" s="348"/>
      <c r="G1473" s="348"/>
      <c r="H1473" s="336"/>
      <c r="I1473" s="337"/>
      <c r="J1473" s="34"/>
      <c r="K1473" s="1"/>
      <c r="L1473" s="32"/>
      <c r="M1473" s="33"/>
      <c r="N1473" s="467"/>
      <c r="O1473" s="340" t="s">
        <v>73</v>
      </c>
      <c r="P1473" s="348"/>
      <c r="Q1473" s="348"/>
      <c r="R1473" s="348"/>
      <c r="S1473" s="348"/>
      <c r="T1473" s="336"/>
      <c r="U1473" s="337"/>
      <c r="V1473" s="34"/>
    </row>
    <row r="1474" spans="1:23" ht="21" customHeight="1" x14ac:dyDescent="0.25">
      <c r="A1474" s="33"/>
      <c r="B1474" s="467"/>
      <c r="C1474" s="340" t="s">
        <v>74</v>
      </c>
      <c r="D1474" s="348"/>
      <c r="E1474" s="348"/>
      <c r="F1474" s="348"/>
      <c r="G1474" s="348"/>
      <c r="H1474" s="336"/>
      <c r="I1474" s="337"/>
      <c r="J1474" s="34"/>
      <c r="K1474" s="1"/>
      <c r="L1474" s="32"/>
      <c r="M1474" s="33"/>
      <c r="N1474" s="467"/>
      <c r="O1474" s="340" t="s">
        <v>74</v>
      </c>
      <c r="P1474" s="348"/>
      <c r="Q1474" s="348"/>
      <c r="R1474" s="348"/>
      <c r="S1474" s="348"/>
      <c r="T1474" s="336"/>
      <c r="U1474" s="337"/>
      <c r="V1474" s="34"/>
    </row>
    <row r="1475" spans="1:23" ht="21" customHeight="1" x14ac:dyDescent="0.25">
      <c r="A1475" s="33"/>
      <c r="B1475" s="467"/>
      <c r="C1475" s="340" t="s">
        <v>75</v>
      </c>
      <c r="D1475" s="348"/>
      <c r="E1475" s="348"/>
      <c r="F1475" s="348"/>
      <c r="G1475" s="348"/>
      <c r="H1475" s="336"/>
      <c r="I1475" s="337"/>
      <c r="J1475" s="34"/>
      <c r="K1475" s="1"/>
      <c r="L1475" s="32"/>
      <c r="M1475" s="33"/>
      <c r="N1475" s="467"/>
      <c r="O1475" s="340" t="s">
        <v>75</v>
      </c>
      <c r="P1475" s="348"/>
      <c r="Q1475" s="348"/>
      <c r="R1475" s="348"/>
      <c r="S1475" s="348"/>
      <c r="T1475" s="336"/>
      <c r="U1475" s="337"/>
      <c r="V1475" s="34"/>
    </row>
    <row r="1476" spans="1:23" ht="21" customHeight="1" x14ac:dyDescent="0.25">
      <c r="A1476" s="33"/>
      <c r="B1476" s="467"/>
      <c r="C1476" s="340" t="s">
        <v>76</v>
      </c>
      <c r="D1476" s="348"/>
      <c r="E1476" s="348"/>
      <c r="F1476" s="348"/>
      <c r="G1476" s="348"/>
      <c r="H1476" s="336"/>
      <c r="I1476" s="337"/>
      <c r="J1476" s="34"/>
      <c r="K1476" s="1"/>
      <c r="L1476" s="32"/>
      <c r="M1476" s="33"/>
      <c r="N1476" s="467"/>
      <c r="O1476" s="340" t="s">
        <v>76</v>
      </c>
      <c r="P1476" s="348"/>
      <c r="Q1476" s="348"/>
      <c r="R1476" s="348"/>
      <c r="S1476" s="348"/>
      <c r="T1476" s="336"/>
      <c r="U1476" s="337"/>
      <c r="V1476" s="34"/>
    </row>
    <row r="1477" spans="1:23" ht="21" customHeight="1" thickBot="1" x14ac:dyDescent="0.3">
      <c r="A1477" s="33"/>
      <c r="B1477" s="468"/>
      <c r="C1477" s="371" t="s">
        <v>77</v>
      </c>
      <c r="D1477" s="372"/>
      <c r="E1477" s="372"/>
      <c r="F1477" s="372"/>
      <c r="G1477" s="372"/>
      <c r="H1477" s="369"/>
      <c r="I1477" s="370"/>
      <c r="J1477" s="34"/>
      <c r="K1477" s="1"/>
      <c r="L1477" s="32"/>
      <c r="M1477" s="33"/>
      <c r="N1477" s="468"/>
      <c r="O1477" s="371" t="s">
        <v>77</v>
      </c>
      <c r="P1477" s="372"/>
      <c r="Q1477" s="372"/>
      <c r="R1477" s="372"/>
      <c r="S1477" s="372"/>
      <c r="T1477" s="369"/>
      <c r="U1477" s="370"/>
      <c r="V1477" s="34"/>
    </row>
    <row r="1478" spans="1:23" ht="21" customHeight="1" x14ac:dyDescent="0.25">
      <c r="A1478" s="33"/>
      <c r="B1478" s="439" t="s">
        <v>78</v>
      </c>
      <c r="C1478" s="465" t="s">
        <v>83</v>
      </c>
      <c r="D1478" s="466"/>
      <c r="E1478" s="346"/>
      <c r="F1478" s="11" t="s">
        <v>84</v>
      </c>
      <c r="G1478" s="11"/>
      <c r="H1478" s="344"/>
      <c r="I1478" s="345"/>
      <c r="J1478" s="34"/>
      <c r="K1478" s="1"/>
      <c r="L1478" s="32"/>
      <c r="M1478" s="33"/>
      <c r="N1478" s="439" t="s">
        <v>78</v>
      </c>
      <c r="O1478" s="465" t="s">
        <v>83</v>
      </c>
      <c r="P1478" s="466"/>
      <c r="Q1478" s="346"/>
      <c r="R1478" s="11" t="s">
        <v>84</v>
      </c>
      <c r="S1478" s="11"/>
      <c r="T1478" s="344"/>
      <c r="U1478" s="345"/>
      <c r="V1478" s="34"/>
    </row>
    <row r="1479" spans="1:23" ht="21" customHeight="1" x14ac:dyDescent="0.25">
      <c r="A1479" s="33"/>
      <c r="B1479" s="439"/>
      <c r="C1479" s="58" t="s">
        <v>85</v>
      </c>
      <c r="D1479" s="59"/>
      <c r="E1479" s="59"/>
      <c r="F1479" s="10" t="s">
        <v>86</v>
      </c>
      <c r="G1479" s="10"/>
      <c r="H1479" s="336"/>
      <c r="I1479" s="337"/>
      <c r="J1479" s="34"/>
      <c r="K1479" s="1"/>
      <c r="L1479" s="32"/>
      <c r="M1479" s="33"/>
      <c r="N1479" s="439"/>
      <c r="O1479" s="58" t="s">
        <v>85</v>
      </c>
      <c r="P1479" s="59"/>
      <c r="Q1479" s="59"/>
      <c r="R1479" s="10" t="s">
        <v>86</v>
      </c>
      <c r="S1479" s="10"/>
      <c r="T1479" s="336"/>
      <c r="U1479" s="337"/>
      <c r="V1479" s="34"/>
    </row>
    <row r="1480" spans="1:23" ht="21" customHeight="1" thickBot="1" x14ac:dyDescent="0.3">
      <c r="A1480" s="33"/>
      <c r="B1480" s="440"/>
      <c r="C1480" s="60" t="s">
        <v>87</v>
      </c>
      <c r="D1480" s="61"/>
      <c r="E1480" s="61"/>
      <c r="F1480" s="52" t="s">
        <v>86</v>
      </c>
      <c r="G1480" s="52"/>
      <c r="H1480" s="369"/>
      <c r="I1480" s="370"/>
      <c r="J1480" s="34"/>
      <c r="K1480" s="1"/>
      <c r="L1480" s="32"/>
      <c r="M1480" s="33"/>
      <c r="N1480" s="440"/>
      <c r="O1480" s="60" t="s">
        <v>87</v>
      </c>
      <c r="P1480" s="61"/>
      <c r="Q1480" s="61"/>
      <c r="R1480" s="52" t="s">
        <v>86</v>
      </c>
      <c r="S1480" s="52"/>
      <c r="T1480" s="369"/>
      <c r="U1480" s="370"/>
      <c r="V1480" s="34"/>
    </row>
    <row r="1481" spans="1:23" ht="21" customHeight="1" thickBot="1" x14ac:dyDescent="0.3">
      <c r="A1481" s="33"/>
      <c r="B1481" s="25"/>
      <c r="C1481" s="25"/>
      <c r="D1481" s="25"/>
      <c r="E1481" s="25"/>
      <c r="F1481" s="25"/>
      <c r="G1481" s="25"/>
      <c r="H1481" s="25"/>
      <c r="I1481" s="25"/>
      <c r="J1481" s="34"/>
      <c r="K1481" s="1"/>
      <c r="L1481" s="32"/>
      <c r="M1481" s="33"/>
      <c r="N1481" s="25"/>
      <c r="O1481" s="25"/>
      <c r="P1481" s="25"/>
      <c r="Q1481" s="25"/>
      <c r="R1481" s="25"/>
      <c r="S1481" s="25"/>
      <c r="T1481" s="25"/>
      <c r="U1481" s="25"/>
      <c r="V1481" s="34"/>
    </row>
    <row r="1482" spans="1:23" ht="21" customHeight="1" x14ac:dyDescent="0.3">
      <c r="A1482" s="33"/>
      <c r="B1482" s="373" t="s">
        <v>88</v>
      </c>
      <c r="C1482" s="374"/>
      <c r="D1482" s="374"/>
      <c r="E1482" s="374"/>
      <c r="F1482" s="374"/>
      <c r="G1482" s="374"/>
      <c r="H1482" s="374"/>
      <c r="I1482" s="375"/>
      <c r="J1482" s="34"/>
      <c r="K1482" s="1"/>
      <c r="L1482" s="32"/>
      <c r="M1482" s="33"/>
      <c r="N1482" s="373" t="s">
        <v>88</v>
      </c>
      <c r="O1482" s="374"/>
      <c r="P1482" s="374"/>
      <c r="Q1482" s="374"/>
      <c r="R1482" s="374"/>
      <c r="S1482" s="374"/>
      <c r="T1482" s="374"/>
      <c r="U1482" s="375"/>
      <c r="V1482" s="34"/>
    </row>
    <row r="1483" spans="1:23" ht="21" customHeight="1" x14ac:dyDescent="0.25">
      <c r="A1483" s="33"/>
      <c r="B1483" s="376"/>
      <c r="C1483" s="377"/>
      <c r="D1483" s="377"/>
      <c r="E1483" s="377"/>
      <c r="F1483" s="377"/>
      <c r="G1483" s="377"/>
      <c r="H1483" s="377"/>
      <c r="I1483" s="378"/>
      <c r="J1483" s="34"/>
      <c r="K1483" s="1"/>
      <c r="L1483" s="32"/>
      <c r="M1483" s="33"/>
      <c r="N1483" s="376"/>
      <c r="O1483" s="377"/>
      <c r="P1483" s="377"/>
      <c r="Q1483" s="377"/>
      <c r="R1483" s="377"/>
      <c r="S1483" s="377"/>
      <c r="T1483" s="377"/>
      <c r="U1483" s="378"/>
      <c r="V1483" s="34"/>
    </row>
    <row r="1484" spans="1:23" ht="21" customHeight="1" x14ac:dyDescent="0.25">
      <c r="A1484" s="33"/>
      <c r="B1484" s="379"/>
      <c r="C1484" s="380"/>
      <c r="D1484" s="380"/>
      <c r="E1484" s="380"/>
      <c r="F1484" s="380"/>
      <c r="G1484" s="380"/>
      <c r="H1484" s="380"/>
      <c r="I1484" s="381"/>
      <c r="J1484" s="34"/>
      <c r="K1484" s="1"/>
      <c r="L1484" s="32"/>
      <c r="M1484" s="33"/>
      <c r="N1484" s="379"/>
      <c r="O1484" s="380"/>
      <c r="P1484" s="380"/>
      <c r="Q1484" s="380"/>
      <c r="R1484" s="380"/>
      <c r="S1484" s="380"/>
      <c r="T1484" s="380"/>
      <c r="U1484" s="381"/>
      <c r="V1484" s="34"/>
    </row>
    <row r="1485" spans="1:23" ht="21" customHeight="1" x14ac:dyDescent="0.25">
      <c r="A1485" s="33"/>
      <c r="B1485" s="379"/>
      <c r="C1485" s="380"/>
      <c r="D1485" s="380"/>
      <c r="E1485" s="380"/>
      <c r="F1485" s="380"/>
      <c r="G1485" s="380"/>
      <c r="H1485" s="380"/>
      <c r="I1485" s="381"/>
      <c r="J1485" s="34"/>
      <c r="K1485" s="1"/>
      <c r="L1485" s="32"/>
      <c r="M1485" s="33"/>
      <c r="N1485" s="379"/>
      <c r="O1485" s="380"/>
      <c r="P1485" s="380"/>
      <c r="Q1485" s="380"/>
      <c r="R1485" s="380"/>
      <c r="S1485" s="380"/>
      <c r="T1485" s="380"/>
      <c r="U1485" s="381"/>
      <c r="V1485" s="34"/>
    </row>
    <row r="1486" spans="1:23" ht="21" customHeight="1" thickBot="1" x14ac:dyDescent="0.3">
      <c r="A1486" s="33"/>
      <c r="B1486" s="382"/>
      <c r="C1486" s="383"/>
      <c r="D1486" s="383"/>
      <c r="E1486" s="383"/>
      <c r="F1486" s="383"/>
      <c r="G1486" s="383"/>
      <c r="H1486" s="383"/>
      <c r="I1486" s="384"/>
      <c r="J1486" s="34"/>
      <c r="K1486" s="1"/>
      <c r="L1486" s="32"/>
      <c r="M1486" s="33"/>
      <c r="N1486" s="382"/>
      <c r="O1486" s="383"/>
      <c r="P1486" s="383"/>
      <c r="Q1486" s="383"/>
      <c r="R1486" s="383"/>
      <c r="S1486" s="383"/>
      <c r="T1486" s="383"/>
      <c r="U1486" s="384"/>
      <c r="V1486" s="34"/>
    </row>
    <row r="1487" spans="1:23" ht="21" customHeight="1" thickBot="1" x14ac:dyDescent="0.3">
      <c r="A1487" s="53"/>
      <c r="B1487" s="54"/>
      <c r="C1487" s="54"/>
      <c r="D1487" s="54"/>
      <c r="E1487" s="54"/>
      <c r="F1487" s="54"/>
      <c r="G1487" s="54"/>
      <c r="H1487" s="54"/>
      <c r="I1487" s="54"/>
      <c r="J1487" s="55"/>
      <c r="K1487" s="1"/>
      <c r="L1487" s="32"/>
      <c r="M1487" s="53"/>
      <c r="N1487" s="54"/>
      <c r="O1487" s="54"/>
      <c r="P1487" s="54"/>
      <c r="Q1487" s="54"/>
      <c r="R1487" s="54"/>
      <c r="S1487" s="54"/>
      <c r="T1487" s="54"/>
      <c r="U1487" s="54"/>
      <c r="V1487" s="55"/>
    </row>
    <row r="1488" spans="1:23" ht="21" customHeight="1" thickBot="1" x14ac:dyDescent="0.3">
      <c r="A1488" s="56"/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7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</row>
    <row r="1489" spans="1:22" ht="21" customHeight="1" x14ac:dyDescent="0.25">
      <c r="A1489" s="29">
        <v>31</v>
      </c>
      <c r="B1489" s="30"/>
      <c r="C1489" s="30"/>
      <c r="D1489" s="30"/>
      <c r="E1489" s="30"/>
      <c r="F1489" s="30"/>
      <c r="G1489" s="30"/>
      <c r="H1489" s="30"/>
      <c r="I1489" s="30"/>
      <c r="J1489" s="31"/>
      <c r="K1489" s="1"/>
      <c r="L1489" s="32"/>
      <c r="M1489" s="29">
        <f t="shared" ref="M1489" si="152">A1489+1</f>
        <v>32</v>
      </c>
      <c r="N1489" s="30"/>
      <c r="O1489" s="30"/>
      <c r="P1489" s="30"/>
      <c r="Q1489" s="30"/>
      <c r="R1489" s="30"/>
      <c r="S1489" s="30"/>
      <c r="T1489" s="30"/>
      <c r="U1489" s="30"/>
      <c r="V1489" s="31"/>
    </row>
    <row r="1490" spans="1:22" ht="21" customHeight="1" x14ac:dyDescent="0.35">
      <c r="A1490" s="33"/>
      <c r="B1490" s="356" t="s">
        <v>42</v>
      </c>
      <c r="C1490" s="356"/>
      <c r="D1490" s="452" t="s">
        <v>239</v>
      </c>
      <c r="E1490" s="404"/>
      <c r="F1490" s="404"/>
      <c r="G1490" s="404"/>
      <c r="H1490" s="404"/>
      <c r="I1490" s="404"/>
      <c r="J1490" s="75"/>
      <c r="K1490" s="1"/>
      <c r="L1490" s="32"/>
      <c r="M1490" s="33"/>
      <c r="N1490" s="356" t="s">
        <v>42</v>
      </c>
      <c r="O1490" s="356"/>
      <c r="P1490" s="452" t="s">
        <v>239</v>
      </c>
      <c r="Q1490" s="404"/>
      <c r="R1490" s="404"/>
      <c r="S1490" s="404"/>
      <c r="T1490" s="404"/>
      <c r="U1490" s="404"/>
      <c r="V1490" s="75"/>
    </row>
    <row r="1491" spans="1:22" ht="21" customHeight="1" x14ac:dyDescent="0.25">
      <c r="A1491" s="33"/>
      <c r="B1491" s="358"/>
      <c r="C1491" s="358"/>
      <c r="D1491" s="358"/>
      <c r="E1491" s="358"/>
      <c r="F1491" s="358"/>
      <c r="G1491" s="358"/>
      <c r="H1491" s="358"/>
      <c r="I1491" s="358"/>
      <c r="J1491" s="34"/>
      <c r="K1491" s="1"/>
      <c r="L1491" s="32"/>
      <c r="M1491" s="33"/>
      <c r="N1491" s="358"/>
      <c r="O1491" s="358"/>
      <c r="P1491" s="358"/>
      <c r="Q1491" s="358"/>
      <c r="R1491" s="358"/>
      <c r="S1491" s="358"/>
      <c r="T1491" s="358"/>
      <c r="U1491" s="358"/>
      <c r="V1491" s="34"/>
    </row>
    <row r="1492" spans="1:22" ht="21" customHeight="1" x14ac:dyDescent="0.35">
      <c r="A1492" s="33"/>
      <c r="B1492" s="356" t="s">
        <v>0</v>
      </c>
      <c r="C1492" s="356"/>
      <c r="D1492" s="403"/>
      <c r="E1492" s="403"/>
      <c r="F1492" s="357" t="s">
        <v>41</v>
      </c>
      <c r="G1492" s="357"/>
      <c r="H1492" s="403"/>
      <c r="I1492" s="403"/>
      <c r="J1492" s="34"/>
      <c r="K1492" s="1"/>
      <c r="L1492" s="32"/>
      <c r="M1492" s="33"/>
      <c r="N1492" s="356" t="s">
        <v>0</v>
      </c>
      <c r="O1492" s="356"/>
      <c r="P1492" s="403"/>
      <c r="Q1492" s="403"/>
      <c r="R1492" s="357" t="s">
        <v>41</v>
      </c>
      <c r="S1492" s="357"/>
      <c r="T1492" s="403"/>
      <c r="U1492" s="403"/>
      <c r="V1492" s="34"/>
    </row>
    <row r="1493" spans="1:22" ht="21" customHeight="1" x14ac:dyDescent="0.35">
      <c r="A1493" s="33"/>
      <c r="B1493" s="356" t="s">
        <v>14</v>
      </c>
      <c r="C1493" s="356"/>
      <c r="D1493" s="400"/>
      <c r="E1493" s="400"/>
      <c r="F1493" s="357" t="s">
        <v>15</v>
      </c>
      <c r="G1493" s="357"/>
      <c r="H1493" s="401"/>
      <c r="I1493" s="401"/>
      <c r="J1493" s="34"/>
      <c r="K1493" s="1"/>
      <c r="L1493" s="32"/>
      <c r="M1493" s="33"/>
      <c r="N1493" s="356" t="s">
        <v>14</v>
      </c>
      <c r="O1493" s="356"/>
      <c r="P1493" s="400"/>
      <c r="Q1493" s="400"/>
      <c r="R1493" s="357" t="s">
        <v>15</v>
      </c>
      <c r="S1493" s="357"/>
      <c r="T1493" s="401"/>
      <c r="U1493" s="401"/>
      <c r="V1493" s="34"/>
    </row>
    <row r="1494" spans="1:22" ht="21" customHeight="1" x14ac:dyDescent="0.3">
      <c r="A1494" s="33"/>
      <c r="B1494" s="64" t="s">
        <v>53</v>
      </c>
      <c r="C1494" s="64"/>
      <c r="D1494" s="402"/>
      <c r="E1494" s="402"/>
      <c r="F1494" s="397" t="s">
        <v>54</v>
      </c>
      <c r="G1494" s="397"/>
      <c r="H1494" s="402"/>
      <c r="I1494" s="402"/>
      <c r="J1494" s="34"/>
      <c r="K1494" s="1"/>
      <c r="L1494" s="32"/>
      <c r="M1494" s="33"/>
      <c r="N1494" s="64" t="s">
        <v>53</v>
      </c>
      <c r="O1494" s="64"/>
      <c r="P1494" s="402"/>
      <c r="Q1494" s="402"/>
      <c r="R1494" s="397" t="s">
        <v>54</v>
      </c>
      <c r="S1494" s="397"/>
      <c r="T1494" s="402"/>
      <c r="U1494" s="402"/>
      <c r="V1494" s="34"/>
    </row>
    <row r="1495" spans="1:22" ht="21" customHeight="1" x14ac:dyDescent="0.3">
      <c r="A1495" s="33"/>
      <c r="B1495" s="396" t="s">
        <v>1</v>
      </c>
      <c r="C1495" s="396"/>
      <c r="D1495" s="397"/>
      <c r="E1495" s="397"/>
      <c r="F1495" s="398"/>
      <c r="G1495" s="398"/>
      <c r="H1495" s="398"/>
      <c r="I1495" s="398"/>
      <c r="J1495" s="34"/>
      <c r="K1495" s="1"/>
      <c r="L1495" s="32"/>
      <c r="M1495" s="33"/>
      <c r="N1495" s="396" t="s">
        <v>1</v>
      </c>
      <c r="O1495" s="396"/>
      <c r="P1495" s="397"/>
      <c r="Q1495" s="397"/>
      <c r="R1495" s="398"/>
      <c r="S1495" s="398"/>
      <c r="T1495" s="398"/>
      <c r="U1495" s="398"/>
      <c r="V1495" s="34"/>
    </row>
    <row r="1496" spans="1:22" ht="21" customHeight="1" x14ac:dyDescent="0.3">
      <c r="A1496" s="33"/>
      <c r="B1496" s="396"/>
      <c r="C1496" s="396"/>
      <c r="D1496" s="397" t="s">
        <v>11</v>
      </c>
      <c r="E1496" s="397"/>
      <c r="F1496" s="398"/>
      <c r="G1496" s="398"/>
      <c r="H1496" s="398"/>
      <c r="I1496" s="398"/>
      <c r="J1496" s="34"/>
      <c r="K1496" s="1"/>
      <c r="L1496" s="32"/>
      <c r="M1496" s="33"/>
      <c r="N1496" s="396"/>
      <c r="O1496" s="396"/>
      <c r="P1496" s="397" t="s">
        <v>11</v>
      </c>
      <c r="Q1496" s="397"/>
      <c r="R1496" s="398"/>
      <c r="S1496" s="398"/>
      <c r="T1496" s="398"/>
      <c r="U1496" s="398"/>
      <c r="V1496" s="34"/>
    </row>
    <row r="1497" spans="1:22" ht="21" customHeight="1" x14ac:dyDescent="0.3">
      <c r="A1497" s="33"/>
      <c r="B1497" s="396"/>
      <c r="C1497" s="396"/>
      <c r="D1497" s="397" t="s">
        <v>55</v>
      </c>
      <c r="E1497" s="397"/>
      <c r="F1497" s="398"/>
      <c r="G1497" s="398"/>
      <c r="H1497" s="398"/>
      <c r="I1497" s="398"/>
      <c r="J1497" s="34"/>
      <c r="K1497" s="1"/>
      <c r="L1497" s="32"/>
      <c r="M1497" s="33"/>
      <c r="N1497" s="396"/>
      <c r="O1497" s="396"/>
      <c r="P1497" s="397" t="s">
        <v>55</v>
      </c>
      <c r="Q1497" s="397"/>
      <c r="R1497" s="398"/>
      <c r="S1497" s="398"/>
      <c r="T1497" s="398"/>
      <c r="U1497" s="398"/>
      <c r="V1497" s="34"/>
    </row>
    <row r="1498" spans="1:22" ht="21" customHeight="1" x14ac:dyDescent="0.35">
      <c r="A1498" s="33"/>
      <c r="B1498" s="396"/>
      <c r="C1498" s="396"/>
      <c r="D1498" s="397" t="s">
        <v>9</v>
      </c>
      <c r="E1498" s="397"/>
      <c r="F1498" s="399"/>
      <c r="G1498" s="399"/>
      <c r="H1498" s="399"/>
      <c r="I1498" s="399"/>
      <c r="J1498" s="34"/>
      <c r="K1498" s="1"/>
      <c r="L1498" s="32"/>
      <c r="M1498" s="33"/>
      <c r="N1498" s="396"/>
      <c r="O1498" s="396"/>
      <c r="P1498" s="397" t="s">
        <v>9</v>
      </c>
      <c r="Q1498" s="397"/>
      <c r="R1498" s="399"/>
      <c r="S1498" s="399"/>
      <c r="T1498" s="399"/>
      <c r="U1498" s="399"/>
      <c r="V1498" s="34"/>
    </row>
    <row r="1499" spans="1:22" ht="21" customHeight="1" x14ac:dyDescent="0.35">
      <c r="A1499" s="33"/>
      <c r="B1499" s="356" t="s">
        <v>44</v>
      </c>
      <c r="C1499" s="356"/>
      <c r="D1499" s="357" t="str">
        <f t="shared" ref="D1499" si="153">IF(D1490="","",IF(OR(D1490="DWF",D1490="DNF"),"Distance","Temps"))</f>
        <v>Temps</v>
      </c>
      <c r="E1499" s="357"/>
      <c r="F1499" s="37"/>
      <c r="G1499" s="65"/>
      <c r="H1499" s="39"/>
      <c r="I1499" s="65"/>
      <c r="J1499" s="34"/>
      <c r="K1499" s="1"/>
      <c r="L1499" s="32"/>
      <c r="M1499" s="33"/>
      <c r="N1499" s="356" t="s">
        <v>44</v>
      </c>
      <c r="O1499" s="356"/>
      <c r="P1499" s="357" t="str">
        <f t="shared" ref="P1499" si="154">IF(P1490="","",IF(OR(P1490="DWF",P1490="DNF"),"Distance","Temps"))</f>
        <v>Temps</v>
      </c>
      <c r="Q1499" s="357"/>
      <c r="R1499" s="37"/>
      <c r="S1499" s="65"/>
      <c r="T1499" s="39"/>
      <c r="U1499" s="65"/>
      <c r="V1499" s="34"/>
    </row>
    <row r="1500" spans="1:22" ht="21" customHeight="1" x14ac:dyDescent="0.3">
      <c r="A1500" s="33"/>
      <c r="B1500" s="356"/>
      <c r="C1500" s="356"/>
      <c r="D1500" s="359" t="s">
        <v>56</v>
      </c>
      <c r="E1500" s="63" t="s">
        <v>57</v>
      </c>
      <c r="F1500" s="41"/>
      <c r="G1500" s="66"/>
      <c r="H1500" s="41"/>
      <c r="I1500" s="66"/>
      <c r="J1500" s="34"/>
      <c r="K1500" s="1"/>
      <c r="L1500" s="32"/>
      <c r="M1500" s="33"/>
      <c r="N1500" s="356"/>
      <c r="O1500" s="356"/>
      <c r="P1500" s="359" t="s">
        <v>56</v>
      </c>
      <c r="Q1500" s="63" t="s">
        <v>57</v>
      </c>
      <c r="R1500" s="41"/>
      <c r="S1500" s="66"/>
      <c r="T1500" s="41"/>
      <c r="U1500" s="66"/>
      <c r="V1500" s="34"/>
    </row>
    <row r="1501" spans="1:22" ht="21" customHeight="1" x14ac:dyDescent="0.3">
      <c r="A1501" s="33"/>
      <c r="B1501" s="356"/>
      <c r="C1501" s="356"/>
      <c r="D1501" s="359"/>
      <c r="E1501" s="63" t="s">
        <v>58</v>
      </c>
      <c r="F1501" s="41"/>
      <c r="G1501" s="66"/>
      <c r="H1501" s="41"/>
      <c r="I1501" s="66"/>
      <c r="J1501" s="34"/>
      <c r="K1501" s="1"/>
      <c r="L1501" s="32"/>
      <c r="M1501" s="33"/>
      <c r="N1501" s="356"/>
      <c r="O1501" s="356"/>
      <c r="P1501" s="359"/>
      <c r="Q1501" s="63" t="s">
        <v>58</v>
      </c>
      <c r="R1501" s="41"/>
      <c r="S1501" s="66"/>
      <c r="T1501" s="41"/>
      <c r="U1501" s="66"/>
      <c r="V1501" s="34"/>
    </row>
    <row r="1502" spans="1:22" ht="21" customHeight="1" x14ac:dyDescent="0.25">
      <c r="A1502" s="33"/>
      <c r="B1502" s="358"/>
      <c r="C1502" s="358"/>
      <c r="D1502" s="358"/>
      <c r="E1502" s="358"/>
      <c r="F1502" s="358"/>
      <c r="G1502" s="358"/>
      <c r="H1502" s="358"/>
      <c r="I1502" s="358"/>
      <c r="J1502" s="34"/>
      <c r="K1502" s="1"/>
      <c r="L1502" s="32"/>
      <c r="M1502" s="33"/>
      <c r="N1502" s="358"/>
      <c r="O1502" s="358"/>
      <c r="P1502" s="358"/>
      <c r="Q1502" s="358"/>
      <c r="R1502" s="358"/>
      <c r="S1502" s="358"/>
      <c r="T1502" s="358"/>
      <c r="U1502" s="358"/>
      <c r="V1502" s="34"/>
    </row>
    <row r="1503" spans="1:22" ht="21" customHeight="1" x14ac:dyDescent="0.3">
      <c r="A1503" s="33"/>
      <c r="B1503" s="395" t="s">
        <v>59</v>
      </c>
      <c r="C1503" s="395"/>
      <c r="D1503" s="395"/>
      <c r="E1503" s="395"/>
      <c r="F1503" s="395"/>
      <c r="G1503" s="395"/>
      <c r="H1503" s="395"/>
      <c r="I1503" s="395"/>
      <c r="J1503" s="34"/>
      <c r="K1503" s="1"/>
      <c r="L1503" s="32"/>
      <c r="M1503" s="33"/>
      <c r="N1503" s="395" t="s">
        <v>59</v>
      </c>
      <c r="O1503" s="395"/>
      <c r="P1503" s="395"/>
      <c r="Q1503" s="395"/>
      <c r="R1503" s="395"/>
      <c r="S1503" s="395"/>
      <c r="T1503" s="395"/>
      <c r="U1503" s="395"/>
      <c r="V1503" s="34"/>
    </row>
    <row r="1504" spans="1:22" ht="21" customHeight="1" thickBot="1" x14ac:dyDescent="0.3">
      <c r="A1504" s="33"/>
      <c r="B1504" s="358"/>
      <c r="C1504" s="358"/>
      <c r="D1504" s="358"/>
      <c r="E1504" s="358"/>
      <c r="F1504" s="358"/>
      <c r="G1504" s="358"/>
      <c r="H1504" s="358"/>
      <c r="I1504" s="358"/>
      <c r="J1504" s="34"/>
      <c r="K1504" s="1"/>
      <c r="L1504" s="32"/>
      <c r="M1504" s="33"/>
      <c r="N1504" s="358"/>
      <c r="O1504" s="358"/>
      <c r="P1504" s="358"/>
      <c r="Q1504" s="358"/>
      <c r="R1504" s="358"/>
      <c r="S1504" s="358"/>
      <c r="T1504" s="358"/>
      <c r="U1504" s="358"/>
      <c r="V1504" s="34"/>
    </row>
    <row r="1505" spans="1:22" ht="21" customHeight="1" x14ac:dyDescent="0.25">
      <c r="A1505" s="33"/>
      <c r="B1505" s="489" t="s">
        <v>96</v>
      </c>
      <c r="C1505" s="491"/>
      <c r="D1505" s="469"/>
      <c r="E1505" s="471"/>
      <c r="F1505" s="471"/>
      <c r="G1505" s="471"/>
      <c r="H1505" s="471"/>
      <c r="I1505" s="471"/>
      <c r="J1505" s="34"/>
      <c r="K1505" s="1"/>
      <c r="L1505" s="32"/>
      <c r="M1505" s="33"/>
      <c r="N1505" s="489" t="s">
        <v>96</v>
      </c>
      <c r="O1505" s="491"/>
      <c r="P1505" s="469"/>
      <c r="Q1505" s="471"/>
      <c r="R1505" s="471"/>
      <c r="S1505" s="471"/>
      <c r="T1505" s="471"/>
      <c r="U1505" s="471"/>
      <c r="V1505" s="34"/>
    </row>
    <row r="1506" spans="1:22" ht="21" customHeight="1" thickBot="1" x14ac:dyDescent="0.3">
      <c r="A1506" s="33"/>
      <c r="B1506" s="490"/>
      <c r="C1506" s="492"/>
      <c r="D1506" s="470"/>
      <c r="E1506" s="472"/>
      <c r="F1506" s="472"/>
      <c r="G1506" s="472"/>
      <c r="H1506" s="472"/>
      <c r="I1506" s="472"/>
      <c r="J1506" s="34"/>
      <c r="K1506" s="1"/>
      <c r="L1506" s="32"/>
      <c r="M1506" s="33"/>
      <c r="N1506" s="490"/>
      <c r="O1506" s="492"/>
      <c r="P1506" s="470"/>
      <c r="Q1506" s="472"/>
      <c r="R1506" s="472"/>
      <c r="S1506" s="472"/>
      <c r="T1506" s="472"/>
      <c r="U1506" s="472"/>
      <c r="V1506" s="34"/>
    </row>
    <row r="1507" spans="1:22" ht="21" customHeight="1" x14ac:dyDescent="0.25">
      <c r="A1507" s="33"/>
      <c r="B1507" s="487">
        <v>1</v>
      </c>
      <c r="C1507" s="475">
        <f>B1507+1</f>
        <v>2</v>
      </c>
      <c r="D1507" s="473">
        <f t="shared" ref="D1507:I1507" si="155">C1507+1</f>
        <v>3</v>
      </c>
      <c r="E1507" s="475">
        <f t="shared" si="155"/>
        <v>4</v>
      </c>
      <c r="F1507" s="473">
        <f t="shared" si="155"/>
        <v>5</v>
      </c>
      <c r="G1507" s="475">
        <f t="shared" si="155"/>
        <v>6</v>
      </c>
      <c r="H1507" s="473">
        <f t="shared" si="155"/>
        <v>7</v>
      </c>
      <c r="I1507" s="477">
        <f t="shared" si="155"/>
        <v>8</v>
      </c>
      <c r="J1507" s="34"/>
      <c r="K1507" s="1"/>
      <c r="L1507" s="32"/>
      <c r="M1507" s="33"/>
      <c r="N1507" s="487">
        <v>1</v>
      </c>
      <c r="O1507" s="475">
        <f>N1507+1</f>
        <v>2</v>
      </c>
      <c r="P1507" s="473">
        <f t="shared" ref="P1507:U1507" si="156">O1507+1</f>
        <v>3</v>
      </c>
      <c r="Q1507" s="475">
        <f t="shared" si="156"/>
        <v>4</v>
      </c>
      <c r="R1507" s="473">
        <f t="shared" si="156"/>
        <v>5</v>
      </c>
      <c r="S1507" s="475">
        <f t="shared" si="156"/>
        <v>6</v>
      </c>
      <c r="T1507" s="473">
        <f t="shared" si="156"/>
        <v>7</v>
      </c>
      <c r="U1507" s="477">
        <f t="shared" si="156"/>
        <v>8</v>
      </c>
      <c r="V1507" s="34"/>
    </row>
    <row r="1508" spans="1:22" ht="21" customHeight="1" thickBot="1" x14ac:dyDescent="0.3">
      <c r="A1508" s="33"/>
      <c r="B1508" s="488"/>
      <c r="C1508" s="476"/>
      <c r="D1508" s="474"/>
      <c r="E1508" s="476"/>
      <c r="F1508" s="474"/>
      <c r="G1508" s="476"/>
      <c r="H1508" s="474"/>
      <c r="I1508" s="478"/>
      <c r="J1508" s="34"/>
      <c r="K1508" s="1"/>
      <c r="L1508" s="32"/>
      <c r="M1508" s="33"/>
      <c r="N1508" s="488"/>
      <c r="O1508" s="476"/>
      <c r="P1508" s="474"/>
      <c r="Q1508" s="476"/>
      <c r="R1508" s="474"/>
      <c r="S1508" s="476"/>
      <c r="T1508" s="474"/>
      <c r="U1508" s="478"/>
      <c r="V1508" s="34"/>
    </row>
    <row r="1509" spans="1:22" ht="21" customHeight="1" x14ac:dyDescent="0.25">
      <c r="A1509" s="33"/>
      <c r="B1509" s="479" t="s">
        <v>97</v>
      </c>
      <c r="C1509" s="480"/>
      <c r="D1509" s="483"/>
      <c r="E1509" s="484"/>
      <c r="F1509" s="484"/>
      <c r="G1509" s="484"/>
      <c r="H1509" s="484"/>
      <c r="I1509" s="429"/>
      <c r="J1509" s="34"/>
      <c r="K1509" s="1"/>
      <c r="L1509" s="32"/>
      <c r="M1509" s="33"/>
      <c r="N1509" s="479" t="s">
        <v>97</v>
      </c>
      <c r="O1509" s="480"/>
      <c r="P1509" s="483"/>
      <c r="Q1509" s="484"/>
      <c r="R1509" s="484"/>
      <c r="S1509" s="484"/>
      <c r="T1509" s="484"/>
      <c r="U1509" s="429"/>
      <c r="V1509" s="34"/>
    </row>
    <row r="1510" spans="1:22" ht="21" customHeight="1" thickBot="1" x14ac:dyDescent="0.3">
      <c r="A1510" s="33"/>
      <c r="B1510" s="481"/>
      <c r="C1510" s="482"/>
      <c r="D1510" s="485"/>
      <c r="E1510" s="486"/>
      <c r="F1510" s="486"/>
      <c r="G1510" s="486"/>
      <c r="H1510" s="486"/>
      <c r="I1510" s="431"/>
      <c r="J1510" s="34"/>
      <c r="K1510" s="1"/>
      <c r="L1510" s="32"/>
      <c r="M1510" s="33"/>
      <c r="N1510" s="481"/>
      <c r="O1510" s="482"/>
      <c r="P1510" s="485"/>
      <c r="Q1510" s="486"/>
      <c r="R1510" s="486"/>
      <c r="S1510" s="486"/>
      <c r="T1510" s="486"/>
      <c r="U1510" s="431"/>
      <c r="V1510" s="34"/>
    </row>
    <row r="1511" spans="1:22" ht="21" customHeight="1" thickBot="1" x14ac:dyDescent="0.3">
      <c r="A1511" s="33"/>
      <c r="B1511" s="25"/>
      <c r="C1511" s="25"/>
      <c r="D1511" s="25"/>
      <c r="E1511" s="25"/>
      <c r="F1511" s="25"/>
      <c r="G1511" s="25"/>
      <c r="H1511" s="25"/>
      <c r="I1511" s="25"/>
      <c r="J1511" s="34"/>
      <c r="K1511" s="1"/>
      <c r="L1511" s="32"/>
      <c r="M1511" s="33"/>
      <c r="N1511" s="25"/>
      <c r="O1511" s="25"/>
      <c r="P1511" s="25"/>
      <c r="Q1511" s="25"/>
      <c r="R1511" s="25"/>
      <c r="S1511" s="25"/>
      <c r="T1511" s="25"/>
      <c r="U1511" s="25"/>
      <c r="V1511" s="34"/>
    </row>
    <row r="1512" spans="1:22" ht="21" customHeight="1" x14ac:dyDescent="0.25">
      <c r="A1512" s="33"/>
      <c r="B1512" s="438" t="s">
        <v>63</v>
      </c>
      <c r="C1512" s="343" t="s">
        <v>64</v>
      </c>
      <c r="D1512" s="351"/>
      <c r="E1512" s="351"/>
      <c r="F1512" s="351"/>
      <c r="G1512" s="351"/>
      <c r="H1512" s="352"/>
      <c r="I1512" s="353"/>
      <c r="J1512" s="34"/>
      <c r="K1512" s="1"/>
      <c r="L1512" s="32"/>
      <c r="M1512" s="33"/>
      <c r="N1512" s="438" t="s">
        <v>63</v>
      </c>
      <c r="O1512" s="343" t="s">
        <v>64</v>
      </c>
      <c r="P1512" s="351"/>
      <c r="Q1512" s="351"/>
      <c r="R1512" s="351"/>
      <c r="S1512" s="351"/>
      <c r="T1512" s="352"/>
      <c r="U1512" s="353"/>
      <c r="V1512" s="34"/>
    </row>
    <row r="1513" spans="1:22" ht="21" customHeight="1" x14ac:dyDescent="0.25">
      <c r="A1513" s="33"/>
      <c r="B1513" s="439"/>
      <c r="C1513" s="340" t="s">
        <v>65</v>
      </c>
      <c r="D1513" s="348"/>
      <c r="E1513" s="348"/>
      <c r="F1513" s="348"/>
      <c r="G1513" s="348"/>
      <c r="H1513" s="336"/>
      <c r="I1513" s="337"/>
      <c r="J1513" s="34"/>
      <c r="K1513" s="1"/>
      <c r="L1513" s="32"/>
      <c r="M1513" s="33"/>
      <c r="N1513" s="439"/>
      <c r="O1513" s="340" t="s">
        <v>65</v>
      </c>
      <c r="P1513" s="348"/>
      <c r="Q1513" s="348"/>
      <c r="R1513" s="348"/>
      <c r="S1513" s="348"/>
      <c r="T1513" s="336"/>
      <c r="U1513" s="337"/>
      <c r="V1513" s="34"/>
    </row>
    <row r="1514" spans="1:22" ht="21" customHeight="1" x14ac:dyDescent="0.25">
      <c r="A1514" s="33"/>
      <c r="B1514" s="439"/>
      <c r="C1514" s="340" t="s">
        <v>66</v>
      </c>
      <c r="D1514" s="348"/>
      <c r="E1514" s="348"/>
      <c r="F1514" s="348"/>
      <c r="G1514" s="348"/>
      <c r="H1514" s="336"/>
      <c r="I1514" s="337"/>
      <c r="J1514" s="34"/>
      <c r="K1514" s="1"/>
      <c r="L1514" s="32"/>
      <c r="M1514" s="33"/>
      <c r="N1514" s="439"/>
      <c r="O1514" s="340" t="s">
        <v>66</v>
      </c>
      <c r="P1514" s="348"/>
      <c r="Q1514" s="348"/>
      <c r="R1514" s="348"/>
      <c r="S1514" s="348"/>
      <c r="T1514" s="336"/>
      <c r="U1514" s="337"/>
      <c r="V1514" s="34"/>
    </row>
    <row r="1515" spans="1:22" ht="21" customHeight="1" x14ac:dyDescent="0.25">
      <c r="A1515" s="33"/>
      <c r="B1515" s="439"/>
      <c r="C1515" s="340" t="s">
        <v>67</v>
      </c>
      <c r="D1515" s="348"/>
      <c r="E1515" s="348"/>
      <c r="F1515" s="348"/>
      <c r="G1515" s="348"/>
      <c r="H1515" s="336"/>
      <c r="I1515" s="337"/>
      <c r="J1515" s="34"/>
      <c r="K1515" s="1"/>
      <c r="L1515" s="32"/>
      <c r="M1515" s="33"/>
      <c r="N1515" s="439"/>
      <c r="O1515" s="340" t="s">
        <v>67</v>
      </c>
      <c r="P1515" s="348"/>
      <c r="Q1515" s="348"/>
      <c r="R1515" s="348"/>
      <c r="S1515" s="348"/>
      <c r="T1515" s="336"/>
      <c r="U1515" s="337"/>
      <c r="V1515" s="34"/>
    </row>
    <row r="1516" spans="1:22" ht="21" customHeight="1" x14ac:dyDescent="0.25">
      <c r="A1516" s="33"/>
      <c r="B1516" s="439"/>
      <c r="C1516" s="340" t="s">
        <v>68</v>
      </c>
      <c r="D1516" s="348"/>
      <c r="E1516" s="348"/>
      <c r="F1516" s="348"/>
      <c r="G1516" s="348"/>
      <c r="H1516" s="336"/>
      <c r="I1516" s="337"/>
      <c r="J1516" s="34"/>
      <c r="K1516" s="1"/>
      <c r="L1516" s="32"/>
      <c r="M1516" s="33"/>
      <c r="N1516" s="439"/>
      <c r="O1516" s="340" t="s">
        <v>68</v>
      </c>
      <c r="P1516" s="348"/>
      <c r="Q1516" s="348"/>
      <c r="R1516" s="348"/>
      <c r="S1516" s="348"/>
      <c r="T1516" s="336"/>
      <c r="U1516" s="337"/>
      <c r="V1516" s="34"/>
    </row>
    <row r="1517" spans="1:22" ht="21" customHeight="1" x14ac:dyDescent="0.25">
      <c r="A1517" s="33"/>
      <c r="B1517" s="439"/>
      <c r="C1517" s="340" t="s">
        <v>69</v>
      </c>
      <c r="D1517" s="348"/>
      <c r="E1517" s="348"/>
      <c r="F1517" s="348"/>
      <c r="G1517" s="348"/>
      <c r="H1517" s="336"/>
      <c r="I1517" s="337"/>
      <c r="J1517" s="34"/>
      <c r="K1517" s="1"/>
      <c r="L1517" s="32"/>
      <c r="M1517" s="33"/>
      <c r="N1517" s="439"/>
      <c r="O1517" s="340" t="s">
        <v>69</v>
      </c>
      <c r="P1517" s="348"/>
      <c r="Q1517" s="348"/>
      <c r="R1517" s="348"/>
      <c r="S1517" s="348"/>
      <c r="T1517" s="336"/>
      <c r="U1517" s="337"/>
      <c r="V1517" s="34"/>
    </row>
    <row r="1518" spans="1:22" ht="21" customHeight="1" thickBot="1" x14ac:dyDescent="0.3">
      <c r="A1518" s="33"/>
      <c r="B1518" s="440"/>
      <c r="C1518" s="371" t="s">
        <v>92</v>
      </c>
      <c r="D1518" s="372"/>
      <c r="E1518" s="372"/>
      <c r="F1518" s="372"/>
      <c r="G1518" s="372"/>
      <c r="H1518" s="369"/>
      <c r="I1518" s="370"/>
      <c r="J1518" s="34"/>
      <c r="K1518" s="1"/>
      <c r="L1518" s="32"/>
      <c r="M1518" s="33"/>
      <c r="N1518" s="440"/>
      <c r="O1518" s="371" t="s">
        <v>92</v>
      </c>
      <c r="P1518" s="372"/>
      <c r="Q1518" s="372"/>
      <c r="R1518" s="372"/>
      <c r="S1518" s="372"/>
      <c r="T1518" s="369"/>
      <c r="U1518" s="370"/>
      <c r="V1518" s="34"/>
    </row>
    <row r="1519" spans="1:22" ht="21" customHeight="1" x14ac:dyDescent="0.25">
      <c r="A1519" s="33"/>
      <c r="B1519" s="467" t="s">
        <v>70</v>
      </c>
      <c r="C1519" s="346" t="s">
        <v>71</v>
      </c>
      <c r="D1519" s="347"/>
      <c r="E1519" s="347"/>
      <c r="F1519" s="347"/>
      <c r="G1519" s="347"/>
      <c r="H1519" s="344"/>
      <c r="I1519" s="345"/>
      <c r="J1519" s="34"/>
      <c r="K1519" s="1"/>
      <c r="L1519" s="32"/>
      <c r="M1519" s="33"/>
      <c r="N1519" s="467" t="s">
        <v>70</v>
      </c>
      <c r="O1519" s="346" t="s">
        <v>71</v>
      </c>
      <c r="P1519" s="347"/>
      <c r="Q1519" s="347"/>
      <c r="R1519" s="347"/>
      <c r="S1519" s="347"/>
      <c r="T1519" s="344"/>
      <c r="U1519" s="345"/>
      <c r="V1519" s="34"/>
    </row>
    <row r="1520" spans="1:22" ht="21" customHeight="1" x14ac:dyDescent="0.25">
      <c r="A1520" s="33"/>
      <c r="B1520" s="467"/>
      <c r="C1520" s="340" t="s">
        <v>72</v>
      </c>
      <c r="D1520" s="348"/>
      <c r="E1520" s="348"/>
      <c r="F1520" s="348"/>
      <c r="G1520" s="348"/>
      <c r="H1520" s="336"/>
      <c r="I1520" s="337"/>
      <c r="J1520" s="34"/>
      <c r="K1520" s="1"/>
      <c r="L1520" s="32"/>
      <c r="M1520" s="33"/>
      <c r="N1520" s="467"/>
      <c r="O1520" s="340" t="s">
        <v>72</v>
      </c>
      <c r="P1520" s="348"/>
      <c r="Q1520" s="348"/>
      <c r="R1520" s="348"/>
      <c r="S1520" s="348"/>
      <c r="T1520" s="336"/>
      <c r="U1520" s="337"/>
      <c r="V1520" s="34"/>
    </row>
    <row r="1521" spans="1:23" ht="21" customHeight="1" x14ac:dyDescent="0.25">
      <c r="A1521" s="33"/>
      <c r="B1521" s="467"/>
      <c r="C1521" s="340" t="s">
        <v>73</v>
      </c>
      <c r="D1521" s="348"/>
      <c r="E1521" s="348"/>
      <c r="F1521" s="348"/>
      <c r="G1521" s="348"/>
      <c r="H1521" s="336"/>
      <c r="I1521" s="337"/>
      <c r="J1521" s="34"/>
      <c r="K1521" s="1"/>
      <c r="L1521" s="32"/>
      <c r="M1521" s="33"/>
      <c r="N1521" s="467"/>
      <c r="O1521" s="340" t="s">
        <v>73</v>
      </c>
      <c r="P1521" s="348"/>
      <c r="Q1521" s="348"/>
      <c r="R1521" s="348"/>
      <c r="S1521" s="348"/>
      <c r="T1521" s="336"/>
      <c r="U1521" s="337"/>
      <c r="V1521" s="34"/>
    </row>
    <row r="1522" spans="1:23" ht="21" customHeight="1" x14ac:dyDescent="0.25">
      <c r="A1522" s="33"/>
      <c r="B1522" s="467"/>
      <c r="C1522" s="340" t="s">
        <v>74</v>
      </c>
      <c r="D1522" s="348"/>
      <c r="E1522" s="348"/>
      <c r="F1522" s="348"/>
      <c r="G1522" s="348"/>
      <c r="H1522" s="336"/>
      <c r="I1522" s="337"/>
      <c r="J1522" s="34"/>
      <c r="K1522" s="1"/>
      <c r="L1522" s="32"/>
      <c r="M1522" s="33"/>
      <c r="N1522" s="467"/>
      <c r="O1522" s="340" t="s">
        <v>74</v>
      </c>
      <c r="P1522" s="348"/>
      <c r="Q1522" s="348"/>
      <c r="R1522" s="348"/>
      <c r="S1522" s="348"/>
      <c r="T1522" s="336"/>
      <c r="U1522" s="337"/>
      <c r="V1522" s="34"/>
    </row>
    <row r="1523" spans="1:23" ht="21" customHeight="1" x14ac:dyDescent="0.25">
      <c r="A1523" s="33"/>
      <c r="B1523" s="467"/>
      <c r="C1523" s="340" t="s">
        <v>75</v>
      </c>
      <c r="D1523" s="348"/>
      <c r="E1523" s="348"/>
      <c r="F1523" s="348"/>
      <c r="G1523" s="348"/>
      <c r="H1523" s="336"/>
      <c r="I1523" s="337"/>
      <c r="J1523" s="34"/>
      <c r="K1523" s="1"/>
      <c r="L1523" s="32"/>
      <c r="M1523" s="33"/>
      <c r="N1523" s="467"/>
      <c r="O1523" s="340" t="s">
        <v>75</v>
      </c>
      <c r="P1523" s="348"/>
      <c r="Q1523" s="348"/>
      <c r="R1523" s="348"/>
      <c r="S1523" s="348"/>
      <c r="T1523" s="336"/>
      <c r="U1523" s="337"/>
      <c r="V1523" s="34"/>
    </row>
    <row r="1524" spans="1:23" ht="21" customHeight="1" x14ac:dyDescent="0.25">
      <c r="A1524" s="33"/>
      <c r="B1524" s="467"/>
      <c r="C1524" s="340" t="s">
        <v>76</v>
      </c>
      <c r="D1524" s="348"/>
      <c r="E1524" s="348"/>
      <c r="F1524" s="348"/>
      <c r="G1524" s="348"/>
      <c r="H1524" s="336"/>
      <c r="I1524" s="337"/>
      <c r="J1524" s="34"/>
      <c r="K1524" s="1"/>
      <c r="L1524" s="32"/>
      <c r="M1524" s="33"/>
      <c r="N1524" s="467"/>
      <c r="O1524" s="340" t="s">
        <v>76</v>
      </c>
      <c r="P1524" s="348"/>
      <c r="Q1524" s="348"/>
      <c r="R1524" s="348"/>
      <c r="S1524" s="348"/>
      <c r="T1524" s="336"/>
      <c r="U1524" s="337"/>
      <c r="V1524" s="34"/>
    </row>
    <row r="1525" spans="1:23" ht="21" customHeight="1" thickBot="1" x14ac:dyDescent="0.3">
      <c r="A1525" s="33"/>
      <c r="B1525" s="468"/>
      <c r="C1525" s="371" t="s">
        <v>77</v>
      </c>
      <c r="D1525" s="372"/>
      <c r="E1525" s="372"/>
      <c r="F1525" s="372"/>
      <c r="G1525" s="372"/>
      <c r="H1525" s="369"/>
      <c r="I1525" s="370"/>
      <c r="J1525" s="34"/>
      <c r="K1525" s="1"/>
      <c r="L1525" s="32"/>
      <c r="M1525" s="33"/>
      <c r="N1525" s="468"/>
      <c r="O1525" s="371" t="s">
        <v>77</v>
      </c>
      <c r="P1525" s="372"/>
      <c r="Q1525" s="372"/>
      <c r="R1525" s="372"/>
      <c r="S1525" s="372"/>
      <c r="T1525" s="369"/>
      <c r="U1525" s="370"/>
      <c r="V1525" s="34"/>
    </row>
    <row r="1526" spans="1:23" ht="21" customHeight="1" x14ac:dyDescent="0.25">
      <c r="A1526" s="33"/>
      <c r="B1526" s="439" t="s">
        <v>78</v>
      </c>
      <c r="C1526" s="465" t="s">
        <v>83</v>
      </c>
      <c r="D1526" s="466"/>
      <c r="E1526" s="346"/>
      <c r="F1526" s="11" t="s">
        <v>84</v>
      </c>
      <c r="G1526" s="11"/>
      <c r="H1526" s="344"/>
      <c r="I1526" s="345"/>
      <c r="J1526" s="34"/>
      <c r="K1526" s="1"/>
      <c r="L1526" s="32"/>
      <c r="M1526" s="33"/>
      <c r="N1526" s="439" t="s">
        <v>78</v>
      </c>
      <c r="O1526" s="465" t="s">
        <v>83</v>
      </c>
      <c r="P1526" s="466"/>
      <c r="Q1526" s="346"/>
      <c r="R1526" s="11" t="s">
        <v>84</v>
      </c>
      <c r="S1526" s="11"/>
      <c r="T1526" s="344"/>
      <c r="U1526" s="345"/>
      <c r="V1526" s="34"/>
    </row>
    <row r="1527" spans="1:23" ht="21" customHeight="1" x14ac:dyDescent="0.25">
      <c r="A1527" s="33"/>
      <c r="B1527" s="439"/>
      <c r="C1527" s="58" t="s">
        <v>85</v>
      </c>
      <c r="D1527" s="59"/>
      <c r="E1527" s="59"/>
      <c r="F1527" s="10" t="s">
        <v>86</v>
      </c>
      <c r="G1527" s="10"/>
      <c r="H1527" s="336"/>
      <c r="I1527" s="337"/>
      <c r="J1527" s="34"/>
      <c r="K1527" s="1"/>
      <c r="L1527" s="32"/>
      <c r="M1527" s="33"/>
      <c r="N1527" s="439"/>
      <c r="O1527" s="58" t="s">
        <v>85</v>
      </c>
      <c r="P1527" s="59"/>
      <c r="Q1527" s="59"/>
      <c r="R1527" s="10" t="s">
        <v>86</v>
      </c>
      <c r="S1527" s="10"/>
      <c r="T1527" s="336"/>
      <c r="U1527" s="337"/>
      <c r="V1527" s="34"/>
    </row>
    <row r="1528" spans="1:23" ht="21" customHeight="1" thickBot="1" x14ac:dyDescent="0.3">
      <c r="A1528" s="33"/>
      <c r="B1528" s="440"/>
      <c r="C1528" s="60" t="s">
        <v>87</v>
      </c>
      <c r="D1528" s="61"/>
      <c r="E1528" s="61"/>
      <c r="F1528" s="52" t="s">
        <v>86</v>
      </c>
      <c r="G1528" s="52"/>
      <c r="H1528" s="369"/>
      <c r="I1528" s="370"/>
      <c r="J1528" s="34"/>
      <c r="K1528" s="1"/>
      <c r="L1528" s="32"/>
      <c r="M1528" s="33"/>
      <c r="N1528" s="440"/>
      <c r="O1528" s="60" t="s">
        <v>87</v>
      </c>
      <c r="P1528" s="61"/>
      <c r="Q1528" s="61"/>
      <c r="R1528" s="52" t="s">
        <v>86</v>
      </c>
      <c r="S1528" s="52"/>
      <c r="T1528" s="369"/>
      <c r="U1528" s="370"/>
      <c r="V1528" s="34"/>
    </row>
    <row r="1529" spans="1:23" ht="21" customHeight="1" thickBot="1" x14ac:dyDescent="0.3">
      <c r="A1529" s="33"/>
      <c r="B1529" s="25"/>
      <c r="C1529" s="25"/>
      <c r="D1529" s="25"/>
      <c r="E1529" s="25"/>
      <c r="F1529" s="25"/>
      <c r="G1529" s="25"/>
      <c r="H1529" s="25"/>
      <c r="I1529" s="25"/>
      <c r="J1529" s="34"/>
      <c r="K1529" s="1"/>
      <c r="L1529" s="32"/>
      <c r="M1529" s="33"/>
      <c r="N1529" s="25"/>
      <c r="O1529" s="25"/>
      <c r="P1529" s="25"/>
      <c r="Q1529" s="25"/>
      <c r="R1529" s="25"/>
      <c r="S1529" s="25"/>
      <c r="T1529" s="25"/>
      <c r="U1529" s="25"/>
      <c r="V1529" s="34"/>
    </row>
    <row r="1530" spans="1:23" ht="21" customHeight="1" x14ac:dyDescent="0.3">
      <c r="A1530" s="33"/>
      <c r="B1530" s="373" t="s">
        <v>88</v>
      </c>
      <c r="C1530" s="374"/>
      <c r="D1530" s="374"/>
      <c r="E1530" s="374"/>
      <c r="F1530" s="374"/>
      <c r="G1530" s="374"/>
      <c r="H1530" s="374"/>
      <c r="I1530" s="375"/>
      <c r="J1530" s="34"/>
      <c r="K1530" s="1"/>
      <c r="L1530" s="32"/>
      <c r="M1530" s="33"/>
      <c r="N1530" s="373" t="s">
        <v>88</v>
      </c>
      <c r="O1530" s="374"/>
      <c r="P1530" s="374"/>
      <c r="Q1530" s="374"/>
      <c r="R1530" s="374"/>
      <c r="S1530" s="374"/>
      <c r="T1530" s="374"/>
      <c r="U1530" s="375"/>
      <c r="V1530" s="34"/>
    </row>
    <row r="1531" spans="1:23" ht="21" customHeight="1" x14ac:dyDescent="0.25">
      <c r="A1531" s="33"/>
      <c r="B1531" s="376"/>
      <c r="C1531" s="377"/>
      <c r="D1531" s="377"/>
      <c r="E1531" s="377"/>
      <c r="F1531" s="377"/>
      <c r="G1531" s="377"/>
      <c r="H1531" s="377"/>
      <c r="I1531" s="378"/>
      <c r="J1531" s="34"/>
      <c r="K1531" s="1"/>
      <c r="L1531" s="32"/>
      <c r="M1531" s="33"/>
      <c r="N1531" s="376"/>
      <c r="O1531" s="377"/>
      <c r="P1531" s="377"/>
      <c r="Q1531" s="377"/>
      <c r="R1531" s="377"/>
      <c r="S1531" s="377"/>
      <c r="T1531" s="377"/>
      <c r="U1531" s="378"/>
      <c r="V1531" s="34"/>
    </row>
    <row r="1532" spans="1:23" ht="21" customHeight="1" x14ac:dyDescent="0.25">
      <c r="A1532" s="33"/>
      <c r="B1532" s="379"/>
      <c r="C1532" s="380"/>
      <c r="D1532" s="380"/>
      <c r="E1532" s="380"/>
      <c r="F1532" s="380"/>
      <c r="G1532" s="380"/>
      <c r="H1532" s="380"/>
      <c r="I1532" s="381"/>
      <c r="J1532" s="34"/>
      <c r="K1532" s="1"/>
      <c r="L1532" s="32"/>
      <c r="M1532" s="33"/>
      <c r="N1532" s="379"/>
      <c r="O1532" s="380"/>
      <c r="P1532" s="380"/>
      <c r="Q1532" s="380"/>
      <c r="R1532" s="380"/>
      <c r="S1532" s="380"/>
      <c r="T1532" s="380"/>
      <c r="U1532" s="381"/>
      <c r="V1532" s="34"/>
    </row>
    <row r="1533" spans="1:23" ht="21" customHeight="1" x14ac:dyDescent="0.25">
      <c r="A1533" s="33"/>
      <c r="B1533" s="379"/>
      <c r="C1533" s="380"/>
      <c r="D1533" s="380"/>
      <c r="E1533" s="380"/>
      <c r="F1533" s="380"/>
      <c r="G1533" s="380"/>
      <c r="H1533" s="380"/>
      <c r="I1533" s="381"/>
      <c r="J1533" s="34"/>
      <c r="K1533" s="1"/>
      <c r="L1533" s="32"/>
      <c r="M1533" s="33"/>
      <c r="N1533" s="379"/>
      <c r="O1533" s="380"/>
      <c r="P1533" s="380"/>
      <c r="Q1533" s="380"/>
      <c r="R1533" s="380"/>
      <c r="S1533" s="380"/>
      <c r="T1533" s="380"/>
      <c r="U1533" s="381"/>
      <c r="V1533" s="34"/>
    </row>
    <row r="1534" spans="1:23" ht="21" customHeight="1" thickBot="1" x14ac:dyDescent="0.3">
      <c r="A1534" s="33"/>
      <c r="B1534" s="382"/>
      <c r="C1534" s="383"/>
      <c r="D1534" s="383"/>
      <c r="E1534" s="383"/>
      <c r="F1534" s="383"/>
      <c r="G1534" s="383"/>
      <c r="H1534" s="383"/>
      <c r="I1534" s="384"/>
      <c r="J1534" s="34"/>
      <c r="K1534" s="1"/>
      <c r="L1534" s="32"/>
      <c r="M1534" s="33"/>
      <c r="N1534" s="382"/>
      <c r="O1534" s="383"/>
      <c r="P1534" s="383"/>
      <c r="Q1534" s="383"/>
      <c r="R1534" s="383"/>
      <c r="S1534" s="383"/>
      <c r="T1534" s="383"/>
      <c r="U1534" s="384"/>
      <c r="V1534" s="34"/>
    </row>
    <row r="1535" spans="1:23" ht="21" customHeight="1" thickBot="1" x14ac:dyDescent="0.3">
      <c r="A1535" s="53"/>
      <c r="B1535" s="54"/>
      <c r="C1535" s="54"/>
      <c r="D1535" s="54"/>
      <c r="E1535" s="54"/>
      <c r="F1535" s="54"/>
      <c r="G1535" s="54"/>
      <c r="H1535" s="54"/>
      <c r="I1535" s="54"/>
      <c r="J1535" s="55"/>
      <c r="K1535" s="1"/>
      <c r="L1535" s="32"/>
      <c r="M1535" s="53"/>
      <c r="N1535" s="54"/>
      <c r="O1535" s="54"/>
      <c r="P1535" s="54"/>
      <c r="Q1535" s="54"/>
      <c r="R1535" s="54"/>
      <c r="S1535" s="54"/>
      <c r="T1535" s="54"/>
      <c r="U1535" s="54"/>
      <c r="V1535" s="55"/>
    </row>
    <row r="1536" spans="1:23" ht="21" customHeight="1" thickBot="1" x14ac:dyDescent="0.3">
      <c r="A1536" s="56"/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7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</row>
    <row r="1537" spans="1:22" ht="21" customHeight="1" x14ac:dyDescent="0.25">
      <c r="A1537" s="29">
        <v>32</v>
      </c>
      <c r="B1537" s="30"/>
      <c r="C1537" s="30"/>
      <c r="D1537" s="30"/>
      <c r="E1537" s="30"/>
      <c r="F1537" s="30"/>
      <c r="G1537" s="30"/>
      <c r="H1537" s="30"/>
      <c r="I1537" s="30"/>
      <c r="J1537" s="31"/>
      <c r="K1537" s="1"/>
      <c r="L1537" s="32"/>
      <c r="M1537" s="29">
        <f t="shared" ref="M1537" si="157">A1537+1</f>
        <v>33</v>
      </c>
      <c r="N1537" s="30"/>
      <c r="O1537" s="30"/>
      <c r="P1537" s="30"/>
      <c r="Q1537" s="30"/>
      <c r="R1537" s="30"/>
      <c r="S1537" s="30"/>
      <c r="T1537" s="30"/>
      <c r="U1537" s="30"/>
      <c r="V1537" s="31"/>
    </row>
    <row r="1538" spans="1:22" ht="21" customHeight="1" x14ac:dyDescent="0.35">
      <c r="A1538" s="33"/>
      <c r="B1538" s="356" t="s">
        <v>42</v>
      </c>
      <c r="C1538" s="356"/>
      <c r="D1538" s="452" t="s">
        <v>239</v>
      </c>
      <c r="E1538" s="404"/>
      <c r="F1538" s="404"/>
      <c r="G1538" s="404"/>
      <c r="H1538" s="404"/>
      <c r="I1538" s="404"/>
      <c r="J1538" s="75"/>
      <c r="K1538" s="1"/>
      <c r="L1538" s="32"/>
      <c r="M1538" s="33"/>
      <c r="N1538" s="356" t="s">
        <v>42</v>
      </c>
      <c r="O1538" s="356"/>
      <c r="P1538" s="452" t="s">
        <v>239</v>
      </c>
      <c r="Q1538" s="404"/>
      <c r="R1538" s="404"/>
      <c r="S1538" s="404"/>
      <c r="T1538" s="404"/>
      <c r="U1538" s="404"/>
      <c r="V1538" s="75"/>
    </row>
    <row r="1539" spans="1:22" ht="21" customHeight="1" x14ac:dyDescent="0.25">
      <c r="A1539" s="33"/>
      <c r="B1539" s="358"/>
      <c r="C1539" s="358"/>
      <c r="D1539" s="358"/>
      <c r="E1539" s="358"/>
      <c r="F1539" s="358"/>
      <c r="G1539" s="358"/>
      <c r="H1539" s="358"/>
      <c r="I1539" s="358"/>
      <c r="J1539" s="34"/>
      <c r="K1539" s="1"/>
      <c r="L1539" s="32"/>
      <c r="M1539" s="33"/>
      <c r="N1539" s="358"/>
      <c r="O1539" s="358"/>
      <c r="P1539" s="358"/>
      <c r="Q1539" s="358"/>
      <c r="R1539" s="358"/>
      <c r="S1539" s="358"/>
      <c r="T1539" s="358"/>
      <c r="U1539" s="358"/>
      <c r="V1539" s="34"/>
    </row>
    <row r="1540" spans="1:22" ht="21" customHeight="1" x14ac:dyDescent="0.35">
      <c r="A1540" s="33"/>
      <c r="B1540" s="356" t="s">
        <v>0</v>
      </c>
      <c r="C1540" s="356"/>
      <c r="D1540" s="403"/>
      <c r="E1540" s="403"/>
      <c r="F1540" s="357" t="s">
        <v>41</v>
      </c>
      <c r="G1540" s="357"/>
      <c r="H1540" s="403"/>
      <c r="I1540" s="403"/>
      <c r="J1540" s="34"/>
      <c r="K1540" s="1"/>
      <c r="L1540" s="32"/>
      <c r="M1540" s="33"/>
      <c r="N1540" s="356" t="s">
        <v>0</v>
      </c>
      <c r="O1540" s="356"/>
      <c r="P1540" s="403"/>
      <c r="Q1540" s="403"/>
      <c r="R1540" s="357" t="s">
        <v>41</v>
      </c>
      <c r="S1540" s="357"/>
      <c r="T1540" s="403"/>
      <c r="U1540" s="403"/>
      <c r="V1540" s="34"/>
    </row>
    <row r="1541" spans="1:22" ht="21" customHeight="1" x14ac:dyDescent="0.35">
      <c r="A1541" s="33"/>
      <c r="B1541" s="356" t="s">
        <v>14</v>
      </c>
      <c r="C1541" s="356"/>
      <c r="D1541" s="400"/>
      <c r="E1541" s="400"/>
      <c r="F1541" s="357" t="s">
        <v>15</v>
      </c>
      <c r="G1541" s="357"/>
      <c r="H1541" s="401"/>
      <c r="I1541" s="401"/>
      <c r="J1541" s="34"/>
      <c r="K1541" s="1"/>
      <c r="L1541" s="32"/>
      <c r="M1541" s="33"/>
      <c r="N1541" s="356" t="s">
        <v>14</v>
      </c>
      <c r="O1541" s="356"/>
      <c r="P1541" s="400"/>
      <c r="Q1541" s="400"/>
      <c r="R1541" s="357" t="s">
        <v>15</v>
      </c>
      <c r="S1541" s="357"/>
      <c r="T1541" s="401"/>
      <c r="U1541" s="401"/>
      <c r="V1541" s="34"/>
    </row>
    <row r="1542" spans="1:22" ht="21" customHeight="1" x14ac:dyDescent="0.3">
      <c r="A1542" s="33"/>
      <c r="B1542" s="64" t="s">
        <v>53</v>
      </c>
      <c r="C1542" s="64"/>
      <c r="D1542" s="402"/>
      <c r="E1542" s="402"/>
      <c r="F1542" s="397" t="s">
        <v>54</v>
      </c>
      <c r="G1542" s="397"/>
      <c r="H1542" s="402"/>
      <c r="I1542" s="402"/>
      <c r="J1542" s="34"/>
      <c r="K1542" s="1"/>
      <c r="L1542" s="32"/>
      <c r="M1542" s="33"/>
      <c r="N1542" s="64" t="s">
        <v>53</v>
      </c>
      <c r="O1542" s="64"/>
      <c r="P1542" s="402"/>
      <c r="Q1542" s="402"/>
      <c r="R1542" s="397" t="s">
        <v>54</v>
      </c>
      <c r="S1542" s="397"/>
      <c r="T1542" s="402"/>
      <c r="U1542" s="402"/>
      <c r="V1542" s="34"/>
    </row>
    <row r="1543" spans="1:22" ht="21" customHeight="1" x14ac:dyDescent="0.3">
      <c r="A1543" s="33"/>
      <c r="B1543" s="396" t="s">
        <v>1</v>
      </c>
      <c r="C1543" s="396"/>
      <c r="D1543" s="397"/>
      <c r="E1543" s="397"/>
      <c r="F1543" s="398"/>
      <c r="G1543" s="398"/>
      <c r="H1543" s="398"/>
      <c r="I1543" s="398"/>
      <c r="J1543" s="34"/>
      <c r="K1543" s="1"/>
      <c r="L1543" s="32"/>
      <c r="M1543" s="33"/>
      <c r="N1543" s="396" t="s">
        <v>1</v>
      </c>
      <c r="O1543" s="396"/>
      <c r="P1543" s="397"/>
      <c r="Q1543" s="397"/>
      <c r="R1543" s="398"/>
      <c r="S1543" s="398"/>
      <c r="T1543" s="398"/>
      <c r="U1543" s="398"/>
      <c r="V1543" s="34"/>
    </row>
    <row r="1544" spans="1:22" ht="21" customHeight="1" x14ac:dyDescent="0.3">
      <c r="A1544" s="33"/>
      <c r="B1544" s="396"/>
      <c r="C1544" s="396"/>
      <c r="D1544" s="397" t="s">
        <v>11</v>
      </c>
      <c r="E1544" s="397"/>
      <c r="F1544" s="398"/>
      <c r="G1544" s="398"/>
      <c r="H1544" s="398"/>
      <c r="I1544" s="398"/>
      <c r="J1544" s="34"/>
      <c r="K1544" s="1"/>
      <c r="L1544" s="32"/>
      <c r="M1544" s="33"/>
      <c r="N1544" s="396"/>
      <c r="O1544" s="396"/>
      <c r="P1544" s="397" t="s">
        <v>11</v>
      </c>
      <c r="Q1544" s="397"/>
      <c r="R1544" s="398"/>
      <c r="S1544" s="398"/>
      <c r="T1544" s="398"/>
      <c r="U1544" s="398"/>
      <c r="V1544" s="34"/>
    </row>
    <row r="1545" spans="1:22" ht="21" customHeight="1" x14ac:dyDescent="0.3">
      <c r="A1545" s="33"/>
      <c r="B1545" s="396"/>
      <c r="C1545" s="396"/>
      <c r="D1545" s="397" t="s">
        <v>55</v>
      </c>
      <c r="E1545" s="397"/>
      <c r="F1545" s="398"/>
      <c r="G1545" s="398"/>
      <c r="H1545" s="398"/>
      <c r="I1545" s="398"/>
      <c r="J1545" s="34"/>
      <c r="K1545" s="1"/>
      <c r="L1545" s="32"/>
      <c r="M1545" s="33"/>
      <c r="N1545" s="396"/>
      <c r="O1545" s="396"/>
      <c r="P1545" s="397" t="s">
        <v>55</v>
      </c>
      <c r="Q1545" s="397"/>
      <c r="R1545" s="398"/>
      <c r="S1545" s="398"/>
      <c r="T1545" s="398"/>
      <c r="U1545" s="398"/>
      <c r="V1545" s="34"/>
    </row>
    <row r="1546" spans="1:22" ht="21" customHeight="1" x14ac:dyDescent="0.35">
      <c r="A1546" s="33"/>
      <c r="B1546" s="396"/>
      <c r="C1546" s="396"/>
      <c r="D1546" s="397" t="s">
        <v>9</v>
      </c>
      <c r="E1546" s="397"/>
      <c r="F1546" s="399"/>
      <c r="G1546" s="399"/>
      <c r="H1546" s="399"/>
      <c r="I1546" s="399"/>
      <c r="J1546" s="34"/>
      <c r="K1546" s="1"/>
      <c r="L1546" s="32"/>
      <c r="M1546" s="33"/>
      <c r="N1546" s="396"/>
      <c r="O1546" s="396"/>
      <c r="P1546" s="397" t="s">
        <v>9</v>
      </c>
      <c r="Q1546" s="397"/>
      <c r="R1546" s="399"/>
      <c r="S1546" s="399"/>
      <c r="T1546" s="399"/>
      <c r="U1546" s="399"/>
      <c r="V1546" s="34"/>
    </row>
    <row r="1547" spans="1:22" ht="21" customHeight="1" x14ac:dyDescent="0.35">
      <c r="A1547" s="33"/>
      <c r="B1547" s="356" t="s">
        <v>44</v>
      </c>
      <c r="C1547" s="356"/>
      <c r="D1547" s="357" t="str">
        <f t="shared" ref="D1547" si="158">IF(D1538="","",IF(OR(D1538="DWF",D1538="DNF"),"Distance","Temps"))</f>
        <v>Temps</v>
      </c>
      <c r="E1547" s="357"/>
      <c r="F1547" s="37"/>
      <c r="G1547" s="65"/>
      <c r="H1547" s="39"/>
      <c r="I1547" s="65"/>
      <c r="J1547" s="34"/>
      <c r="K1547" s="1"/>
      <c r="L1547" s="32"/>
      <c r="M1547" s="33"/>
      <c r="N1547" s="356" t="s">
        <v>44</v>
      </c>
      <c r="O1547" s="356"/>
      <c r="P1547" s="357" t="str">
        <f t="shared" ref="P1547" si="159">IF(P1538="","",IF(OR(P1538="DWF",P1538="DNF"),"Distance","Temps"))</f>
        <v>Temps</v>
      </c>
      <c r="Q1547" s="357"/>
      <c r="R1547" s="37"/>
      <c r="S1547" s="65"/>
      <c r="T1547" s="39"/>
      <c r="U1547" s="65"/>
      <c r="V1547" s="34"/>
    </row>
    <row r="1548" spans="1:22" ht="21" customHeight="1" x14ac:dyDescent="0.3">
      <c r="A1548" s="33"/>
      <c r="B1548" s="356"/>
      <c r="C1548" s="356"/>
      <c r="D1548" s="359" t="s">
        <v>56</v>
      </c>
      <c r="E1548" s="63" t="s">
        <v>57</v>
      </c>
      <c r="F1548" s="41"/>
      <c r="G1548" s="66"/>
      <c r="H1548" s="41"/>
      <c r="I1548" s="66"/>
      <c r="J1548" s="34"/>
      <c r="K1548" s="1"/>
      <c r="L1548" s="32"/>
      <c r="M1548" s="33"/>
      <c r="N1548" s="356"/>
      <c r="O1548" s="356"/>
      <c r="P1548" s="359" t="s">
        <v>56</v>
      </c>
      <c r="Q1548" s="63" t="s">
        <v>57</v>
      </c>
      <c r="R1548" s="41"/>
      <c r="S1548" s="66"/>
      <c r="T1548" s="41"/>
      <c r="U1548" s="66"/>
      <c r="V1548" s="34"/>
    </row>
    <row r="1549" spans="1:22" ht="21" customHeight="1" x14ac:dyDescent="0.3">
      <c r="A1549" s="33"/>
      <c r="B1549" s="356"/>
      <c r="C1549" s="356"/>
      <c r="D1549" s="359"/>
      <c r="E1549" s="63" t="s">
        <v>58</v>
      </c>
      <c r="F1549" s="41"/>
      <c r="G1549" s="66"/>
      <c r="H1549" s="41"/>
      <c r="I1549" s="66"/>
      <c r="J1549" s="34"/>
      <c r="K1549" s="1"/>
      <c r="L1549" s="32"/>
      <c r="M1549" s="33"/>
      <c r="N1549" s="356"/>
      <c r="O1549" s="356"/>
      <c r="P1549" s="359"/>
      <c r="Q1549" s="63" t="s">
        <v>58</v>
      </c>
      <c r="R1549" s="41"/>
      <c r="S1549" s="66"/>
      <c r="T1549" s="41"/>
      <c r="U1549" s="66"/>
      <c r="V1549" s="34"/>
    </row>
    <row r="1550" spans="1:22" ht="21" customHeight="1" x14ac:dyDescent="0.25">
      <c r="A1550" s="33"/>
      <c r="B1550" s="358"/>
      <c r="C1550" s="358"/>
      <c r="D1550" s="358"/>
      <c r="E1550" s="358"/>
      <c r="F1550" s="358"/>
      <c r="G1550" s="358"/>
      <c r="H1550" s="358"/>
      <c r="I1550" s="358"/>
      <c r="J1550" s="34"/>
      <c r="K1550" s="1"/>
      <c r="L1550" s="32"/>
      <c r="M1550" s="33"/>
      <c r="N1550" s="358"/>
      <c r="O1550" s="358"/>
      <c r="P1550" s="358"/>
      <c r="Q1550" s="358"/>
      <c r="R1550" s="358"/>
      <c r="S1550" s="358"/>
      <c r="T1550" s="358"/>
      <c r="U1550" s="358"/>
      <c r="V1550" s="34"/>
    </row>
    <row r="1551" spans="1:22" ht="21" customHeight="1" x14ac:dyDescent="0.3">
      <c r="A1551" s="33"/>
      <c r="B1551" s="395" t="s">
        <v>59</v>
      </c>
      <c r="C1551" s="395"/>
      <c r="D1551" s="395"/>
      <c r="E1551" s="395"/>
      <c r="F1551" s="395"/>
      <c r="G1551" s="395"/>
      <c r="H1551" s="395"/>
      <c r="I1551" s="395"/>
      <c r="J1551" s="34"/>
      <c r="K1551" s="1"/>
      <c r="L1551" s="32"/>
      <c r="M1551" s="33"/>
      <c r="N1551" s="395" t="s">
        <v>59</v>
      </c>
      <c r="O1551" s="395"/>
      <c r="P1551" s="395"/>
      <c r="Q1551" s="395"/>
      <c r="R1551" s="395"/>
      <c r="S1551" s="395"/>
      <c r="T1551" s="395"/>
      <c r="U1551" s="395"/>
      <c r="V1551" s="34"/>
    </row>
    <row r="1552" spans="1:22" ht="21" customHeight="1" thickBot="1" x14ac:dyDescent="0.3">
      <c r="A1552" s="33"/>
      <c r="B1552" s="358"/>
      <c r="C1552" s="358"/>
      <c r="D1552" s="358"/>
      <c r="E1552" s="358"/>
      <c r="F1552" s="358"/>
      <c r="G1552" s="358"/>
      <c r="H1552" s="358"/>
      <c r="I1552" s="358"/>
      <c r="J1552" s="34"/>
      <c r="K1552" s="1"/>
      <c r="L1552" s="32"/>
      <c r="M1552" s="33"/>
      <c r="N1552" s="358"/>
      <c r="O1552" s="358"/>
      <c r="P1552" s="358"/>
      <c r="Q1552" s="358"/>
      <c r="R1552" s="358"/>
      <c r="S1552" s="358"/>
      <c r="T1552" s="358"/>
      <c r="U1552" s="358"/>
      <c r="V1552" s="34"/>
    </row>
    <row r="1553" spans="1:22" ht="21" customHeight="1" x14ac:dyDescent="0.25">
      <c r="A1553" s="33"/>
      <c r="B1553" s="489" t="s">
        <v>96</v>
      </c>
      <c r="C1553" s="491"/>
      <c r="D1553" s="469"/>
      <c r="E1553" s="471"/>
      <c r="F1553" s="471"/>
      <c r="G1553" s="471"/>
      <c r="H1553" s="471"/>
      <c r="I1553" s="471"/>
      <c r="J1553" s="34"/>
      <c r="K1553" s="1"/>
      <c r="L1553" s="32"/>
      <c r="M1553" s="33"/>
      <c r="N1553" s="489" t="s">
        <v>96</v>
      </c>
      <c r="O1553" s="491"/>
      <c r="P1553" s="469"/>
      <c r="Q1553" s="471"/>
      <c r="R1553" s="471"/>
      <c r="S1553" s="471"/>
      <c r="T1553" s="471"/>
      <c r="U1553" s="471"/>
      <c r="V1553" s="34"/>
    </row>
    <row r="1554" spans="1:22" ht="21" customHeight="1" thickBot="1" x14ac:dyDescent="0.3">
      <c r="A1554" s="33"/>
      <c r="B1554" s="490"/>
      <c r="C1554" s="492"/>
      <c r="D1554" s="470"/>
      <c r="E1554" s="472"/>
      <c r="F1554" s="472"/>
      <c r="G1554" s="472"/>
      <c r="H1554" s="472"/>
      <c r="I1554" s="472"/>
      <c r="J1554" s="34"/>
      <c r="K1554" s="1"/>
      <c r="L1554" s="32"/>
      <c r="M1554" s="33"/>
      <c r="N1554" s="490"/>
      <c r="O1554" s="492"/>
      <c r="P1554" s="470"/>
      <c r="Q1554" s="472"/>
      <c r="R1554" s="472"/>
      <c r="S1554" s="472"/>
      <c r="T1554" s="472"/>
      <c r="U1554" s="472"/>
      <c r="V1554" s="34"/>
    </row>
    <row r="1555" spans="1:22" ht="21" customHeight="1" x14ac:dyDescent="0.25">
      <c r="A1555" s="33"/>
      <c r="B1555" s="487">
        <v>1</v>
      </c>
      <c r="C1555" s="475">
        <f>B1555+1</f>
        <v>2</v>
      </c>
      <c r="D1555" s="473">
        <f t="shared" ref="D1555:I1555" si="160">C1555+1</f>
        <v>3</v>
      </c>
      <c r="E1555" s="475">
        <f t="shared" si="160"/>
        <v>4</v>
      </c>
      <c r="F1555" s="473">
        <f t="shared" si="160"/>
        <v>5</v>
      </c>
      <c r="G1555" s="475">
        <f t="shared" si="160"/>
        <v>6</v>
      </c>
      <c r="H1555" s="473">
        <f t="shared" si="160"/>
        <v>7</v>
      </c>
      <c r="I1555" s="477">
        <f t="shared" si="160"/>
        <v>8</v>
      </c>
      <c r="J1555" s="34"/>
      <c r="K1555" s="1"/>
      <c r="L1555" s="32"/>
      <c r="M1555" s="33"/>
      <c r="N1555" s="487">
        <v>1</v>
      </c>
      <c r="O1555" s="475">
        <f>N1555+1</f>
        <v>2</v>
      </c>
      <c r="P1555" s="473">
        <f t="shared" ref="P1555:U1555" si="161">O1555+1</f>
        <v>3</v>
      </c>
      <c r="Q1555" s="475">
        <f t="shared" si="161"/>
        <v>4</v>
      </c>
      <c r="R1555" s="473">
        <f t="shared" si="161"/>
        <v>5</v>
      </c>
      <c r="S1555" s="475">
        <f t="shared" si="161"/>
        <v>6</v>
      </c>
      <c r="T1555" s="473">
        <f t="shared" si="161"/>
        <v>7</v>
      </c>
      <c r="U1555" s="477">
        <f t="shared" si="161"/>
        <v>8</v>
      </c>
      <c r="V1555" s="34"/>
    </row>
    <row r="1556" spans="1:22" ht="21" customHeight="1" thickBot="1" x14ac:dyDescent="0.3">
      <c r="A1556" s="33"/>
      <c r="B1556" s="488"/>
      <c r="C1556" s="476"/>
      <c r="D1556" s="474"/>
      <c r="E1556" s="476"/>
      <c r="F1556" s="474"/>
      <c r="G1556" s="476"/>
      <c r="H1556" s="474"/>
      <c r="I1556" s="478"/>
      <c r="J1556" s="34"/>
      <c r="K1556" s="1"/>
      <c r="L1556" s="32"/>
      <c r="M1556" s="33"/>
      <c r="N1556" s="488"/>
      <c r="O1556" s="476"/>
      <c r="P1556" s="474"/>
      <c r="Q1556" s="476"/>
      <c r="R1556" s="474"/>
      <c r="S1556" s="476"/>
      <c r="T1556" s="474"/>
      <c r="U1556" s="478"/>
      <c r="V1556" s="34"/>
    </row>
    <row r="1557" spans="1:22" ht="21" customHeight="1" x14ac:dyDescent="0.25">
      <c r="A1557" s="33"/>
      <c r="B1557" s="479" t="s">
        <v>97</v>
      </c>
      <c r="C1557" s="480"/>
      <c r="D1557" s="483"/>
      <c r="E1557" s="484"/>
      <c r="F1557" s="484"/>
      <c r="G1557" s="484"/>
      <c r="H1557" s="484"/>
      <c r="I1557" s="429"/>
      <c r="J1557" s="34"/>
      <c r="K1557" s="1"/>
      <c r="L1557" s="32"/>
      <c r="M1557" s="33"/>
      <c r="N1557" s="479" t="s">
        <v>97</v>
      </c>
      <c r="O1557" s="480"/>
      <c r="P1557" s="483"/>
      <c r="Q1557" s="484"/>
      <c r="R1557" s="484"/>
      <c r="S1557" s="484"/>
      <c r="T1557" s="484"/>
      <c r="U1557" s="429"/>
      <c r="V1557" s="34"/>
    </row>
    <row r="1558" spans="1:22" ht="21" customHeight="1" thickBot="1" x14ac:dyDescent="0.3">
      <c r="A1558" s="33"/>
      <c r="B1558" s="481"/>
      <c r="C1558" s="482"/>
      <c r="D1558" s="485"/>
      <c r="E1558" s="486"/>
      <c r="F1558" s="486"/>
      <c r="G1558" s="486"/>
      <c r="H1558" s="486"/>
      <c r="I1558" s="431"/>
      <c r="J1558" s="34"/>
      <c r="K1558" s="1"/>
      <c r="L1558" s="32"/>
      <c r="M1558" s="33"/>
      <c r="N1558" s="481"/>
      <c r="O1558" s="482"/>
      <c r="P1558" s="485"/>
      <c r="Q1558" s="486"/>
      <c r="R1558" s="486"/>
      <c r="S1558" s="486"/>
      <c r="T1558" s="486"/>
      <c r="U1558" s="431"/>
      <c r="V1558" s="34"/>
    </row>
    <row r="1559" spans="1:22" ht="21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" customHeight="1" x14ac:dyDescent="0.25">
      <c r="A1560" s="33"/>
      <c r="B1560" s="438" t="s">
        <v>63</v>
      </c>
      <c r="C1560" s="343" t="s">
        <v>64</v>
      </c>
      <c r="D1560" s="351"/>
      <c r="E1560" s="351"/>
      <c r="F1560" s="351"/>
      <c r="G1560" s="351"/>
      <c r="H1560" s="352"/>
      <c r="I1560" s="353"/>
      <c r="J1560" s="34"/>
      <c r="K1560" s="1"/>
      <c r="L1560" s="32"/>
      <c r="M1560" s="33"/>
      <c r="N1560" s="438" t="s">
        <v>63</v>
      </c>
      <c r="O1560" s="343" t="s">
        <v>64</v>
      </c>
      <c r="P1560" s="351"/>
      <c r="Q1560" s="351"/>
      <c r="R1560" s="351"/>
      <c r="S1560" s="351"/>
      <c r="T1560" s="352"/>
      <c r="U1560" s="353"/>
      <c r="V1560" s="34"/>
    </row>
    <row r="1561" spans="1:22" ht="21" customHeight="1" x14ac:dyDescent="0.25">
      <c r="A1561" s="33"/>
      <c r="B1561" s="439"/>
      <c r="C1561" s="340" t="s">
        <v>65</v>
      </c>
      <c r="D1561" s="348"/>
      <c r="E1561" s="348"/>
      <c r="F1561" s="348"/>
      <c r="G1561" s="348"/>
      <c r="H1561" s="336"/>
      <c r="I1561" s="337"/>
      <c r="J1561" s="34"/>
      <c r="K1561" s="1"/>
      <c r="L1561" s="32"/>
      <c r="M1561" s="33"/>
      <c r="N1561" s="439"/>
      <c r="O1561" s="340" t="s">
        <v>65</v>
      </c>
      <c r="P1561" s="348"/>
      <c r="Q1561" s="348"/>
      <c r="R1561" s="348"/>
      <c r="S1561" s="348"/>
      <c r="T1561" s="336"/>
      <c r="U1561" s="337"/>
      <c r="V1561" s="34"/>
    </row>
    <row r="1562" spans="1:22" ht="21" customHeight="1" x14ac:dyDescent="0.25">
      <c r="A1562" s="33"/>
      <c r="B1562" s="439"/>
      <c r="C1562" s="340" t="s">
        <v>66</v>
      </c>
      <c r="D1562" s="348"/>
      <c r="E1562" s="348"/>
      <c r="F1562" s="348"/>
      <c r="G1562" s="348"/>
      <c r="H1562" s="336"/>
      <c r="I1562" s="337"/>
      <c r="J1562" s="34"/>
      <c r="K1562" s="1"/>
      <c r="L1562" s="32"/>
      <c r="M1562" s="33"/>
      <c r="N1562" s="439"/>
      <c r="O1562" s="340" t="s">
        <v>66</v>
      </c>
      <c r="P1562" s="348"/>
      <c r="Q1562" s="348"/>
      <c r="R1562" s="348"/>
      <c r="S1562" s="348"/>
      <c r="T1562" s="336"/>
      <c r="U1562" s="337"/>
      <c r="V1562" s="34"/>
    </row>
    <row r="1563" spans="1:22" ht="21" customHeight="1" x14ac:dyDescent="0.25">
      <c r="A1563" s="33"/>
      <c r="B1563" s="439"/>
      <c r="C1563" s="340" t="s">
        <v>67</v>
      </c>
      <c r="D1563" s="348"/>
      <c r="E1563" s="348"/>
      <c r="F1563" s="348"/>
      <c r="G1563" s="348"/>
      <c r="H1563" s="336"/>
      <c r="I1563" s="337"/>
      <c r="J1563" s="34"/>
      <c r="K1563" s="1"/>
      <c r="L1563" s="32"/>
      <c r="M1563" s="33"/>
      <c r="N1563" s="439"/>
      <c r="O1563" s="340" t="s">
        <v>67</v>
      </c>
      <c r="P1563" s="348"/>
      <c r="Q1563" s="348"/>
      <c r="R1563" s="348"/>
      <c r="S1563" s="348"/>
      <c r="T1563" s="336"/>
      <c r="U1563" s="337"/>
      <c r="V1563" s="34"/>
    </row>
    <row r="1564" spans="1:22" ht="21" customHeight="1" x14ac:dyDescent="0.25">
      <c r="A1564" s="33"/>
      <c r="B1564" s="439"/>
      <c r="C1564" s="340" t="s">
        <v>68</v>
      </c>
      <c r="D1564" s="348"/>
      <c r="E1564" s="348"/>
      <c r="F1564" s="348"/>
      <c r="G1564" s="348"/>
      <c r="H1564" s="336"/>
      <c r="I1564" s="337"/>
      <c r="J1564" s="34"/>
      <c r="K1564" s="1"/>
      <c r="L1564" s="32"/>
      <c r="M1564" s="33"/>
      <c r="N1564" s="439"/>
      <c r="O1564" s="340" t="s">
        <v>68</v>
      </c>
      <c r="P1564" s="348"/>
      <c r="Q1564" s="348"/>
      <c r="R1564" s="348"/>
      <c r="S1564" s="348"/>
      <c r="T1564" s="336"/>
      <c r="U1564" s="337"/>
      <c r="V1564" s="34"/>
    </row>
    <row r="1565" spans="1:22" ht="21" customHeight="1" x14ac:dyDescent="0.25">
      <c r="A1565" s="33"/>
      <c r="B1565" s="439"/>
      <c r="C1565" s="340" t="s">
        <v>69</v>
      </c>
      <c r="D1565" s="348"/>
      <c r="E1565" s="348"/>
      <c r="F1565" s="348"/>
      <c r="G1565" s="348"/>
      <c r="H1565" s="336"/>
      <c r="I1565" s="337"/>
      <c r="J1565" s="34"/>
      <c r="K1565" s="1"/>
      <c r="L1565" s="32"/>
      <c r="M1565" s="33"/>
      <c r="N1565" s="439"/>
      <c r="O1565" s="340" t="s">
        <v>69</v>
      </c>
      <c r="P1565" s="348"/>
      <c r="Q1565" s="348"/>
      <c r="R1565" s="348"/>
      <c r="S1565" s="348"/>
      <c r="T1565" s="336"/>
      <c r="U1565" s="337"/>
      <c r="V1565" s="34"/>
    </row>
    <row r="1566" spans="1:22" ht="21" customHeight="1" thickBot="1" x14ac:dyDescent="0.3">
      <c r="A1566" s="33"/>
      <c r="B1566" s="440"/>
      <c r="C1566" s="371" t="s">
        <v>92</v>
      </c>
      <c r="D1566" s="372"/>
      <c r="E1566" s="372"/>
      <c r="F1566" s="372"/>
      <c r="G1566" s="372"/>
      <c r="H1566" s="369"/>
      <c r="I1566" s="370"/>
      <c r="J1566" s="34"/>
      <c r="K1566" s="1"/>
      <c r="L1566" s="32"/>
      <c r="M1566" s="33"/>
      <c r="N1566" s="440"/>
      <c r="O1566" s="371" t="s">
        <v>92</v>
      </c>
      <c r="P1566" s="372"/>
      <c r="Q1566" s="372"/>
      <c r="R1566" s="372"/>
      <c r="S1566" s="372"/>
      <c r="T1566" s="369"/>
      <c r="U1566" s="370"/>
      <c r="V1566" s="34"/>
    </row>
    <row r="1567" spans="1:22" ht="21" customHeight="1" x14ac:dyDescent="0.25">
      <c r="A1567" s="33"/>
      <c r="B1567" s="467" t="s">
        <v>70</v>
      </c>
      <c r="C1567" s="346" t="s">
        <v>71</v>
      </c>
      <c r="D1567" s="347"/>
      <c r="E1567" s="347"/>
      <c r="F1567" s="347"/>
      <c r="G1567" s="347"/>
      <c r="H1567" s="344"/>
      <c r="I1567" s="345"/>
      <c r="J1567" s="34"/>
      <c r="K1567" s="1"/>
      <c r="L1567" s="32"/>
      <c r="M1567" s="33"/>
      <c r="N1567" s="467" t="s">
        <v>70</v>
      </c>
      <c r="O1567" s="346" t="s">
        <v>71</v>
      </c>
      <c r="P1567" s="347"/>
      <c r="Q1567" s="347"/>
      <c r="R1567" s="347"/>
      <c r="S1567" s="347"/>
      <c r="T1567" s="344"/>
      <c r="U1567" s="345"/>
      <c r="V1567" s="34"/>
    </row>
    <row r="1568" spans="1:22" ht="21" customHeight="1" x14ac:dyDescent="0.25">
      <c r="A1568" s="33"/>
      <c r="B1568" s="467"/>
      <c r="C1568" s="340" t="s">
        <v>72</v>
      </c>
      <c r="D1568" s="348"/>
      <c r="E1568" s="348"/>
      <c r="F1568" s="348"/>
      <c r="G1568" s="348"/>
      <c r="H1568" s="336"/>
      <c r="I1568" s="337"/>
      <c r="J1568" s="34"/>
      <c r="K1568" s="1"/>
      <c r="L1568" s="32"/>
      <c r="M1568" s="33"/>
      <c r="N1568" s="467"/>
      <c r="O1568" s="340" t="s">
        <v>72</v>
      </c>
      <c r="P1568" s="348"/>
      <c r="Q1568" s="348"/>
      <c r="R1568" s="348"/>
      <c r="S1568" s="348"/>
      <c r="T1568" s="336"/>
      <c r="U1568" s="337"/>
      <c r="V1568" s="34"/>
    </row>
    <row r="1569" spans="1:23" ht="21" customHeight="1" x14ac:dyDescent="0.25">
      <c r="A1569" s="33"/>
      <c r="B1569" s="467"/>
      <c r="C1569" s="340" t="s">
        <v>73</v>
      </c>
      <c r="D1569" s="348"/>
      <c r="E1569" s="348"/>
      <c r="F1569" s="348"/>
      <c r="G1569" s="348"/>
      <c r="H1569" s="336"/>
      <c r="I1569" s="337"/>
      <c r="J1569" s="34"/>
      <c r="K1569" s="1"/>
      <c r="L1569" s="32"/>
      <c r="M1569" s="33"/>
      <c r="N1569" s="467"/>
      <c r="O1569" s="340" t="s">
        <v>73</v>
      </c>
      <c r="P1569" s="348"/>
      <c r="Q1569" s="348"/>
      <c r="R1569" s="348"/>
      <c r="S1569" s="348"/>
      <c r="T1569" s="336"/>
      <c r="U1569" s="337"/>
      <c r="V1569" s="34"/>
    </row>
    <row r="1570" spans="1:23" ht="21" customHeight="1" x14ac:dyDescent="0.25">
      <c r="A1570" s="33"/>
      <c r="B1570" s="467"/>
      <c r="C1570" s="340" t="s">
        <v>74</v>
      </c>
      <c r="D1570" s="348"/>
      <c r="E1570" s="348"/>
      <c r="F1570" s="348"/>
      <c r="G1570" s="348"/>
      <c r="H1570" s="336"/>
      <c r="I1570" s="337"/>
      <c r="J1570" s="34"/>
      <c r="K1570" s="1"/>
      <c r="L1570" s="32"/>
      <c r="M1570" s="33"/>
      <c r="N1570" s="467"/>
      <c r="O1570" s="340" t="s">
        <v>74</v>
      </c>
      <c r="P1570" s="348"/>
      <c r="Q1570" s="348"/>
      <c r="R1570" s="348"/>
      <c r="S1570" s="348"/>
      <c r="T1570" s="336"/>
      <c r="U1570" s="337"/>
      <c r="V1570" s="34"/>
    </row>
    <row r="1571" spans="1:23" ht="21" customHeight="1" x14ac:dyDescent="0.25">
      <c r="A1571" s="33"/>
      <c r="B1571" s="467"/>
      <c r="C1571" s="340" t="s">
        <v>75</v>
      </c>
      <c r="D1571" s="348"/>
      <c r="E1571" s="348"/>
      <c r="F1571" s="348"/>
      <c r="G1571" s="348"/>
      <c r="H1571" s="336"/>
      <c r="I1571" s="337"/>
      <c r="J1571" s="34"/>
      <c r="K1571" s="1"/>
      <c r="L1571" s="32"/>
      <c r="M1571" s="33"/>
      <c r="N1571" s="467"/>
      <c r="O1571" s="340" t="s">
        <v>75</v>
      </c>
      <c r="P1571" s="348"/>
      <c r="Q1571" s="348"/>
      <c r="R1571" s="348"/>
      <c r="S1571" s="348"/>
      <c r="T1571" s="336"/>
      <c r="U1571" s="337"/>
      <c r="V1571" s="34"/>
    </row>
    <row r="1572" spans="1:23" ht="21" customHeight="1" x14ac:dyDescent="0.25">
      <c r="A1572" s="33"/>
      <c r="B1572" s="467"/>
      <c r="C1572" s="340" t="s">
        <v>76</v>
      </c>
      <c r="D1572" s="348"/>
      <c r="E1572" s="348"/>
      <c r="F1572" s="348"/>
      <c r="G1572" s="348"/>
      <c r="H1572" s="336"/>
      <c r="I1572" s="337"/>
      <c r="J1572" s="34"/>
      <c r="K1572" s="1"/>
      <c r="L1572" s="32"/>
      <c r="M1572" s="33"/>
      <c r="N1572" s="467"/>
      <c r="O1572" s="340" t="s">
        <v>76</v>
      </c>
      <c r="P1572" s="348"/>
      <c r="Q1572" s="348"/>
      <c r="R1572" s="348"/>
      <c r="S1572" s="348"/>
      <c r="T1572" s="336"/>
      <c r="U1572" s="337"/>
      <c r="V1572" s="34"/>
    </row>
    <row r="1573" spans="1:23" ht="21" customHeight="1" thickBot="1" x14ac:dyDescent="0.3">
      <c r="A1573" s="33"/>
      <c r="B1573" s="468"/>
      <c r="C1573" s="371" t="s">
        <v>77</v>
      </c>
      <c r="D1573" s="372"/>
      <c r="E1573" s="372"/>
      <c r="F1573" s="372"/>
      <c r="G1573" s="372"/>
      <c r="H1573" s="369"/>
      <c r="I1573" s="370"/>
      <c r="J1573" s="34"/>
      <c r="K1573" s="1"/>
      <c r="L1573" s="32"/>
      <c r="M1573" s="33"/>
      <c r="N1573" s="468"/>
      <c r="O1573" s="371" t="s">
        <v>77</v>
      </c>
      <c r="P1573" s="372"/>
      <c r="Q1573" s="372"/>
      <c r="R1573" s="372"/>
      <c r="S1573" s="372"/>
      <c r="T1573" s="369"/>
      <c r="U1573" s="370"/>
      <c r="V1573" s="34"/>
    </row>
    <row r="1574" spans="1:23" ht="21" customHeight="1" x14ac:dyDescent="0.25">
      <c r="A1574" s="33"/>
      <c r="B1574" s="439" t="s">
        <v>78</v>
      </c>
      <c r="C1574" s="465" t="s">
        <v>83</v>
      </c>
      <c r="D1574" s="466"/>
      <c r="E1574" s="346"/>
      <c r="F1574" s="11" t="s">
        <v>84</v>
      </c>
      <c r="G1574" s="11"/>
      <c r="H1574" s="344"/>
      <c r="I1574" s="345"/>
      <c r="J1574" s="34"/>
      <c r="K1574" s="1"/>
      <c r="L1574" s="32"/>
      <c r="M1574" s="33"/>
      <c r="N1574" s="439" t="s">
        <v>78</v>
      </c>
      <c r="O1574" s="465" t="s">
        <v>83</v>
      </c>
      <c r="P1574" s="466"/>
      <c r="Q1574" s="346"/>
      <c r="R1574" s="11" t="s">
        <v>84</v>
      </c>
      <c r="S1574" s="11"/>
      <c r="T1574" s="344"/>
      <c r="U1574" s="345"/>
      <c r="V1574" s="34"/>
    </row>
    <row r="1575" spans="1:23" ht="21" customHeight="1" x14ac:dyDescent="0.25">
      <c r="A1575" s="33"/>
      <c r="B1575" s="439"/>
      <c r="C1575" s="58" t="s">
        <v>85</v>
      </c>
      <c r="D1575" s="59"/>
      <c r="E1575" s="59"/>
      <c r="F1575" s="10" t="s">
        <v>86</v>
      </c>
      <c r="G1575" s="10"/>
      <c r="H1575" s="336"/>
      <c r="I1575" s="337"/>
      <c r="J1575" s="34"/>
      <c r="K1575" s="1"/>
      <c r="L1575" s="32"/>
      <c r="M1575" s="33"/>
      <c r="N1575" s="439"/>
      <c r="O1575" s="58" t="s">
        <v>85</v>
      </c>
      <c r="P1575" s="59"/>
      <c r="Q1575" s="59"/>
      <c r="R1575" s="10" t="s">
        <v>86</v>
      </c>
      <c r="S1575" s="10"/>
      <c r="T1575" s="336"/>
      <c r="U1575" s="337"/>
      <c r="V1575" s="34"/>
    </row>
    <row r="1576" spans="1:23" ht="21" customHeight="1" thickBot="1" x14ac:dyDescent="0.3">
      <c r="A1576" s="33"/>
      <c r="B1576" s="440"/>
      <c r="C1576" s="60" t="s">
        <v>87</v>
      </c>
      <c r="D1576" s="61"/>
      <c r="E1576" s="61"/>
      <c r="F1576" s="52" t="s">
        <v>86</v>
      </c>
      <c r="G1576" s="52"/>
      <c r="H1576" s="369"/>
      <c r="I1576" s="370"/>
      <c r="J1576" s="34"/>
      <c r="K1576" s="1"/>
      <c r="L1576" s="32"/>
      <c r="M1576" s="33"/>
      <c r="N1576" s="440"/>
      <c r="O1576" s="60" t="s">
        <v>87</v>
      </c>
      <c r="P1576" s="61"/>
      <c r="Q1576" s="61"/>
      <c r="R1576" s="52" t="s">
        <v>86</v>
      </c>
      <c r="S1576" s="52"/>
      <c r="T1576" s="369"/>
      <c r="U1576" s="370"/>
      <c r="V1576" s="34"/>
    </row>
    <row r="1577" spans="1:23" ht="21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3" ht="21" customHeight="1" x14ac:dyDescent="0.3">
      <c r="A1578" s="33"/>
      <c r="B1578" s="373" t="s">
        <v>88</v>
      </c>
      <c r="C1578" s="374"/>
      <c r="D1578" s="374"/>
      <c r="E1578" s="374"/>
      <c r="F1578" s="374"/>
      <c r="G1578" s="374"/>
      <c r="H1578" s="374"/>
      <c r="I1578" s="375"/>
      <c r="J1578" s="34"/>
      <c r="K1578" s="1"/>
      <c r="L1578" s="32"/>
      <c r="M1578" s="33"/>
      <c r="N1578" s="373" t="s">
        <v>88</v>
      </c>
      <c r="O1578" s="374"/>
      <c r="P1578" s="374"/>
      <c r="Q1578" s="374"/>
      <c r="R1578" s="374"/>
      <c r="S1578" s="374"/>
      <c r="T1578" s="374"/>
      <c r="U1578" s="375"/>
      <c r="V1578" s="34"/>
    </row>
    <row r="1579" spans="1:23" ht="21" customHeight="1" x14ac:dyDescent="0.25">
      <c r="A1579" s="33"/>
      <c r="B1579" s="376"/>
      <c r="C1579" s="377"/>
      <c r="D1579" s="377"/>
      <c r="E1579" s="377"/>
      <c r="F1579" s="377"/>
      <c r="G1579" s="377"/>
      <c r="H1579" s="377"/>
      <c r="I1579" s="378"/>
      <c r="J1579" s="34"/>
      <c r="K1579" s="1"/>
      <c r="L1579" s="32"/>
      <c r="M1579" s="33"/>
      <c r="N1579" s="376"/>
      <c r="O1579" s="377"/>
      <c r="P1579" s="377"/>
      <c r="Q1579" s="377"/>
      <c r="R1579" s="377"/>
      <c r="S1579" s="377"/>
      <c r="T1579" s="377"/>
      <c r="U1579" s="378"/>
      <c r="V1579" s="34"/>
    </row>
    <row r="1580" spans="1:23" ht="21" customHeight="1" x14ac:dyDescent="0.25">
      <c r="A1580" s="33"/>
      <c r="B1580" s="379"/>
      <c r="C1580" s="380"/>
      <c r="D1580" s="380"/>
      <c r="E1580" s="380"/>
      <c r="F1580" s="380"/>
      <c r="G1580" s="380"/>
      <c r="H1580" s="380"/>
      <c r="I1580" s="381"/>
      <c r="J1580" s="34"/>
      <c r="K1580" s="1"/>
      <c r="L1580" s="32"/>
      <c r="M1580" s="33"/>
      <c r="N1580" s="379"/>
      <c r="O1580" s="380"/>
      <c r="P1580" s="380"/>
      <c r="Q1580" s="380"/>
      <c r="R1580" s="380"/>
      <c r="S1580" s="380"/>
      <c r="T1580" s="380"/>
      <c r="U1580" s="381"/>
      <c r="V1580" s="34"/>
    </row>
    <row r="1581" spans="1:23" ht="21" customHeight="1" x14ac:dyDescent="0.25">
      <c r="A1581" s="33"/>
      <c r="B1581" s="379"/>
      <c r="C1581" s="380"/>
      <c r="D1581" s="380"/>
      <c r="E1581" s="380"/>
      <c r="F1581" s="380"/>
      <c r="G1581" s="380"/>
      <c r="H1581" s="380"/>
      <c r="I1581" s="381"/>
      <c r="J1581" s="34"/>
      <c r="K1581" s="1"/>
      <c r="L1581" s="32"/>
      <c r="M1581" s="33"/>
      <c r="N1581" s="379"/>
      <c r="O1581" s="380"/>
      <c r="P1581" s="380"/>
      <c r="Q1581" s="380"/>
      <c r="R1581" s="380"/>
      <c r="S1581" s="380"/>
      <c r="T1581" s="380"/>
      <c r="U1581" s="381"/>
      <c r="V1581" s="34"/>
    </row>
    <row r="1582" spans="1:23" ht="21" customHeight="1" thickBot="1" x14ac:dyDescent="0.3">
      <c r="A1582" s="33"/>
      <c r="B1582" s="382"/>
      <c r="C1582" s="383"/>
      <c r="D1582" s="383"/>
      <c r="E1582" s="383"/>
      <c r="F1582" s="383"/>
      <c r="G1582" s="383"/>
      <c r="H1582" s="383"/>
      <c r="I1582" s="384"/>
      <c r="J1582" s="34"/>
      <c r="K1582" s="1"/>
      <c r="L1582" s="32"/>
      <c r="M1582" s="33"/>
      <c r="N1582" s="382"/>
      <c r="O1582" s="383"/>
      <c r="P1582" s="383"/>
      <c r="Q1582" s="383"/>
      <c r="R1582" s="383"/>
      <c r="S1582" s="383"/>
      <c r="T1582" s="383"/>
      <c r="U1582" s="384"/>
      <c r="V1582" s="34"/>
    </row>
    <row r="1583" spans="1:23" ht="21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3" ht="21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</row>
    <row r="1585" spans="1:22" ht="21" customHeight="1" x14ac:dyDescent="0.25">
      <c r="A1585" s="29">
        <v>33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162">A1585+1</f>
        <v>34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" customHeight="1" x14ac:dyDescent="0.35">
      <c r="A1586" s="33"/>
      <c r="B1586" s="356" t="s">
        <v>42</v>
      </c>
      <c r="C1586" s="356"/>
      <c r="D1586" s="452" t="s">
        <v>239</v>
      </c>
      <c r="E1586" s="404"/>
      <c r="F1586" s="404"/>
      <c r="G1586" s="404"/>
      <c r="H1586" s="404"/>
      <c r="I1586" s="404"/>
      <c r="J1586" s="75"/>
      <c r="K1586" s="1"/>
      <c r="L1586" s="32"/>
      <c r="M1586" s="33"/>
      <c r="N1586" s="356" t="s">
        <v>42</v>
      </c>
      <c r="O1586" s="356"/>
      <c r="P1586" s="452" t="s">
        <v>239</v>
      </c>
      <c r="Q1586" s="404"/>
      <c r="R1586" s="404"/>
      <c r="S1586" s="404"/>
      <c r="T1586" s="404"/>
      <c r="U1586" s="404"/>
      <c r="V1586" s="75"/>
    </row>
    <row r="1587" spans="1:22" ht="21" customHeight="1" x14ac:dyDescent="0.25">
      <c r="A1587" s="33"/>
      <c r="B1587" s="358"/>
      <c r="C1587" s="358"/>
      <c r="D1587" s="358"/>
      <c r="E1587" s="358"/>
      <c r="F1587" s="358"/>
      <c r="G1587" s="358"/>
      <c r="H1587" s="358"/>
      <c r="I1587" s="358"/>
      <c r="J1587" s="34"/>
      <c r="K1587" s="1"/>
      <c r="L1587" s="32"/>
      <c r="M1587" s="33"/>
      <c r="N1587" s="358"/>
      <c r="O1587" s="358"/>
      <c r="P1587" s="358"/>
      <c r="Q1587" s="358"/>
      <c r="R1587" s="358"/>
      <c r="S1587" s="358"/>
      <c r="T1587" s="358"/>
      <c r="U1587" s="358"/>
      <c r="V1587" s="34"/>
    </row>
    <row r="1588" spans="1:22" ht="21" customHeight="1" x14ac:dyDescent="0.35">
      <c r="A1588" s="33"/>
      <c r="B1588" s="356" t="s">
        <v>0</v>
      </c>
      <c r="C1588" s="356"/>
      <c r="D1588" s="403"/>
      <c r="E1588" s="403"/>
      <c r="F1588" s="357" t="s">
        <v>41</v>
      </c>
      <c r="G1588" s="357"/>
      <c r="H1588" s="403"/>
      <c r="I1588" s="403"/>
      <c r="J1588" s="34"/>
      <c r="K1588" s="1"/>
      <c r="L1588" s="32"/>
      <c r="M1588" s="33"/>
      <c r="N1588" s="356" t="s">
        <v>0</v>
      </c>
      <c r="O1588" s="356"/>
      <c r="P1588" s="403"/>
      <c r="Q1588" s="403"/>
      <c r="R1588" s="357" t="s">
        <v>41</v>
      </c>
      <c r="S1588" s="357"/>
      <c r="T1588" s="403"/>
      <c r="U1588" s="403"/>
      <c r="V1588" s="34"/>
    </row>
    <row r="1589" spans="1:22" ht="21" customHeight="1" x14ac:dyDescent="0.35">
      <c r="A1589" s="33"/>
      <c r="B1589" s="356" t="s">
        <v>14</v>
      </c>
      <c r="C1589" s="356"/>
      <c r="D1589" s="400"/>
      <c r="E1589" s="400"/>
      <c r="F1589" s="357" t="s">
        <v>15</v>
      </c>
      <c r="G1589" s="357"/>
      <c r="H1589" s="401"/>
      <c r="I1589" s="401"/>
      <c r="J1589" s="34"/>
      <c r="K1589" s="1"/>
      <c r="L1589" s="32"/>
      <c r="M1589" s="33"/>
      <c r="N1589" s="356" t="s">
        <v>14</v>
      </c>
      <c r="O1589" s="356"/>
      <c r="P1589" s="400"/>
      <c r="Q1589" s="400"/>
      <c r="R1589" s="357" t="s">
        <v>15</v>
      </c>
      <c r="S1589" s="357"/>
      <c r="T1589" s="401"/>
      <c r="U1589" s="401"/>
      <c r="V1589" s="34"/>
    </row>
    <row r="1590" spans="1:22" ht="21" customHeight="1" x14ac:dyDescent="0.3">
      <c r="A1590" s="33"/>
      <c r="B1590" s="64" t="s">
        <v>53</v>
      </c>
      <c r="C1590" s="64"/>
      <c r="D1590" s="402"/>
      <c r="E1590" s="402"/>
      <c r="F1590" s="397" t="s">
        <v>54</v>
      </c>
      <c r="G1590" s="397"/>
      <c r="H1590" s="402"/>
      <c r="I1590" s="402"/>
      <c r="J1590" s="34"/>
      <c r="K1590" s="1"/>
      <c r="L1590" s="32"/>
      <c r="M1590" s="33"/>
      <c r="N1590" s="64" t="s">
        <v>53</v>
      </c>
      <c r="O1590" s="64"/>
      <c r="P1590" s="402"/>
      <c r="Q1590" s="402"/>
      <c r="R1590" s="397" t="s">
        <v>54</v>
      </c>
      <c r="S1590" s="397"/>
      <c r="T1590" s="402"/>
      <c r="U1590" s="402"/>
      <c r="V1590" s="34"/>
    </row>
    <row r="1591" spans="1:22" ht="21" customHeight="1" x14ac:dyDescent="0.3">
      <c r="A1591" s="33"/>
      <c r="B1591" s="396" t="s">
        <v>1</v>
      </c>
      <c r="C1591" s="396"/>
      <c r="D1591" s="397"/>
      <c r="E1591" s="397"/>
      <c r="F1591" s="398"/>
      <c r="G1591" s="398"/>
      <c r="H1591" s="398"/>
      <c r="I1591" s="398"/>
      <c r="J1591" s="34"/>
      <c r="K1591" s="1"/>
      <c r="L1591" s="32"/>
      <c r="M1591" s="33"/>
      <c r="N1591" s="396" t="s">
        <v>1</v>
      </c>
      <c r="O1591" s="396"/>
      <c r="P1591" s="397"/>
      <c r="Q1591" s="397"/>
      <c r="R1591" s="398"/>
      <c r="S1591" s="398"/>
      <c r="T1591" s="398"/>
      <c r="U1591" s="398"/>
      <c r="V1591" s="34"/>
    </row>
    <row r="1592" spans="1:22" ht="21" customHeight="1" x14ac:dyDescent="0.3">
      <c r="A1592" s="33"/>
      <c r="B1592" s="396"/>
      <c r="C1592" s="396"/>
      <c r="D1592" s="397" t="s">
        <v>11</v>
      </c>
      <c r="E1592" s="397"/>
      <c r="F1592" s="398"/>
      <c r="G1592" s="398"/>
      <c r="H1592" s="398"/>
      <c r="I1592" s="398"/>
      <c r="J1592" s="34"/>
      <c r="K1592" s="1"/>
      <c r="L1592" s="32"/>
      <c r="M1592" s="33"/>
      <c r="N1592" s="396"/>
      <c r="O1592" s="396"/>
      <c r="P1592" s="397" t="s">
        <v>11</v>
      </c>
      <c r="Q1592" s="397"/>
      <c r="R1592" s="398"/>
      <c r="S1592" s="398"/>
      <c r="T1592" s="398"/>
      <c r="U1592" s="398"/>
      <c r="V1592" s="34"/>
    </row>
    <row r="1593" spans="1:22" ht="21" customHeight="1" x14ac:dyDescent="0.3">
      <c r="A1593" s="33"/>
      <c r="B1593" s="396"/>
      <c r="C1593" s="396"/>
      <c r="D1593" s="397" t="s">
        <v>55</v>
      </c>
      <c r="E1593" s="397"/>
      <c r="F1593" s="398"/>
      <c r="G1593" s="398"/>
      <c r="H1593" s="398"/>
      <c r="I1593" s="398"/>
      <c r="J1593" s="34"/>
      <c r="K1593" s="1"/>
      <c r="L1593" s="32"/>
      <c r="M1593" s="33"/>
      <c r="N1593" s="396"/>
      <c r="O1593" s="396"/>
      <c r="P1593" s="397" t="s">
        <v>55</v>
      </c>
      <c r="Q1593" s="397"/>
      <c r="R1593" s="398"/>
      <c r="S1593" s="398"/>
      <c r="T1593" s="398"/>
      <c r="U1593" s="398"/>
      <c r="V1593" s="34"/>
    </row>
    <row r="1594" spans="1:22" ht="21" customHeight="1" x14ac:dyDescent="0.35">
      <c r="A1594" s="33"/>
      <c r="B1594" s="396"/>
      <c r="C1594" s="396"/>
      <c r="D1594" s="397" t="s">
        <v>9</v>
      </c>
      <c r="E1594" s="397"/>
      <c r="F1594" s="399"/>
      <c r="G1594" s="399"/>
      <c r="H1594" s="399"/>
      <c r="I1594" s="399"/>
      <c r="J1594" s="34"/>
      <c r="K1594" s="1"/>
      <c r="L1594" s="32"/>
      <c r="M1594" s="33"/>
      <c r="N1594" s="396"/>
      <c r="O1594" s="396"/>
      <c r="P1594" s="397" t="s">
        <v>9</v>
      </c>
      <c r="Q1594" s="397"/>
      <c r="R1594" s="399"/>
      <c r="S1594" s="399"/>
      <c r="T1594" s="399"/>
      <c r="U1594" s="399"/>
      <c r="V1594" s="34"/>
    </row>
    <row r="1595" spans="1:22" ht="21" customHeight="1" x14ac:dyDescent="0.35">
      <c r="A1595" s="33"/>
      <c r="B1595" s="356" t="s">
        <v>44</v>
      </c>
      <c r="C1595" s="356"/>
      <c r="D1595" s="357" t="str">
        <f t="shared" ref="D1595" si="163">IF(D1586="","",IF(OR(D1586="DWF",D1586="DNF"),"Distance","Temps"))</f>
        <v>Temps</v>
      </c>
      <c r="E1595" s="357"/>
      <c r="F1595" s="37"/>
      <c r="G1595" s="65"/>
      <c r="H1595" s="39"/>
      <c r="I1595" s="65"/>
      <c r="J1595" s="34"/>
      <c r="K1595" s="1"/>
      <c r="L1595" s="32"/>
      <c r="M1595" s="33"/>
      <c r="N1595" s="356" t="s">
        <v>44</v>
      </c>
      <c r="O1595" s="356"/>
      <c r="P1595" s="357" t="str">
        <f t="shared" ref="P1595" si="164">IF(P1586="","",IF(OR(P1586="DWF",P1586="DNF"),"Distance","Temps"))</f>
        <v>Temps</v>
      </c>
      <c r="Q1595" s="357"/>
      <c r="R1595" s="37"/>
      <c r="S1595" s="65"/>
      <c r="T1595" s="39"/>
      <c r="U1595" s="65"/>
      <c r="V1595" s="34"/>
    </row>
    <row r="1596" spans="1:22" ht="21" customHeight="1" x14ac:dyDescent="0.3">
      <c r="A1596" s="33"/>
      <c r="B1596" s="356"/>
      <c r="C1596" s="356"/>
      <c r="D1596" s="359" t="s">
        <v>56</v>
      </c>
      <c r="E1596" s="63" t="s">
        <v>57</v>
      </c>
      <c r="F1596" s="41"/>
      <c r="G1596" s="66"/>
      <c r="H1596" s="41"/>
      <c r="I1596" s="66"/>
      <c r="J1596" s="34"/>
      <c r="K1596" s="1"/>
      <c r="L1596" s="32"/>
      <c r="M1596" s="33"/>
      <c r="N1596" s="356"/>
      <c r="O1596" s="356"/>
      <c r="P1596" s="359" t="s">
        <v>56</v>
      </c>
      <c r="Q1596" s="63" t="s">
        <v>57</v>
      </c>
      <c r="R1596" s="41"/>
      <c r="S1596" s="66"/>
      <c r="T1596" s="41"/>
      <c r="U1596" s="66"/>
      <c r="V1596" s="34"/>
    </row>
    <row r="1597" spans="1:22" ht="21" customHeight="1" x14ac:dyDescent="0.3">
      <c r="A1597" s="33"/>
      <c r="B1597" s="356"/>
      <c r="C1597" s="356"/>
      <c r="D1597" s="359"/>
      <c r="E1597" s="63" t="s">
        <v>58</v>
      </c>
      <c r="F1597" s="41"/>
      <c r="G1597" s="66"/>
      <c r="H1597" s="41"/>
      <c r="I1597" s="66"/>
      <c r="J1597" s="34"/>
      <c r="K1597" s="1"/>
      <c r="L1597" s="32"/>
      <c r="M1597" s="33"/>
      <c r="N1597" s="356"/>
      <c r="O1597" s="356"/>
      <c r="P1597" s="359"/>
      <c r="Q1597" s="63" t="s">
        <v>58</v>
      </c>
      <c r="R1597" s="41"/>
      <c r="S1597" s="66"/>
      <c r="T1597" s="41"/>
      <c r="U1597" s="66"/>
      <c r="V1597" s="34"/>
    </row>
    <row r="1598" spans="1:22" ht="21" customHeight="1" x14ac:dyDescent="0.25">
      <c r="A1598" s="33"/>
      <c r="B1598" s="358"/>
      <c r="C1598" s="358"/>
      <c r="D1598" s="358"/>
      <c r="E1598" s="358"/>
      <c r="F1598" s="358"/>
      <c r="G1598" s="358"/>
      <c r="H1598" s="358"/>
      <c r="I1598" s="358"/>
      <c r="J1598" s="34"/>
      <c r="K1598" s="1"/>
      <c r="L1598" s="32"/>
      <c r="M1598" s="33"/>
      <c r="N1598" s="358"/>
      <c r="O1598" s="358"/>
      <c r="P1598" s="358"/>
      <c r="Q1598" s="358"/>
      <c r="R1598" s="358"/>
      <c r="S1598" s="358"/>
      <c r="T1598" s="358"/>
      <c r="U1598" s="358"/>
      <c r="V1598" s="34"/>
    </row>
    <row r="1599" spans="1:22" ht="21" customHeight="1" x14ac:dyDescent="0.3">
      <c r="A1599" s="33"/>
      <c r="B1599" s="395" t="s">
        <v>59</v>
      </c>
      <c r="C1599" s="395"/>
      <c r="D1599" s="395"/>
      <c r="E1599" s="395"/>
      <c r="F1599" s="395"/>
      <c r="G1599" s="395"/>
      <c r="H1599" s="395"/>
      <c r="I1599" s="395"/>
      <c r="J1599" s="34"/>
      <c r="K1599" s="1"/>
      <c r="L1599" s="32"/>
      <c r="M1599" s="33"/>
      <c r="N1599" s="395" t="s">
        <v>59</v>
      </c>
      <c r="O1599" s="395"/>
      <c r="P1599" s="395"/>
      <c r="Q1599" s="395"/>
      <c r="R1599" s="395"/>
      <c r="S1599" s="395"/>
      <c r="T1599" s="395"/>
      <c r="U1599" s="395"/>
      <c r="V1599" s="34"/>
    </row>
    <row r="1600" spans="1:22" ht="21" customHeight="1" thickBot="1" x14ac:dyDescent="0.3">
      <c r="A1600" s="33"/>
      <c r="B1600" s="358"/>
      <c r="C1600" s="358"/>
      <c r="D1600" s="358"/>
      <c r="E1600" s="358"/>
      <c r="F1600" s="358"/>
      <c r="G1600" s="358"/>
      <c r="H1600" s="358"/>
      <c r="I1600" s="358"/>
      <c r="J1600" s="34"/>
      <c r="K1600" s="1"/>
      <c r="L1600" s="32"/>
      <c r="M1600" s="33"/>
      <c r="N1600" s="358"/>
      <c r="O1600" s="358"/>
      <c r="P1600" s="358"/>
      <c r="Q1600" s="358"/>
      <c r="R1600" s="358"/>
      <c r="S1600" s="358"/>
      <c r="T1600" s="358"/>
      <c r="U1600" s="358"/>
      <c r="V1600" s="34"/>
    </row>
    <row r="1601" spans="1:22" ht="21" customHeight="1" x14ac:dyDescent="0.25">
      <c r="A1601" s="33"/>
      <c r="B1601" s="489" t="s">
        <v>96</v>
      </c>
      <c r="C1601" s="491"/>
      <c r="D1601" s="469"/>
      <c r="E1601" s="471"/>
      <c r="F1601" s="471"/>
      <c r="G1601" s="471"/>
      <c r="H1601" s="471"/>
      <c r="I1601" s="471"/>
      <c r="J1601" s="34"/>
      <c r="K1601" s="1"/>
      <c r="L1601" s="32"/>
      <c r="M1601" s="33"/>
      <c r="N1601" s="489" t="s">
        <v>96</v>
      </c>
      <c r="O1601" s="491"/>
      <c r="P1601" s="469"/>
      <c r="Q1601" s="471"/>
      <c r="R1601" s="471"/>
      <c r="S1601" s="471"/>
      <c r="T1601" s="471"/>
      <c r="U1601" s="471"/>
      <c r="V1601" s="34"/>
    </row>
    <row r="1602" spans="1:22" ht="21" customHeight="1" thickBot="1" x14ac:dyDescent="0.3">
      <c r="A1602" s="33"/>
      <c r="B1602" s="490"/>
      <c r="C1602" s="492"/>
      <c r="D1602" s="470"/>
      <c r="E1602" s="472"/>
      <c r="F1602" s="472"/>
      <c r="G1602" s="472"/>
      <c r="H1602" s="472"/>
      <c r="I1602" s="472"/>
      <c r="J1602" s="34"/>
      <c r="K1602" s="1"/>
      <c r="L1602" s="32"/>
      <c r="M1602" s="33"/>
      <c r="N1602" s="490"/>
      <c r="O1602" s="492"/>
      <c r="P1602" s="470"/>
      <c r="Q1602" s="472"/>
      <c r="R1602" s="472"/>
      <c r="S1602" s="472"/>
      <c r="T1602" s="472"/>
      <c r="U1602" s="472"/>
      <c r="V1602" s="34"/>
    </row>
    <row r="1603" spans="1:22" ht="21" customHeight="1" x14ac:dyDescent="0.25">
      <c r="A1603" s="33"/>
      <c r="B1603" s="487">
        <v>1</v>
      </c>
      <c r="C1603" s="475">
        <f>B1603+1</f>
        <v>2</v>
      </c>
      <c r="D1603" s="473">
        <f t="shared" ref="D1603:I1603" si="165">C1603+1</f>
        <v>3</v>
      </c>
      <c r="E1603" s="475">
        <f t="shared" si="165"/>
        <v>4</v>
      </c>
      <c r="F1603" s="473">
        <f t="shared" si="165"/>
        <v>5</v>
      </c>
      <c r="G1603" s="475">
        <f t="shared" si="165"/>
        <v>6</v>
      </c>
      <c r="H1603" s="473">
        <f t="shared" si="165"/>
        <v>7</v>
      </c>
      <c r="I1603" s="477">
        <f t="shared" si="165"/>
        <v>8</v>
      </c>
      <c r="J1603" s="34"/>
      <c r="K1603" s="1"/>
      <c r="L1603" s="32"/>
      <c r="M1603" s="33"/>
      <c r="N1603" s="487">
        <v>1</v>
      </c>
      <c r="O1603" s="475">
        <f>N1603+1</f>
        <v>2</v>
      </c>
      <c r="P1603" s="473">
        <f t="shared" ref="P1603:U1603" si="166">O1603+1</f>
        <v>3</v>
      </c>
      <c r="Q1603" s="475">
        <f t="shared" si="166"/>
        <v>4</v>
      </c>
      <c r="R1603" s="473">
        <f t="shared" si="166"/>
        <v>5</v>
      </c>
      <c r="S1603" s="475">
        <f t="shared" si="166"/>
        <v>6</v>
      </c>
      <c r="T1603" s="473">
        <f t="shared" si="166"/>
        <v>7</v>
      </c>
      <c r="U1603" s="477">
        <f t="shared" si="166"/>
        <v>8</v>
      </c>
      <c r="V1603" s="34"/>
    </row>
    <row r="1604" spans="1:22" ht="21" customHeight="1" thickBot="1" x14ac:dyDescent="0.3">
      <c r="A1604" s="33"/>
      <c r="B1604" s="488"/>
      <c r="C1604" s="476"/>
      <c r="D1604" s="474"/>
      <c r="E1604" s="476"/>
      <c r="F1604" s="474"/>
      <c r="G1604" s="476"/>
      <c r="H1604" s="474"/>
      <c r="I1604" s="478"/>
      <c r="J1604" s="34"/>
      <c r="K1604" s="1"/>
      <c r="L1604" s="32"/>
      <c r="M1604" s="33"/>
      <c r="N1604" s="488"/>
      <c r="O1604" s="476"/>
      <c r="P1604" s="474"/>
      <c r="Q1604" s="476"/>
      <c r="R1604" s="474"/>
      <c r="S1604" s="476"/>
      <c r="T1604" s="474"/>
      <c r="U1604" s="478"/>
      <c r="V1604" s="34"/>
    </row>
    <row r="1605" spans="1:22" ht="21" customHeight="1" x14ac:dyDescent="0.25">
      <c r="A1605" s="33"/>
      <c r="B1605" s="479" t="s">
        <v>97</v>
      </c>
      <c r="C1605" s="480"/>
      <c r="D1605" s="483"/>
      <c r="E1605" s="484"/>
      <c r="F1605" s="484"/>
      <c r="G1605" s="484"/>
      <c r="H1605" s="484"/>
      <c r="I1605" s="429"/>
      <c r="J1605" s="34"/>
      <c r="K1605" s="1"/>
      <c r="L1605" s="32"/>
      <c r="M1605" s="33"/>
      <c r="N1605" s="479" t="s">
        <v>97</v>
      </c>
      <c r="O1605" s="480"/>
      <c r="P1605" s="483"/>
      <c r="Q1605" s="484"/>
      <c r="R1605" s="484"/>
      <c r="S1605" s="484"/>
      <c r="T1605" s="484"/>
      <c r="U1605" s="429"/>
      <c r="V1605" s="34"/>
    </row>
    <row r="1606" spans="1:22" ht="21" customHeight="1" thickBot="1" x14ac:dyDescent="0.3">
      <c r="A1606" s="33"/>
      <c r="B1606" s="481"/>
      <c r="C1606" s="482"/>
      <c r="D1606" s="485"/>
      <c r="E1606" s="486"/>
      <c r="F1606" s="486"/>
      <c r="G1606" s="486"/>
      <c r="H1606" s="486"/>
      <c r="I1606" s="431"/>
      <c r="J1606" s="34"/>
      <c r="K1606" s="1"/>
      <c r="L1606" s="32"/>
      <c r="M1606" s="33"/>
      <c r="N1606" s="481"/>
      <c r="O1606" s="482"/>
      <c r="P1606" s="485"/>
      <c r="Q1606" s="486"/>
      <c r="R1606" s="486"/>
      <c r="S1606" s="486"/>
      <c r="T1606" s="486"/>
      <c r="U1606" s="431"/>
      <c r="V1606" s="34"/>
    </row>
    <row r="1607" spans="1:22" ht="21" customHeight="1" thickBot="1" x14ac:dyDescent="0.3">
      <c r="A1607" s="33"/>
      <c r="B1607" s="25"/>
      <c r="C1607" s="25"/>
      <c r="D1607" s="25"/>
      <c r="E1607" s="25"/>
      <c r="F1607" s="25"/>
      <c r="G1607" s="25"/>
      <c r="H1607" s="25"/>
      <c r="I1607" s="25"/>
      <c r="J1607" s="34"/>
      <c r="K1607" s="1"/>
      <c r="L1607" s="32"/>
      <c r="M1607" s="33"/>
      <c r="N1607" s="25"/>
      <c r="O1607" s="25"/>
      <c r="P1607" s="25"/>
      <c r="Q1607" s="25"/>
      <c r="R1607" s="25"/>
      <c r="S1607" s="25"/>
      <c r="T1607" s="25"/>
      <c r="U1607" s="25"/>
      <c r="V1607" s="34"/>
    </row>
    <row r="1608" spans="1:22" ht="21" customHeight="1" x14ac:dyDescent="0.25">
      <c r="A1608" s="33"/>
      <c r="B1608" s="438" t="s">
        <v>63</v>
      </c>
      <c r="C1608" s="343" t="s">
        <v>64</v>
      </c>
      <c r="D1608" s="351"/>
      <c r="E1608" s="351"/>
      <c r="F1608" s="351"/>
      <c r="G1608" s="351"/>
      <c r="H1608" s="352"/>
      <c r="I1608" s="353"/>
      <c r="J1608" s="34"/>
      <c r="K1608" s="1"/>
      <c r="L1608" s="32"/>
      <c r="M1608" s="33"/>
      <c r="N1608" s="438" t="s">
        <v>63</v>
      </c>
      <c r="O1608" s="343" t="s">
        <v>64</v>
      </c>
      <c r="P1608" s="351"/>
      <c r="Q1608" s="351"/>
      <c r="R1608" s="351"/>
      <c r="S1608" s="351"/>
      <c r="T1608" s="352"/>
      <c r="U1608" s="353"/>
      <c r="V1608" s="34"/>
    </row>
    <row r="1609" spans="1:22" ht="21" customHeight="1" x14ac:dyDescent="0.25">
      <c r="A1609" s="33"/>
      <c r="B1609" s="439"/>
      <c r="C1609" s="340" t="s">
        <v>65</v>
      </c>
      <c r="D1609" s="348"/>
      <c r="E1609" s="348"/>
      <c r="F1609" s="348"/>
      <c r="G1609" s="348"/>
      <c r="H1609" s="336"/>
      <c r="I1609" s="337"/>
      <c r="J1609" s="34"/>
      <c r="K1609" s="1"/>
      <c r="L1609" s="32"/>
      <c r="M1609" s="33"/>
      <c r="N1609" s="439"/>
      <c r="O1609" s="340" t="s">
        <v>65</v>
      </c>
      <c r="P1609" s="348"/>
      <c r="Q1609" s="348"/>
      <c r="R1609" s="348"/>
      <c r="S1609" s="348"/>
      <c r="T1609" s="336"/>
      <c r="U1609" s="337"/>
      <c r="V1609" s="34"/>
    </row>
    <row r="1610" spans="1:22" ht="21" customHeight="1" x14ac:dyDescent="0.25">
      <c r="A1610" s="33"/>
      <c r="B1610" s="439"/>
      <c r="C1610" s="340" t="s">
        <v>66</v>
      </c>
      <c r="D1610" s="348"/>
      <c r="E1610" s="348"/>
      <c r="F1610" s="348"/>
      <c r="G1610" s="348"/>
      <c r="H1610" s="336"/>
      <c r="I1610" s="337"/>
      <c r="J1610" s="34"/>
      <c r="K1610" s="1"/>
      <c r="L1610" s="32"/>
      <c r="M1610" s="33"/>
      <c r="N1610" s="439"/>
      <c r="O1610" s="340" t="s">
        <v>66</v>
      </c>
      <c r="P1610" s="348"/>
      <c r="Q1610" s="348"/>
      <c r="R1610" s="348"/>
      <c r="S1610" s="348"/>
      <c r="T1610" s="336"/>
      <c r="U1610" s="337"/>
      <c r="V1610" s="34"/>
    </row>
    <row r="1611" spans="1:22" ht="21" customHeight="1" x14ac:dyDescent="0.25">
      <c r="A1611" s="33"/>
      <c r="B1611" s="439"/>
      <c r="C1611" s="340" t="s">
        <v>67</v>
      </c>
      <c r="D1611" s="348"/>
      <c r="E1611" s="348"/>
      <c r="F1611" s="348"/>
      <c r="G1611" s="348"/>
      <c r="H1611" s="336"/>
      <c r="I1611" s="337"/>
      <c r="J1611" s="34"/>
      <c r="K1611" s="1"/>
      <c r="L1611" s="32"/>
      <c r="M1611" s="33"/>
      <c r="N1611" s="439"/>
      <c r="O1611" s="340" t="s">
        <v>67</v>
      </c>
      <c r="P1611" s="348"/>
      <c r="Q1611" s="348"/>
      <c r="R1611" s="348"/>
      <c r="S1611" s="348"/>
      <c r="T1611" s="336"/>
      <c r="U1611" s="337"/>
      <c r="V1611" s="34"/>
    </row>
    <row r="1612" spans="1:22" ht="21" customHeight="1" x14ac:dyDescent="0.25">
      <c r="A1612" s="33"/>
      <c r="B1612" s="439"/>
      <c r="C1612" s="340" t="s">
        <v>68</v>
      </c>
      <c r="D1612" s="348"/>
      <c r="E1612" s="348"/>
      <c r="F1612" s="348"/>
      <c r="G1612" s="348"/>
      <c r="H1612" s="336"/>
      <c r="I1612" s="337"/>
      <c r="J1612" s="34"/>
      <c r="K1612" s="1"/>
      <c r="L1612" s="32"/>
      <c r="M1612" s="33"/>
      <c r="N1612" s="439"/>
      <c r="O1612" s="340" t="s">
        <v>68</v>
      </c>
      <c r="P1612" s="348"/>
      <c r="Q1612" s="348"/>
      <c r="R1612" s="348"/>
      <c r="S1612" s="348"/>
      <c r="T1612" s="336"/>
      <c r="U1612" s="337"/>
      <c r="V1612" s="34"/>
    </row>
    <row r="1613" spans="1:22" ht="21" customHeight="1" x14ac:dyDescent="0.25">
      <c r="A1613" s="33"/>
      <c r="B1613" s="439"/>
      <c r="C1613" s="340" t="s">
        <v>69</v>
      </c>
      <c r="D1613" s="348"/>
      <c r="E1613" s="348"/>
      <c r="F1613" s="348"/>
      <c r="G1613" s="348"/>
      <c r="H1613" s="336"/>
      <c r="I1613" s="337"/>
      <c r="J1613" s="34"/>
      <c r="K1613" s="1"/>
      <c r="L1613" s="32"/>
      <c r="M1613" s="33"/>
      <c r="N1613" s="439"/>
      <c r="O1613" s="340" t="s">
        <v>69</v>
      </c>
      <c r="P1613" s="348"/>
      <c r="Q1613" s="348"/>
      <c r="R1613" s="348"/>
      <c r="S1613" s="348"/>
      <c r="T1613" s="336"/>
      <c r="U1613" s="337"/>
      <c r="V1613" s="34"/>
    </row>
    <row r="1614" spans="1:22" ht="21" customHeight="1" thickBot="1" x14ac:dyDescent="0.3">
      <c r="A1614" s="33"/>
      <c r="B1614" s="440"/>
      <c r="C1614" s="371" t="s">
        <v>92</v>
      </c>
      <c r="D1614" s="372"/>
      <c r="E1614" s="372"/>
      <c r="F1614" s="372"/>
      <c r="G1614" s="372"/>
      <c r="H1614" s="369"/>
      <c r="I1614" s="370"/>
      <c r="J1614" s="34"/>
      <c r="K1614" s="1"/>
      <c r="L1614" s="32"/>
      <c r="M1614" s="33"/>
      <c r="N1614" s="440"/>
      <c r="O1614" s="371" t="s">
        <v>92</v>
      </c>
      <c r="P1614" s="372"/>
      <c r="Q1614" s="372"/>
      <c r="R1614" s="372"/>
      <c r="S1614" s="372"/>
      <c r="T1614" s="369"/>
      <c r="U1614" s="370"/>
      <c r="V1614" s="34"/>
    </row>
    <row r="1615" spans="1:22" ht="21" customHeight="1" x14ac:dyDescent="0.25">
      <c r="A1615" s="33"/>
      <c r="B1615" s="467" t="s">
        <v>70</v>
      </c>
      <c r="C1615" s="346" t="s">
        <v>71</v>
      </c>
      <c r="D1615" s="347"/>
      <c r="E1615" s="347"/>
      <c r="F1615" s="347"/>
      <c r="G1615" s="347"/>
      <c r="H1615" s="344"/>
      <c r="I1615" s="345"/>
      <c r="J1615" s="34"/>
      <c r="K1615" s="1"/>
      <c r="L1615" s="32"/>
      <c r="M1615" s="33"/>
      <c r="N1615" s="467" t="s">
        <v>70</v>
      </c>
      <c r="O1615" s="346" t="s">
        <v>71</v>
      </c>
      <c r="P1615" s="347"/>
      <c r="Q1615" s="347"/>
      <c r="R1615" s="347"/>
      <c r="S1615" s="347"/>
      <c r="T1615" s="344"/>
      <c r="U1615" s="345"/>
      <c r="V1615" s="34"/>
    </row>
    <row r="1616" spans="1:22" ht="21" customHeight="1" x14ac:dyDescent="0.25">
      <c r="A1616" s="33"/>
      <c r="B1616" s="467"/>
      <c r="C1616" s="340" t="s">
        <v>72</v>
      </c>
      <c r="D1616" s="348"/>
      <c r="E1616" s="348"/>
      <c r="F1616" s="348"/>
      <c r="G1616" s="348"/>
      <c r="H1616" s="336"/>
      <c r="I1616" s="337"/>
      <c r="J1616" s="34"/>
      <c r="K1616" s="1"/>
      <c r="L1616" s="32"/>
      <c r="M1616" s="33"/>
      <c r="N1616" s="467"/>
      <c r="O1616" s="340" t="s">
        <v>72</v>
      </c>
      <c r="P1616" s="348"/>
      <c r="Q1616" s="348"/>
      <c r="R1616" s="348"/>
      <c r="S1616" s="348"/>
      <c r="T1616" s="336"/>
      <c r="U1616" s="337"/>
      <c r="V1616" s="34"/>
    </row>
    <row r="1617" spans="1:23" ht="21" customHeight="1" x14ac:dyDescent="0.25">
      <c r="A1617" s="33"/>
      <c r="B1617" s="467"/>
      <c r="C1617" s="340" t="s">
        <v>73</v>
      </c>
      <c r="D1617" s="348"/>
      <c r="E1617" s="348"/>
      <c r="F1617" s="348"/>
      <c r="G1617" s="348"/>
      <c r="H1617" s="336"/>
      <c r="I1617" s="337"/>
      <c r="J1617" s="34"/>
      <c r="K1617" s="1"/>
      <c r="L1617" s="32"/>
      <c r="M1617" s="33"/>
      <c r="N1617" s="467"/>
      <c r="O1617" s="340" t="s">
        <v>73</v>
      </c>
      <c r="P1617" s="348"/>
      <c r="Q1617" s="348"/>
      <c r="R1617" s="348"/>
      <c r="S1617" s="348"/>
      <c r="T1617" s="336"/>
      <c r="U1617" s="337"/>
      <c r="V1617" s="34"/>
    </row>
    <row r="1618" spans="1:23" ht="21" customHeight="1" x14ac:dyDescent="0.25">
      <c r="A1618" s="33"/>
      <c r="B1618" s="467"/>
      <c r="C1618" s="340" t="s">
        <v>74</v>
      </c>
      <c r="D1618" s="348"/>
      <c r="E1618" s="348"/>
      <c r="F1618" s="348"/>
      <c r="G1618" s="348"/>
      <c r="H1618" s="336"/>
      <c r="I1618" s="337"/>
      <c r="J1618" s="34"/>
      <c r="K1618" s="1"/>
      <c r="L1618" s="32"/>
      <c r="M1618" s="33"/>
      <c r="N1618" s="467"/>
      <c r="O1618" s="340" t="s">
        <v>74</v>
      </c>
      <c r="P1618" s="348"/>
      <c r="Q1618" s="348"/>
      <c r="R1618" s="348"/>
      <c r="S1618" s="348"/>
      <c r="T1618" s="336"/>
      <c r="U1618" s="337"/>
      <c r="V1618" s="34"/>
    </row>
    <row r="1619" spans="1:23" ht="21" customHeight="1" x14ac:dyDescent="0.25">
      <c r="A1619" s="33"/>
      <c r="B1619" s="467"/>
      <c r="C1619" s="340" t="s">
        <v>75</v>
      </c>
      <c r="D1619" s="348"/>
      <c r="E1619" s="348"/>
      <c r="F1619" s="348"/>
      <c r="G1619" s="348"/>
      <c r="H1619" s="336"/>
      <c r="I1619" s="337"/>
      <c r="J1619" s="34"/>
      <c r="K1619" s="1"/>
      <c r="L1619" s="32"/>
      <c r="M1619" s="33"/>
      <c r="N1619" s="467"/>
      <c r="O1619" s="340" t="s">
        <v>75</v>
      </c>
      <c r="P1619" s="348"/>
      <c r="Q1619" s="348"/>
      <c r="R1619" s="348"/>
      <c r="S1619" s="348"/>
      <c r="T1619" s="336"/>
      <c r="U1619" s="337"/>
      <c r="V1619" s="34"/>
    </row>
    <row r="1620" spans="1:23" ht="21" customHeight="1" x14ac:dyDescent="0.25">
      <c r="A1620" s="33"/>
      <c r="B1620" s="467"/>
      <c r="C1620" s="340" t="s">
        <v>76</v>
      </c>
      <c r="D1620" s="348"/>
      <c r="E1620" s="348"/>
      <c r="F1620" s="348"/>
      <c r="G1620" s="348"/>
      <c r="H1620" s="336"/>
      <c r="I1620" s="337"/>
      <c r="J1620" s="34"/>
      <c r="K1620" s="1"/>
      <c r="L1620" s="32"/>
      <c r="M1620" s="33"/>
      <c r="N1620" s="467"/>
      <c r="O1620" s="340" t="s">
        <v>76</v>
      </c>
      <c r="P1620" s="348"/>
      <c r="Q1620" s="348"/>
      <c r="R1620" s="348"/>
      <c r="S1620" s="348"/>
      <c r="T1620" s="336"/>
      <c r="U1620" s="337"/>
      <c r="V1620" s="34"/>
    </row>
    <row r="1621" spans="1:23" ht="21" customHeight="1" thickBot="1" x14ac:dyDescent="0.3">
      <c r="A1621" s="33"/>
      <c r="B1621" s="468"/>
      <c r="C1621" s="371" t="s">
        <v>77</v>
      </c>
      <c r="D1621" s="372"/>
      <c r="E1621" s="372"/>
      <c r="F1621" s="372"/>
      <c r="G1621" s="372"/>
      <c r="H1621" s="369"/>
      <c r="I1621" s="370"/>
      <c r="J1621" s="34"/>
      <c r="K1621" s="1"/>
      <c r="L1621" s="32"/>
      <c r="M1621" s="33"/>
      <c r="N1621" s="468"/>
      <c r="O1621" s="371" t="s">
        <v>77</v>
      </c>
      <c r="P1621" s="372"/>
      <c r="Q1621" s="372"/>
      <c r="R1621" s="372"/>
      <c r="S1621" s="372"/>
      <c r="T1621" s="369"/>
      <c r="U1621" s="370"/>
      <c r="V1621" s="34"/>
    </row>
    <row r="1622" spans="1:23" ht="21" customHeight="1" x14ac:dyDescent="0.25">
      <c r="A1622" s="33"/>
      <c r="B1622" s="439" t="s">
        <v>78</v>
      </c>
      <c r="C1622" s="465" t="s">
        <v>83</v>
      </c>
      <c r="D1622" s="466"/>
      <c r="E1622" s="346"/>
      <c r="F1622" s="11" t="s">
        <v>84</v>
      </c>
      <c r="G1622" s="11"/>
      <c r="H1622" s="344"/>
      <c r="I1622" s="345"/>
      <c r="J1622" s="34"/>
      <c r="K1622" s="1"/>
      <c r="L1622" s="32"/>
      <c r="M1622" s="33"/>
      <c r="N1622" s="439" t="s">
        <v>78</v>
      </c>
      <c r="O1622" s="465" t="s">
        <v>83</v>
      </c>
      <c r="P1622" s="466"/>
      <c r="Q1622" s="346"/>
      <c r="R1622" s="11" t="s">
        <v>84</v>
      </c>
      <c r="S1622" s="11"/>
      <c r="T1622" s="344"/>
      <c r="U1622" s="345"/>
      <c r="V1622" s="34"/>
    </row>
    <row r="1623" spans="1:23" ht="21" customHeight="1" x14ac:dyDescent="0.25">
      <c r="A1623" s="33"/>
      <c r="B1623" s="439"/>
      <c r="C1623" s="58" t="s">
        <v>85</v>
      </c>
      <c r="D1623" s="59"/>
      <c r="E1623" s="59"/>
      <c r="F1623" s="10" t="s">
        <v>86</v>
      </c>
      <c r="G1623" s="10"/>
      <c r="H1623" s="336"/>
      <c r="I1623" s="337"/>
      <c r="J1623" s="34"/>
      <c r="K1623" s="1"/>
      <c r="L1623" s="32"/>
      <c r="M1623" s="33"/>
      <c r="N1623" s="439"/>
      <c r="O1623" s="58" t="s">
        <v>85</v>
      </c>
      <c r="P1623" s="59"/>
      <c r="Q1623" s="59"/>
      <c r="R1623" s="10" t="s">
        <v>86</v>
      </c>
      <c r="S1623" s="10"/>
      <c r="T1623" s="336"/>
      <c r="U1623" s="337"/>
      <c r="V1623" s="34"/>
    </row>
    <row r="1624" spans="1:23" ht="21" customHeight="1" thickBot="1" x14ac:dyDescent="0.3">
      <c r="A1624" s="33"/>
      <c r="B1624" s="440"/>
      <c r="C1624" s="60" t="s">
        <v>87</v>
      </c>
      <c r="D1624" s="61"/>
      <c r="E1624" s="61"/>
      <c r="F1624" s="52" t="s">
        <v>86</v>
      </c>
      <c r="G1624" s="52"/>
      <c r="H1624" s="369"/>
      <c r="I1624" s="370"/>
      <c r="J1624" s="34"/>
      <c r="K1624" s="1"/>
      <c r="L1624" s="32"/>
      <c r="M1624" s="33"/>
      <c r="N1624" s="440"/>
      <c r="O1624" s="60" t="s">
        <v>87</v>
      </c>
      <c r="P1624" s="61"/>
      <c r="Q1624" s="61"/>
      <c r="R1624" s="52" t="s">
        <v>86</v>
      </c>
      <c r="S1624" s="52"/>
      <c r="T1624" s="369"/>
      <c r="U1624" s="370"/>
      <c r="V1624" s="34"/>
    </row>
    <row r="1625" spans="1:23" ht="21" customHeight="1" thickBot="1" x14ac:dyDescent="0.3">
      <c r="A1625" s="33"/>
      <c r="B1625" s="25"/>
      <c r="C1625" s="25"/>
      <c r="D1625" s="25"/>
      <c r="E1625" s="25"/>
      <c r="F1625" s="25"/>
      <c r="G1625" s="25"/>
      <c r="H1625" s="25"/>
      <c r="I1625" s="25"/>
      <c r="J1625" s="34"/>
      <c r="K1625" s="1"/>
      <c r="L1625" s="32"/>
      <c r="M1625" s="33"/>
      <c r="N1625" s="25"/>
      <c r="O1625" s="25"/>
      <c r="P1625" s="25"/>
      <c r="Q1625" s="25"/>
      <c r="R1625" s="25"/>
      <c r="S1625" s="25"/>
      <c r="T1625" s="25"/>
      <c r="U1625" s="25"/>
      <c r="V1625" s="34"/>
    </row>
    <row r="1626" spans="1:23" ht="21" customHeight="1" x14ac:dyDescent="0.3">
      <c r="A1626" s="33"/>
      <c r="B1626" s="373" t="s">
        <v>88</v>
      </c>
      <c r="C1626" s="374"/>
      <c r="D1626" s="374"/>
      <c r="E1626" s="374"/>
      <c r="F1626" s="374"/>
      <c r="G1626" s="374"/>
      <c r="H1626" s="374"/>
      <c r="I1626" s="375"/>
      <c r="J1626" s="34"/>
      <c r="K1626" s="1"/>
      <c r="L1626" s="32"/>
      <c r="M1626" s="33"/>
      <c r="N1626" s="373" t="s">
        <v>88</v>
      </c>
      <c r="O1626" s="374"/>
      <c r="P1626" s="374"/>
      <c r="Q1626" s="374"/>
      <c r="R1626" s="374"/>
      <c r="S1626" s="374"/>
      <c r="T1626" s="374"/>
      <c r="U1626" s="375"/>
      <c r="V1626" s="34"/>
    </row>
    <row r="1627" spans="1:23" ht="21" customHeight="1" x14ac:dyDescent="0.25">
      <c r="A1627" s="33"/>
      <c r="B1627" s="376"/>
      <c r="C1627" s="377"/>
      <c r="D1627" s="377"/>
      <c r="E1627" s="377"/>
      <c r="F1627" s="377"/>
      <c r="G1627" s="377"/>
      <c r="H1627" s="377"/>
      <c r="I1627" s="378"/>
      <c r="J1627" s="34"/>
      <c r="K1627" s="1"/>
      <c r="L1627" s="32"/>
      <c r="M1627" s="33"/>
      <c r="N1627" s="376"/>
      <c r="O1627" s="377"/>
      <c r="P1627" s="377"/>
      <c r="Q1627" s="377"/>
      <c r="R1627" s="377"/>
      <c r="S1627" s="377"/>
      <c r="T1627" s="377"/>
      <c r="U1627" s="378"/>
      <c r="V1627" s="34"/>
    </row>
    <row r="1628" spans="1:23" ht="21" customHeight="1" x14ac:dyDescent="0.25">
      <c r="A1628" s="33"/>
      <c r="B1628" s="379"/>
      <c r="C1628" s="380"/>
      <c r="D1628" s="380"/>
      <c r="E1628" s="380"/>
      <c r="F1628" s="380"/>
      <c r="G1628" s="380"/>
      <c r="H1628" s="380"/>
      <c r="I1628" s="381"/>
      <c r="J1628" s="34"/>
      <c r="K1628" s="1"/>
      <c r="L1628" s="32"/>
      <c r="M1628" s="33"/>
      <c r="N1628" s="379"/>
      <c r="O1628" s="380"/>
      <c r="P1628" s="380"/>
      <c r="Q1628" s="380"/>
      <c r="R1628" s="380"/>
      <c r="S1628" s="380"/>
      <c r="T1628" s="380"/>
      <c r="U1628" s="381"/>
      <c r="V1628" s="34"/>
    </row>
    <row r="1629" spans="1:23" ht="21" customHeight="1" x14ac:dyDescent="0.25">
      <c r="A1629" s="33"/>
      <c r="B1629" s="379"/>
      <c r="C1629" s="380"/>
      <c r="D1629" s="380"/>
      <c r="E1629" s="380"/>
      <c r="F1629" s="380"/>
      <c r="G1629" s="380"/>
      <c r="H1629" s="380"/>
      <c r="I1629" s="381"/>
      <c r="J1629" s="34"/>
      <c r="K1629" s="1"/>
      <c r="L1629" s="32"/>
      <c r="M1629" s="33"/>
      <c r="N1629" s="379"/>
      <c r="O1629" s="380"/>
      <c r="P1629" s="380"/>
      <c r="Q1629" s="380"/>
      <c r="R1629" s="380"/>
      <c r="S1629" s="380"/>
      <c r="T1629" s="380"/>
      <c r="U1629" s="381"/>
      <c r="V1629" s="34"/>
    </row>
    <row r="1630" spans="1:23" ht="21" customHeight="1" thickBot="1" x14ac:dyDescent="0.3">
      <c r="A1630" s="33"/>
      <c r="B1630" s="382"/>
      <c r="C1630" s="383"/>
      <c r="D1630" s="383"/>
      <c r="E1630" s="383"/>
      <c r="F1630" s="383"/>
      <c r="G1630" s="383"/>
      <c r="H1630" s="383"/>
      <c r="I1630" s="384"/>
      <c r="J1630" s="34"/>
      <c r="K1630" s="1"/>
      <c r="L1630" s="32"/>
      <c r="M1630" s="33"/>
      <c r="N1630" s="382"/>
      <c r="O1630" s="383"/>
      <c r="P1630" s="383"/>
      <c r="Q1630" s="383"/>
      <c r="R1630" s="383"/>
      <c r="S1630" s="383"/>
      <c r="T1630" s="383"/>
      <c r="U1630" s="384"/>
      <c r="V1630" s="34"/>
    </row>
    <row r="1631" spans="1:23" ht="21" customHeight="1" thickBot="1" x14ac:dyDescent="0.3">
      <c r="A1631" s="53"/>
      <c r="B1631" s="54"/>
      <c r="C1631" s="54"/>
      <c r="D1631" s="54"/>
      <c r="E1631" s="54"/>
      <c r="F1631" s="54"/>
      <c r="G1631" s="54"/>
      <c r="H1631" s="54"/>
      <c r="I1631" s="54"/>
      <c r="J1631" s="55"/>
      <c r="K1631" s="1"/>
      <c r="L1631" s="32"/>
      <c r="M1631" s="53"/>
      <c r="N1631" s="54"/>
      <c r="O1631" s="54"/>
      <c r="P1631" s="54"/>
      <c r="Q1631" s="54"/>
      <c r="R1631" s="54"/>
      <c r="S1631" s="54"/>
      <c r="T1631" s="54"/>
      <c r="U1631" s="54"/>
      <c r="V1631" s="55"/>
    </row>
    <row r="1632" spans="1:23" ht="21" customHeight="1" thickBot="1" x14ac:dyDescent="0.3">
      <c r="A1632" s="56"/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57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</row>
    <row r="1633" spans="1:22" ht="21" customHeight="1" x14ac:dyDescent="0.25">
      <c r="A1633" s="29">
        <v>34</v>
      </c>
      <c r="B1633" s="30"/>
      <c r="C1633" s="30"/>
      <c r="D1633" s="30"/>
      <c r="E1633" s="30"/>
      <c r="F1633" s="30"/>
      <c r="G1633" s="30"/>
      <c r="H1633" s="30"/>
      <c r="I1633" s="30"/>
      <c r="J1633" s="31"/>
      <c r="K1633" s="1"/>
      <c r="L1633" s="32"/>
      <c r="M1633" s="29">
        <f t="shared" ref="M1633" si="167">A1633+1</f>
        <v>35</v>
      </c>
      <c r="N1633" s="30"/>
      <c r="O1633" s="30"/>
      <c r="P1633" s="30"/>
      <c r="Q1633" s="30"/>
      <c r="R1633" s="30"/>
      <c r="S1633" s="30"/>
      <c r="T1633" s="30"/>
      <c r="U1633" s="30"/>
      <c r="V1633" s="31"/>
    </row>
    <row r="1634" spans="1:22" ht="21" customHeight="1" x14ac:dyDescent="0.35">
      <c r="A1634" s="33"/>
      <c r="B1634" s="356" t="s">
        <v>42</v>
      </c>
      <c r="C1634" s="356"/>
      <c r="D1634" s="452" t="s">
        <v>239</v>
      </c>
      <c r="E1634" s="404"/>
      <c r="F1634" s="404"/>
      <c r="G1634" s="404"/>
      <c r="H1634" s="404"/>
      <c r="I1634" s="404"/>
      <c r="J1634" s="75"/>
      <c r="K1634" s="1"/>
      <c r="L1634" s="32"/>
      <c r="M1634" s="33"/>
      <c r="N1634" s="356" t="s">
        <v>42</v>
      </c>
      <c r="O1634" s="356"/>
      <c r="P1634" s="452" t="s">
        <v>239</v>
      </c>
      <c r="Q1634" s="404"/>
      <c r="R1634" s="404"/>
      <c r="S1634" s="404"/>
      <c r="T1634" s="404"/>
      <c r="U1634" s="404"/>
      <c r="V1634" s="75"/>
    </row>
    <row r="1635" spans="1:22" ht="21" customHeight="1" x14ac:dyDescent="0.25">
      <c r="A1635" s="33"/>
      <c r="B1635" s="358"/>
      <c r="C1635" s="358"/>
      <c r="D1635" s="358"/>
      <c r="E1635" s="358"/>
      <c r="F1635" s="358"/>
      <c r="G1635" s="358"/>
      <c r="H1635" s="358"/>
      <c r="I1635" s="358"/>
      <c r="J1635" s="34"/>
      <c r="K1635" s="1"/>
      <c r="L1635" s="32"/>
      <c r="M1635" s="33"/>
      <c r="N1635" s="358"/>
      <c r="O1635" s="358"/>
      <c r="P1635" s="358"/>
      <c r="Q1635" s="358"/>
      <c r="R1635" s="358"/>
      <c r="S1635" s="358"/>
      <c r="T1635" s="358"/>
      <c r="U1635" s="358"/>
      <c r="V1635" s="34"/>
    </row>
    <row r="1636" spans="1:22" ht="21" customHeight="1" x14ac:dyDescent="0.35">
      <c r="A1636" s="33"/>
      <c r="B1636" s="356" t="s">
        <v>0</v>
      </c>
      <c r="C1636" s="356"/>
      <c r="D1636" s="403"/>
      <c r="E1636" s="403"/>
      <c r="F1636" s="357" t="s">
        <v>41</v>
      </c>
      <c r="G1636" s="357"/>
      <c r="H1636" s="403"/>
      <c r="I1636" s="403"/>
      <c r="J1636" s="34"/>
      <c r="K1636" s="1"/>
      <c r="L1636" s="32"/>
      <c r="M1636" s="33"/>
      <c r="N1636" s="356" t="s">
        <v>0</v>
      </c>
      <c r="O1636" s="356"/>
      <c r="P1636" s="403"/>
      <c r="Q1636" s="403"/>
      <c r="R1636" s="357" t="s">
        <v>41</v>
      </c>
      <c r="S1636" s="357"/>
      <c r="T1636" s="403"/>
      <c r="U1636" s="403"/>
      <c r="V1636" s="34"/>
    </row>
    <row r="1637" spans="1:22" ht="21" customHeight="1" x14ac:dyDescent="0.35">
      <c r="A1637" s="33"/>
      <c r="B1637" s="356" t="s">
        <v>14</v>
      </c>
      <c r="C1637" s="356"/>
      <c r="D1637" s="400"/>
      <c r="E1637" s="400"/>
      <c r="F1637" s="357" t="s">
        <v>15</v>
      </c>
      <c r="G1637" s="357"/>
      <c r="H1637" s="401"/>
      <c r="I1637" s="401"/>
      <c r="J1637" s="34"/>
      <c r="K1637" s="1"/>
      <c r="L1637" s="32"/>
      <c r="M1637" s="33"/>
      <c r="N1637" s="356" t="s">
        <v>14</v>
      </c>
      <c r="O1637" s="356"/>
      <c r="P1637" s="400"/>
      <c r="Q1637" s="400"/>
      <c r="R1637" s="357" t="s">
        <v>15</v>
      </c>
      <c r="S1637" s="357"/>
      <c r="T1637" s="401"/>
      <c r="U1637" s="401"/>
      <c r="V1637" s="34"/>
    </row>
    <row r="1638" spans="1:22" ht="21" customHeight="1" x14ac:dyDescent="0.3">
      <c r="A1638" s="33"/>
      <c r="B1638" s="64" t="s">
        <v>53</v>
      </c>
      <c r="C1638" s="64"/>
      <c r="D1638" s="402"/>
      <c r="E1638" s="402"/>
      <c r="F1638" s="397" t="s">
        <v>54</v>
      </c>
      <c r="G1638" s="397"/>
      <c r="H1638" s="402"/>
      <c r="I1638" s="402"/>
      <c r="J1638" s="34"/>
      <c r="K1638" s="1"/>
      <c r="L1638" s="32"/>
      <c r="M1638" s="33"/>
      <c r="N1638" s="64" t="s">
        <v>53</v>
      </c>
      <c r="O1638" s="64"/>
      <c r="P1638" s="402"/>
      <c r="Q1638" s="402"/>
      <c r="R1638" s="397" t="s">
        <v>54</v>
      </c>
      <c r="S1638" s="397"/>
      <c r="T1638" s="402"/>
      <c r="U1638" s="402"/>
      <c r="V1638" s="34"/>
    </row>
    <row r="1639" spans="1:22" ht="21" customHeight="1" x14ac:dyDescent="0.3">
      <c r="A1639" s="33"/>
      <c r="B1639" s="396" t="s">
        <v>1</v>
      </c>
      <c r="C1639" s="396"/>
      <c r="D1639" s="397"/>
      <c r="E1639" s="397"/>
      <c r="F1639" s="398"/>
      <c r="G1639" s="398"/>
      <c r="H1639" s="398"/>
      <c r="I1639" s="398"/>
      <c r="J1639" s="34"/>
      <c r="K1639" s="1"/>
      <c r="L1639" s="32"/>
      <c r="M1639" s="33"/>
      <c r="N1639" s="396" t="s">
        <v>1</v>
      </c>
      <c r="O1639" s="396"/>
      <c r="P1639" s="397"/>
      <c r="Q1639" s="397"/>
      <c r="R1639" s="398"/>
      <c r="S1639" s="398"/>
      <c r="T1639" s="398"/>
      <c r="U1639" s="398"/>
      <c r="V1639" s="34"/>
    </row>
    <row r="1640" spans="1:22" ht="21" customHeight="1" x14ac:dyDescent="0.3">
      <c r="A1640" s="33"/>
      <c r="B1640" s="396"/>
      <c r="C1640" s="396"/>
      <c r="D1640" s="397" t="s">
        <v>11</v>
      </c>
      <c r="E1640" s="397"/>
      <c r="F1640" s="398"/>
      <c r="G1640" s="398"/>
      <c r="H1640" s="398"/>
      <c r="I1640" s="398"/>
      <c r="J1640" s="34"/>
      <c r="K1640" s="1"/>
      <c r="L1640" s="32"/>
      <c r="M1640" s="33"/>
      <c r="N1640" s="396"/>
      <c r="O1640" s="396"/>
      <c r="P1640" s="397" t="s">
        <v>11</v>
      </c>
      <c r="Q1640" s="397"/>
      <c r="R1640" s="398"/>
      <c r="S1640" s="398"/>
      <c r="T1640" s="398"/>
      <c r="U1640" s="398"/>
      <c r="V1640" s="34"/>
    </row>
    <row r="1641" spans="1:22" ht="21" customHeight="1" x14ac:dyDescent="0.3">
      <c r="A1641" s="33"/>
      <c r="B1641" s="396"/>
      <c r="C1641" s="396"/>
      <c r="D1641" s="397" t="s">
        <v>55</v>
      </c>
      <c r="E1641" s="397"/>
      <c r="F1641" s="398"/>
      <c r="G1641" s="398"/>
      <c r="H1641" s="398"/>
      <c r="I1641" s="398"/>
      <c r="J1641" s="34"/>
      <c r="K1641" s="1"/>
      <c r="L1641" s="32"/>
      <c r="M1641" s="33"/>
      <c r="N1641" s="396"/>
      <c r="O1641" s="396"/>
      <c r="P1641" s="397" t="s">
        <v>55</v>
      </c>
      <c r="Q1641" s="397"/>
      <c r="R1641" s="398"/>
      <c r="S1641" s="398"/>
      <c r="T1641" s="398"/>
      <c r="U1641" s="398"/>
      <c r="V1641" s="34"/>
    </row>
    <row r="1642" spans="1:22" ht="21" customHeight="1" x14ac:dyDescent="0.35">
      <c r="A1642" s="33"/>
      <c r="B1642" s="396"/>
      <c r="C1642" s="396"/>
      <c r="D1642" s="397" t="s">
        <v>9</v>
      </c>
      <c r="E1642" s="397"/>
      <c r="F1642" s="399"/>
      <c r="G1642" s="399"/>
      <c r="H1642" s="399"/>
      <c r="I1642" s="399"/>
      <c r="J1642" s="34"/>
      <c r="K1642" s="1"/>
      <c r="L1642" s="32"/>
      <c r="M1642" s="33"/>
      <c r="N1642" s="396"/>
      <c r="O1642" s="396"/>
      <c r="P1642" s="397" t="s">
        <v>9</v>
      </c>
      <c r="Q1642" s="397"/>
      <c r="R1642" s="399"/>
      <c r="S1642" s="399"/>
      <c r="T1642" s="399"/>
      <c r="U1642" s="399"/>
      <c r="V1642" s="34"/>
    </row>
    <row r="1643" spans="1:22" ht="21" customHeight="1" x14ac:dyDescent="0.35">
      <c r="A1643" s="33"/>
      <c r="B1643" s="356" t="s">
        <v>44</v>
      </c>
      <c r="C1643" s="356"/>
      <c r="D1643" s="357" t="str">
        <f t="shared" ref="D1643" si="168">IF(D1634="","",IF(OR(D1634="DWF",D1634="DNF"),"Distance","Temps"))</f>
        <v>Temps</v>
      </c>
      <c r="E1643" s="357"/>
      <c r="F1643" s="37"/>
      <c r="G1643" s="65"/>
      <c r="H1643" s="39"/>
      <c r="I1643" s="65"/>
      <c r="J1643" s="34"/>
      <c r="K1643" s="1"/>
      <c r="L1643" s="32"/>
      <c r="M1643" s="33"/>
      <c r="N1643" s="356" t="s">
        <v>44</v>
      </c>
      <c r="O1643" s="356"/>
      <c r="P1643" s="357" t="str">
        <f t="shared" ref="P1643" si="169">IF(P1634="","",IF(OR(P1634="DWF",P1634="DNF"),"Distance","Temps"))</f>
        <v>Temps</v>
      </c>
      <c r="Q1643" s="357"/>
      <c r="R1643" s="37"/>
      <c r="S1643" s="65"/>
      <c r="T1643" s="39"/>
      <c r="U1643" s="65"/>
      <c r="V1643" s="34"/>
    </row>
    <row r="1644" spans="1:22" ht="21" customHeight="1" x14ac:dyDescent="0.3">
      <c r="A1644" s="33"/>
      <c r="B1644" s="356"/>
      <c r="C1644" s="356"/>
      <c r="D1644" s="359" t="s">
        <v>56</v>
      </c>
      <c r="E1644" s="63" t="s">
        <v>57</v>
      </c>
      <c r="F1644" s="41"/>
      <c r="G1644" s="66"/>
      <c r="H1644" s="41"/>
      <c r="I1644" s="66"/>
      <c r="J1644" s="34"/>
      <c r="K1644" s="1"/>
      <c r="L1644" s="32"/>
      <c r="M1644" s="33"/>
      <c r="N1644" s="356"/>
      <c r="O1644" s="356"/>
      <c r="P1644" s="359" t="s">
        <v>56</v>
      </c>
      <c r="Q1644" s="63" t="s">
        <v>57</v>
      </c>
      <c r="R1644" s="41"/>
      <c r="S1644" s="66"/>
      <c r="T1644" s="41"/>
      <c r="U1644" s="66"/>
      <c r="V1644" s="34"/>
    </row>
    <row r="1645" spans="1:22" ht="21" customHeight="1" x14ac:dyDescent="0.3">
      <c r="A1645" s="33"/>
      <c r="B1645" s="356"/>
      <c r="C1645" s="356"/>
      <c r="D1645" s="359"/>
      <c r="E1645" s="63" t="s">
        <v>58</v>
      </c>
      <c r="F1645" s="41"/>
      <c r="G1645" s="66"/>
      <c r="H1645" s="41"/>
      <c r="I1645" s="66"/>
      <c r="J1645" s="34"/>
      <c r="K1645" s="1"/>
      <c r="L1645" s="32"/>
      <c r="M1645" s="33"/>
      <c r="N1645" s="356"/>
      <c r="O1645" s="356"/>
      <c r="P1645" s="359"/>
      <c r="Q1645" s="63" t="s">
        <v>58</v>
      </c>
      <c r="R1645" s="41"/>
      <c r="S1645" s="66"/>
      <c r="T1645" s="41"/>
      <c r="U1645" s="66"/>
      <c r="V1645" s="34"/>
    </row>
    <row r="1646" spans="1:22" ht="21" customHeight="1" x14ac:dyDescent="0.25">
      <c r="A1646" s="33"/>
      <c r="B1646" s="358"/>
      <c r="C1646" s="358"/>
      <c r="D1646" s="358"/>
      <c r="E1646" s="358"/>
      <c r="F1646" s="358"/>
      <c r="G1646" s="358"/>
      <c r="H1646" s="358"/>
      <c r="I1646" s="358"/>
      <c r="J1646" s="34"/>
      <c r="K1646" s="1"/>
      <c r="L1646" s="32"/>
      <c r="M1646" s="33"/>
      <c r="N1646" s="358"/>
      <c r="O1646" s="358"/>
      <c r="P1646" s="358"/>
      <c r="Q1646" s="358"/>
      <c r="R1646" s="358"/>
      <c r="S1646" s="358"/>
      <c r="T1646" s="358"/>
      <c r="U1646" s="358"/>
      <c r="V1646" s="34"/>
    </row>
    <row r="1647" spans="1:22" ht="21" customHeight="1" x14ac:dyDescent="0.3">
      <c r="A1647" s="33"/>
      <c r="B1647" s="395" t="s">
        <v>59</v>
      </c>
      <c r="C1647" s="395"/>
      <c r="D1647" s="395"/>
      <c r="E1647" s="395"/>
      <c r="F1647" s="395"/>
      <c r="G1647" s="395"/>
      <c r="H1647" s="395"/>
      <c r="I1647" s="395"/>
      <c r="J1647" s="34"/>
      <c r="K1647" s="1"/>
      <c r="L1647" s="32"/>
      <c r="M1647" s="33"/>
      <c r="N1647" s="395" t="s">
        <v>59</v>
      </c>
      <c r="O1647" s="395"/>
      <c r="P1647" s="395"/>
      <c r="Q1647" s="395"/>
      <c r="R1647" s="395"/>
      <c r="S1647" s="395"/>
      <c r="T1647" s="395"/>
      <c r="U1647" s="395"/>
      <c r="V1647" s="34"/>
    </row>
    <row r="1648" spans="1:22" ht="21" customHeight="1" thickBot="1" x14ac:dyDescent="0.3">
      <c r="A1648" s="33"/>
      <c r="B1648" s="358"/>
      <c r="C1648" s="358"/>
      <c r="D1648" s="358"/>
      <c r="E1648" s="358"/>
      <c r="F1648" s="358"/>
      <c r="G1648" s="358"/>
      <c r="H1648" s="358"/>
      <c r="I1648" s="358"/>
      <c r="J1648" s="34"/>
      <c r="K1648" s="1"/>
      <c r="L1648" s="32"/>
      <c r="M1648" s="33"/>
      <c r="N1648" s="358"/>
      <c r="O1648" s="358"/>
      <c r="P1648" s="358"/>
      <c r="Q1648" s="358"/>
      <c r="R1648" s="358"/>
      <c r="S1648" s="358"/>
      <c r="T1648" s="358"/>
      <c r="U1648" s="358"/>
      <c r="V1648" s="34"/>
    </row>
    <row r="1649" spans="1:22" ht="21" customHeight="1" x14ac:dyDescent="0.25">
      <c r="A1649" s="33"/>
      <c r="B1649" s="489" t="s">
        <v>96</v>
      </c>
      <c r="C1649" s="491"/>
      <c r="D1649" s="469"/>
      <c r="E1649" s="471"/>
      <c r="F1649" s="471"/>
      <c r="G1649" s="471"/>
      <c r="H1649" s="471"/>
      <c r="I1649" s="471"/>
      <c r="J1649" s="34"/>
      <c r="K1649" s="1"/>
      <c r="L1649" s="32"/>
      <c r="M1649" s="33"/>
      <c r="N1649" s="489" t="s">
        <v>96</v>
      </c>
      <c r="O1649" s="491"/>
      <c r="P1649" s="469"/>
      <c r="Q1649" s="471"/>
      <c r="R1649" s="471"/>
      <c r="S1649" s="471"/>
      <c r="T1649" s="471"/>
      <c r="U1649" s="471"/>
      <c r="V1649" s="34"/>
    </row>
    <row r="1650" spans="1:22" ht="21" customHeight="1" thickBot="1" x14ac:dyDescent="0.3">
      <c r="A1650" s="33"/>
      <c r="B1650" s="490"/>
      <c r="C1650" s="492"/>
      <c r="D1650" s="470"/>
      <c r="E1650" s="472"/>
      <c r="F1650" s="472"/>
      <c r="G1650" s="472"/>
      <c r="H1650" s="472"/>
      <c r="I1650" s="472"/>
      <c r="J1650" s="34"/>
      <c r="K1650" s="1"/>
      <c r="L1650" s="32"/>
      <c r="M1650" s="33"/>
      <c r="N1650" s="490"/>
      <c r="O1650" s="492"/>
      <c r="P1650" s="470"/>
      <c r="Q1650" s="472"/>
      <c r="R1650" s="472"/>
      <c r="S1650" s="472"/>
      <c r="T1650" s="472"/>
      <c r="U1650" s="472"/>
      <c r="V1650" s="34"/>
    </row>
    <row r="1651" spans="1:22" ht="21" customHeight="1" x14ac:dyDescent="0.25">
      <c r="A1651" s="33"/>
      <c r="B1651" s="487">
        <v>1</v>
      </c>
      <c r="C1651" s="475">
        <f>B1651+1</f>
        <v>2</v>
      </c>
      <c r="D1651" s="473">
        <f t="shared" ref="D1651:I1651" si="170">C1651+1</f>
        <v>3</v>
      </c>
      <c r="E1651" s="475">
        <f t="shared" si="170"/>
        <v>4</v>
      </c>
      <c r="F1651" s="473">
        <f t="shared" si="170"/>
        <v>5</v>
      </c>
      <c r="G1651" s="475">
        <f t="shared" si="170"/>
        <v>6</v>
      </c>
      <c r="H1651" s="473">
        <f t="shared" si="170"/>
        <v>7</v>
      </c>
      <c r="I1651" s="477">
        <f t="shared" si="170"/>
        <v>8</v>
      </c>
      <c r="J1651" s="34"/>
      <c r="K1651" s="1"/>
      <c r="L1651" s="32"/>
      <c r="M1651" s="33"/>
      <c r="N1651" s="487">
        <v>1</v>
      </c>
      <c r="O1651" s="475">
        <f>N1651+1</f>
        <v>2</v>
      </c>
      <c r="P1651" s="473">
        <f t="shared" ref="P1651:U1651" si="171">O1651+1</f>
        <v>3</v>
      </c>
      <c r="Q1651" s="475">
        <f t="shared" si="171"/>
        <v>4</v>
      </c>
      <c r="R1651" s="473">
        <f t="shared" si="171"/>
        <v>5</v>
      </c>
      <c r="S1651" s="475">
        <f t="shared" si="171"/>
        <v>6</v>
      </c>
      <c r="T1651" s="473">
        <f t="shared" si="171"/>
        <v>7</v>
      </c>
      <c r="U1651" s="477">
        <f t="shared" si="171"/>
        <v>8</v>
      </c>
      <c r="V1651" s="34"/>
    </row>
    <row r="1652" spans="1:22" ht="21" customHeight="1" thickBot="1" x14ac:dyDescent="0.3">
      <c r="A1652" s="33"/>
      <c r="B1652" s="488"/>
      <c r="C1652" s="476"/>
      <c r="D1652" s="474"/>
      <c r="E1652" s="476"/>
      <c r="F1652" s="474"/>
      <c r="G1652" s="476"/>
      <c r="H1652" s="474"/>
      <c r="I1652" s="478"/>
      <c r="J1652" s="34"/>
      <c r="K1652" s="1"/>
      <c r="L1652" s="32"/>
      <c r="M1652" s="33"/>
      <c r="N1652" s="488"/>
      <c r="O1652" s="476"/>
      <c r="P1652" s="474"/>
      <c r="Q1652" s="476"/>
      <c r="R1652" s="474"/>
      <c r="S1652" s="476"/>
      <c r="T1652" s="474"/>
      <c r="U1652" s="478"/>
      <c r="V1652" s="34"/>
    </row>
    <row r="1653" spans="1:22" ht="21" customHeight="1" x14ac:dyDescent="0.25">
      <c r="A1653" s="33"/>
      <c r="B1653" s="479" t="s">
        <v>97</v>
      </c>
      <c r="C1653" s="480"/>
      <c r="D1653" s="483"/>
      <c r="E1653" s="484"/>
      <c r="F1653" s="484"/>
      <c r="G1653" s="484"/>
      <c r="H1653" s="484"/>
      <c r="I1653" s="429"/>
      <c r="J1653" s="34"/>
      <c r="K1653" s="1"/>
      <c r="L1653" s="32"/>
      <c r="M1653" s="33"/>
      <c r="N1653" s="479" t="s">
        <v>97</v>
      </c>
      <c r="O1653" s="480"/>
      <c r="P1653" s="483"/>
      <c r="Q1653" s="484"/>
      <c r="R1653" s="484"/>
      <c r="S1653" s="484"/>
      <c r="T1653" s="484"/>
      <c r="U1653" s="429"/>
      <c r="V1653" s="34"/>
    </row>
    <row r="1654" spans="1:22" ht="21" customHeight="1" thickBot="1" x14ac:dyDescent="0.3">
      <c r="A1654" s="33"/>
      <c r="B1654" s="481"/>
      <c r="C1654" s="482"/>
      <c r="D1654" s="485"/>
      <c r="E1654" s="486"/>
      <c r="F1654" s="486"/>
      <c r="G1654" s="486"/>
      <c r="H1654" s="486"/>
      <c r="I1654" s="431"/>
      <c r="J1654" s="34"/>
      <c r="K1654" s="1"/>
      <c r="L1654" s="32"/>
      <c r="M1654" s="33"/>
      <c r="N1654" s="481"/>
      <c r="O1654" s="482"/>
      <c r="P1654" s="485"/>
      <c r="Q1654" s="486"/>
      <c r="R1654" s="486"/>
      <c r="S1654" s="486"/>
      <c r="T1654" s="486"/>
      <c r="U1654" s="431"/>
      <c r="V1654" s="34"/>
    </row>
    <row r="1655" spans="1:22" ht="21" customHeight="1" thickBot="1" x14ac:dyDescent="0.3">
      <c r="A1655" s="33"/>
      <c r="B1655" s="25"/>
      <c r="C1655" s="25"/>
      <c r="D1655" s="25"/>
      <c r="E1655" s="25"/>
      <c r="F1655" s="25"/>
      <c r="G1655" s="25"/>
      <c r="H1655" s="25"/>
      <c r="I1655" s="25"/>
      <c r="J1655" s="34"/>
      <c r="K1655" s="1"/>
      <c r="L1655" s="32"/>
      <c r="M1655" s="33"/>
      <c r="N1655" s="25"/>
      <c r="O1655" s="25"/>
      <c r="P1655" s="25"/>
      <c r="Q1655" s="25"/>
      <c r="R1655" s="25"/>
      <c r="S1655" s="25"/>
      <c r="T1655" s="25"/>
      <c r="U1655" s="25"/>
      <c r="V1655" s="34"/>
    </row>
    <row r="1656" spans="1:22" ht="21" customHeight="1" x14ac:dyDescent="0.25">
      <c r="A1656" s="33"/>
      <c r="B1656" s="438" t="s">
        <v>63</v>
      </c>
      <c r="C1656" s="343" t="s">
        <v>64</v>
      </c>
      <c r="D1656" s="351"/>
      <c r="E1656" s="351"/>
      <c r="F1656" s="351"/>
      <c r="G1656" s="351"/>
      <c r="H1656" s="352"/>
      <c r="I1656" s="353"/>
      <c r="J1656" s="34"/>
      <c r="K1656" s="1"/>
      <c r="L1656" s="32"/>
      <c r="M1656" s="33"/>
      <c r="N1656" s="438" t="s">
        <v>63</v>
      </c>
      <c r="O1656" s="343" t="s">
        <v>64</v>
      </c>
      <c r="P1656" s="351"/>
      <c r="Q1656" s="351"/>
      <c r="R1656" s="351"/>
      <c r="S1656" s="351"/>
      <c r="T1656" s="352"/>
      <c r="U1656" s="353"/>
      <c r="V1656" s="34"/>
    </row>
    <row r="1657" spans="1:22" ht="21" customHeight="1" x14ac:dyDescent="0.25">
      <c r="A1657" s="33"/>
      <c r="B1657" s="439"/>
      <c r="C1657" s="340" t="s">
        <v>65</v>
      </c>
      <c r="D1657" s="348"/>
      <c r="E1657" s="348"/>
      <c r="F1657" s="348"/>
      <c r="G1657" s="348"/>
      <c r="H1657" s="336"/>
      <c r="I1657" s="337"/>
      <c r="J1657" s="34"/>
      <c r="K1657" s="1"/>
      <c r="L1657" s="32"/>
      <c r="M1657" s="33"/>
      <c r="N1657" s="439"/>
      <c r="O1657" s="340" t="s">
        <v>65</v>
      </c>
      <c r="P1657" s="348"/>
      <c r="Q1657" s="348"/>
      <c r="R1657" s="348"/>
      <c r="S1657" s="348"/>
      <c r="T1657" s="336"/>
      <c r="U1657" s="337"/>
      <c r="V1657" s="34"/>
    </row>
    <row r="1658" spans="1:22" ht="21" customHeight="1" x14ac:dyDescent="0.25">
      <c r="A1658" s="33"/>
      <c r="B1658" s="439"/>
      <c r="C1658" s="340" t="s">
        <v>66</v>
      </c>
      <c r="D1658" s="348"/>
      <c r="E1658" s="348"/>
      <c r="F1658" s="348"/>
      <c r="G1658" s="348"/>
      <c r="H1658" s="336"/>
      <c r="I1658" s="337"/>
      <c r="J1658" s="34"/>
      <c r="K1658" s="1"/>
      <c r="L1658" s="32"/>
      <c r="M1658" s="33"/>
      <c r="N1658" s="439"/>
      <c r="O1658" s="340" t="s">
        <v>66</v>
      </c>
      <c r="P1658" s="348"/>
      <c r="Q1658" s="348"/>
      <c r="R1658" s="348"/>
      <c r="S1658" s="348"/>
      <c r="T1658" s="336"/>
      <c r="U1658" s="337"/>
      <c r="V1658" s="34"/>
    </row>
    <row r="1659" spans="1:22" ht="21" customHeight="1" x14ac:dyDescent="0.25">
      <c r="A1659" s="33"/>
      <c r="B1659" s="439"/>
      <c r="C1659" s="340" t="s">
        <v>67</v>
      </c>
      <c r="D1659" s="348"/>
      <c r="E1659" s="348"/>
      <c r="F1659" s="348"/>
      <c r="G1659" s="348"/>
      <c r="H1659" s="336"/>
      <c r="I1659" s="337"/>
      <c r="J1659" s="34"/>
      <c r="K1659" s="1"/>
      <c r="L1659" s="32"/>
      <c r="M1659" s="33"/>
      <c r="N1659" s="439"/>
      <c r="O1659" s="340" t="s">
        <v>67</v>
      </c>
      <c r="P1659" s="348"/>
      <c r="Q1659" s="348"/>
      <c r="R1659" s="348"/>
      <c r="S1659" s="348"/>
      <c r="T1659" s="336"/>
      <c r="U1659" s="337"/>
      <c r="V1659" s="34"/>
    </row>
    <row r="1660" spans="1:22" ht="21" customHeight="1" x14ac:dyDescent="0.25">
      <c r="A1660" s="33"/>
      <c r="B1660" s="439"/>
      <c r="C1660" s="340" t="s">
        <v>68</v>
      </c>
      <c r="D1660" s="348"/>
      <c r="E1660" s="348"/>
      <c r="F1660" s="348"/>
      <c r="G1660" s="348"/>
      <c r="H1660" s="336"/>
      <c r="I1660" s="337"/>
      <c r="J1660" s="34"/>
      <c r="K1660" s="1"/>
      <c r="L1660" s="32"/>
      <c r="M1660" s="33"/>
      <c r="N1660" s="439"/>
      <c r="O1660" s="340" t="s">
        <v>68</v>
      </c>
      <c r="P1660" s="348"/>
      <c r="Q1660" s="348"/>
      <c r="R1660" s="348"/>
      <c r="S1660" s="348"/>
      <c r="T1660" s="336"/>
      <c r="U1660" s="337"/>
      <c r="V1660" s="34"/>
    </row>
    <row r="1661" spans="1:22" ht="21" customHeight="1" x14ac:dyDescent="0.25">
      <c r="A1661" s="33"/>
      <c r="B1661" s="439"/>
      <c r="C1661" s="340" t="s">
        <v>69</v>
      </c>
      <c r="D1661" s="348"/>
      <c r="E1661" s="348"/>
      <c r="F1661" s="348"/>
      <c r="G1661" s="348"/>
      <c r="H1661" s="336"/>
      <c r="I1661" s="337"/>
      <c r="J1661" s="34"/>
      <c r="K1661" s="1"/>
      <c r="L1661" s="32"/>
      <c r="M1661" s="33"/>
      <c r="N1661" s="439"/>
      <c r="O1661" s="340" t="s">
        <v>69</v>
      </c>
      <c r="P1661" s="348"/>
      <c r="Q1661" s="348"/>
      <c r="R1661" s="348"/>
      <c r="S1661" s="348"/>
      <c r="T1661" s="336"/>
      <c r="U1661" s="337"/>
      <c r="V1661" s="34"/>
    </row>
    <row r="1662" spans="1:22" ht="21" customHeight="1" thickBot="1" x14ac:dyDescent="0.3">
      <c r="A1662" s="33"/>
      <c r="B1662" s="440"/>
      <c r="C1662" s="371" t="s">
        <v>92</v>
      </c>
      <c r="D1662" s="372"/>
      <c r="E1662" s="372"/>
      <c r="F1662" s="372"/>
      <c r="G1662" s="372"/>
      <c r="H1662" s="369"/>
      <c r="I1662" s="370"/>
      <c r="J1662" s="34"/>
      <c r="K1662" s="1"/>
      <c r="L1662" s="32"/>
      <c r="M1662" s="33"/>
      <c r="N1662" s="440"/>
      <c r="O1662" s="371" t="s">
        <v>92</v>
      </c>
      <c r="P1662" s="372"/>
      <c r="Q1662" s="372"/>
      <c r="R1662" s="372"/>
      <c r="S1662" s="372"/>
      <c r="T1662" s="369"/>
      <c r="U1662" s="370"/>
      <c r="V1662" s="34"/>
    </row>
    <row r="1663" spans="1:22" ht="21" customHeight="1" x14ac:dyDescent="0.25">
      <c r="A1663" s="33"/>
      <c r="B1663" s="467" t="s">
        <v>70</v>
      </c>
      <c r="C1663" s="346" t="s">
        <v>71</v>
      </c>
      <c r="D1663" s="347"/>
      <c r="E1663" s="347"/>
      <c r="F1663" s="347"/>
      <c r="G1663" s="347"/>
      <c r="H1663" s="344"/>
      <c r="I1663" s="345"/>
      <c r="J1663" s="34"/>
      <c r="K1663" s="1"/>
      <c r="L1663" s="32"/>
      <c r="M1663" s="33"/>
      <c r="N1663" s="467" t="s">
        <v>70</v>
      </c>
      <c r="O1663" s="346" t="s">
        <v>71</v>
      </c>
      <c r="P1663" s="347"/>
      <c r="Q1663" s="347"/>
      <c r="R1663" s="347"/>
      <c r="S1663" s="347"/>
      <c r="T1663" s="344"/>
      <c r="U1663" s="345"/>
      <c r="V1663" s="34"/>
    </row>
    <row r="1664" spans="1:22" ht="21" customHeight="1" x14ac:dyDescent="0.25">
      <c r="A1664" s="33"/>
      <c r="B1664" s="467"/>
      <c r="C1664" s="340" t="s">
        <v>72</v>
      </c>
      <c r="D1664" s="348"/>
      <c r="E1664" s="348"/>
      <c r="F1664" s="348"/>
      <c r="G1664" s="348"/>
      <c r="H1664" s="336"/>
      <c r="I1664" s="337"/>
      <c r="J1664" s="34"/>
      <c r="K1664" s="1"/>
      <c r="L1664" s="32"/>
      <c r="M1664" s="33"/>
      <c r="N1664" s="467"/>
      <c r="O1664" s="340" t="s">
        <v>72</v>
      </c>
      <c r="P1664" s="348"/>
      <c r="Q1664" s="348"/>
      <c r="R1664" s="348"/>
      <c r="S1664" s="348"/>
      <c r="T1664" s="336"/>
      <c r="U1664" s="337"/>
      <c r="V1664" s="34"/>
    </row>
    <row r="1665" spans="1:23" ht="21" customHeight="1" x14ac:dyDescent="0.25">
      <c r="A1665" s="33"/>
      <c r="B1665" s="467"/>
      <c r="C1665" s="340" t="s">
        <v>73</v>
      </c>
      <c r="D1665" s="348"/>
      <c r="E1665" s="348"/>
      <c r="F1665" s="348"/>
      <c r="G1665" s="348"/>
      <c r="H1665" s="336"/>
      <c r="I1665" s="337"/>
      <c r="J1665" s="34"/>
      <c r="K1665" s="1"/>
      <c r="L1665" s="32"/>
      <c r="M1665" s="33"/>
      <c r="N1665" s="467"/>
      <c r="O1665" s="340" t="s">
        <v>73</v>
      </c>
      <c r="P1665" s="348"/>
      <c r="Q1665" s="348"/>
      <c r="R1665" s="348"/>
      <c r="S1665" s="348"/>
      <c r="T1665" s="336"/>
      <c r="U1665" s="337"/>
      <c r="V1665" s="34"/>
    </row>
    <row r="1666" spans="1:23" ht="21" customHeight="1" x14ac:dyDescent="0.25">
      <c r="A1666" s="33"/>
      <c r="B1666" s="467"/>
      <c r="C1666" s="340" t="s">
        <v>74</v>
      </c>
      <c r="D1666" s="348"/>
      <c r="E1666" s="348"/>
      <c r="F1666" s="348"/>
      <c r="G1666" s="348"/>
      <c r="H1666" s="336"/>
      <c r="I1666" s="337"/>
      <c r="J1666" s="34"/>
      <c r="K1666" s="1"/>
      <c r="L1666" s="32"/>
      <c r="M1666" s="33"/>
      <c r="N1666" s="467"/>
      <c r="O1666" s="340" t="s">
        <v>74</v>
      </c>
      <c r="P1666" s="348"/>
      <c r="Q1666" s="348"/>
      <c r="R1666" s="348"/>
      <c r="S1666" s="348"/>
      <c r="T1666" s="336"/>
      <c r="U1666" s="337"/>
      <c r="V1666" s="34"/>
    </row>
    <row r="1667" spans="1:23" ht="21" customHeight="1" x14ac:dyDescent="0.25">
      <c r="A1667" s="33"/>
      <c r="B1667" s="467"/>
      <c r="C1667" s="340" t="s">
        <v>75</v>
      </c>
      <c r="D1667" s="348"/>
      <c r="E1667" s="348"/>
      <c r="F1667" s="348"/>
      <c r="G1667" s="348"/>
      <c r="H1667" s="336"/>
      <c r="I1667" s="337"/>
      <c r="J1667" s="34"/>
      <c r="K1667" s="1"/>
      <c r="L1667" s="32"/>
      <c r="M1667" s="33"/>
      <c r="N1667" s="467"/>
      <c r="O1667" s="340" t="s">
        <v>75</v>
      </c>
      <c r="P1667" s="348"/>
      <c r="Q1667" s="348"/>
      <c r="R1667" s="348"/>
      <c r="S1667" s="348"/>
      <c r="T1667" s="336"/>
      <c r="U1667" s="337"/>
      <c r="V1667" s="34"/>
    </row>
    <row r="1668" spans="1:23" ht="21" customHeight="1" x14ac:dyDescent="0.25">
      <c r="A1668" s="33"/>
      <c r="B1668" s="467"/>
      <c r="C1668" s="340" t="s">
        <v>76</v>
      </c>
      <c r="D1668" s="348"/>
      <c r="E1668" s="348"/>
      <c r="F1668" s="348"/>
      <c r="G1668" s="348"/>
      <c r="H1668" s="336"/>
      <c r="I1668" s="337"/>
      <c r="J1668" s="34"/>
      <c r="K1668" s="1"/>
      <c r="L1668" s="32"/>
      <c r="M1668" s="33"/>
      <c r="N1668" s="467"/>
      <c r="O1668" s="340" t="s">
        <v>76</v>
      </c>
      <c r="P1668" s="348"/>
      <c r="Q1668" s="348"/>
      <c r="R1668" s="348"/>
      <c r="S1668" s="348"/>
      <c r="T1668" s="336"/>
      <c r="U1668" s="337"/>
      <c r="V1668" s="34"/>
    </row>
    <row r="1669" spans="1:23" ht="21" customHeight="1" thickBot="1" x14ac:dyDescent="0.3">
      <c r="A1669" s="33"/>
      <c r="B1669" s="468"/>
      <c r="C1669" s="371" t="s">
        <v>77</v>
      </c>
      <c r="D1669" s="372"/>
      <c r="E1669" s="372"/>
      <c r="F1669" s="372"/>
      <c r="G1669" s="372"/>
      <c r="H1669" s="369"/>
      <c r="I1669" s="370"/>
      <c r="J1669" s="34"/>
      <c r="K1669" s="1"/>
      <c r="L1669" s="32"/>
      <c r="M1669" s="33"/>
      <c r="N1669" s="468"/>
      <c r="O1669" s="371" t="s">
        <v>77</v>
      </c>
      <c r="P1669" s="372"/>
      <c r="Q1669" s="372"/>
      <c r="R1669" s="372"/>
      <c r="S1669" s="372"/>
      <c r="T1669" s="369"/>
      <c r="U1669" s="370"/>
      <c r="V1669" s="34"/>
    </row>
    <row r="1670" spans="1:23" ht="21" customHeight="1" x14ac:dyDescent="0.25">
      <c r="A1670" s="33"/>
      <c r="B1670" s="439" t="s">
        <v>78</v>
      </c>
      <c r="C1670" s="465" t="s">
        <v>83</v>
      </c>
      <c r="D1670" s="466"/>
      <c r="E1670" s="346"/>
      <c r="F1670" s="11" t="s">
        <v>84</v>
      </c>
      <c r="G1670" s="11"/>
      <c r="H1670" s="344"/>
      <c r="I1670" s="345"/>
      <c r="J1670" s="34"/>
      <c r="K1670" s="1"/>
      <c r="L1670" s="32"/>
      <c r="M1670" s="33"/>
      <c r="N1670" s="439" t="s">
        <v>78</v>
      </c>
      <c r="O1670" s="465" t="s">
        <v>83</v>
      </c>
      <c r="P1670" s="466"/>
      <c r="Q1670" s="346"/>
      <c r="R1670" s="11" t="s">
        <v>84</v>
      </c>
      <c r="S1670" s="11"/>
      <c r="T1670" s="344"/>
      <c r="U1670" s="345"/>
      <c r="V1670" s="34"/>
    </row>
    <row r="1671" spans="1:23" ht="21" customHeight="1" x14ac:dyDescent="0.25">
      <c r="A1671" s="33"/>
      <c r="B1671" s="439"/>
      <c r="C1671" s="58" t="s">
        <v>85</v>
      </c>
      <c r="D1671" s="59"/>
      <c r="E1671" s="59"/>
      <c r="F1671" s="10" t="s">
        <v>86</v>
      </c>
      <c r="G1671" s="10"/>
      <c r="H1671" s="336"/>
      <c r="I1671" s="337"/>
      <c r="J1671" s="34"/>
      <c r="K1671" s="1"/>
      <c r="L1671" s="32"/>
      <c r="M1671" s="33"/>
      <c r="N1671" s="439"/>
      <c r="O1671" s="58" t="s">
        <v>85</v>
      </c>
      <c r="P1671" s="59"/>
      <c r="Q1671" s="59"/>
      <c r="R1671" s="10" t="s">
        <v>86</v>
      </c>
      <c r="S1671" s="10"/>
      <c r="T1671" s="336"/>
      <c r="U1671" s="337"/>
      <c r="V1671" s="34"/>
    </row>
    <row r="1672" spans="1:23" ht="21" customHeight="1" thickBot="1" x14ac:dyDescent="0.3">
      <c r="A1672" s="33"/>
      <c r="B1672" s="440"/>
      <c r="C1672" s="60" t="s">
        <v>87</v>
      </c>
      <c r="D1672" s="61"/>
      <c r="E1672" s="61"/>
      <c r="F1672" s="52" t="s">
        <v>86</v>
      </c>
      <c r="G1672" s="52"/>
      <c r="H1672" s="369"/>
      <c r="I1672" s="370"/>
      <c r="J1672" s="34"/>
      <c r="K1672" s="1"/>
      <c r="L1672" s="32"/>
      <c r="M1672" s="33"/>
      <c r="N1672" s="440"/>
      <c r="O1672" s="60" t="s">
        <v>87</v>
      </c>
      <c r="P1672" s="61"/>
      <c r="Q1672" s="61"/>
      <c r="R1672" s="52" t="s">
        <v>86</v>
      </c>
      <c r="S1672" s="52"/>
      <c r="T1672" s="369"/>
      <c r="U1672" s="370"/>
      <c r="V1672" s="34"/>
    </row>
    <row r="1673" spans="1:23" ht="2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3" ht="21" customHeight="1" x14ac:dyDescent="0.3">
      <c r="A1674" s="33"/>
      <c r="B1674" s="373" t="s">
        <v>88</v>
      </c>
      <c r="C1674" s="374"/>
      <c r="D1674" s="374"/>
      <c r="E1674" s="374"/>
      <c r="F1674" s="374"/>
      <c r="G1674" s="374"/>
      <c r="H1674" s="374"/>
      <c r="I1674" s="375"/>
      <c r="J1674" s="34"/>
      <c r="K1674" s="1"/>
      <c r="L1674" s="32"/>
      <c r="M1674" s="33"/>
      <c r="N1674" s="373" t="s">
        <v>88</v>
      </c>
      <c r="O1674" s="374"/>
      <c r="P1674" s="374"/>
      <c r="Q1674" s="374"/>
      <c r="R1674" s="374"/>
      <c r="S1674" s="374"/>
      <c r="T1674" s="374"/>
      <c r="U1674" s="375"/>
      <c r="V1674" s="34"/>
    </row>
    <row r="1675" spans="1:23" ht="21" customHeight="1" x14ac:dyDescent="0.25">
      <c r="A1675" s="33"/>
      <c r="B1675" s="376"/>
      <c r="C1675" s="377"/>
      <c r="D1675" s="377"/>
      <c r="E1675" s="377"/>
      <c r="F1675" s="377"/>
      <c r="G1675" s="377"/>
      <c r="H1675" s="377"/>
      <c r="I1675" s="378"/>
      <c r="J1675" s="34"/>
      <c r="K1675" s="1"/>
      <c r="L1675" s="32"/>
      <c r="M1675" s="33"/>
      <c r="N1675" s="376"/>
      <c r="O1675" s="377"/>
      <c r="P1675" s="377"/>
      <c r="Q1675" s="377"/>
      <c r="R1675" s="377"/>
      <c r="S1675" s="377"/>
      <c r="T1675" s="377"/>
      <c r="U1675" s="378"/>
      <c r="V1675" s="34"/>
    </row>
    <row r="1676" spans="1:23" ht="21" customHeight="1" x14ac:dyDescent="0.25">
      <c r="A1676" s="33"/>
      <c r="B1676" s="379"/>
      <c r="C1676" s="380"/>
      <c r="D1676" s="380"/>
      <c r="E1676" s="380"/>
      <c r="F1676" s="380"/>
      <c r="G1676" s="380"/>
      <c r="H1676" s="380"/>
      <c r="I1676" s="381"/>
      <c r="J1676" s="34"/>
      <c r="K1676" s="1"/>
      <c r="L1676" s="32"/>
      <c r="M1676" s="33"/>
      <c r="N1676" s="379"/>
      <c r="O1676" s="380"/>
      <c r="P1676" s="380"/>
      <c r="Q1676" s="380"/>
      <c r="R1676" s="380"/>
      <c r="S1676" s="380"/>
      <c r="T1676" s="380"/>
      <c r="U1676" s="381"/>
      <c r="V1676" s="34"/>
    </row>
    <row r="1677" spans="1:23" ht="21" customHeight="1" x14ac:dyDescent="0.25">
      <c r="A1677" s="33"/>
      <c r="B1677" s="379"/>
      <c r="C1677" s="380"/>
      <c r="D1677" s="380"/>
      <c r="E1677" s="380"/>
      <c r="F1677" s="380"/>
      <c r="G1677" s="380"/>
      <c r="H1677" s="380"/>
      <c r="I1677" s="381"/>
      <c r="J1677" s="34"/>
      <c r="K1677" s="1"/>
      <c r="L1677" s="32"/>
      <c r="M1677" s="33"/>
      <c r="N1677" s="379"/>
      <c r="O1677" s="380"/>
      <c r="P1677" s="380"/>
      <c r="Q1677" s="380"/>
      <c r="R1677" s="380"/>
      <c r="S1677" s="380"/>
      <c r="T1677" s="380"/>
      <c r="U1677" s="381"/>
      <c r="V1677" s="34"/>
    </row>
    <row r="1678" spans="1:23" ht="21" customHeight="1" thickBot="1" x14ac:dyDescent="0.3">
      <c r="A1678" s="33"/>
      <c r="B1678" s="382"/>
      <c r="C1678" s="383"/>
      <c r="D1678" s="383"/>
      <c r="E1678" s="383"/>
      <c r="F1678" s="383"/>
      <c r="G1678" s="383"/>
      <c r="H1678" s="383"/>
      <c r="I1678" s="384"/>
      <c r="J1678" s="34"/>
      <c r="K1678" s="1"/>
      <c r="L1678" s="32"/>
      <c r="M1678" s="33"/>
      <c r="N1678" s="382"/>
      <c r="O1678" s="383"/>
      <c r="P1678" s="383"/>
      <c r="Q1678" s="383"/>
      <c r="R1678" s="383"/>
      <c r="S1678" s="383"/>
      <c r="T1678" s="383"/>
      <c r="U1678" s="384"/>
      <c r="V1678" s="34"/>
    </row>
    <row r="1679" spans="1:23" ht="21" customHeight="1" thickBot="1" x14ac:dyDescent="0.3">
      <c r="A1679" s="53"/>
      <c r="B1679" s="54"/>
      <c r="C1679" s="54"/>
      <c r="D1679" s="54"/>
      <c r="E1679" s="54"/>
      <c r="F1679" s="54"/>
      <c r="G1679" s="54"/>
      <c r="H1679" s="54"/>
      <c r="I1679" s="54"/>
      <c r="J1679" s="55"/>
      <c r="K1679" s="1"/>
      <c r="L1679" s="32"/>
      <c r="M1679" s="53"/>
      <c r="N1679" s="54"/>
      <c r="O1679" s="54"/>
      <c r="P1679" s="54"/>
      <c r="Q1679" s="54"/>
      <c r="R1679" s="54"/>
      <c r="S1679" s="54"/>
      <c r="T1679" s="54"/>
      <c r="U1679" s="54"/>
      <c r="V1679" s="55"/>
    </row>
    <row r="1680" spans="1:23" ht="21" customHeight="1" x14ac:dyDescent="0.25">
      <c r="A1680" s="56"/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57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</row>
    <row r="1682" spans="10:22" ht="21" customHeight="1" x14ac:dyDescent="0.35">
      <c r="J1682" s="77"/>
      <c r="V1682" s="77"/>
    </row>
  </sheetData>
  <mergeCells count="5964"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C991:G991"/>
    <mergeCell ref="H991:I991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C999:E999"/>
    <mergeCell ref="C1000:E1000"/>
    <mergeCell ref="O999:Q999"/>
    <mergeCell ref="O1000:Q1000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C984:G984"/>
    <mergeCell ref="H984:I984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C943:G943"/>
    <mergeCell ref="H943:I943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C945:G945"/>
    <mergeCell ref="H945:I945"/>
    <mergeCell ref="O945:S945"/>
    <mergeCell ref="T945:U945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C936:G936"/>
    <mergeCell ref="H936:I936"/>
    <mergeCell ref="O936:S936"/>
    <mergeCell ref="T936:U936"/>
    <mergeCell ref="C937:G937"/>
    <mergeCell ref="H937:I937"/>
    <mergeCell ref="O937:S937"/>
    <mergeCell ref="T937:U937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C895:G895"/>
    <mergeCell ref="H895:I895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T890:U890"/>
    <mergeCell ref="C891:G891"/>
    <mergeCell ref="H891:I891"/>
    <mergeCell ref="O891:S891"/>
    <mergeCell ref="T891:U891"/>
    <mergeCell ref="C888:G888"/>
    <mergeCell ref="H888:I888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B858:I858"/>
    <mergeCell ref="N858:U858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C847:G847"/>
    <mergeCell ref="H847:I847"/>
    <mergeCell ref="O847:S847"/>
    <mergeCell ref="T847:U847"/>
    <mergeCell ref="C840:G840"/>
    <mergeCell ref="H840:I840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C799:G799"/>
    <mergeCell ref="H799:I799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C801:G801"/>
    <mergeCell ref="H801:I801"/>
    <mergeCell ref="O801:S801"/>
    <mergeCell ref="T801:U801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O785:O786"/>
    <mergeCell ref="P785:P786"/>
    <mergeCell ref="Q785:Q786"/>
    <mergeCell ref="B785:B786"/>
    <mergeCell ref="C785:C786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C792:G792"/>
    <mergeCell ref="H792:I792"/>
    <mergeCell ref="O792:S792"/>
    <mergeCell ref="T792:U792"/>
    <mergeCell ref="C793:G793"/>
    <mergeCell ref="H793:I793"/>
    <mergeCell ref="O793:S793"/>
    <mergeCell ref="T793:U793"/>
    <mergeCell ref="N775:O778"/>
    <mergeCell ref="P775:Q775"/>
    <mergeCell ref="R775:U775"/>
    <mergeCell ref="D776:E776"/>
    <mergeCell ref="F776:I776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H772:I772"/>
    <mergeCell ref="N772:O772"/>
    <mergeCell ref="P772:Q772"/>
    <mergeCell ref="R772:S772"/>
    <mergeCell ref="T772:U772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T758:U758"/>
    <mergeCell ref="H759:I759"/>
    <mergeCell ref="T759:U759"/>
    <mergeCell ref="H760:I760"/>
    <mergeCell ref="T760:U760"/>
    <mergeCell ref="O759:Q759"/>
    <mergeCell ref="O760:Q760"/>
    <mergeCell ref="C751:G751"/>
    <mergeCell ref="H751:I751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B744:B751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N752:N757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C744:G744"/>
    <mergeCell ref="H744:I744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N744:N751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C703:G703"/>
    <mergeCell ref="H703:I703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C711:E711"/>
    <mergeCell ref="C712:E712"/>
    <mergeCell ref="O711:Q711"/>
    <mergeCell ref="O712:Q712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C696:G696"/>
    <mergeCell ref="H696:I696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C655:G655"/>
    <mergeCell ref="H655:I655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C657:G657"/>
    <mergeCell ref="H657:I657"/>
    <mergeCell ref="O657:S657"/>
    <mergeCell ref="T657:U657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C648:G648"/>
    <mergeCell ref="H648:I648"/>
    <mergeCell ref="O648:S648"/>
    <mergeCell ref="T648:U648"/>
    <mergeCell ref="C649:G649"/>
    <mergeCell ref="H649:I649"/>
    <mergeCell ref="O649:S649"/>
    <mergeCell ref="T649:U649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C607:G607"/>
    <mergeCell ref="H607:I607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T602:U602"/>
    <mergeCell ref="C603:G603"/>
    <mergeCell ref="H603:I603"/>
    <mergeCell ref="O603:S603"/>
    <mergeCell ref="T603:U603"/>
    <mergeCell ref="C600:G600"/>
    <mergeCell ref="H600:I600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B570:I570"/>
    <mergeCell ref="N570:U570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C559:G559"/>
    <mergeCell ref="H559:I559"/>
    <mergeCell ref="O559:S559"/>
    <mergeCell ref="T559:U559"/>
    <mergeCell ref="C552:G552"/>
    <mergeCell ref="H552:I552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C511:G511"/>
    <mergeCell ref="H511:I511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C513:G513"/>
    <mergeCell ref="H513:I513"/>
    <mergeCell ref="O513:S513"/>
    <mergeCell ref="T513:U513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O497:O498"/>
    <mergeCell ref="P497:P498"/>
    <mergeCell ref="Q497:Q498"/>
    <mergeCell ref="B497:B498"/>
    <mergeCell ref="C497:C498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C504:G504"/>
    <mergeCell ref="H504:I504"/>
    <mergeCell ref="O504:S504"/>
    <mergeCell ref="T504:U504"/>
    <mergeCell ref="C505:G505"/>
    <mergeCell ref="H505:I505"/>
    <mergeCell ref="O505:S505"/>
    <mergeCell ref="T505:U505"/>
    <mergeCell ref="N487:O490"/>
    <mergeCell ref="P487:Q487"/>
    <mergeCell ref="R487:U487"/>
    <mergeCell ref="D488:E488"/>
    <mergeCell ref="F488:I488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H484:I484"/>
    <mergeCell ref="N484:O484"/>
    <mergeCell ref="P484:Q484"/>
    <mergeCell ref="R484:S484"/>
    <mergeCell ref="T484:U484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T470:U470"/>
    <mergeCell ref="H471:I471"/>
    <mergeCell ref="T471:U471"/>
    <mergeCell ref="H472:I472"/>
    <mergeCell ref="T472:U472"/>
    <mergeCell ref="O471:Q471"/>
    <mergeCell ref="O472:Q472"/>
    <mergeCell ref="C463:G463"/>
    <mergeCell ref="H463:I463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B456:B463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N464:N469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C456:G456"/>
    <mergeCell ref="H456:I456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N456:N463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C415:G415"/>
    <mergeCell ref="H415:I415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C423:E423"/>
    <mergeCell ref="C424:E424"/>
    <mergeCell ref="O423:Q423"/>
    <mergeCell ref="O424:Q424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C408:G408"/>
    <mergeCell ref="H408:I408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C367:G367"/>
    <mergeCell ref="H367:I367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C369:G369"/>
    <mergeCell ref="H369:I369"/>
    <mergeCell ref="O369:S369"/>
    <mergeCell ref="T369:U369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C360:G360"/>
    <mergeCell ref="H360:I360"/>
    <mergeCell ref="O360:S360"/>
    <mergeCell ref="T360:U360"/>
    <mergeCell ref="C361:G361"/>
    <mergeCell ref="H361:I361"/>
    <mergeCell ref="O361:S361"/>
    <mergeCell ref="T361:U361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C319:G319"/>
    <mergeCell ref="H319:I319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T314:U314"/>
    <mergeCell ref="C315:G315"/>
    <mergeCell ref="H315:I315"/>
    <mergeCell ref="O315:S315"/>
    <mergeCell ref="T315:U315"/>
    <mergeCell ref="C312:G312"/>
    <mergeCell ref="H312:I312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B282:I282"/>
    <mergeCell ref="N282:U282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C271:G271"/>
    <mergeCell ref="H271:I271"/>
    <mergeCell ref="O271:S271"/>
    <mergeCell ref="T271:U271"/>
    <mergeCell ref="C264:G264"/>
    <mergeCell ref="H264:I264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C223:G223"/>
    <mergeCell ref="H223:I223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C225:G225"/>
    <mergeCell ref="H225:I225"/>
    <mergeCell ref="O225:S225"/>
    <mergeCell ref="T225:U225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O209:O210"/>
    <mergeCell ref="P209:P210"/>
    <mergeCell ref="Q209:Q210"/>
    <mergeCell ref="B209:B210"/>
    <mergeCell ref="C209:C210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C216:G216"/>
    <mergeCell ref="H216:I216"/>
    <mergeCell ref="O216:S216"/>
    <mergeCell ref="T216:U216"/>
    <mergeCell ref="C217:G217"/>
    <mergeCell ref="H217:I217"/>
    <mergeCell ref="O217:S217"/>
    <mergeCell ref="T217:U217"/>
    <mergeCell ref="N199:O202"/>
    <mergeCell ref="P199:Q199"/>
    <mergeCell ref="R199:U199"/>
    <mergeCell ref="D200:E200"/>
    <mergeCell ref="F200:I200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H196:I196"/>
    <mergeCell ref="N196:O196"/>
    <mergeCell ref="P196:Q196"/>
    <mergeCell ref="R196:S196"/>
    <mergeCell ref="T196:U196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T182:U182"/>
    <mergeCell ref="H183:I183"/>
    <mergeCell ref="T183:U183"/>
    <mergeCell ref="H184:I184"/>
    <mergeCell ref="T184:U184"/>
    <mergeCell ref="O183:Q183"/>
    <mergeCell ref="O184:Q184"/>
    <mergeCell ref="C175:G175"/>
    <mergeCell ref="H175:I175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B168:B175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N176:N181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C168:G168"/>
    <mergeCell ref="H168:I168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N168:N175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B138:I138"/>
    <mergeCell ref="N138:U138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C127:G127"/>
    <mergeCell ref="H127:I127"/>
    <mergeCell ref="O127:S127"/>
    <mergeCell ref="T127:U127"/>
    <mergeCell ref="C120:G120"/>
    <mergeCell ref="H120:I120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C84:G84"/>
    <mergeCell ref="H84:I84"/>
    <mergeCell ref="O84:S84"/>
    <mergeCell ref="T84:U84"/>
    <mergeCell ref="C85:G85"/>
    <mergeCell ref="H85:I85"/>
    <mergeCell ref="O85:S85"/>
    <mergeCell ref="T85:U85"/>
    <mergeCell ref="B90:I90"/>
    <mergeCell ref="N90:U90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C74:G74"/>
    <mergeCell ref="H74:I74"/>
    <mergeCell ref="O74:S74"/>
    <mergeCell ref="T74:U74"/>
    <mergeCell ref="C75:G75"/>
    <mergeCell ref="H75:I75"/>
    <mergeCell ref="O75:S75"/>
    <mergeCell ref="T75:U75"/>
    <mergeCell ref="C79:G79"/>
    <mergeCell ref="H79:I79"/>
    <mergeCell ref="O79:S79"/>
    <mergeCell ref="T79:U79"/>
    <mergeCell ref="C72:G72"/>
    <mergeCell ref="H72:I72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O33:S33"/>
    <mergeCell ref="T33:U33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D56:E56"/>
    <mergeCell ref="F56:I56"/>
    <mergeCell ref="C34:G34"/>
    <mergeCell ref="H34:I34"/>
    <mergeCell ref="O34:S34"/>
    <mergeCell ref="T34:U34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C39:E39"/>
    <mergeCell ref="C40:E40"/>
    <mergeCell ref="B32:B37"/>
    <mergeCell ref="C32:G32"/>
    <mergeCell ref="H32:I32"/>
    <mergeCell ref="N32:N37"/>
    <mergeCell ref="O32:S32"/>
    <mergeCell ref="T32:U32"/>
    <mergeCell ref="C33:G33"/>
    <mergeCell ref="H33:I33"/>
    <mergeCell ref="C26:G26"/>
    <mergeCell ref="H26:I26"/>
    <mergeCell ref="O26:S26"/>
    <mergeCell ref="T26:U26"/>
    <mergeCell ref="C27:G27"/>
    <mergeCell ref="H27:I27"/>
    <mergeCell ref="O27:S27"/>
    <mergeCell ref="T27:U27"/>
    <mergeCell ref="B24:B31"/>
    <mergeCell ref="C24:G24"/>
    <mergeCell ref="H24:I24"/>
    <mergeCell ref="N24:N31"/>
    <mergeCell ref="O24:S24"/>
    <mergeCell ref="T24:U24"/>
    <mergeCell ref="C25:G25"/>
    <mergeCell ref="H25:I25"/>
    <mergeCell ref="O25:S25"/>
    <mergeCell ref="T25:U25"/>
    <mergeCell ref="C31:G31"/>
    <mergeCell ref="H31:I31"/>
    <mergeCell ref="O31:S31"/>
    <mergeCell ref="T31:U31"/>
    <mergeCell ref="C29:G29"/>
    <mergeCell ref="H29:I29"/>
    <mergeCell ref="O29:S29"/>
    <mergeCell ref="T29:U29"/>
    <mergeCell ref="C30:G30"/>
    <mergeCell ref="H30:I30"/>
    <mergeCell ref="O30:S30"/>
    <mergeCell ref="T30:U30"/>
    <mergeCell ref="C28:G28"/>
    <mergeCell ref="H28:I28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O28:S28"/>
    <mergeCell ref="T28:U28"/>
    <mergeCell ref="O39:Q39"/>
    <mergeCell ref="O40:Q40"/>
    <mergeCell ref="N72:N79"/>
    <mergeCell ref="N80:N85"/>
    <mergeCell ref="O87:Q87"/>
    <mergeCell ref="O88:Q88"/>
    <mergeCell ref="B72:B79"/>
    <mergeCell ref="B80:B85"/>
    <mergeCell ref="C87:E87"/>
    <mergeCell ref="C88:E88"/>
    <mergeCell ref="B120:B127"/>
    <mergeCell ref="B128:B133"/>
    <mergeCell ref="C135:E135"/>
    <mergeCell ref="C136:E136"/>
    <mergeCell ref="N120:N127"/>
    <mergeCell ref="N128:N133"/>
    <mergeCell ref="O135:Q135"/>
    <mergeCell ref="O136:Q136"/>
    <mergeCell ref="C36:G36"/>
    <mergeCell ref="H36:I36"/>
    <mergeCell ref="O36:S36"/>
    <mergeCell ref="T36:U36"/>
    <mergeCell ref="C37:G37"/>
    <mergeCell ref="H37:I37"/>
    <mergeCell ref="O37:S37"/>
    <mergeCell ref="T37:U37"/>
    <mergeCell ref="O35:S35"/>
    <mergeCell ref="T35:U35"/>
    <mergeCell ref="C35:G35"/>
    <mergeCell ref="H35:I35"/>
    <mergeCell ref="B176:B181"/>
    <mergeCell ref="C183:E183"/>
    <mergeCell ref="C184:E184"/>
    <mergeCell ref="B216:B223"/>
    <mergeCell ref="B224:B229"/>
    <mergeCell ref="C231:E231"/>
    <mergeCell ref="C232:E232"/>
    <mergeCell ref="N216:N223"/>
    <mergeCell ref="N224:N229"/>
    <mergeCell ref="O231:Q231"/>
    <mergeCell ref="O232:Q232"/>
    <mergeCell ref="N264:N271"/>
    <mergeCell ref="N272:N277"/>
    <mergeCell ref="O279:Q279"/>
    <mergeCell ref="O280:Q280"/>
    <mergeCell ref="B264:B271"/>
    <mergeCell ref="B272:B277"/>
    <mergeCell ref="C279:E279"/>
    <mergeCell ref="C280:E280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B320:B325"/>
    <mergeCell ref="C327:E327"/>
    <mergeCell ref="C328:E328"/>
    <mergeCell ref="N312:N319"/>
    <mergeCell ref="N320:N325"/>
    <mergeCell ref="O327:Q327"/>
    <mergeCell ref="O328:Q328"/>
    <mergeCell ref="N360:N367"/>
    <mergeCell ref="N368:N373"/>
    <mergeCell ref="O375:Q375"/>
    <mergeCell ref="O376:Q376"/>
    <mergeCell ref="B360:B367"/>
    <mergeCell ref="B368:B373"/>
    <mergeCell ref="C375:E375"/>
    <mergeCell ref="C376:E376"/>
    <mergeCell ref="B408:B415"/>
    <mergeCell ref="B416:B421"/>
    <mergeCell ref="N408:N415"/>
    <mergeCell ref="N416:N421"/>
    <mergeCell ref="C314:G314"/>
    <mergeCell ref="H314:I314"/>
    <mergeCell ref="O314:S314"/>
    <mergeCell ref="B312:B319"/>
    <mergeCell ref="C324:G324"/>
    <mergeCell ref="H324:I324"/>
    <mergeCell ref="O324:S324"/>
    <mergeCell ref="B330:I330"/>
    <mergeCell ref="N330:U330"/>
    <mergeCell ref="B331:I334"/>
    <mergeCell ref="N331:U334"/>
    <mergeCell ref="B338:C338"/>
    <mergeCell ref="D338:I338"/>
    <mergeCell ref="B464:B469"/>
    <mergeCell ref="C471:E471"/>
    <mergeCell ref="C472:E472"/>
    <mergeCell ref="B504:B511"/>
    <mergeCell ref="B512:B517"/>
    <mergeCell ref="C519:E519"/>
    <mergeCell ref="C520:E520"/>
    <mergeCell ref="N504:N511"/>
    <mergeCell ref="N512:N517"/>
    <mergeCell ref="O519:Q519"/>
    <mergeCell ref="O520:Q520"/>
    <mergeCell ref="N552:N559"/>
    <mergeCell ref="N560:N565"/>
    <mergeCell ref="O567:Q567"/>
    <mergeCell ref="O568:Q568"/>
    <mergeCell ref="B552:B559"/>
    <mergeCell ref="B560:B565"/>
    <mergeCell ref="C567:E567"/>
    <mergeCell ref="C568:E568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B608:B613"/>
    <mergeCell ref="C615:E615"/>
    <mergeCell ref="C616:E616"/>
    <mergeCell ref="N600:N607"/>
    <mergeCell ref="N608:N613"/>
    <mergeCell ref="O615:Q615"/>
    <mergeCell ref="O616:Q616"/>
    <mergeCell ref="N648:N655"/>
    <mergeCell ref="N656:N661"/>
    <mergeCell ref="O663:Q663"/>
    <mergeCell ref="O664:Q664"/>
    <mergeCell ref="B648:B655"/>
    <mergeCell ref="B656:B661"/>
    <mergeCell ref="C663:E663"/>
    <mergeCell ref="C664:E664"/>
    <mergeCell ref="B696:B703"/>
    <mergeCell ref="B704:B709"/>
    <mergeCell ref="N696:N703"/>
    <mergeCell ref="N704:N709"/>
    <mergeCell ref="C602:G602"/>
    <mergeCell ref="H602:I602"/>
    <mergeCell ref="O602:S602"/>
    <mergeCell ref="B600:B607"/>
    <mergeCell ref="C612:G612"/>
    <mergeCell ref="H612:I612"/>
    <mergeCell ref="O612:S612"/>
    <mergeCell ref="B618:I618"/>
    <mergeCell ref="N618:U618"/>
    <mergeCell ref="B619:I622"/>
    <mergeCell ref="N619:U622"/>
    <mergeCell ref="B626:C626"/>
    <mergeCell ref="D626:I626"/>
    <mergeCell ref="B752:B757"/>
    <mergeCell ref="C759:E759"/>
    <mergeCell ref="C760:E760"/>
    <mergeCell ref="B792:B799"/>
    <mergeCell ref="B800:B805"/>
    <mergeCell ref="C807:E807"/>
    <mergeCell ref="C808:E808"/>
    <mergeCell ref="N792:N799"/>
    <mergeCell ref="N800:N805"/>
    <mergeCell ref="O807:Q807"/>
    <mergeCell ref="O808:Q808"/>
    <mergeCell ref="N840:N847"/>
    <mergeCell ref="N848:N853"/>
    <mergeCell ref="O855:Q855"/>
    <mergeCell ref="O856:Q856"/>
    <mergeCell ref="B840:B847"/>
    <mergeCell ref="B848:B853"/>
    <mergeCell ref="C855:E855"/>
    <mergeCell ref="C856:E856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B896:B901"/>
    <mergeCell ref="C903:E903"/>
    <mergeCell ref="C904:E904"/>
    <mergeCell ref="N888:N895"/>
    <mergeCell ref="N896:N901"/>
    <mergeCell ref="O903:Q903"/>
    <mergeCell ref="O904:Q904"/>
    <mergeCell ref="N936:N943"/>
    <mergeCell ref="N944:N949"/>
    <mergeCell ref="O951:Q951"/>
    <mergeCell ref="O952:Q952"/>
    <mergeCell ref="B936:B943"/>
    <mergeCell ref="B944:B949"/>
    <mergeCell ref="C951:E951"/>
    <mergeCell ref="C952:E952"/>
    <mergeCell ref="B984:B991"/>
    <mergeCell ref="B992:B997"/>
    <mergeCell ref="N984:N991"/>
    <mergeCell ref="N992:N997"/>
    <mergeCell ref="C890:G890"/>
    <mergeCell ref="H890:I890"/>
    <mergeCell ref="O890:S890"/>
    <mergeCell ref="B888:B895"/>
    <mergeCell ref="C900:G900"/>
    <mergeCell ref="H900:I900"/>
    <mergeCell ref="O900:S900"/>
    <mergeCell ref="B906:I906"/>
    <mergeCell ref="N906:U906"/>
    <mergeCell ref="B907:I910"/>
    <mergeCell ref="N907:U910"/>
    <mergeCell ref="B914:C914"/>
    <mergeCell ref="D914:I914"/>
  </mergeCells>
  <pageMargins left="0.7" right="0.7" top="0.75" bottom="0.75" header="0.3" footer="0.3"/>
  <pageSetup paperSize="9" scale="48" fitToHeight="0" orientation="landscape" r:id="rId1"/>
  <rowBreaks count="15" manualBreakCount="15">
    <brk id="48" max="16383" man="1"/>
    <brk id="96" max="16383" man="1"/>
    <brk id="144" max="16383" man="1"/>
    <brk id="192" max="16383" man="1"/>
    <brk id="240" max="16383" man="1"/>
    <brk id="288" max="16383" man="1"/>
    <brk id="336" max="16383" man="1"/>
    <brk id="384" max="16383" man="1"/>
    <brk id="432" max="16383" man="1"/>
    <brk id="480" max="16383" man="1"/>
    <brk id="528" max="16383" man="1"/>
    <brk id="576" max="16383" man="1"/>
    <brk id="624" max="16383" man="1"/>
    <brk id="672" max="16383" man="1"/>
    <brk id="720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 filterMode="1"/>
  <dimension ref="A1:Y202"/>
  <sheetViews>
    <sheetView zoomScale="50" zoomScaleNormal="50" workbookViewId="0">
      <selection activeCell="H1" sqref="H1:H2"/>
    </sheetView>
  </sheetViews>
  <sheetFormatPr baseColWidth="10" defaultRowHeight="15" x14ac:dyDescent="0.25"/>
  <cols>
    <col min="1" max="1" width="15.5703125" customWidth="1"/>
    <col min="2" max="2" width="7.28515625" customWidth="1"/>
    <col min="3" max="3" width="8" customWidth="1"/>
    <col min="8" max="8" width="42" customWidth="1"/>
    <col min="10" max="10" width="25.140625" customWidth="1"/>
    <col min="11" max="11" width="22" customWidth="1"/>
    <col min="12" max="12" width="10" customWidth="1"/>
    <col min="21" max="21" width="7.140625" customWidth="1"/>
    <col min="23" max="23" width="9.140625" customWidth="1"/>
    <col min="25" max="25" width="34" customWidth="1"/>
  </cols>
  <sheetData>
    <row r="1" spans="1:25" ht="24" thickBot="1" x14ac:dyDescent="0.4">
      <c r="A1" s="280" t="s">
        <v>4</v>
      </c>
      <c r="B1" s="291" t="s">
        <v>0</v>
      </c>
      <c r="C1" s="292"/>
      <c r="D1" s="291" t="s">
        <v>1</v>
      </c>
      <c r="E1" s="293"/>
      <c r="F1" s="294"/>
      <c r="G1" s="292"/>
      <c r="H1" s="275" t="s">
        <v>2</v>
      </c>
      <c r="I1" s="277" t="s">
        <v>3</v>
      </c>
      <c r="J1" s="278"/>
      <c r="K1" s="278"/>
      <c r="L1" s="279"/>
      <c r="M1" s="277" t="s">
        <v>5</v>
      </c>
      <c r="N1" s="278"/>
      <c r="O1" s="278"/>
      <c r="P1" s="279"/>
      <c r="Q1" s="282" t="s">
        <v>6</v>
      </c>
      <c r="R1" s="283"/>
      <c r="S1" s="283"/>
      <c r="T1" s="284"/>
      <c r="U1" s="278" t="s">
        <v>5</v>
      </c>
      <c r="V1" s="278"/>
      <c r="W1" s="278"/>
      <c r="X1" s="279"/>
      <c r="Y1" s="273" t="s">
        <v>7</v>
      </c>
    </row>
    <row r="2" spans="1:25" ht="24" hidden="1" thickBot="1" x14ac:dyDescent="0.4">
      <c r="A2" s="281"/>
      <c r="B2" s="166" t="s">
        <v>8</v>
      </c>
      <c r="C2" s="164" t="s">
        <v>9</v>
      </c>
      <c r="D2" s="166" t="s">
        <v>10</v>
      </c>
      <c r="E2" s="161" t="s">
        <v>11</v>
      </c>
      <c r="F2" s="163" t="s">
        <v>12</v>
      </c>
      <c r="G2" s="167" t="s">
        <v>9</v>
      </c>
      <c r="H2" s="276"/>
      <c r="I2" s="168" t="s">
        <v>238</v>
      </c>
      <c r="J2" s="169" t="s">
        <v>14</v>
      </c>
      <c r="K2" s="169" t="s">
        <v>15</v>
      </c>
      <c r="L2" s="175" t="s">
        <v>16</v>
      </c>
      <c r="M2" s="288" t="s">
        <v>17</v>
      </c>
      <c r="N2" s="289"/>
      <c r="O2" s="289"/>
      <c r="P2" s="290"/>
      <c r="Q2" s="285"/>
      <c r="R2" s="286"/>
      <c r="S2" s="286"/>
      <c r="T2" s="287"/>
      <c r="U2" s="289" t="s">
        <v>18</v>
      </c>
      <c r="V2" s="289"/>
      <c r="W2" s="289"/>
      <c r="X2" s="290"/>
      <c r="Y2" s="274"/>
    </row>
    <row r="3" spans="1:25" ht="15.75" hidden="1" thickBot="1" x14ac:dyDescent="0.3">
      <c r="A3" s="203" t="s">
        <v>4</v>
      </c>
      <c r="B3" s="78" t="s">
        <v>8</v>
      </c>
      <c r="C3" s="86" t="s">
        <v>9</v>
      </c>
      <c r="D3" s="80">
        <v>30</v>
      </c>
      <c r="E3" s="81">
        <v>4</v>
      </c>
      <c r="F3" s="82">
        <v>3</v>
      </c>
      <c r="G3" s="83" t="s">
        <v>9</v>
      </c>
      <c r="H3" s="84" t="s">
        <v>19</v>
      </c>
      <c r="I3" s="204" t="s">
        <v>13</v>
      </c>
      <c r="J3" s="85" t="s">
        <v>14</v>
      </c>
      <c r="K3" s="85" t="s">
        <v>20</v>
      </c>
      <c r="L3" s="86" t="s">
        <v>16</v>
      </c>
      <c r="M3" s="87" t="s">
        <v>21</v>
      </c>
      <c r="N3" s="85" t="s">
        <v>22</v>
      </c>
      <c r="O3" s="85" t="s">
        <v>23</v>
      </c>
      <c r="P3" s="79" t="s">
        <v>24</v>
      </c>
      <c r="Q3" s="78" t="s">
        <v>25</v>
      </c>
      <c r="R3" s="85" t="s">
        <v>26</v>
      </c>
      <c r="S3" s="85" t="s">
        <v>27</v>
      </c>
      <c r="T3" s="86" t="s">
        <v>28</v>
      </c>
      <c r="U3" s="87" t="s">
        <v>29</v>
      </c>
      <c r="V3" s="85" t="s">
        <v>30</v>
      </c>
      <c r="W3" s="85" t="s">
        <v>31</v>
      </c>
      <c r="X3" s="86" t="s">
        <v>32</v>
      </c>
      <c r="Y3" s="180"/>
    </row>
    <row r="4" spans="1:25" ht="24" hidden="1" thickBot="1" x14ac:dyDescent="0.4">
      <c r="A4" s="207" t="str">
        <f>[3]Données_Planning!A2</f>
        <v>sta</v>
      </c>
      <c r="B4" s="182">
        <f>[3]Données_Planning!B2</f>
        <v>1</v>
      </c>
      <c r="C4" s="183">
        <f>[3]Données_Planning!C2</f>
        <v>1</v>
      </c>
      <c r="D4" s="184">
        <f>IF(G4 -TIME(0,$D$3,0)&gt;0, G4 -TIME(0,$D$3,0), 0)</f>
        <v>0.40625</v>
      </c>
      <c r="E4" s="184">
        <f>IF(G4 -TIME(0,$E$3,0)&gt;0, G4 -TIME(0,$E$3,0), 0)</f>
        <v>0.42430555555555555</v>
      </c>
      <c r="F4" s="185">
        <f>IF(G4 -TIME(0,$F$3,0)&gt;0, G4 -TIME(0,$F$3,0), 0)</f>
        <v>0.42499999999999999</v>
      </c>
      <c r="G4" s="186">
        <f>[3]Données_Planning!L2</f>
        <v>0.42708333333333331</v>
      </c>
      <c r="H4" s="187" t="str">
        <f>[3]Données_Planning!H2</f>
        <v>Equipe12</v>
      </c>
      <c r="I4" s="182">
        <f>[3]Données_Planning!D2</f>
        <v>60</v>
      </c>
      <c r="J4" s="188" t="str">
        <f>[3]Données_Planning!F2</f>
        <v>bbb</v>
      </c>
      <c r="K4" s="188" t="str">
        <f>[3]Données_Planning!E2</f>
        <v>edou</v>
      </c>
      <c r="L4" s="189" t="str">
        <f>[3]Données_Planning!G2</f>
        <v>F</v>
      </c>
      <c r="M4" s="208">
        <f>(IF(OR(A4="DWF",A4="DNF"),0,QUOTIENT(Données_Planning!J2,60)))</f>
        <v>0</v>
      </c>
      <c r="N4" s="209" t="str">
        <f>(IF(OR(A4="DWF",A4="DNF"),0,"min"))</f>
        <v>min</v>
      </c>
      <c r="O4" s="210">
        <f>(IF(OR(A4="DWF",A4="DNF"),Données_Planning!J2,MOD(Données_Planning!J2,60)))</f>
        <v>0</v>
      </c>
      <c r="P4" s="183" t="str">
        <f>(IF(OR(A4="DWF",A4="DNF"),"m","s"))</f>
        <v>s</v>
      </c>
      <c r="Q4" s="211">
        <f>(IF(OR(A4="DWF",A4="DNF"),0,QUOTIENT(Données_Planning!I2,60)))</f>
        <v>1</v>
      </c>
      <c r="R4" s="209" t="str">
        <f>(IF(OR(A4="DWF",A4="DNF"),0,"min"))</f>
        <v>min</v>
      </c>
      <c r="S4" s="210">
        <f>(IF(OR(A4="DWF",A4="DNF"),Données_Planning!I2,MOD(Données_Planning!I2,60)))</f>
        <v>0</v>
      </c>
      <c r="T4" s="183" t="str">
        <f>(IF(OR(A4="DWF",A4="DNF"),"m","s"))</f>
        <v>s</v>
      </c>
      <c r="U4" s="211">
        <f>(IF(OR(A4="DWF",A4="DNF"),0,QUOTIENT(Données_Planning!K2,60)))</f>
        <v>2</v>
      </c>
      <c r="V4" s="209" t="str">
        <f>(IF(OR(A4="DWF",A4="DNF"),0,"min"))</f>
        <v>min</v>
      </c>
      <c r="W4" s="210">
        <f>(IF(OR(A4="DWF",A4="DNF"),Données_Planning!K2,MOD(Données_Planning!K2,60)))</f>
        <v>0</v>
      </c>
      <c r="X4" s="212" t="str">
        <f>(IF(OR(A4="DWF",A4="DNF"),"m","s"))</f>
        <v>s</v>
      </c>
      <c r="Y4" s="207"/>
    </row>
    <row r="5" spans="1:25" ht="24" hidden="1" thickBot="1" x14ac:dyDescent="0.4">
      <c r="A5" s="207" t="str">
        <f>[3]Données_Planning!A3</f>
        <v>sta</v>
      </c>
      <c r="B5" s="182">
        <f>[3]Données_Planning!B3</f>
        <v>1</v>
      </c>
      <c r="C5" s="183">
        <f>[3]Données_Planning!C3</f>
        <v>2</v>
      </c>
      <c r="D5" s="184">
        <f t="shared" ref="D5:D6" si="0">IF(G5 -TIME(0,$D$3,0)&gt;0, G5 -TIME(0,$D$3,0), 0)</f>
        <v>0.40625</v>
      </c>
      <c r="E5" s="184">
        <f t="shared" ref="E5:E6" si="1">IF(G5 -TIME(0,$E$3,0)&gt;0, G5 -TIME(0,$E$3,0), 0)</f>
        <v>0.42430555555555555</v>
      </c>
      <c r="F5" s="185">
        <f t="shared" ref="F5:F6" si="2">IF(G5 -TIME(0,$F$3,0)&gt;0, G5 -TIME(0,$F$3,0), 0)</f>
        <v>0.42499999999999999</v>
      </c>
      <c r="G5" s="186">
        <f>[3]Données_Planning!L3</f>
        <v>0.42708333333333331</v>
      </c>
      <c r="H5" s="187" t="str">
        <f>[3]Données_Planning!H3</f>
        <v>Equipe12</v>
      </c>
      <c r="I5" s="182">
        <f>[3]Données_Planning!D3</f>
        <v>58</v>
      </c>
      <c r="J5" s="188" t="str">
        <f>[3]Données_Planning!F3</f>
        <v>bbb</v>
      </c>
      <c r="K5" s="188" t="str">
        <f>[3]Données_Planning!E3</f>
        <v>cdou</v>
      </c>
      <c r="L5" s="189" t="str">
        <f>[3]Données_Planning!G3</f>
        <v>H</v>
      </c>
      <c r="M5" s="194">
        <f>(IF(OR(A5="DWF",A5="DNF"),0,QUOTIENT(Données_Planning!J3,60)))</f>
        <v>0</v>
      </c>
      <c r="N5" s="191" t="str">
        <f>(IF(OR(A5="DWF",A5="DNF"),0,"min"))</f>
        <v>min</v>
      </c>
      <c r="O5" s="192">
        <f>(IF(OR(A5="DWF",A5="DNF"),Données_Planning!J3,MOD(Données_Planning!J3,60)))</f>
        <v>0</v>
      </c>
      <c r="P5" s="193" t="str">
        <f t="shared" ref="P5:P6" si="3">(IF(OR(A5="DWF",A5="DNF"),"m","s"))</f>
        <v>s</v>
      </c>
      <c r="Q5" s="194">
        <f>(IF(OR(A5="DWF",A5="DNF"),0,QUOTIENT(Données_Planning!I3,60)))</f>
        <v>1</v>
      </c>
      <c r="R5" s="191" t="str">
        <f t="shared" ref="R5:R6" si="4">(IF(OR(A5="DWF",A5="DNF"),0,"min"))</f>
        <v>min</v>
      </c>
      <c r="S5" s="192">
        <f>(IF(OR(A5="DWF",A5="DNF"),Données_Planning!I3,MOD(Données_Planning!I3,60)))</f>
        <v>0</v>
      </c>
      <c r="T5" s="193" t="str">
        <f t="shared" ref="T5:T6" si="5">(IF(OR(A5="DWF",A5="DNF"),"m","s"))</f>
        <v>s</v>
      </c>
      <c r="U5" s="194">
        <f>(IF(OR(A5="DWF",A5="DNF"),0,QUOTIENT(Données_Planning!K3,60)))</f>
        <v>2</v>
      </c>
      <c r="V5" s="191" t="str">
        <f t="shared" ref="V5:V6" si="6">(IF(OR(A5="DWF",A5="DNF"),0,"min"))</f>
        <v>min</v>
      </c>
      <c r="W5" s="192">
        <f>(IF(OR(A5="DWF",A5="DNF"),Données_Planning!K3,MOD(Données_Planning!K3,60)))</f>
        <v>0</v>
      </c>
      <c r="X5" s="195" t="str">
        <f t="shared" ref="X5:X6" si="7">(IF(OR(A5="DWF",A5="DNF"),"m","s"))</f>
        <v>s</v>
      </c>
      <c r="Y5" s="196"/>
    </row>
    <row r="6" spans="1:25" ht="24" hidden="1" thickBot="1" x14ac:dyDescent="0.4">
      <c r="A6" s="207" t="str">
        <f>[3]Données_Planning!A4</f>
        <v>sta</v>
      </c>
      <c r="B6" s="182">
        <f>[3]Données_Planning!B4</f>
        <v>1</v>
      </c>
      <c r="C6" s="183">
        <f>[3]Données_Planning!C4</f>
        <v>3</v>
      </c>
      <c r="D6" s="184">
        <f t="shared" si="0"/>
        <v>0.40625</v>
      </c>
      <c r="E6" s="184">
        <f t="shared" si="1"/>
        <v>0.42430555555555555</v>
      </c>
      <c r="F6" s="185">
        <f t="shared" si="2"/>
        <v>0.42499999999999999</v>
      </c>
      <c r="G6" s="186">
        <f>[3]Données_Planning!L4</f>
        <v>0.42708333333333331</v>
      </c>
      <c r="H6" s="187" t="str">
        <f>[3]Données_Planning!H4</f>
        <v>FORZAPNEA</v>
      </c>
      <c r="I6" s="182">
        <f>[3]Données_Planning!D4</f>
        <v>15</v>
      </c>
      <c r="J6" s="188" t="str">
        <f>[3]Données_Planning!F4</f>
        <v>GERARD</v>
      </c>
      <c r="K6" s="188" t="str">
        <f>[3]Données_Planning!E4</f>
        <v>Paul</v>
      </c>
      <c r="L6" s="189" t="str">
        <f>[3]Données_Planning!G4</f>
        <v>H</v>
      </c>
      <c r="M6" s="190">
        <f>(IF(OR(A6="DWF",A6="DNF"),0,QUOTIENT(Données_Planning!J4,60)))</f>
        <v>0</v>
      </c>
      <c r="N6" s="191" t="str">
        <f>(IF(OR(A6="DWF",A6="DNF"),0,"min"))</f>
        <v>min</v>
      </c>
      <c r="O6" s="192">
        <f>(IF(OR(A6="DWF",A6="DNF"),Données_Planning!J4,MOD(Données_Planning!J4,60)))</f>
        <v>30</v>
      </c>
      <c r="P6" s="193" t="str">
        <f t="shared" si="3"/>
        <v>s</v>
      </c>
      <c r="Q6" s="194">
        <f>(IF(OR(A6="DWF",A6="DNF"),0,QUOTIENT(Données_Planning!I4,60)))</f>
        <v>1</v>
      </c>
      <c r="R6" s="191" t="str">
        <f t="shared" si="4"/>
        <v>min</v>
      </c>
      <c r="S6" s="192">
        <f>(IF(OR(A6="DWF",A6="DNF"),Données_Planning!I4,MOD(Données_Planning!I4,60)))</f>
        <v>30</v>
      </c>
      <c r="T6" s="193" t="str">
        <f t="shared" si="5"/>
        <v>s</v>
      </c>
      <c r="U6" s="194">
        <f>(IF(OR(A6="DWF",A6="DNF"),0,QUOTIENT(Données_Planning!K4,60)))</f>
        <v>2</v>
      </c>
      <c r="V6" s="191" t="str">
        <f t="shared" si="6"/>
        <v>min</v>
      </c>
      <c r="W6" s="192">
        <f>(IF(OR(A6="DWF",A6="DNF"),Données_Planning!K4,MOD(Données_Planning!K4,60)))</f>
        <v>30</v>
      </c>
      <c r="X6" s="195" t="str">
        <f t="shared" si="7"/>
        <v>s</v>
      </c>
      <c r="Y6" s="196"/>
    </row>
    <row r="7" spans="1:25" ht="24" hidden="1" thickBot="1" x14ac:dyDescent="0.4">
      <c r="A7" s="207" t="str">
        <f>[3]Données_Planning!A5</f>
        <v>sta</v>
      </c>
      <c r="B7" s="182">
        <f>[3]Données_Planning!B5</f>
        <v>1</v>
      </c>
      <c r="C7" s="183">
        <f>[3]Données_Planning!C5</f>
        <v>4</v>
      </c>
      <c r="D7" s="184">
        <f t="shared" ref="D7:D22" si="8">IF(G7 -TIME(0,$D$3,0)&gt;0, G7 -TIME(0,$D$3,0), 0)</f>
        <v>0.40625</v>
      </c>
      <c r="E7" s="184">
        <f t="shared" ref="E7:E22" si="9">IF(G7 -TIME(0,$E$3,0)&gt;0, G7 -TIME(0,$E$3,0), 0)</f>
        <v>0.42430555555555555</v>
      </c>
      <c r="F7" s="185">
        <f t="shared" ref="F7:F22" si="10">IF(G7 -TIME(0,$F$3,0)&gt;0, G7 -TIME(0,$F$3,0), 0)</f>
        <v>0.42499999999999999</v>
      </c>
      <c r="G7" s="186">
        <f>[3]Données_Planning!L5</f>
        <v>0.42708333333333331</v>
      </c>
      <c r="H7" s="187" t="str">
        <f>[3]Données_Planning!H5</f>
        <v>Cantal Apnee</v>
      </c>
      <c r="I7" s="182">
        <f>[3]Données_Planning!D5</f>
        <v>35</v>
      </c>
      <c r="J7" s="188" t="str">
        <f>[3]Données_Planning!F5</f>
        <v>LEROUX</v>
      </c>
      <c r="K7" s="188" t="str">
        <f>[3]Données_Planning!E5</f>
        <v>Pauline</v>
      </c>
      <c r="L7" s="189" t="str">
        <f>[3]Données_Planning!G5</f>
        <v>F</v>
      </c>
      <c r="M7" s="190">
        <f>(IF(OR(A7="DWF",A7="DNF"),0,QUOTIENT(Données_Planning!J5,60)))</f>
        <v>1</v>
      </c>
      <c r="N7" s="191" t="str">
        <f t="shared" ref="N7:N22" si="11">(IF(OR(A7="DWF",A7="DNF"),0,"min"))</f>
        <v>min</v>
      </c>
      <c r="O7" s="192">
        <f>(IF(OR(A7="DWF",A7="DNF"),Données_Planning!J5,MOD(Données_Planning!J5,60)))</f>
        <v>0</v>
      </c>
      <c r="P7" s="193" t="str">
        <f t="shared" ref="P7:P22" si="12">(IF(OR(A7="DWF",A7="DNF"),"m","s"))</f>
        <v>s</v>
      </c>
      <c r="Q7" s="194">
        <f>(IF(OR(A7="DWF",A7="DNF"),0,QUOTIENT(Données_Planning!I5,60)))</f>
        <v>2</v>
      </c>
      <c r="R7" s="191" t="str">
        <f t="shared" ref="R7:R22" si="13">(IF(OR(A7="DWF",A7="DNF"),0,"min"))</f>
        <v>min</v>
      </c>
      <c r="S7" s="192">
        <f>(IF(OR(A7="DWF",A7="DNF"),Données_Planning!I5,MOD(Données_Planning!I5,60)))</f>
        <v>0</v>
      </c>
      <c r="T7" s="193" t="str">
        <f t="shared" ref="T7:T22" si="14">(IF(OR(A7="DWF",A7="DNF"),"m","s"))</f>
        <v>s</v>
      </c>
      <c r="U7" s="194">
        <f>(IF(OR(A7="DWF",A7="DNF"),0,QUOTIENT(Données_Planning!K5,60)))</f>
        <v>3</v>
      </c>
      <c r="V7" s="191" t="str">
        <f t="shared" ref="V7:V22" si="15">(IF(OR(A7="DWF",A7="DNF"),0,"min"))</f>
        <v>min</v>
      </c>
      <c r="W7" s="192">
        <f>(IF(OR(A7="DWF",A7="DNF"),Données_Planning!K5,MOD(Données_Planning!K5,60)))</f>
        <v>0</v>
      </c>
      <c r="X7" s="195" t="str">
        <f t="shared" ref="X7:X22" si="16">(IF(OR(A7="DWF",A7="DNF"),"m","s"))</f>
        <v>s</v>
      </c>
      <c r="Y7" s="196"/>
    </row>
    <row r="8" spans="1:25" ht="24" hidden="1" thickBot="1" x14ac:dyDescent="0.4">
      <c r="A8" s="207" t="str">
        <f>[3]Données_Planning!A6</f>
        <v>sta</v>
      </c>
      <c r="B8" s="182">
        <f>[3]Données_Planning!B6</f>
        <v>1</v>
      </c>
      <c r="C8" s="183">
        <f>[3]Données_Planning!C6</f>
        <v>5</v>
      </c>
      <c r="D8" s="184">
        <f t="shared" si="8"/>
        <v>0.40625</v>
      </c>
      <c r="E8" s="184">
        <f t="shared" si="9"/>
        <v>0.42430555555555555</v>
      </c>
      <c r="F8" s="185">
        <f t="shared" si="10"/>
        <v>0.42499999999999999</v>
      </c>
      <c r="G8" s="186">
        <f>[3]Données_Planning!L6</f>
        <v>0.42708333333333331</v>
      </c>
      <c r="H8" s="187" t="str">
        <f>[3]Données_Planning!H6</f>
        <v>Les vieux de la vieille</v>
      </c>
      <c r="I8" s="182">
        <f>[3]Données_Planning!D6</f>
        <v>42</v>
      </c>
      <c r="J8" s="188" t="str">
        <f>[3]Données_Planning!F6</f>
        <v>KONG A SIOU</v>
      </c>
      <c r="K8" s="188" t="str">
        <f>[3]Données_Planning!E6</f>
        <v>Rosa</v>
      </c>
      <c r="L8" s="189" t="str">
        <f>[3]Données_Planning!G6</f>
        <v>F</v>
      </c>
      <c r="M8" s="190">
        <f>(IF(OR(A8="DWF",A8="DNF"),0,QUOTIENT(Données_Planning!J6,60)))</f>
        <v>1</v>
      </c>
      <c r="N8" s="191" t="str">
        <f t="shared" si="11"/>
        <v>min</v>
      </c>
      <c r="O8" s="192">
        <f>(IF(OR(A8="DWF",A8="DNF"),Données_Planning!J6,MOD(Données_Planning!J6,60)))</f>
        <v>30</v>
      </c>
      <c r="P8" s="193" t="str">
        <f t="shared" si="12"/>
        <v>s</v>
      </c>
      <c r="Q8" s="194">
        <f>(IF(OR(A8="DWF",A8="DNF"),0,QUOTIENT(Données_Planning!I6,60)))</f>
        <v>2</v>
      </c>
      <c r="R8" s="191" t="str">
        <f t="shared" si="13"/>
        <v>min</v>
      </c>
      <c r="S8" s="192">
        <f>(IF(OR(A8="DWF",A8="DNF"),Données_Planning!I6,MOD(Données_Planning!I6,60)))</f>
        <v>30</v>
      </c>
      <c r="T8" s="193" t="str">
        <f t="shared" si="14"/>
        <v>s</v>
      </c>
      <c r="U8" s="194">
        <f>(IF(OR(A8="DWF",A8="DNF"),0,QUOTIENT(Données_Planning!K6,60)))</f>
        <v>3</v>
      </c>
      <c r="V8" s="191" t="str">
        <f t="shared" si="15"/>
        <v>min</v>
      </c>
      <c r="W8" s="192">
        <f>(IF(OR(A8="DWF",A8="DNF"),Données_Planning!K6,MOD(Données_Planning!K6,60)))</f>
        <v>30</v>
      </c>
      <c r="X8" s="195" t="str">
        <f t="shared" si="16"/>
        <v>s</v>
      </c>
      <c r="Y8" s="196"/>
    </row>
    <row r="9" spans="1:25" ht="24" hidden="1" thickBot="1" x14ac:dyDescent="0.4">
      <c r="A9" s="207" t="str">
        <f>[3]Données_Planning!A7</f>
        <v>sta</v>
      </c>
      <c r="B9" s="182">
        <f>[3]Données_Planning!B7</f>
        <v>2</v>
      </c>
      <c r="C9" s="183">
        <f>[3]Données_Planning!C7</f>
        <v>1</v>
      </c>
      <c r="D9" s="184">
        <f t="shared" si="8"/>
        <v>0.41597222222222219</v>
      </c>
      <c r="E9" s="184">
        <f t="shared" si="9"/>
        <v>0.43402777777777773</v>
      </c>
      <c r="F9" s="185">
        <f t="shared" si="10"/>
        <v>0.43472222222222218</v>
      </c>
      <c r="G9" s="186">
        <f>[3]Données_Planning!L7</f>
        <v>0.4368055555555555</v>
      </c>
      <c r="H9" s="187" t="str">
        <f>[3]Données_Planning!H7</f>
        <v>Les Bras casses</v>
      </c>
      <c r="I9" s="182">
        <f>[3]Données_Planning!D7</f>
        <v>18</v>
      </c>
      <c r="J9" s="188" t="str">
        <f>[3]Données_Planning!F7</f>
        <v>DERRIER</v>
      </c>
      <c r="K9" s="188" t="str">
        <f>[3]Données_Planning!E7</f>
        <v>Anais</v>
      </c>
      <c r="L9" s="189" t="str">
        <f>[3]Données_Planning!G7</f>
        <v>F</v>
      </c>
      <c r="M9" s="190">
        <f>(IF(OR(A9="DWF",A9="DNF"),0,QUOTIENT(Données_Planning!J7,60)))</f>
        <v>1</v>
      </c>
      <c r="N9" s="191" t="str">
        <f t="shared" si="11"/>
        <v>min</v>
      </c>
      <c r="O9" s="192">
        <f>(IF(OR(A9="DWF",A9="DNF"),Données_Planning!J7,MOD(Données_Planning!J7,60)))</f>
        <v>30</v>
      </c>
      <c r="P9" s="193" t="str">
        <f t="shared" si="12"/>
        <v>s</v>
      </c>
      <c r="Q9" s="194">
        <f>(IF(OR(A9="DWF",A9="DNF"),0,QUOTIENT(Données_Planning!I7,60)))</f>
        <v>2</v>
      </c>
      <c r="R9" s="191" t="str">
        <f t="shared" si="13"/>
        <v>min</v>
      </c>
      <c r="S9" s="192">
        <f>(IF(OR(A9="DWF",A9="DNF"),Données_Planning!I7,MOD(Données_Planning!I7,60)))</f>
        <v>30</v>
      </c>
      <c r="T9" s="193" t="str">
        <f t="shared" si="14"/>
        <v>s</v>
      </c>
      <c r="U9" s="194">
        <f>(IF(OR(A9="DWF",A9="DNF"),0,QUOTIENT(Données_Planning!K7,60)))</f>
        <v>3</v>
      </c>
      <c r="V9" s="191" t="str">
        <f t="shared" si="15"/>
        <v>min</v>
      </c>
      <c r="W9" s="192">
        <f>(IF(OR(A9="DWF",A9="DNF"),Données_Planning!K7,MOD(Données_Planning!K7,60)))</f>
        <v>30</v>
      </c>
      <c r="X9" s="195" t="str">
        <f t="shared" si="16"/>
        <v>s</v>
      </c>
      <c r="Y9" s="196"/>
    </row>
    <row r="10" spans="1:25" ht="24" hidden="1" thickBot="1" x14ac:dyDescent="0.4">
      <c r="A10" s="207" t="str">
        <f>[3]Données_Planning!A8</f>
        <v>sta</v>
      </c>
      <c r="B10" s="182">
        <f>[3]Données_Planning!B8</f>
        <v>2</v>
      </c>
      <c r="C10" s="183">
        <f>[3]Données_Planning!C8</f>
        <v>2</v>
      </c>
      <c r="D10" s="184">
        <f t="shared" si="8"/>
        <v>0.41597222222222219</v>
      </c>
      <c r="E10" s="184">
        <f t="shared" si="9"/>
        <v>0.43402777777777773</v>
      </c>
      <c r="F10" s="185">
        <f t="shared" si="10"/>
        <v>0.43472222222222218</v>
      </c>
      <c r="G10" s="186">
        <f>[3]Données_Planning!L8</f>
        <v>0.4368055555555555</v>
      </c>
      <c r="H10" s="187" t="str">
        <f>[3]Données_Planning!H8</f>
        <v>Pussy French</v>
      </c>
      <c r="I10" s="182">
        <f>[3]Données_Planning!D8</f>
        <v>50</v>
      </c>
      <c r="J10" s="188" t="str">
        <f>[3]Données_Planning!F8</f>
        <v>DERRIER</v>
      </c>
      <c r="K10" s="188" t="str">
        <f>[3]Données_Planning!E8</f>
        <v>Sabine</v>
      </c>
      <c r="L10" s="189" t="str">
        <f>[3]Données_Planning!G8</f>
        <v>F</v>
      </c>
      <c r="M10" s="190">
        <f>(IF(OR(A10="DWF",A10="DNF"),0,QUOTIENT(Données_Planning!J8,60)))</f>
        <v>2</v>
      </c>
      <c r="N10" s="191" t="str">
        <f t="shared" si="11"/>
        <v>min</v>
      </c>
      <c r="O10" s="192">
        <f>(IF(OR(A10="DWF",A10="DNF"),Données_Planning!J8,MOD(Données_Planning!J8,60)))</f>
        <v>0</v>
      </c>
      <c r="P10" s="193" t="str">
        <f t="shared" si="12"/>
        <v>s</v>
      </c>
      <c r="Q10" s="194">
        <f>(IF(OR(A10="DWF",A10="DNF"),0,QUOTIENT(Données_Planning!I8,60)))</f>
        <v>3</v>
      </c>
      <c r="R10" s="191" t="str">
        <f t="shared" si="13"/>
        <v>min</v>
      </c>
      <c r="S10" s="192">
        <f>(IF(OR(A10="DWF",A10="DNF"),Données_Planning!I8,MOD(Données_Planning!I8,60)))</f>
        <v>0</v>
      </c>
      <c r="T10" s="193" t="str">
        <f t="shared" si="14"/>
        <v>s</v>
      </c>
      <c r="U10" s="194">
        <f>(IF(OR(A10="DWF",A10="DNF"),0,QUOTIENT(Données_Planning!K8,60)))</f>
        <v>4</v>
      </c>
      <c r="V10" s="191" t="str">
        <f t="shared" si="15"/>
        <v>min</v>
      </c>
      <c r="W10" s="192">
        <f>(IF(OR(A10="DWF",A10="DNF"),Données_Planning!K8,MOD(Données_Planning!K8,60)))</f>
        <v>0</v>
      </c>
      <c r="X10" s="195" t="str">
        <f t="shared" si="16"/>
        <v>s</v>
      </c>
      <c r="Y10" s="196"/>
    </row>
    <row r="11" spans="1:25" ht="24" hidden="1" thickBot="1" x14ac:dyDescent="0.4">
      <c r="A11" s="207" t="str">
        <f>[3]Données_Planning!A9</f>
        <v>sta</v>
      </c>
      <c r="B11" s="182">
        <f>[3]Données_Planning!B9</f>
        <v>2</v>
      </c>
      <c r="C11" s="183">
        <f>[3]Données_Planning!C9</f>
        <v>3</v>
      </c>
      <c r="D11" s="184">
        <f t="shared" si="8"/>
        <v>0.41597222222222219</v>
      </c>
      <c r="E11" s="184">
        <f t="shared" si="9"/>
        <v>0.43402777777777773</v>
      </c>
      <c r="F11" s="185">
        <f t="shared" si="10"/>
        <v>0.43472222222222218</v>
      </c>
      <c r="G11" s="186">
        <f>[3]Données_Planning!L9</f>
        <v>0.4368055555555555</v>
      </c>
      <c r="H11" s="187" t="str">
        <f>[3]Données_Planning!H9</f>
        <v>FORZAPNEA</v>
      </c>
      <c r="I11" s="182">
        <f>[3]Données_Planning!D9</f>
        <v>12</v>
      </c>
      <c r="J11" s="188" t="str">
        <f>[3]Données_Planning!F9</f>
        <v>HELLE</v>
      </c>
      <c r="K11" s="188" t="str">
        <f>[3]Données_Planning!E9</f>
        <v>Eleonore</v>
      </c>
      <c r="L11" s="189" t="str">
        <f>[3]Données_Planning!G9</f>
        <v>F</v>
      </c>
      <c r="M11" s="190">
        <f>(IF(OR(A11="DWF",A11="DNF"),0,QUOTIENT(Données_Planning!J9,60)))</f>
        <v>2</v>
      </c>
      <c r="N11" s="191" t="str">
        <f t="shared" si="11"/>
        <v>min</v>
      </c>
      <c r="O11" s="192">
        <f>(IF(OR(A11="DWF",A11="DNF"),Données_Planning!J9,MOD(Données_Planning!J9,60)))</f>
        <v>0</v>
      </c>
      <c r="P11" s="193" t="str">
        <f t="shared" si="12"/>
        <v>s</v>
      </c>
      <c r="Q11" s="194">
        <f>(IF(OR(A11="DWF",A11="DNF"),0,QUOTIENT(Données_Planning!I9,60)))</f>
        <v>3</v>
      </c>
      <c r="R11" s="191" t="str">
        <f t="shared" si="13"/>
        <v>min</v>
      </c>
      <c r="S11" s="192">
        <f>(IF(OR(A11="DWF",A11="DNF"),Données_Planning!I9,MOD(Données_Planning!I9,60)))</f>
        <v>0</v>
      </c>
      <c r="T11" s="193" t="str">
        <f t="shared" si="14"/>
        <v>s</v>
      </c>
      <c r="U11" s="194">
        <f>(IF(OR(A11="DWF",A11="DNF"),0,QUOTIENT(Données_Planning!K9,60)))</f>
        <v>4</v>
      </c>
      <c r="V11" s="191" t="str">
        <f t="shared" si="15"/>
        <v>min</v>
      </c>
      <c r="W11" s="192">
        <f>(IF(OR(A11="DWF",A11="DNF"),Données_Planning!K9,MOD(Données_Planning!K9,60)))</f>
        <v>0</v>
      </c>
      <c r="X11" s="195" t="str">
        <f t="shared" si="16"/>
        <v>s</v>
      </c>
      <c r="Y11" s="196"/>
    </row>
    <row r="12" spans="1:25" ht="24" hidden="1" thickBot="1" x14ac:dyDescent="0.4">
      <c r="A12" s="207" t="str">
        <f>[3]Données_Planning!A10</f>
        <v>sta</v>
      </c>
      <c r="B12" s="182">
        <f>[3]Données_Planning!B10</f>
        <v>2</v>
      </c>
      <c r="C12" s="183">
        <f>[3]Données_Planning!C10</f>
        <v>4</v>
      </c>
      <c r="D12" s="184">
        <f t="shared" si="8"/>
        <v>0.41597222222222219</v>
      </c>
      <c r="E12" s="184">
        <f t="shared" si="9"/>
        <v>0.43402777777777773</v>
      </c>
      <c r="F12" s="185">
        <f t="shared" si="10"/>
        <v>0.43472222222222218</v>
      </c>
      <c r="G12" s="186">
        <f>[3]Données_Planning!L10</f>
        <v>0.4368055555555555</v>
      </c>
      <c r="H12" s="187" t="str">
        <f>[3]Données_Planning!H10</f>
        <v>Les ponneys fringants</v>
      </c>
      <c r="I12" s="182">
        <f>[3]Données_Planning!D10</f>
        <v>36</v>
      </c>
      <c r="J12" s="188" t="str">
        <f>[3]Données_Planning!F10</f>
        <v>FALVART</v>
      </c>
      <c r="K12" s="188" t="str">
        <f>[3]Données_Planning!E10</f>
        <v>Quentin</v>
      </c>
      <c r="L12" s="189" t="str">
        <f>[3]Données_Planning!G10</f>
        <v>H</v>
      </c>
      <c r="M12" s="190">
        <f>(IF(OR(A12="DWF",A12="DNF"),0,QUOTIENT(Données_Planning!J10,60)))</f>
        <v>2</v>
      </c>
      <c r="N12" s="191" t="str">
        <f t="shared" si="11"/>
        <v>min</v>
      </c>
      <c r="O12" s="192">
        <f>(IF(OR(A12="DWF",A12="DNF"),Données_Planning!J10,MOD(Données_Planning!J10,60)))</f>
        <v>0</v>
      </c>
      <c r="P12" s="193" t="str">
        <f t="shared" si="12"/>
        <v>s</v>
      </c>
      <c r="Q12" s="194">
        <f>(IF(OR(A12="DWF",A12="DNF"),0,QUOTIENT(Données_Planning!I10,60)))</f>
        <v>3</v>
      </c>
      <c r="R12" s="191" t="str">
        <f t="shared" si="13"/>
        <v>min</v>
      </c>
      <c r="S12" s="192">
        <f>(IF(OR(A12="DWF",A12="DNF"),Données_Planning!I10,MOD(Données_Planning!I10,60)))</f>
        <v>0</v>
      </c>
      <c r="T12" s="193" t="str">
        <f t="shared" si="14"/>
        <v>s</v>
      </c>
      <c r="U12" s="194">
        <f>(IF(OR(A12="DWF",A12="DNF"),0,QUOTIENT(Données_Planning!K10,60)))</f>
        <v>4</v>
      </c>
      <c r="V12" s="191" t="str">
        <f t="shared" si="15"/>
        <v>min</v>
      </c>
      <c r="W12" s="192">
        <f>(IF(OR(A12="DWF",A12="DNF"),Données_Planning!K10,MOD(Données_Planning!K10,60)))</f>
        <v>0</v>
      </c>
      <c r="X12" s="195" t="str">
        <f t="shared" si="16"/>
        <v>s</v>
      </c>
      <c r="Y12" s="196"/>
    </row>
    <row r="13" spans="1:25" ht="24" hidden="1" thickBot="1" x14ac:dyDescent="0.4">
      <c r="A13" s="207" t="str">
        <f>[3]Données_Planning!A11</f>
        <v>sta</v>
      </c>
      <c r="B13" s="182">
        <f>[3]Données_Planning!B11</f>
        <v>2</v>
      </c>
      <c r="C13" s="183">
        <f>[3]Données_Planning!C11</f>
        <v>5</v>
      </c>
      <c r="D13" s="184">
        <f t="shared" si="8"/>
        <v>0.41597222222222219</v>
      </c>
      <c r="E13" s="184">
        <f t="shared" si="9"/>
        <v>0.43402777777777773</v>
      </c>
      <c r="F13" s="185">
        <f t="shared" si="10"/>
        <v>0.43472222222222218</v>
      </c>
      <c r="G13" s="186">
        <f>[3]Données_Planning!L11</f>
        <v>0.4368055555555555</v>
      </c>
      <c r="H13" s="187" t="str">
        <f>[3]Données_Planning!H11</f>
        <v>Les Bras casses</v>
      </c>
      <c r="I13" s="182">
        <f>[3]Données_Planning!D11</f>
        <v>19</v>
      </c>
      <c r="J13" s="188" t="str">
        <f>[3]Données_Planning!F11</f>
        <v>REIGNEAUD</v>
      </c>
      <c r="K13" s="188" t="str">
        <f>[3]Données_Planning!E11</f>
        <v>Odilon</v>
      </c>
      <c r="L13" s="189" t="str">
        <f>[3]Données_Planning!G11</f>
        <v>H</v>
      </c>
      <c r="M13" s="190">
        <f>(IF(OR(A13="DWF",A13="DNF"),0,QUOTIENT(Données_Planning!J11,60)))</f>
        <v>2</v>
      </c>
      <c r="N13" s="191" t="str">
        <f t="shared" si="11"/>
        <v>min</v>
      </c>
      <c r="O13" s="192">
        <f>(IF(OR(A13="DWF",A13="DNF"),Données_Planning!J11,MOD(Données_Planning!J11,60)))</f>
        <v>30</v>
      </c>
      <c r="P13" s="193" t="str">
        <f t="shared" si="12"/>
        <v>s</v>
      </c>
      <c r="Q13" s="194">
        <f>(IF(OR(A13="DWF",A13="DNF"),0,QUOTIENT(Données_Planning!I11,60)))</f>
        <v>3</v>
      </c>
      <c r="R13" s="191" t="str">
        <f t="shared" si="13"/>
        <v>min</v>
      </c>
      <c r="S13" s="192">
        <f>(IF(OR(A13="DWF",A13="DNF"),Données_Planning!I11,MOD(Données_Planning!I11,60)))</f>
        <v>30</v>
      </c>
      <c r="T13" s="193" t="str">
        <f t="shared" si="14"/>
        <v>s</v>
      </c>
      <c r="U13" s="194">
        <f>(IF(OR(A13="DWF",A13="DNF"),0,QUOTIENT(Données_Planning!K11,60)))</f>
        <v>4</v>
      </c>
      <c r="V13" s="191" t="str">
        <f t="shared" si="15"/>
        <v>min</v>
      </c>
      <c r="W13" s="192">
        <f>(IF(OR(A13="DWF",A13="DNF"),Données_Planning!K11,MOD(Données_Planning!K11,60)))</f>
        <v>30</v>
      </c>
      <c r="X13" s="195" t="str">
        <f t="shared" si="16"/>
        <v>s</v>
      </c>
      <c r="Y13" s="196"/>
    </row>
    <row r="14" spans="1:25" ht="24" hidden="1" thickBot="1" x14ac:dyDescent="0.4">
      <c r="A14" s="207" t="str">
        <f>[3]Données_Planning!A12</f>
        <v>sta</v>
      </c>
      <c r="B14" s="182">
        <f>[3]Données_Planning!B12</f>
        <v>3</v>
      </c>
      <c r="C14" s="183">
        <f>[3]Données_Planning!C12</f>
        <v>1</v>
      </c>
      <c r="D14" s="184">
        <f t="shared" si="8"/>
        <v>0.42569444444444449</v>
      </c>
      <c r="E14" s="184">
        <f t="shared" si="9"/>
        <v>0.44375000000000003</v>
      </c>
      <c r="F14" s="185">
        <f t="shared" si="10"/>
        <v>0.44444444444444448</v>
      </c>
      <c r="G14" s="186">
        <f>[3]Données_Planning!L12</f>
        <v>0.4465277777777778</v>
      </c>
      <c r="H14" s="187" t="str">
        <f>[3]Données_Planning!H12</f>
        <v>Les Chocs Eau Suisses</v>
      </c>
      <c r="I14" s="182">
        <f>[3]Données_Planning!D12</f>
        <v>25</v>
      </c>
      <c r="J14" s="188" t="str">
        <f>[3]Données_Planning!F12</f>
        <v>SCHEIDT</v>
      </c>
      <c r="K14" s="188" t="str">
        <f>[3]Données_Planning!E12</f>
        <v>Philippe</v>
      </c>
      <c r="L14" s="189" t="str">
        <f>[3]Données_Planning!G12</f>
        <v>H</v>
      </c>
      <c r="M14" s="190">
        <f>(IF(OR(A14="DWF",A14="DNF"),0,QUOTIENT(Données_Planning!J12,60)))</f>
        <v>2</v>
      </c>
      <c r="N14" s="191" t="str">
        <f t="shared" si="11"/>
        <v>min</v>
      </c>
      <c r="O14" s="192">
        <f>(IF(OR(A14="DWF",A14="DNF"),Données_Planning!J12,MOD(Données_Planning!J12,60)))</f>
        <v>30</v>
      </c>
      <c r="P14" s="193" t="str">
        <f t="shared" si="12"/>
        <v>s</v>
      </c>
      <c r="Q14" s="194">
        <f>(IF(OR(A14="DWF",A14="DNF"),0,QUOTIENT(Données_Planning!I12,60)))</f>
        <v>3</v>
      </c>
      <c r="R14" s="191" t="str">
        <f t="shared" si="13"/>
        <v>min</v>
      </c>
      <c r="S14" s="192">
        <f>(IF(OR(A14="DWF",A14="DNF"),Données_Planning!I12,MOD(Données_Planning!I12,60)))</f>
        <v>30</v>
      </c>
      <c r="T14" s="193" t="str">
        <f t="shared" si="14"/>
        <v>s</v>
      </c>
      <c r="U14" s="194">
        <f>(IF(OR(A14="DWF",A14="DNF"),0,QUOTIENT(Données_Planning!K12,60)))</f>
        <v>4</v>
      </c>
      <c r="V14" s="191" t="str">
        <f t="shared" si="15"/>
        <v>min</v>
      </c>
      <c r="W14" s="192">
        <f>(IF(OR(A14="DWF",A14="DNF"),Données_Planning!K12,MOD(Données_Planning!K12,60)))</f>
        <v>30</v>
      </c>
      <c r="X14" s="195" t="str">
        <f t="shared" si="16"/>
        <v>s</v>
      </c>
      <c r="Y14" s="196"/>
    </row>
    <row r="15" spans="1:25" ht="24" hidden="1" thickBot="1" x14ac:dyDescent="0.4">
      <c r="A15" s="207" t="str">
        <f>[3]Données_Planning!A13</f>
        <v>sta</v>
      </c>
      <c r="B15" s="182">
        <f>[3]Données_Planning!B13</f>
        <v>3</v>
      </c>
      <c r="C15" s="183">
        <f>[3]Données_Planning!C13</f>
        <v>2</v>
      </c>
      <c r="D15" s="184">
        <f t="shared" si="8"/>
        <v>0.42569444444444449</v>
      </c>
      <c r="E15" s="184">
        <f t="shared" si="9"/>
        <v>0.44375000000000003</v>
      </c>
      <c r="F15" s="185">
        <f t="shared" si="10"/>
        <v>0.44444444444444448</v>
      </c>
      <c r="G15" s="186">
        <f>[3]Données_Planning!L13</f>
        <v>0.4465277777777778</v>
      </c>
      <c r="H15" s="187" t="str">
        <f>[3]Données_Planning!H13</f>
        <v>BBIG</v>
      </c>
      <c r="I15" s="182">
        <f>[3]Données_Planning!D13</f>
        <v>7</v>
      </c>
      <c r="J15" s="188" t="str">
        <f>[3]Données_Planning!F13</f>
        <v>CANEPA</v>
      </c>
      <c r="K15" s="188" t="str">
        <f>[3]Données_Planning!E13</f>
        <v>Gaia</v>
      </c>
      <c r="L15" s="189" t="str">
        <f>[3]Données_Planning!G13</f>
        <v>F</v>
      </c>
      <c r="M15" s="190">
        <f>(IF(OR(A15="DWF",A15="DNF"),0,QUOTIENT(Données_Planning!J13,60)))</f>
        <v>2</v>
      </c>
      <c r="N15" s="191" t="str">
        <f t="shared" si="11"/>
        <v>min</v>
      </c>
      <c r="O15" s="192">
        <f>(IF(OR(A15="DWF",A15="DNF"),Données_Planning!J13,MOD(Données_Planning!J13,60)))</f>
        <v>40</v>
      </c>
      <c r="P15" s="193" t="str">
        <f t="shared" si="12"/>
        <v>s</v>
      </c>
      <c r="Q15" s="194">
        <f>(IF(OR(A15="DWF",A15="DNF"),0,QUOTIENT(Données_Planning!I13,60)))</f>
        <v>3</v>
      </c>
      <c r="R15" s="191" t="str">
        <f t="shared" si="13"/>
        <v>min</v>
      </c>
      <c r="S15" s="192">
        <f>(IF(OR(A15="DWF",A15="DNF"),Données_Planning!I13,MOD(Données_Planning!I13,60)))</f>
        <v>40</v>
      </c>
      <c r="T15" s="193" t="str">
        <f t="shared" si="14"/>
        <v>s</v>
      </c>
      <c r="U15" s="194">
        <f>(IF(OR(A15="DWF",A15="DNF"),0,QUOTIENT(Données_Planning!K13,60)))</f>
        <v>4</v>
      </c>
      <c r="V15" s="191" t="str">
        <f t="shared" si="15"/>
        <v>min</v>
      </c>
      <c r="W15" s="192">
        <f>(IF(OR(A15="DWF",A15="DNF"),Données_Planning!K13,MOD(Données_Planning!K13,60)))</f>
        <v>40</v>
      </c>
      <c r="X15" s="195" t="str">
        <f t="shared" si="16"/>
        <v>s</v>
      </c>
      <c r="Y15" s="196"/>
    </row>
    <row r="16" spans="1:25" ht="24" hidden="1" thickBot="1" x14ac:dyDescent="0.4">
      <c r="A16" s="207" t="str">
        <f>[3]Données_Planning!A14</f>
        <v>sta</v>
      </c>
      <c r="B16" s="182">
        <f>[3]Données_Planning!B14</f>
        <v>3</v>
      </c>
      <c r="C16" s="183">
        <f>[3]Données_Planning!C14</f>
        <v>3</v>
      </c>
      <c r="D16" s="184">
        <f t="shared" si="8"/>
        <v>0.42569444444444449</v>
      </c>
      <c r="E16" s="184">
        <f t="shared" si="9"/>
        <v>0.44375000000000003</v>
      </c>
      <c r="F16" s="185">
        <f t="shared" si="10"/>
        <v>0.44444444444444448</v>
      </c>
      <c r="G16" s="186">
        <f>[3]Données_Planning!L14</f>
        <v>0.4465277777777778</v>
      </c>
      <c r="H16" s="187" t="str">
        <f>[3]Données_Planning!H14</f>
        <v>AURApnea</v>
      </c>
      <c r="I16" s="182">
        <f>[3]Données_Planning!D14</f>
        <v>4</v>
      </c>
      <c r="J16" s="188" t="str">
        <f>[3]Données_Planning!F14</f>
        <v>BLASQUEZ</v>
      </c>
      <c r="K16" s="188" t="str">
        <f>[3]Données_Planning!E14</f>
        <v>Remi</v>
      </c>
      <c r="L16" s="189" t="str">
        <f>[3]Données_Planning!G14</f>
        <v>H</v>
      </c>
      <c r="M16" s="190">
        <f>(IF(OR(A16="DWF",A16="DNF"),0,QUOTIENT(Données_Planning!J14,60)))</f>
        <v>2</v>
      </c>
      <c r="N16" s="191" t="str">
        <f t="shared" si="11"/>
        <v>min</v>
      </c>
      <c r="O16" s="192">
        <f>(IF(OR(A16="DWF",A16="DNF"),Données_Planning!J14,MOD(Données_Planning!J14,60)))</f>
        <v>45</v>
      </c>
      <c r="P16" s="193" t="str">
        <f t="shared" si="12"/>
        <v>s</v>
      </c>
      <c r="Q16" s="194">
        <f>(IF(OR(A16="DWF",A16="DNF"),0,QUOTIENT(Données_Planning!I14,60)))</f>
        <v>3</v>
      </c>
      <c r="R16" s="191" t="str">
        <f t="shared" si="13"/>
        <v>min</v>
      </c>
      <c r="S16" s="192">
        <f>(IF(OR(A16="DWF",A16="DNF"),Données_Planning!I14,MOD(Données_Planning!I14,60)))</f>
        <v>45</v>
      </c>
      <c r="T16" s="193" t="str">
        <f t="shared" si="14"/>
        <v>s</v>
      </c>
      <c r="U16" s="194">
        <f>(IF(OR(A16="DWF",A16="DNF"),0,QUOTIENT(Données_Planning!K14,60)))</f>
        <v>4</v>
      </c>
      <c r="V16" s="191" t="str">
        <f t="shared" si="15"/>
        <v>min</v>
      </c>
      <c r="W16" s="192">
        <f>(IF(OR(A16="DWF",A16="DNF"),Données_Planning!K14,MOD(Données_Planning!K14,60)))</f>
        <v>45</v>
      </c>
      <c r="X16" s="195" t="str">
        <f t="shared" si="16"/>
        <v>s</v>
      </c>
      <c r="Y16" s="196"/>
    </row>
    <row r="17" spans="1:25" ht="24" hidden="1" thickBot="1" x14ac:dyDescent="0.4">
      <c r="A17" s="207" t="str">
        <f>[3]Données_Planning!A15</f>
        <v>sta</v>
      </c>
      <c r="B17" s="182">
        <f>[3]Données_Planning!B15</f>
        <v>3</v>
      </c>
      <c r="C17" s="183">
        <f>[3]Données_Planning!C15</f>
        <v>4</v>
      </c>
      <c r="D17" s="184">
        <f t="shared" si="8"/>
        <v>0.42569444444444449</v>
      </c>
      <c r="E17" s="184">
        <f t="shared" si="9"/>
        <v>0.44375000000000003</v>
      </c>
      <c r="F17" s="185">
        <f t="shared" si="10"/>
        <v>0.44444444444444448</v>
      </c>
      <c r="G17" s="186">
        <f>[3]Données_Planning!L15</f>
        <v>0.4465277777777778</v>
      </c>
      <c r="H17" s="187" t="str">
        <f>[3]Données_Planning!H15</f>
        <v>Les vieux de la vieille</v>
      </c>
      <c r="I17" s="182">
        <f>[3]Données_Planning!D15</f>
        <v>45</v>
      </c>
      <c r="J17" s="188" t="str">
        <f>[3]Données_Planning!F15</f>
        <v>FLEURY</v>
      </c>
      <c r="K17" s="188" t="str">
        <f>[3]Données_Planning!E15</f>
        <v>Olivier</v>
      </c>
      <c r="L17" s="189" t="str">
        <f>[3]Données_Planning!G15</f>
        <v>H</v>
      </c>
      <c r="M17" s="190">
        <f>(IF(OR(A17="DWF",A17="DNF"),0,QUOTIENT(Données_Planning!J15,60)))</f>
        <v>3</v>
      </c>
      <c r="N17" s="191" t="str">
        <f t="shared" si="11"/>
        <v>min</v>
      </c>
      <c r="O17" s="192">
        <f>(IF(OR(A17="DWF",A17="DNF"),Données_Planning!J15,MOD(Données_Planning!J15,60)))</f>
        <v>0</v>
      </c>
      <c r="P17" s="193" t="str">
        <f t="shared" si="12"/>
        <v>s</v>
      </c>
      <c r="Q17" s="194">
        <f>(IF(OR(A17="DWF",A17="DNF"),0,QUOTIENT(Données_Planning!I15,60)))</f>
        <v>4</v>
      </c>
      <c r="R17" s="191" t="str">
        <f t="shared" si="13"/>
        <v>min</v>
      </c>
      <c r="S17" s="192">
        <f>(IF(OR(A17="DWF",A17="DNF"),Données_Planning!I15,MOD(Données_Planning!I15,60)))</f>
        <v>0</v>
      </c>
      <c r="T17" s="193" t="str">
        <f t="shared" si="14"/>
        <v>s</v>
      </c>
      <c r="U17" s="194">
        <f>(IF(OR(A17="DWF",A17="DNF"),0,QUOTIENT(Données_Planning!K15,60)))</f>
        <v>5</v>
      </c>
      <c r="V17" s="191" t="str">
        <f t="shared" si="15"/>
        <v>min</v>
      </c>
      <c r="W17" s="192">
        <f>(IF(OR(A17="DWF",A17="DNF"),Données_Planning!K15,MOD(Données_Planning!K15,60)))</f>
        <v>0</v>
      </c>
      <c r="X17" s="195" t="str">
        <f t="shared" si="16"/>
        <v>s</v>
      </c>
      <c r="Y17" s="196"/>
    </row>
    <row r="18" spans="1:25" ht="24" hidden="1" thickBot="1" x14ac:dyDescent="0.4">
      <c r="A18" s="207" t="str">
        <f>[3]Données_Planning!A16</f>
        <v>sta</v>
      </c>
      <c r="B18" s="182">
        <f>[3]Données_Planning!B16</f>
        <v>3</v>
      </c>
      <c r="C18" s="183">
        <f>[3]Données_Planning!C16</f>
        <v>5</v>
      </c>
      <c r="D18" s="184">
        <f t="shared" si="8"/>
        <v>0.42569444444444449</v>
      </c>
      <c r="E18" s="184">
        <f t="shared" si="9"/>
        <v>0.44375000000000003</v>
      </c>
      <c r="F18" s="185">
        <f t="shared" si="10"/>
        <v>0.44444444444444448</v>
      </c>
      <c r="G18" s="186">
        <f>[3]Données_Planning!L16</f>
        <v>0.4465277777777778</v>
      </c>
      <c r="H18" s="187" t="str">
        <f>[3]Données_Planning!H16</f>
        <v>Cantal Apnee</v>
      </c>
      <c r="I18" s="182">
        <f>[3]Données_Planning!D16</f>
        <v>32</v>
      </c>
      <c r="J18" s="188" t="str">
        <f>[3]Données_Planning!F16</f>
        <v>GALLO</v>
      </c>
      <c r="K18" s="188" t="str">
        <f>[3]Données_Planning!E16</f>
        <v>Lucas</v>
      </c>
      <c r="L18" s="189" t="str">
        <f>[3]Données_Planning!G16</f>
        <v>H</v>
      </c>
      <c r="M18" s="190">
        <f>(IF(OR(A18="DWF",A18="DNF"),0,QUOTIENT(Données_Planning!J16,60)))</f>
        <v>3</v>
      </c>
      <c r="N18" s="191" t="str">
        <f t="shared" si="11"/>
        <v>min</v>
      </c>
      <c r="O18" s="192">
        <f>(IF(OR(A18="DWF",A18="DNF"),Données_Planning!J16,MOD(Données_Planning!J16,60)))</f>
        <v>0</v>
      </c>
      <c r="P18" s="193" t="str">
        <f t="shared" si="12"/>
        <v>s</v>
      </c>
      <c r="Q18" s="194">
        <f>(IF(OR(A18="DWF",A18="DNF"),0,QUOTIENT(Données_Planning!I16,60)))</f>
        <v>4</v>
      </c>
      <c r="R18" s="191" t="str">
        <f t="shared" si="13"/>
        <v>min</v>
      </c>
      <c r="S18" s="192">
        <f>(IF(OR(A18="DWF",A18="DNF"),Données_Planning!I16,MOD(Données_Planning!I16,60)))</f>
        <v>0</v>
      </c>
      <c r="T18" s="193" t="str">
        <f t="shared" si="14"/>
        <v>s</v>
      </c>
      <c r="U18" s="194">
        <f>(IF(OR(A18="DWF",A18="DNF"),0,QUOTIENT(Données_Planning!K16,60)))</f>
        <v>5</v>
      </c>
      <c r="V18" s="191" t="str">
        <f t="shared" si="15"/>
        <v>min</v>
      </c>
      <c r="W18" s="192">
        <f>(IF(OR(A18="DWF",A18="DNF"),Données_Planning!K16,MOD(Données_Planning!K16,60)))</f>
        <v>0</v>
      </c>
      <c r="X18" s="195" t="str">
        <f t="shared" si="16"/>
        <v>s</v>
      </c>
      <c r="Y18" s="196"/>
    </row>
    <row r="19" spans="1:25" ht="24" hidden="1" thickBot="1" x14ac:dyDescent="0.4">
      <c r="A19" s="207" t="str">
        <f>[3]Données_Planning!A17</f>
        <v>sta</v>
      </c>
      <c r="B19" s="182">
        <f>[3]Données_Planning!B17</f>
        <v>4</v>
      </c>
      <c r="C19" s="183">
        <f>[3]Données_Planning!C17</f>
        <v>1</v>
      </c>
      <c r="D19" s="184">
        <f t="shared" si="8"/>
        <v>0.43541666666666667</v>
      </c>
      <c r="E19" s="184">
        <f t="shared" si="9"/>
        <v>0.45347222222222222</v>
      </c>
      <c r="F19" s="185">
        <f t="shared" si="10"/>
        <v>0.45416666666666666</v>
      </c>
      <c r="G19" s="186">
        <f>[3]Données_Planning!L17</f>
        <v>0.45624999999999999</v>
      </c>
      <c r="H19" s="187" t="str">
        <f>[3]Données_Planning!H17</f>
        <v>AURApnea</v>
      </c>
      <c r="I19" s="182">
        <f>[3]Données_Planning!D17</f>
        <v>5</v>
      </c>
      <c r="J19" s="188" t="str">
        <f>[3]Données_Planning!F17</f>
        <v>CONTI</v>
      </c>
      <c r="K19" s="188" t="str">
        <f>[3]Données_Planning!E17</f>
        <v>Laurent</v>
      </c>
      <c r="L19" s="189" t="str">
        <f>[3]Données_Planning!G17</f>
        <v>H</v>
      </c>
      <c r="M19" s="190">
        <f>(IF(OR(A19="DWF",A19="DNF"),0,QUOTIENT(Données_Planning!J17,60)))</f>
        <v>3</v>
      </c>
      <c r="N19" s="191" t="str">
        <f t="shared" si="11"/>
        <v>min</v>
      </c>
      <c r="O19" s="192">
        <f>(IF(OR(A19="DWF",A19="DNF"),Données_Planning!J17,MOD(Données_Planning!J17,60)))</f>
        <v>15</v>
      </c>
      <c r="P19" s="193" t="str">
        <f t="shared" si="12"/>
        <v>s</v>
      </c>
      <c r="Q19" s="194">
        <f>(IF(OR(A19="DWF",A19="DNF"),0,QUOTIENT(Données_Planning!I17,60)))</f>
        <v>4</v>
      </c>
      <c r="R19" s="191" t="str">
        <f t="shared" si="13"/>
        <v>min</v>
      </c>
      <c r="S19" s="192">
        <f>(IF(OR(A19="DWF",A19="DNF"),Données_Planning!I17,MOD(Données_Planning!I17,60)))</f>
        <v>15</v>
      </c>
      <c r="T19" s="193" t="str">
        <f t="shared" si="14"/>
        <v>s</v>
      </c>
      <c r="U19" s="194">
        <f>(IF(OR(A19="DWF",A19="DNF"),0,QUOTIENT(Données_Planning!K17,60)))</f>
        <v>5</v>
      </c>
      <c r="V19" s="191" t="str">
        <f t="shared" si="15"/>
        <v>min</v>
      </c>
      <c r="W19" s="192">
        <f>(IF(OR(A19="DWF",A19="DNF"),Données_Planning!K17,MOD(Données_Planning!K17,60)))</f>
        <v>15</v>
      </c>
      <c r="X19" s="195" t="str">
        <f t="shared" si="16"/>
        <v>s</v>
      </c>
      <c r="Y19" s="196"/>
    </row>
    <row r="20" spans="1:25" ht="24" hidden="1" thickBot="1" x14ac:dyDescent="0.4">
      <c r="A20" s="207" t="str">
        <f>[3]Données_Planning!A18</f>
        <v>sta</v>
      </c>
      <c r="B20" s="182">
        <f>[3]Données_Planning!B18</f>
        <v>4</v>
      </c>
      <c r="C20" s="183">
        <f>[3]Données_Planning!C18</f>
        <v>2</v>
      </c>
      <c r="D20" s="184">
        <f t="shared" si="8"/>
        <v>0.43541666666666667</v>
      </c>
      <c r="E20" s="184">
        <f t="shared" si="9"/>
        <v>0.45347222222222222</v>
      </c>
      <c r="F20" s="185">
        <f t="shared" si="10"/>
        <v>0.45416666666666666</v>
      </c>
      <c r="G20" s="186">
        <f>[3]Données_Planning!L18</f>
        <v>0.45624999999999999</v>
      </c>
      <c r="H20" s="187" t="str">
        <f>[3]Données_Planning!H18</f>
        <v>Les Chocs Eau Suisses</v>
      </c>
      <c r="I20" s="182">
        <f>[3]Données_Planning!D18</f>
        <v>23</v>
      </c>
      <c r="J20" s="188" t="str">
        <f>[3]Données_Planning!F18</f>
        <v>DESVALLEES</v>
      </c>
      <c r="K20" s="188" t="str">
        <f>[3]Données_Planning!E18</f>
        <v>Nicolas</v>
      </c>
      <c r="L20" s="189" t="str">
        <f>[3]Données_Planning!G18</f>
        <v>H</v>
      </c>
      <c r="M20" s="190">
        <f>(IF(OR(A20="DWF",A20="DNF"),0,QUOTIENT(Données_Planning!J18,60)))</f>
        <v>3</v>
      </c>
      <c r="N20" s="191" t="str">
        <f t="shared" si="11"/>
        <v>min</v>
      </c>
      <c r="O20" s="192">
        <f>(IF(OR(A20="DWF",A20="DNF"),Données_Planning!J18,MOD(Données_Planning!J18,60)))</f>
        <v>20</v>
      </c>
      <c r="P20" s="193" t="str">
        <f t="shared" si="12"/>
        <v>s</v>
      </c>
      <c r="Q20" s="194">
        <f>(IF(OR(A20="DWF",A20="DNF"),0,QUOTIENT(Données_Planning!I18,60)))</f>
        <v>4</v>
      </c>
      <c r="R20" s="191" t="str">
        <f t="shared" si="13"/>
        <v>min</v>
      </c>
      <c r="S20" s="192">
        <f>(IF(OR(A20="DWF",A20="DNF"),Données_Planning!I18,MOD(Données_Planning!I18,60)))</f>
        <v>20</v>
      </c>
      <c r="T20" s="193" t="str">
        <f t="shared" si="14"/>
        <v>s</v>
      </c>
      <c r="U20" s="194">
        <f>(IF(OR(A20="DWF",A20="DNF"),0,QUOTIENT(Données_Planning!K18,60)))</f>
        <v>5</v>
      </c>
      <c r="V20" s="191" t="str">
        <f t="shared" si="15"/>
        <v>min</v>
      </c>
      <c r="W20" s="192">
        <f>(IF(OR(A20="DWF",A20="DNF"),Données_Planning!K18,MOD(Données_Planning!K18,60)))</f>
        <v>20</v>
      </c>
      <c r="X20" s="195" t="str">
        <f t="shared" si="16"/>
        <v>s</v>
      </c>
      <c r="Y20" s="196"/>
    </row>
    <row r="21" spans="1:25" ht="24" hidden="1" thickBot="1" x14ac:dyDescent="0.4">
      <c r="A21" s="207" t="str">
        <f>[3]Données_Planning!A19</f>
        <v>sta</v>
      </c>
      <c r="B21" s="182">
        <f>[3]Données_Planning!B19</f>
        <v>4</v>
      </c>
      <c r="C21" s="183">
        <f>[3]Données_Planning!C19</f>
        <v>3</v>
      </c>
      <c r="D21" s="184">
        <f t="shared" si="8"/>
        <v>0.43541666666666667</v>
      </c>
      <c r="E21" s="184">
        <f t="shared" si="9"/>
        <v>0.45347222222222222</v>
      </c>
      <c r="F21" s="185">
        <f t="shared" si="10"/>
        <v>0.45416666666666666</v>
      </c>
      <c r="G21" s="186">
        <f>[3]Données_Planning!L19</f>
        <v>0.45624999999999999</v>
      </c>
      <c r="H21" s="187" t="str">
        <f>[3]Données_Planning!H19</f>
        <v>Les ponneys fringants</v>
      </c>
      <c r="I21" s="182">
        <f>[3]Données_Planning!D19</f>
        <v>40</v>
      </c>
      <c r="J21" s="188" t="str">
        <f>[3]Données_Planning!F19</f>
        <v>FLAUDIAS</v>
      </c>
      <c r="K21" s="188" t="str">
        <f>[3]Données_Planning!E19</f>
        <v>Philippe</v>
      </c>
      <c r="L21" s="189" t="str">
        <f>[3]Données_Planning!G19</f>
        <v>H</v>
      </c>
      <c r="M21" s="190">
        <f>(IF(OR(A21="DWF",A21="DNF"),0,QUOTIENT(Données_Planning!J19,60)))</f>
        <v>3</v>
      </c>
      <c r="N21" s="191" t="str">
        <f t="shared" si="11"/>
        <v>min</v>
      </c>
      <c r="O21" s="192">
        <f>(IF(OR(A21="DWF",A21="DNF"),Données_Planning!J19,MOD(Données_Planning!J19,60)))</f>
        <v>30</v>
      </c>
      <c r="P21" s="193" t="str">
        <f t="shared" si="12"/>
        <v>s</v>
      </c>
      <c r="Q21" s="194">
        <f>(IF(OR(A21="DWF",A21="DNF"),0,QUOTIENT(Données_Planning!I19,60)))</f>
        <v>4</v>
      </c>
      <c r="R21" s="191" t="str">
        <f t="shared" si="13"/>
        <v>min</v>
      </c>
      <c r="S21" s="192">
        <f>(IF(OR(A21="DWF",A21="DNF"),Données_Planning!I19,MOD(Données_Planning!I19,60)))</f>
        <v>30</v>
      </c>
      <c r="T21" s="193" t="str">
        <f t="shared" si="14"/>
        <v>s</v>
      </c>
      <c r="U21" s="194">
        <f>(IF(OR(A21="DWF",A21="DNF"),0,QUOTIENT(Données_Planning!K19,60)))</f>
        <v>5</v>
      </c>
      <c r="V21" s="191" t="str">
        <f t="shared" si="15"/>
        <v>min</v>
      </c>
      <c r="W21" s="192">
        <f>(IF(OR(A21="DWF",A21="DNF"),Données_Planning!K19,MOD(Données_Planning!K19,60)))</f>
        <v>30</v>
      </c>
      <c r="X21" s="195" t="str">
        <f t="shared" si="16"/>
        <v>s</v>
      </c>
      <c r="Y21" s="196"/>
    </row>
    <row r="22" spans="1:25" ht="24" hidden="1" thickBot="1" x14ac:dyDescent="0.4">
      <c r="A22" s="207" t="str">
        <f>[3]Données_Planning!A20</f>
        <v>sta</v>
      </c>
      <c r="B22" s="182">
        <f>[3]Données_Planning!B20</f>
        <v>4</v>
      </c>
      <c r="C22" s="183">
        <f>[3]Données_Planning!C20</f>
        <v>4</v>
      </c>
      <c r="D22" s="184">
        <f t="shared" si="8"/>
        <v>0.43541666666666667</v>
      </c>
      <c r="E22" s="184">
        <f t="shared" si="9"/>
        <v>0.45347222222222222</v>
      </c>
      <c r="F22" s="185">
        <f t="shared" si="10"/>
        <v>0.45416666666666666</v>
      </c>
      <c r="G22" s="186">
        <f>[3]Données_Planning!L20</f>
        <v>0.45624999999999999</v>
      </c>
      <c r="H22" s="187" t="str">
        <f>[3]Données_Planning!H20</f>
        <v>BBIG</v>
      </c>
      <c r="I22" s="182">
        <f>[3]Données_Planning!D20</f>
        <v>10</v>
      </c>
      <c r="J22" s="188" t="str">
        <f>[3]Données_Planning!F20</f>
        <v>HANSEN</v>
      </c>
      <c r="K22" s="188" t="str">
        <f>[3]Données_Planning!E20</f>
        <v>Michael</v>
      </c>
      <c r="L22" s="189" t="str">
        <f>[3]Données_Planning!G20</f>
        <v>H</v>
      </c>
      <c r="M22" s="190">
        <f>(IF(OR(A22="DWF",A22="DNF"),0,QUOTIENT(Données_Planning!J20,60)))</f>
        <v>4</v>
      </c>
      <c r="N22" s="191" t="str">
        <f t="shared" si="11"/>
        <v>min</v>
      </c>
      <c r="O22" s="192">
        <f>(IF(OR(A22="DWF",A22="DNF"),Données_Planning!J20,MOD(Données_Planning!J20,60)))</f>
        <v>40</v>
      </c>
      <c r="P22" s="193" t="str">
        <f t="shared" si="12"/>
        <v>s</v>
      </c>
      <c r="Q22" s="194">
        <f>(IF(OR(A22="DWF",A22="DNF"),0,QUOTIENT(Données_Planning!I20,60)))</f>
        <v>5</v>
      </c>
      <c r="R22" s="191" t="str">
        <f t="shared" si="13"/>
        <v>min</v>
      </c>
      <c r="S22" s="192">
        <f>(IF(OR(A22="DWF",A22="DNF"),Données_Planning!I20,MOD(Données_Planning!I20,60)))</f>
        <v>40</v>
      </c>
      <c r="T22" s="193" t="str">
        <f t="shared" si="14"/>
        <v>s</v>
      </c>
      <c r="U22" s="194">
        <f>(IF(OR(A22="DWF",A22="DNF"),0,QUOTIENT(Données_Planning!K20,60)))</f>
        <v>6</v>
      </c>
      <c r="V22" s="191" t="str">
        <f t="shared" si="15"/>
        <v>min</v>
      </c>
      <c r="W22" s="192">
        <f>(IF(OR(A22="DWF",A22="DNF"),Données_Planning!K20,MOD(Données_Planning!K20,60)))</f>
        <v>40</v>
      </c>
      <c r="X22" s="195" t="str">
        <f t="shared" si="16"/>
        <v>s</v>
      </c>
      <c r="Y22" s="196"/>
    </row>
    <row r="23" spans="1:25" ht="24" hidden="1" thickBot="1" x14ac:dyDescent="0.4">
      <c r="A23" s="207" t="str">
        <f>[3]Données_Planning!A21</f>
        <v>sta</v>
      </c>
      <c r="B23" s="182">
        <f>[3]Données_Planning!B21</f>
        <v>4</v>
      </c>
      <c r="C23" s="183">
        <f>[3]Données_Planning!C21</f>
        <v>5</v>
      </c>
      <c r="D23" s="184">
        <f t="shared" ref="D23:D86" si="17">IF(G23 -TIME(0,$D$3,0)&gt;0, G23 -TIME(0,$D$3,0), 0)</f>
        <v>0.43541666666666667</v>
      </c>
      <c r="E23" s="184">
        <f t="shared" ref="E23:E86" si="18">IF(G23 -TIME(0,$E$3,0)&gt;0, G23 -TIME(0,$E$3,0), 0)</f>
        <v>0.45347222222222222</v>
      </c>
      <c r="F23" s="185">
        <f t="shared" ref="F23:F86" si="19">IF(G23 -TIME(0,$F$3,0)&gt;0, G23 -TIME(0,$F$3,0), 0)</f>
        <v>0.45416666666666666</v>
      </c>
      <c r="G23" s="186">
        <f>[3]Données_Planning!L21</f>
        <v>0.45624999999999999</v>
      </c>
      <c r="H23" s="187" t="str">
        <f>[3]Données_Planning!H21</f>
        <v>TOPSTAR</v>
      </c>
      <c r="I23" s="182">
        <f>[3]Données_Planning!D21</f>
        <v>55</v>
      </c>
      <c r="J23" s="188" t="str">
        <f>[3]Données_Planning!F21</f>
        <v>SITERRE</v>
      </c>
      <c r="K23" s="188" t="str">
        <f>[3]Données_Planning!E21</f>
        <v>Magalie</v>
      </c>
      <c r="L23" s="189" t="str">
        <f>[3]Données_Planning!G21</f>
        <v>F</v>
      </c>
      <c r="M23" s="190">
        <f>(IF(OR(A23="DWF",A23="DNF"),0,QUOTIENT(Données_Planning!J21,60)))</f>
        <v>5</v>
      </c>
      <c r="N23" s="191" t="str">
        <f t="shared" ref="N23:N86" si="20">(IF(OR(A23="DWF",A23="DNF"),0,"min"))</f>
        <v>min</v>
      </c>
      <c r="O23" s="192">
        <f>(IF(OR(A23="DWF",A23="DNF"),Données_Planning!J21,MOD(Données_Planning!J21,60)))</f>
        <v>0</v>
      </c>
      <c r="P23" s="193" t="str">
        <f t="shared" ref="P23:P86" si="21">(IF(OR(A23="DWF",A23="DNF"),"m","s"))</f>
        <v>s</v>
      </c>
      <c r="Q23" s="194">
        <f>(IF(OR(A23="DWF",A23="DNF"),0,QUOTIENT(Données_Planning!I21,60)))</f>
        <v>6</v>
      </c>
      <c r="R23" s="191" t="str">
        <f t="shared" ref="R23:R86" si="22">(IF(OR(A23="DWF",A23="DNF"),0,"min"))</f>
        <v>min</v>
      </c>
      <c r="S23" s="192">
        <f>(IF(OR(A23="DWF",A23="DNF"),Données_Planning!I21,MOD(Données_Planning!I21,60)))</f>
        <v>0</v>
      </c>
      <c r="T23" s="193" t="str">
        <f t="shared" ref="T23:T86" si="23">(IF(OR(A23="DWF",A23="DNF"),"m","s"))</f>
        <v>s</v>
      </c>
      <c r="U23" s="194">
        <f>(IF(OR(A23="DWF",A23="DNF"),0,QUOTIENT(Données_Planning!K21,60)))</f>
        <v>7</v>
      </c>
      <c r="V23" s="191" t="str">
        <f t="shared" ref="V23:V86" si="24">(IF(OR(A23="DWF",A23="DNF"),0,"min"))</f>
        <v>min</v>
      </c>
      <c r="W23" s="192">
        <f>(IF(OR(A23="DWF",A23="DNF"),Données_Planning!K21,MOD(Données_Planning!K21,60)))</f>
        <v>0</v>
      </c>
      <c r="X23" s="195" t="str">
        <f t="shared" ref="X23:X86" si="25">(IF(OR(A23="DWF",A23="DNF"),"m","s"))</f>
        <v>s</v>
      </c>
      <c r="Y23" s="196"/>
    </row>
    <row r="24" spans="1:25" ht="24" hidden="1" thickBot="1" x14ac:dyDescent="0.4">
      <c r="A24" s="207" t="str">
        <f>[3]Données_Planning!A22</f>
        <v>sta</v>
      </c>
      <c r="B24" s="182">
        <f>[3]Données_Planning!B22</f>
        <v>5</v>
      </c>
      <c r="C24" s="183">
        <f>[3]Données_Planning!C22</f>
        <v>1</v>
      </c>
      <c r="D24" s="184">
        <f t="shared" si="17"/>
        <v>0.44513888888888892</v>
      </c>
      <c r="E24" s="184">
        <f t="shared" si="18"/>
        <v>0.46319444444444446</v>
      </c>
      <c r="F24" s="185">
        <f t="shared" si="19"/>
        <v>0.46388888888888891</v>
      </c>
      <c r="G24" s="186">
        <f>[3]Données_Planning!L22</f>
        <v>0.46597222222222223</v>
      </c>
      <c r="H24" s="187" t="str">
        <f>[3]Données_Planning!H22</f>
        <v>Pussy French</v>
      </c>
      <c r="I24" s="182">
        <f>[3]Données_Planning!D22</f>
        <v>47</v>
      </c>
      <c r="J24" s="188" t="str">
        <f>[3]Données_Planning!F22</f>
        <v>LANOISELIER</v>
      </c>
      <c r="K24" s="188" t="str">
        <f>[3]Données_Planning!E22</f>
        <v>Aurelien</v>
      </c>
      <c r="L24" s="189" t="str">
        <f>[3]Données_Planning!G22</f>
        <v>H</v>
      </c>
      <c r="M24" s="190">
        <f>(IF(OR(A24="DWF",A24="DNF"),0,QUOTIENT(Données_Planning!J22,60)))</f>
        <v>5</v>
      </c>
      <c r="N24" s="191" t="str">
        <f t="shared" si="20"/>
        <v>min</v>
      </c>
      <c r="O24" s="192">
        <f>(IF(OR(A24="DWF",A24="DNF"),Données_Planning!J22,MOD(Données_Planning!J22,60)))</f>
        <v>15</v>
      </c>
      <c r="P24" s="193" t="str">
        <f t="shared" si="21"/>
        <v>s</v>
      </c>
      <c r="Q24" s="194">
        <f>(IF(OR(A24="DWF",A24="DNF"),0,QUOTIENT(Données_Planning!I22,60)))</f>
        <v>6</v>
      </c>
      <c r="R24" s="191" t="str">
        <f t="shared" si="22"/>
        <v>min</v>
      </c>
      <c r="S24" s="192">
        <f>(IF(OR(A24="DWF",A24="DNF"),Données_Planning!I22,MOD(Données_Planning!I22,60)))</f>
        <v>15</v>
      </c>
      <c r="T24" s="193" t="str">
        <f t="shared" si="23"/>
        <v>s</v>
      </c>
      <c r="U24" s="194">
        <f>(IF(OR(A24="DWF",A24="DNF"),0,QUOTIENT(Données_Planning!K22,60)))</f>
        <v>7</v>
      </c>
      <c r="V24" s="191" t="str">
        <f t="shared" si="24"/>
        <v>min</v>
      </c>
      <c r="W24" s="192">
        <f>(IF(OR(A24="DWF",A24="DNF"),Données_Planning!K22,MOD(Données_Planning!K22,60)))</f>
        <v>15</v>
      </c>
      <c r="X24" s="195" t="str">
        <f t="shared" si="25"/>
        <v>s</v>
      </c>
      <c r="Y24" s="196"/>
    </row>
    <row r="25" spans="1:25" ht="24" thickBot="1" x14ac:dyDescent="0.4">
      <c r="A25" s="207" t="str">
        <f>[3]Données_Planning!A23</f>
        <v>sta</v>
      </c>
      <c r="B25" s="182">
        <f>[3]Données_Planning!B23</f>
        <v>5</v>
      </c>
      <c r="C25" s="183">
        <f>[3]Données_Planning!C23</f>
        <v>2</v>
      </c>
      <c r="D25" s="184">
        <f t="shared" si="17"/>
        <v>0.44513888888888892</v>
      </c>
      <c r="E25" s="184">
        <f t="shared" si="18"/>
        <v>0.46319444444444446</v>
      </c>
      <c r="F25" s="185">
        <f t="shared" si="19"/>
        <v>0.46388888888888891</v>
      </c>
      <c r="G25" s="186">
        <f>[3]Données_Planning!L23</f>
        <v>0.46597222222222223</v>
      </c>
      <c r="H25" s="187" t="str">
        <f>[3]Données_Planning!H23</f>
        <v>Apneaman CZE</v>
      </c>
      <c r="I25" s="182">
        <f>[3]Données_Planning!D23</f>
        <v>29</v>
      </c>
      <c r="J25" s="188" t="str">
        <f>[3]Données_Planning!F23</f>
        <v>SURANSKA</v>
      </c>
      <c r="K25" s="188" t="str">
        <f>[3]Données_Planning!E23</f>
        <v>Katerina</v>
      </c>
      <c r="L25" s="189" t="str">
        <f>[3]Données_Planning!G23</f>
        <v>F</v>
      </c>
      <c r="M25" s="190">
        <f>(IF(OR(A25="DWF",A25="DNF"),0,QUOTIENT(Données_Planning!J23,60)))</f>
        <v>5</v>
      </c>
      <c r="N25" s="191" t="str">
        <f t="shared" si="20"/>
        <v>min</v>
      </c>
      <c r="O25" s="192">
        <f>(IF(OR(A25="DWF",A25="DNF"),Données_Planning!J23,MOD(Données_Planning!J23,60)))</f>
        <v>15</v>
      </c>
      <c r="P25" s="193" t="str">
        <f t="shared" si="21"/>
        <v>s</v>
      </c>
      <c r="Q25" s="194">
        <f>(IF(OR(A25="DWF",A25="DNF"),0,QUOTIENT(Données_Planning!I23,60)))</f>
        <v>6</v>
      </c>
      <c r="R25" s="191" t="str">
        <f t="shared" si="22"/>
        <v>min</v>
      </c>
      <c r="S25" s="192">
        <f>(IF(OR(A25="DWF",A25="DNF"),Données_Planning!I23,MOD(Données_Planning!I23,60)))</f>
        <v>15</v>
      </c>
      <c r="T25" s="193" t="str">
        <f t="shared" si="23"/>
        <v>s</v>
      </c>
      <c r="U25" s="194">
        <f>(IF(OR(A25="DWF",A25="DNF"),0,QUOTIENT(Données_Planning!K23,60)))</f>
        <v>7</v>
      </c>
      <c r="V25" s="191" t="str">
        <f t="shared" si="24"/>
        <v>min</v>
      </c>
      <c r="W25" s="192">
        <f>(IF(OR(A25="DWF",A25="DNF"),Données_Planning!K23,MOD(Données_Planning!K23,60)))</f>
        <v>15</v>
      </c>
      <c r="X25" s="195" t="str">
        <f t="shared" si="25"/>
        <v>s</v>
      </c>
      <c r="Y25" s="196"/>
    </row>
    <row r="26" spans="1:25" ht="24" thickBot="1" x14ac:dyDescent="0.4">
      <c r="A26" s="207" t="str">
        <f>[3]Données_Planning!A24</f>
        <v>sta</v>
      </c>
      <c r="B26" s="182">
        <f>[3]Données_Planning!B24</f>
        <v>5</v>
      </c>
      <c r="C26" s="183">
        <f>[3]Données_Planning!C24</f>
        <v>3</v>
      </c>
      <c r="D26" s="184">
        <f t="shared" si="17"/>
        <v>0.44513888888888892</v>
      </c>
      <c r="E26" s="184">
        <f t="shared" si="18"/>
        <v>0.46319444444444446</v>
      </c>
      <c r="F26" s="185">
        <f t="shared" si="19"/>
        <v>0.46388888888888891</v>
      </c>
      <c r="G26" s="186">
        <f>[3]Données_Planning!L24</f>
        <v>0.46597222222222223</v>
      </c>
      <c r="H26" s="187" t="str">
        <f>[3]Données_Planning!H24</f>
        <v>Apneaman CZE</v>
      </c>
      <c r="I26" s="182">
        <f>[3]Données_Planning!D24</f>
        <v>27</v>
      </c>
      <c r="J26" s="188" t="str">
        <f>[3]Données_Planning!F24</f>
        <v>VENCL</v>
      </c>
      <c r="K26" s="188" t="str">
        <f>[3]Données_Planning!E24</f>
        <v>David</v>
      </c>
      <c r="L26" s="189" t="str">
        <f>[3]Données_Planning!G24</f>
        <v>H</v>
      </c>
      <c r="M26" s="190">
        <f>(IF(OR(A26="DWF",A26="DNF"),0,QUOTIENT(Données_Planning!J24,60)))</f>
        <v>6</v>
      </c>
      <c r="N26" s="191" t="str">
        <f t="shared" si="20"/>
        <v>min</v>
      </c>
      <c r="O26" s="192">
        <f>(IF(OR(A26="DWF",A26="DNF"),Données_Planning!J24,MOD(Données_Planning!J24,60)))</f>
        <v>5</v>
      </c>
      <c r="P26" s="193" t="str">
        <f t="shared" si="21"/>
        <v>s</v>
      </c>
      <c r="Q26" s="194">
        <f>(IF(OR(A26="DWF",A26="DNF"),0,QUOTIENT(Données_Planning!I24,60)))</f>
        <v>7</v>
      </c>
      <c r="R26" s="191" t="str">
        <f t="shared" si="22"/>
        <v>min</v>
      </c>
      <c r="S26" s="192">
        <f>(IF(OR(A26="DWF",A26="DNF"),Données_Planning!I24,MOD(Données_Planning!I24,60)))</f>
        <v>5</v>
      </c>
      <c r="T26" s="193" t="str">
        <f t="shared" si="23"/>
        <v>s</v>
      </c>
      <c r="U26" s="194">
        <f>(IF(OR(A26="DWF",A26="DNF"),0,QUOTIENT(Données_Planning!K24,60)))</f>
        <v>8</v>
      </c>
      <c r="V26" s="191" t="str">
        <f t="shared" si="24"/>
        <v>min</v>
      </c>
      <c r="W26" s="192">
        <f>(IF(OR(A26="DWF",A26="DNF"),Données_Planning!K24,MOD(Données_Planning!K24,60)))</f>
        <v>5</v>
      </c>
      <c r="X26" s="195" t="str">
        <f t="shared" si="25"/>
        <v>s</v>
      </c>
      <c r="Y26" s="196"/>
    </row>
    <row r="27" spans="1:25" ht="24" hidden="1" thickBot="1" x14ac:dyDescent="0.4">
      <c r="A27" s="207" t="str">
        <f>[3]Données_Planning!A25</f>
        <v>sta</v>
      </c>
      <c r="B27" s="182">
        <f>[3]Données_Planning!B25</f>
        <v>5</v>
      </c>
      <c r="C27" s="183">
        <f>[3]Données_Planning!C25</f>
        <v>4</v>
      </c>
      <c r="D27" s="184">
        <f t="shared" si="17"/>
        <v>0.44513888888888892</v>
      </c>
      <c r="E27" s="184">
        <f t="shared" si="18"/>
        <v>0.46319444444444446</v>
      </c>
      <c r="F27" s="185">
        <f t="shared" si="19"/>
        <v>0.46388888888888891</v>
      </c>
      <c r="G27" s="186">
        <f>[3]Données_Planning!L25</f>
        <v>0.46597222222222223</v>
      </c>
      <c r="H27" s="187" t="str">
        <f>[3]Données_Planning!H25</f>
        <v>TOPSTAR</v>
      </c>
      <c r="I27" s="182">
        <f>[3]Données_Planning!D25</f>
        <v>51</v>
      </c>
      <c r="J27" s="188" t="str">
        <f>[3]Données_Planning!F25</f>
        <v>BOUCHARD</v>
      </c>
      <c r="K27" s="188" t="str">
        <f>[3]Données_Planning!E25</f>
        <v>Thomas</v>
      </c>
      <c r="L27" s="189" t="str">
        <f>[3]Données_Planning!G25</f>
        <v>H</v>
      </c>
      <c r="M27" s="190">
        <f>(IF(OR(A27="DWF",A27="DNF"),0,QUOTIENT(Données_Planning!J25,60)))</f>
        <v>6</v>
      </c>
      <c r="N27" s="191" t="str">
        <f t="shared" si="20"/>
        <v>min</v>
      </c>
      <c r="O27" s="192">
        <f>(IF(OR(A27="DWF",A27="DNF"),Données_Planning!J25,MOD(Données_Planning!J25,60)))</f>
        <v>30</v>
      </c>
      <c r="P27" s="193" t="str">
        <f t="shared" si="21"/>
        <v>s</v>
      </c>
      <c r="Q27" s="194">
        <f>(IF(OR(A27="DWF",A27="DNF"),0,QUOTIENT(Données_Planning!I25,60)))</f>
        <v>7</v>
      </c>
      <c r="R27" s="191" t="str">
        <f t="shared" si="22"/>
        <v>min</v>
      </c>
      <c r="S27" s="192">
        <f>(IF(OR(A27="DWF",A27="DNF"),Données_Planning!I25,MOD(Données_Planning!I25,60)))</f>
        <v>30</v>
      </c>
      <c r="T27" s="193" t="str">
        <f t="shared" si="23"/>
        <v>s</v>
      </c>
      <c r="U27" s="194">
        <f>(IF(OR(A27="DWF",A27="DNF"),0,QUOTIENT(Données_Planning!K25,60)))</f>
        <v>8</v>
      </c>
      <c r="V27" s="191" t="str">
        <f t="shared" si="24"/>
        <v>min</v>
      </c>
      <c r="W27" s="192">
        <f>(IF(OR(A27="DWF",A27="DNF"),Données_Planning!K25,MOD(Données_Planning!K25,60)))</f>
        <v>30</v>
      </c>
      <c r="X27" s="195" t="str">
        <f t="shared" si="25"/>
        <v>s</v>
      </c>
      <c r="Y27" s="196"/>
    </row>
    <row r="28" spans="1:25" ht="24" hidden="1" thickBot="1" x14ac:dyDescent="0.4">
      <c r="A28" s="207" t="str">
        <f>[3]Données_Planning!A26</f>
        <v>dwf</v>
      </c>
      <c r="B28" s="182">
        <f>[3]Données_Planning!B26</f>
        <v>1</v>
      </c>
      <c r="C28" s="183">
        <f>[3]Données_Planning!C26</f>
        <v>1</v>
      </c>
      <c r="D28" s="184">
        <f t="shared" si="17"/>
        <v>0.46875</v>
      </c>
      <c r="E28" s="184">
        <f t="shared" si="18"/>
        <v>0.48680555555555555</v>
      </c>
      <c r="F28" s="185">
        <f t="shared" si="19"/>
        <v>0.48749999999999999</v>
      </c>
      <c r="G28" s="186">
        <f>[3]Données_Planning!L26</f>
        <v>0.48958333333333331</v>
      </c>
      <c r="H28" s="187" t="str">
        <f>[3]Données_Planning!H26</f>
        <v>Equipe12</v>
      </c>
      <c r="I28" s="182">
        <f>[3]Données_Planning!D26</f>
        <v>56</v>
      </c>
      <c r="J28" s="188" t="str">
        <f>[3]Données_Planning!F26</f>
        <v>bbb</v>
      </c>
      <c r="K28" s="188" t="str">
        <f>[3]Données_Planning!E26</f>
        <v>adouze</v>
      </c>
      <c r="L28" s="189" t="str">
        <f>[3]Données_Planning!G26</f>
        <v>H</v>
      </c>
      <c r="M28" s="190">
        <f>(IF(OR(A28="DWF",A28="DNF"),0,QUOTIENT(Données_Planning!J26,60)))</f>
        <v>0</v>
      </c>
      <c r="N28" s="191">
        <f t="shared" si="20"/>
        <v>0</v>
      </c>
      <c r="O28" s="192">
        <f>(IF(OR(A28="DWF",A28="DNF"),Données_Planning!J26,MOD(Données_Planning!J26,60)))</f>
        <v>-15</v>
      </c>
      <c r="P28" s="193" t="str">
        <f t="shared" si="21"/>
        <v>m</v>
      </c>
      <c r="Q28" s="194">
        <f>(IF(OR(A28="DWF",A28="DNF"),0,QUOTIENT(Données_Planning!I26,60)))</f>
        <v>0</v>
      </c>
      <c r="R28" s="191">
        <f t="shared" si="22"/>
        <v>0</v>
      </c>
      <c r="S28" s="192">
        <f>(IF(OR(A28="DWF",A28="DNF"),Données_Planning!I26,MOD(Données_Planning!I26,60)))</f>
        <v>10</v>
      </c>
      <c r="T28" s="193" t="str">
        <f t="shared" si="23"/>
        <v>m</v>
      </c>
      <c r="U28" s="194">
        <f>(IF(OR(A28="DWF",A28="DNF"),0,QUOTIENT(Données_Planning!K26,60)))</f>
        <v>0</v>
      </c>
      <c r="V28" s="191">
        <f t="shared" si="24"/>
        <v>0</v>
      </c>
      <c r="W28" s="192">
        <f>(IF(OR(A28="DWF",A28="DNF"),Données_Planning!K26,MOD(Données_Planning!K26,60)))</f>
        <v>35</v>
      </c>
      <c r="X28" s="195" t="str">
        <f t="shared" si="25"/>
        <v>m</v>
      </c>
      <c r="Y28" s="196"/>
    </row>
    <row r="29" spans="1:25" ht="24" hidden="1" thickBot="1" x14ac:dyDescent="0.4">
      <c r="A29" s="207" t="str">
        <f>[3]Données_Planning!A27</f>
        <v>dwf</v>
      </c>
      <c r="B29" s="182">
        <f>[3]Données_Planning!B27</f>
        <v>1</v>
      </c>
      <c r="C29" s="183">
        <f>[3]Données_Planning!C27</f>
        <v>2</v>
      </c>
      <c r="D29" s="184">
        <f t="shared" si="17"/>
        <v>0.46875</v>
      </c>
      <c r="E29" s="184">
        <f t="shared" si="18"/>
        <v>0.48680555555555555</v>
      </c>
      <c r="F29" s="185">
        <f t="shared" si="19"/>
        <v>0.48749999999999999</v>
      </c>
      <c r="G29" s="186">
        <f>[3]Données_Planning!L27</f>
        <v>0.48958333333333331</v>
      </c>
      <c r="H29" s="187" t="str">
        <f>[3]Données_Planning!H27</f>
        <v>Equipe12</v>
      </c>
      <c r="I29" s="182">
        <f>[3]Données_Planning!D27</f>
        <v>57</v>
      </c>
      <c r="J29" s="188" t="str">
        <f>[3]Données_Planning!F27</f>
        <v>bbb</v>
      </c>
      <c r="K29" s="188" t="str">
        <f>[3]Données_Planning!E27</f>
        <v>bdouze</v>
      </c>
      <c r="L29" s="189" t="str">
        <f>[3]Données_Planning!G27</f>
        <v>H</v>
      </c>
      <c r="M29" s="190">
        <f>(IF(OR(A29="DWF",A29="DNF"),0,QUOTIENT(Données_Planning!J27,60)))</f>
        <v>0</v>
      </c>
      <c r="N29" s="191">
        <f t="shared" si="20"/>
        <v>0</v>
      </c>
      <c r="O29" s="192">
        <f>(IF(OR(A29="DWF",A29="DNF"),Données_Planning!J27,MOD(Données_Planning!J27,60)))</f>
        <v>-15</v>
      </c>
      <c r="P29" s="193" t="str">
        <f t="shared" si="21"/>
        <v>m</v>
      </c>
      <c r="Q29" s="194">
        <f>(IF(OR(A29="DWF",A29="DNF"),0,QUOTIENT(Données_Planning!I27,60)))</f>
        <v>0</v>
      </c>
      <c r="R29" s="191">
        <f t="shared" si="22"/>
        <v>0</v>
      </c>
      <c r="S29" s="192">
        <f>(IF(OR(A29="DWF",A29="DNF"),Données_Planning!I27,MOD(Données_Planning!I27,60)))</f>
        <v>10</v>
      </c>
      <c r="T29" s="193" t="str">
        <f t="shared" si="23"/>
        <v>m</v>
      </c>
      <c r="U29" s="194">
        <f>(IF(OR(A29="DWF",A29="DNF"),0,QUOTIENT(Données_Planning!K27,60)))</f>
        <v>0</v>
      </c>
      <c r="V29" s="191">
        <f t="shared" si="24"/>
        <v>0</v>
      </c>
      <c r="W29" s="192">
        <f>(IF(OR(A29="DWF",A29="DNF"),Données_Planning!K27,MOD(Données_Planning!K27,60)))</f>
        <v>35</v>
      </c>
      <c r="X29" s="195" t="str">
        <f t="shared" si="25"/>
        <v>m</v>
      </c>
      <c r="Y29" s="196"/>
    </row>
    <row r="30" spans="1:25" ht="24" hidden="1" thickBot="1" x14ac:dyDescent="0.4">
      <c r="A30" s="207" t="str">
        <f>[3]Données_Planning!A28</f>
        <v>dwf</v>
      </c>
      <c r="B30" s="182">
        <f>[3]Données_Planning!B28</f>
        <v>1</v>
      </c>
      <c r="C30" s="183">
        <f>[3]Données_Planning!C28</f>
        <v>3</v>
      </c>
      <c r="D30" s="184">
        <f t="shared" si="17"/>
        <v>0.46875</v>
      </c>
      <c r="E30" s="184">
        <f t="shared" si="18"/>
        <v>0.48680555555555555</v>
      </c>
      <c r="F30" s="185">
        <f t="shared" si="19"/>
        <v>0.48749999999999999</v>
      </c>
      <c r="G30" s="186">
        <f>[3]Données_Planning!L28</f>
        <v>0.48958333333333331</v>
      </c>
      <c r="H30" s="187" t="str">
        <f>[3]Données_Planning!H28</f>
        <v>Cantal Apnee</v>
      </c>
      <c r="I30" s="182">
        <f>[3]Données_Planning!D28</f>
        <v>34</v>
      </c>
      <c r="J30" s="188" t="str">
        <f>[3]Données_Planning!F28</f>
        <v>CHAMPAGNAC</v>
      </c>
      <c r="K30" s="188" t="str">
        <f>[3]Données_Planning!E28</f>
        <v>Christelle</v>
      </c>
      <c r="L30" s="189" t="str">
        <f>[3]Données_Planning!G28</f>
        <v>F</v>
      </c>
      <c r="M30" s="190">
        <f>(IF(OR(A30="DWF",A30="DNF"),0,QUOTIENT(Données_Planning!J28,60)))</f>
        <v>0</v>
      </c>
      <c r="N30" s="191">
        <f t="shared" si="20"/>
        <v>0</v>
      </c>
      <c r="O30" s="192">
        <f>(IF(OR(A30="DWF",A30="DNF"),Données_Planning!J28,MOD(Données_Planning!J28,60)))</f>
        <v>25</v>
      </c>
      <c r="P30" s="193" t="str">
        <f t="shared" si="21"/>
        <v>m</v>
      </c>
      <c r="Q30" s="194">
        <f>(IF(OR(A30="DWF",A30="DNF"),0,QUOTIENT(Données_Planning!I28,60)))</f>
        <v>0</v>
      </c>
      <c r="R30" s="191">
        <f t="shared" si="22"/>
        <v>0</v>
      </c>
      <c r="S30" s="192">
        <f>(IF(OR(A30="DWF",A30="DNF"),Données_Planning!I28,MOD(Données_Planning!I28,60)))</f>
        <v>50</v>
      </c>
      <c r="T30" s="193" t="str">
        <f t="shared" si="23"/>
        <v>m</v>
      </c>
      <c r="U30" s="194">
        <f>(IF(OR(A30="DWF",A30="DNF"),0,QUOTIENT(Données_Planning!K28,60)))</f>
        <v>0</v>
      </c>
      <c r="V30" s="191">
        <f t="shared" si="24"/>
        <v>0</v>
      </c>
      <c r="W30" s="192">
        <f>(IF(OR(A30="DWF",A30="DNF"),Données_Planning!K28,MOD(Données_Planning!K28,60)))</f>
        <v>75</v>
      </c>
      <c r="X30" s="195" t="str">
        <f t="shared" si="25"/>
        <v>m</v>
      </c>
      <c r="Y30" s="196"/>
    </row>
    <row r="31" spans="1:25" ht="24" hidden="1" thickBot="1" x14ac:dyDescent="0.4">
      <c r="A31" s="207" t="str">
        <f>[3]Données_Planning!A29</f>
        <v>dwf</v>
      </c>
      <c r="B31" s="182">
        <f>[3]Données_Planning!B29</f>
        <v>2</v>
      </c>
      <c r="C31" s="183">
        <f>[3]Données_Planning!C29</f>
        <v>1</v>
      </c>
      <c r="D31" s="184">
        <f t="shared" si="17"/>
        <v>0.47500000000000003</v>
      </c>
      <c r="E31" s="184">
        <f t="shared" si="18"/>
        <v>0.49305555555555558</v>
      </c>
      <c r="F31" s="185">
        <f t="shared" si="19"/>
        <v>0.49375000000000002</v>
      </c>
      <c r="G31" s="186">
        <f>[3]Données_Planning!L29</f>
        <v>0.49583333333333335</v>
      </c>
      <c r="H31" s="187" t="str">
        <f>[3]Données_Planning!H29</f>
        <v>Les Chocs Eau Suisses</v>
      </c>
      <c r="I31" s="182">
        <f>[3]Données_Planning!D29</f>
        <v>22</v>
      </c>
      <c r="J31" s="188" t="str">
        <f>[3]Données_Planning!F29</f>
        <v>GIL JIMENEZ</v>
      </c>
      <c r="K31" s="188" t="str">
        <f>[3]Données_Planning!E29</f>
        <v>Pilar</v>
      </c>
      <c r="L31" s="189" t="str">
        <f>[3]Données_Planning!G29</f>
        <v>F</v>
      </c>
      <c r="M31" s="190">
        <f>(IF(OR(A31="DWF",A31="DNF"),0,QUOTIENT(Données_Planning!J29,60)))</f>
        <v>0</v>
      </c>
      <c r="N31" s="191">
        <f t="shared" si="20"/>
        <v>0</v>
      </c>
      <c r="O31" s="192">
        <f>(IF(OR(A31="DWF",A31="DNF"),Données_Planning!J29,MOD(Données_Planning!J29,60)))</f>
        <v>25</v>
      </c>
      <c r="P31" s="193" t="str">
        <f t="shared" si="21"/>
        <v>m</v>
      </c>
      <c r="Q31" s="194">
        <f>(IF(OR(A31="DWF",A31="DNF"),0,QUOTIENT(Données_Planning!I29,60)))</f>
        <v>0</v>
      </c>
      <c r="R31" s="191">
        <f t="shared" si="22"/>
        <v>0</v>
      </c>
      <c r="S31" s="192">
        <f>(IF(OR(A31="DWF",A31="DNF"),Données_Planning!I29,MOD(Données_Planning!I29,60)))</f>
        <v>50</v>
      </c>
      <c r="T31" s="193" t="str">
        <f t="shared" si="23"/>
        <v>m</v>
      </c>
      <c r="U31" s="194">
        <f>(IF(OR(A31="DWF",A31="DNF"),0,QUOTIENT(Données_Planning!K29,60)))</f>
        <v>0</v>
      </c>
      <c r="V31" s="191">
        <f t="shared" si="24"/>
        <v>0</v>
      </c>
      <c r="W31" s="192">
        <f>(IF(OR(A31="DWF",A31="DNF"),Données_Planning!K29,MOD(Données_Planning!K29,60)))</f>
        <v>75</v>
      </c>
      <c r="X31" s="195" t="str">
        <f t="shared" si="25"/>
        <v>m</v>
      </c>
      <c r="Y31" s="196"/>
    </row>
    <row r="32" spans="1:25" ht="24" hidden="1" thickBot="1" x14ac:dyDescent="0.4">
      <c r="A32" s="207" t="str">
        <f>[3]Données_Planning!A30</f>
        <v>dwf</v>
      </c>
      <c r="B32" s="182">
        <f>[3]Données_Planning!B30</f>
        <v>2</v>
      </c>
      <c r="C32" s="183">
        <f>[3]Données_Planning!C30</f>
        <v>2</v>
      </c>
      <c r="D32" s="184">
        <f t="shared" si="17"/>
        <v>0.47500000000000003</v>
      </c>
      <c r="E32" s="184">
        <f t="shared" si="18"/>
        <v>0.49305555555555558</v>
      </c>
      <c r="F32" s="185">
        <f t="shared" si="19"/>
        <v>0.49375000000000002</v>
      </c>
      <c r="G32" s="186">
        <f>[3]Données_Planning!L30</f>
        <v>0.49583333333333335</v>
      </c>
      <c r="H32" s="187" t="str">
        <f>[3]Données_Planning!H30</f>
        <v>AURApnea</v>
      </c>
      <c r="I32" s="182">
        <f>[3]Données_Planning!D30</f>
        <v>3</v>
      </c>
      <c r="J32" s="188" t="str">
        <f>[3]Données_Planning!F30</f>
        <v>PLANCHAT</v>
      </c>
      <c r="K32" s="188" t="str">
        <f>[3]Données_Planning!E30</f>
        <v>Greg</v>
      </c>
      <c r="L32" s="189" t="str">
        <f>[3]Données_Planning!G30</f>
        <v>H</v>
      </c>
      <c r="M32" s="190">
        <f>(IF(OR(A32="DWF",A32="DNF"),0,QUOTIENT(Données_Planning!J30,60)))</f>
        <v>0</v>
      </c>
      <c r="N32" s="191">
        <f t="shared" si="20"/>
        <v>0</v>
      </c>
      <c r="O32" s="192">
        <f>(IF(OR(A32="DWF",A32="DNF"),Données_Planning!J30,MOD(Données_Planning!J30,60)))</f>
        <v>30</v>
      </c>
      <c r="P32" s="193" t="str">
        <f t="shared" si="21"/>
        <v>m</v>
      </c>
      <c r="Q32" s="194">
        <f>(IF(OR(A32="DWF",A32="DNF"),0,QUOTIENT(Données_Planning!I30,60)))</f>
        <v>0</v>
      </c>
      <c r="R32" s="191">
        <f t="shared" si="22"/>
        <v>0</v>
      </c>
      <c r="S32" s="192">
        <f>(IF(OR(A32="DWF",A32="DNF"),Données_Planning!I30,MOD(Données_Planning!I30,60)))</f>
        <v>55</v>
      </c>
      <c r="T32" s="193" t="str">
        <f t="shared" si="23"/>
        <v>m</v>
      </c>
      <c r="U32" s="194">
        <f>(IF(OR(A32="DWF",A32="DNF"),0,QUOTIENT(Données_Planning!K30,60)))</f>
        <v>0</v>
      </c>
      <c r="V32" s="191">
        <f t="shared" si="24"/>
        <v>0</v>
      </c>
      <c r="W32" s="192">
        <f>(IF(OR(A32="DWF",A32="DNF"),Données_Planning!K30,MOD(Données_Planning!K30,60)))</f>
        <v>80</v>
      </c>
      <c r="X32" s="195" t="str">
        <f t="shared" si="25"/>
        <v>m</v>
      </c>
      <c r="Y32" s="196"/>
    </row>
    <row r="33" spans="1:25" ht="24" hidden="1" thickBot="1" x14ac:dyDescent="0.4">
      <c r="A33" s="207" t="str">
        <f>[3]Données_Planning!A31</f>
        <v>dwf</v>
      </c>
      <c r="B33" s="182">
        <f>[3]Données_Planning!B31</f>
        <v>2</v>
      </c>
      <c r="C33" s="183">
        <f>[3]Données_Planning!C31</f>
        <v>3</v>
      </c>
      <c r="D33" s="184">
        <f t="shared" si="17"/>
        <v>0.47500000000000003</v>
      </c>
      <c r="E33" s="184">
        <f t="shared" si="18"/>
        <v>0.49305555555555558</v>
      </c>
      <c r="F33" s="185">
        <f t="shared" si="19"/>
        <v>0.49375000000000002</v>
      </c>
      <c r="G33" s="186">
        <f>[3]Données_Planning!L31</f>
        <v>0.49583333333333335</v>
      </c>
      <c r="H33" s="187" t="str">
        <f>[3]Données_Planning!H31</f>
        <v>Les ponneys fringants</v>
      </c>
      <c r="I33" s="182">
        <f>[3]Données_Planning!D31</f>
        <v>38</v>
      </c>
      <c r="J33" s="188" t="str">
        <f>[3]Données_Planning!F31</f>
        <v>HUGON</v>
      </c>
      <c r="K33" s="188" t="str">
        <f>[3]Données_Planning!E31</f>
        <v>Clara</v>
      </c>
      <c r="L33" s="189" t="str">
        <f>[3]Données_Planning!G31</f>
        <v>F</v>
      </c>
      <c r="M33" s="190">
        <f>(IF(OR(A33="DWF",A33="DNF"),0,QUOTIENT(Données_Planning!J31,60)))</f>
        <v>0</v>
      </c>
      <c r="N33" s="191">
        <f t="shared" si="20"/>
        <v>0</v>
      </c>
      <c r="O33" s="192">
        <f>(IF(OR(A33="DWF",A33="DNF"),Données_Planning!J31,MOD(Données_Planning!J31,60)))</f>
        <v>35</v>
      </c>
      <c r="P33" s="193" t="str">
        <f t="shared" si="21"/>
        <v>m</v>
      </c>
      <c r="Q33" s="194">
        <f>(IF(OR(A33="DWF",A33="DNF"),0,QUOTIENT(Données_Planning!I31,60)))</f>
        <v>0</v>
      </c>
      <c r="R33" s="191">
        <f t="shared" si="22"/>
        <v>0</v>
      </c>
      <c r="S33" s="192">
        <f>(IF(OR(A33="DWF",A33="DNF"),Données_Planning!I31,MOD(Données_Planning!I31,60)))</f>
        <v>60</v>
      </c>
      <c r="T33" s="193" t="str">
        <f t="shared" si="23"/>
        <v>m</v>
      </c>
      <c r="U33" s="194">
        <f>(IF(OR(A33="DWF",A33="DNF"),0,QUOTIENT(Données_Planning!K31,60)))</f>
        <v>0</v>
      </c>
      <c r="V33" s="191">
        <f t="shared" si="24"/>
        <v>0</v>
      </c>
      <c r="W33" s="192">
        <f>(IF(OR(A33="DWF",A33="DNF"),Données_Planning!K31,MOD(Données_Planning!K31,60)))</f>
        <v>85</v>
      </c>
      <c r="X33" s="195" t="str">
        <f t="shared" si="25"/>
        <v>m</v>
      </c>
      <c r="Y33" s="196"/>
    </row>
    <row r="34" spans="1:25" ht="24" hidden="1" thickBot="1" x14ac:dyDescent="0.4">
      <c r="A34" s="207" t="str">
        <f>[3]Données_Planning!A32</f>
        <v>dwf</v>
      </c>
      <c r="B34" s="182">
        <f>[3]Données_Planning!B32</f>
        <v>3</v>
      </c>
      <c r="C34" s="183">
        <f>[3]Données_Planning!C32</f>
        <v>1</v>
      </c>
      <c r="D34" s="184">
        <f t="shared" si="17"/>
        <v>0.48125000000000001</v>
      </c>
      <c r="E34" s="184">
        <f t="shared" si="18"/>
        <v>0.49930555555555556</v>
      </c>
      <c r="F34" s="185">
        <f t="shared" si="19"/>
        <v>0.5</v>
      </c>
      <c r="G34" s="186">
        <f>[3]Données_Planning!L32</f>
        <v>0.50208333333333333</v>
      </c>
      <c r="H34" s="187" t="str">
        <f>[3]Données_Planning!H32</f>
        <v>Les ponneys fringants</v>
      </c>
      <c r="I34" s="182">
        <f>[3]Données_Planning!D32</f>
        <v>39</v>
      </c>
      <c r="J34" s="188" t="str">
        <f>[3]Données_Planning!F32</f>
        <v>NOTEUIL</v>
      </c>
      <c r="K34" s="188" t="str">
        <f>[3]Données_Planning!E32</f>
        <v>Jeremy</v>
      </c>
      <c r="L34" s="189" t="str">
        <f>[3]Données_Planning!G32</f>
        <v>H</v>
      </c>
      <c r="M34" s="190">
        <f>(IF(OR(A34="DWF",A34="DNF"),0,QUOTIENT(Données_Planning!J32,60)))</f>
        <v>0</v>
      </c>
      <c r="N34" s="191">
        <f t="shared" si="20"/>
        <v>0</v>
      </c>
      <c r="O34" s="192">
        <f>(IF(OR(A34="DWF",A34="DNF"),Données_Planning!J32,MOD(Données_Planning!J32,60)))</f>
        <v>40</v>
      </c>
      <c r="P34" s="193" t="str">
        <f t="shared" si="21"/>
        <v>m</v>
      </c>
      <c r="Q34" s="194">
        <f>(IF(OR(A34="DWF",A34="DNF"),0,QUOTIENT(Données_Planning!I32,60)))</f>
        <v>0</v>
      </c>
      <c r="R34" s="191">
        <f t="shared" si="22"/>
        <v>0</v>
      </c>
      <c r="S34" s="192">
        <f>(IF(OR(A34="DWF",A34="DNF"),Données_Planning!I32,MOD(Données_Planning!I32,60)))</f>
        <v>65</v>
      </c>
      <c r="T34" s="193" t="str">
        <f t="shared" si="23"/>
        <v>m</v>
      </c>
      <c r="U34" s="194">
        <f>(IF(OR(A34="DWF",A34="DNF"),0,QUOTIENT(Données_Planning!K32,60)))</f>
        <v>0</v>
      </c>
      <c r="V34" s="191">
        <f t="shared" si="24"/>
        <v>0</v>
      </c>
      <c r="W34" s="192">
        <f>(IF(OR(A34="DWF",A34="DNF"),Données_Planning!K32,MOD(Données_Planning!K32,60)))</f>
        <v>90</v>
      </c>
      <c r="X34" s="195" t="str">
        <f t="shared" si="25"/>
        <v>m</v>
      </c>
      <c r="Y34" s="196"/>
    </row>
    <row r="35" spans="1:25" ht="24" hidden="1" thickBot="1" x14ac:dyDescent="0.4">
      <c r="A35" s="207" t="str">
        <f>[3]Données_Planning!A33</f>
        <v>dwf</v>
      </c>
      <c r="B35" s="182">
        <f>[3]Données_Planning!B33</f>
        <v>3</v>
      </c>
      <c r="C35" s="183">
        <f>[3]Données_Planning!C33</f>
        <v>2</v>
      </c>
      <c r="D35" s="184">
        <f t="shared" si="17"/>
        <v>0.48125000000000001</v>
      </c>
      <c r="E35" s="184">
        <f t="shared" si="18"/>
        <v>0.49930555555555556</v>
      </c>
      <c r="F35" s="185">
        <f t="shared" si="19"/>
        <v>0.5</v>
      </c>
      <c r="G35" s="186">
        <f>[3]Données_Planning!L33</f>
        <v>0.50208333333333333</v>
      </c>
      <c r="H35" s="187" t="str">
        <f>[3]Données_Planning!H33</f>
        <v>Les Bras casses</v>
      </c>
      <c r="I35" s="182">
        <f>[3]Données_Planning!D33</f>
        <v>17</v>
      </c>
      <c r="J35" s="188" t="str">
        <f>[3]Données_Planning!F33</f>
        <v>BERGER</v>
      </c>
      <c r="K35" s="188" t="str">
        <f>[3]Données_Planning!E33</f>
        <v>Claudia</v>
      </c>
      <c r="L35" s="189" t="str">
        <f>[3]Données_Planning!G33</f>
        <v>F</v>
      </c>
      <c r="M35" s="190">
        <f>(IF(OR(A35="DWF",A35="DNF"),0,QUOTIENT(Données_Planning!J33,60)))</f>
        <v>0</v>
      </c>
      <c r="N35" s="191">
        <f t="shared" si="20"/>
        <v>0</v>
      </c>
      <c r="O35" s="192">
        <f>(IF(OR(A35="DWF",A35="DNF"),Données_Planning!J33,MOD(Données_Planning!J33,60)))</f>
        <v>50</v>
      </c>
      <c r="P35" s="193" t="str">
        <f t="shared" si="21"/>
        <v>m</v>
      </c>
      <c r="Q35" s="194">
        <f>(IF(OR(A35="DWF",A35="DNF"),0,QUOTIENT(Données_Planning!I33,60)))</f>
        <v>0</v>
      </c>
      <c r="R35" s="191">
        <f t="shared" si="22"/>
        <v>0</v>
      </c>
      <c r="S35" s="192">
        <f>(IF(OR(A35="DWF",A35="DNF"),Données_Planning!I33,MOD(Données_Planning!I33,60)))</f>
        <v>75</v>
      </c>
      <c r="T35" s="193" t="str">
        <f t="shared" si="23"/>
        <v>m</v>
      </c>
      <c r="U35" s="194">
        <f>(IF(OR(A35="DWF",A35="DNF"),0,QUOTIENT(Données_Planning!K33,60)))</f>
        <v>0</v>
      </c>
      <c r="V35" s="191">
        <f t="shared" si="24"/>
        <v>0</v>
      </c>
      <c r="W35" s="192">
        <f>(IF(OR(A35="DWF",A35="DNF"),Données_Planning!K33,MOD(Données_Planning!K33,60)))</f>
        <v>100</v>
      </c>
      <c r="X35" s="195" t="str">
        <f t="shared" si="25"/>
        <v>m</v>
      </c>
      <c r="Y35" s="196"/>
    </row>
    <row r="36" spans="1:25" ht="24" hidden="1" thickBot="1" x14ac:dyDescent="0.4">
      <c r="A36" s="207" t="str">
        <f>[3]Données_Planning!A34</f>
        <v>dwf</v>
      </c>
      <c r="B36" s="182">
        <f>[3]Données_Planning!B34</f>
        <v>3</v>
      </c>
      <c r="C36" s="183">
        <f>[3]Données_Planning!C34</f>
        <v>3</v>
      </c>
      <c r="D36" s="184">
        <f t="shared" si="17"/>
        <v>0.48125000000000001</v>
      </c>
      <c r="E36" s="184">
        <f t="shared" si="18"/>
        <v>0.49930555555555556</v>
      </c>
      <c r="F36" s="185">
        <f t="shared" si="19"/>
        <v>0.5</v>
      </c>
      <c r="G36" s="186">
        <f>[3]Données_Planning!L34</f>
        <v>0.50208333333333333</v>
      </c>
      <c r="H36" s="187" t="str">
        <f>[3]Données_Planning!H34</f>
        <v>Les Bras casses</v>
      </c>
      <c r="I36" s="182">
        <f>[3]Données_Planning!D34</f>
        <v>20</v>
      </c>
      <c r="J36" s="188" t="str">
        <f>[3]Données_Planning!F34</f>
        <v>NEYROUD</v>
      </c>
      <c r="K36" s="188" t="str">
        <f>[3]Données_Planning!E34</f>
        <v>Christian</v>
      </c>
      <c r="L36" s="189" t="str">
        <f>[3]Données_Planning!G34</f>
        <v>H</v>
      </c>
      <c r="M36" s="190">
        <f>(IF(OR(A36="DWF",A36="DNF"),0,QUOTIENT(Données_Planning!J34,60)))</f>
        <v>0</v>
      </c>
      <c r="N36" s="191">
        <f t="shared" si="20"/>
        <v>0</v>
      </c>
      <c r="O36" s="192">
        <f>(IF(OR(A36="DWF",A36="DNF"),Données_Planning!J34,MOD(Données_Planning!J34,60)))</f>
        <v>50</v>
      </c>
      <c r="P36" s="193" t="str">
        <f t="shared" si="21"/>
        <v>m</v>
      </c>
      <c r="Q36" s="194">
        <f>(IF(OR(A36="DWF",A36="DNF"),0,QUOTIENT(Données_Planning!I34,60)))</f>
        <v>0</v>
      </c>
      <c r="R36" s="191">
        <f t="shared" si="22"/>
        <v>0</v>
      </c>
      <c r="S36" s="192">
        <f>(IF(OR(A36="DWF",A36="DNF"),Données_Planning!I34,MOD(Données_Planning!I34,60)))</f>
        <v>75</v>
      </c>
      <c r="T36" s="193" t="str">
        <f t="shared" si="23"/>
        <v>m</v>
      </c>
      <c r="U36" s="194">
        <f>(IF(OR(A36="DWF",A36="DNF"),0,QUOTIENT(Données_Planning!K34,60)))</f>
        <v>0</v>
      </c>
      <c r="V36" s="191">
        <f t="shared" si="24"/>
        <v>0</v>
      </c>
      <c r="W36" s="192">
        <f>(IF(OR(A36="DWF",A36="DNF"),Données_Planning!K34,MOD(Données_Planning!K34,60)))</f>
        <v>100</v>
      </c>
      <c r="X36" s="195" t="str">
        <f t="shared" si="25"/>
        <v>m</v>
      </c>
      <c r="Y36" s="196"/>
    </row>
    <row r="37" spans="1:25" ht="24" hidden="1" thickBot="1" x14ac:dyDescent="0.4">
      <c r="A37" s="207" t="str">
        <f>[3]Données_Planning!A35</f>
        <v>dwf</v>
      </c>
      <c r="B37" s="182">
        <f>[3]Données_Planning!B35</f>
        <v>4</v>
      </c>
      <c r="C37" s="183">
        <f>[3]Données_Planning!C35</f>
        <v>1</v>
      </c>
      <c r="D37" s="184">
        <f t="shared" si="17"/>
        <v>0.48749999999999999</v>
      </c>
      <c r="E37" s="184">
        <f t="shared" si="18"/>
        <v>0.50555555555555554</v>
      </c>
      <c r="F37" s="185">
        <f t="shared" si="19"/>
        <v>0.50624999999999998</v>
      </c>
      <c r="G37" s="186">
        <f>[3]Données_Planning!L35</f>
        <v>0.5083333333333333</v>
      </c>
      <c r="H37" s="187" t="str">
        <f>[3]Données_Planning!H35</f>
        <v>FORZAPNEA</v>
      </c>
      <c r="I37" s="182">
        <f>[3]Données_Planning!D35</f>
        <v>13</v>
      </c>
      <c r="J37" s="188" t="str">
        <f>[3]Données_Planning!F35</f>
        <v>BOURRIEN</v>
      </c>
      <c r="K37" s="188" t="str">
        <f>[3]Données_Planning!E35</f>
        <v>Joanna</v>
      </c>
      <c r="L37" s="189" t="str">
        <f>[3]Données_Planning!G35</f>
        <v>F</v>
      </c>
      <c r="M37" s="190">
        <f>(IF(OR(A37="DWF",A37="DNF"),0,QUOTIENT(Données_Planning!J35,60)))</f>
        <v>0</v>
      </c>
      <c r="N37" s="191">
        <f t="shared" si="20"/>
        <v>0</v>
      </c>
      <c r="O37" s="192">
        <f>(IF(OR(A37="DWF",A37="DNF"),Données_Planning!J35,MOD(Données_Planning!J35,60)))</f>
        <v>50</v>
      </c>
      <c r="P37" s="193" t="str">
        <f t="shared" si="21"/>
        <v>m</v>
      </c>
      <c r="Q37" s="194">
        <f>(IF(OR(A37="DWF",A37="DNF"),0,QUOTIENT(Données_Planning!I35,60)))</f>
        <v>0</v>
      </c>
      <c r="R37" s="191">
        <f t="shared" si="22"/>
        <v>0</v>
      </c>
      <c r="S37" s="192">
        <f>(IF(OR(A37="DWF",A37="DNF"),Données_Planning!I35,MOD(Données_Planning!I35,60)))</f>
        <v>75</v>
      </c>
      <c r="T37" s="193" t="str">
        <f t="shared" si="23"/>
        <v>m</v>
      </c>
      <c r="U37" s="194">
        <f>(IF(OR(A37="DWF",A37="DNF"),0,QUOTIENT(Données_Planning!K35,60)))</f>
        <v>0</v>
      </c>
      <c r="V37" s="191">
        <f t="shared" si="24"/>
        <v>0</v>
      </c>
      <c r="W37" s="192">
        <f>(IF(OR(A37="DWF",A37="DNF"),Données_Planning!K35,MOD(Données_Planning!K35,60)))</f>
        <v>100</v>
      </c>
      <c r="X37" s="195" t="str">
        <f t="shared" si="25"/>
        <v>m</v>
      </c>
      <c r="Y37" s="196"/>
    </row>
    <row r="38" spans="1:25" ht="24" hidden="1" thickBot="1" x14ac:dyDescent="0.4">
      <c r="A38" s="207" t="str">
        <f>[3]Données_Planning!A36</f>
        <v>dwf</v>
      </c>
      <c r="B38" s="182">
        <f>[3]Données_Planning!B36</f>
        <v>4</v>
      </c>
      <c r="C38" s="183">
        <f>[3]Données_Planning!C36</f>
        <v>2</v>
      </c>
      <c r="D38" s="184">
        <f t="shared" si="17"/>
        <v>0.48749999999999999</v>
      </c>
      <c r="E38" s="184">
        <f t="shared" si="18"/>
        <v>0.50555555555555554</v>
      </c>
      <c r="F38" s="185">
        <f t="shared" si="19"/>
        <v>0.50624999999999998</v>
      </c>
      <c r="G38" s="186">
        <f>[3]Données_Planning!L36</f>
        <v>0.5083333333333333</v>
      </c>
      <c r="H38" s="187" t="str">
        <f>[3]Données_Planning!H36</f>
        <v>Les vieux de la vieille</v>
      </c>
      <c r="I38" s="182">
        <f>[3]Données_Planning!D36</f>
        <v>44</v>
      </c>
      <c r="J38" s="188" t="str">
        <f>[3]Données_Planning!F36</f>
        <v>BOUZAT</v>
      </c>
      <c r="K38" s="188" t="str">
        <f>[3]Données_Planning!E36</f>
        <v>Patrick</v>
      </c>
      <c r="L38" s="189" t="str">
        <f>[3]Données_Planning!G36</f>
        <v>H</v>
      </c>
      <c r="M38" s="190">
        <f>(IF(OR(A38="DWF",A38="DNF"),0,QUOTIENT(Données_Planning!J36,60)))</f>
        <v>0</v>
      </c>
      <c r="N38" s="191">
        <f t="shared" si="20"/>
        <v>0</v>
      </c>
      <c r="O38" s="192">
        <f>(IF(OR(A38="DWF",A38="DNF"),Données_Planning!J36,MOD(Données_Planning!J36,60)))</f>
        <v>53</v>
      </c>
      <c r="P38" s="193" t="str">
        <f t="shared" si="21"/>
        <v>m</v>
      </c>
      <c r="Q38" s="194">
        <f>(IF(OR(A38="DWF",A38="DNF"),0,QUOTIENT(Données_Planning!I36,60)))</f>
        <v>0</v>
      </c>
      <c r="R38" s="191">
        <f t="shared" si="22"/>
        <v>0</v>
      </c>
      <c r="S38" s="192">
        <f>(IF(OR(A38="DWF",A38="DNF"),Données_Planning!I36,MOD(Données_Planning!I36,60)))</f>
        <v>78</v>
      </c>
      <c r="T38" s="193" t="str">
        <f t="shared" si="23"/>
        <v>m</v>
      </c>
      <c r="U38" s="194">
        <f>(IF(OR(A38="DWF",A38="DNF"),0,QUOTIENT(Données_Planning!K36,60)))</f>
        <v>0</v>
      </c>
      <c r="V38" s="191">
        <f t="shared" si="24"/>
        <v>0</v>
      </c>
      <c r="W38" s="192">
        <f>(IF(OR(A38="DWF",A38="DNF"),Données_Planning!K36,MOD(Données_Planning!K36,60)))</f>
        <v>103</v>
      </c>
      <c r="X38" s="195" t="str">
        <f t="shared" si="25"/>
        <v>m</v>
      </c>
      <c r="Y38" s="196"/>
    </row>
    <row r="39" spans="1:25" ht="24" hidden="1" thickBot="1" x14ac:dyDescent="0.4">
      <c r="A39" s="207" t="str">
        <f>[3]Données_Planning!A37</f>
        <v>dwf</v>
      </c>
      <c r="B39" s="182">
        <f>[3]Données_Planning!B37</f>
        <v>4</v>
      </c>
      <c r="C39" s="183">
        <f>[3]Données_Planning!C37</f>
        <v>3</v>
      </c>
      <c r="D39" s="184">
        <f t="shared" si="17"/>
        <v>0.48749999999999999</v>
      </c>
      <c r="E39" s="184">
        <f t="shared" si="18"/>
        <v>0.50555555555555554</v>
      </c>
      <c r="F39" s="185">
        <f t="shared" si="19"/>
        <v>0.50624999999999998</v>
      </c>
      <c r="G39" s="186">
        <f>[3]Données_Planning!L37</f>
        <v>0.5083333333333333</v>
      </c>
      <c r="H39" s="187" t="str">
        <f>[3]Données_Planning!H37</f>
        <v>Les vieux de la vieille</v>
      </c>
      <c r="I39" s="182">
        <f>[3]Données_Planning!D37</f>
        <v>41</v>
      </c>
      <c r="J39" s="188" t="str">
        <f>[3]Données_Planning!F37</f>
        <v>VERGNOLLE</v>
      </c>
      <c r="K39" s="188" t="str">
        <f>[3]Données_Planning!E37</f>
        <v>Martine</v>
      </c>
      <c r="L39" s="189" t="str">
        <f>[3]Données_Planning!G37</f>
        <v>F</v>
      </c>
      <c r="M39" s="190">
        <f>(IF(OR(A39="DWF",A39="DNF"),0,QUOTIENT(Données_Planning!J37,60)))</f>
        <v>0</v>
      </c>
      <c r="N39" s="191">
        <f t="shared" si="20"/>
        <v>0</v>
      </c>
      <c r="O39" s="192">
        <f>(IF(OR(A39="DWF",A39="DNF"),Données_Planning!J37,MOD(Données_Planning!J37,60)))</f>
        <v>55</v>
      </c>
      <c r="P39" s="193" t="str">
        <f t="shared" si="21"/>
        <v>m</v>
      </c>
      <c r="Q39" s="194">
        <f>(IF(OR(A39="DWF",A39="DNF"),0,QUOTIENT(Données_Planning!I37,60)))</f>
        <v>0</v>
      </c>
      <c r="R39" s="191">
        <f t="shared" si="22"/>
        <v>0</v>
      </c>
      <c r="S39" s="192">
        <f>(IF(OR(A39="DWF",A39="DNF"),Données_Planning!I37,MOD(Données_Planning!I37,60)))</f>
        <v>80</v>
      </c>
      <c r="T39" s="193" t="str">
        <f t="shared" si="23"/>
        <v>m</v>
      </c>
      <c r="U39" s="194">
        <f>(IF(OR(A39="DWF",A39="DNF"),0,QUOTIENT(Données_Planning!K37,60)))</f>
        <v>0</v>
      </c>
      <c r="V39" s="191">
        <f t="shared" si="24"/>
        <v>0</v>
      </c>
      <c r="W39" s="192">
        <f>(IF(OR(A39="DWF",A39="DNF"),Données_Planning!K37,MOD(Données_Planning!K37,60)))</f>
        <v>105</v>
      </c>
      <c r="X39" s="195" t="str">
        <f t="shared" si="25"/>
        <v>m</v>
      </c>
      <c r="Y39" s="196"/>
    </row>
    <row r="40" spans="1:25" ht="24" hidden="1" thickBot="1" x14ac:dyDescent="0.4">
      <c r="A40" s="207" t="str">
        <f>[3]Données_Planning!A38</f>
        <v>dwf</v>
      </c>
      <c r="B40" s="182">
        <f>[3]Données_Planning!B38</f>
        <v>5</v>
      </c>
      <c r="C40" s="183">
        <f>[3]Données_Planning!C38</f>
        <v>1</v>
      </c>
      <c r="D40" s="184">
        <f t="shared" si="17"/>
        <v>0.49374999999999997</v>
      </c>
      <c r="E40" s="184">
        <f t="shared" si="18"/>
        <v>0.51180555555555551</v>
      </c>
      <c r="F40" s="185">
        <f t="shared" si="19"/>
        <v>0.51249999999999996</v>
      </c>
      <c r="G40" s="186">
        <f>[3]Données_Planning!L38</f>
        <v>0.51458333333333328</v>
      </c>
      <c r="H40" s="187" t="str">
        <f>[3]Données_Planning!H38</f>
        <v>Pussy French</v>
      </c>
      <c r="I40" s="182">
        <f>[3]Données_Planning!D38</f>
        <v>48</v>
      </c>
      <c r="J40" s="188" t="str">
        <f>[3]Données_Planning!F38</f>
        <v>PETTENUZZO</v>
      </c>
      <c r="K40" s="188" t="str">
        <f>[3]Données_Planning!E38</f>
        <v>Stephane</v>
      </c>
      <c r="L40" s="189" t="str">
        <f>[3]Données_Planning!G38</f>
        <v>H</v>
      </c>
      <c r="M40" s="190">
        <f>(IF(OR(A40="DWF",A40="DNF"),0,QUOTIENT(Données_Planning!J38,60)))</f>
        <v>0</v>
      </c>
      <c r="N40" s="191">
        <f t="shared" si="20"/>
        <v>0</v>
      </c>
      <c r="O40" s="192">
        <f>(IF(OR(A40="DWF",A40="DNF"),Données_Planning!J38,MOD(Données_Planning!J38,60)))</f>
        <v>95</v>
      </c>
      <c r="P40" s="193" t="str">
        <f t="shared" si="21"/>
        <v>m</v>
      </c>
      <c r="Q40" s="194">
        <f>(IF(OR(A40="DWF",A40="DNF"),0,QUOTIENT(Données_Planning!I38,60)))</f>
        <v>0</v>
      </c>
      <c r="R40" s="191">
        <f t="shared" si="22"/>
        <v>0</v>
      </c>
      <c r="S40" s="192">
        <f>(IF(OR(A40="DWF",A40="DNF"),Données_Planning!I38,MOD(Données_Planning!I38,60)))</f>
        <v>120</v>
      </c>
      <c r="T40" s="193" t="str">
        <f t="shared" si="23"/>
        <v>m</v>
      </c>
      <c r="U40" s="194">
        <f>(IF(OR(A40="DWF",A40="DNF"),0,QUOTIENT(Données_Planning!K38,60)))</f>
        <v>0</v>
      </c>
      <c r="V40" s="191">
        <f t="shared" si="24"/>
        <v>0</v>
      </c>
      <c r="W40" s="192">
        <f>(IF(OR(A40="DWF",A40="DNF"),Données_Planning!K38,MOD(Données_Planning!K38,60)))</f>
        <v>145</v>
      </c>
      <c r="X40" s="195" t="str">
        <f t="shared" si="25"/>
        <v>m</v>
      </c>
      <c r="Y40" s="196"/>
    </row>
    <row r="41" spans="1:25" ht="24" hidden="1" thickBot="1" x14ac:dyDescent="0.4">
      <c r="A41" s="207" t="str">
        <f>[3]Données_Planning!A39</f>
        <v>dwf</v>
      </c>
      <c r="B41" s="182">
        <f>[3]Données_Planning!B39</f>
        <v>5</v>
      </c>
      <c r="C41" s="183">
        <f>[3]Données_Planning!C39</f>
        <v>2</v>
      </c>
      <c r="D41" s="184">
        <f t="shared" si="17"/>
        <v>0.49374999999999997</v>
      </c>
      <c r="E41" s="184">
        <f t="shared" si="18"/>
        <v>0.51180555555555551</v>
      </c>
      <c r="F41" s="185">
        <f t="shared" si="19"/>
        <v>0.51249999999999996</v>
      </c>
      <c r="G41" s="186">
        <f>[3]Données_Planning!L39</f>
        <v>0.51458333333333328</v>
      </c>
      <c r="H41" s="187" t="str">
        <f>[3]Données_Planning!H39</f>
        <v>BBIG</v>
      </c>
      <c r="I41" s="182">
        <f>[3]Données_Planning!D39</f>
        <v>9</v>
      </c>
      <c r="J41" s="188" t="str">
        <f>[3]Données_Planning!F39</f>
        <v>ISNARD</v>
      </c>
      <c r="K41" s="188" t="str">
        <f>[3]Données_Planning!E39</f>
        <v>Rodolphe</v>
      </c>
      <c r="L41" s="189" t="str">
        <f>[3]Données_Planning!G39</f>
        <v>H</v>
      </c>
      <c r="M41" s="190">
        <f>(IF(OR(A41="DWF",A41="DNF"),0,QUOTIENT(Données_Planning!J39,60)))</f>
        <v>0</v>
      </c>
      <c r="N41" s="191">
        <f t="shared" si="20"/>
        <v>0</v>
      </c>
      <c r="O41" s="192">
        <f>(IF(OR(A41="DWF",A41="DNF"),Données_Planning!J39,MOD(Données_Planning!J39,60)))</f>
        <v>100</v>
      </c>
      <c r="P41" s="193" t="str">
        <f t="shared" si="21"/>
        <v>m</v>
      </c>
      <c r="Q41" s="194">
        <f>(IF(OR(A41="DWF",A41="DNF"),0,QUOTIENT(Données_Planning!I39,60)))</f>
        <v>0</v>
      </c>
      <c r="R41" s="191">
        <f t="shared" si="22"/>
        <v>0</v>
      </c>
      <c r="S41" s="192">
        <f>(IF(OR(A41="DWF",A41="DNF"),Données_Planning!I39,MOD(Données_Planning!I39,60)))</f>
        <v>125</v>
      </c>
      <c r="T41" s="193" t="str">
        <f t="shared" si="23"/>
        <v>m</v>
      </c>
      <c r="U41" s="194">
        <f>(IF(OR(A41="DWF",A41="DNF"),0,QUOTIENT(Données_Planning!K39,60)))</f>
        <v>0</v>
      </c>
      <c r="V41" s="191">
        <f t="shared" si="24"/>
        <v>0</v>
      </c>
      <c r="W41" s="192">
        <f>(IF(OR(A41="DWF",A41="DNF"),Données_Planning!K39,MOD(Données_Planning!K39,60)))</f>
        <v>150</v>
      </c>
      <c r="X41" s="195" t="str">
        <f t="shared" si="25"/>
        <v>m</v>
      </c>
      <c r="Y41" s="196"/>
    </row>
    <row r="42" spans="1:25" ht="24" hidden="1" thickBot="1" x14ac:dyDescent="0.4">
      <c r="A42" s="207" t="str">
        <f>[3]Données_Planning!A40</f>
        <v>dwf</v>
      </c>
      <c r="B42" s="182">
        <f>[3]Données_Planning!B40</f>
        <v>5</v>
      </c>
      <c r="C42" s="183">
        <f>[3]Données_Planning!C40</f>
        <v>3</v>
      </c>
      <c r="D42" s="184">
        <f t="shared" si="17"/>
        <v>0.49374999999999997</v>
      </c>
      <c r="E42" s="184">
        <f t="shared" si="18"/>
        <v>0.51180555555555551</v>
      </c>
      <c r="F42" s="185">
        <f t="shared" si="19"/>
        <v>0.51249999999999996</v>
      </c>
      <c r="G42" s="186">
        <f>[3]Données_Planning!L40</f>
        <v>0.51458333333333328</v>
      </c>
      <c r="H42" s="187" t="str">
        <f>[3]Données_Planning!H40</f>
        <v>Cantal Apnee</v>
      </c>
      <c r="I42" s="182">
        <f>[3]Données_Planning!D40</f>
        <v>31</v>
      </c>
      <c r="J42" s="188" t="str">
        <f>[3]Données_Planning!F40</f>
        <v>BUSSIERE</v>
      </c>
      <c r="K42" s="188" t="str">
        <f>[3]Données_Planning!E40</f>
        <v>Guillaume</v>
      </c>
      <c r="L42" s="189" t="str">
        <f>[3]Données_Planning!G40</f>
        <v>H</v>
      </c>
      <c r="M42" s="190">
        <f>(IF(OR(A42="DWF",A42="DNF"),0,QUOTIENT(Données_Planning!J40,60)))</f>
        <v>0</v>
      </c>
      <c r="N42" s="191">
        <f t="shared" si="20"/>
        <v>0</v>
      </c>
      <c r="O42" s="192">
        <f>(IF(OR(A42="DWF",A42="DNF"),Données_Planning!J40,MOD(Données_Planning!J40,60)))</f>
        <v>100</v>
      </c>
      <c r="P42" s="193" t="str">
        <f t="shared" si="21"/>
        <v>m</v>
      </c>
      <c r="Q42" s="194">
        <f>(IF(OR(A42="DWF",A42="DNF"),0,QUOTIENT(Données_Planning!I40,60)))</f>
        <v>0</v>
      </c>
      <c r="R42" s="191">
        <f t="shared" si="22"/>
        <v>0</v>
      </c>
      <c r="S42" s="192">
        <f>(IF(OR(A42="DWF",A42="DNF"),Données_Planning!I40,MOD(Données_Planning!I40,60)))</f>
        <v>125</v>
      </c>
      <c r="T42" s="193" t="str">
        <f t="shared" si="23"/>
        <v>m</v>
      </c>
      <c r="U42" s="194">
        <f>(IF(OR(A42="DWF",A42="DNF"),0,QUOTIENT(Données_Planning!K40,60)))</f>
        <v>0</v>
      </c>
      <c r="V42" s="191">
        <f t="shared" si="24"/>
        <v>0</v>
      </c>
      <c r="W42" s="192">
        <f>(IF(OR(A42="DWF",A42="DNF"),Données_Planning!K40,MOD(Données_Planning!K40,60)))</f>
        <v>150</v>
      </c>
      <c r="X42" s="195" t="str">
        <f t="shared" si="25"/>
        <v>m</v>
      </c>
      <c r="Y42" s="196"/>
    </row>
    <row r="43" spans="1:25" ht="24" hidden="1" thickBot="1" x14ac:dyDescent="0.4">
      <c r="A43" s="207" t="str">
        <f>[3]Données_Planning!A41</f>
        <v>dwf</v>
      </c>
      <c r="B43" s="182">
        <f>[3]Données_Planning!B41</f>
        <v>6</v>
      </c>
      <c r="C43" s="183">
        <f>[3]Données_Planning!C41</f>
        <v>1</v>
      </c>
      <c r="D43" s="184">
        <f t="shared" si="17"/>
        <v>0.5</v>
      </c>
      <c r="E43" s="184">
        <f t="shared" si="18"/>
        <v>0.5180555555555556</v>
      </c>
      <c r="F43" s="185">
        <f t="shared" si="19"/>
        <v>0.51875000000000004</v>
      </c>
      <c r="G43" s="186">
        <f>[3]Données_Planning!L41</f>
        <v>0.52083333333333337</v>
      </c>
      <c r="H43" s="187" t="str">
        <f>[3]Données_Planning!H41</f>
        <v>AURApnea</v>
      </c>
      <c r="I43" s="182">
        <f>[3]Données_Planning!D41</f>
        <v>2</v>
      </c>
      <c r="J43" s="188" t="str">
        <f>[3]Données_Planning!F41</f>
        <v>CORDIER</v>
      </c>
      <c r="K43" s="188" t="str">
        <f>[3]Données_Planning!E41</f>
        <v>Frederique</v>
      </c>
      <c r="L43" s="189" t="str">
        <f>[3]Données_Planning!G41</f>
        <v>F</v>
      </c>
      <c r="M43" s="190">
        <f>(IF(OR(A43="DWF",A43="DNF"),0,QUOTIENT(Données_Planning!J41,60)))</f>
        <v>0</v>
      </c>
      <c r="N43" s="191">
        <f t="shared" si="20"/>
        <v>0</v>
      </c>
      <c r="O43" s="192">
        <f>(IF(OR(A43="DWF",A43="DNF"),Données_Planning!J41,MOD(Données_Planning!J41,60)))</f>
        <v>115</v>
      </c>
      <c r="P43" s="193" t="str">
        <f t="shared" si="21"/>
        <v>m</v>
      </c>
      <c r="Q43" s="194">
        <f>(IF(OR(A43="DWF",A43="DNF"),0,QUOTIENT(Données_Planning!I41,60)))</f>
        <v>0</v>
      </c>
      <c r="R43" s="191">
        <f t="shared" si="22"/>
        <v>0</v>
      </c>
      <c r="S43" s="192">
        <f>(IF(OR(A43="DWF",A43="DNF"),Données_Planning!I41,MOD(Données_Planning!I41,60)))</f>
        <v>140</v>
      </c>
      <c r="T43" s="193" t="str">
        <f t="shared" si="23"/>
        <v>m</v>
      </c>
      <c r="U43" s="194">
        <f>(IF(OR(A43="DWF",A43="DNF"),0,QUOTIENT(Données_Planning!K41,60)))</f>
        <v>0</v>
      </c>
      <c r="V43" s="191">
        <f t="shared" si="24"/>
        <v>0</v>
      </c>
      <c r="W43" s="192">
        <f>(IF(OR(A43="DWF",A43="DNF"),Données_Planning!K41,MOD(Données_Planning!K41,60)))</f>
        <v>165</v>
      </c>
      <c r="X43" s="195" t="str">
        <f t="shared" si="25"/>
        <v>m</v>
      </c>
      <c r="Y43" s="196"/>
    </row>
    <row r="44" spans="1:25" ht="24" hidden="1" thickBot="1" x14ac:dyDescent="0.4">
      <c r="A44" s="207" t="str">
        <f>[3]Données_Planning!A42</f>
        <v>dwf</v>
      </c>
      <c r="B44" s="182">
        <f>[3]Données_Planning!B42</f>
        <v>6</v>
      </c>
      <c r="C44" s="183">
        <f>[3]Données_Planning!C42</f>
        <v>2</v>
      </c>
      <c r="D44" s="184">
        <f t="shared" si="17"/>
        <v>0.5</v>
      </c>
      <c r="E44" s="184">
        <f t="shared" si="18"/>
        <v>0.5180555555555556</v>
      </c>
      <c r="F44" s="185">
        <f t="shared" si="19"/>
        <v>0.51875000000000004</v>
      </c>
      <c r="G44" s="186">
        <f>[3]Données_Planning!L42</f>
        <v>0.52083333333333337</v>
      </c>
      <c r="H44" s="187" t="str">
        <f>[3]Données_Planning!H42</f>
        <v>TOPSTAR</v>
      </c>
      <c r="I44" s="182">
        <f>[3]Données_Planning!D42</f>
        <v>53</v>
      </c>
      <c r="J44" s="188" t="str">
        <f>[3]Données_Planning!F42</f>
        <v>MURBACH</v>
      </c>
      <c r="K44" s="188" t="str">
        <f>[3]Données_Planning!E42</f>
        <v>Sandrine</v>
      </c>
      <c r="L44" s="189" t="str">
        <f>[3]Données_Planning!G42</f>
        <v>F</v>
      </c>
      <c r="M44" s="190">
        <f>(IF(OR(A44="DWF",A44="DNF"),0,QUOTIENT(Données_Planning!J42,60)))</f>
        <v>0</v>
      </c>
      <c r="N44" s="191">
        <f t="shared" si="20"/>
        <v>0</v>
      </c>
      <c r="O44" s="192">
        <f>(IF(OR(A44="DWF",A44="DNF"),Données_Planning!J42,MOD(Données_Planning!J42,60)))</f>
        <v>125</v>
      </c>
      <c r="P44" s="193" t="str">
        <f t="shared" si="21"/>
        <v>m</v>
      </c>
      <c r="Q44" s="194">
        <f>(IF(OR(A44="DWF",A44="DNF"),0,QUOTIENT(Données_Planning!I42,60)))</f>
        <v>0</v>
      </c>
      <c r="R44" s="191">
        <f t="shared" si="22"/>
        <v>0</v>
      </c>
      <c r="S44" s="192">
        <f>(IF(OR(A44="DWF",A44="DNF"),Données_Planning!I42,MOD(Données_Planning!I42,60)))</f>
        <v>150</v>
      </c>
      <c r="T44" s="193" t="str">
        <f t="shared" si="23"/>
        <v>m</v>
      </c>
      <c r="U44" s="194">
        <f>(IF(OR(A44="DWF",A44="DNF"),0,QUOTIENT(Données_Planning!K42,60)))</f>
        <v>0</v>
      </c>
      <c r="V44" s="191">
        <f t="shared" si="24"/>
        <v>0</v>
      </c>
      <c r="W44" s="192">
        <f>(IF(OR(A44="DWF",A44="DNF"),Données_Planning!K42,MOD(Données_Planning!K42,60)))</f>
        <v>175</v>
      </c>
      <c r="X44" s="195" t="str">
        <f t="shared" si="25"/>
        <v>m</v>
      </c>
      <c r="Y44" s="196"/>
    </row>
    <row r="45" spans="1:25" ht="24" hidden="1" thickBot="1" x14ac:dyDescent="0.4">
      <c r="A45" s="207" t="str">
        <f>[3]Données_Planning!A43</f>
        <v>dwf</v>
      </c>
      <c r="B45" s="182">
        <f>[3]Données_Planning!B43</f>
        <v>6</v>
      </c>
      <c r="C45" s="183">
        <f>[3]Données_Planning!C43</f>
        <v>3</v>
      </c>
      <c r="D45" s="184">
        <f t="shared" si="17"/>
        <v>0.5</v>
      </c>
      <c r="E45" s="184">
        <f t="shared" si="18"/>
        <v>0.5180555555555556</v>
      </c>
      <c r="F45" s="185">
        <f t="shared" si="19"/>
        <v>0.51875000000000004</v>
      </c>
      <c r="G45" s="186">
        <f>[3]Données_Planning!L43</f>
        <v>0.52083333333333337</v>
      </c>
      <c r="H45" s="187" t="str">
        <f>[3]Données_Planning!H43</f>
        <v>BBIG</v>
      </c>
      <c r="I45" s="182">
        <f>[3]Données_Planning!D43</f>
        <v>6</v>
      </c>
      <c r="J45" s="188" t="str">
        <f>[3]Données_Planning!F43</f>
        <v>STIENNE</v>
      </c>
      <c r="K45" s="188" t="str">
        <f>[3]Données_Planning!E43</f>
        <v>Loick</v>
      </c>
      <c r="L45" s="189" t="str">
        <f>[3]Données_Planning!G43</f>
        <v>H</v>
      </c>
      <c r="M45" s="190">
        <f>(IF(OR(A45="DWF",A45="DNF"),0,QUOTIENT(Données_Planning!J43,60)))</f>
        <v>0</v>
      </c>
      <c r="N45" s="191">
        <f t="shared" si="20"/>
        <v>0</v>
      </c>
      <c r="O45" s="192">
        <f>(IF(OR(A45="DWF",A45="DNF"),Données_Planning!J43,MOD(Données_Planning!J43,60)))</f>
        <v>130</v>
      </c>
      <c r="P45" s="193" t="str">
        <f t="shared" si="21"/>
        <v>m</v>
      </c>
      <c r="Q45" s="194">
        <f>(IF(OR(A45="DWF",A45="DNF"),0,QUOTIENT(Données_Planning!I43,60)))</f>
        <v>0</v>
      </c>
      <c r="R45" s="191">
        <f t="shared" si="22"/>
        <v>0</v>
      </c>
      <c r="S45" s="192">
        <f>(IF(OR(A45="DWF",A45="DNF"),Données_Planning!I43,MOD(Données_Planning!I43,60)))</f>
        <v>155</v>
      </c>
      <c r="T45" s="193" t="str">
        <f t="shared" si="23"/>
        <v>m</v>
      </c>
      <c r="U45" s="194">
        <f>(IF(OR(A45="DWF",A45="DNF"),0,QUOTIENT(Données_Planning!K43,60)))</f>
        <v>0</v>
      </c>
      <c r="V45" s="191">
        <f t="shared" si="24"/>
        <v>0</v>
      </c>
      <c r="W45" s="192">
        <f>(IF(OR(A45="DWF",A45="DNF"),Données_Planning!K43,MOD(Données_Planning!K43,60)))</f>
        <v>180</v>
      </c>
      <c r="X45" s="195" t="str">
        <f t="shared" si="25"/>
        <v>m</v>
      </c>
      <c r="Y45" s="196"/>
    </row>
    <row r="46" spans="1:25" ht="24" thickBot="1" x14ac:dyDescent="0.4">
      <c r="A46" s="207" t="str">
        <f>[3]Données_Planning!A44</f>
        <v>dwf</v>
      </c>
      <c r="B46" s="182">
        <f>[3]Données_Planning!B44</f>
        <v>7</v>
      </c>
      <c r="C46" s="183">
        <f>[3]Données_Planning!C44</f>
        <v>1</v>
      </c>
      <c r="D46" s="184">
        <f t="shared" si="17"/>
        <v>0.50624999999999998</v>
      </c>
      <c r="E46" s="184">
        <f t="shared" si="18"/>
        <v>0.52430555555555558</v>
      </c>
      <c r="F46" s="185">
        <f t="shared" si="19"/>
        <v>0.52500000000000002</v>
      </c>
      <c r="G46" s="186">
        <f>[3]Données_Planning!L44</f>
        <v>0.52708333333333335</v>
      </c>
      <c r="H46" s="187" t="str">
        <f>[3]Données_Planning!H44</f>
        <v>Apneaman CZE</v>
      </c>
      <c r="I46" s="182">
        <f>[3]Données_Planning!D44</f>
        <v>28</v>
      </c>
      <c r="J46" s="188" t="str">
        <f>[3]Données_Planning!F44</f>
        <v>SURANSKY</v>
      </c>
      <c r="K46" s="188" t="str">
        <f>[3]Données_Planning!E44</f>
        <v>Michal</v>
      </c>
      <c r="L46" s="189" t="str">
        <f>[3]Données_Planning!G44</f>
        <v>H</v>
      </c>
      <c r="M46" s="190">
        <f>(IF(OR(A46="DWF",A46="DNF"),0,QUOTIENT(Données_Planning!J44,60)))</f>
        <v>0</v>
      </c>
      <c r="N46" s="191">
        <f t="shared" si="20"/>
        <v>0</v>
      </c>
      <c r="O46" s="192">
        <f>(IF(OR(A46="DWF",A46="DNF"),Données_Planning!J44,MOD(Données_Planning!J44,60)))</f>
        <v>135</v>
      </c>
      <c r="P46" s="193" t="str">
        <f t="shared" si="21"/>
        <v>m</v>
      </c>
      <c r="Q46" s="194">
        <f>(IF(OR(A46="DWF",A46="DNF"),0,QUOTIENT(Données_Planning!I44,60)))</f>
        <v>0</v>
      </c>
      <c r="R46" s="191">
        <f t="shared" si="22"/>
        <v>0</v>
      </c>
      <c r="S46" s="192">
        <f>(IF(OR(A46="DWF",A46="DNF"),Données_Planning!I44,MOD(Données_Planning!I44,60)))</f>
        <v>160</v>
      </c>
      <c r="T46" s="193" t="str">
        <f t="shared" si="23"/>
        <v>m</v>
      </c>
      <c r="U46" s="194">
        <f>(IF(OR(A46="DWF",A46="DNF"),0,QUOTIENT(Données_Planning!K44,60)))</f>
        <v>0</v>
      </c>
      <c r="V46" s="191">
        <f t="shared" si="24"/>
        <v>0</v>
      </c>
      <c r="W46" s="192">
        <f>(IF(OR(A46="DWF",A46="DNF"),Données_Planning!K44,MOD(Données_Planning!K44,60)))</f>
        <v>185</v>
      </c>
      <c r="X46" s="195" t="str">
        <f t="shared" si="25"/>
        <v>m</v>
      </c>
      <c r="Y46" s="196"/>
    </row>
    <row r="47" spans="1:25" ht="24" hidden="1" thickBot="1" x14ac:dyDescent="0.4">
      <c r="A47" s="207" t="str">
        <f>[3]Données_Planning!A45</f>
        <v>dwf</v>
      </c>
      <c r="B47" s="182">
        <f>[3]Données_Planning!B45</f>
        <v>7</v>
      </c>
      <c r="C47" s="183">
        <f>[3]Données_Planning!C45</f>
        <v>2</v>
      </c>
      <c r="D47" s="184">
        <f t="shared" si="17"/>
        <v>0.50624999999999998</v>
      </c>
      <c r="E47" s="184">
        <f t="shared" si="18"/>
        <v>0.52430555555555558</v>
      </c>
      <c r="F47" s="185">
        <f t="shared" si="19"/>
        <v>0.52500000000000002</v>
      </c>
      <c r="G47" s="186">
        <f>[3]Données_Planning!L45</f>
        <v>0.52708333333333335</v>
      </c>
      <c r="H47" s="187" t="str">
        <f>[3]Données_Planning!H45</f>
        <v>Les Chocs Eau Suisses</v>
      </c>
      <c r="I47" s="182">
        <f>[3]Données_Planning!D45</f>
        <v>21</v>
      </c>
      <c r="J47" s="188" t="str">
        <f>[3]Données_Planning!F45</f>
        <v>VIDEBERG</v>
      </c>
      <c r="K47" s="188" t="str">
        <f>[3]Données_Planning!E45</f>
        <v>Florie</v>
      </c>
      <c r="L47" s="189" t="str">
        <f>[3]Données_Planning!G45</f>
        <v>F</v>
      </c>
      <c r="M47" s="190">
        <f>(IF(OR(A47="DWF",A47="DNF"),0,QUOTIENT(Données_Planning!J45,60)))</f>
        <v>0</v>
      </c>
      <c r="N47" s="191">
        <f t="shared" si="20"/>
        <v>0</v>
      </c>
      <c r="O47" s="192">
        <f>(IF(OR(A47="DWF",A47="DNF"),Données_Planning!J45,MOD(Données_Planning!J45,60)))</f>
        <v>135</v>
      </c>
      <c r="P47" s="193" t="str">
        <f t="shared" si="21"/>
        <v>m</v>
      </c>
      <c r="Q47" s="194">
        <f>(IF(OR(A47="DWF",A47="DNF"),0,QUOTIENT(Données_Planning!I45,60)))</f>
        <v>0</v>
      </c>
      <c r="R47" s="191">
        <f t="shared" si="22"/>
        <v>0</v>
      </c>
      <c r="S47" s="192">
        <f>(IF(OR(A47="DWF",A47="DNF"),Données_Planning!I45,MOD(Données_Planning!I45,60)))</f>
        <v>160</v>
      </c>
      <c r="T47" s="193" t="str">
        <f t="shared" si="23"/>
        <v>m</v>
      </c>
      <c r="U47" s="194">
        <f>(IF(OR(A47="DWF",A47="DNF"),0,QUOTIENT(Données_Planning!K45,60)))</f>
        <v>0</v>
      </c>
      <c r="V47" s="191">
        <f t="shared" si="24"/>
        <v>0</v>
      </c>
      <c r="W47" s="192">
        <f>(IF(OR(A47="DWF",A47="DNF"),Données_Planning!K45,MOD(Données_Planning!K45,60)))</f>
        <v>185</v>
      </c>
      <c r="X47" s="195" t="str">
        <f t="shared" si="25"/>
        <v>m</v>
      </c>
      <c r="Y47" s="196"/>
    </row>
    <row r="48" spans="1:25" ht="24" hidden="1" thickBot="1" x14ac:dyDescent="0.4">
      <c r="A48" s="207" t="str">
        <f>[3]Données_Planning!A46</f>
        <v>dwf</v>
      </c>
      <c r="B48" s="182">
        <f>[3]Données_Planning!B46</f>
        <v>7</v>
      </c>
      <c r="C48" s="183">
        <f>[3]Données_Planning!C46</f>
        <v>3</v>
      </c>
      <c r="D48" s="184">
        <f t="shared" si="17"/>
        <v>0.50624999999999998</v>
      </c>
      <c r="E48" s="184">
        <f t="shared" si="18"/>
        <v>0.52430555555555558</v>
      </c>
      <c r="F48" s="185">
        <f t="shared" si="19"/>
        <v>0.52500000000000002</v>
      </c>
      <c r="G48" s="186">
        <f>[3]Données_Planning!L46</f>
        <v>0.52708333333333335</v>
      </c>
      <c r="H48" s="187" t="str">
        <f>[3]Données_Planning!H46</f>
        <v>FORZAPNEA</v>
      </c>
      <c r="I48" s="182">
        <f>[3]Données_Planning!D46</f>
        <v>14</v>
      </c>
      <c r="J48" s="188" t="str">
        <f>[3]Données_Planning!F46</f>
        <v>BOURDILLA</v>
      </c>
      <c r="K48" s="188" t="str">
        <f>[3]Données_Planning!E46</f>
        <v>Guillaume</v>
      </c>
      <c r="L48" s="189" t="str">
        <f>[3]Données_Planning!G46</f>
        <v>H</v>
      </c>
      <c r="M48" s="190">
        <f>(IF(OR(A48="DWF",A48="DNF"),0,QUOTIENT(Données_Planning!J46,60)))</f>
        <v>0</v>
      </c>
      <c r="N48" s="191">
        <f t="shared" si="20"/>
        <v>0</v>
      </c>
      <c r="O48" s="192">
        <f>(IF(OR(A48="DWF",A48="DNF"),Données_Planning!J46,MOD(Données_Planning!J46,60)))</f>
        <v>150</v>
      </c>
      <c r="P48" s="193" t="str">
        <f t="shared" si="21"/>
        <v>m</v>
      </c>
      <c r="Q48" s="194">
        <f>(IF(OR(A48="DWF",A48="DNF"),0,QUOTIENT(Données_Planning!I46,60)))</f>
        <v>0</v>
      </c>
      <c r="R48" s="191">
        <f t="shared" si="22"/>
        <v>0</v>
      </c>
      <c r="S48" s="192">
        <f>(IF(OR(A48="DWF",A48="DNF"),Données_Planning!I46,MOD(Données_Planning!I46,60)))</f>
        <v>175</v>
      </c>
      <c r="T48" s="193" t="str">
        <f t="shared" si="23"/>
        <v>m</v>
      </c>
      <c r="U48" s="194">
        <f>(IF(OR(A48="DWF",A48="DNF"),0,QUOTIENT(Données_Planning!K46,60)))</f>
        <v>0</v>
      </c>
      <c r="V48" s="191">
        <f t="shared" si="24"/>
        <v>0</v>
      </c>
      <c r="W48" s="192">
        <f>(IF(OR(A48="DWF",A48="DNF"),Données_Planning!K46,MOD(Données_Planning!K46,60)))</f>
        <v>200</v>
      </c>
      <c r="X48" s="195" t="str">
        <f t="shared" si="25"/>
        <v>m</v>
      </c>
      <c r="Y48" s="196"/>
    </row>
    <row r="49" spans="1:25" ht="24" hidden="1" thickBot="1" x14ac:dyDescent="0.4">
      <c r="A49" s="207" t="str">
        <f>[3]Données_Planning!A47</f>
        <v>dwf</v>
      </c>
      <c r="B49" s="182">
        <f>[3]Données_Planning!B47</f>
        <v>8</v>
      </c>
      <c r="C49" s="183">
        <f>[3]Données_Planning!C47</f>
        <v>1</v>
      </c>
      <c r="D49" s="184">
        <f t="shared" si="17"/>
        <v>0.51249999999999996</v>
      </c>
      <c r="E49" s="184">
        <f t="shared" si="18"/>
        <v>0.53055555555555556</v>
      </c>
      <c r="F49" s="185">
        <f t="shared" si="19"/>
        <v>0.53125</v>
      </c>
      <c r="G49" s="186">
        <f>[3]Données_Planning!L47</f>
        <v>0.53333333333333333</v>
      </c>
      <c r="H49" s="187" t="str">
        <f>[3]Données_Planning!H47</f>
        <v>Pussy French</v>
      </c>
      <c r="I49" s="182">
        <f>[3]Données_Planning!D47</f>
        <v>49</v>
      </c>
      <c r="J49" s="188" t="str">
        <f>[3]Données_Planning!F47</f>
        <v>Borgat</v>
      </c>
      <c r="K49" s="188" t="str">
        <f>[3]Données_Planning!E47</f>
        <v>Anne</v>
      </c>
      <c r="L49" s="189" t="str">
        <f>[3]Données_Planning!G47</f>
        <v>F</v>
      </c>
      <c r="M49" s="190">
        <f>(IF(OR(A49="DWF",A49="DNF"),0,QUOTIENT(Données_Planning!J47,60)))</f>
        <v>0</v>
      </c>
      <c r="N49" s="191">
        <f t="shared" si="20"/>
        <v>0</v>
      </c>
      <c r="O49" s="192">
        <f>(IF(OR(A49="DWF",A49="DNF"),Données_Planning!J47,MOD(Données_Planning!J47,60)))</f>
        <v>150</v>
      </c>
      <c r="P49" s="193" t="str">
        <f t="shared" si="21"/>
        <v>m</v>
      </c>
      <c r="Q49" s="194">
        <f>(IF(OR(A49="DWF",A49="DNF"),0,QUOTIENT(Données_Planning!I47,60)))</f>
        <v>0</v>
      </c>
      <c r="R49" s="191">
        <f t="shared" si="22"/>
        <v>0</v>
      </c>
      <c r="S49" s="192">
        <f>(IF(OR(A49="DWF",A49="DNF"),Données_Planning!I47,MOD(Données_Planning!I47,60)))</f>
        <v>175</v>
      </c>
      <c r="T49" s="193" t="str">
        <f t="shared" si="23"/>
        <v>m</v>
      </c>
      <c r="U49" s="194">
        <f>(IF(OR(A49="DWF",A49="DNF"),0,QUOTIENT(Données_Planning!K47,60)))</f>
        <v>0</v>
      </c>
      <c r="V49" s="191">
        <f t="shared" si="24"/>
        <v>0</v>
      </c>
      <c r="W49" s="192">
        <f>(IF(OR(A49="DWF",A49="DNF"),Données_Planning!K47,MOD(Données_Planning!K47,60)))</f>
        <v>200</v>
      </c>
      <c r="X49" s="195" t="str">
        <f t="shared" si="25"/>
        <v>m</v>
      </c>
      <c r="Y49" s="196"/>
    </row>
    <row r="50" spans="1:25" ht="24" hidden="1" thickBot="1" x14ac:dyDescent="0.4">
      <c r="A50" s="207" t="str">
        <f>[3]Données_Planning!A48</f>
        <v>dwf</v>
      </c>
      <c r="B50" s="182">
        <f>[3]Données_Planning!B48</f>
        <v>8</v>
      </c>
      <c r="C50" s="183">
        <f>[3]Données_Planning!C48</f>
        <v>2</v>
      </c>
      <c r="D50" s="184">
        <f t="shared" si="17"/>
        <v>0.51249999999999996</v>
      </c>
      <c r="E50" s="184">
        <f t="shared" si="18"/>
        <v>0.53055555555555556</v>
      </c>
      <c r="F50" s="185">
        <f t="shared" si="19"/>
        <v>0.53125</v>
      </c>
      <c r="G50" s="186">
        <f>[3]Données_Planning!L48</f>
        <v>0.53333333333333333</v>
      </c>
      <c r="H50" s="187" t="str">
        <f>[3]Données_Planning!H48</f>
        <v>TOPSTAR</v>
      </c>
      <c r="I50" s="182">
        <f>[3]Données_Planning!D48</f>
        <v>54</v>
      </c>
      <c r="J50" s="188" t="str">
        <f>[3]Données_Planning!F48</f>
        <v>ELU</v>
      </c>
      <c r="K50" s="188" t="str">
        <f>[3]Données_Planning!E48</f>
        <v>Olivier</v>
      </c>
      <c r="L50" s="189" t="str">
        <f>[3]Données_Planning!G48</f>
        <v>H</v>
      </c>
      <c r="M50" s="190">
        <f>(IF(OR(A50="DWF",A50="DNF"),0,QUOTIENT(Données_Planning!J48,60)))</f>
        <v>0</v>
      </c>
      <c r="N50" s="191">
        <f t="shared" si="20"/>
        <v>0</v>
      </c>
      <c r="O50" s="192">
        <f>(IF(OR(A50="DWF",A50="DNF"),Données_Planning!J48,MOD(Données_Planning!J48,60)))</f>
        <v>175</v>
      </c>
      <c r="P50" s="193" t="str">
        <f t="shared" si="21"/>
        <v>m</v>
      </c>
      <c r="Q50" s="194">
        <f>(IF(OR(A50="DWF",A50="DNF"),0,QUOTIENT(Données_Planning!I48,60)))</f>
        <v>0</v>
      </c>
      <c r="R50" s="191">
        <f t="shared" si="22"/>
        <v>0</v>
      </c>
      <c r="S50" s="192">
        <f>(IF(OR(A50="DWF",A50="DNF"),Données_Planning!I48,MOD(Données_Planning!I48,60)))</f>
        <v>200</v>
      </c>
      <c r="T50" s="193" t="str">
        <f t="shared" si="23"/>
        <v>m</v>
      </c>
      <c r="U50" s="194">
        <f>(IF(OR(A50="DWF",A50="DNF"),0,QUOTIENT(Données_Planning!K48,60)))</f>
        <v>0</v>
      </c>
      <c r="V50" s="191">
        <f t="shared" si="24"/>
        <v>0</v>
      </c>
      <c r="W50" s="192">
        <f>(IF(OR(A50="DWF",A50="DNF"),Données_Planning!K48,MOD(Données_Planning!K48,60)))</f>
        <v>225</v>
      </c>
      <c r="X50" s="195" t="str">
        <f t="shared" si="25"/>
        <v>m</v>
      </c>
      <c r="Y50" s="196"/>
    </row>
    <row r="51" spans="1:25" ht="24" thickBot="1" x14ac:dyDescent="0.4">
      <c r="A51" s="207" t="str">
        <f>[3]Données_Planning!A49</f>
        <v>dwf</v>
      </c>
      <c r="B51" s="182">
        <f>[3]Données_Planning!B49</f>
        <v>8</v>
      </c>
      <c r="C51" s="183">
        <f>[3]Données_Planning!C49</f>
        <v>3</v>
      </c>
      <c r="D51" s="184">
        <f t="shared" si="17"/>
        <v>0.51249999999999996</v>
      </c>
      <c r="E51" s="184">
        <f t="shared" si="18"/>
        <v>0.53055555555555556</v>
      </c>
      <c r="F51" s="185">
        <f t="shared" si="19"/>
        <v>0.53125</v>
      </c>
      <c r="G51" s="186">
        <f>[3]Données_Planning!L49</f>
        <v>0.53333333333333333</v>
      </c>
      <c r="H51" s="187" t="str">
        <f>[3]Données_Planning!H49</f>
        <v>Apneaman CZE</v>
      </c>
      <c r="I51" s="182">
        <f>[3]Données_Planning!D49</f>
        <v>26</v>
      </c>
      <c r="J51" s="188" t="str">
        <f>[3]Données_Planning!F49</f>
        <v>ZAJAC</v>
      </c>
      <c r="K51" s="188" t="str">
        <f>[3]Données_Planning!E49</f>
        <v>Martin</v>
      </c>
      <c r="L51" s="189" t="str">
        <f>[3]Données_Planning!G49</f>
        <v>H</v>
      </c>
      <c r="M51" s="190">
        <f>(IF(OR(A51="DWF",A51="DNF"),0,QUOTIENT(Données_Planning!J49,60)))</f>
        <v>0</v>
      </c>
      <c r="N51" s="191">
        <f t="shared" si="20"/>
        <v>0</v>
      </c>
      <c r="O51" s="192">
        <f>(IF(OR(A51="DWF",A51="DNF"),Données_Planning!J49,MOD(Données_Planning!J49,60)))</f>
        <v>175</v>
      </c>
      <c r="P51" s="193" t="str">
        <f t="shared" si="21"/>
        <v>m</v>
      </c>
      <c r="Q51" s="194">
        <f>(IF(OR(A51="DWF",A51="DNF"),0,QUOTIENT(Données_Planning!I49,60)))</f>
        <v>0</v>
      </c>
      <c r="R51" s="191">
        <f t="shared" si="22"/>
        <v>0</v>
      </c>
      <c r="S51" s="192">
        <f>(IF(OR(A51="DWF",A51="DNF"),Données_Planning!I49,MOD(Données_Planning!I49,60)))</f>
        <v>200</v>
      </c>
      <c r="T51" s="193" t="str">
        <f t="shared" si="23"/>
        <v>m</v>
      </c>
      <c r="U51" s="194">
        <f>(IF(OR(A51="DWF",A51="DNF"),0,QUOTIENT(Données_Planning!K49,60)))</f>
        <v>0</v>
      </c>
      <c r="V51" s="191">
        <f t="shared" si="24"/>
        <v>0</v>
      </c>
      <c r="W51" s="192">
        <f>(IF(OR(A51="DWF",A51="DNF"),Données_Planning!K49,MOD(Données_Planning!K49,60)))</f>
        <v>225</v>
      </c>
      <c r="X51" s="195" t="str">
        <f t="shared" si="25"/>
        <v>m</v>
      </c>
      <c r="Y51" s="196"/>
    </row>
    <row r="52" spans="1:25" ht="24" hidden="1" thickBot="1" x14ac:dyDescent="0.4">
      <c r="A52" s="207">
        <f>[3]Données_Planning!A50</f>
        <v>1650</v>
      </c>
      <c r="B52" s="182">
        <f>[3]Données_Planning!B50</f>
        <v>1</v>
      </c>
      <c r="C52" s="183">
        <f>[3]Données_Planning!C50</f>
        <v>1</v>
      </c>
      <c r="D52" s="184">
        <f t="shared" si="17"/>
        <v>0.53819444444444442</v>
      </c>
      <c r="E52" s="184">
        <f t="shared" si="18"/>
        <v>0.55625000000000002</v>
      </c>
      <c r="F52" s="185">
        <f t="shared" si="19"/>
        <v>0.55694444444444446</v>
      </c>
      <c r="G52" s="186">
        <f>[3]Données_Planning!L50</f>
        <v>0.55902777777777779</v>
      </c>
      <c r="H52" s="187" t="str">
        <f>[3]Données_Planning!H50</f>
        <v>Les ponneys fringants</v>
      </c>
      <c r="I52" s="182">
        <f>[3]Données_Planning!D50</f>
        <v>37</v>
      </c>
      <c r="J52" s="188" t="str">
        <f>[3]Données_Planning!F50</f>
        <v>FABBI</v>
      </c>
      <c r="K52" s="188" t="str">
        <f>[3]Données_Planning!E50</f>
        <v>Leila</v>
      </c>
      <c r="L52" s="189" t="str">
        <f>[3]Données_Planning!G50</f>
        <v>F</v>
      </c>
      <c r="M52" s="190">
        <f>(IF(OR(A52="DWF",A52="DNF"),0,QUOTIENT(Données_Planning!J50,60)))</f>
        <v>21</v>
      </c>
      <c r="N52" s="191" t="str">
        <f t="shared" si="20"/>
        <v>min</v>
      </c>
      <c r="O52" s="192">
        <f>(IF(OR(A52="DWF",A52="DNF"),Données_Planning!J50,MOD(Données_Planning!J50,60)))</f>
        <v>30</v>
      </c>
      <c r="P52" s="193" t="str">
        <f t="shared" si="21"/>
        <v>s</v>
      </c>
      <c r="Q52" s="194">
        <f>(IF(OR(A52="DWF",A52="DNF"),0,QUOTIENT(Données_Planning!I50,60)))</f>
        <v>22</v>
      </c>
      <c r="R52" s="191" t="str">
        <f t="shared" si="22"/>
        <v>min</v>
      </c>
      <c r="S52" s="192">
        <f>(IF(OR(A52="DWF",A52="DNF"),Données_Planning!I50,MOD(Données_Planning!I50,60)))</f>
        <v>0</v>
      </c>
      <c r="T52" s="193" t="str">
        <f t="shared" si="23"/>
        <v>s</v>
      </c>
      <c r="U52" s="194">
        <f>(IF(OR(A52="DWF",A52="DNF"),0,QUOTIENT(Données_Planning!K50,60)))</f>
        <v>23</v>
      </c>
      <c r="V52" s="191" t="str">
        <f t="shared" si="24"/>
        <v>min</v>
      </c>
      <c r="W52" s="192">
        <f>(IF(OR(A52="DWF",A52="DNF"),Données_Planning!K50,MOD(Données_Planning!K50,60)))</f>
        <v>0</v>
      </c>
      <c r="X52" s="195" t="str">
        <f t="shared" si="25"/>
        <v>s</v>
      </c>
      <c r="Y52" s="196"/>
    </row>
    <row r="53" spans="1:25" ht="24" hidden="1" thickBot="1" x14ac:dyDescent="0.4">
      <c r="A53" s="207">
        <f>[3]Données_Planning!A51</f>
        <v>1650</v>
      </c>
      <c r="B53" s="182">
        <f>[3]Données_Planning!B51</f>
        <v>1</v>
      </c>
      <c r="C53" s="183">
        <f>[3]Données_Planning!C51</f>
        <v>2</v>
      </c>
      <c r="D53" s="184">
        <f t="shared" si="17"/>
        <v>0.53819444444444442</v>
      </c>
      <c r="E53" s="184">
        <f t="shared" si="18"/>
        <v>0.55625000000000002</v>
      </c>
      <c r="F53" s="185">
        <f t="shared" si="19"/>
        <v>0.55694444444444446</v>
      </c>
      <c r="G53" s="186">
        <f>[3]Données_Planning!L51</f>
        <v>0.55902777777777779</v>
      </c>
      <c r="H53" s="187" t="str">
        <f>[3]Données_Planning!H51</f>
        <v>AURApnea</v>
      </c>
      <c r="I53" s="182">
        <f>[3]Données_Planning!D51</f>
        <v>1</v>
      </c>
      <c r="J53" s="188" t="str">
        <f>[3]Données_Planning!F51</f>
        <v>TABOUREL</v>
      </c>
      <c r="K53" s="188" t="str">
        <f>[3]Données_Planning!E51</f>
        <v>Florence</v>
      </c>
      <c r="L53" s="189" t="str">
        <f>[3]Données_Planning!G51</f>
        <v>F</v>
      </c>
      <c r="M53" s="190">
        <f>(IF(OR(A53="DWF",A53="DNF"),0,QUOTIENT(Données_Planning!J51,60)))</f>
        <v>21</v>
      </c>
      <c r="N53" s="191" t="str">
        <f t="shared" si="20"/>
        <v>min</v>
      </c>
      <c r="O53" s="192">
        <f>(IF(OR(A53="DWF",A53="DNF"),Données_Planning!J51,MOD(Données_Planning!J51,60)))</f>
        <v>25</v>
      </c>
      <c r="P53" s="193" t="str">
        <f t="shared" si="21"/>
        <v>s</v>
      </c>
      <c r="Q53" s="194">
        <f>(IF(OR(A53="DWF",A53="DNF"),0,QUOTIENT(Données_Planning!I51,60)))</f>
        <v>21</v>
      </c>
      <c r="R53" s="191" t="str">
        <f t="shared" si="22"/>
        <v>min</v>
      </c>
      <c r="S53" s="192">
        <f>(IF(OR(A53="DWF",A53="DNF"),Données_Planning!I51,MOD(Données_Planning!I51,60)))</f>
        <v>55</v>
      </c>
      <c r="T53" s="193" t="str">
        <f t="shared" si="23"/>
        <v>s</v>
      </c>
      <c r="U53" s="194">
        <f>(IF(OR(A53="DWF",A53="DNF"),0,QUOTIENT(Données_Planning!K51,60)))</f>
        <v>22</v>
      </c>
      <c r="V53" s="191" t="str">
        <f t="shared" si="24"/>
        <v>min</v>
      </c>
      <c r="W53" s="192">
        <f>(IF(OR(A53="DWF",A53="DNF"),Données_Planning!K51,MOD(Données_Planning!K51,60)))</f>
        <v>55</v>
      </c>
      <c r="X53" s="195" t="str">
        <f t="shared" si="25"/>
        <v>s</v>
      </c>
      <c r="Y53" s="196"/>
    </row>
    <row r="54" spans="1:25" ht="24" hidden="1" thickBot="1" x14ac:dyDescent="0.4">
      <c r="A54" s="207">
        <f>[3]Données_Planning!A52</f>
        <v>1650</v>
      </c>
      <c r="B54" s="182">
        <f>[3]Données_Planning!B52</f>
        <v>1</v>
      </c>
      <c r="C54" s="183">
        <f>[3]Données_Planning!C52</f>
        <v>3</v>
      </c>
      <c r="D54" s="184">
        <f t="shared" si="17"/>
        <v>0.53819444444444442</v>
      </c>
      <c r="E54" s="184">
        <f t="shared" si="18"/>
        <v>0.55625000000000002</v>
      </c>
      <c r="F54" s="185">
        <f t="shared" si="19"/>
        <v>0.55694444444444446</v>
      </c>
      <c r="G54" s="186">
        <f>[3]Données_Planning!L52</f>
        <v>0.55902777777777779</v>
      </c>
      <c r="H54" s="187" t="str">
        <f>[3]Données_Planning!H52</f>
        <v>Equipe12</v>
      </c>
      <c r="I54" s="182">
        <f>[3]Données_Planning!D52</f>
        <v>59</v>
      </c>
      <c r="J54" s="188" t="str">
        <f>[3]Données_Planning!F52</f>
        <v>bbb</v>
      </c>
      <c r="K54" s="188" t="str">
        <f>[3]Données_Planning!E52</f>
        <v>ddou</v>
      </c>
      <c r="L54" s="189" t="str">
        <f>[3]Données_Planning!G52</f>
        <v>F</v>
      </c>
      <c r="M54" s="190">
        <f>(IF(OR(A54="DWF",A54="DNF"),0,QUOTIENT(Données_Planning!J52,60)))</f>
        <v>19</v>
      </c>
      <c r="N54" s="191" t="str">
        <f t="shared" si="20"/>
        <v>min</v>
      </c>
      <c r="O54" s="192">
        <f>(IF(OR(A54="DWF",A54="DNF"),Données_Planning!J52,MOD(Données_Planning!J52,60)))</f>
        <v>31</v>
      </c>
      <c r="P54" s="193" t="str">
        <f t="shared" si="21"/>
        <v>s</v>
      </c>
      <c r="Q54" s="194">
        <f>(IF(OR(A54="DWF",A54="DNF"),0,QUOTIENT(Données_Planning!I52,60)))</f>
        <v>20</v>
      </c>
      <c r="R54" s="191" t="str">
        <f t="shared" si="22"/>
        <v>min</v>
      </c>
      <c r="S54" s="192">
        <f>(IF(OR(A54="DWF",A54="DNF"),Données_Planning!I52,MOD(Données_Planning!I52,60)))</f>
        <v>1</v>
      </c>
      <c r="T54" s="193" t="str">
        <f t="shared" si="23"/>
        <v>s</v>
      </c>
      <c r="U54" s="194">
        <f>(IF(OR(A54="DWF",A54="DNF"),0,QUOTIENT(Données_Planning!K52,60)))</f>
        <v>21</v>
      </c>
      <c r="V54" s="191" t="str">
        <f t="shared" si="24"/>
        <v>min</v>
      </c>
      <c r="W54" s="192">
        <f>(IF(OR(A54="DWF",A54="DNF"),Données_Planning!K52,MOD(Données_Planning!K52,60)))</f>
        <v>1</v>
      </c>
      <c r="X54" s="195" t="str">
        <f t="shared" si="25"/>
        <v>s</v>
      </c>
      <c r="Y54" s="196"/>
    </row>
    <row r="55" spans="1:25" ht="24" hidden="1" thickBot="1" x14ac:dyDescent="0.4">
      <c r="A55" s="207">
        <f>[3]Données_Planning!A53</f>
        <v>1650</v>
      </c>
      <c r="B55" s="182">
        <f>[3]Données_Planning!B53</f>
        <v>1</v>
      </c>
      <c r="C55" s="183">
        <f>[3]Données_Planning!C53</f>
        <v>4</v>
      </c>
      <c r="D55" s="184">
        <f t="shared" si="17"/>
        <v>0.53819444444444442</v>
      </c>
      <c r="E55" s="184">
        <f t="shared" si="18"/>
        <v>0.55625000000000002</v>
      </c>
      <c r="F55" s="185">
        <f t="shared" si="19"/>
        <v>0.55694444444444446</v>
      </c>
      <c r="G55" s="186">
        <f>[3]Données_Planning!L53</f>
        <v>0.55902777777777779</v>
      </c>
      <c r="H55" s="187" t="str">
        <f>[3]Données_Planning!H53</f>
        <v>Equipe12</v>
      </c>
      <c r="I55" s="182">
        <f>[3]Données_Planning!D53</f>
        <v>60</v>
      </c>
      <c r="J55" s="188" t="str">
        <f>[3]Données_Planning!F53</f>
        <v>bbb</v>
      </c>
      <c r="K55" s="188" t="str">
        <f>[3]Données_Planning!E53</f>
        <v>edou</v>
      </c>
      <c r="L55" s="189" t="str">
        <f>[3]Données_Planning!G53</f>
        <v>F</v>
      </c>
      <c r="M55" s="190">
        <f>(IF(OR(A55="DWF",A55="DNF"),0,QUOTIENT(Données_Planning!J53,60)))</f>
        <v>19</v>
      </c>
      <c r="N55" s="191" t="str">
        <f t="shared" si="20"/>
        <v>min</v>
      </c>
      <c r="O55" s="192">
        <f>(IF(OR(A55="DWF",A55="DNF"),Données_Planning!J53,MOD(Données_Planning!J53,60)))</f>
        <v>31</v>
      </c>
      <c r="P55" s="193" t="str">
        <f t="shared" si="21"/>
        <v>s</v>
      </c>
      <c r="Q55" s="194">
        <f>(IF(OR(A55="DWF",A55="DNF"),0,QUOTIENT(Données_Planning!I53,60)))</f>
        <v>20</v>
      </c>
      <c r="R55" s="191" t="str">
        <f t="shared" si="22"/>
        <v>min</v>
      </c>
      <c r="S55" s="192">
        <f>(IF(OR(A55="DWF",A55="DNF"),Données_Planning!I53,MOD(Données_Planning!I53,60)))</f>
        <v>1</v>
      </c>
      <c r="T55" s="193" t="str">
        <f t="shared" si="23"/>
        <v>s</v>
      </c>
      <c r="U55" s="194">
        <f>(IF(OR(A55="DWF",A55="DNF"),0,QUOTIENT(Données_Planning!K53,60)))</f>
        <v>21</v>
      </c>
      <c r="V55" s="191" t="str">
        <f t="shared" si="24"/>
        <v>min</v>
      </c>
      <c r="W55" s="192">
        <f>(IF(OR(A55="DWF",A55="DNF"),Données_Planning!K53,MOD(Données_Planning!K53,60)))</f>
        <v>1</v>
      </c>
      <c r="X55" s="195" t="str">
        <f t="shared" si="25"/>
        <v>s</v>
      </c>
      <c r="Y55" s="196"/>
    </row>
    <row r="56" spans="1:25" ht="24" hidden="1" thickBot="1" x14ac:dyDescent="0.4">
      <c r="A56" s="207">
        <f>[3]Données_Planning!A54</f>
        <v>1650</v>
      </c>
      <c r="B56" s="182">
        <f>[3]Données_Planning!B54</f>
        <v>1</v>
      </c>
      <c r="C56" s="183">
        <f>[3]Données_Planning!C54</f>
        <v>5</v>
      </c>
      <c r="D56" s="184">
        <f t="shared" si="17"/>
        <v>0.53819444444444442</v>
      </c>
      <c r="E56" s="184">
        <f t="shared" si="18"/>
        <v>0.55625000000000002</v>
      </c>
      <c r="F56" s="185">
        <f t="shared" si="19"/>
        <v>0.55694444444444446</v>
      </c>
      <c r="G56" s="186">
        <f>[3]Données_Planning!L54</f>
        <v>0.55902777777777779</v>
      </c>
      <c r="H56" s="187" t="str">
        <f>[3]Données_Planning!H54</f>
        <v>Les Bras casses</v>
      </c>
      <c r="I56" s="182">
        <f>[3]Données_Planning!D54</f>
        <v>18</v>
      </c>
      <c r="J56" s="188" t="str">
        <f>[3]Données_Planning!F54</f>
        <v>DERRIER</v>
      </c>
      <c r="K56" s="188" t="str">
        <f>[3]Données_Planning!E54</f>
        <v>Anais</v>
      </c>
      <c r="L56" s="189" t="str">
        <f>[3]Données_Planning!G54</f>
        <v>F</v>
      </c>
      <c r="M56" s="190">
        <f>(IF(OR(A56="DWF",A56="DNF"),0,QUOTIENT(Données_Planning!J54,60)))</f>
        <v>19</v>
      </c>
      <c r="N56" s="191" t="str">
        <f t="shared" si="20"/>
        <v>min</v>
      </c>
      <c r="O56" s="192">
        <f>(IF(OR(A56="DWF",A56="DNF"),Données_Planning!J54,MOD(Données_Planning!J54,60)))</f>
        <v>30</v>
      </c>
      <c r="P56" s="193" t="str">
        <f t="shared" si="21"/>
        <v>s</v>
      </c>
      <c r="Q56" s="194">
        <f>(IF(OR(A56="DWF",A56="DNF"),0,QUOTIENT(Données_Planning!I54,60)))</f>
        <v>20</v>
      </c>
      <c r="R56" s="191" t="str">
        <f t="shared" si="22"/>
        <v>min</v>
      </c>
      <c r="S56" s="192">
        <f>(IF(OR(A56="DWF",A56="DNF"),Données_Planning!I54,MOD(Données_Planning!I54,60)))</f>
        <v>0</v>
      </c>
      <c r="T56" s="193" t="str">
        <f t="shared" si="23"/>
        <v>s</v>
      </c>
      <c r="U56" s="194">
        <f>(IF(OR(A56="DWF",A56="DNF"),0,QUOTIENT(Données_Planning!K54,60)))</f>
        <v>21</v>
      </c>
      <c r="V56" s="191" t="str">
        <f t="shared" si="24"/>
        <v>min</v>
      </c>
      <c r="W56" s="192">
        <f>(IF(OR(A56="DWF",A56="DNF"),Données_Planning!K54,MOD(Données_Planning!K54,60)))</f>
        <v>0</v>
      </c>
      <c r="X56" s="195" t="str">
        <f t="shared" si="25"/>
        <v>s</v>
      </c>
      <c r="Y56" s="196"/>
    </row>
    <row r="57" spans="1:25" ht="24" hidden="1" thickBot="1" x14ac:dyDescent="0.4">
      <c r="A57" s="207">
        <f>[3]Données_Planning!A55</f>
        <v>1650</v>
      </c>
      <c r="B57" s="182">
        <f>[3]Données_Planning!B55</f>
        <v>1</v>
      </c>
      <c r="C57" s="183">
        <f>[3]Données_Planning!C55</f>
        <v>6</v>
      </c>
      <c r="D57" s="184">
        <f t="shared" si="17"/>
        <v>0.53819444444444442</v>
      </c>
      <c r="E57" s="184">
        <f t="shared" si="18"/>
        <v>0.55625000000000002</v>
      </c>
      <c r="F57" s="185">
        <f t="shared" si="19"/>
        <v>0.55694444444444446</v>
      </c>
      <c r="G57" s="186">
        <f>[3]Données_Planning!L55</f>
        <v>0.55902777777777779</v>
      </c>
      <c r="H57" s="187" t="str">
        <f>[3]Données_Planning!H55</f>
        <v>Cantal Apnee</v>
      </c>
      <c r="I57" s="182">
        <f>[3]Données_Planning!D55</f>
        <v>32</v>
      </c>
      <c r="J57" s="188" t="str">
        <f>[3]Données_Planning!F55</f>
        <v>GALLO</v>
      </c>
      <c r="K57" s="188" t="str">
        <f>[3]Données_Planning!E55</f>
        <v>Lucas</v>
      </c>
      <c r="L57" s="189" t="str">
        <f>[3]Données_Planning!G55</f>
        <v>H</v>
      </c>
      <c r="M57" s="190">
        <f>(IF(OR(A57="DWF",A57="DNF"),0,QUOTIENT(Données_Planning!J55,60)))</f>
        <v>19</v>
      </c>
      <c r="N57" s="191" t="str">
        <f t="shared" si="20"/>
        <v>min</v>
      </c>
      <c r="O57" s="192">
        <f>(IF(OR(A57="DWF",A57="DNF"),Données_Planning!J55,MOD(Données_Planning!J55,60)))</f>
        <v>30</v>
      </c>
      <c r="P57" s="193" t="str">
        <f t="shared" si="21"/>
        <v>s</v>
      </c>
      <c r="Q57" s="194">
        <f>(IF(OR(A57="DWF",A57="DNF"),0,QUOTIENT(Données_Planning!I55,60)))</f>
        <v>20</v>
      </c>
      <c r="R57" s="191" t="str">
        <f t="shared" si="22"/>
        <v>min</v>
      </c>
      <c r="S57" s="192">
        <f>(IF(OR(A57="DWF",A57="DNF"),Données_Planning!I55,MOD(Données_Planning!I55,60)))</f>
        <v>0</v>
      </c>
      <c r="T57" s="193" t="str">
        <f t="shared" si="23"/>
        <v>s</v>
      </c>
      <c r="U57" s="194">
        <f>(IF(OR(A57="DWF",A57="DNF"),0,QUOTIENT(Données_Planning!K55,60)))</f>
        <v>21</v>
      </c>
      <c r="V57" s="191" t="str">
        <f t="shared" si="24"/>
        <v>min</v>
      </c>
      <c r="W57" s="192">
        <f>(IF(OR(A57="DWF",A57="DNF"),Données_Planning!K55,MOD(Données_Planning!K55,60)))</f>
        <v>0</v>
      </c>
      <c r="X57" s="195" t="str">
        <f t="shared" si="25"/>
        <v>s</v>
      </c>
      <c r="Y57" s="196"/>
    </row>
    <row r="58" spans="1:25" ht="24" hidden="1" thickBot="1" x14ac:dyDescent="0.4">
      <c r="A58" s="207">
        <f>[3]Données_Planning!A56</f>
        <v>1650</v>
      </c>
      <c r="B58" s="182">
        <f>[3]Données_Planning!B56</f>
        <v>2</v>
      </c>
      <c r="C58" s="183">
        <f>[3]Données_Planning!C56</f>
        <v>1</v>
      </c>
      <c r="D58" s="184">
        <f t="shared" si="17"/>
        <v>0.55555555555555558</v>
      </c>
      <c r="E58" s="184">
        <f t="shared" si="18"/>
        <v>0.57361111111111118</v>
      </c>
      <c r="F58" s="185">
        <f t="shared" si="19"/>
        <v>0.57430555555555562</v>
      </c>
      <c r="G58" s="186">
        <f>[3]Données_Planning!L56</f>
        <v>0.57638888888888895</v>
      </c>
      <c r="H58" s="187" t="str">
        <f>[3]Données_Planning!H56</f>
        <v>BBIG</v>
      </c>
      <c r="I58" s="182">
        <f>[3]Données_Planning!D56</f>
        <v>10</v>
      </c>
      <c r="J58" s="188" t="str">
        <f>[3]Données_Planning!F56</f>
        <v>HANSEN</v>
      </c>
      <c r="K58" s="188" t="str">
        <f>[3]Données_Planning!E56</f>
        <v>Michael</v>
      </c>
      <c r="L58" s="189" t="str">
        <f>[3]Données_Planning!G56</f>
        <v>H</v>
      </c>
      <c r="M58" s="190">
        <f>(IF(OR(A58="DWF",A58="DNF"),0,QUOTIENT(Données_Planning!J56,60)))</f>
        <v>19</v>
      </c>
      <c r="N58" s="191" t="str">
        <f t="shared" si="20"/>
        <v>min</v>
      </c>
      <c r="O58" s="192">
        <f>(IF(OR(A58="DWF",A58="DNF"),Données_Planning!J56,MOD(Données_Planning!J56,60)))</f>
        <v>30</v>
      </c>
      <c r="P58" s="193" t="str">
        <f t="shared" si="21"/>
        <v>s</v>
      </c>
      <c r="Q58" s="194">
        <f>(IF(OR(A58="DWF",A58="DNF"),0,QUOTIENT(Données_Planning!I56,60)))</f>
        <v>20</v>
      </c>
      <c r="R58" s="191" t="str">
        <f t="shared" si="22"/>
        <v>min</v>
      </c>
      <c r="S58" s="192">
        <f>(IF(OR(A58="DWF",A58="DNF"),Données_Planning!I56,MOD(Données_Planning!I56,60)))</f>
        <v>0</v>
      </c>
      <c r="T58" s="193" t="str">
        <f t="shared" si="23"/>
        <v>s</v>
      </c>
      <c r="U58" s="194">
        <f>(IF(OR(A58="DWF",A58="DNF"),0,QUOTIENT(Données_Planning!K56,60)))</f>
        <v>21</v>
      </c>
      <c r="V58" s="191" t="str">
        <f t="shared" si="24"/>
        <v>min</v>
      </c>
      <c r="W58" s="192">
        <f>(IF(OR(A58="DWF",A58="DNF"),Données_Planning!K56,MOD(Données_Planning!K56,60)))</f>
        <v>0</v>
      </c>
      <c r="X58" s="195" t="str">
        <f t="shared" si="25"/>
        <v>s</v>
      </c>
      <c r="Y58" s="196"/>
    </row>
    <row r="59" spans="1:25" ht="24" hidden="1" thickBot="1" x14ac:dyDescent="0.4">
      <c r="A59" s="207">
        <f>[3]Données_Planning!A57</f>
        <v>1650</v>
      </c>
      <c r="B59" s="182">
        <f>[3]Données_Planning!B57</f>
        <v>2</v>
      </c>
      <c r="C59" s="183">
        <f>[3]Données_Planning!C57</f>
        <v>2</v>
      </c>
      <c r="D59" s="184">
        <f t="shared" si="17"/>
        <v>0.55555555555555558</v>
      </c>
      <c r="E59" s="184">
        <f t="shared" si="18"/>
        <v>0.57361111111111118</v>
      </c>
      <c r="F59" s="185">
        <f t="shared" si="19"/>
        <v>0.57430555555555562</v>
      </c>
      <c r="G59" s="186">
        <f>[3]Données_Planning!L57</f>
        <v>0.57638888888888895</v>
      </c>
      <c r="H59" s="187" t="str">
        <f>[3]Données_Planning!H57</f>
        <v>AURApnea</v>
      </c>
      <c r="I59" s="182">
        <f>[3]Données_Planning!D57</f>
        <v>5</v>
      </c>
      <c r="J59" s="188" t="str">
        <f>[3]Données_Planning!F57</f>
        <v>CONTI</v>
      </c>
      <c r="K59" s="188" t="str">
        <f>[3]Données_Planning!E57</f>
        <v>Laurent</v>
      </c>
      <c r="L59" s="189" t="str">
        <f>[3]Données_Planning!G57</f>
        <v>H</v>
      </c>
      <c r="M59" s="190">
        <f>(IF(OR(A59="DWF",A59="DNF"),0,QUOTIENT(Données_Planning!J57,60)))</f>
        <v>19</v>
      </c>
      <c r="N59" s="191" t="str">
        <f t="shared" si="20"/>
        <v>min</v>
      </c>
      <c r="O59" s="192">
        <f>(IF(OR(A59="DWF",A59="DNF"),Données_Planning!J57,MOD(Données_Planning!J57,60)))</f>
        <v>0</v>
      </c>
      <c r="P59" s="193" t="str">
        <f t="shared" si="21"/>
        <v>s</v>
      </c>
      <c r="Q59" s="194">
        <f>(IF(OR(A59="DWF",A59="DNF"),0,QUOTIENT(Données_Planning!I57,60)))</f>
        <v>19</v>
      </c>
      <c r="R59" s="191" t="str">
        <f t="shared" si="22"/>
        <v>min</v>
      </c>
      <c r="S59" s="192">
        <f>(IF(OR(A59="DWF",A59="DNF"),Données_Planning!I57,MOD(Données_Planning!I57,60)))</f>
        <v>30</v>
      </c>
      <c r="T59" s="193" t="str">
        <f t="shared" si="23"/>
        <v>s</v>
      </c>
      <c r="U59" s="194">
        <f>(IF(OR(A59="DWF",A59="DNF"),0,QUOTIENT(Données_Planning!K57,60)))</f>
        <v>20</v>
      </c>
      <c r="V59" s="191" t="str">
        <f t="shared" si="24"/>
        <v>min</v>
      </c>
      <c r="W59" s="192">
        <f>(IF(OR(A59="DWF",A59="DNF"),Données_Planning!K57,MOD(Données_Planning!K57,60)))</f>
        <v>30</v>
      </c>
      <c r="X59" s="195" t="str">
        <f t="shared" si="25"/>
        <v>s</v>
      </c>
      <c r="Y59" s="196"/>
    </row>
    <row r="60" spans="1:25" ht="24" hidden="1" thickBot="1" x14ac:dyDescent="0.4">
      <c r="A60" s="207">
        <f>[3]Données_Planning!A58</f>
        <v>1650</v>
      </c>
      <c r="B60" s="182">
        <f>[3]Données_Planning!B58</f>
        <v>2</v>
      </c>
      <c r="C60" s="183">
        <f>[3]Données_Planning!C58</f>
        <v>3</v>
      </c>
      <c r="D60" s="184">
        <f t="shared" si="17"/>
        <v>0.55555555555555558</v>
      </c>
      <c r="E60" s="184">
        <f t="shared" si="18"/>
        <v>0.57361111111111118</v>
      </c>
      <c r="F60" s="185">
        <f t="shared" si="19"/>
        <v>0.57430555555555562</v>
      </c>
      <c r="G60" s="186">
        <f>[3]Données_Planning!L58</f>
        <v>0.57638888888888895</v>
      </c>
      <c r="H60" s="187" t="str">
        <f>[3]Données_Planning!H58</f>
        <v>Les Chocs Eau Suisses</v>
      </c>
      <c r="I60" s="182">
        <f>[3]Données_Planning!D58</f>
        <v>24</v>
      </c>
      <c r="J60" s="188" t="str">
        <f>[3]Données_Planning!F58</f>
        <v>PEDROLETTI</v>
      </c>
      <c r="K60" s="188" t="str">
        <f>[3]Données_Planning!E58</f>
        <v>Florian</v>
      </c>
      <c r="L60" s="189" t="str">
        <f>[3]Données_Planning!G58</f>
        <v>H</v>
      </c>
      <c r="M60" s="190">
        <f>(IF(OR(A60="DWF",A60="DNF"),0,QUOTIENT(Données_Planning!J58,60)))</f>
        <v>18</v>
      </c>
      <c r="N60" s="191" t="str">
        <f t="shared" si="20"/>
        <v>min</v>
      </c>
      <c r="O60" s="192">
        <f>(IF(OR(A60="DWF",A60="DNF"),Données_Planning!J58,MOD(Données_Planning!J58,60)))</f>
        <v>30</v>
      </c>
      <c r="P60" s="193" t="str">
        <f t="shared" si="21"/>
        <v>s</v>
      </c>
      <c r="Q60" s="194">
        <f>(IF(OR(A60="DWF",A60="DNF"),0,QUOTIENT(Données_Planning!I58,60)))</f>
        <v>19</v>
      </c>
      <c r="R60" s="191" t="str">
        <f t="shared" si="22"/>
        <v>min</v>
      </c>
      <c r="S60" s="192">
        <f>(IF(OR(A60="DWF",A60="DNF"),Données_Planning!I58,MOD(Données_Planning!I58,60)))</f>
        <v>0</v>
      </c>
      <c r="T60" s="193" t="str">
        <f t="shared" si="23"/>
        <v>s</v>
      </c>
      <c r="U60" s="194">
        <f>(IF(OR(A60="DWF",A60="DNF"),0,QUOTIENT(Données_Planning!K58,60)))</f>
        <v>20</v>
      </c>
      <c r="V60" s="191" t="str">
        <f t="shared" si="24"/>
        <v>min</v>
      </c>
      <c r="W60" s="192">
        <f>(IF(OR(A60="DWF",A60="DNF"),Données_Planning!K58,MOD(Données_Planning!K58,60)))</f>
        <v>0</v>
      </c>
      <c r="X60" s="195" t="str">
        <f t="shared" si="25"/>
        <v>s</v>
      </c>
      <c r="Y60" s="196"/>
    </row>
    <row r="61" spans="1:25" ht="24" hidden="1" thickBot="1" x14ac:dyDescent="0.4">
      <c r="A61" s="207">
        <f>[3]Données_Planning!A59</f>
        <v>1650</v>
      </c>
      <c r="B61" s="182">
        <f>[3]Données_Planning!B59</f>
        <v>2</v>
      </c>
      <c r="C61" s="183">
        <f>[3]Données_Planning!C59</f>
        <v>4</v>
      </c>
      <c r="D61" s="184">
        <f t="shared" si="17"/>
        <v>0.55555555555555558</v>
      </c>
      <c r="E61" s="184">
        <f t="shared" si="18"/>
        <v>0.57361111111111118</v>
      </c>
      <c r="F61" s="185">
        <f t="shared" si="19"/>
        <v>0.57430555555555562</v>
      </c>
      <c r="G61" s="186">
        <f>[3]Données_Planning!L59</f>
        <v>0.57638888888888895</v>
      </c>
      <c r="H61" s="187" t="str">
        <f>[3]Données_Planning!H59</f>
        <v>Les Chocs Eau Suisses</v>
      </c>
      <c r="I61" s="182">
        <f>[3]Données_Planning!D59</f>
        <v>25</v>
      </c>
      <c r="J61" s="188" t="str">
        <f>[3]Données_Planning!F59</f>
        <v>SCHEIDT</v>
      </c>
      <c r="K61" s="188" t="str">
        <f>[3]Données_Planning!E59</f>
        <v>Philippe</v>
      </c>
      <c r="L61" s="189" t="str">
        <f>[3]Données_Planning!G59</f>
        <v>H</v>
      </c>
      <c r="M61" s="190">
        <f>(IF(OR(A61="DWF",A61="DNF"),0,QUOTIENT(Données_Planning!J59,60)))</f>
        <v>18</v>
      </c>
      <c r="N61" s="191" t="str">
        <f t="shared" si="20"/>
        <v>min</v>
      </c>
      <c r="O61" s="192">
        <f>(IF(OR(A61="DWF",A61="DNF"),Données_Planning!J59,MOD(Données_Planning!J59,60)))</f>
        <v>30</v>
      </c>
      <c r="P61" s="193" t="str">
        <f t="shared" si="21"/>
        <v>s</v>
      </c>
      <c r="Q61" s="194">
        <f>(IF(OR(A61="DWF",A61="DNF"),0,QUOTIENT(Données_Planning!I59,60)))</f>
        <v>19</v>
      </c>
      <c r="R61" s="191" t="str">
        <f t="shared" si="22"/>
        <v>min</v>
      </c>
      <c r="S61" s="192">
        <f>(IF(OR(A61="DWF",A61="DNF"),Données_Planning!I59,MOD(Données_Planning!I59,60)))</f>
        <v>0</v>
      </c>
      <c r="T61" s="193" t="str">
        <f t="shared" si="23"/>
        <v>s</v>
      </c>
      <c r="U61" s="194">
        <f>(IF(OR(A61="DWF",A61="DNF"),0,QUOTIENT(Données_Planning!K59,60)))</f>
        <v>20</v>
      </c>
      <c r="V61" s="191" t="str">
        <f t="shared" si="24"/>
        <v>min</v>
      </c>
      <c r="W61" s="192">
        <f>(IF(OR(A61="DWF",A61="DNF"),Données_Planning!K59,MOD(Données_Planning!K59,60)))</f>
        <v>0</v>
      </c>
      <c r="X61" s="195" t="str">
        <f t="shared" si="25"/>
        <v>s</v>
      </c>
      <c r="Y61" s="196"/>
    </row>
    <row r="62" spans="1:25" ht="24" hidden="1" thickBot="1" x14ac:dyDescent="0.4">
      <c r="A62" s="207">
        <f>[3]Données_Planning!A60</f>
        <v>1650</v>
      </c>
      <c r="B62" s="182">
        <f>[3]Données_Planning!B60</f>
        <v>2</v>
      </c>
      <c r="C62" s="183">
        <f>[3]Données_Planning!C60</f>
        <v>5</v>
      </c>
      <c r="D62" s="184">
        <f t="shared" si="17"/>
        <v>0.55555555555555558</v>
      </c>
      <c r="E62" s="184">
        <f t="shared" si="18"/>
        <v>0.57361111111111118</v>
      </c>
      <c r="F62" s="185">
        <f t="shared" si="19"/>
        <v>0.57430555555555562</v>
      </c>
      <c r="G62" s="186">
        <f>[3]Données_Planning!L60</f>
        <v>0.57638888888888895</v>
      </c>
      <c r="H62" s="187" t="str">
        <f>[3]Données_Planning!H60</f>
        <v>Les vieux de la vieille</v>
      </c>
      <c r="I62" s="182">
        <f>[3]Données_Planning!D60</f>
        <v>42</v>
      </c>
      <c r="J62" s="188" t="str">
        <f>[3]Données_Planning!F60</f>
        <v>KONG A SIOU</v>
      </c>
      <c r="K62" s="188" t="str">
        <f>[3]Données_Planning!E60</f>
        <v>Rosa</v>
      </c>
      <c r="L62" s="189" t="str">
        <f>[3]Données_Planning!G60</f>
        <v>F</v>
      </c>
      <c r="M62" s="190">
        <f>(IF(OR(A62="DWF",A62="DNF"),0,QUOTIENT(Données_Planning!J60,60)))</f>
        <v>18</v>
      </c>
      <c r="N62" s="191" t="str">
        <f t="shared" si="20"/>
        <v>min</v>
      </c>
      <c r="O62" s="192">
        <f>(IF(OR(A62="DWF",A62="DNF"),Données_Planning!J60,MOD(Données_Planning!J60,60)))</f>
        <v>0</v>
      </c>
      <c r="P62" s="193" t="str">
        <f t="shared" si="21"/>
        <v>s</v>
      </c>
      <c r="Q62" s="194">
        <f>(IF(OR(A62="DWF",A62="DNF"),0,QUOTIENT(Données_Planning!I60,60)))</f>
        <v>18</v>
      </c>
      <c r="R62" s="191" t="str">
        <f t="shared" si="22"/>
        <v>min</v>
      </c>
      <c r="S62" s="192">
        <f>(IF(OR(A62="DWF",A62="DNF"),Données_Planning!I60,MOD(Données_Planning!I60,60)))</f>
        <v>30</v>
      </c>
      <c r="T62" s="193" t="str">
        <f t="shared" si="23"/>
        <v>s</v>
      </c>
      <c r="U62" s="194">
        <f>(IF(OR(A62="DWF",A62="DNF"),0,QUOTIENT(Données_Planning!K60,60)))</f>
        <v>19</v>
      </c>
      <c r="V62" s="191" t="str">
        <f t="shared" si="24"/>
        <v>min</v>
      </c>
      <c r="W62" s="192">
        <f>(IF(OR(A62="DWF",A62="DNF"),Données_Planning!K60,MOD(Données_Planning!K60,60)))</f>
        <v>30</v>
      </c>
      <c r="X62" s="195" t="str">
        <f t="shared" si="25"/>
        <v>s</v>
      </c>
      <c r="Y62" s="196"/>
    </row>
    <row r="63" spans="1:25" ht="24" hidden="1" thickBot="1" x14ac:dyDescent="0.4">
      <c r="A63" s="207">
        <f>[3]Données_Planning!A61</f>
        <v>1650</v>
      </c>
      <c r="B63" s="182">
        <f>[3]Données_Planning!B61</f>
        <v>2</v>
      </c>
      <c r="C63" s="183">
        <f>[3]Données_Planning!C61</f>
        <v>6</v>
      </c>
      <c r="D63" s="184">
        <f t="shared" si="17"/>
        <v>0.55555555555555558</v>
      </c>
      <c r="E63" s="184">
        <f t="shared" si="18"/>
        <v>0.57361111111111118</v>
      </c>
      <c r="F63" s="185">
        <f t="shared" si="19"/>
        <v>0.57430555555555562</v>
      </c>
      <c r="G63" s="186">
        <f>[3]Données_Planning!L61</f>
        <v>0.57638888888888895</v>
      </c>
      <c r="H63" s="187" t="str">
        <f>[3]Données_Planning!H61</f>
        <v>Les ponneys fringants</v>
      </c>
      <c r="I63" s="182">
        <f>[3]Données_Planning!D61</f>
        <v>40</v>
      </c>
      <c r="J63" s="188" t="str">
        <f>[3]Données_Planning!F61</f>
        <v>FLAUDIAS</v>
      </c>
      <c r="K63" s="188" t="str">
        <f>[3]Données_Planning!E61</f>
        <v>Philippe</v>
      </c>
      <c r="L63" s="189" t="str">
        <f>[3]Données_Planning!G61</f>
        <v>H</v>
      </c>
      <c r="M63" s="190">
        <f>(IF(OR(A63="DWF",A63="DNF"),0,QUOTIENT(Données_Planning!J61,60)))</f>
        <v>18</v>
      </c>
      <c r="N63" s="191" t="str">
        <f t="shared" si="20"/>
        <v>min</v>
      </c>
      <c r="O63" s="192">
        <f>(IF(OR(A63="DWF",A63="DNF"),Données_Planning!J61,MOD(Données_Planning!J61,60)))</f>
        <v>0</v>
      </c>
      <c r="P63" s="193" t="str">
        <f t="shared" si="21"/>
        <v>s</v>
      </c>
      <c r="Q63" s="194">
        <f>(IF(OR(A63="DWF",A63="DNF"),0,QUOTIENT(Données_Planning!I61,60)))</f>
        <v>18</v>
      </c>
      <c r="R63" s="191" t="str">
        <f t="shared" si="22"/>
        <v>min</v>
      </c>
      <c r="S63" s="192">
        <f>(IF(OR(A63="DWF",A63="DNF"),Données_Planning!I61,MOD(Données_Planning!I61,60)))</f>
        <v>30</v>
      </c>
      <c r="T63" s="193" t="str">
        <f t="shared" si="23"/>
        <v>s</v>
      </c>
      <c r="U63" s="194">
        <f>(IF(OR(A63="DWF",A63="DNF"),0,QUOTIENT(Données_Planning!K61,60)))</f>
        <v>19</v>
      </c>
      <c r="V63" s="191" t="str">
        <f t="shared" si="24"/>
        <v>min</v>
      </c>
      <c r="W63" s="192">
        <f>(IF(OR(A63="DWF",A63="DNF"),Données_Planning!K61,MOD(Données_Planning!K61,60)))</f>
        <v>30</v>
      </c>
      <c r="X63" s="195" t="str">
        <f t="shared" si="25"/>
        <v>s</v>
      </c>
      <c r="Y63" s="196"/>
    </row>
    <row r="64" spans="1:25" ht="24" hidden="1" thickBot="1" x14ac:dyDescent="0.4">
      <c r="A64" s="207">
        <f>[3]Données_Planning!A62</f>
        <v>1650</v>
      </c>
      <c r="B64" s="182">
        <f>[3]Données_Planning!B62</f>
        <v>3</v>
      </c>
      <c r="C64" s="183">
        <f>[3]Données_Planning!C62</f>
        <v>1</v>
      </c>
      <c r="D64" s="184">
        <f t="shared" si="17"/>
        <v>0.57291666666666663</v>
      </c>
      <c r="E64" s="184">
        <f t="shared" si="18"/>
        <v>0.59097222222222223</v>
      </c>
      <c r="F64" s="185">
        <f t="shared" si="19"/>
        <v>0.59166666666666667</v>
      </c>
      <c r="G64" s="186">
        <f>[3]Données_Planning!L62</f>
        <v>0.59375</v>
      </c>
      <c r="H64" s="187" t="str">
        <f>[3]Données_Planning!H62</f>
        <v>Les Bras casses</v>
      </c>
      <c r="I64" s="182">
        <f>[3]Données_Planning!D62</f>
        <v>16</v>
      </c>
      <c r="J64" s="188" t="str">
        <f>[3]Données_Planning!F62</f>
        <v>CHAUMARD</v>
      </c>
      <c r="K64" s="188" t="str">
        <f>[3]Données_Planning!E62</f>
        <v>Cedrick</v>
      </c>
      <c r="L64" s="189" t="str">
        <f>[3]Données_Planning!G62</f>
        <v>H</v>
      </c>
      <c r="M64" s="190">
        <f>(IF(OR(A64="DWF",A64="DNF"),0,QUOTIENT(Données_Planning!J62,60)))</f>
        <v>17</v>
      </c>
      <c r="N64" s="191" t="str">
        <f t="shared" si="20"/>
        <v>min</v>
      </c>
      <c r="O64" s="192">
        <f>(IF(OR(A64="DWF",A64="DNF"),Données_Planning!J62,MOD(Données_Planning!J62,60)))</f>
        <v>30</v>
      </c>
      <c r="P64" s="193" t="str">
        <f t="shared" si="21"/>
        <v>s</v>
      </c>
      <c r="Q64" s="194">
        <f>(IF(OR(A64="DWF",A64="DNF"),0,QUOTIENT(Données_Planning!I62,60)))</f>
        <v>18</v>
      </c>
      <c r="R64" s="191" t="str">
        <f t="shared" si="22"/>
        <v>min</v>
      </c>
      <c r="S64" s="192">
        <f>(IF(OR(A64="DWF",A64="DNF"),Données_Planning!I62,MOD(Données_Planning!I62,60)))</f>
        <v>0</v>
      </c>
      <c r="T64" s="193" t="str">
        <f t="shared" si="23"/>
        <v>s</v>
      </c>
      <c r="U64" s="194">
        <f>(IF(OR(A64="DWF",A64="DNF"),0,QUOTIENT(Données_Planning!K62,60)))</f>
        <v>19</v>
      </c>
      <c r="V64" s="191" t="str">
        <f t="shared" si="24"/>
        <v>min</v>
      </c>
      <c r="W64" s="192">
        <f>(IF(OR(A64="DWF",A64="DNF"),Données_Planning!K62,MOD(Données_Planning!K62,60)))</f>
        <v>0</v>
      </c>
      <c r="X64" s="195" t="str">
        <f t="shared" si="25"/>
        <v>s</v>
      </c>
      <c r="Y64" s="196"/>
    </row>
    <row r="65" spans="1:25" ht="24" hidden="1" thickBot="1" x14ac:dyDescent="0.4">
      <c r="A65" s="207">
        <f>[3]Données_Planning!A63</f>
        <v>1650</v>
      </c>
      <c r="B65" s="182">
        <f>[3]Données_Planning!B63</f>
        <v>3</v>
      </c>
      <c r="C65" s="183">
        <f>[3]Données_Planning!C63</f>
        <v>2</v>
      </c>
      <c r="D65" s="184">
        <f t="shared" si="17"/>
        <v>0.57291666666666663</v>
      </c>
      <c r="E65" s="184">
        <f t="shared" si="18"/>
        <v>0.59097222222222223</v>
      </c>
      <c r="F65" s="185">
        <f t="shared" si="19"/>
        <v>0.59166666666666667</v>
      </c>
      <c r="G65" s="186">
        <f>[3]Données_Planning!L63</f>
        <v>0.59375</v>
      </c>
      <c r="H65" s="187" t="str">
        <f>[3]Données_Planning!H63</f>
        <v>Cantal Apnee</v>
      </c>
      <c r="I65" s="182">
        <f>[3]Données_Planning!D63</f>
        <v>33</v>
      </c>
      <c r="J65" s="188" t="str">
        <f>[3]Données_Planning!F63</f>
        <v>VERBIGUIE</v>
      </c>
      <c r="K65" s="188" t="str">
        <f>[3]Données_Planning!E63</f>
        <v>Regis</v>
      </c>
      <c r="L65" s="189" t="str">
        <f>[3]Données_Planning!G63</f>
        <v>H</v>
      </c>
      <c r="M65" s="190">
        <f>(IF(OR(A65="DWF",A65="DNF"),0,QUOTIENT(Données_Planning!J63,60)))</f>
        <v>17</v>
      </c>
      <c r="N65" s="191" t="str">
        <f t="shared" si="20"/>
        <v>min</v>
      </c>
      <c r="O65" s="192">
        <f>(IF(OR(A65="DWF",A65="DNF"),Données_Planning!J63,MOD(Données_Planning!J63,60)))</f>
        <v>30</v>
      </c>
      <c r="P65" s="193" t="str">
        <f t="shared" si="21"/>
        <v>s</v>
      </c>
      <c r="Q65" s="194">
        <f>(IF(OR(A65="DWF",A65="DNF"),0,QUOTIENT(Données_Planning!I63,60)))</f>
        <v>18</v>
      </c>
      <c r="R65" s="191" t="str">
        <f t="shared" si="22"/>
        <v>min</v>
      </c>
      <c r="S65" s="192">
        <f>(IF(OR(A65="DWF",A65="DNF"),Données_Planning!I63,MOD(Données_Planning!I63,60)))</f>
        <v>0</v>
      </c>
      <c r="T65" s="193" t="str">
        <f t="shared" si="23"/>
        <v>s</v>
      </c>
      <c r="U65" s="194">
        <f>(IF(OR(A65="DWF",A65="DNF"),0,QUOTIENT(Données_Planning!K63,60)))</f>
        <v>19</v>
      </c>
      <c r="V65" s="191" t="str">
        <f t="shared" si="24"/>
        <v>min</v>
      </c>
      <c r="W65" s="192">
        <f>(IF(OR(A65="DWF",A65="DNF"),Données_Planning!K63,MOD(Données_Planning!K63,60)))</f>
        <v>0</v>
      </c>
      <c r="X65" s="195" t="str">
        <f t="shared" si="25"/>
        <v>s</v>
      </c>
      <c r="Y65" s="196"/>
    </row>
    <row r="66" spans="1:25" ht="24" hidden="1" thickBot="1" x14ac:dyDescent="0.4">
      <c r="A66" s="207">
        <f>[3]Données_Planning!A64</f>
        <v>1650</v>
      </c>
      <c r="B66" s="182">
        <f>[3]Données_Planning!B64</f>
        <v>3</v>
      </c>
      <c r="C66" s="183">
        <f>[3]Données_Planning!C64</f>
        <v>3</v>
      </c>
      <c r="D66" s="184">
        <f t="shared" si="17"/>
        <v>0.57291666666666663</v>
      </c>
      <c r="E66" s="184">
        <f t="shared" si="18"/>
        <v>0.59097222222222223</v>
      </c>
      <c r="F66" s="185">
        <f t="shared" si="19"/>
        <v>0.59166666666666667</v>
      </c>
      <c r="G66" s="186">
        <f>[3]Données_Planning!L64</f>
        <v>0.59375</v>
      </c>
      <c r="H66" s="187" t="str">
        <f>[3]Données_Planning!H64</f>
        <v>Pussy French</v>
      </c>
      <c r="I66" s="182">
        <f>[3]Données_Planning!D64</f>
        <v>46</v>
      </c>
      <c r="J66" s="188" t="str">
        <f>[3]Données_Planning!F64</f>
        <v>DURET</v>
      </c>
      <c r="K66" s="188" t="str">
        <f>[3]Données_Planning!E64</f>
        <v>Olivier</v>
      </c>
      <c r="L66" s="189" t="str">
        <f>[3]Données_Planning!G64</f>
        <v>H</v>
      </c>
      <c r="M66" s="190">
        <f>(IF(OR(A66="DWF",A66="DNF"),0,QUOTIENT(Données_Planning!J64,60)))</f>
        <v>17</v>
      </c>
      <c r="N66" s="191" t="str">
        <f t="shared" si="20"/>
        <v>min</v>
      </c>
      <c r="O66" s="192">
        <f>(IF(OR(A66="DWF",A66="DNF"),Données_Planning!J64,MOD(Données_Planning!J64,60)))</f>
        <v>0</v>
      </c>
      <c r="P66" s="193" t="str">
        <f t="shared" si="21"/>
        <v>s</v>
      </c>
      <c r="Q66" s="194">
        <f>(IF(OR(A66="DWF",A66="DNF"),0,QUOTIENT(Données_Planning!I64,60)))</f>
        <v>17</v>
      </c>
      <c r="R66" s="191" t="str">
        <f t="shared" si="22"/>
        <v>min</v>
      </c>
      <c r="S66" s="192">
        <f>(IF(OR(A66="DWF",A66="DNF"),Données_Planning!I64,MOD(Données_Planning!I64,60)))</f>
        <v>30</v>
      </c>
      <c r="T66" s="193" t="str">
        <f t="shared" si="23"/>
        <v>s</v>
      </c>
      <c r="U66" s="194">
        <f>(IF(OR(A66="DWF",A66="DNF"),0,QUOTIENT(Données_Planning!K64,60)))</f>
        <v>18</v>
      </c>
      <c r="V66" s="191" t="str">
        <f t="shared" si="24"/>
        <v>min</v>
      </c>
      <c r="W66" s="192">
        <f>(IF(OR(A66="DWF",A66="DNF"),Données_Planning!K64,MOD(Données_Planning!K64,60)))</f>
        <v>30</v>
      </c>
      <c r="X66" s="195" t="str">
        <f t="shared" si="25"/>
        <v>s</v>
      </c>
      <c r="Y66" s="196"/>
    </row>
    <row r="67" spans="1:25" ht="24" hidden="1" thickBot="1" x14ac:dyDescent="0.4">
      <c r="A67" s="207">
        <f>[3]Données_Planning!A65</f>
        <v>1650</v>
      </c>
      <c r="B67" s="182">
        <f>[3]Données_Planning!B65</f>
        <v>3</v>
      </c>
      <c r="C67" s="183">
        <f>[3]Données_Planning!C65</f>
        <v>4</v>
      </c>
      <c r="D67" s="184">
        <f t="shared" si="17"/>
        <v>0.57291666666666663</v>
      </c>
      <c r="E67" s="184">
        <f t="shared" si="18"/>
        <v>0.59097222222222223</v>
      </c>
      <c r="F67" s="185">
        <f t="shared" si="19"/>
        <v>0.59166666666666667</v>
      </c>
      <c r="G67" s="186">
        <f>[3]Données_Planning!L65</f>
        <v>0.59375</v>
      </c>
      <c r="H67" s="187" t="str">
        <f>[3]Données_Planning!H65</f>
        <v>TOPSTAR</v>
      </c>
      <c r="I67" s="182">
        <f>[3]Données_Planning!D65</f>
        <v>55</v>
      </c>
      <c r="J67" s="188" t="str">
        <f>[3]Données_Planning!F65</f>
        <v>SITERRE</v>
      </c>
      <c r="K67" s="188" t="str">
        <f>[3]Données_Planning!E65</f>
        <v>Magalie</v>
      </c>
      <c r="L67" s="189" t="str">
        <f>[3]Données_Planning!G65</f>
        <v>F</v>
      </c>
      <c r="M67" s="190">
        <f>(IF(OR(A67="DWF",A67="DNF"),0,QUOTIENT(Données_Planning!J65,60)))</f>
        <v>17</v>
      </c>
      <c r="N67" s="191" t="str">
        <f t="shared" si="20"/>
        <v>min</v>
      </c>
      <c r="O67" s="192">
        <f>(IF(OR(A67="DWF",A67="DNF"),Données_Planning!J65,MOD(Données_Planning!J65,60)))</f>
        <v>0</v>
      </c>
      <c r="P67" s="193" t="str">
        <f t="shared" si="21"/>
        <v>s</v>
      </c>
      <c r="Q67" s="194">
        <f>(IF(OR(A67="DWF",A67="DNF"),0,QUOTIENT(Données_Planning!I65,60)))</f>
        <v>17</v>
      </c>
      <c r="R67" s="191" t="str">
        <f t="shared" si="22"/>
        <v>min</v>
      </c>
      <c r="S67" s="192">
        <f>(IF(OR(A67="DWF",A67="DNF"),Données_Planning!I65,MOD(Données_Planning!I65,60)))</f>
        <v>30</v>
      </c>
      <c r="T67" s="193" t="str">
        <f t="shared" si="23"/>
        <v>s</v>
      </c>
      <c r="U67" s="194">
        <f>(IF(OR(A67="DWF",A67="DNF"),0,QUOTIENT(Données_Planning!K65,60)))</f>
        <v>18</v>
      </c>
      <c r="V67" s="191" t="str">
        <f t="shared" si="24"/>
        <v>min</v>
      </c>
      <c r="W67" s="192">
        <f>(IF(OR(A67="DWF",A67="DNF"),Données_Planning!K65,MOD(Données_Planning!K65,60)))</f>
        <v>30</v>
      </c>
      <c r="X67" s="195" t="str">
        <f t="shared" si="25"/>
        <v>s</v>
      </c>
      <c r="Y67" s="196"/>
    </row>
    <row r="68" spans="1:25" ht="24" hidden="1" thickBot="1" x14ac:dyDescent="0.4">
      <c r="A68" s="207">
        <f>[3]Données_Planning!A66</f>
        <v>1650</v>
      </c>
      <c r="B68" s="182">
        <f>[3]Données_Planning!B66</f>
        <v>3</v>
      </c>
      <c r="C68" s="183">
        <f>[3]Données_Planning!C66</f>
        <v>5</v>
      </c>
      <c r="D68" s="184">
        <f t="shared" si="17"/>
        <v>0.57291666666666663</v>
      </c>
      <c r="E68" s="184">
        <f t="shared" si="18"/>
        <v>0.59097222222222223</v>
      </c>
      <c r="F68" s="185">
        <f t="shared" si="19"/>
        <v>0.59166666666666667</v>
      </c>
      <c r="G68" s="186">
        <f>[3]Données_Planning!L66</f>
        <v>0.59375</v>
      </c>
      <c r="H68" s="187" t="str">
        <f>[3]Données_Planning!H66</f>
        <v>Les vieux de la vieille</v>
      </c>
      <c r="I68" s="182">
        <f>[3]Données_Planning!D66</f>
        <v>43</v>
      </c>
      <c r="J68" s="188" t="str">
        <f>[3]Données_Planning!F66</f>
        <v>FABBI</v>
      </c>
      <c r="K68" s="188" t="str">
        <f>[3]Données_Planning!E66</f>
        <v>Jacques</v>
      </c>
      <c r="L68" s="189" t="str">
        <f>[3]Données_Planning!G66</f>
        <v>H</v>
      </c>
      <c r="M68" s="190">
        <f>(IF(OR(A68="DWF",A68="DNF"),0,QUOTIENT(Données_Planning!J66,60)))</f>
        <v>16</v>
      </c>
      <c r="N68" s="191" t="str">
        <f t="shared" si="20"/>
        <v>min</v>
      </c>
      <c r="O68" s="192">
        <f>(IF(OR(A68="DWF",A68="DNF"),Données_Planning!J66,MOD(Données_Planning!J66,60)))</f>
        <v>40</v>
      </c>
      <c r="P68" s="193" t="str">
        <f t="shared" si="21"/>
        <v>s</v>
      </c>
      <c r="Q68" s="194">
        <f>(IF(OR(A68="DWF",A68="DNF"),0,QUOTIENT(Données_Planning!I66,60)))</f>
        <v>17</v>
      </c>
      <c r="R68" s="191" t="str">
        <f t="shared" si="22"/>
        <v>min</v>
      </c>
      <c r="S68" s="192">
        <f>(IF(OR(A68="DWF",A68="DNF"),Données_Planning!I66,MOD(Données_Planning!I66,60)))</f>
        <v>10</v>
      </c>
      <c r="T68" s="193" t="str">
        <f t="shared" si="23"/>
        <v>s</v>
      </c>
      <c r="U68" s="194">
        <f>(IF(OR(A68="DWF",A68="DNF"),0,QUOTIENT(Données_Planning!K66,60)))</f>
        <v>18</v>
      </c>
      <c r="V68" s="191" t="str">
        <f t="shared" si="24"/>
        <v>min</v>
      </c>
      <c r="W68" s="192">
        <f>(IF(OR(A68="DWF",A68="DNF"),Données_Planning!K66,MOD(Données_Planning!K66,60)))</f>
        <v>10</v>
      </c>
      <c r="X68" s="195" t="str">
        <f t="shared" si="25"/>
        <v>s</v>
      </c>
      <c r="Y68" s="196"/>
    </row>
    <row r="69" spans="1:25" ht="24" hidden="1" thickBot="1" x14ac:dyDescent="0.4">
      <c r="A69" s="207">
        <f>[3]Données_Planning!A67</f>
        <v>1650</v>
      </c>
      <c r="B69" s="182">
        <f>[3]Données_Planning!B67</f>
        <v>3</v>
      </c>
      <c r="C69" s="183">
        <f>[3]Données_Planning!C67</f>
        <v>6</v>
      </c>
      <c r="D69" s="184">
        <f t="shared" si="17"/>
        <v>0.57291666666666663</v>
      </c>
      <c r="E69" s="184">
        <f t="shared" si="18"/>
        <v>0.59097222222222223</v>
      </c>
      <c r="F69" s="185">
        <f t="shared" si="19"/>
        <v>0.59166666666666667</v>
      </c>
      <c r="G69" s="186">
        <f>[3]Données_Planning!L67</f>
        <v>0.59375</v>
      </c>
      <c r="H69" s="187" t="str">
        <f>[3]Données_Planning!H67</f>
        <v>FORZAPNEA</v>
      </c>
      <c r="I69" s="182">
        <f>[3]Données_Planning!D67</f>
        <v>15</v>
      </c>
      <c r="J69" s="188" t="str">
        <f>[3]Données_Planning!F67</f>
        <v>GERARD</v>
      </c>
      <c r="K69" s="188" t="str">
        <f>[3]Données_Planning!E67</f>
        <v>Paul</v>
      </c>
      <c r="L69" s="189" t="str">
        <f>[3]Données_Planning!G67</f>
        <v>H</v>
      </c>
      <c r="M69" s="190">
        <f>(IF(OR(A69="DWF",A69="DNF"),0,QUOTIENT(Données_Planning!J67,60)))</f>
        <v>16</v>
      </c>
      <c r="N69" s="191" t="str">
        <f t="shared" si="20"/>
        <v>min</v>
      </c>
      <c r="O69" s="192">
        <f>(IF(OR(A69="DWF",A69="DNF"),Données_Planning!J67,MOD(Données_Planning!J67,60)))</f>
        <v>30</v>
      </c>
      <c r="P69" s="193" t="str">
        <f t="shared" si="21"/>
        <v>s</v>
      </c>
      <c r="Q69" s="194">
        <f>(IF(OR(A69="DWF",A69="DNF"),0,QUOTIENT(Données_Planning!I67,60)))</f>
        <v>17</v>
      </c>
      <c r="R69" s="191" t="str">
        <f t="shared" si="22"/>
        <v>min</v>
      </c>
      <c r="S69" s="192">
        <f>(IF(OR(A69="DWF",A69="DNF"),Données_Planning!I67,MOD(Données_Planning!I67,60)))</f>
        <v>0</v>
      </c>
      <c r="T69" s="193" t="str">
        <f t="shared" si="23"/>
        <v>s</v>
      </c>
      <c r="U69" s="194">
        <f>(IF(OR(A69="DWF",A69="DNF"),0,QUOTIENT(Données_Planning!K67,60)))</f>
        <v>18</v>
      </c>
      <c r="V69" s="191" t="str">
        <f t="shared" si="24"/>
        <v>min</v>
      </c>
      <c r="W69" s="192">
        <f>(IF(OR(A69="DWF",A69="DNF"),Données_Planning!K67,MOD(Données_Planning!K67,60)))</f>
        <v>0</v>
      </c>
      <c r="X69" s="195" t="str">
        <f t="shared" si="25"/>
        <v>s</v>
      </c>
      <c r="Y69" s="196"/>
    </row>
    <row r="70" spans="1:25" ht="24" thickBot="1" x14ac:dyDescent="0.4">
      <c r="A70" s="207">
        <f>[3]Données_Planning!A68</f>
        <v>1650</v>
      </c>
      <c r="B70" s="182">
        <f>[3]Données_Planning!B68</f>
        <v>4</v>
      </c>
      <c r="C70" s="183">
        <f>[3]Données_Planning!C68</f>
        <v>1</v>
      </c>
      <c r="D70" s="184">
        <f t="shared" si="17"/>
        <v>0.59027777777777768</v>
      </c>
      <c r="E70" s="184">
        <f t="shared" si="18"/>
        <v>0.60833333333333328</v>
      </c>
      <c r="F70" s="185">
        <f t="shared" si="19"/>
        <v>0.60902777777777772</v>
      </c>
      <c r="G70" s="186">
        <f>[3]Données_Planning!L68</f>
        <v>0.61111111111111105</v>
      </c>
      <c r="H70" s="187" t="str">
        <f>[3]Données_Planning!H68</f>
        <v>Apneaman CZE</v>
      </c>
      <c r="I70" s="182">
        <f>[3]Données_Planning!D68</f>
        <v>30</v>
      </c>
      <c r="J70" s="188" t="str">
        <f>[3]Données_Planning!F68</f>
        <v>ZAJACOVA</v>
      </c>
      <c r="K70" s="188" t="str">
        <f>[3]Données_Planning!E68</f>
        <v>Jindriska</v>
      </c>
      <c r="L70" s="189" t="str">
        <f>[3]Données_Planning!G68</f>
        <v>F</v>
      </c>
      <c r="M70" s="190">
        <f>(IF(OR(A70="DWF",A70="DNF"),0,QUOTIENT(Données_Planning!J68,60)))</f>
        <v>16</v>
      </c>
      <c r="N70" s="191" t="str">
        <f t="shared" si="20"/>
        <v>min</v>
      </c>
      <c r="O70" s="192">
        <f>(IF(OR(A70="DWF",A70="DNF"),Données_Planning!J68,MOD(Données_Planning!J68,60)))</f>
        <v>0</v>
      </c>
      <c r="P70" s="193" t="str">
        <f t="shared" si="21"/>
        <v>s</v>
      </c>
      <c r="Q70" s="194">
        <f>(IF(OR(A70="DWF",A70="DNF"),0,QUOTIENT(Données_Planning!I68,60)))</f>
        <v>16</v>
      </c>
      <c r="R70" s="191" t="str">
        <f t="shared" si="22"/>
        <v>min</v>
      </c>
      <c r="S70" s="192">
        <f>(IF(OR(A70="DWF",A70="DNF"),Données_Planning!I68,MOD(Données_Planning!I68,60)))</f>
        <v>30</v>
      </c>
      <c r="T70" s="193" t="str">
        <f t="shared" si="23"/>
        <v>s</v>
      </c>
      <c r="U70" s="194">
        <f>(IF(OR(A70="DWF",A70="DNF"),0,QUOTIENT(Données_Planning!K68,60)))</f>
        <v>17</v>
      </c>
      <c r="V70" s="191" t="str">
        <f t="shared" si="24"/>
        <v>min</v>
      </c>
      <c r="W70" s="192">
        <f>(IF(OR(A70="DWF",A70="DNF"),Données_Planning!K68,MOD(Données_Planning!K68,60)))</f>
        <v>30</v>
      </c>
      <c r="X70" s="195" t="str">
        <f t="shared" si="25"/>
        <v>s</v>
      </c>
      <c r="Y70" s="196"/>
    </row>
    <row r="71" spans="1:25" ht="24" hidden="1" thickBot="1" x14ac:dyDescent="0.4">
      <c r="A71" s="207">
        <f>[3]Données_Planning!A69</f>
        <v>1650</v>
      </c>
      <c r="B71" s="182">
        <f>[3]Données_Planning!B69</f>
        <v>4</v>
      </c>
      <c r="C71" s="183">
        <f>[3]Données_Planning!C69</f>
        <v>2</v>
      </c>
      <c r="D71" s="184">
        <f t="shared" si="17"/>
        <v>0.59027777777777768</v>
      </c>
      <c r="E71" s="184">
        <f t="shared" si="18"/>
        <v>0.60833333333333328</v>
      </c>
      <c r="F71" s="185">
        <f t="shared" si="19"/>
        <v>0.60902777777777772</v>
      </c>
      <c r="G71" s="186">
        <f>[3]Données_Planning!L69</f>
        <v>0.61111111111111105</v>
      </c>
      <c r="H71" s="187" t="str">
        <f>[3]Données_Planning!H69</f>
        <v>Pussy French</v>
      </c>
      <c r="I71" s="182">
        <f>[3]Données_Planning!D69</f>
        <v>47</v>
      </c>
      <c r="J71" s="188" t="str">
        <f>[3]Données_Planning!F69</f>
        <v>LANOISELIER</v>
      </c>
      <c r="K71" s="188" t="str">
        <f>[3]Données_Planning!E69</f>
        <v>Aurelien</v>
      </c>
      <c r="L71" s="189" t="str">
        <f>[3]Données_Planning!G69</f>
        <v>H</v>
      </c>
      <c r="M71" s="190">
        <f>(IF(OR(A71="DWF",A71="DNF"),0,QUOTIENT(Données_Planning!J69,60)))</f>
        <v>15</v>
      </c>
      <c r="N71" s="191" t="str">
        <f t="shared" si="20"/>
        <v>min</v>
      </c>
      <c r="O71" s="192">
        <f>(IF(OR(A71="DWF",A71="DNF"),Données_Planning!J69,MOD(Données_Planning!J69,60)))</f>
        <v>30</v>
      </c>
      <c r="P71" s="193" t="str">
        <f t="shared" si="21"/>
        <v>s</v>
      </c>
      <c r="Q71" s="194">
        <f>(IF(OR(A71="DWF",A71="DNF"),0,QUOTIENT(Données_Planning!I69,60)))</f>
        <v>16</v>
      </c>
      <c r="R71" s="191" t="str">
        <f t="shared" si="22"/>
        <v>min</v>
      </c>
      <c r="S71" s="192">
        <f>(IF(OR(A71="DWF",A71="DNF"),Données_Planning!I69,MOD(Données_Planning!I69,60)))</f>
        <v>0</v>
      </c>
      <c r="T71" s="193" t="str">
        <f t="shared" si="23"/>
        <v>s</v>
      </c>
      <c r="U71" s="194">
        <f>(IF(OR(A71="DWF",A71="DNF"),0,QUOTIENT(Données_Planning!K69,60)))</f>
        <v>17</v>
      </c>
      <c r="V71" s="191" t="str">
        <f t="shared" si="24"/>
        <v>min</v>
      </c>
      <c r="W71" s="192">
        <f>(IF(OR(A71="DWF",A71="DNF"),Données_Planning!K69,MOD(Données_Planning!K69,60)))</f>
        <v>0</v>
      </c>
      <c r="X71" s="195" t="str">
        <f t="shared" si="25"/>
        <v>s</v>
      </c>
      <c r="Y71" s="196"/>
    </row>
    <row r="72" spans="1:25" ht="24" thickBot="1" x14ac:dyDescent="0.4">
      <c r="A72" s="207">
        <f>[3]Données_Planning!A70</f>
        <v>1650</v>
      </c>
      <c r="B72" s="182">
        <f>[3]Données_Planning!B70</f>
        <v>4</v>
      </c>
      <c r="C72" s="183">
        <f>[3]Données_Planning!C70</f>
        <v>3</v>
      </c>
      <c r="D72" s="184">
        <f t="shared" si="17"/>
        <v>0.59027777777777768</v>
      </c>
      <c r="E72" s="184">
        <f t="shared" si="18"/>
        <v>0.60833333333333328</v>
      </c>
      <c r="F72" s="185">
        <f t="shared" si="19"/>
        <v>0.60902777777777772</v>
      </c>
      <c r="G72" s="186">
        <f>[3]Données_Planning!L70</f>
        <v>0.61111111111111105</v>
      </c>
      <c r="H72" s="187" t="str">
        <f>[3]Données_Planning!H70</f>
        <v>Apneaman CZE</v>
      </c>
      <c r="I72" s="182">
        <f>[3]Données_Planning!D70</f>
        <v>27</v>
      </c>
      <c r="J72" s="188" t="str">
        <f>[3]Données_Planning!F70</f>
        <v>VENCL</v>
      </c>
      <c r="K72" s="188" t="str">
        <f>[3]Données_Planning!E70</f>
        <v>David</v>
      </c>
      <c r="L72" s="189" t="str">
        <f>[3]Données_Planning!G70</f>
        <v>H</v>
      </c>
      <c r="M72" s="190">
        <f>(IF(OR(A72="DWF",A72="DNF"),0,QUOTIENT(Données_Planning!J70,60)))</f>
        <v>14</v>
      </c>
      <c r="N72" s="191" t="str">
        <f t="shared" si="20"/>
        <v>min</v>
      </c>
      <c r="O72" s="192">
        <f>(IF(OR(A72="DWF",A72="DNF"),Données_Planning!J70,MOD(Données_Planning!J70,60)))</f>
        <v>50</v>
      </c>
      <c r="P72" s="193" t="str">
        <f t="shared" si="21"/>
        <v>s</v>
      </c>
      <c r="Q72" s="194">
        <f>(IF(OR(A72="DWF",A72="DNF"),0,QUOTIENT(Données_Planning!I70,60)))</f>
        <v>15</v>
      </c>
      <c r="R72" s="191" t="str">
        <f t="shared" si="22"/>
        <v>min</v>
      </c>
      <c r="S72" s="192">
        <f>(IF(OR(A72="DWF",A72="DNF"),Données_Planning!I70,MOD(Données_Planning!I70,60)))</f>
        <v>20</v>
      </c>
      <c r="T72" s="193" t="str">
        <f t="shared" si="23"/>
        <v>s</v>
      </c>
      <c r="U72" s="194">
        <f>(IF(OR(A72="DWF",A72="DNF"),0,QUOTIENT(Données_Planning!K70,60)))</f>
        <v>16</v>
      </c>
      <c r="V72" s="191" t="str">
        <f t="shared" si="24"/>
        <v>min</v>
      </c>
      <c r="W72" s="192">
        <f>(IF(OR(A72="DWF",A72="DNF"),Données_Planning!K70,MOD(Données_Planning!K70,60)))</f>
        <v>20</v>
      </c>
      <c r="X72" s="195" t="str">
        <f t="shared" si="25"/>
        <v>s</v>
      </c>
      <c r="Y72" s="196"/>
    </row>
    <row r="73" spans="1:25" ht="24" hidden="1" thickBot="1" x14ac:dyDescent="0.4">
      <c r="A73" s="207">
        <f>[3]Données_Planning!A71</f>
        <v>1650</v>
      </c>
      <c r="B73" s="182">
        <f>[3]Données_Planning!B71</f>
        <v>4</v>
      </c>
      <c r="C73" s="183">
        <f>[3]Données_Planning!C71</f>
        <v>4</v>
      </c>
      <c r="D73" s="184">
        <f t="shared" si="17"/>
        <v>0.59027777777777768</v>
      </c>
      <c r="E73" s="184">
        <f t="shared" si="18"/>
        <v>0.60833333333333328</v>
      </c>
      <c r="F73" s="185">
        <f t="shared" si="19"/>
        <v>0.60902777777777772</v>
      </c>
      <c r="G73" s="186">
        <f>[3]Données_Planning!L71</f>
        <v>0.61111111111111105</v>
      </c>
      <c r="H73" s="187" t="str">
        <f>[3]Données_Planning!H71</f>
        <v>BBIG</v>
      </c>
      <c r="I73" s="182">
        <f>[3]Données_Planning!D71</f>
        <v>8</v>
      </c>
      <c r="J73" s="188" t="str">
        <f>[3]Données_Planning!F71</f>
        <v>XIROUXAKI</v>
      </c>
      <c r="K73" s="188" t="str">
        <f>[3]Données_Planning!E71</f>
        <v>Maria</v>
      </c>
      <c r="L73" s="189" t="str">
        <f>[3]Données_Planning!G71</f>
        <v>F</v>
      </c>
      <c r="M73" s="190">
        <f>(IF(OR(A73="DWF",A73="DNF"),0,QUOTIENT(Données_Planning!J71,60)))</f>
        <v>14</v>
      </c>
      <c r="N73" s="191" t="str">
        <f t="shared" si="20"/>
        <v>min</v>
      </c>
      <c r="O73" s="192">
        <f>(IF(OR(A73="DWF",A73="DNF"),Données_Planning!J71,MOD(Données_Planning!J71,60)))</f>
        <v>0</v>
      </c>
      <c r="P73" s="193" t="str">
        <f t="shared" si="21"/>
        <v>s</v>
      </c>
      <c r="Q73" s="194">
        <f>(IF(OR(A73="DWF",A73="DNF"),0,QUOTIENT(Données_Planning!I71,60)))</f>
        <v>14</v>
      </c>
      <c r="R73" s="191" t="str">
        <f t="shared" si="22"/>
        <v>min</v>
      </c>
      <c r="S73" s="192">
        <f>(IF(OR(A73="DWF",A73="DNF"),Données_Planning!I71,MOD(Données_Planning!I71,60)))</f>
        <v>30</v>
      </c>
      <c r="T73" s="193" t="str">
        <f t="shared" si="23"/>
        <v>s</v>
      </c>
      <c r="U73" s="194">
        <f>(IF(OR(A73="DWF",A73="DNF"),0,QUOTIENT(Données_Planning!K71,60)))</f>
        <v>15</v>
      </c>
      <c r="V73" s="191" t="str">
        <f t="shared" si="24"/>
        <v>min</v>
      </c>
      <c r="W73" s="192">
        <f>(IF(OR(A73="DWF",A73="DNF"),Données_Planning!K71,MOD(Données_Planning!K71,60)))</f>
        <v>30</v>
      </c>
      <c r="X73" s="195" t="str">
        <f t="shared" si="25"/>
        <v>s</v>
      </c>
      <c r="Y73" s="196"/>
    </row>
    <row r="74" spans="1:25" ht="24" hidden="1" thickBot="1" x14ac:dyDescent="0.4">
      <c r="A74" s="207">
        <f>[3]Données_Planning!A72</f>
        <v>1650</v>
      </c>
      <c r="B74" s="182">
        <f>[3]Données_Planning!B72</f>
        <v>4</v>
      </c>
      <c r="C74" s="183">
        <f>[3]Données_Planning!C72</f>
        <v>5</v>
      </c>
      <c r="D74" s="184">
        <f t="shared" si="17"/>
        <v>0.59027777777777768</v>
      </c>
      <c r="E74" s="184">
        <f t="shared" si="18"/>
        <v>0.60833333333333328</v>
      </c>
      <c r="F74" s="185">
        <f t="shared" si="19"/>
        <v>0.60902777777777772</v>
      </c>
      <c r="G74" s="186">
        <f>[3]Données_Planning!L72</f>
        <v>0.61111111111111105</v>
      </c>
      <c r="H74" s="187" t="str">
        <f>[3]Données_Planning!H72</f>
        <v>TOPSTAR</v>
      </c>
      <c r="I74" s="182">
        <f>[3]Données_Planning!D72</f>
        <v>52</v>
      </c>
      <c r="J74" s="188" t="str">
        <f>[3]Données_Planning!F72</f>
        <v>BREIDENBACH</v>
      </c>
      <c r="K74" s="188" t="str">
        <f>[3]Données_Planning!E72</f>
        <v>Laurent</v>
      </c>
      <c r="L74" s="189" t="str">
        <f>[3]Données_Planning!G72</f>
        <v>H</v>
      </c>
      <c r="M74" s="190">
        <f>(IF(OR(A74="DWF",A74="DNF"),0,QUOTIENT(Données_Planning!J72,60)))</f>
        <v>11</v>
      </c>
      <c r="N74" s="191" t="str">
        <f t="shared" si="20"/>
        <v>min</v>
      </c>
      <c r="O74" s="192">
        <f>(IF(OR(A74="DWF",A74="DNF"),Données_Planning!J72,MOD(Données_Planning!J72,60)))</f>
        <v>30</v>
      </c>
      <c r="P74" s="193" t="str">
        <f t="shared" si="21"/>
        <v>s</v>
      </c>
      <c r="Q74" s="194">
        <f>(IF(OR(A74="DWF",A74="DNF"),0,QUOTIENT(Données_Planning!I72,60)))</f>
        <v>12</v>
      </c>
      <c r="R74" s="191" t="str">
        <f t="shared" si="22"/>
        <v>min</v>
      </c>
      <c r="S74" s="192">
        <f>(IF(OR(A74="DWF",A74="DNF"),Données_Planning!I72,MOD(Données_Planning!I72,60)))</f>
        <v>0</v>
      </c>
      <c r="T74" s="193" t="str">
        <f t="shared" si="23"/>
        <v>s</v>
      </c>
      <c r="U74" s="194">
        <f>(IF(OR(A74="DWF",A74="DNF"),0,QUOTIENT(Données_Planning!K72,60)))</f>
        <v>13</v>
      </c>
      <c r="V74" s="191" t="str">
        <f t="shared" si="24"/>
        <v>min</v>
      </c>
      <c r="W74" s="192">
        <f>(IF(OR(A74="DWF",A74="DNF"),Données_Planning!K72,MOD(Données_Planning!K72,60)))</f>
        <v>0</v>
      </c>
      <c r="X74" s="195" t="str">
        <f t="shared" si="25"/>
        <v>s</v>
      </c>
      <c r="Y74" s="196"/>
    </row>
    <row r="75" spans="1:25" ht="24" hidden="1" thickBot="1" x14ac:dyDescent="0.4">
      <c r="A75" s="207">
        <f>[3]Données_Planning!A73</f>
        <v>1650</v>
      </c>
      <c r="B75" s="182">
        <f>[3]Données_Planning!B73</f>
        <v>4</v>
      </c>
      <c r="C75" s="183">
        <f>[3]Données_Planning!C73</f>
        <v>6</v>
      </c>
      <c r="D75" s="184">
        <f t="shared" si="17"/>
        <v>0.59027777777777768</v>
      </c>
      <c r="E75" s="184">
        <f t="shared" si="18"/>
        <v>0.60833333333333328</v>
      </c>
      <c r="F75" s="185">
        <f t="shared" si="19"/>
        <v>0.60902777777777772</v>
      </c>
      <c r="G75" s="186">
        <f>[3]Données_Planning!L73</f>
        <v>0.61111111111111105</v>
      </c>
      <c r="H75" s="187" t="str">
        <f>[3]Données_Planning!H73</f>
        <v>FORZAPNEA</v>
      </c>
      <c r="I75" s="182">
        <f>[3]Données_Planning!D73</f>
        <v>11</v>
      </c>
      <c r="J75" s="188" t="str">
        <f>[3]Données_Planning!F73</f>
        <v>PROVENZANI</v>
      </c>
      <c r="K75" s="188" t="str">
        <f>[3]Données_Planning!E73</f>
        <v>Kevin</v>
      </c>
      <c r="L75" s="189" t="str">
        <f>[3]Données_Planning!G73</f>
        <v>H</v>
      </c>
      <c r="M75" s="190">
        <f>(IF(OR(A75="DWF",A75="DNF"),0,QUOTIENT(Données_Planning!J73,60)))</f>
        <v>11</v>
      </c>
      <c r="N75" s="191" t="str">
        <f t="shared" si="20"/>
        <v>min</v>
      </c>
      <c r="O75" s="192">
        <f>(IF(OR(A75="DWF",A75="DNF"),Données_Planning!J73,MOD(Données_Planning!J73,60)))</f>
        <v>30</v>
      </c>
      <c r="P75" s="193" t="str">
        <f t="shared" si="21"/>
        <v>s</v>
      </c>
      <c r="Q75" s="194">
        <f>(IF(OR(A75="DWF",A75="DNF"),0,QUOTIENT(Données_Planning!I73,60)))</f>
        <v>12</v>
      </c>
      <c r="R75" s="191" t="str">
        <f t="shared" si="22"/>
        <v>min</v>
      </c>
      <c r="S75" s="192">
        <f>(IF(OR(A75="DWF",A75="DNF"),Données_Planning!I73,MOD(Données_Planning!I73,60)))</f>
        <v>0</v>
      </c>
      <c r="T75" s="193" t="str">
        <f t="shared" si="23"/>
        <v>s</v>
      </c>
      <c r="U75" s="194">
        <f>(IF(OR(A75="DWF",A75="DNF"),0,QUOTIENT(Données_Planning!K73,60)))</f>
        <v>13</v>
      </c>
      <c r="V75" s="191" t="str">
        <f t="shared" si="24"/>
        <v>min</v>
      </c>
      <c r="W75" s="192">
        <f>(IF(OR(A75="DWF",A75="DNF"),Données_Planning!K73,MOD(Données_Planning!K73,60)))</f>
        <v>0</v>
      </c>
      <c r="X75" s="195" t="str">
        <f t="shared" si="25"/>
        <v>s</v>
      </c>
      <c r="Y75" s="196"/>
    </row>
    <row r="76" spans="1:25" ht="24" hidden="1" thickBot="1" x14ac:dyDescent="0.4">
      <c r="A76" s="207" t="str">
        <f>[3]Données_Planning!A74</f>
        <v>dnf</v>
      </c>
      <c r="B76" s="182">
        <f>[3]Données_Planning!B74</f>
        <v>1</v>
      </c>
      <c r="C76" s="183">
        <f>[3]Données_Planning!C74</f>
        <v>1</v>
      </c>
      <c r="D76" s="184">
        <f t="shared" si="17"/>
        <v>0.61458333333333326</v>
      </c>
      <c r="E76" s="184">
        <f t="shared" si="18"/>
        <v>0.63263888888888886</v>
      </c>
      <c r="F76" s="185">
        <f t="shared" si="19"/>
        <v>0.6333333333333333</v>
      </c>
      <c r="G76" s="186">
        <f>[3]Données_Planning!L74</f>
        <v>0.63541666666666663</v>
      </c>
      <c r="H76" s="187" t="str">
        <f>[3]Données_Planning!H74</f>
        <v>Equipe12</v>
      </c>
      <c r="I76" s="182">
        <f>[3]Données_Planning!D74</f>
        <v>56</v>
      </c>
      <c r="J76" s="188" t="str">
        <f>[3]Données_Planning!F74</f>
        <v>bbb</v>
      </c>
      <c r="K76" s="188" t="str">
        <f>[3]Données_Planning!E74</f>
        <v>adouze</v>
      </c>
      <c r="L76" s="189" t="str">
        <f>[3]Données_Planning!G74</f>
        <v>H</v>
      </c>
      <c r="M76" s="190">
        <f>(IF(OR(A76="DWF",A76="DNF"),0,QUOTIENT(Données_Planning!J74,60)))</f>
        <v>0</v>
      </c>
      <c r="N76" s="191">
        <f t="shared" si="20"/>
        <v>0</v>
      </c>
      <c r="O76" s="192">
        <f>(IF(OR(A76="DWF",A76="DNF"),Données_Planning!J74,MOD(Données_Planning!J74,60)))</f>
        <v>-15</v>
      </c>
      <c r="P76" s="193" t="str">
        <f t="shared" si="21"/>
        <v>m</v>
      </c>
      <c r="Q76" s="194">
        <f>(IF(OR(A76="DWF",A76="DNF"),0,QUOTIENT(Données_Planning!I74,60)))</f>
        <v>0</v>
      </c>
      <c r="R76" s="191">
        <f t="shared" si="22"/>
        <v>0</v>
      </c>
      <c r="S76" s="192">
        <f>(IF(OR(A76="DWF",A76="DNF"),Données_Planning!I74,MOD(Données_Planning!I74,60)))</f>
        <v>10</v>
      </c>
      <c r="T76" s="193" t="str">
        <f t="shared" si="23"/>
        <v>m</v>
      </c>
      <c r="U76" s="194">
        <f>(IF(OR(A76="DWF",A76="DNF"),0,QUOTIENT(Données_Planning!K74,60)))</f>
        <v>0</v>
      </c>
      <c r="V76" s="191">
        <f t="shared" si="24"/>
        <v>0</v>
      </c>
      <c r="W76" s="192">
        <f>(IF(OR(A76="DWF",A76="DNF"),Données_Planning!K74,MOD(Données_Planning!K74,60)))</f>
        <v>35</v>
      </c>
      <c r="X76" s="195" t="str">
        <f t="shared" si="25"/>
        <v>m</v>
      </c>
      <c r="Y76" s="196"/>
    </row>
    <row r="77" spans="1:25" ht="24" hidden="1" thickBot="1" x14ac:dyDescent="0.4">
      <c r="A77" s="207" t="str">
        <f>[3]Données_Planning!A75</f>
        <v>dnf</v>
      </c>
      <c r="B77" s="182">
        <f>[3]Données_Planning!B75</f>
        <v>1</v>
      </c>
      <c r="C77" s="183">
        <f>[3]Données_Planning!C75</f>
        <v>2</v>
      </c>
      <c r="D77" s="184">
        <f t="shared" si="17"/>
        <v>0.61458333333333326</v>
      </c>
      <c r="E77" s="184">
        <f t="shared" si="18"/>
        <v>0.63263888888888886</v>
      </c>
      <c r="F77" s="185">
        <f t="shared" si="19"/>
        <v>0.6333333333333333</v>
      </c>
      <c r="G77" s="186">
        <f>[3]Données_Planning!L75</f>
        <v>0.63541666666666663</v>
      </c>
      <c r="H77" s="187" t="str">
        <f>[3]Données_Planning!H75</f>
        <v>Equipe12</v>
      </c>
      <c r="I77" s="182">
        <f>[3]Données_Planning!D75</f>
        <v>57</v>
      </c>
      <c r="J77" s="188" t="str">
        <f>[3]Données_Planning!F75</f>
        <v>bbb</v>
      </c>
      <c r="K77" s="188" t="str">
        <f>[3]Données_Planning!E75</f>
        <v>bdouze</v>
      </c>
      <c r="L77" s="189" t="str">
        <f>[3]Données_Planning!G75</f>
        <v>H</v>
      </c>
      <c r="M77" s="190">
        <f>(IF(OR(A77="DWF",A77="DNF"),0,QUOTIENT(Données_Planning!J75,60)))</f>
        <v>0</v>
      </c>
      <c r="N77" s="191">
        <f t="shared" si="20"/>
        <v>0</v>
      </c>
      <c r="O77" s="192">
        <f>(IF(OR(A77="DWF",A77="DNF"),Données_Planning!J75,MOD(Données_Planning!J75,60)))</f>
        <v>-15</v>
      </c>
      <c r="P77" s="193" t="str">
        <f t="shared" si="21"/>
        <v>m</v>
      </c>
      <c r="Q77" s="194">
        <f>(IF(OR(A77="DWF",A77="DNF"),0,QUOTIENT(Données_Planning!I75,60)))</f>
        <v>0</v>
      </c>
      <c r="R77" s="191">
        <f t="shared" si="22"/>
        <v>0</v>
      </c>
      <c r="S77" s="192">
        <f>(IF(OR(A77="DWF",A77="DNF"),Données_Planning!I75,MOD(Données_Planning!I75,60)))</f>
        <v>10</v>
      </c>
      <c r="T77" s="193" t="str">
        <f t="shared" si="23"/>
        <v>m</v>
      </c>
      <c r="U77" s="194">
        <f>(IF(OR(A77="DWF",A77="DNF"),0,QUOTIENT(Données_Planning!K75,60)))</f>
        <v>0</v>
      </c>
      <c r="V77" s="191">
        <f t="shared" si="24"/>
        <v>0</v>
      </c>
      <c r="W77" s="192">
        <f>(IF(OR(A77="DWF",A77="DNF"),Données_Planning!K75,MOD(Données_Planning!K75,60)))</f>
        <v>35</v>
      </c>
      <c r="X77" s="195" t="str">
        <f t="shared" si="25"/>
        <v>m</v>
      </c>
      <c r="Y77" s="196"/>
    </row>
    <row r="78" spans="1:25" ht="24" hidden="1" thickBot="1" x14ac:dyDescent="0.4">
      <c r="A78" s="207" t="str">
        <f>[3]Données_Planning!A76</f>
        <v>dnf</v>
      </c>
      <c r="B78" s="182">
        <f>[3]Données_Planning!B76</f>
        <v>1</v>
      </c>
      <c r="C78" s="183">
        <f>[3]Données_Planning!C76</f>
        <v>3</v>
      </c>
      <c r="D78" s="184">
        <f t="shared" si="17"/>
        <v>0.61458333333333326</v>
      </c>
      <c r="E78" s="184">
        <f t="shared" si="18"/>
        <v>0.63263888888888886</v>
      </c>
      <c r="F78" s="185">
        <f t="shared" si="19"/>
        <v>0.6333333333333333</v>
      </c>
      <c r="G78" s="186">
        <f>[3]Données_Planning!L76</f>
        <v>0.63541666666666663</v>
      </c>
      <c r="H78" s="187" t="str">
        <f>[3]Données_Planning!H76</f>
        <v>Les Chocs Eau Suisses</v>
      </c>
      <c r="I78" s="182">
        <f>[3]Données_Planning!D76</f>
        <v>22</v>
      </c>
      <c r="J78" s="188" t="str">
        <f>[3]Données_Planning!F76</f>
        <v>GIL JIMENEZ</v>
      </c>
      <c r="K78" s="188" t="str">
        <f>[3]Données_Planning!E76</f>
        <v>Pilar</v>
      </c>
      <c r="L78" s="189" t="str">
        <f>[3]Données_Planning!G76</f>
        <v>F</v>
      </c>
      <c r="M78" s="190">
        <f>(IF(OR(A78="DWF",A78="DNF"),0,QUOTIENT(Données_Planning!J76,60)))</f>
        <v>0</v>
      </c>
      <c r="N78" s="191">
        <f t="shared" si="20"/>
        <v>0</v>
      </c>
      <c r="O78" s="192">
        <f>(IF(OR(A78="DWF",A78="DNF"),Données_Planning!J76,MOD(Données_Planning!J76,60)))</f>
        <v>0</v>
      </c>
      <c r="P78" s="193" t="str">
        <f t="shared" si="21"/>
        <v>m</v>
      </c>
      <c r="Q78" s="194">
        <f>(IF(OR(A78="DWF",A78="DNF"),0,QUOTIENT(Données_Planning!I76,60)))</f>
        <v>0</v>
      </c>
      <c r="R78" s="191">
        <f t="shared" si="22"/>
        <v>0</v>
      </c>
      <c r="S78" s="192">
        <f>(IF(OR(A78="DWF",A78="DNF"),Données_Planning!I76,MOD(Données_Planning!I76,60)))</f>
        <v>25</v>
      </c>
      <c r="T78" s="193" t="str">
        <f t="shared" si="23"/>
        <v>m</v>
      </c>
      <c r="U78" s="194">
        <f>(IF(OR(A78="DWF",A78="DNF"),0,QUOTIENT(Données_Planning!K76,60)))</f>
        <v>0</v>
      </c>
      <c r="V78" s="191">
        <f t="shared" si="24"/>
        <v>0</v>
      </c>
      <c r="W78" s="192">
        <f>(IF(OR(A78="DWF",A78="DNF"),Données_Planning!K76,MOD(Données_Planning!K76,60)))</f>
        <v>50</v>
      </c>
      <c r="X78" s="195" t="str">
        <f t="shared" si="25"/>
        <v>m</v>
      </c>
      <c r="Y78" s="196"/>
    </row>
    <row r="79" spans="1:25" ht="24" hidden="1" thickBot="1" x14ac:dyDescent="0.4">
      <c r="A79" s="207" t="str">
        <f>[3]Données_Planning!A77</f>
        <v>dnf</v>
      </c>
      <c r="B79" s="182">
        <f>[3]Données_Planning!B77</f>
        <v>2</v>
      </c>
      <c r="C79" s="183">
        <f>[3]Données_Planning!C77</f>
        <v>1</v>
      </c>
      <c r="D79" s="184">
        <f t="shared" si="17"/>
        <v>0.62152777777777768</v>
      </c>
      <c r="E79" s="184">
        <f t="shared" si="18"/>
        <v>0.63958333333333328</v>
      </c>
      <c r="F79" s="185">
        <f t="shared" si="19"/>
        <v>0.64027777777777772</v>
      </c>
      <c r="G79" s="186">
        <f>[3]Données_Planning!L77</f>
        <v>0.64236111111111105</v>
      </c>
      <c r="H79" s="187" t="str">
        <f>[3]Données_Planning!H77</f>
        <v>Les ponneys fringants</v>
      </c>
      <c r="I79" s="182">
        <f>[3]Données_Planning!D77</f>
        <v>36</v>
      </c>
      <c r="J79" s="188" t="str">
        <f>[3]Données_Planning!F77</f>
        <v>FALVART</v>
      </c>
      <c r="K79" s="188" t="str">
        <f>[3]Données_Planning!E77</f>
        <v>Quentin</v>
      </c>
      <c r="L79" s="189" t="str">
        <f>[3]Données_Planning!G77</f>
        <v>H</v>
      </c>
      <c r="M79" s="190">
        <f>(IF(OR(A79="DWF",A79="DNF"),0,QUOTIENT(Données_Planning!J77,60)))</f>
        <v>0</v>
      </c>
      <c r="N79" s="191">
        <f t="shared" si="20"/>
        <v>0</v>
      </c>
      <c r="O79" s="192">
        <f>(IF(OR(A79="DWF",A79="DNF"),Données_Planning!J77,MOD(Données_Planning!J77,60)))</f>
        <v>5</v>
      </c>
      <c r="P79" s="193" t="str">
        <f t="shared" si="21"/>
        <v>m</v>
      </c>
      <c r="Q79" s="194">
        <f>(IF(OR(A79="DWF",A79="DNF"),0,QUOTIENT(Données_Planning!I77,60)))</f>
        <v>0</v>
      </c>
      <c r="R79" s="191">
        <f t="shared" si="22"/>
        <v>0</v>
      </c>
      <c r="S79" s="192">
        <f>(IF(OR(A79="DWF",A79="DNF"),Données_Planning!I77,MOD(Données_Planning!I77,60)))</f>
        <v>30</v>
      </c>
      <c r="T79" s="193" t="str">
        <f t="shared" si="23"/>
        <v>m</v>
      </c>
      <c r="U79" s="194">
        <f>(IF(OR(A79="DWF",A79="DNF"),0,QUOTIENT(Données_Planning!K77,60)))</f>
        <v>0</v>
      </c>
      <c r="V79" s="191">
        <f t="shared" si="24"/>
        <v>0</v>
      </c>
      <c r="W79" s="192">
        <f>(IF(OR(A79="DWF",A79="DNF"),Données_Planning!K77,MOD(Données_Planning!K77,60)))</f>
        <v>55</v>
      </c>
      <c r="X79" s="195" t="str">
        <f t="shared" si="25"/>
        <v>m</v>
      </c>
      <c r="Y79" s="196"/>
    </row>
    <row r="80" spans="1:25" ht="24" hidden="1" thickBot="1" x14ac:dyDescent="0.4">
      <c r="A80" s="207" t="str">
        <f>[3]Données_Planning!A78</f>
        <v>dnf</v>
      </c>
      <c r="B80" s="182">
        <f>[3]Données_Planning!B78</f>
        <v>2</v>
      </c>
      <c r="C80" s="183">
        <f>[3]Données_Planning!C78</f>
        <v>2</v>
      </c>
      <c r="D80" s="184">
        <f t="shared" si="17"/>
        <v>0.62152777777777768</v>
      </c>
      <c r="E80" s="184">
        <f t="shared" si="18"/>
        <v>0.63958333333333328</v>
      </c>
      <c r="F80" s="185">
        <f t="shared" si="19"/>
        <v>0.64027777777777772</v>
      </c>
      <c r="G80" s="186">
        <f>[3]Données_Planning!L78</f>
        <v>0.64236111111111105</v>
      </c>
      <c r="H80" s="187" t="str">
        <f>[3]Données_Planning!H78</f>
        <v>Cantal Apnee</v>
      </c>
      <c r="I80" s="182">
        <f>[3]Données_Planning!D78</f>
        <v>35</v>
      </c>
      <c r="J80" s="188" t="str">
        <f>[3]Données_Planning!F78</f>
        <v>LEROUX</v>
      </c>
      <c r="K80" s="188" t="str">
        <f>[3]Données_Planning!E78</f>
        <v>Pauline</v>
      </c>
      <c r="L80" s="189" t="str">
        <f>[3]Données_Planning!G78</f>
        <v>F</v>
      </c>
      <c r="M80" s="190">
        <f>(IF(OR(A80="DWF",A80="DNF"),0,QUOTIENT(Données_Planning!J78,60)))</f>
        <v>0</v>
      </c>
      <c r="N80" s="191">
        <f t="shared" si="20"/>
        <v>0</v>
      </c>
      <c r="O80" s="192">
        <f>(IF(OR(A80="DWF",A80="DNF"),Données_Planning!J78,MOD(Données_Planning!J78,60)))</f>
        <v>5</v>
      </c>
      <c r="P80" s="193" t="str">
        <f t="shared" si="21"/>
        <v>m</v>
      </c>
      <c r="Q80" s="194">
        <f>(IF(OR(A80="DWF",A80="DNF"),0,QUOTIENT(Données_Planning!I78,60)))</f>
        <v>0</v>
      </c>
      <c r="R80" s="191">
        <f t="shared" si="22"/>
        <v>0</v>
      </c>
      <c r="S80" s="192">
        <f>(IF(OR(A80="DWF",A80="DNF"),Données_Planning!I78,MOD(Données_Planning!I78,60)))</f>
        <v>30</v>
      </c>
      <c r="T80" s="193" t="str">
        <f t="shared" si="23"/>
        <v>m</v>
      </c>
      <c r="U80" s="194">
        <f>(IF(OR(A80="DWF",A80="DNF"),0,QUOTIENT(Données_Planning!K78,60)))</f>
        <v>0</v>
      </c>
      <c r="V80" s="191">
        <f t="shared" si="24"/>
        <v>0</v>
      </c>
      <c r="W80" s="192">
        <f>(IF(OR(A80="DWF",A80="DNF"),Données_Planning!K78,MOD(Données_Planning!K78,60)))</f>
        <v>55</v>
      </c>
      <c r="X80" s="195" t="str">
        <f t="shared" si="25"/>
        <v>m</v>
      </c>
      <c r="Y80" s="196"/>
    </row>
    <row r="81" spans="1:25" ht="24" hidden="1" thickBot="1" x14ac:dyDescent="0.4">
      <c r="A81" s="207" t="str">
        <f>[3]Données_Planning!A79</f>
        <v>dnf</v>
      </c>
      <c r="B81" s="182">
        <f>[3]Données_Planning!B79</f>
        <v>2</v>
      </c>
      <c r="C81" s="183">
        <f>[3]Données_Planning!C79</f>
        <v>3</v>
      </c>
      <c r="D81" s="184">
        <f t="shared" si="17"/>
        <v>0.62152777777777768</v>
      </c>
      <c r="E81" s="184">
        <f t="shared" si="18"/>
        <v>0.63958333333333328</v>
      </c>
      <c r="F81" s="185">
        <f t="shared" si="19"/>
        <v>0.64027777777777772</v>
      </c>
      <c r="G81" s="186">
        <f>[3]Données_Planning!L79</f>
        <v>0.64236111111111105</v>
      </c>
      <c r="H81" s="187" t="str">
        <f>[3]Données_Planning!H79</f>
        <v>Les vieux de la vieille</v>
      </c>
      <c r="I81" s="182">
        <f>[3]Données_Planning!D79</f>
        <v>45</v>
      </c>
      <c r="J81" s="188" t="str">
        <f>[3]Données_Planning!F79</f>
        <v>FLEURY</v>
      </c>
      <c r="K81" s="188" t="str">
        <f>[3]Données_Planning!E79</f>
        <v>Olivier</v>
      </c>
      <c r="L81" s="189" t="str">
        <f>[3]Données_Planning!G79</f>
        <v>H</v>
      </c>
      <c r="M81" s="190">
        <f>(IF(OR(A81="DWF",A81="DNF"),0,QUOTIENT(Données_Planning!J79,60)))</f>
        <v>0</v>
      </c>
      <c r="N81" s="191">
        <f t="shared" si="20"/>
        <v>0</v>
      </c>
      <c r="O81" s="192">
        <f>(IF(OR(A81="DWF",A81="DNF"),Données_Planning!J79,MOD(Données_Planning!J79,60)))</f>
        <v>15</v>
      </c>
      <c r="P81" s="193" t="str">
        <f t="shared" si="21"/>
        <v>m</v>
      </c>
      <c r="Q81" s="194">
        <f>(IF(OR(A81="DWF",A81="DNF"),0,QUOTIENT(Données_Planning!I79,60)))</f>
        <v>0</v>
      </c>
      <c r="R81" s="191">
        <f t="shared" si="22"/>
        <v>0</v>
      </c>
      <c r="S81" s="192">
        <f>(IF(OR(A81="DWF",A81="DNF"),Données_Planning!I79,MOD(Données_Planning!I79,60)))</f>
        <v>40</v>
      </c>
      <c r="T81" s="193" t="str">
        <f t="shared" si="23"/>
        <v>m</v>
      </c>
      <c r="U81" s="194">
        <f>(IF(OR(A81="DWF",A81="DNF"),0,QUOTIENT(Données_Planning!K79,60)))</f>
        <v>0</v>
      </c>
      <c r="V81" s="191">
        <f t="shared" si="24"/>
        <v>0</v>
      </c>
      <c r="W81" s="192">
        <f>(IF(OR(A81="DWF",A81="DNF"),Données_Planning!K79,MOD(Données_Planning!K79,60)))</f>
        <v>65</v>
      </c>
      <c r="X81" s="195" t="str">
        <f t="shared" si="25"/>
        <v>m</v>
      </c>
      <c r="Y81" s="196"/>
    </row>
    <row r="82" spans="1:25" ht="24" hidden="1" thickBot="1" x14ac:dyDescent="0.4">
      <c r="A82" s="207" t="str">
        <f>[3]Données_Planning!A80</f>
        <v>dnf</v>
      </c>
      <c r="B82" s="182">
        <f>[3]Données_Planning!B80</f>
        <v>3</v>
      </c>
      <c r="C82" s="183">
        <f>[3]Données_Planning!C80</f>
        <v>1</v>
      </c>
      <c r="D82" s="184">
        <f t="shared" si="17"/>
        <v>0.62847222222222221</v>
      </c>
      <c r="E82" s="184">
        <f t="shared" si="18"/>
        <v>0.64652777777777781</v>
      </c>
      <c r="F82" s="185">
        <f t="shared" si="19"/>
        <v>0.64722222222222225</v>
      </c>
      <c r="G82" s="186">
        <f>[3]Données_Planning!L80</f>
        <v>0.64930555555555558</v>
      </c>
      <c r="H82" s="187" t="str">
        <f>[3]Données_Planning!H80</f>
        <v>Les ponneys fringants</v>
      </c>
      <c r="I82" s="182">
        <f>[3]Données_Planning!D80</f>
        <v>39</v>
      </c>
      <c r="J82" s="188" t="str">
        <f>[3]Données_Planning!F80</f>
        <v>NOTEUIL</v>
      </c>
      <c r="K82" s="188" t="str">
        <f>[3]Données_Planning!E80</f>
        <v>Jeremy</v>
      </c>
      <c r="L82" s="189" t="str">
        <f>[3]Données_Planning!G80</f>
        <v>H</v>
      </c>
      <c r="M82" s="190">
        <f>(IF(OR(A82="DWF",A82="DNF"),0,QUOTIENT(Données_Planning!J80,60)))</f>
        <v>0</v>
      </c>
      <c r="N82" s="191">
        <f t="shared" si="20"/>
        <v>0</v>
      </c>
      <c r="O82" s="192">
        <f>(IF(OR(A82="DWF",A82="DNF"),Données_Planning!J80,MOD(Données_Planning!J80,60)))</f>
        <v>15</v>
      </c>
      <c r="P82" s="193" t="str">
        <f t="shared" si="21"/>
        <v>m</v>
      </c>
      <c r="Q82" s="194">
        <f>(IF(OR(A82="DWF",A82="DNF"),0,QUOTIENT(Données_Planning!I80,60)))</f>
        <v>0</v>
      </c>
      <c r="R82" s="191">
        <f t="shared" si="22"/>
        <v>0</v>
      </c>
      <c r="S82" s="192">
        <f>(IF(OR(A82="DWF",A82="DNF"),Données_Planning!I80,MOD(Données_Planning!I80,60)))</f>
        <v>40</v>
      </c>
      <c r="T82" s="193" t="str">
        <f t="shared" si="23"/>
        <v>m</v>
      </c>
      <c r="U82" s="194">
        <f>(IF(OR(A82="DWF",A82="DNF"),0,QUOTIENT(Données_Planning!K80,60)))</f>
        <v>0</v>
      </c>
      <c r="V82" s="191">
        <f t="shared" si="24"/>
        <v>0</v>
      </c>
      <c r="W82" s="192">
        <f>(IF(OR(A82="DWF",A82="DNF"),Données_Planning!K80,MOD(Données_Planning!K80,60)))</f>
        <v>65</v>
      </c>
      <c r="X82" s="195" t="str">
        <f t="shared" si="25"/>
        <v>m</v>
      </c>
      <c r="Y82" s="196"/>
    </row>
    <row r="83" spans="1:25" ht="24" hidden="1" thickBot="1" x14ac:dyDescent="0.4">
      <c r="A83" s="207" t="str">
        <f>[3]Données_Planning!A81</f>
        <v>dnf</v>
      </c>
      <c r="B83" s="182">
        <f>[3]Données_Planning!B81</f>
        <v>3</v>
      </c>
      <c r="C83" s="183">
        <f>[3]Données_Planning!C81</f>
        <v>2</v>
      </c>
      <c r="D83" s="184">
        <f t="shared" si="17"/>
        <v>0.62847222222222221</v>
      </c>
      <c r="E83" s="184">
        <f t="shared" si="18"/>
        <v>0.64652777777777781</v>
      </c>
      <c r="F83" s="185">
        <f t="shared" si="19"/>
        <v>0.64722222222222225</v>
      </c>
      <c r="G83" s="186">
        <f>[3]Données_Planning!L81</f>
        <v>0.64930555555555558</v>
      </c>
      <c r="H83" s="187" t="str">
        <f>[3]Données_Planning!H81</f>
        <v>Les Bras casses</v>
      </c>
      <c r="I83" s="182">
        <f>[3]Données_Planning!D81</f>
        <v>20</v>
      </c>
      <c r="J83" s="188" t="str">
        <f>[3]Données_Planning!F81</f>
        <v>NEYROUD</v>
      </c>
      <c r="K83" s="188" t="str">
        <f>[3]Données_Planning!E81</f>
        <v>Christian</v>
      </c>
      <c r="L83" s="189" t="str">
        <f>[3]Données_Planning!G81</f>
        <v>H</v>
      </c>
      <c r="M83" s="190">
        <f>(IF(OR(A83="DWF",A83="DNF"),0,QUOTIENT(Données_Planning!J81,60)))</f>
        <v>0</v>
      </c>
      <c r="N83" s="191">
        <f t="shared" si="20"/>
        <v>0</v>
      </c>
      <c r="O83" s="192">
        <f>(IF(OR(A83="DWF",A83="DNF"),Données_Planning!J81,MOD(Données_Planning!J81,60)))</f>
        <v>25</v>
      </c>
      <c r="P83" s="193" t="str">
        <f t="shared" si="21"/>
        <v>m</v>
      </c>
      <c r="Q83" s="194">
        <f>(IF(OR(A83="DWF",A83="DNF"),0,QUOTIENT(Données_Planning!I81,60)))</f>
        <v>0</v>
      </c>
      <c r="R83" s="191">
        <f t="shared" si="22"/>
        <v>0</v>
      </c>
      <c r="S83" s="192">
        <f>(IF(OR(A83="DWF",A83="DNF"),Données_Planning!I81,MOD(Données_Planning!I81,60)))</f>
        <v>50</v>
      </c>
      <c r="T83" s="193" t="str">
        <f t="shared" si="23"/>
        <v>m</v>
      </c>
      <c r="U83" s="194">
        <f>(IF(OR(A83="DWF",A83="DNF"),0,QUOTIENT(Données_Planning!K81,60)))</f>
        <v>0</v>
      </c>
      <c r="V83" s="191">
        <f t="shared" si="24"/>
        <v>0</v>
      </c>
      <c r="W83" s="192">
        <f>(IF(OR(A83="DWF",A83="DNF"),Données_Planning!K81,MOD(Données_Planning!K81,60)))</f>
        <v>75</v>
      </c>
      <c r="X83" s="195" t="str">
        <f t="shared" si="25"/>
        <v>m</v>
      </c>
      <c r="Y83" s="196"/>
    </row>
    <row r="84" spans="1:25" ht="24" hidden="1" thickBot="1" x14ac:dyDescent="0.4">
      <c r="A84" s="207" t="str">
        <f>[3]Données_Planning!A82</f>
        <v>dnf</v>
      </c>
      <c r="B84" s="182">
        <f>[3]Données_Planning!B82</f>
        <v>3</v>
      </c>
      <c r="C84" s="183">
        <f>[3]Données_Planning!C82</f>
        <v>3</v>
      </c>
      <c r="D84" s="184">
        <f t="shared" si="17"/>
        <v>0.62847222222222221</v>
      </c>
      <c r="E84" s="184">
        <f t="shared" si="18"/>
        <v>0.64652777777777781</v>
      </c>
      <c r="F84" s="185">
        <f t="shared" si="19"/>
        <v>0.64722222222222225</v>
      </c>
      <c r="G84" s="186">
        <f>[3]Données_Planning!L82</f>
        <v>0.64930555555555558</v>
      </c>
      <c r="H84" s="187" t="str">
        <f>[3]Données_Planning!H82</f>
        <v>Les Bras casses</v>
      </c>
      <c r="I84" s="182">
        <f>[3]Données_Planning!D82</f>
        <v>17</v>
      </c>
      <c r="J84" s="188" t="str">
        <f>[3]Données_Planning!F82</f>
        <v>BERGER</v>
      </c>
      <c r="K84" s="188" t="str">
        <f>[3]Données_Planning!E82</f>
        <v>Claudia</v>
      </c>
      <c r="L84" s="189" t="str">
        <f>[3]Données_Planning!G82</f>
        <v>F</v>
      </c>
      <c r="M84" s="190">
        <f>(IF(OR(A84="DWF",A84="DNF"),0,QUOTIENT(Données_Planning!J82,60)))</f>
        <v>0</v>
      </c>
      <c r="N84" s="191">
        <f t="shared" si="20"/>
        <v>0</v>
      </c>
      <c r="O84" s="192">
        <f>(IF(OR(A84="DWF",A84="DNF"),Données_Planning!J82,MOD(Données_Planning!J82,60)))</f>
        <v>25</v>
      </c>
      <c r="P84" s="193" t="str">
        <f t="shared" si="21"/>
        <v>m</v>
      </c>
      <c r="Q84" s="194">
        <f>(IF(OR(A84="DWF",A84="DNF"),0,QUOTIENT(Données_Planning!I82,60)))</f>
        <v>0</v>
      </c>
      <c r="R84" s="191">
        <f t="shared" si="22"/>
        <v>0</v>
      </c>
      <c r="S84" s="192">
        <f>(IF(OR(A84="DWF",A84="DNF"),Données_Planning!I82,MOD(Données_Planning!I82,60)))</f>
        <v>50</v>
      </c>
      <c r="T84" s="193" t="str">
        <f t="shared" si="23"/>
        <v>m</v>
      </c>
      <c r="U84" s="194">
        <f>(IF(OR(A84="DWF",A84="DNF"),0,QUOTIENT(Données_Planning!K82,60)))</f>
        <v>0</v>
      </c>
      <c r="V84" s="191">
        <f t="shared" si="24"/>
        <v>0</v>
      </c>
      <c r="W84" s="192">
        <f>(IF(OR(A84="DWF",A84="DNF"),Données_Planning!K82,MOD(Données_Planning!K82,60)))</f>
        <v>75</v>
      </c>
      <c r="X84" s="195" t="str">
        <f t="shared" si="25"/>
        <v>m</v>
      </c>
      <c r="Y84" s="196"/>
    </row>
    <row r="85" spans="1:25" ht="24" hidden="1" thickBot="1" x14ac:dyDescent="0.4">
      <c r="A85" s="207" t="str">
        <f>[3]Données_Planning!A83</f>
        <v>dnf</v>
      </c>
      <c r="B85" s="182">
        <f>[3]Données_Planning!B83</f>
        <v>4</v>
      </c>
      <c r="C85" s="183">
        <f>[3]Données_Planning!C83</f>
        <v>1</v>
      </c>
      <c r="D85" s="184">
        <f t="shared" si="17"/>
        <v>0.63541666666666663</v>
      </c>
      <c r="E85" s="184">
        <f t="shared" si="18"/>
        <v>0.65347222222222223</v>
      </c>
      <c r="F85" s="185">
        <f t="shared" si="19"/>
        <v>0.65416666666666667</v>
      </c>
      <c r="G85" s="186">
        <f>[3]Données_Planning!L83</f>
        <v>0.65625</v>
      </c>
      <c r="H85" s="187" t="str">
        <f>[3]Données_Planning!H83</f>
        <v>AURApnea</v>
      </c>
      <c r="I85" s="182">
        <f>[3]Données_Planning!D83</f>
        <v>3</v>
      </c>
      <c r="J85" s="188" t="str">
        <f>[3]Données_Planning!F83</f>
        <v>PLANCHAT</v>
      </c>
      <c r="K85" s="188" t="str">
        <f>[3]Données_Planning!E83</f>
        <v>Greg</v>
      </c>
      <c r="L85" s="189" t="str">
        <f>[3]Données_Planning!G83</f>
        <v>H</v>
      </c>
      <c r="M85" s="190">
        <f>(IF(OR(A85="DWF",A85="DNF"),0,QUOTIENT(Données_Planning!J83,60)))</f>
        <v>0</v>
      </c>
      <c r="N85" s="191">
        <f t="shared" si="20"/>
        <v>0</v>
      </c>
      <c r="O85" s="192">
        <f>(IF(OR(A85="DWF",A85="DNF"),Données_Planning!J83,MOD(Données_Planning!J83,60)))</f>
        <v>25</v>
      </c>
      <c r="P85" s="193" t="str">
        <f t="shared" si="21"/>
        <v>m</v>
      </c>
      <c r="Q85" s="194">
        <f>(IF(OR(A85="DWF",A85="DNF"),0,QUOTIENT(Données_Planning!I83,60)))</f>
        <v>0</v>
      </c>
      <c r="R85" s="191">
        <f t="shared" si="22"/>
        <v>0</v>
      </c>
      <c r="S85" s="192">
        <f>(IF(OR(A85="DWF",A85="DNF"),Données_Planning!I83,MOD(Données_Planning!I83,60)))</f>
        <v>50</v>
      </c>
      <c r="T85" s="193" t="str">
        <f t="shared" si="23"/>
        <v>m</v>
      </c>
      <c r="U85" s="194">
        <f>(IF(OR(A85="DWF",A85="DNF"),0,QUOTIENT(Données_Planning!K83,60)))</f>
        <v>0</v>
      </c>
      <c r="V85" s="191">
        <f t="shared" si="24"/>
        <v>0</v>
      </c>
      <c r="W85" s="192">
        <f>(IF(OR(A85="DWF",A85="DNF"),Données_Planning!K83,MOD(Données_Planning!K83,60)))</f>
        <v>75</v>
      </c>
      <c r="X85" s="195" t="str">
        <f t="shared" si="25"/>
        <v>m</v>
      </c>
      <c r="Y85" s="196"/>
    </row>
    <row r="86" spans="1:25" ht="24" hidden="1" thickBot="1" x14ac:dyDescent="0.4">
      <c r="A86" s="207" t="str">
        <f>[3]Données_Planning!A84</f>
        <v>dnf</v>
      </c>
      <c r="B86" s="182">
        <f>[3]Données_Planning!B84</f>
        <v>4</v>
      </c>
      <c r="C86" s="183">
        <f>[3]Données_Planning!C84</f>
        <v>2</v>
      </c>
      <c r="D86" s="184">
        <f t="shared" si="17"/>
        <v>0.63541666666666663</v>
      </c>
      <c r="E86" s="184">
        <f t="shared" si="18"/>
        <v>0.65347222222222223</v>
      </c>
      <c r="F86" s="185">
        <f t="shared" si="19"/>
        <v>0.65416666666666667</v>
      </c>
      <c r="G86" s="186">
        <f>[3]Données_Planning!L84</f>
        <v>0.65625</v>
      </c>
      <c r="H86" s="187" t="str">
        <f>[3]Données_Planning!H84</f>
        <v>Les vieux de la vieille</v>
      </c>
      <c r="I86" s="182">
        <f>[3]Données_Planning!D84</f>
        <v>41</v>
      </c>
      <c r="J86" s="188" t="str">
        <f>[3]Données_Planning!F84</f>
        <v>VERGNOLLE</v>
      </c>
      <c r="K86" s="188" t="str">
        <f>[3]Données_Planning!E84</f>
        <v>Martine</v>
      </c>
      <c r="L86" s="189" t="str">
        <f>[3]Données_Planning!G84</f>
        <v>F</v>
      </c>
      <c r="M86" s="190">
        <f>(IF(OR(A86="DWF",A86="DNF"),0,QUOTIENT(Données_Planning!J84,60)))</f>
        <v>0</v>
      </c>
      <c r="N86" s="191">
        <f t="shared" si="20"/>
        <v>0</v>
      </c>
      <c r="O86" s="192">
        <f>(IF(OR(A86="DWF",A86="DNF"),Données_Planning!J84,MOD(Données_Planning!J84,60)))</f>
        <v>30</v>
      </c>
      <c r="P86" s="193" t="str">
        <f t="shared" si="21"/>
        <v>m</v>
      </c>
      <c r="Q86" s="194">
        <f>(IF(OR(A86="DWF",A86="DNF"),0,QUOTIENT(Données_Planning!I84,60)))</f>
        <v>0</v>
      </c>
      <c r="R86" s="191">
        <f t="shared" si="22"/>
        <v>0</v>
      </c>
      <c r="S86" s="192">
        <f>(IF(OR(A86="DWF",A86="DNF"),Données_Planning!I84,MOD(Données_Planning!I84,60)))</f>
        <v>55</v>
      </c>
      <c r="T86" s="193" t="str">
        <f t="shared" si="23"/>
        <v>m</v>
      </c>
      <c r="U86" s="194">
        <f>(IF(OR(A86="DWF",A86="DNF"),0,QUOTIENT(Données_Planning!K84,60)))</f>
        <v>0</v>
      </c>
      <c r="V86" s="191">
        <f t="shared" si="24"/>
        <v>0</v>
      </c>
      <c r="W86" s="192">
        <f>(IF(OR(A86="DWF",A86="DNF"),Données_Planning!K84,MOD(Données_Planning!K84,60)))</f>
        <v>80</v>
      </c>
      <c r="X86" s="195" t="str">
        <f t="shared" si="25"/>
        <v>m</v>
      </c>
      <c r="Y86" s="196"/>
    </row>
    <row r="87" spans="1:25" ht="24" hidden="1" thickBot="1" x14ac:dyDescent="0.4">
      <c r="A87" s="207" t="str">
        <f>[3]Données_Planning!A85</f>
        <v>dnf</v>
      </c>
      <c r="B87" s="182">
        <f>[3]Données_Planning!B85</f>
        <v>4</v>
      </c>
      <c r="C87" s="183">
        <f>[3]Données_Planning!C85</f>
        <v>3</v>
      </c>
      <c r="D87" s="184">
        <f t="shared" ref="D87:D150" si="26">IF(G87 -TIME(0,$D$3,0)&gt;0, G87 -TIME(0,$D$3,0), 0)</f>
        <v>0.63541666666666663</v>
      </c>
      <c r="E87" s="184">
        <f t="shared" ref="E87:E150" si="27">IF(G87 -TIME(0,$E$3,0)&gt;0, G87 -TIME(0,$E$3,0), 0)</f>
        <v>0.65347222222222223</v>
      </c>
      <c r="F87" s="185">
        <f t="shared" ref="F87:F150" si="28">IF(G87 -TIME(0,$F$3,0)&gt;0, G87 -TIME(0,$F$3,0), 0)</f>
        <v>0.65416666666666667</v>
      </c>
      <c r="G87" s="186">
        <f>[3]Données_Planning!L85</f>
        <v>0.65625</v>
      </c>
      <c r="H87" s="187" t="str">
        <f>[3]Données_Planning!H85</f>
        <v>BBIG</v>
      </c>
      <c r="I87" s="182">
        <f>[3]Données_Planning!D85</f>
        <v>7</v>
      </c>
      <c r="J87" s="188" t="str">
        <f>[3]Données_Planning!F85</f>
        <v>CANEPA</v>
      </c>
      <c r="K87" s="188" t="str">
        <f>[3]Données_Planning!E85</f>
        <v>Gaia</v>
      </c>
      <c r="L87" s="189" t="str">
        <f>[3]Données_Planning!G85</f>
        <v>F</v>
      </c>
      <c r="M87" s="190">
        <f>(IF(OR(A87="DWF",A87="DNF"),0,QUOTIENT(Données_Planning!J85,60)))</f>
        <v>0</v>
      </c>
      <c r="N87" s="191">
        <f t="shared" ref="N87:N140" si="29">(IF(OR(A87="DWF",A87="DNF"),0,"min"))</f>
        <v>0</v>
      </c>
      <c r="O87" s="192">
        <f>(IF(OR(A87="DWF",A87="DNF"),Données_Planning!J85,MOD(Données_Planning!J85,60)))</f>
        <v>37</v>
      </c>
      <c r="P87" s="193" t="str">
        <f t="shared" ref="P87:P150" si="30">(IF(OR(A87="DWF",A87="DNF"),"m","s"))</f>
        <v>m</v>
      </c>
      <c r="Q87" s="194">
        <f>(IF(OR(A87="DWF",A87="DNF"),0,QUOTIENT(Données_Planning!I85,60)))</f>
        <v>0</v>
      </c>
      <c r="R87" s="191">
        <f t="shared" ref="R87:R150" si="31">(IF(OR(A87="DWF",A87="DNF"),0,"min"))</f>
        <v>0</v>
      </c>
      <c r="S87" s="192">
        <f>(IF(OR(A87="DWF",A87="DNF"),Données_Planning!I85,MOD(Données_Planning!I85,60)))</f>
        <v>62</v>
      </c>
      <c r="T87" s="193" t="str">
        <f t="shared" ref="T87:T150" si="32">(IF(OR(A87="DWF",A87="DNF"),"m","s"))</f>
        <v>m</v>
      </c>
      <c r="U87" s="194">
        <f>(IF(OR(A87="DWF",A87="DNF"),0,QUOTIENT(Données_Planning!K85,60)))</f>
        <v>0</v>
      </c>
      <c r="V87" s="191">
        <f t="shared" ref="V87:V150" si="33">(IF(OR(A87="DWF",A87="DNF"),0,"min"))</f>
        <v>0</v>
      </c>
      <c r="W87" s="192">
        <f>(IF(OR(A87="DWF",A87="DNF"),Données_Planning!K85,MOD(Données_Planning!K85,60)))</f>
        <v>87</v>
      </c>
      <c r="X87" s="195" t="str">
        <f t="shared" ref="X87:X150" si="34">(IF(OR(A87="DWF",A87="DNF"),"m","s"))</f>
        <v>m</v>
      </c>
      <c r="Y87" s="196"/>
    </row>
    <row r="88" spans="1:25" ht="24" hidden="1" thickBot="1" x14ac:dyDescent="0.4">
      <c r="A88" s="207" t="str">
        <f>[3]Données_Planning!A86</f>
        <v>dnf</v>
      </c>
      <c r="B88" s="182">
        <f>[3]Données_Planning!B86</f>
        <v>5</v>
      </c>
      <c r="C88" s="183">
        <f>[3]Données_Planning!C86</f>
        <v>1</v>
      </c>
      <c r="D88" s="184">
        <f t="shared" si="26"/>
        <v>0.64236111111111105</v>
      </c>
      <c r="E88" s="184">
        <f t="shared" si="27"/>
        <v>0.66041666666666665</v>
      </c>
      <c r="F88" s="185">
        <f t="shared" si="28"/>
        <v>0.66111111111111109</v>
      </c>
      <c r="G88" s="186">
        <f>[3]Données_Planning!L86</f>
        <v>0.66319444444444442</v>
      </c>
      <c r="H88" s="187" t="str">
        <f>[3]Données_Planning!H86</f>
        <v>Pussy French</v>
      </c>
      <c r="I88" s="182">
        <f>[3]Données_Planning!D86</f>
        <v>48</v>
      </c>
      <c r="J88" s="188" t="str">
        <f>[3]Données_Planning!F86</f>
        <v>PETTENUZZO</v>
      </c>
      <c r="K88" s="188" t="str">
        <f>[3]Données_Planning!E86</f>
        <v>Stephane</v>
      </c>
      <c r="L88" s="189" t="str">
        <f>[3]Données_Planning!G86</f>
        <v>H</v>
      </c>
      <c r="M88" s="190">
        <f>(IF(OR(A88="DWF",A88="DNF"),0,QUOTIENT(Données_Planning!J86,60)))</f>
        <v>0</v>
      </c>
      <c r="N88" s="191">
        <f t="shared" si="29"/>
        <v>0</v>
      </c>
      <c r="O88" s="192">
        <f>(IF(OR(A88="DWF",A88="DNF"),Données_Planning!J86,MOD(Données_Planning!J86,60)))</f>
        <v>65</v>
      </c>
      <c r="P88" s="193" t="str">
        <f t="shared" si="30"/>
        <v>m</v>
      </c>
      <c r="Q88" s="194">
        <f>(IF(OR(A88="DWF",A88="DNF"),0,QUOTIENT(Données_Planning!I86,60)))</f>
        <v>0</v>
      </c>
      <c r="R88" s="191">
        <f t="shared" si="31"/>
        <v>0</v>
      </c>
      <c r="S88" s="192">
        <f>(IF(OR(A88="DWF",A88="DNF"),Données_Planning!I86,MOD(Données_Planning!I86,60)))</f>
        <v>90</v>
      </c>
      <c r="T88" s="193" t="str">
        <f t="shared" si="32"/>
        <v>m</v>
      </c>
      <c r="U88" s="194">
        <f>(IF(OR(A88="DWF",A88="DNF"),0,QUOTIENT(Données_Planning!K86,60)))</f>
        <v>0</v>
      </c>
      <c r="V88" s="191">
        <f t="shared" si="33"/>
        <v>0</v>
      </c>
      <c r="W88" s="192">
        <f>(IF(OR(A88="DWF",A88="DNF"),Données_Planning!K86,MOD(Données_Planning!K86,60)))</f>
        <v>115</v>
      </c>
      <c r="X88" s="195" t="str">
        <f t="shared" si="34"/>
        <v>m</v>
      </c>
      <c r="Y88" s="196"/>
    </row>
    <row r="89" spans="1:25" ht="24" thickBot="1" x14ac:dyDescent="0.4">
      <c r="A89" s="207" t="str">
        <f>[3]Données_Planning!A87</f>
        <v>dnf</v>
      </c>
      <c r="B89" s="182">
        <f>[3]Données_Planning!B87</f>
        <v>5</v>
      </c>
      <c r="C89" s="183">
        <f>[3]Données_Planning!C87</f>
        <v>2</v>
      </c>
      <c r="D89" s="184">
        <f t="shared" si="26"/>
        <v>0.64236111111111105</v>
      </c>
      <c r="E89" s="184">
        <f t="shared" si="27"/>
        <v>0.66041666666666665</v>
      </c>
      <c r="F89" s="185">
        <f t="shared" si="28"/>
        <v>0.66111111111111109</v>
      </c>
      <c r="G89" s="186">
        <f>[3]Données_Planning!L87</f>
        <v>0.66319444444444442</v>
      </c>
      <c r="H89" s="187" t="str">
        <f>[3]Données_Planning!H87</f>
        <v>Apneaman CZE</v>
      </c>
      <c r="I89" s="182">
        <f>[3]Données_Planning!D87</f>
        <v>28</v>
      </c>
      <c r="J89" s="188" t="str">
        <f>[3]Données_Planning!F87</f>
        <v>SURANSKY</v>
      </c>
      <c r="K89" s="188" t="str">
        <f>[3]Données_Planning!E87</f>
        <v>Michal</v>
      </c>
      <c r="L89" s="189" t="str">
        <f>[3]Données_Planning!G87</f>
        <v>H</v>
      </c>
      <c r="M89" s="190">
        <f>(IF(OR(A89="DWF",A89="DNF"),0,QUOTIENT(Données_Planning!J87,60)))</f>
        <v>0</v>
      </c>
      <c r="N89" s="191">
        <f t="shared" si="29"/>
        <v>0</v>
      </c>
      <c r="O89" s="192">
        <f>(IF(OR(A89="DWF",A89="DNF"),Données_Planning!J87,MOD(Données_Planning!J87,60)))</f>
        <v>75</v>
      </c>
      <c r="P89" s="193" t="str">
        <f t="shared" si="30"/>
        <v>m</v>
      </c>
      <c r="Q89" s="194">
        <f>(IF(OR(A89="DWF",A89="DNF"),0,QUOTIENT(Données_Planning!I87,60)))</f>
        <v>0</v>
      </c>
      <c r="R89" s="191">
        <f t="shared" si="31"/>
        <v>0</v>
      </c>
      <c r="S89" s="192">
        <f>(IF(OR(A89="DWF",A89="DNF"),Données_Planning!I87,MOD(Données_Planning!I87,60)))</f>
        <v>100</v>
      </c>
      <c r="T89" s="193" t="str">
        <f t="shared" si="32"/>
        <v>m</v>
      </c>
      <c r="U89" s="194">
        <f>(IF(OR(A89="DWF",A89="DNF"),0,QUOTIENT(Données_Planning!K87,60)))</f>
        <v>0</v>
      </c>
      <c r="V89" s="191">
        <f t="shared" si="33"/>
        <v>0</v>
      </c>
      <c r="W89" s="192">
        <f>(IF(OR(A89="DWF",A89="DNF"),Données_Planning!K87,MOD(Données_Planning!K87,60)))</f>
        <v>125</v>
      </c>
      <c r="X89" s="195" t="str">
        <f t="shared" si="34"/>
        <v>m</v>
      </c>
      <c r="Y89" s="196"/>
    </row>
    <row r="90" spans="1:25" ht="24" thickBot="1" x14ac:dyDescent="0.4">
      <c r="A90" s="207" t="str">
        <f>[3]Données_Planning!A88</f>
        <v>dnf</v>
      </c>
      <c r="B90" s="182">
        <f>[3]Données_Planning!B88</f>
        <v>5</v>
      </c>
      <c r="C90" s="183">
        <f>[3]Données_Planning!C88</f>
        <v>3</v>
      </c>
      <c r="D90" s="184">
        <f t="shared" si="26"/>
        <v>0.64236111111111105</v>
      </c>
      <c r="E90" s="184">
        <f t="shared" si="27"/>
        <v>0.66041666666666665</v>
      </c>
      <c r="F90" s="185">
        <f t="shared" si="28"/>
        <v>0.66111111111111109</v>
      </c>
      <c r="G90" s="186">
        <f>[3]Données_Planning!L88</f>
        <v>0.66319444444444442</v>
      </c>
      <c r="H90" s="187" t="str">
        <f>[3]Données_Planning!H88</f>
        <v>Apneaman CZE</v>
      </c>
      <c r="I90" s="182">
        <f>[3]Données_Planning!D88</f>
        <v>29</v>
      </c>
      <c r="J90" s="188" t="str">
        <f>[3]Données_Planning!F88</f>
        <v>SURANSKA</v>
      </c>
      <c r="K90" s="188" t="str">
        <f>[3]Données_Planning!E88</f>
        <v>Katerina</v>
      </c>
      <c r="L90" s="189" t="str">
        <f>[3]Données_Planning!G88</f>
        <v>F</v>
      </c>
      <c r="M90" s="190">
        <f>(IF(OR(A90="DWF",A90="DNF"),0,QUOTIENT(Données_Planning!J88,60)))</f>
        <v>0</v>
      </c>
      <c r="N90" s="191">
        <f t="shared" si="29"/>
        <v>0</v>
      </c>
      <c r="O90" s="192">
        <f>(IF(OR(A90="DWF",A90="DNF"),Données_Planning!J88,MOD(Données_Planning!J88,60)))</f>
        <v>75</v>
      </c>
      <c r="P90" s="193" t="str">
        <f t="shared" si="30"/>
        <v>m</v>
      </c>
      <c r="Q90" s="194">
        <f>(IF(OR(A90="DWF",A90="DNF"),0,QUOTIENT(Données_Planning!I88,60)))</f>
        <v>0</v>
      </c>
      <c r="R90" s="191">
        <f t="shared" si="31"/>
        <v>0</v>
      </c>
      <c r="S90" s="192">
        <f>(IF(OR(A90="DWF",A90="DNF"),Données_Planning!I88,MOD(Données_Planning!I88,60)))</f>
        <v>100</v>
      </c>
      <c r="T90" s="193" t="str">
        <f t="shared" si="32"/>
        <v>m</v>
      </c>
      <c r="U90" s="194">
        <f>(IF(OR(A90="DWF",A90="DNF"),0,QUOTIENT(Données_Planning!K88,60)))</f>
        <v>0</v>
      </c>
      <c r="V90" s="191">
        <f t="shared" si="33"/>
        <v>0</v>
      </c>
      <c r="W90" s="192">
        <f>(IF(OR(A90="DWF",A90="DNF"),Données_Planning!K88,MOD(Données_Planning!K88,60)))</f>
        <v>125</v>
      </c>
      <c r="X90" s="195" t="str">
        <f t="shared" si="34"/>
        <v>m</v>
      </c>
      <c r="Y90" s="196"/>
    </row>
    <row r="91" spans="1:25" ht="24" hidden="1" thickBot="1" x14ac:dyDescent="0.4">
      <c r="A91" s="207" t="str">
        <f>[3]Données_Planning!A89</f>
        <v>dnf</v>
      </c>
      <c r="B91" s="182">
        <f>[3]Données_Planning!B89</f>
        <v>6</v>
      </c>
      <c r="C91" s="183">
        <f>[3]Données_Planning!C89</f>
        <v>1</v>
      </c>
      <c r="D91" s="184">
        <f t="shared" si="26"/>
        <v>0.64930555555555547</v>
      </c>
      <c r="E91" s="184">
        <f t="shared" si="27"/>
        <v>0.66736111111111107</v>
      </c>
      <c r="F91" s="185">
        <f t="shared" si="28"/>
        <v>0.66805555555555551</v>
      </c>
      <c r="G91" s="186">
        <f>[3]Données_Planning!L89</f>
        <v>0.67013888888888884</v>
      </c>
      <c r="H91" s="187" t="str">
        <f>[3]Données_Planning!H89</f>
        <v>FORZAPNEA</v>
      </c>
      <c r="I91" s="182">
        <f>[3]Données_Planning!D89</f>
        <v>12</v>
      </c>
      <c r="J91" s="188" t="str">
        <f>[3]Données_Planning!F89</f>
        <v>HELLE</v>
      </c>
      <c r="K91" s="188" t="str">
        <f>[3]Données_Planning!E89</f>
        <v>Eleonore</v>
      </c>
      <c r="L91" s="189" t="str">
        <f>[3]Données_Planning!G89</f>
        <v>F</v>
      </c>
      <c r="M91" s="190">
        <f>(IF(OR(A91="DWF",A91="DNF"),0,QUOTIENT(Données_Planning!J89,60)))</f>
        <v>0</v>
      </c>
      <c r="N91" s="191">
        <f t="shared" si="29"/>
        <v>0</v>
      </c>
      <c r="O91" s="192">
        <f>(IF(OR(A91="DWF",A91="DNF"),Données_Planning!J89,MOD(Données_Planning!J89,60)))</f>
        <v>75</v>
      </c>
      <c r="P91" s="193" t="str">
        <f t="shared" si="30"/>
        <v>m</v>
      </c>
      <c r="Q91" s="194">
        <f>(IF(OR(A91="DWF",A91="DNF"),0,QUOTIENT(Données_Planning!I89,60)))</f>
        <v>0</v>
      </c>
      <c r="R91" s="191">
        <f t="shared" si="31"/>
        <v>0</v>
      </c>
      <c r="S91" s="192">
        <f>(IF(OR(A91="DWF",A91="DNF"),Données_Planning!I89,MOD(Données_Planning!I89,60)))</f>
        <v>100</v>
      </c>
      <c r="T91" s="193" t="str">
        <f t="shared" si="32"/>
        <v>m</v>
      </c>
      <c r="U91" s="194">
        <f>(IF(OR(A91="DWF",A91="DNF"),0,QUOTIENT(Données_Planning!K89,60)))</f>
        <v>0</v>
      </c>
      <c r="V91" s="191">
        <f t="shared" si="33"/>
        <v>0</v>
      </c>
      <c r="W91" s="192">
        <f>(IF(OR(A91="DWF",A91="DNF"),Données_Planning!K89,MOD(Données_Planning!K89,60)))</f>
        <v>125</v>
      </c>
      <c r="X91" s="195" t="str">
        <f t="shared" si="34"/>
        <v>m</v>
      </c>
      <c r="Y91" s="196"/>
    </row>
    <row r="92" spans="1:25" ht="24" hidden="1" thickBot="1" x14ac:dyDescent="0.4">
      <c r="A92" s="207" t="str">
        <f>[3]Données_Planning!A90</f>
        <v>dnf</v>
      </c>
      <c r="B92" s="182">
        <f>[3]Données_Planning!B90</f>
        <v>6</v>
      </c>
      <c r="C92" s="183">
        <f>[3]Données_Planning!C90</f>
        <v>2</v>
      </c>
      <c r="D92" s="184">
        <f t="shared" si="26"/>
        <v>0.64930555555555547</v>
      </c>
      <c r="E92" s="184">
        <f t="shared" si="27"/>
        <v>0.66736111111111107</v>
      </c>
      <c r="F92" s="185">
        <f t="shared" si="28"/>
        <v>0.66805555555555551</v>
      </c>
      <c r="G92" s="186">
        <f>[3]Données_Planning!L90</f>
        <v>0.67013888888888884</v>
      </c>
      <c r="H92" s="187" t="str">
        <f>[3]Données_Planning!H90</f>
        <v>Cantal Apnee</v>
      </c>
      <c r="I92" s="182">
        <f>[3]Données_Planning!D90</f>
        <v>31</v>
      </c>
      <c r="J92" s="188" t="str">
        <f>[3]Données_Planning!F90</f>
        <v>BUSSIERE</v>
      </c>
      <c r="K92" s="188" t="str">
        <f>[3]Données_Planning!E90</f>
        <v>Guillaume</v>
      </c>
      <c r="L92" s="189" t="str">
        <f>[3]Données_Planning!G90</f>
        <v>H</v>
      </c>
      <c r="M92" s="190">
        <f>(IF(OR(A92="DWF",A92="DNF"),0,QUOTIENT(Données_Planning!J90,60)))</f>
        <v>0</v>
      </c>
      <c r="N92" s="191">
        <f t="shared" si="29"/>
        <v>0</v>
      </c>
      <c r="O92" s="192">
        <f>(IF(OR(A92="DWF",A92="DNF"),Données_Planning!J90,MOD(Données_Planning!J90,60)))</f>
        <v>75</v>
      </c>
      <c r="P92" s="193" t="str">
        <f t="shared" si="30"/>
        <v>m</v>
      </c>
      <c r="Q92" s="194">
        <f>(IF(OR(A92="DWF",A92="DNF"),0,QUOTIENT(Données_Planning!I90,60)))</f>
        <v>0</v>
      </c>
      <c r="R92" s="191">
        <f t="shared" si="31"/>
        <v>0</v>
      </c>
      <c r="S92" s="192">
        <f>(IF(OR(A92="DWF",A92="DNF"),Données_Planning!I90,MOD(Données_Planning!I90,60)))</f>
        <v>100</v>
      </c>
      <c r="T92" s="193" t="str">
        <f t="shared" si="32"/>
        <v>m</v>
      </c>
      <c r="U92" s="194">
        <f>(IF(OR(A92="DWF",A92="DNF"),0,QUOTIENT(Données_Planning!K90,60)))</f>
        <v>0</v>
      </c>
      <c r="V92" s="191">
        <f t="shared" si="33"/>
        <v>0</v>
      </c>
      <c r="W92" s="192">
        <f>(IF(OR(A92="DWF",A92="DNF"),Données_Planning!K90,MOD(Données_Planning!K90,60)))</f>
        <v>125</v>
      </c>
      <c r="X92" s="195" t="str">
        <f t="shared" si="34"/>
        <v>m</v>
      </c>
      <c r="Y92" s="196"/>
    </row>
    <row r="93" spans="1:25" ht="24" hidden="1" thickBot="1" x14ac:dyDescent="0.4">
      <c r="A93" s="207" t="str">
        <f>[3]Données_Planning!A91</f>
        <v>dnf</v>
      </c>
      <c r="B93" s="182">
        <f>[3]Données_Planning!B91</f>
        <v>6</v>
      </c>
      <c r="C93" s="183">
        <f>[3]Données_Planning!C91</f>
        <v>3</v>
      </c>
      <c r="D93" s="184">
        <f t="shared" si="26"/>
        <v>0.64930555555555547</v>
      </c>
      <c r="E93" s="184">
        <f t="shared" si="27"/>
        <v>0.66736111111111107</v>
      </c>
      <c r="F93" s="185">
        <f t="shared" si="28"/>
        <v>0.66805555555555551</v>
      </c>
      <c r="G93" s="186">
        <f>[3]Données_Planning!L91</f>
        <v>0.67013888888888884</v>
      </c>
      <c r="H93" s="187" t="str">
        <f>[3]Données_Planning!H91</f>
        <v>Les Chocs Eau Suisses</v>
      </c>
      <c r="I93" s="182">
        <f>[3]Données_Planning!D91</f>
        <v>21</v>
      </c>
      <c r="J93" s="188" t="str">
        <f>[3]Données_Planning!F91</f>
        <v>VIDEBERG</v>
      </c>
      <c r="K93" s="188" t="str">
        <f>[3]Données_Planning!E91</f>
        <v>Florie</v>
      </c>
      <c r="L93" s="189" t="str">
        <f>[3]Données_Planning!G91</f>
        <v>F</v>
      </c>
      <c r="M93" s="190">
        <f>(IF(OR(A93="DWF",A93="DNF"),0,QUOTIENT(Données_Planning!J91,60)))</f>
        <v>0</v>
      </c>
      <c r="N93" s="191">
        <f t="shared" si="29"/>
        <v>0</v>
      </c>
      <c r="O93" s="192">
        <f>(IF(OR(A93="DWF",A93="DNF"),Données_Planning!J91,MOD(Données_Planning!J91,60)))</f>
        <v>85</v>
      </c>
      <c r="P93" s="193" t="str">
        <f t="shared" si="30"/>
        <v>m</v>
      </c>
      <c r="Q93" s="194">
        <f>(IF(OR(A93="DWF",A93="DNF"),0,QUOTIENT(Données_Planning!I91,60)))</f>
        <v>0</v>
      </c>
      <c r="R93" s="191">
        <f t="shared" si="31"/>
        <v>0</v>
      </c>
      <c r="S93" s="192">
        <f>(IF(OR(A93="DWF",A93="DNF"),Données_Planning!I91,MOD(Données_Planning!I91,60)))</f>
        <v>110</v>
      </c>
      <c r="T93" s="193" t="str">
        <f t="shared" si="32"/>
        <v>m</v>
      </c>
      <c r="U93" s="194">
        <f>(IF(OR(A93="DWF",A93="DNF"),0,QUOTIENT(Données_Planning!K91,60)))</f>
        <v>0</v>
      </c>
      <c r="V93" s="191">
        <f t="shared" si="33"/>
        <v>0</v>
      </c>
      <c r="W93" s="192">
        <f>(IF(OR(A93="DWF",A93="DNF"),Données_Planning!K91,MOD(Données_Planning!K91,60)))</f>
        <v>135</v>
      </c>
      <c r="X93" s="195" t="str">
        <f t="shared" si="34"/>
        <v>m</v>
      </c>
      <c r="Y93" s="196"/>
    </row>
    <row r="94" spans="1:25" ht="24" hidden="1" thickBot="1" x14ac:dyDescent="0.4">
      <c r="A94" s="207" t="str">
        <f>[3]Données_Planning!A92</f>
        <v>dnf</v>
      </c>
      <c r="B94" s="182">
        <f>[3]Données_Planning!B92</f>
        <v>7</v>
      </c>
      <c r="C94" s="183">
        <f>[3]Données_Planning!C92</f>
        <v>1</v>
      </c>
      <c r="D94" s="184">
        <f t="shared" si="26"/>
        <v>0.65625</v>
      </c>
      <c r="E94" s="184">
        <f t="shared" si="27"/>
        <v>0.6743055555555556</v>
      </c>
      <c r="F94" s="185">
        <f t="shared" si="28"/>
        <v>0.67500000000000004</v>
      </c>
      <c r="G94" s="186">
        <f>[3]Données_Planning!L92</f>
        <v>0.67708333333333337</v>
      </c>
      <c r="H94" s="187" t="str">
        <f>[3]Données_Planning!H92</f>
        <v>BBIG</v>
      </c>
      <c r="I94" s="182">
        <f>[3]Données_Planning!D92</f>
        <v>9</v>
      </c>
      <c r="J94" s="188" t="str">
        <f>[3]Données_Planning!F92</f>
        <v>ISNARD</v>
      </c>
      <c r="K94" s="188" t="str">
        <f>[3]Données_Planning!E92</f>
        <v>Rodolphe</v>
      </c>
      <c r="L94" s="189" t="str">
        <f>[3]Données_Planning!G92</f>
        <v>H</v>
      </c>
      <c r="M94" s="190">
        <f>(IF(OR(A94="DWF",A94="DNF"),0,QUOTIENT(Données_Planning!J92,60)))</f>
        <v>0</v>
      </c>
      <c r="N94" s="191">
        <f t="shared" si="29"/>
        <v>0</v>
      </c>
      <c r="O94" s="192">
        <f>(IF(OR(A94="DWF",A94="DNF"),Données_Planning!J92,MOD(Données_Planning!J92,60)))</f>
        <v>85</v>
      </c>
      <c r="P94" s="193" t="str">
        <f t="shared" si="30"/>
        <v>m</v>
      </c>
      <c r="Q94" s="194">
        <f>(IF(OR(A94="DWF",A94="DNF"),0,QUOTIENT(Données_Planning!I92,60)))</f>
        <v>0</v>
      </c>
      <c r="R94" s="191">
        <f t="shared" si="31"/>
        <v>0</v>
      </c>
      <c r="S94" s="192">
        <f>(IF(OR(A94="DWF",A94="DNF"),Données_Planning!I92,MOD(Données_Planning!I92,60)))</f>
        <v>110</v>
      </c>
      <c r="T94" s="193" t="str">
        <f t="shared" si="32"/>
        <v>m</v>
      </c>
      <c r="U94" s="194">
        <f>(IF(OR(A94="DWF",A94="DNF"),0,QUOTIENT(Données_Planning!K92,60)))</f>
        <v>0</v>
      </c>
      <c r="V94" s="191">
        <f t="shared" si="33"/>
        <v>0</v>
      </c>
      <c r="W94" s="192">
        <f>(IF(OR(A94="DWF",A94="DNF"),Données_Planning!K92,MOD(Données_Planning!K92,60)))</f>
        <v>135</v>
      </c>
      <c r="X94" s="195" t="str">
        <f t="shared" si="34"/>
        <v>m</v>
      </c>
      <c r="Y94" s="196"/>
    </row>
    <row r="95" spans="1:25" ht="24" hidden="1" thickBot="1" x14ac:dyDescent="0.4">
      <c r="A95" s="207" t="str">
        <f>[3]Données_Planning!A93</f>
        <v>dnf</v>
      </c>
      <c r="B95" s="182">
        <f>[3]Données_Planning!B93</f>
        <v>7</v>
      </c>
      <c r="C95" s="183">
        <f>[3]Données_Planning!C93</f>
        <v>2</v>
      </c>
      <c r="D95" s="184">
        <f t="shared" si="26"/>
        <v>0.65625</v>
      </c>
      <c r="E95" s="184">
        <f t="shared" si="27"/>
        <v>0.6743055555555556</v>
      </c>
      <c r="F95" s="185">
        <f t="shared" si="28"/>
        <v>0.67500000000000004</v>
      </c>
      <c r="G95" s="186">
        <f>[3]Données_Planning!L93</f>
        <v>0.67708333333333337</v>
      </c>
      <c r="H95" s="187" t="str">
        <f>[3]Données_Planning!H93</f>
        <v>Pussy French</v>
      </c>
      <c r="I95" s="182">
        <f>[3]Données_Planning!D93</f>
        <v>49</v>
      </c>
      <c r="J95" s="188" t="str">
        <f>[3]Données_Planning!F93</f>
        <v>Borgat</v>
      </c>
      <c r="K95" s="188" t="str">
        <f>[3]Données_Planning!E93</f>
        <v>Anne</v>
      </c>
      <c r="L95" s="189" t="str">
        <f>[3]Données_Planning!G93</f>
        <v>F</v>
      </c>
      <c r="M95" s="190">
        <f>(IF(OR(A95="DWF",A95="DNF"),0,QUOTIENT(Données_Planning!J93,60)))</f>
        <v>0</v>
      </c>
      <c r="N95" s="191">
        <f t="shared" si="29"/>
        <v>0</v>
      </c>
      <c r="O95" s="192">
        <f>(IF(OR(A95="DWF",A95="DNF"),Données_Planning!J93,MOD(Données_Planning!J93,60)))</f>
        <v>100</v>
      </c>
      <c r="P95" s="193" t="str">
        <f t="shared" si="30"/>
        <v>m</v>
      </c>
      <c r="Q95" s="194">
        <f>(IF(OR(A95="DWF",A95="DNF"),0,QUOTIENT(Données_Planning!I93,60)))</f>
        <v>0</v>
      </c>
      <c r="R95" s="191">
        <f t="shared" si="31"/>
        <v>0</v>
      </c>
      <c r="S95" s="192">
        <f>(IF(OR(A95="DWF",A95="DNF"),Données_Planning!I93,MOD(Données_Planning!I93,60)))</f>
        <v>125</v>
      </c>
      <c r="T95" s="193" t="str">
        <f t="shared" si="32"/>
        <v>m</v>
      </c>
      <c r="U95" s="194">
        <f>(IF(OR(A95="DWF",A95="DNF"),0,QUOTIENT(Données_Planning!K93,60)))</f>
        <v>0</v>
      </c>
      <c r="V95" s="191">
        <f t="shared" si="33"/>
        <v>0</v>
      </c>
      <c r="W95" s="192">
        <f>(IF(OR(A95="DWF",A95="DNF"),Données_Planning!K93,MOD(Données_Planning!K93,60)))</f>
        <v>150</v>
      </c>
      <c r="X95" s="195" t="str">
        <f t="shared" si="34"/>
        <v>m</v>
      </c>
      <c r="Y95" s="196"/>
    </row>
    <row r="96" spans="1:25" ht="24" hidden="1" thickBot="1" x14ac:dyDescent="0.4">
      <c r="A96" s="207" t="str">
        <f>[3]Données_Planning!A94</f>
        <v>dnf</v>
      </c>
      <c r="B96" s="182">
        <f>[3]Données_Planning!B94</f>
        <v>7</v>
      </c>
      <c r="C96" s="183">
        <f>[3]Données_Planning!C94</f>
        <v>3</v>
      </c>
      <c r="D96" s="184">
        <f t="shared" si="26"/>
        <v>0.65625</v>
      </c>
      <c r="E96" s="184">
        <f t="shared" si="27"/>
        <v>0.6743055555555556</v>
      </c>
      <c r="F96" s="185">
        <f t="shared" si="28"/>
        <v>0.67500000000000004</v>
      </c>
      <c r="G96" s="186">
        <f>[3]Données_Planning!L94</f>
        <v>0.67708333333333337</v>
      </c>
      <c r="H96" s="187" t="str">
        <f>[3]Données_Planning!H94</f>
        <v>TOPSTAR</v>
      </c>
      <c r="I96" s="182">
        <f>[3]Données_Planning!D94</f>
        <v>53</v>
      </c>
      <c r="J96" s="188" t="str">
        <f>[3]Données_Planning!F94</f>
        <v>MURBACH</v>
      </c>
      <c r="K96" s="188" t="str">
        <f>[3]Données_Planning!E94</f>
        <v>Sandrine</v>
      </c>
      <c r="L96" s="189" t="str">
        <f>[3]Données_Planning!G94</f>
        <v>F</v>
      </c>
      <c r="M96" s="190">
        <f>(IF(OR(A96="DWF",A96="DNF"),0,QUOTIENT(Données_Planning!J94,60)))</f>
        <v>0</v>
      </c>
      <c r="N96" s="191">
        <f t="shared" si="29"/>
        <v>0</v>
      </c>
      <c r="O96" s="192">
        <f>(IF(OR(A96="DWF",A96="DNF"),Données_Planning!J94,MOD(Données_Planning!J94,60)))</f>
        <v>100</v>
      </c>
      <c r="P96" s="193" t="str">
        <f t="shared" si="30"/>
        <v>m</v>
      </c>
      <c r="Q96" s="194">
        <f>(IF(OR(A96="DWF",A96="DNF"),0,QUOTIENT(Données_Planning!I94,60)))</f>
        <v>0</v>
      </c>
      <c r="R96" s="191">
        <f t="shared" si="31"/>
        <v>0</v>
      </c>
      <c r="S96" s="192">
        <f>(IF(OR(A96="DWF",A96="DNF"),Données_Planning!I94,MOD(Données_Planning!I94,60)))</f>
        <v>125</v>
      </c>
      <c r="T96" s="193" t="str">
        <f t="shared" si="32"/>
        <v>m</v>
      </c>
      <c r="U96" s="194">
        <f>(IF(OR(A96="DWF",A96="DNF"),0,QUOTIENT(Données_Planning!K94,60)))</f>
        <v>0</v>
      </c>
      <c r="V96" s="191">
        <f t="shared" si="33"/>
        <v>0</v>
      </c>
      <c r="W96" s="192">
        <f>(IF(OR(A96="DWF",A96="DNF"),Données_Planning!K94,MOD(Données_Planning!K94,60)))</f>
        <v>150</v>
      </c>
      <c r="X96" s="195" t="str">
        <f t="shared" si="34"/>
        <v>m</v>
      </c>
      <c r="Y96" s="196"/>
    </row>
    <row r="97" spans="1:25" ht="24" hidden="1" thickBot="1" x14ac:dyDescent="0.4">
      <c r="A97" s="207" t="str">
        <f>[3]Données_Planning!A95</f>
        <v>dnf</v>
      </c>
      <c r="B97" s="182">
        <f>[3]Données_Planning!B95</f>
        <v>8</v>
      </c>
      <c r="C97" s="183">
        <f>[3]Données_Planning!C95</f>
        <v>1</v>
      </c>
      <c r="D97" s="184">
        <f t="shared" si="26"/>
        <v>0.66319444444444442</v>
      </c>
      <c r="E97" s="184">
        <f t="shared" si="27"/>
        <v>0.68125000000000002</v>
      </c>
      <c r="F97" s="185">
        <f t="shared" si="28"/>
        <v>0.68194444444444446</v>
      </c>
      <c r="G97" s="186">
        <f>[3]Données_Planning!L95</f>
        <v>0.68402777777777779</v>
      </c>
      <c r="H97" s="187" t="str">
        <f>[3]Données_Planning!H95</f>
        <v>TOPSTAR</v>
      </c>
      <c r="I97" s="182">
        <f>[3]Données_Planning!D95</f>
        <v>51</v>
      </c>
      <c r="J97" s="188" t="str">
        <f>[3]Données_Planning!F95</f>
        <v>BOUCHARD</v>
      </c>
      <c r="K97" s="188" t="str">
        <f>[3]Données_Planning!E95</f>
        <v>Thomas</v>
      </c>
      <c r="L97" s="189" t="str">
        <f>[3]Données_Planning!G95</f>
        <v>H</v>
      </c>
      <c r="M97" s="190">
        <f>(IF(OR(A97="DWF",A97="DNF"),0,QUOTIENT(Données_Planning!J95,60)))</f>
        <v>0</v>
      </c>
      <c r="N97" s="191">
        <f t="shared" si="29"/>
        <v>0</v>
      </c>
      <c r="O97" s="192">
        <f>(IF(OR(A97="DWF",A97="DNF"),Données_Planning!J95,MOD(Données_Planning!J95,60)))</f>
        <v>105</v>
      </c>
      <c r="P97" s="193" t="str">
        <f t="shared" si="30"/>
        <v>m</v>
      </c>
      <c r="Q97" s="194">
        <f>(IF(OR(A97="DWF",A97="DNF"),0,QUOTIENT(Données_Planning!I95,60)))</f>
        <v>0</v>
      </c>
      <c r="R97" s="191">
        <f t="shared" si="31"/>
        <v>0</v>
      </c>
      <c r="S97" s="192">
        <f>(IF(OR(A97="DWF",A97="DNF"),Données_Planning!I95,MOD(Données_Planning!I95,60)))</f>
        <v>130</v>
      </c>
      <c r="T97" s="193" t="str">
        <f t="shared" si="32"/>
        <v>m</v>
      </c>
      <c r="U97" s="194">
        <f>(IF(OR(A97="DWF",A97="DNF"),0,QUOTIENT(Données_Planning!K95,60)))</f>
        <v>0</v>
      </c>
      <c r="V97" s="191">
        <f t="shared" si="33"/>
        <v>0</v>
      </c>
      <c r="W97" s="192">
        <f>(IF(OR(A97="DWF",A97="DNF"),Données_Planning!K95,MOD(Données_Planning!K95,60)))</f>
        <v>155</v>
      </c>
      <c r="X97" s="195" t="str">
        <f t="shared" si="34"/>
        <v>m</v>
      </c>
      <c r="Y97" s="196"/>
    </row>
    <row r="98" spans="1:25" ht="24" hidden="1" thickBot="1" x14ac:dyDescent="0.4">
      <c r="A98" s="207" t="str">
        <f>[3]Données_Planning!A96</f>
        <v>dnf</v>
      </c>
      <c r="B98" s="182">
        <f>[3]Données_Planning!B96</f>
        <v>8</v>
      </c>
      <c r="C98" s="183">
        <f>[3]Données_Planning!C96</f>
        <v>2</v>
      </c>
      <c r="D98" s="184">
        <f t="shared" si="26"/>
        <v>0.66319444444444442</v>
      </c>
      <c r="E98" s="184">
        <f t="shared" si="27"/>
        <v>0.68125000000000002</v>
      </c>
      <c r="F98" s="185">
        <f t="shared" si="28"/>
        <v>0.68194444444444446</v>
      </c>
      <c r="G98" s="186">
        <f>[3]Données_Planning!L96</f>
        <v>0.68402777777777779</v>
      </c>
      <c r="H98" s="187" t="str">
        <f>[3]Données_Planning!H96</f>
        <v>AURApnea</v>
      </c>
      <c r="I98" s="182">
        <f>[3]Données_Planning!D96</f>
        <v>2</v>
      </c>
      <c r="J98" s="188" t="str">
        <f>[3]Données_Planning!F96</f>
        <v>CORDIER</v>
      </c>
      <c r="K98" s="188" t="str">
        <f>[3]Données_Planning!E96</f>
        <v>Frederique</v>
      </c>
      <c r="L98" s="189" t="str">
        <f>[3]Données_Planning!G96</f>
        <v>F</v>
      </c>
      <c r="M98" s="190">
        <f>(IF(OR(A98="DWF",A98="DNF"),0,QUOTIENT(Données_Planning!J96,60)))</f>
        <v>0</v>
      </c>
      <c r="N98" s="191">
        <f t="shared" si="29"/>
        <v>0</v>
      </c>
      <c r="O98" s="192">
        <f>(IF(OR(A98="DWF",A98="DNF"),Données_Planning!J96,MOD(Données_Planning!J96,60)))</f>
        <v>105</v>
      </c>
      <c r="P98" s="193" t="str">
        <f t="shared" si="30"/>
        <v>m</v>
      </c>
      <c r="Q98" s="194">
        <f>(IF(OR(A98="DWF",A98="DNF"),0,QUOTIENT(Données_Planning!I96,60)))</f>
        <v>0</v>
      </c>
      <c r="R98" s="191">
        <f t="shared" si="31"/>
        <v>0</v>
      </c>
      <c r="S98" s="192">
        <f>(IF(OR(A98="DWF",A98="DNF"),Données_Planning!I96,MOD(Données_Planning!I96,60)))</f>
        <v>130</v>
      </c>
      <c r="T98" s="193" t="str">
        <f t="shared" si="32"/>
        <v>m</v>
      </c>
      <c r="U98" s="194">
        <f>(IF(OR(A98="DWF",A98="DNF"),0,QUOTIENT(Données_Planning!K96,60)))</f>
        <v>0</v>
      </c>
      <c r="V98" s="191">
        <f t="shared" si="33"/>
        <v>0</v>
      </c>
      <c r="W98" s="192">
        <f>(IF(OR(A98="DWF",A98="DNF"),Données_Planning!K96,MOD(Données_Planning!K96,60)))</f>
        <v>155</v>
      </c>
      <c r="X98" s="195" t="str">
        <f t="shared" si="34"/>
        <v>m</v>
      </c>
      <c r="Y98" s="196"/>
    </row>
    <row r="99" spans="1:25" ht="24" hidden="1" thickBot="1" x14ac:dyDescent="0.4">
      <c r="A99" s="207" t="str">
        <f>[3]Données_Planning!A97</f>
        <v>dnf</v>
      </c>
      <c r="B99" s="182">
        <f>[3]Données_Planning!B97</f>
        <v>8</v>
      </c>
      <c r="C99" s="183">
        <f>[3]Données_Planning!C97</f>
        <v>3</v>
      </c>
      <c r="D99" s="184">
        <f t="shared" si="26"/>
        <v>0.66319444444444442</v>
      </c>
      <c r="E99" s="184">
        <f t="shared" si="27"/>
        <v>0.68125000000000002</v>
      </c>
      <c r="F99" s="185">
        <f t="shared" si="28"/>
        <v>0.68194444444444446</v>
      </c>
      <c r="G99" s="186">
        <f>[3]Données_Planning!L97</f>
        <v>0.68402777777777779</v>
      </c>
      <c r="H99" s="187" t="str">
        <f>[3]Données_Planning!H97</f>
        <v>FORZAPNEA</v>
      </c>
      <c r="I99" s="182">
        <f>[3]Données_Planning!D97</f>
        <v>14</v>
      </c>
      <c r="J99" s="188" t="str">
        <f>[3]Données_Planning!F97</f>
        <v>BOURDILLA</v>
      </c>
      <c r="K99" s="188" t="str">
        <f>[3]Données_Planning!E97</f>
        <v>Guillaume</v>
      </c>
      <c r="L99" s="189" t="str">
        <f>[3]Données_Planning!G97</f>
        <v>H</v>
      </c>
      <c r="M99" s="190">
        <f>(IF(OR(A99="DWF",A99="DNF"),0,QUOTIENT(Données_Planning!J97,60)))</f>
        <v>0</v>
      </c>
      <c r="N99" s="191">
        <f t="shared" si="29"/>
        <v>0</v>
      </c>
      <c r="O99" s="192">
        <f>(IF(OR(A99="DWF",A99="DNF"),Données_Planning!J97,MOD(Données_Planning!J97,60)))</f>
        <v>120</v>
      </c>
      <c r="P99" s="193" t="str">
        <f t="shared" si="30"/>
        <v>m</v>
      </c>
      <c r="Q99" s="194">
        <f>(IF(OR(A99="DWF",A99="DNF"),0,QUOTIENT(Données_Planning!I97,60)))</f>
        <v>0</v>
      </c>
      <c r="R99" s="191">
        <f t="shared" si="31"/>
        <v>0</v>
      </c>
      <c r="S99" s="192">
        <f>(IF(OR(A99="DWF",A99="DNF"),Données_Planning!I97,MOD(Données_Planning!I97,60)))</f>
        <v>145</v>
      </c>
      <c r="T99" s="193" t="str">
        <f t="shared" si="32"/>
        <v>m</v>
      </c>
      <c r="U99" s="194">
        <f>(IF(OR(A99="DWF",A99="DNF"),0,QUOTIENT(Données_Planning!K97,60)))</f>
        <v>0</v>
      </c>
      <c r="V99" s="191">
        <f t="shared" si="33"/>
        <v>0</v>
      </c>
      <c r="W99" s="192">
        <f>(IF(OR(A99="DWF",A99="DNF"),Données_Planning!K97,MOD(Données_Planning!K97,60)))</f>
        <v>170</v>
      </c>
      <c r="X99" s="195" t="str">
        <f t="shared" si="34"/>
        <v>m</v>
      </c>
      <c r="Y99" s="196"/>
    </row>
    <row r="100" spans="1:25" ht="24" hidden="1" thickBot="1" x14ac:dyDescent="0.4">
      <c r="A100" s="207" t="str">
        <f>[3]Données_Planning!A98</f>
        <v>spd</v>
      </c>
      <c r="B100" s="182">
        <f>[3]Données_Planning!B98</f>
        <v>1</v>
      </c>
      <c r="C100" s="183">
        <f>[3]Données_Planning!C98</f>
        <v>1</v>
      </c>
      <c r="D100" s="184">
        <f t="shared" si="26"/>
        <v>0.68055555555555547</v>
      </c>
      <c r="E100" s="184">
        <f t="shared" si="27"/>
        <v>0.69861111111111107</v>
      </c>
      <c r="F100" s="185">
        <f t="shared" si="28"/>
        <v>0.69930555555555551</v>
      </c>
      <c r="G100" s="186">
        <f>[3]Données_Planning!L98</f>
        <v>0.70138888888888884</v>
      </c>
      <c r="H100" s="187" t="str">
        <f>[3]Données_Planning!H98</f>
        <v>Cantal Apnee</v>
      </c>
      <c r="I100" s="182">
        <f>[3]Données_Planning!D98</f>
        <v>34</v>
      </c>
      <c r="J100" s="188" t="str">
        <f>[3]Données_Planning!F98</f>
        <v>CHAMPAGNAC</v>
      </c>
      <c r="K100" s="188" t="str">
        <f>[3]Données_Planning!E98</f>
        <v>Christelle</v>
      </c>
      <c r="L100" s="189" t="str">
        <f>[3]Données_Planning!G98</f>
        <v>F</v>
      </c>
      <c r="M100" s="190">
        <f>(IF(OR(A100="DWF",A100="DNF"),0,QUOTIENT(Données_Planning!J98,60)))</f>
        <v>2</v>
      </c>
      <c r="N100" s="191" t="str">
        <f t="shared" si="29"/>
        <v>min</v>
      </c>
      <c r="O100" s="192">
        <f>(IF(OR(A100="DWF",A100="DNF"),Données_Planning!J98,MOD(Données_Planning!J98,60)))</f>
        <v>50</v>
      </c>
      <c r="P100" s="193" t="str">
        <f t="shared" si="30"/>
        <v>s</v>
      </c>
      <c r="Q100" s="194">
        <f>(IF(OR(A100="DWF",A100="DNF"),0,QUOTIENT(Données_Planning!I98,60)))</f>
        <v>3</v>
      </c>
      <c r="R100" s="191" t="str">
        <f t="shared" si="31"/>
        <v>min</v>
      </c>
      <c r="S100" s="192">
        <f>(IF(OR(A100="DWF",A100="DNF"),Données_Planning!I98,MOD(Données_Planning!I98,60)))</f>
        <v>0</v>
      </c>
      <c r="T100" s="193" t="str">
        <f t="shared" si="32"/>
        <v>s</v>
      </c>
      <c r="U100" s="194">
        <f>(IF(OR(A100="DWF",A100="DNF"),0,QUOTIENT(Données_Planning!K98,60)))</f>
        <v>3</v>
      </c>
      <c r="V100" s="191" t="str">
        <f t="shared" si="33"/>
        <v>min</v>
      </c>
      <c r="W100" s="192">
        <f>(IF(OR(A100="DWF",A100="DNF"),Données_Planning!K98,MOD(Données_Planning!K98,60)))</f>
        <v>20</v>
      </c>
      <c r="X100" s="195" t="str">
        <f t="shared" si="34"/>
        <v>s</v>
      </c>
      <c r="Y100" s="196"/>
    </row>
    <row r="101" spans="1:25" ht="24" hidden="1" thickBot="1" x14ac:dyDescent="0.4">
      <c r="A101" s="207" t="str">
        <f>[3]Données_Planning!A99</f>
        <v>spd</v>
      </c>
      <c r="B101" s="182">
        <f>[3]Données_Planning!B99</f>
        <v>1</v>
      </c>
      <c r="C101" s="183">
        <f>[3]Données_Planning!C99</f>
        <v>2</v>
      </c>
      <c r="D101" s="184">
        <f t="shared" si="26"/>
        <v>0.68055555555555547</v>
      </c>
      <c r="E101" s="184">
        <f t="shared" si="27"/>
        <v>0.69861111111111107</v>
      </c>
      <c r="F101" s="185">
        <f t="shared" si="28"/>
        <v>0.69930555555555551</v>
      </c>
      <c r="G101" s="186">
        <f>[3]Données_Planning!L99</f>
        <v>0.70138888888888884</v>
      </c>
      <c r="H101" s="187" t="str">
        <f>[3]Données_Planning!H99</f>
        <v>Pussy French</v>
      </c>
      <c r="I101" s="182">
        <f>[3]Données_Planning!D99</f>
        <v>50</v>
      </c>
      <c r="J101" s="188" t="str">
        <f>[3]Données_Planning!F99</f>
        <v>DERRIER</v>
      </c>
      <c r="K101" s="188" t="str">
        <f>[3]Données_Planning!E99</f>
        <v>Sabine</v>
      </c>
      <c r="L101" s="189" t="str">
        <f>[3]Données_Planning!G99</f>
        <v>F</v>
      </c>
      <c r="M101" s="190">
        <f>(IF(OR(A101="DWF",A101="DNF"),0,QUOTIENT(Données_Planning!J99,60)))</f>
        <v>2</v>
      </c>
      <c r="N101" s="191" t="str">
        <f t="shared" si="29"/>
        <v>min</v>
      </c>
      <c r="O101" s="192">
        <f>(IF(OR(A101="DWF",A101="DNF"),Données_Planning!J99,MOD(Données_Planning!J99,60)))</f>
        <v>20</v>
      </c>
      <c r="P101" s="193" t="str">
        <f t="shared" si="30"/>
        <v>s</v>
      </c>
      <c r="Q101" s="194">
        <f>(IF(OR(A101="DWF",A101="DNF"),0,QUOTIENT(Données_Planning!I99,60)))</f>
        <v>2</v>
      </c>
      <c r="R101" s="191" t="str">
        <f t="shared" si="31"/>
        <v>min</v>
      </c>
      <c r="S101" s="192">
        <f>(IF(OR(A101="DWF",A101="DNF"),Données_Planning!I99,MOD(Données_Planning!I99,60)))</f>
        <v>30</v>
      </c>
      <c r="T101" s="193" t="str">
        <f t="shared" si="32"/>
        <v>s</v>
      </c>
      <c r="U101" s="194">
        <f>(IF(OR(A101="DWF",A101="DNF"),0,QUOTIENT(Données_Planning!K99,60)))</f>
        <v>2</v>
      </c>
      <c r="V101" s="191" t="str">
        <f t="shared" si="33"/>
        <v>min</v>
      </c>
      <c r="W101" s="192">
        <f>(IF(OR(A101="DWF",A101="DNF"),Données_Planning!K99,MOD(Données_Planning!K99,60)))</f>
        <v>50</v>
      </c>
      <c r="X101" s="195" t="str">
        <f t="shared" si="34"/>
        <v>s</v>
      </c>
      <c r="Y101" s="196"/>
    </row>
    <row r="102" spans="1:25" ht="24" hidden="1" thickBot="1" x14ac:dyDescent="0.4">
      <c r="A102" s="207" t="str">
        <f>[3]Données_Planning!A100</f>
        <v>spd</v>
      </c>
      <c r="B102" s="182">
        <f>[3]Données_Planning!B100</f>
        <v>1</v>
      </c>
      <c r="C102" s="183">
        <f>[3]Données_Planning!C100</f>
        <v>3</v>
      </c>
      <c r="D102" s="184">
        <f t="shared" si="26"/>
        <v>0.68055555555555547</v>
      </c>
      <c r="E102" s="184">
        <f t="shared" si="27"/>
        <v>0.69861111111111107</v>
      </c>
      <c r="F102" s="185">
        <f t="shared" si="28"/>
        <v>0.69930555555555551</v>
      </c>
      <c r="G102" s="186">
        <f>[3]Données_Planning!L100</f>
        <v>0.70138888888888884</v>
      </c>
      <c r="H102" s="187" t="str">
        <f>[3]Données_Planning!H100</f>
        <v>Equipe12</v>
      </c>
      <c r="I102" s="182">
        <f>[3]Données_Planning!D100</f>
        <v>59</v>
      </c>
      <c r="J102" s="188" t="str">
        <f>[3]Données_Planning!F100</f>
        <v>bbb</v>
      </c>
      <c r="K102" s="188" t="str">
        <f>[3]Données_Planning!E100</f>
        <v>ddou</v>
      </c>
      <c r="L102" s="189" t="str">
        <f>[3]Données_Planning!G100</f>
        <v>F</v>
      </c>
      <c r="M102" s="190">
        <f>(IF(OR(A102="DWF",A102="DNF"),0,QUOTIENT(Données_Planning!J100,60)))</f>
        <v>1</v>
      </c>
      <c r="N102" s="191" t="str">
        <f t="shared" si="29"/>
        <v>min</v>
      </c>
      <c r="O102" s="192">
        <f>(IF(OR(A102="DWF",A102="DNF"),Données_Planning!J100,MOD(Données_Planning!J100,60)))</f>
        <v>50</v>
      </c>
      <c r="P102" s="193" t="str">
        <f t="shared" si="30"/>
        <v>s</v>
      </c>
      <c r="Q102" s="194">
        <f>(IF(OR(A102="DWF",A102="DNF"),0,QUOTIENT(Données_Planning!I100,60)))</f>
        <v>2</v>
      </c>
      <c r="R102" s="191" t="str">
        <f t="shared" si="31"/>
        <v>min</v>
      </c>
      <c r="S102" s="192">
        <f>(IF(OR(A102="DWF",A102="DNF"),Données_Planning!I100,MOD(Données_Planning!I100,60)))</f>
        <v>0</v>
      </c>
      <c r="T102" s="193" t="str">
        <f t="shared" si="32"/>
        <v>s</v>
      </c>
      <c r="U102" s="194">
        <f>(IF(OR(A102="DWF",A102="DNF"),0,QUOTIENT(Données_Planning!K100,60)))</f>
        <v>2</v>
      </c>
      <c r="V102" s="191" t="str">
        <f t="shared" si="33"/>
        <v>min</v>
      </c>
      <c r="W102" s="192">
        <f>(IF(OR(A102="DWF",A102="DNF"),Données_Planning!K100,MOD(Données_Planning!K100,60)))</f>
        <v>20</v>
      </c>
      <c r="X102" s="195" t="str">
        <f t="shared" si="34"/>
        <v>s</v>
      </c>
      <c r="Y102" s="196"/>
    </row>
    <row r="103" spans="1:25" ht="24" hidden="1" thickBot="1" x14ac:dyDescent="0.4">
      <c r="A103" s="207" t="str">
        <f>[3]Données_Planning!A101</f>
        <v>spd</v>
      </c>
      <c r="B103" s="182">
        <f>[3]Données_Planning!B101</f>
        <v>1</v>
      </c>
      <c r="C103" s="183">
        <f>[3]Données_Planning!C101</f>
        <v>4</v>
      </c>
      <c r="D103" s="184">
        <f t="shared" si="26"/>
        <v>0.68055555555555547</v>
      </c>
      <c r="E103" s="184">
        <f t="shared" si="27"/>
        <v>0.69861111111111107</v>
      </c>
      <c r="F103" s="185">
        <f t="shared" si="28"/>
        <v>0.69930555555555551</v>
      </c>
      <c r="G103" s="186">
        <f>[3]Données_Planning!L101</f>
        <v>0.70138888888888884</v>
      </c>
      <c r="H103" s="187" t="str">
        <f>[3]Données_Planning!H101</f>
        <v>Equipe12</v>
      </c>
      <c r="I103" s="182">
        <f>[3]Données_Planning!D101</f>
        <v>58</v>
      </c>
      <c r="J103" s="188" t="str">
        <f>[3]Données_Planning!F101</f>
        <v>bbb</v>
      </c>
      <c r="K103" s="188" t="str">
        <f>[3]Données_Planning!E101</f>
        <v>cdou</v>
      </c>
      <c r="L103" s="189" t="str">
        <f>[3]Données_Planning!G101</f>
        <v>H</v>
      </c>
      <c r="M103" s="190">
        <f>(IF(OR(A103="DWF",A103="DNF"),0,QUOTIENT(Données_Planning!J101,60)))</f>
        <v>1</v>
      </c>
      <c r="N103" s="191" t="str">
        <f t="shared" si="29"/>
        <v>min</v>
      </c>
      <c r="O103" s="192">
        <f>(IF(OR(A103="DWF",A103="DNF"),Données_Planning!J101,MOD(Données_Planning!J101,60)))</f>
        <v>50</v>
      </c>
      <c r="P103" s="193" t="str">
        <f t="shared" si="30"/>
        <v>s</v>
      </c>
      <c r="Q103" s="194">
        <f>(IF(OR(A103="DWF",A103="DNF"),0,QUOTIENT(Données_Planning!I101,60)))</f>
        <v>2</v>
      </c>
      <c r="R103" s="191" t="str">
        <f t="shared" si="31"/>
        <v>min</v>
      </c>
      <c r="S103" s="192">
        <f>(IF(OR(A103="DWF",A103="DNF"),Données_Planning!I101,MOD(Données_Planning!I101,60)))</f>
        <v>0</v>
      </c>
      <c r="T103" s="193" t="str">
        <f t="shared" si="32"/>
        <v>s</v>
      </c>
      <c r="U103" s="194">
        <f>(IF(OR(A103="DWF",A103="DNF"),0,QUOTIENT(Données_Planning!K101,60)))</f>
        <v>2</v>
      </c>
      <c r="V103" s="191" t="str">
        <f t="shared" si="33"/>
        <v>min</v>
      </c>
      <c r="W103" s="192">
        <f>(IF(OR(A103="DWF",A103="DNF"),Données_Planning!K101,MOD(Données_Planning!K101,60)))</f>
        <v>20</v>
      </c>
      <c r="X103" s="195" t="str">
        <f t="shared" si="34"/>
        <v>s</v>
      </c>
      <c r="Y103" s="196"/>
    </row>
    <row r="104" spans="1:25" ht="24" hidden="1" thickBot="1" x14ac:dyDescent="0.4">
      <c r="A104" s="207" t="str">
        <f>[3]Données_Planning!A102</f>
        <v>spd</v>
      </c>
      <c r="B104" s="182">
        <f>[3]Données_Planning!B102</f>
        <v>2</v>
      </c>
      <c r="C104" s="183">
        <f>[3]Données_Planning!C102</f>
        <v>1</v>
      </c>
      <c r="D104" s="184">
        <f t="shared" si="26"/>
        <v>0.68541666666666656</v>
      </c>
      <c r="E104" s="184">
        <f t="shared" si="27"/>
        <v>0.70347222222222217</v>
      </c>
      <c r="F104" s="185">
        <f t="shared" si="28"/>
        <v>0.70416666666666661</v>
      </c>
      <c r="G104" s="186">
        <f>[3]Données_Planning!L102</f>
        <v>0.70624999999999993</v>
      </c>
      <c r="H104" s="187" t="str">
        <f>[3]Données_Planning!H102</f>
        <v>FORZAPNEA</v>
      </c>
      <c r="I104" s="182">
        <f>[3]Données_Planning!D102</f>
        <v>13</v>
      </c>
      <c r="J104" s="188" t="str">
        <f>[3]Données_Planning!F102</f>
        <v>BOURRIEN</v>
      </c>
      <c r="K104" s="188" t="str">
        <f>[3]Données_Planning!E102</f>
        <v>Joanna</v>
      </c>
      <c r="L104" s="189" t="str">
        <f>[3]Données_Planning!G102</f>
        <v>F</v>
      </c>
      <c r="M104" s="190">
        <f>(IF(OR(A104="DWF",A104="DNF"),0,QUOTIENT(Données_Planning!J102,60)))</f>
        <v>1</v>
      </c>
      <c r="N104" s="191" t="str">
        <f t="shared" si="29"/>
        <v>min</v>
      </c>
      <c r="O104" s="192">
        <f>(IF(OR(A104="DWF",A104="DNF"),Données_Planning!J102,MOD(Données_Planning!J102,60)))</f>
        <v>50</v>
      </c>
      <c r="P104" s="193" t="str">
        <f t="shared" si="30"/>
        <v>s</v>
      </c>
      <c r="Q104" s="194">
        <f>(IF(OR(A104="DWF",A104="DNF"),0,QUOTIENT(Données_Planning!I102,60)))</f>
        <v>2</v>
      </c>
      <c r="R104" s="191" t="str">
        <f t="shared" si="31"/>
        <v>min</v>
      </c>
      <c r="S104" s="192">
        <f>(IF(OR(A104="DWF",A104="DNF"),Données_Planning!I102,MOD(Données_Planning!I102,60)))</f>
        <v>0</v>
      </c>
      <c r="T104" s="193" t="str">
        <f t="shared" si="32"/>
        <v>s</v>
      </c>
      <c r="U104" s="194">
        <f>(IF(OR(A104="DWF",A104="DNF"),0,QUOTIENT(Données_Planning!K102,60)))</f>
        <v>2</v>
      </c>
      <c r="V104" s="191" t="str">
        <f t="shared" si="33"/>
        <v>min</v>
      </c>
      <c r="W104" s="192">
        <f>(IF(OR(A104="DWF",A104="DNF"),Données_Planning!K102,MOD(Données_Planning!K102,60)))</f>
        <v>20</v>
      </c>
      <c r="X104" s="195" t="str">
        <f t="shared" si="34"/>
        <v>s</v>
      </c>
      <c r="Y104" s="196"/>
    </row>
    <row r="105" spans="1:25" ht="24" hidden="1" thickBot="1" x14ac:dyDescent="0.4">
      <c r="A105" s="207" t="str">
        <f>[3]Données_Planning!A103</f>
        <v>spd</v>
      </c>
      <c r="B105" s="182">
        <f>[3]Données_Planning!B103</f>
        <v>2</v>
      </c>
      <c r="C105" s="183">
        <f>[3]Données_Planning!C103</f>
        <v>2</v>
      </c>
      <c r="D105" s="184">
        <f t="shared" si="26"/>
        <v>0.68541666666666656</v>
      </c>
      <c r="E105" s="184">
        <f t="shared" si="27"/>
        <v>0.70347222222222217</v>
      </c>
      <c r="F105" s="185">
        <f t="shared" si="28"/>
        <v>0.70416666666666661</v>
      </c>
      <c r="G105" s="186">
        <f>[3]Données_Planning!L103</f>
        <v>0.70624999999999993</v>
      </c>
      <c r="H105" s="187" t="str">
        <f>[3]Données_Planning!H103</f>
        <v>Les ponneys fringants</v>
      </c>
      <c r="I105" s="182">
        <f>[3]Données_Planning!D103</f>
        <v>38</v>
      </c>
      <c r="J105" s="188" t="str">
        <f>[3]Données_Planning!F103</f>
        <v>HUGON</v>
      </c>
      <c r="K105" s="188" t="str">
        <f>[3]Données_Planning!E103</f>
        <v>Clara</v>
      </c>
      <c r="L105" s="189" t="str">
        <f>[3]Données_Planning!G103</f>
        <v>F</v>
      </c>
      <c r="M105" s="190">
        <f>(IF(OR(A105="DWF",A105="DNF"),0,QUOTIENT(Données_Planning!J103,60)))</f>
        <v>1</v>
      </c>
      <c r="N105" s="191" t="str">
        <f t="shared" si="29"/>
        <v>min</v>
      </c>
      <c r="O105" s="192">
        <f>(IF(OR(A105="DWF",A105="DNF"),Données_Planning!J103,MOD(Données_Planning!J103,60)))</f>
        <v>50</v>
      </c>
      <c r="P105" s="193" t="str">
        <f t="shared" si="30"/>
        <v>s</v>
      </c>
      <c r="Q105" s="194">
        <f>(IF(OR(A105="DWF",A105="DNF"),0,QUOTIENT(Données_Planning!I103,60)))</f>
        <v>2</v>
      </c>
      <c r="R105" s="191" t="str">
        <f t="shared" si="31"/>
        <v>min</v>
      </c>
      <c r="S105" s="192">
        <f>(IF(OR(A105="DWF",A105="DNF"),Données_Planning!I103,MOD(Données_Planning!I103,60)))</f>
        <v>0</v>
      </c>
      <c r="T105" s="193" t="str">
        <f t="shared" si="32"/>
        <v>s</v>
      </c>
      <c r="U105" s="194">
        <f>(IF(OR(A105="DWF",A105="DNF"),0,QUOTIENT(Données_Planning!K103,60)))</f>
        <v>2</v>
      </c>
      <c r="V105" s="191" t="str">
        <f t="shared" si="33"/>
        <v>min</v>
      </c>
      <c r="W105" s="192">
        <f>(IF(OR(A105="DWF",A105="DNF"),Données_Planning!K103,MOD(Données_Planning!K103,60)))</f>
        <v>20</v>
      </c>
      <c r="X105" s="195" t="str">
        <f t="shared" si="34"/>
        <v>s</v>
      </c>
      <c r="Y105" s="196"/>
    </row>
    <row r="106" spans="1:25" ht="24" hidden="1" thickBot="1" x14ac:dyDescent="0.4">
      <c r="A106" s="207" t="str">
        <f>[3]Données_Planning!A104</f>
        <v>spd</v>
      </c>
      <c r="B106" s="182">
        <f>[3]Données_Planning!B104</f>
        <v>2</v>
      </c>
      <c r="C106" s="183">
        <f>[3]Données_Planning!C104</f>
        <v>3</v>
      </c>
      <c r="D106" s="184">
        <f t="shared" si="26"/>
        <v>0.68541666666666656</v>
      </c>
      <c r="E106" s="184">
        <f t="shared" si="27"/>
        <v>0.70347222222222217</v>
      </c>
      <c r="F106" s="185">
        <f t="shared" si="28"/>
        <v>0.70416666666666661</v>
      </c>
      <c r="G106" s="186">
        <f>[3]Données_Planning!L104</f>
        <v>0.70624999999999993</v>
      </c>
      <c r="H106" s="187" t="str">
        <f>[3]Données_Planning!H104</f>
        <v>Les ponneys fringants</v>
      </c>
      <c r="I106" s="182">
        <f>[3]Données_Planning!D104</f>
        <v>37</v>
      </c>
      <c r="J106" s="188" t="str">
        <f>[3]Données_Planning!F104</f>
        <v>FABBI</v>
      </c>
      <c r="K106" s="188" t="str">
        <f>[3]Données_Planning!E104</f>
        <v>Leila</v>
      </c>
      <c r="L106" s="189" t="str">
        <f>[3]Données_Planning!G104</f>
        <v>F</v>
      </c>
      <c r="M106" s="190">
        <f>(IF(OR(A106="DWF",A106="DNF"),0,QUOTIENT(Données_Planning!J104,60)))</f>
        <v>1</v>
      </c>
      <c r="N106" s="191" t="str">
        <f t="shared" si="29"/>
        <v>min</v>
      </c>
      <c r="O106" s="192">
        <f>(IF(OR(A106="DWF",A106="DNF"),Données_Planning!J104,MOD(Données_Planning!J104,60)))</f>
        <v>50</v>
      </c>
      <c r="P106" s="193" t="str">
        <f t="shared" si="30"/>
        <v>s</v>
      </c>
      <c r="Q106" s="194">
        <f>(IF(OR(A106="DWF",A106="DNF"),0,QUOTIENT(Données_Planning!I104,60)))</f>
        <v>2</v>
      </c>
      <c r="R106" s="191" t="str">
        <f t="shared" si="31"/>
        <v>min</v>
      </c>
      <c r="S106" s="192">
        <f>(IF(OR(A106="DWF",A106="DNF"),Données_Planning!I104,MOD(Données_Planning!I104,60)))</f>
        <v>0</v>
      </c>
      <c r="T106" s="193" t="str">
        <f t="shared" si="32"/>
        <v>s</v>
      </c>
      <c r="U106" s="194">
        <f>(IF(OR(A106="DWF",A106="DNF"),0,QUOTIENT(Données_Planning!K104,60)))</f>
        <v>2</v>
      </c>
      <c r="V106" s="191" t="str">
        <f t="shared" si="33"/>
        <v>min</v>
      </c>
      <c r="W106" s="192">
        <f>(IF(OR(A106="DWF",A106="DNF"),Données_Planning!K104,MOD(Données_Planning!K104,60)))</f>
        <v>20</v>
      </c>
      <c r="X106" s="195" t="str">
        <f t="shared" si="34"/>
        <v>s</v>
      </c>
      <c r="Y106" s="196"/>
    </row>
    <row r="107" spans="1:25" ht="24" hidden="1" thickBot="1" x14ac:dyDescent="0.4">
      <c r="A107" s="207" t="str">
        <f>[3]Données_Planning!A105</f>
        <v>spd</v>
      </c>
      <c r="B107" s="182">
        <f>[3]Données_Planning!B105</f>
        <v>2</v>
      </c>
      <c r="C107" s="183">
        <f>[3]Données_Planning!C105</f>
        <v>4</v>
      </c>
      <c r="D107" s="184">
        <f t="shared" si="26"/>
        <v>0.68541666666666656</v>
      </c>
      <c r="E107" s="184">
        <f t="shared" si="27"/>
        <v>0.70347222222222217</v>
      </c>
      <c r="F107" s="185">
        <f t="shared" si="28"/>
        <v>0.70416666666666661</v>
      </c>
      <c r="G107" s="186">
        <f>[3]Données_Planning!L105</f>
        <v>0.70624999999999993</v>
      </c>
      <c r="H107" s="187" t="str">
        <f>[3]Données_Planning!H105</f>
        <v>AURApnea</v>
      </c>
      <c r="I107" s="182">
        <f>[3]Données_Planning!D105</f>
        <v>4</v>
      </c>
      <c r="J107" s="188" t="str">
        <f>[3]Données_Planning!F105</f>
        <v>BLASQUEZ</v>
      </c>
      <c r="K107" s="188" t="str">
        <f>[3]Données_Planning!E105</f>
        <v>Remi</v>
      </c>
      <c r="L107" s="189" t="str">
        <f>[3]Données_Planning!G105</f>
        <v>H</v>
      </c>
      <c r="M107" s="190">
        <f>(IF(OR(A107="DWF",A107="DNF"),0,QUOTIENT(Données_Planning!J105,60)))</f>
        <v>1</v>
      </c>
      <c r="N107" s="191" t="str">
        <f t="shared" si="29"/>
        <v>min</v>
      </c>
      <c r="O107" s="192">
        <f>(IF(OR(A107="DWF",A107="DNF"),Données_Planning!J105,MOD(Données_Planning!J105,60)))</f>
        <v>40</v>
      </c>
      <c r="P107" s="193" t="str">
        <f t="shared" si="30"/>
        <v>s</v>
      </c>
      <c r="Q107" s="194">
        <f>(IF(OR(A107="DWF",A107="DNF"),0,QUOTIENT(Données_Planning!I105,60)))</f>
        <v>1</v>
      </c>
      <c r="R107" s="191" t="str">
        <f t="shared" si="31"/>
        <v>min</v>
      </c>
      <c r="S107" s="192">
        <f>(IF(OR(A107="DWF",A107="DNF"),Données_Planning!I105,MOD(Données_Planning!I105,60)))</f>
        <v>50</v>
      </c>
      <c r="T107" s="193" t="str">
        <f t="shared" si="32"/>
        <v>s</v>
      </c>
      <c r="U107" s="194">
        <f>(IF(OR(A107="DWF",A107="DNF"),0,QUOTIENT(Données_Planning!K105,60)))</f>
        <v>2</v>
      </c>
      <c r="V107" s="191" t="str">
        <f t="shared" si="33"/>
        <v>min</v>
      </c>
      <c r="W107" s="192">
        <f>(IF(OR(A107="DWF",A107="DNF"),Données_Planning!K105,MOD(Données_Planning!K105,60)))</f>
        <v>10</v>
      </c>
      <c r="X107" s="195" t="str">
        <f t="shared" si="34"/>
        <v>s</v>
      </c>
      <c r="Y107" s="196"/>
    </row>
    <row r="108" spans="1:25" ht="24" hidden="1" thickBot="1" x14ac:dyDescent="0.4">
      <c r="A108" s="207" t="str">
        <f>[3]Données_Planning!A106</f>
        <v>spd</v>
      </c>
      <c r="B108" s="182">
        <f>[3]Données_Planning!B106</f>
        <v>3</v>
      </c>
      <c r="C108" s="183">
        <f>[3]Données_Planning!C106</f>
        <v>1</v>
      </c>
      <c r="D108" s="184">
        <f t="shared" si="26"/>
        <v>0.69027777777777777</v>
      </c>
      <c r="E108" s="184">
        <f t="shared" si="27"/>
        <v>0.70833333333333337</v>
      </c>
      <c r="F108" s="185">
        <f t="shared" si="28"/>
        <v>0.70902777777777781</v>
      </c>
      <c r="G108" s="186">
        <f>[3]Données_Planning!L106</f>
        <v>0.71111111111111114</v>
      </c>
      <c r="H108" s="187" t="str">
        <f>[3]Données_Planning!H106</f>
        <v>Les vieux de la vieille</v>
      </c>
      <c r="I108" s="182">
        <f>[3]Données_Planning!D106</f>
        <v>44</v>
      </c>
      <c r="J108" s="188" t="str">
        <f>[3]Données_Planning!F106</f>
        <v>BOUZAT</v>
      </c>
      <c r="K108" s="188" t="str">
        <f>[3]Données_Planning!E106</f>
        <v>Patrick</v>
      </c>
      <c r="L108" s="189" t="str">
        <f>[3]Données_Planning!G106</f>
        <v>H</v>
      </c>
      <c r="M108" s="190">
        <f>(IF(OR(A108="DWF",A108="DNF"),0,QUOTIENT(Données_Planning!J106,60)))</f>
        <v>1</v>
      </c>
      <c r="N108" s="191" t="str">
        <f t="shared" si="29"/>
        <v>min</v>
      </c>
      <c r="O108" s="192">
        <f>(IF(OR(A108="DWF",A108="DNF"),Données_Planning!J106,MOD(Données_Planning!J106,60)))</f>
        <v>20</v>
      </c>
      <c r="P108" s="193" t="str">
        <f t="shared" si="30"/>
        <v>s</v>
      </c>
      <c r="Q108" s="194">
        <f>(IF(OR(A108="DWF",A108="DNF"),0,QUOTIENT(Données_Planning!I106,60)))</f>
        <v>1</v>
      </c>
      <c r="R108" s="191" t="str">
        <f t="shared" si="31"/>
        <v>min</v>
      </c>
      <c r="S108" s="192">
        <f>(IF(OR(A108="DWF",A108="DNF"),Données_Planning!I106,MOD(Données_Planning!I106,60)))</f>
        <v>30</v>
      </c>
      <c r="T108" s="193" t="str">
        <f t="shared" si="32"/>
        <v>s</v>
      </c>
      <c r="U108" s="194">
        <f>(IF(OR(A108="DWF",A108="DNF"),0,QUOTIENT(Données_Planning!K106,60)))</f>
        <v>1</v>
      </c>
      <c r="V108" s="191" t="str">
        <f t="shared" si="33"/>
        <v>min</v>
      </c>
      <c r="W108" s="192">
        <f>(IF(OR(A108="DWF",A108="DNF"),Données_Planning!K106,MOD(Données_Planning!K106,60)))</f>
        <v>50</v>
      </c>
      <c r="X108" s="195" t="str">
        <f t="shared" si="34"/>
        <v>s</v>
      </c>
      <c r="Y108" s="196"/>
    </row>
    <row r="109" spans="1:25" ht="24" hidden="1" thickBot="1" x14ac:dyDescent="0.4">
      <c r="A109" s="207" t="str">
        <f>[3]Données_Planning!A107</f>
        <v>spd</v>
      </c>
      <c r="B109" s="182">
        <f>[3]Données_Planning!B107</f>
        <v>3</v>
      </c>
      <c r="C109" s="183">
        <f>[3]Données_Planning!C107</f>
        <v>2</v>
      </c>
      <c r="D109" s="184">
        <f t="shared" si="26"/>
        <v>0.69027777777777777</v>
      </c>
      <c r="E109" s="184">
        <f t="shared" si="27"/>
        <v>0.70833333333333337</v>
      </c>
      <c r="F109" s="185">
        <f t="shared" si="28"/>
        <v>0.70902777777777781</v>
      </c>
      <c r="G109" s="186">
        <f>[3]Données_Planning!L107</f>
        <v>0.71111111111111114</v>
      </c>
      <c r="H109" s="187" t="str">
        <f>[3]Données_Planning!H107</f>
        <v>Les Bras casses</v>
      </c>
      <c r="I109" s="182">
        <f>[3]Données_Planning!D107</f>
        <v>19</v>
      </c>
      <c r="J109" s="188" t="str">
        <f>[3]Données_Planning!F107</f>
        <v>REIGNEAUD</v>
      </c>
      <c r="K109" s="188" t="str">
        <f>[3]Données_Planning!E107</f>
        <v>Odilon</v>
      </c>
      <c r="L109" s="189" t="str">
        <f>[3]Données_Planning!G107</f>
        <v>H</v>
      </c>
      <c r="M109" s="190">
        <f>(IF(OR(A109="DWF",A109="DNF"),0,QUOTIENT(Données_Planning!J107,60)))</f>
        <v>1</v>
      </c>
      <c r="N109" s="191" t="str">
        <f t="shared" si="29"/>
        <v>min</v>
      </c>
      <c r="O109" s="192">
        <f>(IF(OR(A109="DWF",A109="DNF"),Données_Planning!J107,MOD(Données_Planning!J107,60)))</f>
        <v>20</v>
      </c>
      <c r="P109" s="193" t="str">
        <f t="shared" si="30"/>
        <v>s</v>
      </c>
      <c r="Q109" s="194">
        <f>(IF(OR(A109="DWF",A109="DNF"),0,QUOTIENT(Données_Planning!I107,60)))</f>
        <v>1</v>
      </c>
      <c r="R109" s="191" t="str">
        <f t="shared" si="31"/>
        <v>min</v>
      </c>
      <c r="S109" s="192">
        <f>(IF(OR(A109="DWF",A109="DNF"),Données_Planning!I107,MOD(Données_Planning!I107,60)))</f>
        <v>30</v>
      </c>
      <c r="T109" s="193" t="str">
        <f t="shared" si="32"/>
        <v>s</v>
      </c>
      <c r="U109" s="194">
        <f>(IF(OR(A109="DWF",A109="DNF"),0,QUOTIENT(Données_Planning!K107,60)))</f>
        <v>1</v>
      </c>
      <c r="V109" s="191" t="str">
        <f t="shared" si="33"/>
        <v>min</v>
      </c>
      <c r="W109" s="192">
        <f>(IF(OR(A109="DWF",A109="DNF"),Données_Planning!K107,MOD(Données_Planning!K107,60)))</f>
        <v>50</v>
      </c>
      <c r="X109" s="195" t="str">
        <f t="shared" si="34"/>
        <v>s</v>
      </c>
      <c r="Y109" s="196"/>
    </row>
    <row r="110" spans="1:25" ht="24" hidden="1" thickBot="1" x14ac:dyDescent="0.4">
      <c r="A110" s="207" t="str">
        <f>[3]Données_Planning!A108</f>
        <v>spd</v>
      </c>
      <c r="B110" s="182">
        <f>[3]Données_Planning!B108</f>
        <v>3</v>
      </c>
      <c r="C110" s="183">
        <f>[3]Données_Planning!C108</f>
        <v>3</v>
      </c>
      <c r="D110" s="184">
        <f t="shared" si="26"/>
        <v>0.69027777777777777</v>
      </c>
      <c r="E110" s="184">
        <f t="shared" si="27"/>
        <v>0.70833333333333337</v>
      </c>
      <c r="F110" s="185">
        <f t="shared" si="28"/>
        <v>0.70902777777777781</v>
      </c>
      <c r="G110" s="186">
        <f>[3]Données_Planning!L108</f>
        <v>0.71111111111111114</v>
      </c>
      <c r="H110" s="187" t="str">
        <f>[3]Données_Planning!H108</f>
        <v>Cantal Apnee</v>
      </c>
      <c r="I110" s="182">
        <f>[3]Données_Planning!D108</f>
        <v>33</v>
      </c>
      <c r="J110" s="188" t="str">
        <f>[3]Données_Planning!F108</f>
        <v>VERBIGUIE</v>
      </c>
      <c r="K110" s="188" t="str">
        <f>[3]Données_Planning!E108</f>
        <v>Regis</v>
      </c>
      <c r="L110" s="189" t="str">
        <f>[3]Données_Planning!G108</f>
        <v>H</v>
      </c>
      <c r="M110" s="190">
        <f>(IF(OR(A110="DWF",A110="DNF"),0,QUOTIENT(Données_Planning!J108,60)))</f>
        <v>1</v>
      </c>
      <c r="N110" s="191" t="str">
        <f t="shared" si="29"/>
        <v>min</v>
      </c>
      <c r="O110" s="192">
        <f>(IF(OR(A110="DWF",A110="DNF"),Données_Planning!J108,MOD(Données_Planning!J108,60)))</f>
        <v>20</v>
      </c>
      <c r="P110" s="193" t="str">
        <f t="shared" si="30"/>
        <v>s</v>
      </c>
      <c r="Q110" s="194">
        <f>(IF(OR(A110="DWF",A110="DNF"),0,QUOTIENT(Données_Planning!I108,60)))</f>
        <v>1</v>
      </c>
      <c r="R110" s="191" t="str">
        <f t="shared" si="31"/>
        <v>min</v>
      </c>
      <c r="S110" s="192">
        <f>(IF(OR(A110="DWF",A110="DNF"),Données_Planning!I108,MOD(Données_Planning!I108,60)))</f>
        <v>30</v>
      </c>
      <c r="T110" s="193" t="str">
        <f t="shared" si="32"/>
        <v>s</v>
      </c>
      <c r="U110" s="194">
        <f>(IF(OR(A110="DWF",A110="DNF"),0,QUOTIENT(Données_Planning!K108,60)))</f>
        <v>1</v>
      </c>
      <c r="V110" s="191" t="str">
        <f t="shared" si="33"/>
        <v>min</v>
      </c>
      <c r="W110" s="192">
        <f>(IF(OR(A110="DWF",A110="DNF"),Données_Planning!K108,MOD(Données_Planning!K108,60)))</f>
        <v>50</v>
      </c>
      <c r="X110" s="195" t="str">
        <f t="shared" si="34"/>
        <v>s</v>
      </c>
      <c r="Y110" s="196"/>
    </row>
    <row r="111" spans="1:25" ht="24" hidden="1" thickBot="1" x14ac:dyDescent="0.4">
      <c r="A111" s="207" t="str">
        <f>[3]Données_Planning!A109</f>
        <v>spd</v>
      </c>
      <c r="B111" s="182">
        <f>[3]Données_Planning!B109</f>
        <v>3</v>
      </c>
      <c r="C111" s="183">
        <f>[3]Données_Planning!C109</f>
        <v>4</v>
      </c>
      <c r="D111" s="184">
        <f t="shared" si="26"/>
        <v>0.69027777777777777</v>
      </c>
      <c r="E111" s="184">
        <f t="shared" si="27"/>
        <v>0.70833333333333337</v>
      </c>
      <c r="F111" s="185">
        <f t="shared" si="28"/>
        <v>0.70902777777777781</v>
      </c>
      <c r="G111" s="186">
        <f>[3]Données_Planning!L109</f>
        <v>0.71111111111111114</v>
      </c>
      <c r="H111" s="187" t="str">
        <f>[3]Données_Planning!H109</f>
        <v>Pussy French</v>
      </c>
      <c r="I111" s="182">
        <f>[3]Données_Planning!D109</f>
        <v>46</v>
      </c>
      <c r="J111" s="188" t="str">
        <f>[3]Données_Planning!F109</f>
        <v>DURET</v>
      </c>
      <c r="K111" s="188" t="str">
        <f>[3]Données_Planning!E109</f>
        <v>Olivier</v>
      </c>
      <c r="L111" s="189" t="str">
        <f>[3]Données_Planning!G109</f>
        <v>H</v>
      </c>
      <c r="M111" s="190">
        <f>(IF(OR(A111="DWF",A111="DNF"),0,QUOTIENT(Données_Planning!J109,60)))</f>
        <v>1</v>
      </c>
      <c r="N111" s="191" t="str">
        <f t="shared" si="29"/>
        <v>min</v>
      </c>
      <c r="O111" s="192">
        <f>(IF(OR(A111="DWF",A111="DNF"),Données_Planning!J109,MOD(Données_Planning!J109,60)))</f>
        <v>10</v>
      </c>
      <c r="P111" s="193" t="str">
        <f t="shared" si="30"/>
        <v>s</v>
      </c>
      <c r="Q111" s="194">
        <f>(IF(OR(A111="DWF",A111="DNF"),0,QUOTIENT(Données_Planning!I109,60)))</f>
        <v>1</v>
      </c>
      <c r="R111" s="191" t="str">
        <f t="shared" si="31"/>
        <v>min</v>
      </c>
      <c r="S111" s="192">
        <f>(IF(OR(A111="DWF",A111="DNF"),Données_Planning!I109,MOD(Données_Planning!I109,60)))</f>
        <v>20</v>
      </c>
      <c r="T111" s="193" t="str">
        <f t="shared" si="32"/>
        <v>s</v>
      </c>
      <c r="U111" s="194">
        <f>(IF(OR(A111="DWF",A111="DNF"),0,QUOTIENT(Données_Planning!K109,60)))</f>
        <v>1</v>
      </c>
      <c r="V111" s="191" t="str">
        <f t="shared" si="33"/>
        <v>min</v>
      </c>
      <c r="W111" s="192">
        <f>(IF(OR(A111="DWF",A111="DNF"),Données_Planning!K109,MOD(Données_Planning!K109,60)))</f>
        <v>40</v>
      </c>
      <c r="X111" s="195" t="str">
        <f t="shared" si="34"/>
        <v>s</v>
      </c>
      <c r="Y111" s="196"/>
    </row>
    <row r="112" spans="1:25" ht="24" hidden="1" thickBot="1" x14ac:dyDescent="0.4">
      <c r="A112" s="207" t="str">
        <f>[3]Données_Planning!A110</f>
        <v>spd</v>
      </c>
      <c r="B112" s="182">
        <f>[3]Données_Planning!B110</f>
        <v>4</v>
      </c>
      <c r="C112" s="183">
        <f>[3]Données_Planning!C110</f>
        <v>1</v>
      </c>
      <c r="D112" s="184">
        <f t="shared" si="26"/>
        <v>0.69513888888888886</v>
      </c>
      <c r="E112" s="184">
        <f t="shared" si="27"/>
        <v>0.71319444444444446</v>
      </c>
      <c r="F112" s="185">
        <f t="shared" si="28"/>
        <v>0.71388888888888891</v>
      </c>
      <c r="G112" s="186">
        <f>[3]Données_Planning!L110</f>
        <v>0.71597222222222223</v>
      </c>
      <c r="H112" s="187" t="str">
        <f>[3]Données_Planning!H110</f>
        <v>Les Chocs Eau Suisses</v>
      </c>
      <c r="I112" s="182">
        <f>[3]Données_Planning!D110</f>
        <v>23</v>
      </c>
      <c r="J112" s="188" t="str">
        <f>[3]Données_Planning!F110</f>
        <v>DESVALLEES</v>
      </c>
      <c r="K112" s="188" t="str">
        <f>[3]Données_Planning!E110</f>
        <v>Nicolas</v>
      </c>
      <c r="L112" s="189" t="str">
        <f>[3]Données_Planning!G110</f>
        <v>H</v>
      </c>
      <c r="M112" s="190">
        <f>(IF(OR(A112="DWF",A112="DNF"),0,QUOTIENT(Données_Planning!J110,60)))</f>
        <v>1</v>
      </c>
      <c r="N112" s="191" t="str">
        <f t="shared" si="29"/>
        <v>min</v>
      </c>
      <c r="O112" s="192">
        <f>(IF(OR(A112="DWF",A112="DNF"),Données_Planning!J110,MOD(Données_Planning!J110,60)))</f>
        <v>0</v>
      </c>
      <c r="P112" s="193" t="str">
        <f t="shared" si="30"/>
        <v>s</v>
      </c>
      <c r="Q112" s="194">
        <f>(IF(OR(A112="DWF",A112="DNF"),0,QUOTIENT(Données_Planning!I110,60)))</f>
        <v>1</v>
      </c>
      <c r="R112" s="191" t="str">
        <f t="shared" si="31"/>
        <v>min</v>
      </c>
      <c r="S112" s="192">
        <f>(IF(OR(A112="DWF",A112="DNF"),Données_Planning!I110,MOD(Données_Planning!I110,60)))</f>
        <v>10</v>
      </c>
      <c r="T112" s="193" t="str">
        <f t="shared" si="32"/>
        <v>s</v>
      </c>
      <c r="U112" s="194">
        <f>(IF(OR(A112="DWF",A112="DNF"),0,QUOTIENT(Données_Planning!K110,60)))</f>
        <v>1</v>
      </c>
      <c r="V112" s="191" t="str">
        <f t="shared" si="33"/>
        <v>min</v>
      </c>
      <c r="W112" s="192">
        <f>(IF(OR(A112="DWF",A112="DNF"),Données_Planning!K110,MOD(Données_Planning!K110,60)))</f>
        <v>30</v>
      </c>
      <c r="X112" s="195" t="str">
        <f t="shared" si="34"/>
        <v>s</v>
      </c>
      <c r="Y112" s="196"/>
    </row>
    <row r="113" spans="1:25" ht="24" hidden="1" thickBot="1" x14ac:dyDescent="0.4">
      <c r="A113" s="207" t="str">
        <f>[3]Données_Planning!A111</f>
        <v>spd</v>
      </c>
      <c r="B113" s="182">
        <f>[3]Données_Planning!B111</f>
        <v>4</v>
      </c>
      <c r="C113" s="183">
        <f>[3]Données_Planning!C111</f>
        <v>2</v>
      </c>
      <c r="D113" s="184">
        <f t="shared" si="26"/>
        <v>0.69513888888888886</v>
      </c>
      <c r="E113" s="184">
        <f t="shared" si="27"/>
        <v>0.71319444444444446</v>
      </c>
      <c r="F113" s="185">
        <f t="shared" si="28"/>
        <v>0.71388888888888891</v>
      </c>
      <c r="G113" s="186">
        <f>[3]Données_Planning!L111</f>
        <v>0.71597222222222223</v>
      </c>
      <c r="H113" s="187" t="str">
        <f>[3]Données_Planning!H111</f>
        <v>Les Bras casses</v>
      </c>
      <c r="I113" s="182">
        <f>[3]Données_Planning!D111</f>
        <v>16</v>
      </c>
      <c r="J113" s="188" t="str">
        <f>[3]Données_Planning!F111</f>
        <v>CHAUMARD</v>
      </c>
      <c r="K113" s="188" t="str">
        <f>[3]Données_Planning!E111</f>
        <v>Cedrick</v>
      </c>
      <c r="L113" s="189" t="str">
        <f>[3]Données_Planning!G111</f>
        <v>H</v>
      </c>
      <c r="M113" s="190">
        <f>(IF(OR(A113="DWF",A113="DNF"),0,QUOTIENT(Données_Planning!J111,60)))</f>
        <v>1</v>
      </c>
      <c r="N113" s="191" t="str">
        <f t="shared" si="29"/>
        <v>min</v>
      </c>
      <c r="O113" s="192">
        <f>(IF(OR(A113="DWF",A113="DNF"),Données_Planning!J111,MOD(Données_Planning!J111,60)))</f>
        <v>0</v>
      </c>
      <c r="P113" s="193" t="str">
        <f t="shared" si="30"/>
        <v>s</v>
      </c>
      <c r="Q113" s="194">
        <f>(IF(OR(A113="DWF",A113="DNF"),0,QUOTIENT(Données_Planning!I111,60)))</f>
        <v>1</v>
      </c>
      <c r="R113" s="191" t="str">
        <f t="shared" si="31"/>
        <v>min</v>
      </c>
      <c r="S113" s="192">
        <f>(IF(OR(A113="DWF",A113="DNF"),Données_Planning!I111,MOD(Données_Planning!I111,60)))</f>
        <v>10</v>
      </c>
      <c r="T113" s="193" t="str">
        <f t="shared" si="32"/>
        <v>s</v>
      </c>
      <c r="U113" s="194">
        <f>(IF(OR(A113="DWF",A113="DNF"),0,QUOTIENT(Données_Planning!K111,60)))</f>
        <v>1</v>
      </c>
      <c r="V113" s="191" t="str">
        <f t="shared" si="33"/>
        <v>min</v>
      </c>
      <c r="W113" s="192">
        <f>(IF(OR(A113="DWF",A113="DNF"),Données_Planning!K111,MOD(Données_Planning!K111,60)))</f>
        <v>30</v>
      </c>
      <c r="X113" s="195" t="str">
        <f t="shared" si="34"/>
        <v>s</v>
      </c>
      <c r="Y113" s="196"/>
    </row>
    <row r="114" spans="1:25" ht="24" hidden="1" thickBot="1" x14ac:dyDescent="0.4">
      <c r="A114" s="207" t="str">
        <f>[3]Données_Planning!A112</f>
        <v>spd</v>
      </c>
      <c r="B114" s="182">
        <f>[3]Données_Planning!B112</f>
        <v>4</v>
      </c>
      <c r="C114" s="183">
        <f>[3]Données_Planning!C112</f>
        <v>3</v>
      </c>
      <c r="D114" s="184">
        <f t="shared" si="26"/>
        <v>0.69513888888888886</v>
      </c>
      <c r="E114" s="184">
        <f t="shared" si="27"/>
        <v>0.71319444444444446</v>
      </c>
      <c r="F114" s="185">
        <f t="shared" si="28"/>
        <v>0.71388888888888891</v>
      </c>
      <c r="G114" s="186">
        <f>[3]Données_Planning!L112</f>
        <v>0.71597222222222223</v>
      </c>
      <c r="H114" s="187" t="str">
        <f>[3]Données_Planning!H112</f>
        <v>Les vieux de la vieille</v>
      </c>
      <c r="I114" s="182">
        <f>[3]Données_Planning!D112</f>
        <v>43</v>
      </c>
      <c r="J114" s="188" t="str">
        <f>[3]Données_Planning!F112</f>
        <v>FABBI</v>
      </c>
      <c r="K114" s="188" t="str">
        <f>[3]Données_Planning!E112</f>
        <v>Jacques</v>
      </c>
      <c r="L114" s="189" t="str">
        <f>[3]Données_Planning!G112</f>
        <v>H</v>
      </c>
      <c r="M114" s="190">
        <f>(IF(OR(A114="DWF",A114="DNF"),0,QUOTIENT(Données_Planning!J112,60)))</f>
        <v>0</v>
      </c>
      <c r="N114" s="191" t="str">
        <f t="shared" si="29"/>
        <v>min</v>
      </c>
      <c r="O114" s="192">
        <f>(IF(OR(A114="DWF",A114="DNF"),Données_Planning!J112,MOD(Données_Planning!J112,60)))</f>
        <v>55</v>
      </c>
      <c r="P114" s="193" t="str">
        <f t="shared" si="30"/>
        <v>s</v>
      </c>
      <c r="Q114" s="194">
        <f>(IF(OR(A114="DWF",A114="DNF"),0,QUOTIENT(Données_Planning!I112,60)))</f>
        <v>1</v>
      </c>
      <c r="R114" s="191" t="str">
        <f t="shared" si="31"/>
        <v>min</v>
      </c>
      <c r="S114" s="192">
        <f>(IF(OR(A114="DWF",A114="DNF"),Données_Planning!I112,MOD(Données_Planning!I112,60)))</f>
        <v>5</v>
      </c>
      <c r="T114" s="193" t="str">
        <f t="shared" si="32"/>
        <v>s</v>
      </c>
      <c r="U114" s="194">
        <f>(IF(OR(A114="DWF",A114="DNF"),0,QUOTIENT(Données_Planning!K112,60)))</f>
        <v>1</v>
      </c>
      <c r="V114" s="191" t="str">
        <f t="shared" si="33"/>
        <v>min</v>
      </c>
      <c r="W114" s="192">
        <f>(IF(OR(A114="DWF",A114="DNF"),Données_Planning!K112,MOD(Données_Planning!K112,60)))</f>
        <v>25</v>
      </c>
      <c r="X114" s="195" t="str">
        <f t="shared" si="34"/>
        <v>s</v>
      </c>
      <c r="Y114" s="196"/>
    </row>
    <row r="115" spans="1:25" ht="24" hidden="1" thickBot="1" x14ac:dyDescent="0.4">
      <c r="A115" s="207" t="str">
        <f>[3]Données_Planning!A113</f>
        <v>spd</v>
      </c>
      <c r="B115" s="182">
        <f>[3]Données_Planning!B113</f>
        <v>4</v>
      </c>
      <c r="C115" s="183">
        <f>[3]Données_Planning!C113</f>
        <v>4</v>
      </c>
      <c r="D115" s="184">
        <f t="shared" si="26"/>
        <v>0.69513888888888886</v>
      </c>
      <c r="E115" s="184">
        <f t="shared" si="27"/>
        <v>0.71319444444444446</v>
      </c>
      <c r="F115" s="185">
        <f t="shared" si="28"/>
        <v>0.71388888888888891</v>
      </c>
      <c r="G115" s="186">
        <f>[3]Données_Planning!L113</f>
        <v>0.71597222222222223</v>
      </c>
      <c r="H115" s="187" t="str">
        <f>[3]Données_Planning!H113</f>
        <v>AURApnea</v>
      </c>
      <c r="I115" s="182">
        <f>[3]Données_Planning!D113</f>
        <v>1</v>
      </c>
      <c r="J115" s="188" t="str">
        <f>[3]Données_Planning!F113</f>
        <v>TABOUREL</v>
      </c>
      <c r="K115" s="188" t="str">
        <f>[3]Données_Planning!E113</f>
        <v>Florence</v>
      </c>
      <c r="L115" s="189" t="str">
        <f>[3]Données_Planning!G113</f>
        <v>F</v>
      </c>
      <c r="M115" s="190">
        <f>(IF(OR(A115="DWF",A115="DNF"),0,QUOTIENT(Données_Planning!J113,60)))</f>
        <v>0</v>
      </c>
      <c r="N115" s="191" t="str">
        <f t="shared" si="29"/>
        <v>min</v>
      </c>
      <c r="O115" s="192">
        <f>(IF(OR(A115="DWF",A115="DNF"),Données_Planning!J113,MOD(Données_Planning!J113,60)))</f>
        <v>50</v>
      </c>
      <c r="P115" s="193" t="str">
        <f t="shared" si="30"/>
        <v>s</v>
      </c>
      <c r="Q115" s="194">
        <f>(IF(OR(A115="DWF",A115="DNF"),0,QUOTIENT(Données_Planning!I113,60)))</f>
        <v>1</v>
      </c>
      <c r="R115" s="191" t="str">
        <f t="shared" si="31"/>
        <v>min</v>
      </c>
      <c r="S115" s="192">
        <f>(IF(OR(A115="DWF",A115="DNF"),Données_Planning!I113,MOD(Données_Planning!I113,60)))</f>
        <v>0</v>
      </c>
      <c r="T115" s="193" t="str">
        <f t="shared" si="32"/>
        <v>s</v>
      </c>
      <c r="U115" s="194">
        <f>(IF(OR(A115="DWF",A115="DNF"),0,QUOTIENT(Données_Planning!K113,60)))</f>
        <v>1</v>
      </c>
      <c r="V115" s="191" t="str">
        <f t="shared" si="33"/>
        <v>min</v>
      </c>
      <c r="W115" s="192">
        <f>(IF(OR(A115="DWF",A115="DNF"),Données_Planning!K113,MOD(Données_Planning!K113,60)))</f>
        <v>20</v>
      </c>
      <c r="X115" s="195" t="str">
        <f t="shared" si="34"/>
        <v>s</v>
      </c>
      <c r="Y115" s="196"/>
    </row>
    <row r="116" spans="1:25" ht="24" hidden="1" thickBot="1" x14ac:dyDescent="0.4">
      <c r="A116" s="207" t="str">
        <f>[3]Données_Planning!A114</f>
        <v>spd</v>
      </c>
      <c r="B116" s="182">
        <f>[3]Données_Planning!B114</f>
        <v>5</v>
      </c>
      <c r="C116" s="183">
        <f>[3]Données_Planning!C114</f>
        <v>1</v>
      </c>
      <c r="D116" s="184">
        <f t="shared" si="26"/>
        <v>0.7</v>
      </c>
      <c r="E116" s="184">
        <f t="shared" si="27"/>
        <v>0.71805555555555556</v>
      </c>
      <c r="F116" s="185">
        <f t="shared" si="28"/>
        <v>0.71875</v>
      </c>
      <c r="G116" s="186">
        <f>[3]Données_Planning!L114</f>
        <v>0.72083333333333333</v>
      </c>
      <c r="H116" s="187" t="str">
        <f>[3]Données_Planning!H114</f>
        <v>Les Chocs Eau Suisses</v>
      </c>
      <c r="I116" s="182">
        <f>[3]Données_Planning!D114</f>
        <v>24</v>
      </c>
      <c r="J116" s="188" t="str">
        <f>[3]Données_Planning!F114</f>
        <v>PEDROLETTI</v>
      </c>
      <c r="K116" s="188" t="str">
        <f>[3]Données_Planning!E114</f>
        <v>Florian</v>
      </c>
      <c r="L116" s="189" t="str">
        <f>[3]Données_Planning!G114</f>
        <v>H</v>
      </c>
      <c r="M116" s="190">
        <f>(IF(OR(A116="DWF",A116="DNF"),0,QUOTIENT(Données_Planning!J114,60)))</f>
        <v>0</v>
      </c>
      <c r="N116" s="191" t="str">
        <f t="shared" si="29"/>
        <v>min</v>
      </c>
      <c r="O116" s="192">
        <f>(IF(OR(A116="DWF",A116="DNF"),Données_Planning!J114,MOD(Données_Planning!J114,60)))</f>
        <v>50</v>
      </c>
      <c r="P116" s="193" t="str">
        <f t="shared" si="30"/>
        <v>s</v>
      </c>
      <c r="Q116" s="194">
        <f>(IF(OR(A116="DWF",A116="DNF"),0,QUOTIENT(Données_Planning!I114,60)))</f>
        <v>1</v>
      </c>
      <c r="R116" s="191" t="str">
        <f t="shared" si="31"/>
        <v>min</v>
      </c>
      <c r="S116" s="192">
        <f>(IF(OR(A116="DWF",A116="DNF"),Données_Planning!I114,MOD(Données_Planning!I114,60)))</f>
        <v>0</v>
      </c>
      <c r="T116" s="193" t="str">
        <f t="shared" si="32"/>
        <v>s</v>
      </c>
      <c r="U116" s="194">
        <f>(IF(OR(A116="DWF",A116="DNF"),0,QUOTIENT(Données_Planning!K114,60)))</f>
        <v>1</v>
      </c>
      <c r="V116" s="191" t="str">
        <f t="shared" si="33"/>
        <v>min</v>
      </c>
      <c r="W116" s="192">
        <f>(IF(OR(A116="DWF",A116="DNF"),Données_Planning!K114,MOD(Données_Planning!K114,60)))</f>
        <v>20</v>
      </c>
      <c r="X116" s="195" t="str">
        <f t="shared" si="34"/>
        <v>s</v>
      </c>
      <c r="Y116" s="196"/>
    </row>
    <row r="117" spans="1:25" ht="24" thickBot="1" x14ac:dyDescent="0.4">
      <c r="A117" s="207" t="str">
        <f>[3]Données_Planning!A115</f>
        <v>spd</v>
      </c>
      <c r="B117" s="182">
        <f>[3]Données_Planning!B115</f>
        <v>5</v>
      </c>
      <c r="C117" s="183">
        <f>[3]Données_Planning!C115</f>
        <v>2</v>
      </c>
      <c r="D117" s="184">
        <f t="shared" si="26"/>
        <v>0.7</v>
      </c>
      <c r="E117" s="184">
        <f t="shared" si="27"/>
        <v>0.71805555555555556</v>
      </c>
      <c r="F117" s="185">
        <f t="shared" si="28"/>
        <v>0.71875</v>
      </c>
      <c r="G117" s="186">
        <f>[3]Données_Planning!L115</f>
        <v>0.72083333333333333</v>
      </c>
      <c r="H117" s="187" t="str">
        <f>[3]Données_Planning!H115</f>
        <v>Apneaman CZE</v>
      </c>
      <c r="I117" s="182">
        <f>[3]Données_Planning!D115</f>
        <v>30</v>
      </c>
      <c r="J117" s="188" t="str">
        <f>[3]Données_Planning!F115</f>
        <v>ZAJACOVA</v>
      </c>
      <c r="K117" s="188" t="str">
        <f>[3]Données_Planning!E115</f>
        <v>Jindriska</v>
      </c>
      <c r="L117" s="189" t="str">
        <f>[3]Données_Planning!G115</f>
        <v>F</v>
      </c>
      <c r="M117" s="190">
        <f>(IF(OR(A117="DWF",A117="DNF"),0,QUOTIENT(Données_Planning!J115,60)))</f>
        <v>0</v>
      </c>
      <c r="N117" s="191" t="str">
        <f t="shared" si="29"/>
        <v>min</v>
      </c>
      <c r="O117" s="192">
        <f>(IF(OR(A117="DWF",A117="DNF"),Données_Planning!J115,MOD(Données_Planning!J115,60)))</f>
        <v>40</v>
      </c>
      <c r="P117" s="193" t="str">
        <f t="shared" si="30"/>
        <v>s</v>
      </c>
      <c r="Q117" s="194">
        <f>(IF(OR(A117="DWF",A117="DNF"),0,QUOTIENT(Données_Planning!I115,60)))</f>
        <v>0</v>
      </c>
      <c r="R117" s="191" t="str">
        <f t="shared" si="31"/>
        <v>min</v>
      </c>
      <c r="S117" s="192">
        <f>(IF(OR(A117="DWF",A117="DNF"),Données_Planning!I115,MOD(Données_Planning!I115,60)))</f>
        <v>50</v>
      </c>
      <c r="T117" s="193" t="str">
        <f t="shared" si="32"/>
        <v>s</v>
      </c>
      <c r="U117" s="194">
        <f>(IF(OR(A117="DWF",A117="DNF"),0,QUOTIENT(Données_Planning!K115,60)))</f>
        <v>1</v>
      </c>
      <c r="V117" s="191" t="str">
        <f t="shared" si="33"/>
        <v>min</v>
      </c>
      <c r="W117" s="192">
        <f>(IF(OR(A117="DWF",A117="DNF"),Données_Planning!K115,MOD(Données_Planning!K115,60)))</f>
        <v>10</v>
      </c>
      <c r="X117" s="195" t="str">
        <f t="shared" si="34"/>
        <v>s</v>
      </c>
      <c r="Y117" s="196"/>
    </row>
    <row r="118" spans="1:25" ht="24" hidden="1" thickBot="1" x14ac:dyDescent="0.4">
      <c r="A118" s="207" t="str">
        <f>[3]Données_Planning!A116</f>
        <v>spd</v>
      </c>
      <c r="B118" s="182">
        <f>[3]Données_Planning!B116</f>
        <v>5</v>
      </c>
      <c r="C118" s="183">
        <f>[3]Données_Planning!C116</f>
        <v>3</v>
      </c>
      <c r="D118" s="184">
        <f t="shared" si="26"/>
        <v>0.7</v>
      </c>
      <c r="E118" s="184">
        <f t="shared" si="27"/>
        <v>0.71805555555555556</v>
      </c>
      <c r="F118" s="185">
        <f t="shared" si="28"/>
        <v>0.71875</v>
      </c>
      <c r="G118" s="186">
        <f>[3]Données_Planning!L116</f>
        <v>0.72083333333333333</v>
      </c>
      <c r="H118" s="187" t="str">
        <f>[3]Données_Planning!H116</f>
        <v>BBIG</v>
      </c>
      <c r="I118" s="182">
        <f>[3]Données_Planning!D116</f>
        <v>8</v>
      </c>
      <c r="J118" s="188" t="str">
        <f>[3]Données_Planning!F116</f>
        <v>XIROUXAKI</v>
      </c>
      <c r="K118" s="188" t="str">
        <f>[3]Données_Planning!E116</f>
        <v>Maria</v>
      </c>
      <c r="L118" s="189" t="str">
        <f>[3]Données_Planning!G116</f>
        <v>F</v>
      </c>
      <c r="M118" s="190">
        <f>(IF(OR(A118="DWF",A118="DNF"),0,QUOTIENT(Données_Planning!J116,60)))</f>
        <v>0</v>
      </c>
      <c r="N118" s="191" t="str">
        <f t="shared" si="29"/>
        <v>min</v>
      </c>
      <c r="O118" s="192">
        <f>(IF(OR(A118="DWF",A118="DNF"),Données_Planning!J116,MOD(Données_Planning!J116,60)))</f>
        <v>35</v>
      </c>
      <c r="P118" s="193" t="str">
        <f t="shared" si="30"/>
        <v>s</v>
      </c>
      <c r="Q118" s="194">
        <f>(IF(OR(A118="DWF",A118="DNF"),0,QUOTIENT(Données_Planning!I116,60)))</f>
        <v>0</v>
      </c>
      <c r="R118" s="191" t="str">
        <f t="shared" si="31"/>
        <v>min</v>
      </c>
      <c r="S118" s="192">
        <f>(IF(OR(A118="DWF",A118="DNF"),Données_Planning!I116,MOD(Données_Planning!I116,60)))</f>
        <v>45</v>
      </c>
      <c r="T118" s="193" t="str">
        <f t="shared" si="32"/>
        <v>s</v>
      </c>
      <c r="U118" s="194">
        <f>(IF(OR(A118="DWF",A118="DNF"),0,QUOTIENT(Données_Planning!K116,60)))</f>
        <v>1</v>
      </c>
      <c r="V118" s="191" t="str">
        <f t="shared" si="33"/>
        <v>min</v>
      </c>
      <c r="W118" s="192">
        <f>(IF(OR(A118="DWF",A118="DNF"),Données_Planning!K116,MOD(Données_Planning!K116,60)))</f>
        <v>5</v>
      </c>
      <c r="X118" s="195" t="str">
        <f t="shared" si="34"/>
        <v>s</v>
      </c>
      <c r="Y118" s="196"/>
    </row>
    <row r="119" spans="1:25" ht="24" hidden="1" thickBot="1" x14ac:dyDescent="0.4">
      <c r="A119" s="207" t="str">
        <f>[3]Données_Planning!A117</f>
        <v>spd</v>
      </c>
      <c r="B119" s="182">
        <f>[3]Données_Planning!B117</f>
        <v>5</v>
      </c>
      <c r="C119" s="183">
        <f>[3]Données_Planning!C117</f>
        <v>4</v>
      </c>
      <c r="D119" s="184">
        <f t="shared" si="26"/>
        <v>0.7</v>
      </c>
      <c r="E119" s="184">
        <f t="shared" si="27"/>
        <v>0.71805555555555556</v>
      </c>
      <c r="F119" s="185">
        <f t="shared" si="28"/>
        <v>0.71875</v>
      </c>
      <c r="G119" s="186">
        <f>[3]Données_Planning!L117</f>
        <v>0.72083333333333333</v>
      </c>
      <c r="H119" s="187" t="str">
        <f>[3]Données_Planning!H117</f>
        <v>TOPSTAR</v>
      </c>
      <c r="I119" s="182">
        <f>[3]Données_Planning!D117</f>
        <v>54</v>
      </c>
      <c r="J119" s="188" t="str">
        <f>[3]Données_Planning!F117</f>
        <v>ELU</v>
      </c>
      <c r="K119" s="188" t="str">
        <f>[3]Données_Planning!E117</f>
        <v>Olivier</v>
      </c>
      <c r="L119" s="189" t="str">
        <f>[3]Données_Planning!G117</f>
        <v>H</v>
      </c>
      <c r="M119" s="190">
        <f>(IF(OR(A119="DWF",A119="DNF"),0,QUOTIENT(Données_Planning!J117,60)))</f>
        <v>0</v>
      </c>
      <c r="N119" s="191" t="str">
        <f t="shared" si="29"/>
        <v>min</v>
      </c>
      <c r="O119" s="192">
        <f>(IF(OR(A119="DWF",A119="DNF"),Données_Planning!J117,MOD(Données_Planning!J117,60)))</f>
        <v>35</v>
      </c>
      <c r="P119" s="193" t="str">
        <f t="shared" si="30"/>
        <v>s</v>
      </c>
      <c r="Q119" s="194">
        <f>(IF(OR(A119="DWF",A119="DNF"),0,QUOTIENT(Données_Planning!I117,60)))</f>
        <v>0</v>
      </c>
      <c r="R119" s="191" t="str">
        <f t="shared" si="31"/>
        <v>min</v>
      </c>
      <c r="S119" s="192">
        <f>(IF(OR(A119="DWF",A119="DNF"),Données_Planning!I117,MOD(Données_Planning!I117,60)))</f>
        <v>45</v>
      </c>
      <c r="T119" s="193" t="str">
        <f t="shared" si="32"/>
        <v>s</v>
      </c>
      <c r="U119" s="194">
        <f>(IF(OR(A119="DWF",A119="DNF"),0,QUOTIENT(Données_Planning!K117,60)))</f>
        <v>1</v>
      </c>
      <c r="V119" s="191" t="str">
        <f t="shared" si="33"/>
        <v>min</v>
      </c>
      <c r="W119" s="192">
        <f>(IF(OR(A119="DWF",A119="DNF"),Données_Planning!K117,MOD(Données_Planning!K117,60)))</f>
        <v>5</v>
      </c>
      <c r="X119" s="195" t="str">
        <f t="shared" si="34"/>
        <v>s</v>
      </c>
      <c r="Y119" s="196"/>
    </row>
    <row r="120" spans="1:25" ht="24" hidden="1" thickBot="1" x14ac:dyDescent="0.4">
      <c r="A120" s="207" t="str">
        <f>[3]Données_Planning!A118</f>
        <v>spd</v>
      </c>
      <c r="B120" s="182">
        <f>[3]Données_Planning!B118</f>
        <v>6</v>
      </c>
      <c r="C120" s="183">
        <f>[3]Données_Planning!C118</f>
        <v>1</v>
      </c>
      <c r="D120" s="184">
        <f t="shared" si="26"/>
        <v>0.70486111111111116</v>
      </c>
      <c r="E120" s="184">
        <f t="shared" si="27"/>
        <v>0.72291666666666676</v>
      </c>
      <c r="F120" s="185">
        <f t="shared" si="28"/>
        <v>0.7236111111111112</v>
      </c>
      <c r="G120" s="186">
        <f>[3]Données_Planning!L118</f>
        <v>0.72569444444444453</v>
      </c>
      <c r="H120" s="187" t="str">
        <f>[3]Données_Planning!H118</f>
        <v>BBIG</v>
      </c>
      <c r="I120" s="182">
        <f>[3]Données_Planning!D118</f>
        <v>6</v>
      </c>
      <c r="J120" s="188" t="str">
        <f>[3]Données_Planning!F118</f>
        <v>STIENNE</v>
      </c>
      <c r="K120" s="188" t="str">
        <f>[3]Données_Planning!E118</f>
        <v>Loick</v>
      </c>
      <c r="L120" s="189" t="str">
        <f>[3]Données_Planning!G118</f>
        <v>H</v>
      </c>
      <c r="M120" s="190">
        <f>(IF(OR(A120="DWF",A120="DNF"),0,QUOTIENT(Données_Planning!J118,60)))</f>
        <v>0</v>
      </c>
      <c r="N120" s="191" t="str">
        <f t="shared" si="29"/>
        <v>min</v>
      </c>
      <c r="O120" s="192">
        <f>(IF(OR(A120="DWF",A120="DNF"),Données_Planning!J118,MOD(Données_Planning!J118,60)))</f>
        <v>35</v>
      </c>
      <c r="P120" s="193" t="str">
        <f t="shared" si="30"/>
        <v>s</v>
      </c>
      <c r="Q120" s="194">
        <f>(IF(OR(A120="DWF",A120="DNF"),0,QUOTIENT(Données_Planning!I118,60)))</f>
        <v>0</v>
      </c>
      <c r="R120" s="191" t="str">
        <f t="shared" si="31"/>
        <v>min</v>
      </c>
      <c r="S120" s="192">
        <f>(IF(OR(A120="DWF",A120="DNF"),Données_Planning!I118,MOD(Données_Planning!I118,60)))</f>
        <v>45</v>
      </c>
      <c r="T120" s="193" t="str">
        <f t="shared" si="32"/>
        <v>s</v>
      </c>
      <c r="U120" s="194">
        <f>(IF(OR(A120="DWF",A120="DNF"),0,QUOTIENT(Données_Planning!K118,60)))</f>
        <v>1</v>
      </c>
      <c r="V120" s="191" t="str">
        <f t="shared" si="33"/>
        <v>min</v>
      </c>
      <c r="W120" s="192">
        <f>(IF(OR(A120="DWF",A120="DNF"),Données_Planning!K118,MOD(Données_Planning!K118,60)))</f>
        <v>5</v>
      </c>
      <c r="X120" s="195" t="str">
        <f t="shared" si="34"/>
        <v>s</v>
      </c>
      <c r="Y120" s="196"/>
    </row>
    <row r="121" spans="1:25" ht="24" hidden="1" thickBot="1" x14ac:dyDescent="0.4">
      <c r="A121" s="207" t="str">
        <f>[3]Données_Planning!A119</f>
        <v>spd</v>
      </c>
      <c r="B121" s="182">
        <f>[3]Données_Planning!B119</f>
        <v>6</v>
      </c>
      <c r="C121" s="183">
        <f>[3]Données_Planning!C119</f>
        <v>2</v>
      </c>
      <c r="D121" s="184">
        <f t="shared" si="26"/>
        <v>0.70486111111111116</v>
      </c>
      <c r="E121" s="184">
        <f t="shared" si="27"/>
        <v>0.72291666666666676</v>
      </c>
      <c r="F121" s="185">
        <f t="shared" si="28"/>
        <v>0.7236111111111112</v>
      </c>
      <c r="G121" s="186">
        <f>[3]Données_Planning!L119</f>
        <v>0.72569444444444453</v>
      </c>
      <c r="H121" s="187" t="str">
        <f>[3]Données_Planning!H119</f>
        <v>FORZAPNEA</v>
      </c>
      <c r="I121" s="182">
        <f>[3]Données_Planning!D119</f>
        <v>11</v>
      </c>
      <c r="J121" s="188" t="str">
        <f>[3]Données_Planning!F119</f>
        <v>PROVENZANI</v>
      </c>
      <c r="K121" s="188" t="str">
        <f>[3]Données_Planning!E119</f>
        <v>Kevin</v>
      </c>
      <c r="L121" s="189" t="str">
        <f>[3]Données_Planning!G119</f>
        <v>H</v>
      </c>
      <c r="M121" s="190">
        <f>(IF(OR(A121="DWF",A121="DNF"),0,QUOTIENT(Données_Planning!J119,60)))</f>
        <v>0</v>
      </c>
      <c r="N121" s="191" t="str">
        <f t="shared" si="29"/>
        <v>min</v>
      </c>
      <c r="O121" s="192">
        <f>(IF(OR(A121="DWF",A121="DNF"),Données_Planning!J119,MOD(Données_Planning!J119,60)))</f>
        <v>35</v>
      </c>
      <c r="P121" s="193" t="str">
        <f t="shared" si="30"/>
        <v>s</v>
      </c>
      <c r="Q121" s="194">
        <f>(IF(OR(A121="DWF",A121="DNF"),0,QUOTIENT(Données_Planning!I119,60)))</f>
        <v>0</v>
      </c>
      <c r="R121" s="191" t="str">
        <f t="shared" si="31"/>
        <v>min</v>
      </c>
      <c r="S121" s="192">
        <f>(IF(OR(A121="DWF",A121="DNF"),Données_Planning!I119,MOD(Données_Planning!I119,60)))</f>
        <v>45</v>
      </c>
      <c r="T121" s="193" t="str">
        <f t="shared" si="32"/>
        <v>s</v>
      </c>
      <c r="U121" s="194">
        <f>(IF(OR(A121="DWF",A121="DNF"),0,QUOTIENT(Données_Planning!K119,60)))</f>
        <v>1</v>
      </c>
      <c r="V121" s="191" t="str">
        <f t="shared" si="33"/>
        <v>min</v>
      </c>
      <c r="W121" s="192">
        <f>(IF(OR(A121="DWF",A121="DNF"),Données_Planning!K119,MOD(Données_Planning!K119,60)))</f>
        <v>5</v>
      </c>
      <c r="X121" s="195" t="str">
        <f t="shared" si="34"/>
        <v>s</v>
      </c>
      <c r="Y121" s="196"/>
    </row>
    <row r="122" spans="1:25" ht="23.25" x14ac:dyDescent="0.35">
      <c r="A122" s="207" t="str">
        <f>[3]Données_Planning!A120</f>
        <v>spd</v>
      </c>
      <c r="B122" s="182">
        <f>[3]Données_Planning!B120</f>
        <v>6</v>
      </c>
      <c r="C122" s="183">
        <f>[3]Données_Planning!C120</f>
        <v>3</v>
      </c>
      <c r="D122" s="184">
        <f t="shared" si="26"/>
        <v>0.70486111111111116</v>
      </c>
      <c r="E122" s="184">
        <f t="shared" si="27"/>
        <v>0.72291666666666676</v>
      </c>
      <c r="F122" s="185">
        <f t="shared" si="28"/>
        <v>0.7236111111111112</v>
      </c>
      <c r="G122" s="186">
        <f>[3]Données_Planning!L120</f>
        <v>0.72569444444444453</v>
      </c>
      <c r="H122" s="187" t="str">
        <f>[3]Données_Planning!H120</f>
        <v>Apneaman CZE</v>
      </c>
      <c r="I122" s="182">
        <f>[3]Données_Planning!D120</f>
        <v>26</v>
      </c>
      <c r="J122" s="188" t="str">
        <f>[3]Données_Planning!F120</f>
        <v>ZAJAC</v>
      </c>
      <c r="K122" s="188" t="str">
        <f>[3]Données_Planning!E120</f>
        <v>Martin</v>
      </c>
      <c r="L122" s="189" t="str">
        <f>[3]Données_Planning!G120</f>
        <v>H</v>
      </c>
      <c r="M122" s="190">
        <f>(IF(OR(A122="DWF",A122="DNF"),0,QUOTIENT(Données_Planning!J120,60)))</f>
        <v>0</v>
      </c>
      <c r="N122" s="191" t="str">
        <f t="shared" si="29"/>
        <v>min</v>
      </c>
      <c r="O122" s="192">
        <f>(IF(OR(A122="DWF",A122="DNF"),Données_Planning!J120,MOD(Données_Planning!J120,60)))</f>
        <v>30</v>
      </c>
      <c r="P122" s="193" t="str">
        <f t="shared" si="30"/>
        <v>s</v>
      </c>
      <c r="Q122" s="194">
        <f>(IF(OR(A122="DWF",A122="DNF"),0,QUOTIENT(Données_Planning!I120,60)))</f>
        <v>0</v>
      </c>
      <c r="R122" s="191" t="str">
        <f t="shared" si="31"/>
        <v>min</v>
      </c>
      <c r="S122" s="192">
        <f>(IF(OR(A122="DWF",A122="DNF"),Données_Planning!I120,MOD(Données_Planning!I120,60)))</f>
        <v>40</v>
      </c>
      <c r="T122" s="193" t="str">
        <f t="shared" si="32"/>
        <v>s</v>
      </c>
      <c r="U122" s="194">
        <f>(IF(OR(A122="DWF",A122="DNF"),0,QUOTIENT(Données_Planning!K120,60)))</f>
        <v>1</v>
      </c>
      <c r="V122" s="191" t="str">
        <f t="shared" si="33"/>
        <v>min</v>
      </c>
      <c r="W122" s="192">
        <f>(IF(OR(A122="DWF",A122="DNF"),Données_Planning!K120,MOD(Données_Planning!K120,60)))</f>
        <v>0</v>
      </c>
      <c r="X122" s="195" t="str">
        <f t="shared" si="34"/>
        <v>s</v>
      </c>
      <c r="Y122" s="196"/>
    </row>
    <row r="123" spans="1:25" ht="23.25" hidden="1" x14ac:dyDescent="0.35">
      <c r="A123" s="207" t="str">
        <f>[3]Données_Planning!A121</f>
        <v>spd</v>
      </c>
      <c r="B123" s="182">
        <f>[3]Données_Planning!B121</f>
        <v>6</v>
      </c>
      <c r="C123" s="183">
        <f>[3]Données_Planning!C121</f>
        <v>4</v>
      </c>
      <c r="D123" s="184">
        <f t="shared" si="26"/>
        <v>0.70486111111111116</v>
      </c>
      <c r="E123" s="184">
        <f t="shared" si="27"/>
        <v>0.72291666666666676</v>
      </c>
      <c r="F123" s="185">
        <f t="shared" si="28"/>
        <v>0.7236111111111112</v>
      </c>
      <c r="G123" s="186">
        <f>[3]Données_Planning!L121</f>
        <v>0.72569444444444453</v>
      </c>
      <c r="H123" s="187" t="str">
        <f>[3]Données_Planning!H121</f>
        <v>TOPSTAR</v>
      </c>
      <c r="I123" s="182">
        <f>[3]Données_Planning!D121</f>
        <v>52</v>
      </c>
      <c r="J123" s="188" t="str">
        <f>[3]Données_Planning!F121</f>
        <v>BREIDENBACH</v>
      </c>
      <c r="K123" s="188" t="str">
        <f>[3]Données_Planning!E121</f>
        <v>Laurent</v>
      </c>
      <c r="L123" s="189" t="str">
        <f>[3]Données_Planning!G121</f>
        <v>H</v>
      </c>
      <c r="M123" s="190">
        <f>(IF(OR(A123="DWF",A123="DNF"),0,QUOTIENT(Données_Planning!J121,60)))</f>
        <v>0</v>
      </c>
      <c r="N123" s="191" t="str">
        <f t="shared" si="29"/>
        <v>min</v>
      </c>
      <c r="O123" s="192">
        <f>(IF(OR(A123="DWF",A123="DNF"),Données_Planning!J121,MOD(Données_Planning!J121,60)))</f>
        <v>27</v>
      </c>
      <c r="P123" s="193" t="str">
        <f t="shared" si="30"/>
        <v>s</v>
      </c>
      <c r="Q123" s="194">
        <f>(IF(OR(A123="DWF",A123="DNF"),0,QUOTIENT(Données_Planning!I121,60)))</f>
        <v>0</v>
      </c>
      <c r="R123" s="191" t="str">
        <f t="shared" si="31"/>
        <v>min</v>
      </c>
      <c r="S123" s="192">
        <f>(IF(OR(A123="DWF",A123="DNF"),Données_Planning!I121,MOD(Données_Planning!I121,60)))</f>
        <v>37</v>
      </c>
      <c r="T123" s="193" t="str">
        <f t="shared" si="32"/>
        <v>s</v>
      </c>
      <c r="U123" s="194">
        <f>(IF(OR(A123="DWF",A123="DNF"),0,QUOTIENT(Données_Planning!K121,60)))</f>
        <v>0</v>
      </c>
      <c r="V123" s="191" t="str">
        <f t="shared" si="33"/>
        <v>min</v>
      </c>
      <c r="W123" s="192">
        <f>(IF(OR(A123="DWF",A123="DNF"),Données_Planning!K121,MOD(Données_Planning!K121,60)))</f>
        <v>57</v>
      </c>
      <c r="X123" s="195" t="str">
        <f t="shared" si="34"/>
        <v>s</v>
      </c>
      <c r="Y123" s="196"/>
    </row>
    <row r="124" spans="1:25" ht="23.25" hidden="1" x14ac:dyDescent="0.35">
      <c r="A124" s="207">
        <f>[3]Données_Planning!A122</f>
        <v>0</v>
      </c>
      <c r="B124" s="182">
        <f>[3]Données_Planning!B122</f>
        <v>0</v>
      </c>
      <c r="C124" s="183">
        <f>[3]Données_Planning!C122</f>
        <v>0</v>
      </c>
      <c r="D124" s="184">
        <f t="shared" si="26"/>
        <v>0</v>
      </c>
      <c r="E124" s="184">
        <f t="shared" si="27"/>
        <v>0</v>
      </c>
      <c r="F124" s="185">
        <f t="shared" si="28"/>
        <v>0</v>
      </c>
      <c r="G124" s="186">
        <f>[3]Données_Planning!L122</f>
        <v>0</v>
      </c>
      <c r="H124" s="187">
        <f>[3]Données_Planning!H122</f>
        <v>0</v>
      </c>
      <c r="I124" s="182">
        <f>[3]Données_Planning!D122</f>
        <v>0</v>
      </c>
      <c r="J124" s="188">
        <f>[3]Données_Planning!F122</f>
        <v>0</v>
      </c>
      <c r="K124" s="188">
        <f>[3]Données_Planning!E122</f>
        <v>0</v>
      </c>
      <c r="L124" s="189">
        <f>[3]Données_Planning!G122</f>
        <v>0</v>
      </c>
      <c r="M124" s="190">
        <f>(IF(OR(A124="DWF",A124="DNF"),0,QUOTIENT(Données_Planning!J122,60)))</f>
        <v>0</v>
      </c>
      <c r="N124" s="191" t="str">
        <f t="shared" si="29"/>
        <v>min</v>
      </c>
      <c r="O124" s="192">
        <f>(IF(OR(A124="DWF",A124="DNF"),Données_Planning!J122,MOD(Données_Planning!J122,60)))</f>
        <v>0</v>
      </c>
      <c r="P124" s="193" t="str">
        <f t="shared" si="30"/>
        <v>s</v>
      </c>
      <c r="Q124" s="194">
        <f>(IF(OR(A124="DWF",A124="DNF"),0,QUOTIENT(Données_Planning!I122,60)))</f>
        <v>0</v>
      </c>
      <c r="R124" s="191" t="str">
        <f t="shared" si="31"/>
        <v>min</v>
      </c>
      <c r="S124" s="192">
        <f>(IF(OR(A124="DWF",A124="DNF"),Données_Planning!I122,MOD(Données_Planning!I122,60)))</f>
        <v>0</v>
      </c>
      <c r="T124" s="193" t="str">
        <f t="shared" si="32"/>
        <v>s</v>
      </c>
      <c r="U124" s="194">
        <f>(IF(OR(A124="DWF",A124="DNF"),0,QUOTIENT(Données_Planning!K122,60)))</f>
        <v>0</v>
      </c>
      <c r="V124" s="191" t="str">
        <f t="shared" si="33"/>
        <v>min</v>
      </c>
      <c r="W124" s="192">
        <f>(IF(OR(A124="DWF",A124="DNF"),Données_Planning!K122,MOD(Données_Planning!K122,60)))</f>
        <v>0</v>
      </c>
      <c r="X124" s="195" t="str">
        <f t="shared" si="34"/>
        <v>s</v>
      </c>
      <c r="Y124" s="196"/>
    </row>
    <row r="125" spans="1:25" ht="23.25" hidden="1" x14ac:dyDescent="0.35">
      <c r="A125" s="207">
        <f>[3]Données_Planning!A123</f>
        <v>0</v>
      </c>
      <c r="B125" s="182">
        <f>[3]Données_Planning!B123</f>
        <v>0</v>
      </c>
      <c r="C125" s="183">
        <f>[3]Données_Planning!C123</f>
        <v>0</v>
      </c>
      <c r="D125" s="184">
        <f t="shared" si="26"/>
        <v>0</v>
      </c>
      <c r="E125" s="184">
        <f t="shared" si="27"/>
        <v>0</v>
      </c>
      <c r="F125" s="185">
        <f t="shared" si="28"/>
        <v>0</v>
      </c>
      <c r="G125" s="186">
        <f>[3]Données_Planning!L123</f>
        <v>0</v>
      </c>
      <c r="H125" s="187">
        <f>[3]Données_Planning!H123</f>
        <v>0</v>
      </c>
      <c r="I125" s="182">
        <f>[3]Données_Planning!D123</f>
        <v>0</v>
      </c>
      <c r="J125" s="188">
        <f>[3]Données_Planning!F123</f>
        <v>0</v>
      </c>
      <c r="K125" s="188">
        <f>[3]Données_Planning!E123</f>
        <v>0</v>
      </c>
      <c r="L125" s="189">
        <f>[3]Données_Planning!G123</f>
        <v>0</v>
      </c>
      <c r="M125" s="190">
        <f>(IF(OR(A125="DWF",A125="DNF"),0,QUOTIENT(Données_Planning!J123,60)))</f>
        <v>0</v>
      </c>
      <c r="N125" s="191" t="str">
        <f t="shared" si="29"/>
        <v>min</v>
      </c>
      <c r="O125" s="192">
        <f>(IF(OR(A125="DWF",A125="DNF"),Données_Planning!J123,MOD(Données_Planning!J123,60)))</f>
        <v>0</v>
      </c>
      <c r="P125" s="193" t="str">
        <f t="shared" si="30"/>
        <v>s</v>
      </c>
      <c r="Q125" s="194">
        <f>(IF(OR(A125="DWF",A125="DNF"),0,QUOTIENT(Données_Planning!I123,60)))</f>
        <v>0</v>
      </c>
      <c r="R125" s="191" t="str">
        <f t="shared" si="31"/>
        <v>min</v>
      </c>
      <c r="S125" s="192">
        <f>(IF(OR(A125="DWF",A125="DNF"),Données_Planning!I123,MOD(Données_Planning!I123,60)))</f>
        <v>0</v>
      </c>
      <c r="T125" s="193" t="str">
        <f t="shared" si="32"/>
        <v>s</v>
      </c>
      <c r="U125" s="194">
        <f>(IF(OR(A125="DWF",A125="DNF"),0,QUOTIENT(Données_Planning!K123,60)))</f>
        <v>0</v>
      </c>
      <c r="V125" s="191" t="str">
        <f t="shared" si="33"/>
        <v>min</v>
      </c>
      <c r="W125" s="192">
        <f>(IF(OR(A125="DWF",A125="DNF"),Données_Planning!K123,MOD(Données_Planning!K123,60)))</f>
        <v>0</v>
      </c>
      <c r="X125" s="195" t="str">
        <f t="shared" si="34"/>
        <v>s</v>
      </c>
      <c r="Y125" s="196"/>
    </row>
    <row r="126" spans="1:25" ht="23.25" hidden="1" x14ac:dyDescent="0.35">
      <c r="A126" s="207">
        <f>[3]Données_Planning!A124</f>
        <v>0</v>
      </c>
      <c r="B126" s="182">
        <f>[3]Données_Planning!B124</f>
        <v>0</v>
      </c>
      <c r="C126" s="183">
        <f>[3]Données_Planning!C124</f>
        <v>0</v>
      </c>
      <c r="D126" s="184">
        <f t="shared" si="26"/>
        <v>0</v>
      </c>
      <c r="E126" s="184">
        <f t="shared" si="27"/>
        <v>0</v>
      </c>
      <c r="F126" s="185">
        <f t="shared" si="28"/>
        <v>0</v>
      </c>
      <c r="G126" s="186">
        <f>[3]Données_Planning!L124</f>
        <v>0</v>
      </c>
      <c r="H126" s="187">
        <f>[3]Données_Planning!H124</f>
        <v>0</v>
      </c>
      <c r="I126" s="182">
        <f>[3]Données_Planning!D124</f>
        <v>0</v>
      </c>
      <c r="J126" s="188">
        <f>[3]Données_Planning!F124</f>
        <v>0</v>
      </c>
      <c r="K126" s="188">
        <f>[3]Données_Planning!E124</f>
        <v>0</v>
      </c>
      <c r="L126" s="189">
        <f>[3]Données_Planning!G124</f>
        <v>0</v>
      </c>
      <c r="M126" s="190">
        <f>(IF(OR(A126="DWF",A126="DNF"),0,QUOTIENT(Données_Planning!J124,60)))</f>
        <v>0</v>
      </c>
      <c r="N126" s="191" t="str">
        <f t="shared" si="29"/>
        <v>min</v>
      </c>
      <c r="O126" s="192">
        <f>(IF(OR(A126="DWF",A126="DNF"),Données_Planning!J124,MOD(Données_Planning!J124,60)))</f>
        <v>0</v>
      </c>
      <c r="P126" s="193" t="str">
        <f t="shared" si="30"/>
        <v>s</v>
      </c>
      <c r="Q126" s="194">
        <f>(IF(OR(A126="DWF",A126="DNF"),0,QUOTIENT(Données_Planning!I124,60)))</f>
        <v>0</v>
      </c>
      <c r="R126" s="191" t="str">
        <f t="shared" si="31"/>
        <v>min</v>
      </c>
      <c r="S126" s="192">
        <f>(IF(OR(A126="DWF",A126="DNF"),Données_Planning!I124,MOD(Données_Planning!I124,60)))</f>
        <v>0</v>
      </c>
      <c r="T126" s="193" t="str">
        <f t="shared" si="32"/>
        <v>s</v>
      </c>
      <c r="U126" s="194">
        <f>(IF(OR(A126="DWF",A126="DNF"),0,QUOTIENT(Données_Planning!K124,60)))</f>
        <v>0</v>
      </c>
      <c r="V126" s="191" t="str">
        <f t="shared" si="33"/>
        <v>min</v>
      </c>
      <c r="W126" s="192">
        <f>(IF(OR(A126="DWF",A126="DNF"),Données_Planning!K124,MOD(Données_Planning!K124,60)))</f>
        <v>0</v>
      </c>
      <c r="X126" s="195" t="str">
        <f t="shared" si="34"/>
        <v>s</v>
      </c>
      <c r="Y126" s="196"/>
    </row>
    <row r="127" spans="1:25" ht="23.25" hidden="1" x14ac:dyDescent="0.35">
      <c r="A127" s="207">
        <f>[3]Données_Planning!A125</f>
        <v>0</v>
      </c>
      <c r="B127" s="182">
        <f>[3]Données_Planning!B125</f>
        <v>0</v>
      </c>
      <c r="C127" s="183">
        <f>[3]Données_Planning!C125</f>
        <v>0</v>
      </c>
      <c r="D127" s="184">
        <f t="shared" si="26"/>
        <v>0</v>
      </c>
      <c r="E127" s="184">
        <f t="shared" si="27"/>
        <v>0</v>
      </c>
      <c r="F127" s="185">
        <f t="shared" si="28"/>
        <v>0</v>
      </c>
      <c r="G127" s="186">
        <f>[3]Données_Planning!L125</f>
        <v>0</v>
      </c>
      <c r="H127" s="187">
        <f>[3]Données_Planning!H125</f>
        <v>0</v>
      </c>
      <c r="I127" s="182">
        <f>[3]Données_Planning!D125</f>
        <v>0</v>
      </c>
      <c r="J127" s="188">
        <f>[3]Données_Planning!F125</f>
        <v>0</v>
      </c>
      <c r="K127" s="188">
        <f>[3]Données_Planning!E125</f>
        <v>0</v>
      </c>
      <c r="L127" s="189">
        <f>[3]Données_Planning!G125</f>
        <v>0</v>
      </c>
      <c r="M127" s="190">
        <f>(IF(OR(A127="DWF",A127="DNF"),0,QUOTIENT(Données_Planning!J125,60)))</f>
        <v>0</v>
      </c>
      <c r="N127" s="191" t="str">
        <f t="shared" si="29"/>
        <v>min</v>
      </c>
      <c r="O127" s="192">
        <f>(IF(OR(A127="DWF",A127="DNF"),Données_Planning!J125,MOD(Données_Planning!J125,60)))</f>
        <v>0</v>
      </c>
      <c r="P127" s="193" t="str">
        <f t="shared" si="30"/>
        <v>s</v>
      </c>
      <c r="Q127" s="194">
        <f>(IF(OR(A127="DWF",A127="DNF"),0,QUOTIENT(Données_Planning!I125,60)))</f>
        <v>0</v>
      </c>
      <c r="R127" s="191" t="str">
        <f t="shared" si="31"/>
        <v>min</v>
      </c>
      <c r="S127" s="192">
        <f>(IF(OR(A127="DWF",A127="DNF"),Données_Planning!I125,MOD(Données_Planning!I125,60)))</f>
        <v>0</v>
      </c>
      <c r="T127" s="193" t="str">
        <f t="shared" si="32"/>
        <v>s</v>
      </c>
      <c r="U127" s="194">
        <f>(IF(OR(A127="DWF",A127="DNF"),0,QUOTIENT(Données_Planning!K125,60)))</f>
        <v>0</v>
      </c>
      <c r="V127" s="191" t="str">
        <f t="shared" si="33"/>
        <v>min</v>
      </c>
      <c r="W127" s="192">
        <f>(IF(OR(A127="DWF",A127="DNF"),Données_Planning!K125,MOD(Données_Planning!K125,60)))</f>
        <v>0</v>
      </c>
      <c r="X127" s="195" t="str">
        <f t="shared" si="34"/>
        <v>s</v>
      </c>
      <c r="Y127" s="196"/>
    </row>
    <row r="128" spans="1:25" ht="23.25" hidden="1" x14ac:dyDescent="0.35">
      <c r="A128" s="207">
        <f>[3]Données_Planning!A126</f>
        <v>0</v>
      </c>
      <c r="B128" s="182">
        <f>[3]Données_Planning!B126</f>
        <v>0</v>
      </c>
      <c r="C128" s="183">
        <f>[3]Données_Planning!C126</f>
        <v>0</v>
      </c>
      <c r="D128" s="184">
        <f t="shared" si="26"/>
        <v>0</v>
      </c>
      <c r="E128" s="184">
        <f t="shared" si="27"/>
        <v>0</v>
      </c>
      <c r="F128" s="185">
        <f t="shared" si="28"/>
        <v>0</v>
      </c>
      <c r="G128" s="186">
        <f>[3]Données_Planning!L126</f>
        <v>0</v>
      </c>
      <c r="H128" s="187">
        <f>[3]Données_Planning!H126</f>
        <v>0</v>
      </c>
      <c r="I128" s="182">
        <f>[3]Données_Planning!D126</f>
        <v>0</v>
      </c>
      <c r="J128" s="188">
        <f>[3]Données_Planning!F126</f>
        <v>0</v>
      </c>
      <c r="K128" s="188">
        <f>[3]Données_Planning!E126</f>
        <v>0</v>
      </c>
      <c r="L128" s="189">
        <f>[3]Données_Planning!G126</f>
        <v>0</v>
      </c>
      <c r="M128" s="190">
        <f>(IF(OR(A128="DWF",A128="DNF"),0,QUOTIENT(Données_Planning!J126,60)))</f>
        <v>0</v>
      </c>
      <c r="N128" s="191" t="str">
        <f t="shared" si="29"/>
        <v>min</v>
      </c>
      <c r="O128" s="192">
        <f>(IF(OR(A128="DWF",A128="DNF"),Données_Planning!J126,MOD(Données_Planning!J126,60)))</f>
        <v>0</v>
      </c>
      <c r="P128" s="193" t="str">
        <f t="shared" si="30"/>
        <v>s</v>
      </c>
      <c r="Q128" s="194">
        <f>(IF(OR(A128="DWF",A128="DNF"),0,QUOTIENT(Données_Planning!I126,60)))</f>
        <v>0</v>
      </c>
      <c r="R128" s="191" t="str">
        <f t="shared" si="31"/>
        <v>min</v>
      </c>
      <c r="S128" s="192">
        <f>(IF(OR(A128="DWF",A128="DNF"),Données_Planning!I126,MOD(Données_Planning!I126,60)))</f>
        <v>0</v>
      </c>
      <c r="T128" s="193" t="str">
        <f t="shared" si="32"/>
        <v>s</v>
      </c>
      <c r="U128" s="194">
        <f>(IF(OR(A128="DWF",A128="DNF"),0,QUOTIENT(Données_Planning!K126,60)))</f>
        <v>0</v>
      </c>
      <c r="V128" s="191" t="str">
        <f t="shared" si="33"/>
        <v>min</v>
      </c>
      <c r="W128" s="192">
        <f>(IF(OR(A128="DWF",A128="DNF"),Données_Planning!K126,MOD(Données_Planning!K126,60)))</f>
        <v>0</v>
      </c>
      <c r="X128" s="195" t="str">
        <f t="shared" si="34"/>
        <v>s</v>
      </c>
      <c r="Y128" s="196"/>
    </row>
    <row r="129" spans="1:25" ht="23.25" hidden="1" x14ac:dyDescent="0.35">
      <c r="A129" s="207">
        <f>[3]Données_Planning!A127</f>
        <v>0</v>
      </c>
      <c r="B129" s="182">
        <f>[3]Données_Planning!B127</f>
        <v>0</v>
      </c>
      <c r="C129" s="183">
        <f>[3]Données_Planning!C127</f>
        <v>0</v>
      </c>
      <c r="D129" s="184">
        <f t="shared" si="26"/>
        <v>0</v>
      </c>
      <c r="E129" s="184">
        <f t="shared" si="27"/>
        <v>0</v>
      </c>
      <c r="F129" s="185">
        <f t="shared" si="28"/>
        <v>0</v>
      </c>
      <c r="G129" s="186">
        <f>[3]Données_Planning!L127</f>
        <v>0</v>
      </c>
      <c r="H129" s="187">
        <f>[3]Données_Planning!H127</f>
        <v>0</v>
      </c>
      <c r="I129" s="182">
        <f>[3]Données_Planning!D127</f>
        <v>0</v>
      </c>
      <c r="J129" s="188">
        <f>[3]Données_Planning!F127</f>
        <v>0</v>
      </c>
      <c r="K129" s="188">
        <f>[3]Données_Planning!E127</f>
        <v>0</v>
      </c>
      <c r="L129" s="189">
        <f>[3]Données_Planning!G127</f>
        <v>0</v>
      </c>
      <c r="M129" s="190">
        <f>(IF(OR(A129="DWF",A129="DNF"),0,QUOTIENT(Données_Planning!J127,60)))</f>
        <v>0</v>
      </c>
      <c r="N129" s="191" t="str">
        <f t="shared" si="29"/>
        <v>min</v>
      </c>
      <c r="O129" s="192">
        <f>(IF(OR(A129="DWF",A129="DNF"),Données_Planning!J127,MOD(Données_Planning!J127,60)))</f>
        <v>0</v>
      </c>
      <c r="P129" s="193" t="str">
        <f t="shared" si="30"/>
        <v>s</v>
      </c>
      <c r="Q129" s="194">
        <f>(IF(OR(A129="DWF",A129="DNF"),0,QUOTIENT(Données_Planning!I127,60)))</f>
        <v>0</v>
      </c>
      <c r="R129" s="191" t="str">
        <f t="shared" si="31"/>
        <v>min</v>
      </c>
      <c r="S129" s="192">
        <f>(IF(OR(A129="DWF",A129="DNF"),Données_Planning!I127,MOD(Données_Planning!I127,60)))</f>
        <v>0</v>
      </c>
      <c r="T129" s="193" t="str">
        <f t="shared" si="32"/>
        <v>s</v>
      </c>
      <c r="U129" s="194">
        <f>(IF(OR(A129="DWF",A129="DNF"),0,QUOTIENT(Données_Planning!K127,60)))</f>
        <v>0</v>
      </c>
      <c r="V129" s="191" t="str">
        <f t="shared" si="33"/>
        <v>min</v>
      </c>
      <c r="W129" s="192">
        <f>(IF(OR(A129="DWF",A129="DNF"),Données_Planning!K127,MOD(Données_Planning!K127,60)))</f>
        <v>0</v>
      </c>
      <c r="X129" s="195" t="str">
        <f t="shared" si="34"/>
        <v>s</v>
      </c>
      <c r="Y129" s="196"/>
    </row>
    <row r="130" spans="1:25" ht="23.25" hidden="1" x14ac:dyDescent="0.35">
      <c r="A130" s="207">
        <f>[3]Données_Planning!A128</f>
        <v>0</v>
      </c>
      <c r="B130" s="182">
        <f>[3]Données_Planning!B128</f>
        <v>0</v>
      </c>
      <c r="C130" s="183">
        <f>[3]Données_Planning!C128</f>
        <v>0</v>
      </c>
      <c r="D130" s="184">
        <f t="shared" si="26"/>
        <v>0</v>
      </c>
      <c r="E130" s="184">
        <f t="shared" si="27"/>
        <v>0</v>
      </c>
      <c r="F130" s="185">
        <f t="shared" si="28"/>
        <v>0</v>
      </c>
      <c r="G130" s="186">
        <f>[3]Données_Planning!L128</f>
        <v>0</v>
      </c>
      <c r="H130" s="187">
        <f>[3]Données_Planning!H128</f>
        <v>0</v>
      </c>
      <c r="I130" s="182">
        <f>[3]Données_Planning!D128</f>
        <v>0</v>
      </c>
      <c r="J130" s="188">
        <f>[3]Données_Planning!F128</f>
        <v>0</v>
      </c>
      <c r="K130" s="188">
        <f>[3]Données_Planning!E128</f>
        <v>0</v>
      </c>
      <c r="L130" s="189">
        <f>[3]Données_Planning!G128</f>
        <v>0</v>
      </c>
      <c r="M130" s="190">
        <f>(IF(OR(A130="DWF",A130="DNF"),0,QUOTIENT(Données_Planning!J128,60)))</f>
        <v>0</v>
      </c>
      <c r="N130" s="191" t="str">
        <f t="shared" si="29"/>
        <v>min</v>
      </c>
      <c r="O130" s="192">
        <f>(IF(OR(A130="DWF",A130="DNF"),Données_Planning!J128,MOD(Données_Planning!J128,60)))</f>
        <v>0</v>
      </c>
      <c r="P130" s="193" t="str">
        <f t="shared" si="30"/>
        <v>s</v>
      </c>
      <c r="Q130" s="194">
        <f>(IF(OR(A130="DWF",A130="DNF"),0,QUOTIENT(Données_Planning!I128,60)))</f>
        <v>0</v>
      </c>
      <c r="R130" s="191" t="str">
        <f t="shared" si="31"/>
        <v>min</v>
      </c>
      <c r="S130" s="192">
        <f>(IF(OR(A130="DWF",A130="DNF"),Données_Planning!I128,MOD(Données_Planning!I128,60)))</f>
        <v>0</v>
      </c>
      <c r="T130" s="193" t="str">
        <f t="shared" si="32"/>
        <v>s</v>
      </c>
      <c r="U130" s="194">
        <f>(IF(OR(A130="DWF",A130="DNF"),0,QUOTIENT(Données_Planning!K128,60)))</f>
        <v>0</v>
      </c>
      <c r="V130" s="191" t="str">
        <f t="shared" si="33"/>
        <v>min</v>
      </c>
      <c r="W130" s="192">
        <f>(IF(OR(A130="DWF",A130="DNF"),Données_Planning!K128,MOD(Données_Planning!K128,60)))</f>
        <v>0</v>
      </c>
      <c r="X130" s="195" t="str">
        <f t="shared" si="34"/>
        <v>s</v>
      </c>
      <c r="Y130" s="196"/>
    </row>
    <row r="131" spans="1:25" ht="23.25" hidden="1" x14ac:dyDescent="0.35">
      <c r="A131" s="207">
        <f>[3]Données_Planning!A129</f>
        <v>0</v>
      </c>
      <c r="B131" s="182">
        <f>[3]Données_Planning!B129</f>
        <v>0</v>
      </c>
      <c r="C131" s="183">
        <f>[3]Données_Planning!C129</f>
        <v>0</v>
      </c>
      <c r="D131" s="184">
        <f t="shared" si="26"/>
        <v>0</v>
      </c>
      <c r="E131" s="184">
        <f t="shared" si="27"/>
        <v>0</v>
      </c>
      <c r="F131" s="185">
        <f t="shared" si="28"/>
        <v>0</v>
      </c>
      <c r="G131" s="186">
        <f>[3]Données_Planning!L129</f>
        <v>0</v>
      </c>
      <c r="H131" s="187">
        <f>[3]Données_Planning!H129</f>
        <v>0</v>
      </c>
      <c r="I131" s="182">
        <f>[3]Données_Planning!D129</f>
        <v>0</v>
      </c>
      <c r="J131" s="188">
        <f>[3]Données_Planning!F129</f>
        <v>0</v>
      </c>
      <c r="K131" s="188">
        <f>[3]Données_Planning!E129</f>
        <v>0</v>
      </c>
      <c r="L131" s="189">
        <f>[3]Données_Planning!G129</f>
        <v>0</v>
      </c>
      <c r="M131" s="190">
        <f>(IF(OR(A131="DWF",A131="DNF"),0,QUOTIENT(Données_Planning!J129,60)))</f>
        <v>0</v>
      </c>
      <c r="N131" s="191" t="str">
        <f t="shared" si="29"/>
        <v>min</v>
      </c>
      <c r="O131" s="192">
        <f>(IF(OR(A131="DWF",A131="DNF"),Données_Planning!J129,MOD(Données_Planning!J129,60)))</f>
        <v>0</v>
      </c>
      <c r="P131" s="193" t="str">
        <f t="shared" si="30"/>
        <v>s</v>
      </c>
      <c r="Q131" s="194">
        <f>(IF(OR(A131="DWF",A131="DNF"),0,QUOTIENT(Données_Planning!I129,60)))</f>
        <v>0</v>
      </c>
      <c r="R131" s="191" t="str">
        <f t="shared" si="31"/>
        <v>min</v>
      </c>
      <c r="S131" s="192">
        <f>(IF(OR(A131="DWF",A131="DNF"),Données_Planning!I129,MOD(Données_Planning!I129,60)))</f>
        <v>0</v>
      </c>
      <c r="T131" s="193" t="str">
        <f t="shared" si="32"/>
        <v>s</v>
      </c>
      <c r="U131" s="194">
        <f>(IF(OR(A131="DWF",A131="DNF"),0,QUOTIENT(Données_Planning!K129,60)))</f>
        <v>0</v>
      </c>
      <c r="V131" s="191" t="str">
        <f t="shared" si="33"/>
        <v>min</v>
      </c>
      <c r="W131" s="192">
        <f>(IF(OR(A131="DWF",A131="DNF"),Données_Planning!K129,MOD(Données_Planning!K129,60)))</f>
        <v>0</v>
      </c>
      <c r="X131" s="195" t="str">
        <f t="shared" si="34"/>
        <v>s</v>
      </c>
      <c r="Y131" s="196"/>
    </row>
    <row r="132" spans="1:25" ht="23.25" hidden="1" x14ac:dyDescent="0.35">
      <c r="A132" s="207">
        <f>[3]Données_Planning!A130</f>
        <v>0</v>
      </c>
      <c r="B132" s="182">
        <f>[3]Données_Planning!B130</f>
        <v>0</v>
      </c>
      <c r="C132" s="183">
        <f>[3]Données_Planning!C130</f>
        <v>0</v>
      </c>
      <c r="D132" s="184">
        <f t="shared" si="26"/>
        <v>0</v>
      </c>
      <c r="E132" s="184">
        <f t="shared" si="27"/>
        <v>0</v>
      </c>
      <c r="F132" s="185">
        <f t="shared" si="28"/>
        <v>0</v>
      </c>
      <c r="G132" s="186">
        <f>[3]Données_Planning!L130</f>
        <v>0</v>
      </c>
      <c r="H132" s="187">
        <f>[3]Données_Planning!H130</f>
        <v>0</v>
      </c>
      <c r="I132" s="182">
        <f>[3]Données_Planning!D130</f>
        <v>0</v>
      </c>
      <c r="J132" s="188">
        <f>[3]Données_Planning!F130</f>
        <v>0</v>
      </c>
      <c r="K132" s="188">
        <f>[3]Données_Planning!E130</f>
        <v>0</v>
      </c>
      <c r="L132" s="189">
        <f>[3]Données_Planning!G130</f>
        <v>0</v>
      </c>
      <c r="M132" s="190">
        <f>(IF(OR(A132="DWF",A132="DNF"),0,QUOTIENT(Données_Planning!J130,60)))</f>
        <v>0</v>
      </c>
      <c r="N132" s="191" t="str">
        <f t="shared" si="29"/>
        <v>min</v>
      </c>
      <c r="O132" s="192">
        <f>(IF(OR(A132="DWF",A132="DNF"),Données_Planning!J130,MOD(Données_Planning!J130,60)))</f>
        <v>0</v>
      </c>
      <c r="P132" s="193" t="str">
        <f t="shared" si="30"/>
        <v>s</v>
      </c>
      <c r="Q132" s="194">
        <f>(IF(OR(A132="DWF",A132="DNF"),0,QUOTIENT(Données_Planning!I130,60)))</f>
        <v>0</v>
      </c>
      <c r="R132" s="191" t="str">
        <f t="shared" si="31"/>
        <v>min</v>
      </c>
      <c r="S132" s="192">
        <f>(IF(OR(A132="DWF",A132="DNF"),Données_Planning!I130,MOD(Données_Planning!I130,60)))</f>
        <v>0</v>
      </c>
      <c r="T132" s="193" t="str">
        <f t="shared" si="32"/>
        <v>s</v>
      </c>
      <c r="U132" s="194">
        <f>(IF(OR(A132="DWF",A132="DNF"),0,QUOTIENT(Données_Planning!K130,60)))</f>
        <v>0</v>
      </c>
      <c r="V132" s="191" t="str">
        <f t="shared" si="33"/>
        <v>min</v>
      </c>
      <c r="W132" s="192">
        <f>(IF(OR(A132="DWF",A132="DNF"),Données_Planning!K130,MOD(Données_Planning!K130,60)))</f>
        <v>0</v>
      </c>
      <c r="X132" s="195" t="str">
        <f t="shared" si="34"/>
        <v>s</v>
      </c>
      <c r="Y132" s="196"/>
    </row>
    <row r="133" spans="1:25" ht="23.25" hidden="1" x14ac:dyDescent="0.35">
      <c r="A133" s="207">
        <f>[3]Données_Planning!A131</f>
        <v>0</v>
      </c>
      <c r="B133" s="182">
        <f>[3]Données_Planning!B131</f>
        <v>0</v>
      </c>
      <c r="C133" s="183">
        <f>[3]Données_Planning!C131</f>
        <v>0</v>
      </c>
      <c r="D133" s="184">
        <f t="shared" si="26"/>
        <v>0</v>
      </c>
      <c r="E133" s="184">
        <f t="shared" si="27"/>
        <v>0</v>
      </c>
      <c r="F133" s="185">
        <f t="shared" si="28"/>
        <v>0</v>
      </c>
      <c r="G133" s="186">
        <f>[3]Données_Planning!L131</f>
        <v>0</v>
      </c>
      <c r="H133" s="187">
        <f>[3]Données_Planning!H131</f>
        <v>0</v>
      </c>
      <c r="I133" s="182">
        <f>[3]Données_Planning!D131</f>
        <v>0</v>
      </c>
      <c r="J133" s="188">
        <f>[3]Données_Planning!F131</f>
        <v>0</v>
      </c>
      <c r="K133" s="188">
        <f>[3]Données_Planning!E131</f>
        <v>0</v>
      </c>
      <c r="L133" s="189">
        <f>[3]Données_Planning!G131</f>
        <v>0</v>
      </c>
      <c r="M133" s="190">
        <f>(IF(OR(A133="DWF",A133="DNF"),0,QUOTIENT(Données_Planning!J131,60)))</f>
        <v>0</v>
      </c>
      <c r="N133" s="191" t="str">
        <f t="shared" si="29"/>
        <v>min</v>
      </c>
      <c r="O133" s="192">
        <f>(IF(OR(A133="DWF",A133="DNF"),Données_Planning!J131,MOD(Données_Planning!J131,60)))</f>
        <v>0</v>
      </c>
      <c r="P133" s="193" t="str">
        <f t="shared" si="30"/>
        <v>s</v>
      </c>
      <c r="Q133" s="194">
        <f>(IF(OR(A133="DWF",A133="DNF"),0,QUOTIENT(Données_Planning!I131,60)))</f>
        <v>0</v>
      </c>
      <c r="R133" s="191" t="str">
        <f t="shared" si="31"/>
        <v>min</v>
      </c>
      <c r="S133" s="192">
        <f>(IF(OR(A133="DWF",A133="DNF"),Données_Planning!I131,MOD(Données_Planning!I131,60)))</f>
        <v>0</v>
      </c>
      <c r="T133" s="193" t="str">
        <f t="shared" si="32"/>
        <v>s</v>
      </c>
      <c r="U133" s="194">
        <f>(IF(OR(A133="DWF",A133="DNF"),0,QUOTIENT(Données_Planning!K131,60)))</f>
        <v>0</v>
      </c>
      <c r="V133" s="191" t="str">
        <f t="shared" si="33"/>
        <v>min</v>
      </c>
      <c r="W133" s="192">
        <f>(IF(OR(A133="DWF",A133="DNF"),Données_Planning!K131,MOD(Données_Planning!K131,60)))</f>
        <v>0</v>
      </c>
      <c r="X133" s="195" t="str">
        <f t="shared" si="34"/>
        <v>s</v>
      </c>
      <c r="Y133" s="196"/>
    </row>
    <row r="134" spans="1:25" ht="23.25" hidden="1" x14ac:dyDescent="0.35">
      <c r="A134" s="207">
        <f>[3]Données_Planning!A132</f>
        <v>0</v>
      </c>
      <c r="B134" s="182">
        <f>[3]Données_Planning!B132</f>
        <v>0</v>
      </c>
      <c r="C134" s="183">
        <f>[3]Données_Planning!C132</f>
        <v>0</v>
      </c>
      <c r="D134" s="184">
        <f t="shared" si="26"/>
        <v>0</v>
      </c>
      <c r="E134" s="184">
        <f t="shared" si="27"/>
        <v>0</v>
      </c>
      <c r="F134" s="185">
        <f t="shared" si="28"/>
        <v>0</v>
      </c>
      <c r="G134" s="186">
        <f>[3]Données_Planning!L132</f>
        <v>0</v>
      </c>
      <c r="H134" s="187">
        <f>[3]Données_Planning!H132</f>
        <v>0</v>
      </c>
      <c r="I134" s="182">
        <f>[3]Données_Planning!D132</f>
        <v>0</v>
      </c>
      <c r="J134" s="188">
        <f>[3]Données_Planning!F132</f>
        <v>0</v>
      </c>
      <c r="K134" s="188">
        <f>[3]Données_Planning!E132</f>
        <v>0</v>
      </c>
      <c r="L134" s="189">
        <f>[3]Données_Planning!G132</f>
        <v>0</v>
      </c>
      <c r="M134" s="190">
        <f>(IF(OR(A134="DWF",A134="DNF"),0,QUOTIENT(Données_Planning!J132,60)))</f>
        <v>0</v>
      </c>
      <c r="N134" s="191" t="str">
        <f t="shared" si="29"/>
        <v>min</v>
      </c>
      <c r="O134" s="192">
        <f>(IF(OR(A134="DWF",A134="DNF"),Données_Planning!J132,MOD(Données_Planning!J132,60)))</f>
        <v>0</v>
      </c>
      <c r="P134" s="193" t="str">
        <f t="shared" si="30"/>
        <v>s</v>
      </c>
      <c r="Q134" s="194">
        <f>(IF(OR(A134="DWF",A134="DNF"),0,QUOTIENT(Données_Planning!I132,60)))</f>
        <v>0</v>
      </c>
      <c r="R134" s="191" t="str">
        <f t="shared" si="31"/>
        <v>min</v>
      </c>
      <c r="S134" s="192">
        <f>(IF(OR(A134="DWF",A134="DNF"),Données_Planning!I132,MOD(Données_Planning!I132,60)))</f>
        <v>0</v>
      </c>
      <c r="T134" s="193" t="str">
        <f t="shared" si="32"/>
        <v>s</v>
      </c>
      <c r="U134" s="194">
        <f>(IF(OR(A134="DWF",A134="DNF"),0,QUOTIENT(Données_Planning!K132,60)))</f>
        <v>0</v>
      </c>
      <c r="V134" s="191" t="str">
        <f t="shared" si="33"/>
        <v>min</v>
      </c>
      <c r="W134" s="192">
        <f>(IF(OR(A134="DWF",A134="DNF"),Données_Planning!K132,MOD(Données_Planning!K132,60)))</f>
        <v>0</v>
      </c>
      <c r="X134" s="195" t="str">
        <f t="shared" si="34"/>
        <v>s</v>
      </c>
      <c r="Y134" s="196"/>
    </row>
    <row r="135" spans="1:25" ht="23.25" hidden="1" x14ac:dyDescent="0.35">
      <c r="A135" s="207">
        <f>[3]Données_Planning!A133</f>
        <v>0</v>
      </c>
      <c r="B135" s="182">
        <f>[3]Données_Planning!B133</f>
        <v>0</v>
      </c>
      <c r="C135" s="183">
        <f>[3]Données_Planning!C133</f>
        <v>0</v>
      </c>
      <c r="D135" s="184">
        <f t="shared" si="26"/>
        <v>0</v>
      </c>
      <c r="E135" s="184">
        <f t="shared" si="27"/>
        <v>0</v>
      </c>
      <c r="F135" s="185">
        <f t="shared" si="28"/>
        <v>0</v>
      </c>
      <c r="G135" s="186">
        <f>[3]Données_Planning!L133</f>
        <v>0</v>
      </c>
      <c r="H135" s="187">
        <f>[3]Données_Planning!H133</f>
        <v>0</v>
      </c>
      <c r="I135" s="182">
        <f>[3]Données_Planning!D133</f>
        <v>0</v>
      </c>
      <c r="J135" s="188">
        <f>[3]Données_Planning!F133</f>
        <v>0</v>
      </c>
      <c r="K135" s="188">
        <f>[3]Données_Planning!E133</f>
        <v>0</v>
      </c>
      <c r="L135" s="189">
        <f>[3]Données_Planning!G133</f>
        <v>0</v>
      </c>
      <c r="M135" s="190">
        <f>(IF(OR(A135="DWF",A135="DNF"),0,QUOTIENT(Données_Planning!J133,60)))</f>
        <v>0</v>
      </c>
      <c r="N135" s="191" t="str">
        <f t="shared" si="29"/>
        <v>min</v>
      </c>
      <c r="O135" s="192">
        <f>(IF(OR(A135="DWF",A135="DNF"),Données_Planning!J133,MOD(Données_Planning!J133,60)))</f>
        <v>0</v>
      </c>
      <c r="P135" s="193" t="str">
        <f t="shared" si="30"/>
        <v>s</v>
      </c>
      <c r="Q135" s="194">
        <f>(IF(OR(A135="DWF",A135="DNF"),0,QUOTIENT(Données_Planning!I133,60)))</f>
        <v>0</v>
      </c>
      <c r="R135" s="191" t="str">
        <f t="shared" si="31"/>
        <v>min</v>
      </c>
      <c r="S135" s="192">
        <f>(IF(OR(A135="DWF",A135="DNF"),Données_Planning!I133,MOD(Données_Planning!I133,60)))</f>
        <v>0</v>
      </c>
      <c r="T135" s="193" t="str">
        <f t="shared" si="32"/>
        <v>s</v>
      </c>
      <c r="U135" s="194">
        <f>(IF(OR(A135="DWF",A135="DNF"),0,QUOTIENT(Données_Planning!K133,60)))</f>
        <v>0</v>
      </c>
      <c r="V135" s="191" t="str">
        <f t="shared" si="33"/>
        <v>min</v>
      </c>
      <c r="W135" s="192">
        <f>(IF(OR(A135="DWF",A135="DNF"),Données_Planning!K133,MOD(Données_Planning!K133,60)))</f>
        <v>0</v>
      </c>
      <c r="X135" s="195" t="str">
        <f t="shared" si="34"/>
        <v>s</v>
      </c>
      <c r="Y135" s="196"/>
    </row>
    <row r="136" spans="1:25" ht="23.25" hidden="1" x14ac:dyDescent="0.35">
      <c r="A136" s="207">
        <f>[3]Données_Planning!A134</f>
        <v>0</v>
      </c>
      <c r="B136" s="182">
        <f>[3]Données_Planning!B134</f>
        <v>0</v>
      </c>
      <c r="C136" s="183">
        <f>[3]Données_Planning!C134</f>
        <v>0</v>
      </c>
      <c r="D136" s="184">
        <f t="shared" si="26"/>
        <v>0</v>
      </c>
      <c r="E136" s="184">
        <f t="shared" si="27"/>
        <v>0</v>
      </c>
      <c r="F136" s="185">
        <f t="shared" si="28"/>
        <v>0</v>
      </c>
      <c r="G136" s="186">
        <f>[3]Données_Planning!L134</f>
        <v>0</v>
      </c>
      <c r="H136" s="187">
        <f>[3]Données_Planning!H134</f>
        <v>0</v>
      </c>
      <c r="I136" s="182">
        <f>[3]Données_Planning!D134</f>
        <v>0</v>
      </c>
      <c r="J136" s="188">
        <f>[3]Données_Planning!F134</f>
        <v>0</v>
      </c>
      <c r="K136" s="188">
        <f>[3]Données_Planning!E134</f>
        <v>0</v>
      </c>
      <c r="L136" s="189">
        <f>[3]Données_Planning!G134</f>
        <v>0</v>
      </c>
      <c r="M136" s="190">
        <f>(IF(OR(A136="DWF",A136="DNF"),0,QUOTIENT(Données_Planning!J134,60)))</f>
        <v>0</v>
      </c>
      <c r="N136" s="191" t="str">
        <f t="shared" si="29"/>
        <v>min</v>
      </c>
      <c r="O136" s="192">
        <f>(IF(OR(A136="DWF",A136="DNF"),Données_Planning!J134,MOD(Données_Planning!J134,60)))</f>
        <v>0</v>
      </c>
      <c r="P136" s="193" t="str">
        <f t="shared" si="30"/>
        <v>s</v>
      </c>
      <c r="Q136" s="194">
        <f>(IF(OR(A136="DWF",A136="DNF"),0,QUOTIENT(Données_Planning!I134,60)))</f>
        <v>0</v>
      </c>
      <c r="R136" s="191" t="str">
        <f t="shared" si="31"/>
        <v>min</v>
      </c>
      <c r="S136" s="192">
        <f>(IF(OR(A136="DWF",A136="DNF"),Données_Planning!I134,MOD(Données_Planning!I134,60)))</f>
        <v>0</v>
      </c>
      <c r="T136" s="193" t="str">
        <f t="shared" si="32"/>
        <v>s</v>
      </c>
      <c r="U136" s="194">
        <f>(IF(OR(A136="DWF",A136="DNF"),0,QUOTIENT(Données_Planning!K134,60)))</f>
        <v>0</v>
      </c>
      <c r="V136" s="191" t="str">
        <f t="shared" si="33"/>
        <v>min</v>
      </c>
      <c r="W136" s="192">
        <f>(IF(OR(A136="DWF",A136="DNF"),Données_Planning!K134,MOD(Données_Planning!K134,60)))</f>
        <v>0</v>
      </c>
      <c r="X136" s="195" t="str">
        <f t="shared" si="34"/>
        <v>s</v>
      </c>
      <c r="Y136" s="196"/>
    </row>
    <row r="137" spans="1:25" ht="23.25" hidden="1" x14ac:dyDescent="0.35">
      <c r="A137" s="207">
        <f>[3]Données_Planning!A135</f>
        <v>0</v>
      </c>
      <c r="B137" s="182">
        <f>[3]Données_Planning!B135</f>
        <v>0</v>
      </c>
      <c r="C137" s="183">
        <f>[3]Données_Planning!C135</f>
        <v>0</v>
      </c>
      <c r="D137" s="184">
        <f t="shared" si="26"/>
        <v>0</v>
      </c>
      <c r="E137" s="184">
        <f t="shared" si="27"/>
        <v>0</v>
      </c>
      <c r="F137" s="185">
        <f t="shared" si="28"/>
        <v>0</v>
      </c>
      <c r="G137" s="186">
        <f>[3]Données_Planning!L135</f>
        <v>0</v>
      </c>
      <c r="H137" s="187">
        <f>[3]Données_Planning!H135</f>
        <v>0</v>
      </c>
      <c r="I137" s="182">
        <f>[3]Données_Planning!D135</f>
        <v>0</v>
      </c>
      <c r="J137" s="188">
        <f>[3]Données_Planning!F135</f>
        <v>0</v>
      </c>
      <c r="K137" s="188">
        <f>[3]Données_Planning!E135</f>
        <v>0</v>
      </c>
      <c r="L137" s="189">
        <f>[3]Données_Planning!G135</f>
        <v>0</v>
      </c>
      <c r="M137" s="190">
        <f>(IF(OR(A137="DWF",A137="DNF"),0,QUOTIENT(Données_Planning!J135,60)))</f>
        <v>0</v>
      </c>
      <c r="N137" s="191" t="str">
        <f t="shared" si="29"/>
        <v>min</v>
      </c>
      <c r="O137" s="192">
        <f>(IF(OR(A137="DWF",A137="DNF"),Données_Planning!J135,MOD(Données_Planning!J135,60)))</f>
        <v>0</v>
      </c>
      <c r="P137" s="193" t="str">
        <f t="shared" si="30"/>
        <v>s</v>
      </c>
      <c r="Q137" s="194">
        <f>(IF(OR(A137="DWF",A137="DNF"),0,QUOTIENT(Données_Planning!I135,60)))</f>
        <v>0</v>
      </c>
      <c r="R137" s="191" t="str">
        <f t="shared" si="31"/>
        <v>min</v>
      </c>
      <c r="S137" s="192">
        <f>(IF(OR(A137="DWF",A137="DNF"),Données_Planning!I135,MOD(Données_Planning!I135,60)))</f>
        <v>0</v>
      </c>
      <c r="T137" s="193" t="str">
        <f t="shared" si="32"/>
        <v>s</v>
      </c>
      <c r="U137" s="194">
        <f>(IF(OR(A137="DWF",A137="DNF"),0,QUOTIENT(Données_Planning!K135,60)))</f>
        <v>0</v>
      </c>
      <c r="V137" s="191" t="str">
        <f t="shared" si="33"/>
        <v>min</v>
      </c>
      <c r="W137" s="192">
        <f>(IF(OR(A137="DWF",A137="DNF"),Données_Planning!K135,MOD(Données_Planning!K135,60)))</f>
        <v>0</v>
      </c>
      <c r="X137" s="195" t="str">
        <f t="shared" si="34"/>
        <v>s</v>
      </c>
      <c r="Y137" s="196"/>
    </row>
    <row r="138" spans="1:25" ht="23.25" hidden="1" x14ac:dyDescent="0.35">
      <c r="A138" s="207">
        <f>[3]Données_Planning!A136</f>
        <v>0</v>
      </c>
      <c r="B138" s="182">
        <f>[3]Données_Planning!B136</f>
        <v>0</v>
      </c>
      <c r="C138" s="183">
        <f>[3]Données_Planning!C136</f>
        <v>0</v>
      </c>
      <c r="D138" s="184">
        <f t="shared" si="26"/>
        <v>0</v>
      </c>
      <c r="E138" s="184">
        <f t="shared" si="27"/>
        <v>0</v>
      </c>
      <c r="F138" s="185">
        <f t="shared" si="28"/>
        <v>0</v>
      </c>
      <c r="G138" s="186">
        <f>[3]Données_Planning!L136</f>
        <v>0</v>
      </c>
      <c r="H138" s="187">
        <f>[3]Données_Planning!H136</f>
        <v>0</v>
      </c>
      <c r="I138" s="182">
        <f>[3]Données_Planning!D136</f>
        <v>0</v>
      </c>
      <c r="J138" s="188">
        <f>[3]Données_Planning!F136</f>
        <v>0</v>
      </c>
      <c r="K138" s="188">
        <f>[3]Données_Planning!E136</f>
        <v>0</v>
      </c>
      <c r="L138" s="189">
        <f>[3]Données_Planning!G136</f>
        <v>0</v>
      </c>
      <c r="M138" s="190">
        <f>(IF(OR(A138="DWF",A138="DNF"),0,QUOTIENT(Données_Planning!J136,60)))</f>
        <v>0</v>
      </c>
      <c r="N138" s="191" t="str">
        <f t="shared" si="29"/>
        <v>min</v>
      </c>
      <c r="O138" s="192">
        <f>(IF(OR(A138="DWF",A138="DNF"),Données_Planning!J136,MOD(Données_Planning!J136,60)))</f>
        <v>0</v>
      </c>
      <c r="P138" s="193" t="str">
        <f t="shared" si="30"/>
        <v>s</v>
      </c>
      <c r="Q138" s="194">
        <f>(IF(OR(A138="DWF",A138="DNF"),0,QUOTIENT(Données_Planning!I136,60)))</f>
        <v>0</v>
      </c>
      <c r="R138" s="191" t="str">
        <f t="shared" si="31"/>
        <v>min</v>
      </c>
      <c r="S138" s="192">
        <f>(IF(OR(A138="DWF",A138="DNF"),Données_Planning!I136,MOD(Données_Planning!I136,60)))</f>
        <v>0</v>
      </c>
      <c r="T138" s="193" t="str">
        <f t="shared" si="32"/>
        <v>s</v>
      </c>
      <c r="U138" s="194">
        <f>(IF(OR(A138="DWF",A138="DNF"),0,QUOTIENT(Données_Planning!K136,60)))</f>
        <v>0</v>
      </c>
      <c r="V138" s="191" t="str">
        <f t="shared" si="33"/>
        <v>min</v>
      </c>
      <c r="W138" s="192">
        <f>(IF(OR(A138="DWF",A138="DNF"),Données_Planning!K136,MOD(Données_Planning!K136,60)))</f>
        <v>0</v>
      </c>
      <c r="X138" s="195" t="str">
        <f t="shared" si="34"/>
        <v>s</v>
      </c>
      <c r="Y138" s="196"/>
    </row>
    <row r="139" spans="1:25" ht="23.25" hidden="1" x14ac:dyDescent="0.35">
      <c r="A139" s="207">
        <f>[3]Données_Planning!A137</f>
        <v>0</v>
      </c>
      <c r="B139" s="182">
        <f>[3]Données_Planning!B137</f>
        <v>0</v>
      </c>
      <c r="C139" s="183">
        <f>[3]Données_Planning!C137</f>
        <v>0</v>
      </c>
      <c r="D139" s="184">
        <f t="shared" si="26"/>
        <v>0</v>
      </c>
      <c r="E139" s="184">
        <f t="shared" si="27"/>
        <v>0</v>
      </c>
      <c r="F139" s="185">
        <f t="shared" si="28"/>
        <v>0</v>
      </c>
      <c r="G139" s="186">
        <f>[3]Données_Planning!L137</f>
        <v>0</v>
      </c>
      <c r="H139" s="187">
        <f>[3]Données_Planning!H137</f>
        <v>0</v>
      </c>
      <c r="I139" s="182">
        <f>[3]Données_Planning!D137</f>
        <v>0</v>
      </c>
      <c r="J139" s="188">
        <f>[3]Données_Planning!F137</f>
        <v>0</v>
      </c>
      <c r="K139" s="188">
        <f>[3]Données_Planning!E137</f>
        <v>0</v>
      </c>
      <c r="L139" s="189">
        <f>[3]Données_Planning!G137</f>
        <v>0</v>
      </c>
      <c r="M139" s="190">
        <f>(IF(OR(A139="DWF",A139="DNF"),0,QUOTIENT(Données_Planning!J137,60)))</f>
        <v>0</v>
      </c>
      <c r="N139" s="191" t="str">
        <f t="shared" si="29"/>
        <v>min</v>
      </c>
      <c r="O139" s="192">
        <f>(IF(OR(A139="DWF",A139="DNF"),Données_Planning!J137,MOD(Données_Planning!J137,60)))</f>
        <v>0</v>
      </c>
      <c r="P139" s="193" t="str">
        <f t="shared" si="30"/>
        <v>s</v>
      </c>
      <c r="Q139" s="194">
        <f>(IF(OR(A139="DWF",A139="DNF"),0,QUOTIENT(Données_Planning!I137,60)))</f>
        <v>0</v>
      </c>
      <c r="R139" s="191" t="str">
        <f t="shared" si="31"/>
        <v>min</v>
      </c>
      <c r="S139" s="192">
        <f>(IF(OR(A139="DWF",A139="DNF"),Données_Planning!I137,MOD(Données_Planning!I137,60)))</f>
        <v>0</v>
      </c>
      <c r="T139" s="193" t="str">
        <f t="shared" si="32"/>
        <v>s</v>
      </c>
      <c r="U139" s="194">
        <f>(IF(OR(A139="DWF",A139="DNF"),0,QUOTIENT(Données_Planning!K137,60)))</f>
        <v>0</v>
      </c>
      <c r="V139" s="191" t="str">
        <f t="shared" si="33"/>
        <v>min</v>
      </c>
      <c r="W139" s="192">
        <f>(IF(OR(A139="DWF",A139="DNF"),Données_Planning!K137,MOD(Données_Planning!K137,60)))</f>
        <v>0</v>
      </c>
      <c r="X139" s="195" t="str">
        <f t="shared" si="34"/>
        <v>s</v>
      </c>
      <c r="Y139" s="196"/>
    </row>
    <row r="140" spans="1:25" ht="23.25" hidden="1" x14ac:dyDescent="0.35">
      <c r="A140" s="207">
        <f>[3]Données_Planning!A138</f>
        <v>0</v>
      </c>
      <c r="B140" s="182">
        <f>[3]Données_Planning!B138</f>
        <v>0</v>
      </c>
      <c r="C140" s="183">
        <f>[3]Données_Planning!C138</f>
        <v>0</v>
      </c>
      <c r="D140" s="184">
        <f t="shared" si="26"/>
        <v>0</v>
      </c>
      <c r="E140" s="184">
        <f t="shared" si="27"/>
        <v>0</v>
      </c>
      <c r="F140" s="185">
        <f t="shared" si="28"/>
        <v>0</v>
      </c>
      <c r="G140" s="186">
        <f>[3]Données_Planning!L138</f>
        <v>0</v>
      </c>
      <c r="H140" s="187">
        <f>[3]Données_Planning!H138</f>
        <v>0</v>
      </c>
      <c r="I140" s="182">
        <f>[3]Données_Planning!D138</f>
        <v>0</v>
      </c>
      <c r="J140" s="188">
        <f>[3]Données_Planning!F138</f>
        <v>0</v>
      </c>
      <c r="K140" s="188">
        <f>[3]Données_Planning!E138</f>
        <v>0</v>
      </c>
      <c r="L140" s="189">
        <f>[3]Données_Planning!G138</f>
        <v>0</v>
      </c>
      <c r="M140" s="190">
        <f>(IF(OR(A140="DWF",A140="DNF"),0,QUOTIENT(Données_Planning!J138,60)))</f>
        <v>0</v>
      </c>
      <c r="N140" s="191" t="str">
        <f t="shared" si="29"/>
        <v>min</v>
      </c>
      <c r="O140" s="192">
        <f>(IF(OR(A140="DWF",A140="DNF"),Données_Planning!J138,MOD(Données_Planning!J138,60)))</f>
        <v>0</v>
      </c>
      <c r="P140" s="193" t="str">
        <f t="shared" si="30"/>
        <v>s</v>
      </c>
      <c r="Q140" s="194">
        <f>(IF(OR(A140="DWF",A140="DNF"),0,QUOTIENT(Données_Planning!I138,60)))</f>
        <v>0</v>
      </c>
      <c r="R140" s="191" t="str">
        <f t="shared" si="31"/>
        <v>min</v>
      </c>
      <c r="S140" s="192">
        <f>(IF(OR(A140="DWF",A140="DNF"),Données_Planning!I138,MOD(Données_Planning!I138,60)))</f>
        <v>0</v>
      </c>
      <c r="T140" s="193" t="str">
        <f t="shared" si="32"/>
        <v>s</v>
      </c>
      <c r="U140" s="194">
        <f>(IF(OR(A140="DWF",A140="DNF"),0,QUOTIENT(Données_Planning!K138,60)))</f>
        <v>0</v>
      </c>
      <c r="V140" s="191" t="str">
        <f t="shared" si="33"/>
        <v>min</v>
      </c>
      <c r="W140" s="192">
        <f>(IF(OR(A140="DWF",A140="DNF"),Données_Planning!K138,MOD(Données_Planning!K138,60)))</f>
        <v>0</v>
      </c>
      <c r="X140" s="195" t="str">
        <f t="shared" si="34"/>
        <v>s</v>
      </c>
      <c r="Y140" s="196"/>
    </row>
    <row r="141" spans="1:25" ht="23.25" hidden="1" x14ac:dyDescent="0.35">
      <c r="A141" s="207">
        <f>[3]Données_Planning!A139</f>
        <v>0</v>
      </c>
      <c r="B141" s="182">
        <f>[3]Données_Planning!B139</f>
        <v>0</v>
      </c>
      <c r="C141" s="183">
        <f>[3]Données_Planning!C139</f>
        <v>0</v>
      </c>
      <c r="D141" s="184">
        <f t="shared" si="26"/>
        <v>0</v>
      </c>
      <c r="E141" s="184">
        <f t="shared" si="27"/>
        <v>0</v>
      </c>
      <c r="F141" s="185">
        <f t="shared" si="28"/>
        <v>0</v>
      </c>
      <c r="G141" s="186">
        <f>[3]Données_Planning!L139</f>
        <v>0</v>
      </c>
      <c r="H141" s="187">
        <f>[3]Données_Planning!H139</f>
        <v>0</v>
      </c>
      <c r="I141" s="182">
        <f>[3]Données_Planning!D139</f>
        <v>0</v>
      </c>
      <c r="J141" s="188">
        <f>[3]Données_Planning!F139</f>
        <v>0</v>
      </c>
      <c r="K141" s="188">
        <f>[3]Données_Planning!E139</f>
        <v>0</v>
      </c>
      <c r="L141" s="189">
        <f>[3]Données_Planning!G139</f>
        <v>0</v>
      </c>
      <c r="M141" s="190">
        <f>(IF(OR(A141="DWF",A141="DNF"),0,QUOTIENT(Données_Planning!J139,60)))</f>
        <v>0</v>
      </c>
      <c r="N141" s="191" t="str">
        <f>(IF(OR(A141="DWF",A141="DNF"),0,"min"))</f>
        <v>min</v>
      </c>
      <c r="O141" s="192">
        <f>(IF(OR(A141="DWF",A141="DNF"),Données_Planning!J139,MOD(Données_Planning!J139,60)))</f>
        <v>0</v>
      </c>
      <c r="P141" s="193" t="str">
        <f t="shared" si="30"/>
        <v>s</v>
      </c>
      <c r="Q141" s="194">
        <f>(IF(OR(A141="DWF",A141="DNF"),0,QUOTIENT(Données_Planning!I139,60)))</f>
        <v>0</v>
      </c>
      <c r="R141" s="191" t="str">
        <f t="shared" si="31"/>
        <v>min</v>
      </c>
      <c r="S141" s="192">
        <f>(IF(OR(A141="DWF",A141="DNF"),Données_Planning!I139,MOD(Données_Planning!I139,60)))</f>
        <v>0</v>
      </c>
      <c r="T141" s="193" t="str">
        <f t="shared" si="32"/>
        <v>s</v>
      </c>
      <c r="U141" s="194">
        <f>(IF(OR(A141="DWF",A141="DNF"),0,QUOTIENT(Données_Planning!K139,60)))</f>
        <v>0</v>
      </c>
      <c r="V141" s="191" t="str">
        <f t="shared" si="33"/>
        <v>min</v>
      </c>
      <c r="W141" s="192">
        <f>(IF(OR(A141="DWF",A141="DNF"),Données_Planning!K139,MOD(Données_Planning!K139,60)))</f>
        <v>0</v>
      </c>
      <c r="X141" s="195" t="str">
        <f t="shared" si="34"/>
        <v>s</v>
      </c>
      <c r="Y141" s="196"/>
    </row>
    <row r="142" spans="1:25" ht="23.25" hidden="1" x14ac:dyDescent="0.35">
      <c r="A142" s="207">
        <f>[3]Données_Planning!A140</f>
        <v>0</v>
      </c>
      <c r="B142" s="182">
        <f>[3]Données_Planning!B140</f>
        <v>0</v>
      </c>
      <c r="C142" s="183">
        <f>[3]Données_Planning!C140</f>
        <v>0</v>
      </c>
      <c r="D142" s="184">
        <f t="shared" si="26"/>
        <v>0</v>
      </c>
      <c r="E142" s="184">
        <f t="shared" si="27"/>
        <v>0</v>
      </c>
      <c r="F142" s="185">
        <f t="shared" si="28"/>
        <v>0</v>
      </c>
      <c r="G142" s="186">
        <f>[3]Données_Planning!L140</f>
        <v>0</v>
      </c>
      <c r="H142" s="187">
        <f>[3]Données_Planning!H140</f>
        <v>0</v>
      </c>
      <c r="I142" s="182">
        <f>[3]Données_Planning!D140</f>
        <v>0</v>
      </c>
      <c r="J142" s="188">
        <f>[3]Données_Planning!F140</f>
        <v>0</v>
      </c>
      <c r="K142" s="188">
        <f>[3]Données_Planning!E140</f>
        <v>0</v>
      </c>
      <c r="L142" s="189">
        <f>[3]Données_Planning!G140</f>
        <v>0</v>
      </c>
      <c r="M142" s="190">
        <f>(IF(OR(A142="DWF",A142="DNF"),0,QUOTIENT(Données_Planning!J140,60)))</f>
        <v>0</v>
      </c>
      <c r="N142" s="191" t="str">
        <f t="shared" ref="N142:N202" si="35">(IF(OR(A142="DWF",A142="DNF"),0,"min"))</f>
        <v>min</v>
      </c>
      <c r="O142" s="192">
        <f>(IF(OR(A142="DWF",A142="DNF"),Données_Planning!J140,MOD(Données_Planning!J140,60)))</f>
        <v>0</v>
      </c>
      <c r="P142" s="193" t="str">
        <f t="shared" si="30"/>
        <v>s</v>
      </c>
      <c r="Q142" s="194">
        <f>(IF(OR(A142="DWF",A142="DNF"),0,QUOTIENT(Données_Planning!I140,60)))</f>
        <v>0</v>
      </c>
      <c r="R142" s="191" t="str">
        <f t="shared" si="31"/>
        <v>min</v>
      </c>
      <c r="S142" s="192">
        <f>(IF(OR(A142="DWF",A142="DNF"),Données_Planning!I140,MOD(Données_Planning!I140,60)))</f>
        <v>0</v>
      </c>
      <c r="T142" s="193" t="str">
        <f t="shared" si="32"/>
        <v>s</v>
      </c>
      <c r="U142" s="194">
        <f>(IF(OR(A142="DWF",A142="DNF"),0,QUOTIENT(Données_Planning!K140,60)))</f>
        <v>0</v>
      </c>
      <c r="V142" s="191" t="str">
        <f t="shared" si="33"/>
        <v>min</v>
      </c>
      <c r="W142" s="192">
        <f>(IF(OR(A142="DWF",A142="DNF"),Données_Planning!K140,MOD(Données_Planning!K140,60)))</f>
        <v>0</v>
      </c>
      <c r="X142" s="195" t="str">
        <f t="shared" si="34"/>
        <v>s</v>
      </c>
      <c r="Y142" s="196"/>
    </row>
    <row r="143" spans="1:25" ht="23.25" hidden="1" x14ac:dyDescent="0.35">
      <c r="A143" s="207">
        <f>[3]Données_Planning!A141</f>
        <v>0</v>
      </c>
      <c r="B143" s="182">
        <f>[3]Données_Planning!B141</f>
        <v>0</v>
      </c>
      <c r="C143" s="183">
        <f>[3]Données_Planning!C141</f>
        <v>0</v>
      </c>
      <c r="D143" s="184">
        <f t="shared" si="26"/>
        <v>0</v>
      </c>
      <c r="E143" s="184">
        <f t="shared" si="27"/>
        <v>0</v>
      </c>
      <c r="F143" s="185">
        <f t="shared" si="28"/>
        <v>0</v>
      </c>
      <c r="G143" s="186">
        <f>[3]Données_Planning!L141</f>
        <v>0</v>
      </c>
      <c r="H143" s="187">
        <f>[3]Données_Planning!H141</f>
        <v>0</v>
      </c>
      <c r="I143" s="182">
        <f>[3]Données_Planning!D141</f>
        <v>0</v>
      </c>
      <c r="J143" s="188">
        <f>[3]Données_Planning!F141</f>
        <v>0</v>
      </c>
      <c r="K143" s="188">
        <f>[3]Données_Planning!E141</f>
        <v>0</v>
      </c>
      <c r="L143" s="189">
        <f>[3]Données_Planning!G141</f>
        <v>0</v>
      </c>
      <c r="M143" s="190">
        <f>(IF(OR(A143="DWF",A143="DNF"),0,QUOTIENT(Données_Planning!J141,60)))</f>
        <v>0</v>
      </c>
      <c r="N143" s="191" t="str">
        <f t="shared" si="35"/>
        <v>min</v>
      </c>
      <c r="O143" s="192">
        <f>(IF(OR(A143="DWF",A143="DNF"),Données_Planning!J141,MOD(Données_Planning!J141,60)))</f>
        <v>0</v>
      </c>
      <c r="P143" s="193" t="str">
        <f t="shared" si="30"/>
        <v>s</v>
      </c>
      <c r="Q143" s="194">
        <f>(IF(OR(A143="DWF",A143="DNF"),0,QUOTIENT(Données_Planning!I141,60)))</f>
        <v>0</v>
      </c>
      <c r="R143" s="191" t="str">
        <f t="shared" si="31"/>
        <v>min</v>
      </c>
      <c r="S143" s="192">
        <f>(IF(OR(A143="DWF",A143="DNF"),Données_Planning!I141,MOD(Données_Planning!I141,60)))</f>
        <v>0</v>
      </c>
      <c r="T143" s="193" t="str">
        <f t="shared" si="32"/>
        <v>s</v>
      </c>
      <c r="U143" s="194">
        <f>(IF(OR(A143="DWF",A143="DNF"),0,QUOTIENT(Données_Planning!K141,60)))</f>
        <v>0</v>
      </c>
      <c r="V143" s="191" t="str">
        <f t="shared" si="33"/>
        <v>min</v>
      </c>
      <c r="W143" s="192">
        <f>(IF(OR(A143="DWF",A143="DNF"),Données_Planning!K141,MOD(Données_Planning!K141,60)))</f>
        <v>0</v>
      </c>
      <c r="X143" s="195" t="str">
        <f t="shared" si="34"/>
        <v>s</v>
      </c>
      <c r="Y143" s="196"/>
    </row>
    <row r="144" spans="1:25" ht="23.25" hidden="1" x14ac:dyDescent="0.35">
      <c r="A144" s="207">
        <f>[3]Données_Planning!A142</f>
        <v>0</v>
      </c>
      <c r="B144" s="182">
        <f>[3]Données_Planning!B142</f>
        <v>0</v>
      </c>
      <c r="C144" s="183">
        <f>[3]Données_Planning!C142</f>
        <v>0</v>
      </c>
      <c r="D144" s="184">
        <f t="shared" si="26"/>
        <v>0</v>
      </c>
      <c r="E144" s="184">
        <f t="shared" si="27"/>
        <v>0</v>
      </c>
      <c r="F144" s="185">
        <f t="shared" si="28"/>
        <v>0</v>
      </c>
      <c r="G144" s="186">
        <f>[3]Données_Planning!L142</f>
        <v>0</v>
      </c>
      <c r="H144" s="187">
        <f>[3]Données_Planning!H142</f>
        <v>0</v>
      </c>
      <c r="I144" s="182">
        <f>[3]Données_Planning!D142</f>
        <v>0</v>
      </c>
      <c r="J144" s="188">
        <f>[3]Données_Planning!F142</f>
        <v>0</v>
      </c>
      <c r="K144" s="188">
        <f>[3]Données_Planning!E142</f>
        <v>0</v>
      </c>
      <c r="L144" s="189">
        <f>[3]Données_Planning!G142</f>
        <v>0</v>
      </c>
      <c r="M144" s="190">
        <f>(IF(OR(A144="DWF",A144="DNF"),0,QUOTIENT(Données_Planning!J142,60)))</f>
        <v>0</v>
      </c>
      <c r="N144" s="191" t="str">
        <f t="shared" si="35"/>
        <v>min</v>
      </c>
      <c r="O144" s="192">
        <f>(IF(OR(A144="DWF",A144="DNF"),Données_Planning!J142,MOD(Données_Planning!J142,60)))</f>
        <v>0</v>
      </c>
      <c r="P144" s="193" t="str">
        <f t="shared" si="30"/>
        <v>s</v>
      </c>
      <c r="Q144" s="194">
        <f>(IF(OR(A144="DWF",A144="DNF"),0,QUOTIENT(Données_Planning!I142,60)))</f>
        <v>0</v>
      </c>
      <c r="R144" s="191" t="str">
        <f t="shared" si="31"/>
        <v>min</v>
      </c>
      <c r="S144" s="192">
        <f>(IF(OR(A144="DWF",A144="DNF"),Données_Planning!I142,MOD(Données_Planning!I142,60)))</f>
        <v>0</v>
      </c>
      <c r="T144" s="193" t="str">
        <f t="shared" si="32"/>
        <v>s</v>
      </c>
      <c r="U144" s="194">
        <f>(IF(OR(A144="DWF",A144="DNF"),0,QUOTIENT(Données_Planning!K142,60)))</f>
        <v>0</v>
      </c>
      <c r="V144" s="191" t="str">
        <f t="shared" si="33"/>
        <v>min</v>
      </c>
      <c r="W144" s="192">
        <f>(IF(OR(A144="DWF",A144="DNF"),Données_Planning!K142,MOD(Données_Planning!K142,60)))</f>
        <v>0</v>
      </c>
      <c r="X144" s="195" t="str">
        <f t="shared" si="34"/>
        <v>s</v>
      </c>
      <c r="Y144" s="196"/>
    </row>
    <row r="145" spans="1:25" ht="23.25" hidden="1" x14ac:dyDescent="0.35">
      <c r="A145" s="207">
        <f>[3]Données_Planning!A143</f>
        <v>0</v>
      </c>
      <c r="B145" s="182">
        <f>[3]Données_Planning!B143</f>
        <v>0</v>
      </c>
      <c r="C145" s="183">
        <f>[3]Données_Planning!C143</f>
        <v>0</v>
      </c>
      <c r="D145" s="184">
        <f t="shared" si="26"/>
        <v>0</v>
      </c>
      <c r="E145" s="184">
        <f t="shared" si="27"/>
        <v>0</v>
      </c>
      <c r="F145" s="185">
        <f t="shared" si="28"/>
        <v>0</v>
      </c>
      <c r="G145" s="186">
        <f>[3]Données_Planning!L143</f>
        <v>0</v>
      </c>
      <c r="H145" s="187">
        <f>[3]Données_Planning!H143</f>
        <v>0</v>
      </c>
      <c r="I145" s="182">
        <f>[3]Données_Planning!D143</f>
        <v>0</v>
      </c>
      <c r="J145" s="188">
        <f>[3]Données_Planning!F143</f>
        <v>0</v>
      </c>
      <c r="K145" s="188">
        <f>[3]Données_Planning!E143</f>
        <v>0</v>
      </c>
      <c r="L145" s="189">
        <f>[3]Données_Planning!G143</f>
        <v>0</v>
      </c>
      <c r="M145" s="190">
        <f>(IF(OR(A145="DWF",A145="DNF"),0,QUOTIENT(Données_Planning!J143,60)))</f>
        <v>0</v>
      </c>
      <c r="N145" s="191" t="str">
        <f t="shared" si="35"/>
        <v>min</v>
      </c>
      <c r="O145" s="192">
        <f>(IF(OR(A145="DWF",A145="DNF"),Données_Planning!J143,MOD(Données_Planning!J143,60)))</f>
        <v>0</v>
      </c>
      <c r="P145" s="193" t="str">
        <f t="shared" si="30"/>
        <v>s</v>
      </c>
      <c r="Q145" s="194">
        <f>(IF(OR(A145="DWF",A145="DNF"),0,QUOTIENT(Données_Planning!I143,60)))</f>
        <v>0</v>
      </c>
      <c r="R145" s="191" t="str">
        <f t="shared" si="31"/>
        <v>min</v>
      </c>
      <c r="S145" s="192">
        <f>(IF(OR(A145="DWF",A145="DNF"),Données_Planning!I143,MOD(Données_Planning!I143,60)))</f>
        <v>0</v>
      </c>
      <c r="T145" s="193" t="str">
        <f t="shared" si="32"/>
        <v>s</v>
      </c>
      <c r="U145" s="194">
        <f>(IF(OR(A145="DWF",A145="DNF"),0,QUOTIENT(Données_Planning!K143,60)))</f>
        <v>0</v>
      </c>
      <c r="V145" s="191" t="str">
        <f t="shared" si="33"/>
        <v>min</v>
      </c>
      <c r="W145" s="192">
        <f>(IF(OR(A145="DWF",A145="DNF"),Données_Planning!K143,MOD(Données_Planning!K143,60)))</f>
        <v>0</v>
      </c>
      <c r="X145" s="195" t="str">
        <f t="shared" si="34"/>
        <v>s</v>
      </c>
      <c r="Y145" s="196"/>
    </row>
    <row r="146" spans="1:25" ht="23.25" hidden="1" x14ac:dyDescent="0.35">
      <c r="A146" s="207">
        <f>[3]Données_Planning!A144</f>
        <v>0</v>
      </c>
      <c r="B146" s="182">
        <f>[3]Données_Planning!B144</f>
        <v>0</v>
      </c>
      <c r="C146" s="183">
        <f>[3]Données_Planning!C144</f>
        <v>0</v>
      </c>
      <c r="D146" s="184">
        <f t="shared" si="26"/>
        <v>0</v>
      </c>
      <c r="E146" s="184">
        <f t="shared" si="27"/>
        <v>0</v>
      </c>
      <c r="F146" s="185">
        <f t="shared" si="28"/>
        <v>0</v>
      </c>
      <c r="G146" s="186">
        <f>[3]Données_Planning!L144</f>
        <v>0</v>
      </c>
      <c r="H146" s="187">
        <f>[3]Données_Planning!H144</f>
        <v>0</v>
      </c>
      <c r="I146" s="182">
        <f>[3]Données_Planning!D144</f>
        <v>0</v>
      </c>
      <c r="J146" s="188">
        <f>[3]Données_Planning!F144</f>
        <v>0</v>
      </c>
      <c r="K146" s="188">
        <f>[3]Données_Planning!E144</f>
        <v>0</v>
      </c>
      <c r="L146" s="189">
        <f>[3]Données_Planning!G144</f>
        <v>0</v>
      </c>
      <c r="M146" s="190">
        <f>(IF(OR(A146="DWF",A146="DNF"),0,QUOTIENT(Données_Planning!J144,60)))</f>
        <v>0</v>
      </c>
      <c r="N146" s="191" t="str">
        <f t="shared" si="35"/>
        <v>min</v>
      </c>
      <c r="O146" s="192">
        <f>(IF(OR(A146="DWF",A146="DNF"),Données_Planning!J144,MOD(Données_Planning!J144,60)))</f>
        <v>0</v>
      </c>
      <c r="P146" s="193" t="str">
        <f t="shared" si="30"/>
        <v>s</v>
      </c>
      <c r="Q146" s="194">
        <f>(IF(OR(A146="DWF",A146="DNF"),0,QUOTIENT(Données_Planning!I144,60)))</f>
        <v>0</v>
      </c>
      <c r="R146" s="191" t="str">
        <f t="shared" si="31"/>
        <v>min</v>
      </c>
      <c r="S146" s="192">
        <f>(IF(OR(A146="DWF",A146="DNF"),Données_Planning!I144,MOD(Données_Planning!I144,60)))</f>
        <v>0</v>
      </c>
      <c r="T146" s="193" t="str">
        <f t="shared" si="32"/>
        <v>s</v>
      </c>
      <c r="U146" s="194">
        <f>(IF(OR(A146="DWF",A146="DNF"),0,QUOTIENT(Données_Planning!K144,60)))</f>
        <v>0</v>
      </c>
      <c r="V146" s="191" t="str">
        <f t="shared" si="33"/>
        <v>min</v>
      </c>
      <c r="W146" s="192">
        <f>(IF(OR(A146="DWF",A146="DNF"),Données_Planning!K144,MOD(Données_Planning!K144,60)))</f>
        <v>0</v>
      </c>
      <c r="X146" s="195" t="str">
        <f t="shared" si="34"/>
        <v>s</v>
      </c>
      <c r="Y146" s="196"/>
    </row>
    <row r="147" spans="1:25" ht="23.25" hidden="1" x14ac:dyDescent="0.35">
      <c r="A147" s="207">
        <f>[3]Données_Planning!A145</f>
        <v>0</v>
      </c>
      <c r="B147" s="182">
        <f>[3]Données_Planning!B145</f>
        <v>0</v>
      </c>
      <c r="C147" s="183">
        <f>[3]Données_Planning!C145</f>
        <v>0</v>
      </c>
      <c r="D147" s="184">
        <f t="shared" si="26"/>
        <v>0</v>
      </c>
      <c r="E147" s="184">
        <f t="shared" si="27"/>
        <v>0</v>
      </c>
      <c r="F147" s="185">
        <f t="shared" si="28"/>
        <v>0</v>
      </c>
      <c r="G147" s="186">
        <f>[3]Données_Planning!L145</f>
        <v>0</v>
      </c>
      <c r="H147" s="187">
        <f>[3]Données_Planning!H145</f>
        <v>0</v>
      </c>
      <c r="I147" s="182">
        <f>[3]Données_Planning!D145</f>
        <v>0</v>
      </c>
      <c r="J147" s="188">
        <f>[3]Données_Planning!F145</f>
        <v>0</v>
      </c>
      <c r="K147" s="188">
        <f>[3]Données_Planning!E145</f>
        <v>0</v>
      </c>
      <c r="L147" s="189">
        <f>[3]Données_Planning!G145</f>
        <v>0</v>
      </c>
      <c r="M147" s="190">
        <f>(IF(OR(A147="DWF",A147="DNF"),0,QUOTIENT(Données_Planning!J145,60)))</f>
        <v>0</v>
      </c>
      <c r="N147" s="191" t="str">
        <f t="shared" si="35"/>
        <v>min</v>
      </c>
      <c r="O147" s="192">
        <f>(IF(OR(A147="DWF",A147="DNF"),Données_Planning!J145,MOD(Données_Planning!J145,60)))</f>
        <v>0</v>
      </c>
      <c r="P147" s="193" t="str">
        <f t="shared" si="30"/>
        <v>s</v>
      </c>
      <c r="Q147" s="194">
        <f>(IF(OR(A147="DWF",A147="DNF"),0,QUOTIENT(Données_Planning!I145,60)))</f>
        <v>0</v>
      </c>
      <c r="R147" s="191" t="str">
        <f t="shared" si="31"/>
        <v>min</v>
      </c>
      <c r="S147" s="192">
        <f>(IF(OR(A147="DWF",A147="DNF"),Données_Planning!I145,MOD(Données_Planning!I145,60)))</f>
        <v>0</v>
      </c>
      <c r="T147" s="193" t="str">
        <f t="shared" si="32"/>
        <v>s</v>
      </c>
      <c r="U147" s="194">
        <f>(IF(OR(A147="DWF",A147="DNF"),0,QUOTIENT(Données_Planning!K145,60)))</f>
        <v>0</v>
      </c>
      <c r="V147" s="191" t="str">
        <f t="shared" si="33"/>
        <v>min</v>
      </c>
      <c r="W147" s="192">
        <f>(IF(OR(A147="DWF",A147="DNF"),Données_Planning!K145,MOD(Données_Planning!K145,60)))</f>
        <v>0</v>
      </c>
      <c r="X147" s="195" t="str">
        <f t="shared" si="34"/>
        <v>s</v>
      </c>
      <c r="Y147" s="196"/>
    </row>
    <row r="148" spans="1:25" ht="23.25" hidden="1" x14ac:dyDescent="0.35">
      <c r="A148" s="207">
        <f>[3]Données_Planning!A146</f>
        <v>0</v>
      </c>
      <c r="B148" s="182">
        <f>[3]Données_Planning!B146</f>
        <v>0</v>
      </c>
      <c r="C148" s="183">
        <f>[3]Données_Planning!C146</f>
        <v>0</v>
      </c>
      <c r="D148" s="184">
        <f t="shared" si="26"/>
        <v>0</v>
      </c>
      <c r="E148" s="184">
        <f t="shared" si="27"/>
        <v>0</v>
      </c>
      <c r="F148" s="185">
        <f t="shared" si="28"/>
        <v>0</v>
      </c>
      <c r="G148" s="186">
        <f>[3]Données_Planning!L146</f>
        <v>0</v>
      </c>
      <c r="H148" s="187">
        <f>[3]Données_Planning!H146</f>
        <v>0</v>
      </c>
      <c r="I148" s="182">
        <f>[3]Données_Planning!D146</f>
        <v>0</v>
      </c>
      <c r="J148" s="188">
        <f>[3]Données_Planning!F146</f>
        <v>0</v>
      </c>
      <c r="K148" s="188">
        <f>[3]Données_Planning!E146</f>
        <v>0</v>
      </c>
      <c r="L148" s="189">
        <f>[3]Données_Planning!G146</f>
        <v>0</v>
      </c>
      <c r="M148" s="190">
        <f>(IF(OR(A148="DWF",A148="DNF"),0,QUOTIENT(Données_Planning!J146,60)))</f>
        <v>0</v>
      </c>
      <c r="N148" s="191" t="str">
        <f t="shared" si="35"/>
        <v>min</v>
      </c>
      <c r="O148" s="192">
        <f>(IF(OR(A148="DWF",A148="DNF"),Données_Planning!J146,MOD(Données_Planning!J146,60)))</f>
        <v>0</v>
      </c>
      <c r="P148" s="193" t="str">
        <f t="shared" si="30"/>
        <v>s</v>
      </c>
      <c r="Q148" s="194">
        <f>(IF(OR(A148="DWF",A148="DNF"),0,QUOTIENT(Données_Planning!I146,60)))</f>
        <v>0</v>
      </c>
      <c r="R148" s="191" t="str">
        <f t="shared" si="31"/>
        <v>min</v>
      </c>
      <c r="S148" s="192">
        <f>(IF(OR(A148="DWF",A148="DNF"),Données_Planning!I146,MOD(Données_Planning!I146,60)))</f>
        <v>0</v>
      </c>
      <c r="T148" s="193" t="str">
        <f t="shared" si="32"/>
        <v>s</v>
      </c>
      <c r="U148" s="194">
        <f>(IF(OR(A148="DWF",A148="DNF"),0,QUOTIENT(Données_Planning!K146,60)))</f>
        <v>0</v>
      </c>
      <c r="V148" s="191" t="str">
        <f t="shared" si="33"/>
        <v>min</v>
      </c>
      <c r="W148" s="192">
        <f>(IF(OR(A148="DWF",A148="DNF"),Données_Planning!K146,MOD(Données_Planning!K146,60)))</f>
        <v>0</v>
      </c>
      <c r="X148" s="195" t="str">
        <f t="shared" si="34"/>
        <v>s</v>
      </c>
      <c r="Y148" s="196"/>
    </row>
    <row r="149" spans="1:25" ht="23.25" hidden="1" x14ac:dyDescent="0.35">
      <c r="A149" s="207">
        <f>[3]Données_Planning!A147</f>
        <v>0</v>
      </c>
      <c r="B149" s="182">
        <f>[3]Données_Planning!B147</f>
        <v>0</v>
      </c>
      <c r="C149" s="183">
        <f>[3]Données_Planning!C147</f>
        <v>0</v>
      </c>
      <c r="D149" s="184">
        <f t="shared" si="26"/>
        <v>0</v>
      </c>
      <c r="E149" s="184">
        <f t="shared" si="27"/>
        <v>0</v>
      </c>
      <c r="F149" s="185">
        <f t="shared" si="28"/>
        <v>0</v>
      </c>
      <c r="G149" s="186">
        <f>[3]Données_Planning!L147</f>
        <v>0</v>
      </c>
      <c r="H149" s="187">
        <f>[3]Données_Planning!H147</f>
        <v>0</v>
      </c>
      <c r="I149" s="182">
        <f>[3]Données_Planning!D147</f>
        <v>0</v>
      </c>
      <c r="J149" s="188">
        <f>[3]Données_Planning!F147</f>
        <v>0</v>
      </c>
      <c r="K149" s="188">
        <f>[3]Données_Planning!E147</f>
        <v>0</v>
      </c>
      <c r="L149" s="189">
        <f>[3]Données_Planning!G147</f>
        <v>0</v>
      </c>
      <c r="M149" s="190">
        <f>(IF(OR(A149="DWF",A149="DNF"),0,QUOTIENT(Données_Planning!J147,60)))</f>
        <v>0</v>
      </c>
      <c r="N149" s="191" t="str">
        <f t="shared" si="35"/>
        <v>min</v>
      </c>
      <c r="O149" s="192">
        <f>(IF(OR(A149="DWF",A149="DNF"),Données_Planning!J147,MOD(Données_Planning!J147,60)))</f>
        <v>0</v>
      </c>
      <c r="P149" s="193" t="str">
        <f t="shared" si="30"/>
        <v>s</v>
      </c>
      <c r="Q149" s="194">
        <f>(IF(OR(A149="DWF",A149="DNF"),0,QUOTIENT(Données_Planning!I147,60)))</f>
        <v>0</v>
      </c>
      <c r="R149" s="191" t="str">
        <f t="shared" si="31"/>
        <v>min</v>
      </c>
      <c r="S149" s="192">
        <f>(IF(OR(A149="DWF",A149="DNF"),Données_Planning!I147,MOD(Données_Planning!I147,60)))</f>
        <v>0</v>
      </c>
      <c r="T149" s="193" t="str">
        <f t="shared" si="32"/>
        <v>s</v>
      </c>
      <c r="U149" s="194">
        <f>(IF(OR(A149="DWF",A149="DNF"),0,QUOTIENT(Données_Planning!K147,60)))</f>
        <v>0</v>
      </c>
      <c r="V149" s="191" t="str">
        <f t="shared" si="33"/>
        <v>min</v>
      </c>
      <c r="W149" s="192">
        <f>(IF(OR(A149="DWF",A149="DNF"),Données_Planning!K147,MOD(Données_Planning!K147,60)))</f>
        <v>0</v>
      </c>
      <c r="X149" s="195" t="str">
        <f t="shared" si="34"/>
        <v>s</v>
      </c>
      <c r="Y149" s="196"/>
    </row>
    <row r="150" spans="1:25" ht="23.25" hidden="1" x14ac:dyDescent="0.35">
      <c r="A150" s="207">
        <f>[3]Données_Planning!A148</f>
        <v>0</v>
      </c>
      <c r="B150" s="182">
        <f>[3]Données_Planning!B148</f>
        <v>0</v>
      </c>
      <c r="C150" s="183">
        <f>[3]Données_Planning!C148</f>
        <v>0</v>
      </c>
      <c r="D150" s="184">
        <f t="shared" si="26"/>
        <v>0</v>
      </c>
      <c r="E150" s="184">
        <f t="shared" si="27"/>
        <v>0</v>
      </c>
      <c r="F150" s="185">
        <f t="shared" si="28"/>
        <v>0</v>
      </c>
      <c r="G150" s="186">
        <f>[3]Données_Planning!L148</f>
        <v>0</v>
      </c>
      <c r="H150" s="187">
        <f>[3]Données_Planning!H148</f>
        <v>0</v>
      </c>
      <c r="I150" s="182">
        <f>[3]Données_Planning!D148</f>
        <v>0</v>
      </c>
      <c r="J150" s="188">
        <f>[3]Données_Planning!F148</f>
        <v>0</v>
      </c>
      <c r="K150" s="188">
        <f>[3]Données_Planning!E148</f>
        <v>0</v>
      </c>
      <c r="L150" s="189">
        <f>[3]Données_Planning!G148</f>
        <v>0</v>
      </c>
      <c r="M150" s="190">
        <f>(IF(OR(A150="DWF",A150="DNF"),0,QUOTIENT(Données_Planning!J148,60)))</f>
        <v>0</v>
      </c>
      <c r="N150" s="191" t="str">
        <f t="shared" si="35"/>
        <v>min</v>
      </c>
      <c r="O150" s="192">
        <f>(IF(OR(A150="DWF",A150="DNF"),Données_Planning!J148,MOD(Données_Planning!J148,60)))</f>
        <v>0</v>
      </c>
      <c r="P150" s="193" t="str">
        <f t="shared" si="30"/>
        <v>s</v>
      </c>
      <c r="Q150" s="194">
        <f>(IF(OR(A150="DWF",A150="DNF"),0,QUOTIENT(Données_Planning!I148,60)))</f>
        <v>0</v>
      </c>
      <c r="R150" s="191" t="str">
        <f t="shared" si="31"/>
        <v>min</v>
      </c>
      <c r="S150" s="192">
        <f>(IF(OR(A150="DWF",A150="DNF"),Données_Planning!I148,MOD(Données_Planning!I148,60)))</f>
        <v>0</v>
      </c>
      <c r="T150" s="193" t="str">
        <f t="shared" si="32"/>
        <v>s</v>
      </c>
      <c r="U150" s="194">
        <f>(IF(OR(A150="DWF",A150="DNF"),0,QUOTIENT(Données_Planning!K148,60)))</f>
        <v>0</v>
      </c>
      <c r="V150" s="191" t="str">
        <f t="shared" si="33"/>
        <v>min</v>
      </c>
      <c r="W150" s="192">
        <f>(IF(OR(A150="DWF",A150="DNF"),Données_Planning!K148,MOD(Données_Planning!K148,60)))</f>
        <v>0</v>
      </c>
      <c r="X150" s="195" t="str">
        <f t="shared" si="34"/>
        <v>s</v>
      </c>
      <c r="Y150" s="196"/>
    </row>
    <row r="151" spans="1:25" ht="23.25" hidden="1" x14ac:dyDescent="0.35">
      <c r="A151" s="207">
        <f>[3]Données_Planning!A149</f>
        <v>0</v>
      </c>
      <c r="B151" s="182">
        <f>[3]Données_Planning!B149</f>
        <v>0</v>
      </c>
      <c r="C151" s="183">
        <f>[3]Données_Planning!C149</f>
        <v>0</v>
      </c>
      <c r="D151" s="184">
        <f t="shared" ref="D151:D202" si="36">IF(G151 -TIME(0,$D$3,0)&gt;0, G151 -TIME(0,$D$3,0), 0)</f>
        <v>0</v>
      </c>
      <c r="E151" s="184">
        <f t="shared" ref="E151:E202" si="37">IF(G151 -TIME(0,$E$3,0)&gt;0, G151 -TIME(0,$E$3,0), 0)</f>
        <v>0</v>
      </c>
      <c r="F151" s="185">
        <f t="shared" ref="F151:F202" si="38">IF(G151 -TIME(0,$F$3,0)&gt;0, G151 -TIME(0,$F$3,0), 0)</f>
        <v>0</v>
      </c>
      <c r="G151" s="186">
        <f>[3]Données_Planning!L149</f>
        <v>0</v>
      </c>
      <c r="H151" s="187">
        <f>[3]Données_Planning!H149</f>
        <v>0</v>
      </c>
      <c r="I151" s="182">
        <f>[3]Données_Planning!D149</f>
        <v>0</v>
      </c>
      <c r="J151" s="188">
        <f>[3]Données_Planning!F149</f>
        <v>0</v>
      </c>
      <c r="K151" s="188">
        <f>[3]Données_Planning!E149</f>
        <v>0</v>
      </c>
      <c r="L151" s="189">
        <f>[3]Données_Planning!G149</f>
        <v>0</v>
      </c>
      <c r="M151" s="190">
        <f>(IF(OR(A151="DWF",A151="DNF"),0,QUOTIENT(Données_Planning!J149,60)))</f>
        <v>0</v>
      </c>
      <c r="N151" s="191" t="str">
        <f t="shared" si="35"/>
        <v>min</v>
      </c>
      <c r="O151" s="192">
        <f>(IF(OR(A151="DWF",A151="DNF"),Données_Planning!J149,MOD(Données_Planning!J149,60)))</f>
        <v>0</v>
      </c>
      <c r="P151" s="193" t="str">
        <f t="shared" ref="P151:P202" si="39">(IF(OR(A151="DWF",A151="DNF"),"m","s"))</f>
        <v>s</v>
      </c>
      <c r="Q151" s="194">
        <f>(IF(OR(A151="DWF",A151="DNF"),0,QUOTIENT(Données_Planning!I149,60)))</f>
        <v>0</v>
      </c>
      <c r="R151" s="191" t="str">
        <f t="shared" ref="R151:R202" si="40">(IF(OR(A151="DWF",A151="DNF"),0,"min"))</f>
        <v>min</v>
      </c>
      <c r="S151" s="192">
        <f>(IF(OR(A151="DWF",A151="DNF"),Données_Planning!I149,MOD(Données_Planning!I149,60)))</f>
        <v>0</v>
      </c>
      <c r="T151" s="193" t="str">
        <f t="shared" ref="T151:T202" si="41">(IF(OR(A151="DWF",A151="DNF"),"m","s"))</f>
        <v>s</v>
      </c>
      <c r="U151" s="194">
        <f>(IF(OR(A151="DWF",A151="DNF"),0,QUOTIENT(Données_Planning!K149,60)))</f>
        <v>0</v>
      </c>
      <c r="V151" s="191" t="str">
        <f t="shared" ref="V151:V202" si="42">(IF(OR(A151="DWF",A151="DNF"),0,"min"))</f>
        <v>min</v>
      </c>
      <c r="W151" s="192">
        <f>(IF(OR(A151="DWF",A151="DNF"),Données_Planning!K149,MOD(Données_Planning!K149,60)))</f>
        <v>0</v>
      </c>
      <c r="X151" s="195" t="str">
        <f t="shared" ref="X151:X202" si="43">(IF(OR(A151="DWF",A151="DNF"),"m","s"))</f>
        <v>s</v>
      </c>
      <c r="Y151" s="196"/>
    </row>
    <row r="152" spans="1:25" ht="23.25" hidden="1" x14ac:dyDescent="0.35">
      <c r="A152" s="207">
        <f>[3]Données_Planning!A150</f>
        <v>0</v>
      </c>
      <c r="B152" s="182">
        <f>[3]Données_Planning!B150</f>
        <v>0</v>
      </c>
      <c r="C152" s="183">
        <f>[3]Données_Planning!C150</f>
        <v>0</v>
      </c>
      <c r="D152" s="184">
        <f t="shared" si="36"/>
        <v>0</v>
      </c>
      <c r="E152" s="184">
        <f t="shared" si="37"/>
        <v>0</v>
      </c>
      <c r="F152" s="185">
        <f t="shared" si="38"/>
        <v>0</v>
      </c>
      <c r="G152" s="186">
        <f>[3]Données_Planning!L150</f>
        <v>0</v>
      </c>
      <c r="H152" s="187">
        <f>[3]Données_Planning!H150</f>
        <v>0</v>
      </c>
      <c r="I152" s="182">
        <f>[3]Données_Planning!D150</f>
        <v>0</v>
      </c>
      <c r="J152" s="188">
        <f>[3]Données_Planning!F150</f>
        <v>0</v>
      </c>
      <c r="K152" s="188">
        <f>[3]Données_Planning!E150</f>
        <v>0</v>
      </c>
      <c r="L152" s="189">
        <f>[3]Données_Planning!G150</f>
        <v>0</v>
      </c>
      <c r="M152" s="190">
        <f>(IF(OR(A152="DWF",A152="DNF"),0,QUOTIENT(Données_Planning!J150,60)))</f>
        <v>0</v>
      </c>
      <c r="N152" s="191" t="str">
        <f t="shared" si="35"/>
        <v>min</v>
      </c>
      <c r="O152" s="192">
        <f>(IF(OR(A152="DWF",A152="DNF"),Données_Planning!J150,MOD(Données_Planning!J150,60)))</f>
        <v>0</v>
      </c>
      <c r="P152" s="193" t="str">
        <f t="shared" si="39"/>
        <v>s</v>
      </c>
      <c r="Q152" s="194">
        <f>(IF(OR(A152="DWF",A152="DNF"),0,QUOTIENT(Données_Planning!I150,60)))</f>
        <v>0</v>
      </c>
      <c r="R152" s="191" t="str">
        <f t="shared" si="40"/>
        <v>min</v>
      </c>
      <c r="S152" s="192">
        <f>(IF(OR(A152="DWF",A152="DNF"),Données_Planning!I150,MOD(Données_Planning!I150,60)))</f>
        <v>0</v>
      </c>
      <c r="T152" s="193" t="str">
        <f t="shared" si="41"/>
        <v>s</v>
      </c>
      <c r="U152" s="194">
        <f>(IF(OR(A152="DWF",A152="DNF"),0,QUOTIENT(Données_Planning!K150,60)))</f>
        <v>0</v>
      </c>
      <c r="V152" s="191" t="str">
        <f t="shared" si="42"/>
        <v>min</v>
      </c>
      <c r="W152" s="192">
        <f>(IF(OR(A152="DWF",A152="DNF"),Données_Planning!K150,MOD(Données_Planning!K150,60)))</f>
        <v>0</v>
      </c>
      <c r="X152" s="195" t="str">
        <f t="shared" si="43"/>
        <v>s</v>
      </c>
      <c r="Y152" s="196"/>
    </row>
    <row r="153" spans="1:25" ht="23.25" hidden="1" x14ac:dyDescent="0.35">
      <c r="A153" s="207">
        <f>[3]Données_Planning!A151</f>
        <v>0</v>
      </c>
      <c r="B153" s="182">
        <f>[3]Données_Planning!B151</f>
        <v>0</v>
      </c>
      <c r="C153" s="183">
        <f>[3]Données_Planning!C151</f>
        <v>0</v>
      </c>
      <c r="D153" s="184">
        <f t="shared" si="36"/>
        <v>0</v>
      </c>
      <c r="E153" s="184">
        <f t="shared" si="37"/>
        <v>0</v>
      </c>
      <c r="F153" s="185">
        <f t="shared" si="38"/>
        <v>0</v>
      </c>
      <c r="G153" s="186">
        <f>[3]Données_Planning!L151</f>
        <v>0</v>
      </c>
      <c r="H153" s="187">
        <f>[3]Données_Planning!H151</f>
        <v>0</v>
      </c>
      <c r="I153" s="182">
        <f>[3]Données_Planning!D151</f>
        <v>0</v>
      </c>
      <c r="J153" s="188">
        <f>[3]Données_Planning!F151</f>
        <v>0</v>
      </c>
      <c r="K153" s="188">
        <f>[3]Données_Planning!E151</f>
        <v>0</v>
      </c>
      <c r="L153" s="189">
        <f>[3]Données_Planning!G151</f>
        <v>0</v>
      </c>
      <c r="M153" s="190">
        <f>(IF(OR(A153="DWF",A153="DNF"),0,QUOTIENT(Données_Planning!J151,60)))</f>
        <v>0</v>
      </c>
      <c r="N153" s="191" t="str">
        <f t="shared" si="35"/>
        <v>min</v>
      </c>
      <c r="O153" s="192">
        <f>(IF(OR(A153="DWF",A153="DNF"),Données_Planning!J151,MOD(Données_Planning!J151,60)))</f>
        <v>0</v>
      </c>
      <c r="P153" s="193" t="str">
        <f t="shared" si="39"/>
        <v>s</v>
      </c>
      <c r="Q153" s="194">
        <f>(IF(OR(A153="DWF",A153="DNF"),0,QUOTIENT(Données_Planning!I151,60)))</f>
        <v>0</v>
      </c>
      <c r="R153" s="191" t="str">
        <f t="shared" si="40"/>
        <v>min</v>
      </c>
      <c r="S153" s="192">
        <f>(IF(OR(A153="DWF",A153="DNF"),Données_Planning!I151,MOD(Données_Planning!I151,60)))</f>
        <v>0</v>
      </c>
      <c r="T153" s="193" t="str">
        <f t="shared" si="41"/>
        <v>s</v>
      </c>
      <c r="U153" s="194">
        <f>(IF(OR(A153="DWF",A153="DNF"),0,QUOTIENT(Données_Planning!K151,60)))</f>
        <v>0</v>
      </c>
      <c r="V153" s="191" t="str">
        <f t="shared" si="42"/>
        <v>min</v>
      </c>
      <c r="W153" s="192">
        <f>(IF(OR(A153="DWF",A153="DNF"),Données_Planning!K151,MOD(Données_Planning!K151,60)))</f>
        <v>0</v>
      </c>
      <c r="X153" s="195" t="str">
        <f t="shared" si="43"/>
        <v>s</v>
      </c>
      <c r="Y153" s="196"/>
    </row>
    <row r="154" spans="1:25" ht="23.25" hidden="1" x14ac:dyDescent="0.35">
      <c r="A154" s="207">
        <f>[3]Données_Planning!A152</f>
        <v>0</v>
      </c>
      <c r="B154" s="182">
        <f>[3]Données_Planning!B152</f>
        <v>0</v>
      </c>
      <c r="C154" s="183">
        <f>[3]Données_Planning!C152</f>
        <v>0</v>
      </c>
      <c r="D154" s="184">
        <f t="shared" si="36"/>
        <v>0</v>
      </c>
      <c r="E154" s="184">
        <f t="shared" si="37"/>
        <v>0</v>
      </c>
      <c r="F154" s="185">
        <f t="shared" si="38"/>
        <v>0</v>
      </c>
      <c r="G154" s="186">
        <f>[3]Données_Planning!L152</f>
        <v>0</v>
      </c>
      <c r="H154" s="187">
        <f>[3]Données_Planning!H152</f>
        <v>0</v>
      </c>
      <c r="I154" s="182">
        <f>[3]Données_Planning!D152</f>
        <v>0</v>
      </c>
      <c r="J154" s="188">
        <f>[3]Données_Planning!F152</f>
        <v>0</v>
      </c>
      <c r="K154" s="188">
        <f>[3]Données_Planning!E152</f>
        <v>0</v>
      </c>
      <c r="L154" s="189">
        <f>[3]Données_Planning!G152</f>
        <v>0</v>
      </c>
      <c r="M154" s="190">
        <f>(IF(OR(A154="DWF",A154="DNF"),0,QUOTIENT(Données_Planning!J152,60)))</f>
        <v>0</v>
      </c>
      <c r="N154" s="191" t="str">
        <f t="shared" si="35"/>
        <v>min</v>
      </c>
      <c r="O154" s="192">
        <f>(IF(OR(A154="DWF",A154="DNF"),Données_Planning!J152,MOD(Données_Planning!J152,60)))</f>
        <v>0</v>
      </c>
      <c r="P154" s="193" t="str">
        <f t="shared" si="39"/>
        <v>s</v>
      </c>
      <c r="Q154" s="194">
        <f>(IF(OR(A154="DWF",A154="DNF"),0,QUOTIENT(Données_Planning!I152,60)))</f>
        <v>0</v>
      </c>
      <c r="R154" s="191" t="str">
        <f t="shared" si="40"/>
        <v>min</v>
      </c>
      <c r="S154" s="192">
        <f>(IF(OR(A154="DWF",A154="DNF"),Données_Planning!I152,MOD(Données_Planning!I152,60)))</f>
        <v>0</v>
      </c>
      <c r="T154" s="193" t="str">
        <f t="shared" si="41"/>
        <v>s</v>
      </c>
      <c r="U154" s="194">
        <f>(IF(OR(A154="DWF",A154="DNF"),0,QUOTIENT(Données_Planning!K152,60)))</f>
        <v>0</v>
      </c>
      <c r="V154" s="191" t="str">
        <f t="shared" si="42"/>
        <v>min</v>
      </c>
      <c r="W154" s="192">
        <f>(IF(OR(A154="DWF",A154="DNF"),Données_Planning!K152,MOD(Données_Planning!K152,60)))</f>
        <v>0</v>
      </c>
      <c r="X154" s="195" t="str">
        <f t="shared" si="43"/>
        <v>s</v>
      </c>
      <c r="Y154" s="196"/>
    </row>
    <row r="155" spans="1:25" ht="23.25" hidden="1" x14ac:dyDescent="0.35">
      <c r="A155" s="207">
        <f>[3]Données_Planning!A153</f>
        <v>0</v>
      </c>
      <c r="B155" s="182">
        <f>[3]Données_Planning!B153</f>
        <v>0</v>
      </c>
      <c r="C155" s="183">
        <f>[3]Données_Planning!C153</f>
        <v>0</v>
      </c>
      <c r="D155" s="184">
        <f t="shared" si="36"/>
        <v>0</v>
      </c>
      <c r="E155" s="184">
        <f t="shared" si="37"/>
        <v>0</v>
      </c>
      <c r="F155" s="185">
        <f t="shared" si="38"/>
        <v>0</v>
      </c>
      <c r="G155" s="186">
        <f>[3]Données_Planning!L153</f>
        <v>0</v>
      </c>
      <c r="H155" s="187">
        <f>[3]Données_Planning!H153</f>
        <v>0</v>
      </c>
      <c r="I155" s="182">
        <f>[3]Données_Planning!D153</f>
        <v>0</v>
      </c>
      <c r="J155" s="188">
        <f>[3]Données_Planning!F153</f>
        <v>0</v>
      </c>
      <c r="K155" s="188">
        <f>[3]Données_Planning!E153</f>
        <v>0</v>
      </c>
      <c r="L155" s="189">
        <f>[3]Données_Planning!G153</f>
        <v>0</v>
      </c>
      <c r="M155" s="190">
        <f>(IF(OR(A155="DWF",A155="DNF"),0,QUOTIENT(Données_Planning!J153,60)))</f>
        <v>0</v>
      </c>
      <c r="N155" s="191" t="str">
        <f t="shared" si="35"/>
        <v>min</v>
      </c>
      <c r="O155" s="192">
        <f>(IF(OR(A155="DWF",A155="DNF"),Données_Planning!J153,MOD(Données_Planning!J153,60)))</f>
        <v>0</v>
      </c>
      <c r="P155" s="193" t="str">
        <f t="shared" si="39"/>
        <v>s</v>
      </c>
      <c r="Q155" s="194">
        <f>(IF(OR(A155="DWF",A155="DNF"),0,QUOTIENT(Données_Planning!I153,60)))</f>
        <v>0</v>
      </c>
      <c r="R155" s="191" t="str">
        <f t="shared" si="40"/>
        <v>min</v>
      </c>
      <c r="S155" s="192">
        <f>(IF(OR(A155="DWF",A155="DNF"),Données_Planning!I153,MOD(Données_Planning!I153,60)))</f>
        <v>0</v>
      </c>
      <c r="T155" s="193" t="str">
        <f t="shared" si="41"/>
        <v>s</v>
      </c>
      <c r="U155" s="194">
        <f>(IF(OR(A155="DWF",A155="DNF"),0,QUOTIENT(Données_Planning!K153,60)))</f>
        <v>0</v>
      </c>
      <c r="V155" s="191" t="str">
        <f t="shared" si="42"/>
        <v>min</v>
      </c>
      <c r="W155" s="192">
        <f>(IF(OR(A155="DWF",A155="DNF"),Données_Planning!K153,MOD(Données_Planning!K153,60)))</f>
        <v>0</v>
      </c>
      <c r="X155" s="195" t="str">
        <f t="shared" si="43"/>
        <v>s</v>
      </c>
      <c r="Y155" s="196"/>
    </row>
    <row r="156" spans="1:25" ht="23.25" hidden="1" x14ac:dyDescent="0.35">
      <c r="A156" s="207">
        <f>[3]Données_Planning!A154</f>
        <v>0</v>
      </c>
      <c r="B156" s="182">
        <f>[3]Données_Planning!B154</f>
        <v>0</v>
      </c>
      <c r="C156" s="183">
        <f>[3]Données_Planning!C154</f>
        <v>0</v>
      </c>
      <c r="D156" s="184">
        <f t="shared" si="36"/>
        <v>0</v>
      </c>
      <c r="E156" s="184">
        <f t="shared" si="37"/>
        <v>0</v>
      </c>
      <c r="F156" s="185">
        <f t="shared" si="38"/>
        <v>0</v>
      </c>
      <c r="G156" s="186">
        <f>[3]Données_Planning!L154</f>
        <v>0</v>
      </c>
      <c r="H156" s="187">
        <f>[3]Données_Planning!H154</f>
        <v>0</v>
      </c>
      <c r="I156" s="182">
        <f>[3]Données_Planning!D154</f>
        <v>0</v>
      </c>
      <c r="J156" s="188">
        <f>[3]Données_Planning!F154</f>
        <v>0</v>
      </c>
      <c r="K156" s="188">
        <f>[3]Données_Planning!E154</f>
        <v>0</v>
      </c>
      <c r="L156" s="189">
        <f>[3]Données_Planning!G154</f>
        <v>0</v>
      </c>
      <c r="M156" s="190">
        <f>(IF(OR(A156="DWF",A156="DNF"),0,QUOTIENT(Données_Planning!J154,60)))</f>
        <v>0</v>
      </c>
      <c r="N156" s="191" t="str">
        <f t="shared" si="35"/>
        <v>min</v>
      </c>
      <c r="O156" s="192">
        <f>(IF(OR(A156="DWF",A156="DNF"),Données_Planning!J154,MOD(Données_Planning!J154,60)))</f>
        <v>0</v>
      </c>
      <c r="P156" s="193" t="str">
        <f t="shared" si="39"/>
        <v>s</v>
      </c>
      <c r="Q156" s="194">
        <f>(IF(OR(A156="DWF",A156="DNF"),0,QUOTIENT(Données_Planning!I154,60)))</f>
        <v>0</v>
      </c>
      <c r="R156" s="191" t="str">
        <f t="shared" si="40"/>
        <v>min</v>
      </c>
      <c r="S156" s="192">
        <f>(IF(OR(A156="DWF",A156="DNF"),Données_Planning!I154,MOD(Données_Planning!I154,60)))</f>
        <v>0</v>
      </c>
      <c r="T156" s="193" t="str">
        <f t="shared" si="41"/>
        <v>s</v>
      </c>
      <c r="U156" s="194">
        <f>(IF(OR(A156="DWF",A156="DNF"),0,QUOTIENT(Données_Planning!K154,60)))</f>
        <v>0</v>
      </c>
      <c r="V156" s="191" t="str">
        <f t="shared" si="42"/>
        <v>min</v>
      </c>
      <c r="W156" s="192">
        <f>(IF(OR(A156="DWF",A156="DNF"),Données_Planning!K154,MOD(Données_Planning!K154,60)))</f>
        <v>0</v>
      </c>
      <c r="X156" s="195" t="str">
        <f t="shared" si="43"/>
        <v>s</v>
      </c>
      <c r="Y156" s="196"/>
    </row>
    <row r="157" spans="1:25" ht="23.25" hidden="1" x14ac:dyDescent="0.35">
      <c r="A157" s="207">
        <f>[3]Données_Planning!A155</f>
        <v>0</v>
      </c>
      <c r="B157" s="182">
        <f>[3]Données_Planning!B155</f>
        <v>0</v>
      </c>
      <c r="C157" s="183">
        <f>[3]Données_Planning!C155</f>
        <v>0</v>
      </c>
      <c r="D157" s="184">
        <f t="shared" si="36"/>
        <v>0</v>
      </c>
      <c r="E157" s="184">
        <f t="shared" si="37"/>
        <v>0</v>
      </c>
      <c r="F157" s="185">
        <f t="shared" si="38"/>
        <v>0</v>
      </c>
      <c r="G157" s="186">
        <f>[3]Données_Planning!L155</f>
        <v>0</v>
      </c>
      <c r="H157" s="187">
        <f>[3]Données_Planning!H155</f>
        <v>0</v>
      </c>
      <c r="I157" s="182">
        <f>[3]Données_Planning!D155</f>
        <v>0</v>
      </c>
      <c r="J157" s="188">
        <f>[3]Données_Planning!F155</f>
        <v>0</v>
      </c>
      <c r="K157" s="188">
        <f>[3]Données_Planning!E155</f>
        <v>0</v>
      </c>
      <c r="L157" s="189">
        <f>[3]Données_Planning!G155</f>
        <v>0</v>
      </c>
      <c r="M157" s="190">
        <f>(IF(OR(A157="DWF",A157="DNF"),0,QUOTIENT(Données_Planning!J155,60)))</f>
        <v>0</v>
      </c>
      <c r="N157" s="191" t="str">
        <f t="shared" si="35"/>
        <v>min</v>
      </c>
      <c r="O157" s="192">
        <f>(IF(OR(A157="DWF",A157="DNF"),Données_Planning!J155,MOD(Données_Planning!J155,60)))</f>
        <v>0</v>
      </c>
      <c r="P157" s="193" t="str">
        <f t="shared" si="39"/>
        <v>s</v>
      </c>
      <c r="Q157" s="194">
        <f>(IF(OR(A157="DWF",A157="DNF"),0,QUOTIENT(Données_Planning!I155,60)))</f>
        <v>0</v>
      </c>
      <c r="R157" s="191" t="str">
        <f t="shared" si="40"/>
        <v>min</v>
      </c>
      <c r="S157" s="192">
        <f>(IF(OR(A157="DWF",A157="DNF"),Données_Planning!I155,MOD(Données_Planning!I155,60)))</f>
        <v>0</v>
      </c>
      <c r="T157" s="193" t="str">
        <f t="shared" si="41"/>
        <v>s</v>
      </c>
      <c r="U157" s="194">
        <f>(IF(OR(A157="DWF",A157="DNF"),0,QUOTIENT(Données_Planning!K155,60)))</f>
        <v>0</v>
      </c>
      <c r="V157" s="191" t="str">
        <f t="shared" si="42"/>
        <v>min</v>
      </c>
      <c r="W157" s="192">
        <f>(IF(OR(A157="DWF",A157="DNF"),Données_Planning!K155,MOD(Données_Planning!K155,60)))</f>
        <v>0</v>
      </c>
      <c r="X157" s="195" t="str">
        <f t="shared" si="43"/>
        <v>s</v>
      </c>
      <c r="Y157" s="196"/>
    </row>
    <row r="158" spans="1:25" ht="23.25" hidden="1" x14ac:dyDescent="0.35">
      <c r="A158" s="207">
        <f>[3]Données_Planning!A156</f>
        <v>0</v>
      </c>
      <c r="B158" s="182">
        <f>[3]Données_Planning!B156</f>
        <v>0</v>
      </c>
      <c r="C158" s="183">
        <f>[3]Données_Planning!C156</f>
        <v>0</v>
      </c>
      <c r="D158" s="184">
        <f t="shared" si="36"/>
        <v>0</v>
      </c>
      <c r="E158" s="184">
        <f t="shared" si="37"/>
        <v>0</v>
      </c>
      <c r="F158" s="185">
        <f t="shared" si="38"/>
        <v>0</v>
      </c>
      <c r="G158" s="186">
        <f>[3]Données_Planning!L156</f>
        <v>0</v>
      </c>
      <c r="H158" s="187">
        <f>[3]Données_Planning!H156</f>
        <v>0</v>
      </c>
      <c r="I158" s="182">
        <f>[3]Données_Planning!D156</f>
        <v>0</v>
      </c>
      <c r="J158" s="188">
        <f>[3]Données_Planning!F156</f>
        <v>0</v>
      </c>
      <c r="K158" s="188">
        <f>[3]Données_Planning!E156</f>
        <v>0</v>
      </c>
      <c r="L158" s="189">
        <f>[3]Données_Planning!G156</f>
        <v>0</v>
      </c>
      <c r="M158" s="190">
        <f>(IF(OR(A158="DWF",A158="DNF"),0,QUOTIENT(Données_Planning!J156,60)))</f>
        <v>0</v>
      </c>
      <c r="N158" s="191" t="str">
        <f t="shared" si="35"/>
        <v>min</v>
      </c>
      <c r="O158" s="192">
        <f>(IF(OR(A158="DWF",A158="DNF"),Données_Planning!J156,MOD(Données_Planning!J156,60)))</f>
        <v>0</v>
      </c>
      <c r="P158" s="193" t="str">
        <f t="shared" si="39"/>
        <v>s</v>
      </c>
      <c r="Q158" s="194">
        <f>(IF(OR(A158="DWF",A158="DNF"),0,QUOTIENT(Données_Planning!I156,60)))</f>
        <v>0</v>
      </c>
      <c r="R158" s="191" t="str">
        <f t="shared" si="40"/>
        <v>min</v>
      </c>
      <c r="S158" s="192">
        <f>(IF(OR(A158="DWF",A158="DNF"),Données_Planning!I156,MOD(Données_Planning!I156,60)))</f>
        <v>0</v>
      </c>
      <c r="T158" s="193" t="str">
        <f t="shared" si="41"/>
        <v>s</v>
      </c>
      <c r="U158" s="194">
        <f>(IF(OR(A158="DWF",A158="DNF"),0,QUOTIENT(Données_Planning!K156,60)))</f>
        <v>0</v>
      </c>
      <c r="V158" s="191" t="str">
        <f t="shared" si="42"/>
        <v>min</v>
      </c>
      <c r="W158" s="192">
        <f>(IF(OR(A158="DWF",A158="DNF"),Données_Planning!K156,MOD(Données_Planning!K156,60)))</f>
        <v>0</v>
      </c>
      <c r="X158" s="195" t="str">
        <f t="shared" si="43"/>
        <v>s</v>
      </c>
      <c r="Y158" s="196"/>
    </row>
    <row r="159" spans="1:25" ht="23.25" hidden="1" x14ac:dyDescent="0.35">
      <c r="A159" s="207">
        <f>[3]Données_Planning!A157</f>
        <v>0</v>
      </c>
      <c r="B159" s="182">
        <f>[3]Données_Planning!B157</f>
        <v>0</v>
      </c>
      <c r="C159" s="183">
        <f>[3]Données_Planning!C157</f>
        <v>0</v>
      </c>
      <c r="D159" s="184">
        <f t="shared" si="36"/>
        <v>0</v>
      </c>
      <c r="E159" s="184">
        <f t="shared" si="37"/>
        <v>0</v>
      </c>
      <c r="F159" s="185">
        <f t="shared" si="38"/>
        <v>0</v>
      </c>
      <c r="G159" s="186">
        <f>[3]Données_Planning!L157</f>
        <v>0</v>
      </c>
      <c r="H159" s="187">
        <f>[3]Données_Planning!H157</f>
        <v>0</v>
      </c>
      <c r="I159" s="182">
        <f>[3]Données_Planning!D157</f>
        <v>0</v>
      </c>
      <c r="J159" s="188">
        <f>[3]Données_Planning!F157</f>
        <v>0</v>
      </c>
      <c r="K159" s="188">
        <f>[3]Données_Planning!E157</f>
        <v>0</v>
      </c>
      <c r="L159" s="189">
        <f>[3]Données_Planning!G157</f>
        <v>0</v>
      </c>
      <c r="M159" s="190">
        <f>(IF(OR(A159="DWF",A159="DNF"),0,QUOTIENT(Données_Planning!J157,60)))</f>
        <v>0</v>
      </c>
      <c r="N159" s="191" t="str">
        <f t="shared" si="35"/>
        <v>min</v>
      </c>
      <c r="O159" s="192">
        <f>(IF(OR(A159="DWF",A159="DNF"),Données_Planning!J157,MOD(Données_Planning!J157,60)))</f>
        <v>0</v>
      </c>
      <c r="P159" s="193" t="str">
        <f t="shared" si="39"/>
        <v>s</v>
      </c>
      <c r="Q159" s="194">
        <f>(IF(OR(A159="DWF",A159="DNF"),0,QUOTIENT(Données_Planning!I157,60)))</f>
        <v>0</v>
      </c>
      <c r="R159" s="191" t="str">
        <f t="shared" si="40"/>
        <v>min</v>
      </c>
      <c r="S159" s="192">
        <f>(IF(OR(A159="DWF",A159="DNF"),Données_Planning!I157,MOD(Données_Planning!I157,60)))</f>
        <v>0</v>
      </c>
      <c r="T159" s="193" t="str">
        <f t="shared" si="41"/>
        <v>s</v>
      </c>
      <c r="U159" s="194">
        <f>(IF(OR(A159="DWF",A159="DNF"),0,QUOTIENT(Données_Planning!K157,60)))</f>
        <v>0</v>
      </c>
      <c r="V159" s="191" t="str">
        <f t="shared" si="42"/>
        <v>min</v>
      </c>
      <c r="W159" s="192">
        <f>(IF(OR(A159="DWF",A159="DNF"),Données_Planning!K157,MOD(Données_Planning!K157,60)))</f>
        <v>0</v>
      </c>
      <c r="X159" s="195" t="str">
        <f t="shared" si="43"/>
        <v>s</v>
      </c>
      <c r="Y159" s="196"/>
    </row>
    <row r="160" spans="1:25" ht="23.25" hidden="1" x14ac:dyDescent="0.35">
      <c r="A160" s="207">
        <f>[3]Données_Planning!A158</f>
        <v>0</v>
      </c>
      <c r="B160" s="182">
        <f>[3]Données_Planning!B158</f>
        <v>0</v>
      </c>
      <c r="C160" s="183">
        <f>[3]Données_Planning!C158</f>
        <v>0</v>
      </c>
      <c r="D160" s="184">
        <f t="shared" si="36"/>
        <v>0</v>
      </c>
      <c r="E160" s="184">
        <f t="shared" si="37"/>
        <v>0</v>
      </c>
      <c r="F160" s="185">
        <f t="shared" si="38"/>
        <v>0</v>
      </c>
      <c r="G160" s="186">
        <f>[3]Données_Planning!L158</f>
        <v>0</v>
      </c>
      <c r="H160" s="187">
        <f>[3]Données_Planning!H158</f>
        <v>0</v>
      </c>
      <c r="I160" s="182">
        <f>[3]Données_Planning!D158</f>
        <v>0</v>
      </c>
      <c r="J160" s="188">
        <f>[3]Données_Planning!F158</f>
        <v>0</v>
      </c>
      <c r="K160" s="188">
        <f>[3]Données_Planning!E158</f>
        <v>0</v>
      </c>
      <c r="L160" s="189">
        <f>[3]Données_Planning!G158</f>
        <v>0</v>
      </c>
      <c r="M160" s="190">
        <f>(IF(OR(A160="DWF",A160="DNF"),0,QUOTIENT(Données_Planning!J158,60)))</f>
        <v>0</v>
      </c>
      <c r="N160" s="191" t="str">
        <f t="shared" si="35"/>
        <v>min</v>
      </c>
      <c r="O160" s="192">
        <f>(IF(OR(A160="DWF",A160="DNF"),Données_Planning!J158,MOD(Données_Planning!J158,60)))</f>
        <v>0</v>
      </c>
      <c r="P160" s="193" t="str">
        <f t="shared" si="39"/>
        <v>s</v>
      </c>
      <c r="Q160" s="194">
        <f>(IF(OR(A160="DWF",A160="DNF"),0,QUOTIENT(Données_Planning!I158,60)))</f>
        <v>0</v>
      </c>
      <c r="R160" s="191" t="str">
        <f t="shared" si="40"/>
        <v>min</v>
      </c>
      <c r="S160" s="192">
        <f>(IF(OR(A160="DWF",A160="DNF"),Données_Planning!I158,MOD(Données_Planning!I158,60)))</f>
        <v>0</v>
      </c>
      <c r="T160" s="193" t="str">
        <f t="shared" si="41"/>
        <v>s</v>
      </c>
      <c r="U160" s="194">
        <f>(IF(OR(A160="DWF",A160="DNF"),0,QUOTIENT(Données_Planning!K158,60)))</f>
        <v>0</v>
      </c>
      <c r="V160" s="191" t="str">
        <f t="shared" si="42"/>
        <v>min</v>
      </c>
      <c r="W160" s="192">
        <f>(IF(OR(A160="DWF",A160="DNF"),Données_Planning!K158,MOD(Données_Planning!K158,60)))</f>
        <v>0</v>
      </c>
      <c r="X160" s="195" t="str">
        <f t="shared" si="43"/>
        <v>s</v>
      </c>
      <c r="Y160" s="196"/>
    </row>
    <row r="161" spans="1:25" ht="23.25" hidden="1" x14ac:dyDescent="0.35">
      <c r="A161" s="207">
        <f>[3]Données_Planning!A159</f>
        <v>0</v>
      </c>
      <c r="B161" s="182">
        <f>[3]Données_Planning!B159</f>
        <v>0</v>
      </c>
      <c r="C161" s="183">
        <f>[3]Données_Planning!C159</f>
        <v>0</v>
      </c>
      <c r="D161" s="184">
        <f t="shared" si="36"/>
        <v>0</v>
      </c>
      <c r="E161" s="184">
        <f t="shared" si="37"/>
        <v>0</v>
      </c>
      <c r="F161" s="185">
        <f t="shared" si="38"/>
        <v>0</v>
      </c>
      <c r="G161" s="186">
        <f>[3]Données_Planning!L159</f>
        <v>0</v>
      </c>
      <c r="H161" s="187">
        <f>[3]Données_Planning!H159</f>
        <v>0</v>
      </c>
      <c r="I161" s="182">
        <f>[3]Données_Planning!D159</f>
        <v>0</v>
      </c>
      <c r="J161" s="188">
        <f>[3]Données_Planning!F159</f>
        <v>0</v>
      </c>
      <c r="K161" s="188">
        <f>[3]Données_Planning!E159</f>
        <v>0</v>
      </c>
      <c r="L161" s="189">
        <f>[3]Données_Planning!G159</f>
        <v>0</v>
      </c>
      <c r="M161" s="190">
        <f>(IF(OR(A161="DWF",A161="DNF"),0,QUOTIENT(Données_Planning!J159,60)))</f>
        <v>0</v>
      </c>
      <c r="N161" s="191" t="str">
        <f t="shared" si="35"/>
        <v>min</v>
      </c>
      <c r="O161" s="192">
        <f>(IF(OR(A161="DWF",A161="DNF"),Données_Planning!J159,MOD(Données_Planning!J159,60)))</f>
        <v>0</v>
      </c>
      <c r="P161" s="193" t="str">
        <f t="shared" si="39"/>
        <v>s</v>
      </c>
      <c r="Q161" s="194">
        <f>(IF(OR(A161="DWF",A161="DNF"),0,QUOTIENT(Données_Planning!I159,60)))</f>
        <v>0</v>
      </c>
      <c r="R161" s="191" t="str">
        <f t="shared" si="40"/>
        <v>min</v>
      </c>
      <c r="S161" s="192">
        <f>(IF(OR(A161="DWF",A161="DNF"),Données_Planning!I159,MOD(Données_Planning!I159,60)))</f>
        <v>0</v>
      </c>
      <c r="T161" s="193" t="str">
        <f t="shared" si="41"/>
        <v>s</v>
      </c>
      <c r="U161" s="194">
        <f>(IF(OR(A161="DWF",A161="DNF"),0,QUOTIENT(Données_Planning!K159,60)))</f>
        <v>0</v>
      </c>
      <c r="V161" s="191" t="str">
        <f t="shared" si="42"/>
        <v>min</v>
      </c>
      <c r="W161" s="192">
        <f>(IF(OR(A161="DWF",A161="DNF"),Données_Planning!K159,MOD(Données_Planning!K159,60)))</f>
        <v>0</v>
      </c>
      <c r="X161" s="195" t="str">
        <f t="shared" si="43"/>
        <v>s</v>
      </c>
      <c r="Y161" s="196"/>
    </row>
    <row r="162" spans="1:25" ht="23.25" hidden="1" x14ac:dyDescent="0.35">
      <c r="A162" s="207">
        <f>[3]Données_Planning!A160</f>
        <v>0</v>
      </c>
      <c r="B162" s="182">
        <f>[3]Données_Planning!B160</f>
        <v>0</v>
      </c>
      <c r="C162" s="183">
        <f>[3]Données_Planning!C160</f>
        <v>0</v>
      </c>
      <c r="D162" s="184">
        <f t="shared" si="36"/>
        <v>0</v>
      </c>
      <c r="E162" s="184">
        <f t="shared" si="37"/>
        <v>0</v>
      </c>
      <c r="F162" s="185">
        <f t="shared" si="38"/>
        <v>0</v>
      </c>
      <c r="G162" s="186">
        <f>[3]Données_Planning!L160</f>
        <v>0</v>
      </c>
      <c r="H162" s="187">
        <f>[3]Données_Planning!H160</f>
        <v>0</v>
      </c>
      <c r="I162" s="182">
        <f>[3]Données_Planning!D160</f>
        <v>0</v>
      </c>
      <c r="J162" s="188">
        <f>[3]Données_Planning!F160</f>
        <v>0</v>
      </c>
      <c r="K162" s="188">
        <f>[3]Données_Planning!E160</f>
        <v>0</v>
      </c>
      <c r="L162" s="189">
        <f>[3]Données_Planning!G160</f>
        <v>0</v>
      </c>
      <c r="M162" s="190">
        <f>(IF(OR(A162="DWF",A162="DNF"),0,QUOTIENT(Données_Planning!J160,60)))</f>
        <v>0</v>
      </c>
      <c r="N162" s="191" t="str">
        <f t="shared" si="35"/>
        <v>min</v>
      </c>
      <c r="O162" s="192">
        <f>(IF(OR(A162="DWF",A162="DNF"),Données_Planning!J160,MOD(Données_Planning!J160,60)))</f>
        <v>0</v>
      </c>
      <c r="P162" s="193" t="str">
        <f t="shared" si="39"/>
        <v>s</v>
      </c>
      <c r="Q162" s="194">
        <f>(IF(OR(A162="DWF",A162="DNF"),0,QUOTIENT(Données_Planning!I160,60)))</f>
        <v>0</v>
      </c>
      <c r="R162" s="191" t="str">
        <f t="shared" si="40"/>
        <v>min</v>
      </c>
      <c r="S162" s="192">
        <f>(IF(OR(A162="DWF",A162="DNF"),Données_Planning!I160,MOD(Données_Planning!I160,60)))</f>
        <v>0</v>
      </c>
      <c r="T162" s="193" t="str">
        <f t="shared" si="41"/>
        <v>s</v>
      </c>
      <c r="U162" s="194">
        <f>(IF(OR(A162="DWF",A162="DNF"),0,QUOTIENT(Données_Planning!K160,60)))</f>
        <v>0</v>
      </c>
      <c r="V162" s="191" t="str">
        <f t="shared" si="42"/>
        <v>min</v>
      </c>
      <c r="W162" s="192">
        <f>(IF(OR(A162="DWF",A162="DNF"),Données_Planning!K160,MOD(Données_Planning!K160,60)))</f>
        <v>0</v>
      </c>
      <c r="X162" s="195" t="str">
        <f t="shared" si="43"/>
        <v>s</v>
      </c>
      <c r="Y162" s="196"/>
    </row>
    <row r="163" spans="1:25" ht="23.25" hidden="1" x14ac:dyDescent="0.35">
      <c r="A163" s="207">
        <f>[3]Données_Planning!A161</f>
        <v>0</v>
      </c>
      <c r="B163" s="182">
        <f>[3]Données_Planning!B161</f>
        <v>0</v>
      </c>
      <c r="C163" s="183">
        <f>[3]Données_Planning!C161</f>
        <v>0</v>
      </c>
      <c r="D163" s="184">
        <f t="shared" si="36"/>
        <v>0</v>
      </c>
      <c r="E163" s="184">
        <f t="shared" si="37"/>
        <v>0</v>
      </c>
      <c r="F163" s="185">
        <f t="shared" si="38"/>
        <v>0</v>
      </c>
      <c r="G163" s="186">
        <f>[3]Données_Planning!L161</f>
        <v>0</v>
      </c>
      <c r="H163" s="187">
        <f>[3]Données_Planning!H161</f>
        <v>0</v>
      </c>
      <c r="I163" s="182">
        <f>[3]Données_Planning!D161</f>
        <v>0</v>
      </c>
      <c r="J163" s="188">
        <f>[3]Données_Planning!F161</f>
        <v>0</v>
      </c>
      <c r="K163" s="188">
        <f>[3]Données_Planning!E161</f>
        <v>0</v>
      </c>
      <c r="L163" s="189">
        <f>[3]Données_Planning!G161</f>
        <v>0</v>
      </c>
      <c r="M163" s="190">
        <f>(IF(OR(A163="DWF",A163="DNF"),0,QUOTIENT(Données_Planning!J161,60)))</f>
        <v>0</v>
      </c>
      <c r="N163" s="191" t="str">
        <f t="shared" si="35"/>
        <v>min</v>
      </c>
      <c r="O163" s="192">
        <f>(IF(OR(A163="DWF",A163="DNF"),Données_Planning!J161,MOD(Données_Planning!J161,60)))</f>
        <v>0</v>
      </c>
      <c r="P163" s="193" t="str">
        <f t="shared" si="39"/>
        <v>s</v>
      </c>
      <c r="Q163" s="194">
        <f>(IF(OR(A163="DWF",A163="DNF"),0,QUOTIENT(Données_Planning!I161,60)))</f>
        <v>0</v>
      </c>
      <c r="R163" s="191" t="str">
        <f t="shared" si="40"/>
        <v>min</v>
      </c>
      <c r="S163" s="192">
        <f>(IF(OR(A163="DWF",A163="DNF"),Données_Planning!I161,MOD(Données_Planning!I161,60)))</f>
        <v>0</v>
      </c>
      <c r="T163" s="193" t="str">
        <f t="shared" si="41"/>
        <v>s</v>
      </c>
      <c r="U163" s="194">
        <f>(IF(OR(A163="DWF",A163="DNF"),0,QUOTIENT(Données_Planning!K161,60)))</f>
        <v>0</v>
      </c>
      <c r="V163" s="191" t="str">
        <f t="shared" si="42"/>
        <v>min</v>
      </c>
      <c r="W163" s="192">
        <f>(IF(OR(A163="DWF",A163="DNF"),Données_Planning!K161,MOD(Données_Planning!K161,60)))</f>
        <v>0</v>
      </c>
      <c r="X163" s="195" t="str">
        <f t="shared" si="43"/>
        <v>s</v>
      </c>
      <c r="Y163" s="196"/>
    </row>
    <row r="164" spans="1:25" ht="23.25" hidden="1" x14ac:dyDescent="0.35">
      <c r="A164" s="207">
        <f>[3]Données_Planning!A162</f>
        <v>0</v>
      </c>
      <c r="B164" s="182">
        <f>[3]Données_Planning!B162</f>
        <v>0</v>
      </c>
      <c r="C164" s="183">
        <f>[3]Données_Planning!C162</f>
        <v>0</v>
      </c>
      <c r="D164" s="184">
        <f t="shared" si="36"/>
        <v>0</v>
      </c>
      <c r="E164" s="184">
        <f t="shared" si="37"/>
        <v>0</v>
      </c>
      <c r="F164" s="185">
        <f t="shared" si="38"/>
        <v>0</v>
      </c>
      <c r="G164" s="186">
        <f>[3]Données_Planning!L162</f>
        <v>0</v>
      </c>
      <c r="H164" s="187">
        <f>[3]Données_Planning!H162</f>
        <v>0</v>
      </c>
      <c r="I164" s="182">
        <f>[3]Données_Planning!D162</f>
        <v>0</v>
      </c>
      <c r="J164" s="188">
        <f>[3]Données_Planning!F162</f>
        <v>0</v>
      </c>
      <c r="K164" s="188">
        <f>[3]Données_Planning!E162</f>
        <v>0</v>
      </c>
      <c r="L164" s="189">
        <f>[3]Données_Planning!G162</f>
        <v>0</v>
      </c>
      <c r="M164" s="190">
        <f>(IF(OR(A164="DWF",A164="DNF"),0,QUOTIENT(Données_Planning!J162,60)))</f>
        <v>0</v>
      </c>
      <c r="N164" s="191" t="str">
        <f t="shared" si="35"/>
        <v>min</v>
      </c>
      <c r="O164" s="192">
        <f>(IF(OR(A164="DWF",A164="DNF"),Données_Planning!J162,MOD(Données_Planning!J162,60)))</f>
        <v>0</v>
      </c>
      <c r="P164" s="193" t="str">
        <f t="shared" si="39"/>
        <v>s</v>
      </c>
      <c r="Q164" s="194">
        <f>(IF(OR(A164="DWF",A164="DNF"),0,QUOTIENT(Données_Planning!I162,60)))</f>
        <v>0</v>
      </c>
      <c r="R164" s="191" t="str">
        <f t="shared" si="40"/>
        <v>min</v>
      </c>
      <c r="S164" s="192">
        <f>(IF(OR(A164="DWF",A164="DNF"),Données_Planning!I162,MOD(Données_Planning!I162,60)))</f>
        <v>0</v>
      </c>
      <c r="T164" s="193" t="str">
        <f t="shared" si="41"/>
        <v>s</v>
      </c>
      <c r="U164" s="194">
        <f>(IF(OR(A164="DWF",A164="DNF"),0,QUOTIENT(Données_Planning!K162,60)))</f>
        <v>0</v>
      </c>
      <c r="V164" s="191" t="str">
        <f t="shared" si="42"/>
        <v>min</v>
      </c>
      <c r="W164" s="192">
        <f>(IF(OR(A164="DWF",A164="DNF"),Données_Planning!K162,MOD(Données_Planning!K162,60)))</f>
        <v>0</v>
      </c>
      <c r="X164" s="195" t="str">
        <f t="shared" si="43"/>
        <v>s</v>
      </c>
      <c r="Y164" s="196"/>
    </row>
    <row r="165" spans="1:25" ht="23.25" hidden="1" x14ac:dyDescent="0.35">
      <c r="A165" s="207">
        <f>[3]Données_Planning!A163</f>
        <v>0</v>
      </c>
      <c r="B165" s="182">
        <f>[3]Données_Planning!B163</f>
        <v>0</v>
      </c>
      <c r="C165" s="183">
        <f>[3]Données_Planning!C163</f>
        <v>0</v>
      </c>
      <c r="D165" s="184">
        <f t="shared" si="36"/>
        <v>0</v>
      </c>
      <c r="E165" s="184">
        <f t="shared" si="37"/>
        <v>0</v>
      </c>
      <c r="F165" s="185">
        <f t="shared" si="38"/>
        <v>0</v>
      </c>
      <c r="G165" s="186">
        <f>[3]Données_Planning!L163</f>
        <v>0</v>
      </c>
      <c r="H165" s="187">
        <f>[3]Données_Planning!H163</f>
        <v>0</v>
      </c>
      <c r="I165" s="182">
        <f>[3]Données_Planning!D163</f>
        <v>0</v>
      </c>
      <c r="J165" s="188">
        <f>[3]Données_Planning!F163</f>
        <v>0</v>
      </c>
      <c r="K165" s="188">
        <f>[3]Données_Planning!E163</f>
        <v>0</v>
      </c>
      <c r="L165" s="189">
        <f>[3]Données_Planning!G163</f>
        <v>0</v>
      </c>
      <c r="M165" s="190">
        <f>(IF(OR(A165="DWF",A165="DNF"),0,QUOTIENT(Données_Planning!J163,60)))</f>
        <v>0</v>
      </c>
      <c r="N165" s="191" t="str">
        <f t="shared" si="35"/>
        <v>min</v>
      </c>
      <c r="O165" s="192">
        <f>(IF(OR(A165="DWF",A165="DNF"),Données_Planning!J163,MOD(Données_Planning!J163,60)))</f>
        <v>0</v>
      </c>
      <c r="P165" s="193" t="str">
        <f t="shared" si="39"/>
        <v>s</v>
      </c>
      <c r="Q165" s="194">
        <f>(IF(OR(A165="DWF",A165="DNF"),0,QUOTIENT(Données_Planning!I163,60)))</f>
        <v>0</v>
      </c>
      <c r="R165" s="191" t="str">
        <f t="shared" si="40"/>
        <v>min</v>
      </c>
      <c r="S165" s="192">
        <f>(IF(OR(A165="DWF",A165="DNF"),Données_Planning!I163,MOD(Données_Planning!I163,60)))</f>
        <v>0</v>
      </c>
      <c r="T165" s="193" t="str">
        <f t="shared" si="41"/>
        <v>s</v>
      </c>
      <c r="U165" s="194">
        <f>(IF(OR(A165="DWF",A165="DNF"),0,QUOTIENT(Données_Planning!K163,60)))</f>
        <v>0</v>
      </c>
      <c r="V165" s="191" t="str">
        <f t="shared" si="42"/>
        <v>min</v>
      </c>
      <c r="W165" s="192">
        <f>(IF(OR(A165="DWF",A165="DNF"),Données_Planning!K163,MOD(Données_Planning!K163,60)))</f>
        <v>0</v>
      </c>
      <c r="X165" s="195" t="str">
        <f t="shared" si="43"/>
        <v>s</v>
      </c>
      <c r="Y165" s="196"/>
    </row>
    <row r="166" spans="1:25" ht="23.25" hidden="1" x14ac:dyDescent="0.35">
      <c r="A166" s="207">
        <f>[3]Données_Planning!A164</f>
        <v>0</v>
      </c>
      <c r="B166" s="182">
        <f>[3]Données_Planning!B164</f>
        <v>0</v>
      </c>
      <c r="C166" s="183">
        <f>[3]Données_Planning!C164</f>
        <v>0</v>
      </c>
      <c r="D166" s="184">
        <f t="shared" si="36"/>
        <v>0</v>
      </c>
      <c r="E166" s="184">
        <f t="shared" si="37"/>
        <v>0</v>
      </c>
      <c r="F166" s="185">
        <f t="shared" si="38"/>
        <v>0</v>
      </c>
      <c r="G166" s="186">
        <f>[3]Données_Planning!L164</f>
        <v>0</v>
      </c>
      <c r="H166" s="187">
        <f>[3]Données_Planning!H164</f>
        <v>0</v>
      </c>
      <c r="I166" s="182">
        <f>[3]Données_Planning!D164</f>
        <v>0</v>
      </c>
      <c r="J166" s="188">
        <f>[3]Données_Planning!F164</f>
        <v>0</v>
      </c>
      <c r="K166" s="188">
        <f>[3]Données_Planning!E164</f>
        <v>0</v>
      </c>
      <c r="L166" s="189">
        <f>[3]Données_Planning!G164</f>
        <v>0</v>
      </c>
      <c r="M166" s="190">
        <f>(IF(OR(A166="DWF",A166="DNF"),0,QUOTIENT(Données_Planning!J164,60)))</f>
        <v>0</v>
      </c>
      <c r="N166" s="191" t="str">
        <f t="shared" si="35"/>
        <v>min</v>
      </c>
      <c r="O166" s="192">
        <f>(IF(OR(A166="DWF",A166="DNF"),Données_Planning!J164,MOD(Données_Planning!J164,60)))</f>
        <v>0</v>
      </c>
      <c r="P166" s="193" t="str">
        <f t="shared" si="39"/>
        <v>s</v>
      </c>
      <c r="Q166" s="194">
        <f>(IF(OR(A166="DWF",A166="DNF"),0,QUOTIENT(Données_Planning!I164,60)))</f>
        <v>0</v>
      </c>
      <c r="R166" s="191" t="str">
        <f t="shared" si="40"/>
        <v>min</v>
      </c>
      <c r="S166" s="192">
        <f>(IF(OR(A166="DWF",A166="DNF"),Données_Planning!I164,MOD(Données_Planning!I164,60)))</f>
        <v>0</v>
      </c>
      <c r="T166" s="193" t="str">
        <f t="shared" si="41"/>
        <v>s</v>
      </c>
      <c r="U166" s="194">
        <f>(IF(OR(A166="DWF",A166="DNF"),0,QUOTIENT(Données_Planning!K164,60)))</f>
        <v>0</v>
      </c>
      <c r="V166" s="191" t="str">
        <f t="shared" si="42"/>
        <v>min</v>
      </c>
      <c r="W166" s="192">
        <f>(IF(OR(A166="DWF",A166="DNF"),Données_Planning!K164,MOD(Données_Planning!K164,60)))</f>
        <v>0</v>
      </c>
      <c r="X166" s="195" t="str">
        <f t="shared" si="43"/>
        <v>s</v>
      </c>
      <c r="Y166" s="196"/>
    </row>
    <row r="167" spans="1:25" ht="23.25" hidden="1" x14ac:dyDescent="0.35">
      <c r="A167" s="207">
        <f>[3]Données_Planning!A165</f>
        <v>0</v>
      </c>
      <c r="B167" s="182">
        <f>[3]Données_Planning!B165</f>
        <v>0</v>
      </c>
      <c r="C167" s="183">
        <f>[3]Données_Planning!C165</f>
        <v>0</v>
      </c>
      <c r="D167" s="184">
        <f t="shared" si="36"/>
        <v>0</v>
      </c>
      <c r="E167" s="184">
        <f t="shared" si="37"/>
        <v>0</v>
      </c>
      <c r="F167" s="185">
        <f t="shared" si="38"/>
        <v>0</v>
      </c>
      <c r="G167" s="186">
        <f>[3]Données_Planning!L165</f>
        <v>0</v>
      </c>
      <c r="H167" s="187">
        <f>[3]Données_Planning!H165</f>
        <v>0</v>
      </c>
      <c r="I167" s="182">
        <f>[3]Données_Planning!D165</f>
        <v>0</v>
      </c>
      <c r="J167" s="188">
        <f>[3]Données_Planning!F165</f>
        <v>0</v>
      </c>
      <c r="K167" s="188">
        <f>[3]Données_Planning!E165</f>
        <v>0</v>
      </c>
      <c r="L167" s="189">
        <f>[3]Données_Planning!G165</f>
        <v>0</v>
      </c>
      <c r="M167" s="190">
        <f>(IF(OR(A167="DWF",A167="DNF"),0,QUOTIENT(Données_Planning!J165,60)))</f>
        <v>0</v>
      </c>
      <c r="N167" s="191" t="str">
        <f t="shared" si="35"/>
        <v>min</v>
      </c>
      <c r="O167" s="192">
        <f>(IF(OR(A167="DWF",A167="DNF"),Données_Planning!J165,MOD(Données_Planning!J165,60)))</f>
        <v>0</v>
      </c>
      <c r="P167" s="193" t="str">
        <f t="shared" si="39"/>
        <v>s</v>
      </c>
      <c r="Q167" s="194">
        <f>(IF(OR(A167="DWF",A167="DNF"),0,QUOTIENT(Données_Planning!I165,60)))</f>
        <v>0</v>
      </c>
      <c r="R167" s="191" t="str">
        <f t="shared" si="40"/>
        <v>min</v>
      </c>
      <c r="S167" s="192">
        <f>(IF(OR(A167="DWF",A167="DNF"),Données_Planning!I165,MOD(Données_Planning!I165,60)))</f>
        <v>0</v>
      </c>
      <c r="T167" s="193" t="str">
        <f t="shared" si="41"/>
        <v>s</v>
      </c>
      <c r="U167" s="194">
        <f>(IF(OR(A167="DWF",A167="DNF"),0,QUOTIENT(Données_Planning!K165,60)))</f>
        <v>0</v>
      </c>
      <c r="V167" s="191" t="str">
        <f t="shared" si="42"/>
        <v>min</v>
      </c>
      <c r="W167" s="192">
        <f>(IF(OR(A167="DWF",A167="DNF"),Données_Planning!K165,MOD(Données_Planning!K165,60)))</f>
        <v>0</v>
      </c>
      <c r="X167" s="195" t="str">
        <f t="shared" si="43"/>
        <v>s</v>
      </c>
      <c r="Y167" s="196"/>
    </row>
    <row r="168" spans="1:25" ht="23.25" hidden="1" x14ac:dyDescent="0.35">
      <c r="A168" s="207">
        <f>[3]Données_Planning!A166</f>
        <v>0</v>
      </c>
      <c r="B168" s="182">
        <f>[3]Données_Planning!B166</f>
        <v>0</v>
      </c>
      <c r="C168" s="183">
        <f>[3]Données_Planning!C166</f>
        <v>0</v>
      </c>
      <c r="D168" s="184">
        <f t="shared" si="36"/>
        <v>0</v>
      </c>
      <c r="E168" s="184">
        <f t="shared" si="37"/>
        <v>0</v>
      </c>
      <c r="F168" s="185">
        <f t="shared" si="38"/>
        <v>0</v>
      </c>
      <c r="G168" s="186">
        <f>[3]Données_Planning!L166</f>
        <v>0</v>
      </c>
      <c r="H168" s="187">
        <f>[3]Données_Planning!H166</f>
        <v>0</v>
      </c>
      <c r="I168" s="182">
        <f>[3]Données_Planning!D166</f>
        <v>0</v>
      </c>
      <c r="J168" s="188">
        <f>[3]Données_Planning!F166</f>
        <v>0</v>
      </c>
      <c r="K168" s="188">
        <f>[3]Données_Planning!E166</f>
        <v>0</v>
      </c>
      <c r="L168" s="189">
        <f>[3]Données_Planning!G166</f>
        <v>0</v>
      </c>
      <c r="M168" s="190">
        <f>(IF(OR(A168="DWF",A168="DNF"),0,QUOTIENT(Données_Planning!J166,60)))</f>
        <v>0</v>
      </c>
      <c r="N168" s="191" t="str">
        <f t="shared" si="35"/>
        <v>min</v>
      </c>
      <c r="O168" s="192">
        <f>(IF(OR(A168="DWF",A168="DNF"),Données_Planning!J166,MOD(Données_Planning!J166,60)))</f>
        <v>0</v>
      </c>
      <c r="P168" s="193" t="str">
        <f t="shared" si="39"/>
        <v>s</v>
      </c>
      <c r="Q168" s="194">
        <f>(IF(OR(A168="DWF",A168="DNF"),0,QUOTIENT(Données_Planning!I166,60)))</f>
        <v>0</v>
      </c>
      <c r="R168" s="191" t="str">
        <f t="shared" si="40"/>
        <v>min</v>
      </c>
      <c r="S168" s="192">
        <f>(IF(OR(A168="DWF",A168="DNF"),Données_Planning!I166,MOD(Données_Planning!I166,60)))</f>
        <v>0</v>
      </c>
      <c r="T168" s="193" t="str">
        <f t="shared" si="41"/>
        <v>s</v>
      </c>
      <c r="U168" s="194">
        <f>(IF(OR(A168="DWF",A168="DNF"),0,QUOTIENT(Données_Planning!K166,60)))</f>
        <v>0</v>
      </c>
      <c r="V168" s="191" t="str">
        <f t="shared" si="42"/>
        <v>min</v>
      </c>
      <c r="W168" s="192">
        <f>(IF(OR(A168="DWF",A168="DNF"),Données_Planning!K166,MOD(Données_Planning!K166,60)))</f>
        <v>0</v>
      </c>
      <c r="X168" s="195" t="str">
        <f t="shared" si="43"/>
        <v>s</v>
      </c>
      <c r="Y168" s="196"/>
    </row>
    <row r="169" spans="1:25" ht="23.25" hidden="1" x14ac:dyDescent="0.35">
      <c r="A169" s="207">
        <f>[3]Données_Planning!A167</f>
        <v>0</v>
      </c>
      <c r="B169" s="182">
        <f>[3]Données_Planning!B167</f>
        <v>0</v>
      </c>
      <c r="C169" s="183">
        <f>[3]Données_Planning!C167</f>
        <v>0</v>
      </c>
      <c r="D169" s="184">
        <f t="shared" si="36"/>
        <v>0</v>
      </c>
      <c r="E169" s="184">
        <f t="shared" si="37"/>
        <v>0</v>
      </c>
      <c r="F169" s="185">
        <f t="shared" si="38"/>
        <v>0</v>
      </c>
      <c r="G169" s="186">
        <f>[3]Données_Planning!L167</f>
        <v>0</v>
      </c>
      <c r="H169" s="187">
        <f>[3]Données_Planning!H167</f>
        <v>0</v>
      </c>
      <c r="I169" s="182">
        <f>[3]Données_Planning!D167</f>
        <v>0</v>
      </c>
      <c r="J169" s="188">
        <f>[3]Données_Planning!F167</f>
        <v>0</v>
      </c>
      <c r="K169" s="188">
        <f>[3]Données_Planning!E167</f>
        <v>0</v>
      </c>
      <c r="L169" s="189">
        <f>[3]Données_Planning!G167</f>
        <v>0</v>
      </c>
      <c r="M169" s="190">
        <f>(IF(OR(A169="DWF",A169="DNF"),0,QUOTIENT(Données_Planning!J167,60)))</f>
        <v>0</v>
      </c>
      <c r="N169" s="191" t="str">
        <f t="shared" si="35"/>
        <v>min</v>
      </c>
      <c r="O169" s="192">
        <f>(IF(OR(A169="DWF",A169="DNF"),Données_Planning!J167,MOD(Données_Planning!J167,60)))</f>
        <v>0</v>
      </c>
      <c r="P169" s="193" t="str">
        <f t="shared" si="39"/>
        <v>s</v>
      </c>
      <c r="Q169" s="194">
        <f>(IF(OR(A169="DWF",A169="DNF"),0,QUOTIENT(Données_Planning!I167,60)))</f>
        <v>0</v>
      </c>
      <c r="R169" s="191" t="str">
        <f t="shared" si="40"/>
        <v>min</v>
      </c>
      <c r="S169" s="192">
        <f>(IF(OR(A169="DWF",A169="DNF"),Données_Planning!I167,MOD(Données_Planning!I167,60)))</f>
        <v>0</v>
      </c>
      <c r="T169" s="193" t="str">
        <f t="shared" si="41"/>
        <v>s</v>
      </c>
      <c r="U169" s="194">
        <f>(IF(OR(A169="DWF",A169="DNF"),0,QUOTIENT(Données_Planning!K167,60)))</f>
        <v>0</v>
      </c>
      <c r="V169" s="191" t="str">
        <f t="shared" si="42"/>
        <v>min</v>
      </c>
      <c r="W169" s="192">
        <f>(IF(OR(A169="DWF",A169="DNF"),Données_Planning!K167,MOD(Données_Planning!K167,60)))</f>
        <v>0</v>
      </c>
      <c r="X169" s="195" t="str">
        <f t="shared" si="43"/>
        <v>s</v>
      </c>
      <c r="Y169" s="196"/>
    </row>
    <row r="170" spans="1:25" ht="23.25" hidden="1" x14ac:dyDescent="0.35">
      <c r="A170" s="207">
        <f>[3]Données_Planning!A168</f>
        <v>0</v>
      </c>
      <c r="B170" s="182">
        <f>[3]Données_Planning!B168</f>
        <v>0</v>
      </c>
      <c r="C170" s="183">
        <f>[3]Données_Planning!C168</f>
        <v>0</v>
      </c>
      <c r="D170" s="184">
        <f t="shared" si="36"/>
        <v>0</v>
      </c>
      <c r="E170" s="184">
        <f t="shared" si="37"/>
        <v>0</v>
      </c>
      <c r="F170" s="185">
        <f t="shared" si="38"/>
        <v>0</v>
      </c>
      <c r="G170" s="186">
        <f>[3]Données_Planning!L168</f>
        <v>0</v>
      </c>
      <c r="H170" s="187">
        <f>[3]Données_Planning!H168</f>
        <v>0</v>
      </c>
      <c r="I170" s="182">
        <f>[3]Données_Planning!D168</f>
        <v>0</v>
      </c>
      <c r="J170" s="188">
        <f>[3]Données_Planning!F168</f>
        <v>0</v>
      </c>
      <c r="K170" s="188">
        <f>[3]Données_Planning!E168</f>
        <v>0</v>
      </c>
      <c r="L170" s="189">
        <f>[3]Données_Planning!G168</f>
        <v>0</v>
      </c>
      <c r="M170" s="190">
        <f>(IF(OR(A170="DWF",A170="DNF"),0,QUOTIENT(Données_Planning!J168,60)))</f>
        <v>0</v>
      </c>
      <c r="N170" s="191" t="str">
        <f t="shared" si="35"/>
        <v>min</v>
      </c>
      <c r="O170" s="192">
        <f>(IF(OR(A170="DWF",A170="DNF"),Données_Planning!J168,MOD(Données_Planning!J168,60)))</f>
        <v>0</v>
      </c>
      <c r="P170" s="193" t="str">
        <f t="shared" si="39"/>
        <v>s</v>
      </c>
      <c r="Q170" s="194">
        <f>(IF(OR(A170="DWF",A170="DNF"),0,QUOTIENT(Données_Planning!I168,60)))</f>
        <v>0</v>
      </c>
      <c r="R170" s="191" t="str">
        <f t="shared" si="40"/>
        <v>min</v>
      </c>
      <c r="S170" s="192">
        <f>(IF(OR(A170="DWF",A170="DNF"),Données_Planning!I168,MOD(Données_Planning!I168,60)))</f>
        <v>0</v>
      </c>
      <c r="T170" s="193" t="str">
        <f t="shared" si="41"/>
        <v>s</v>
      </c>
      <c r="U170" s="194">
        <f>(IF(OR(A170="DWF",A170="DNF"),0,QUOTIENT(Données_Planning!K168,60)))</f>
        <v>0</v>
      </c>
      <c r="V170" s="191" t="str">
        <f t="shared" si="42"/>
        <v>min</v>
      </c>
      <c r="W170" s="192">
        <f>(IF(OR(A170="DWF",A170="DNF"),Données_Planning!K168,MOD(Données_Planning!K168,60)))</f>
        <v>0</v>
      </c>
      <c r="X170" s="195" t="str">
        <f t="shared" si="43"/>
        <v>s</v>
      </c>
      <c r="Y170" s="196"/>
    </row>
    <row r="171" spans="1:25" ht="23.25" hidden="1" x14ac:dyDescent="0.35">
      <c r="A171" s="207">
        <f>[3]Données_Planning!A169</f>
        <v>0</v>
      </c>
      <c r="B171" s="182">
        <f>[3]Données_Planning!B169</f>
        <v>0</v>
      </c>
      <c r="C171" s="183">
        <f>[3]Données_Planning!C169</f>
        <v>0</v>
      </c>
      <c r="D171" s="184">
        <f t="shared" si="36"/>
        <v>0</v>
      </c>
      <c r="E171" s="184">
        <f t="shared" si="37"/>
        <v>0</v>
      </c>
      <c r="F171" s="185">
        <f t="shared" si="38"/>
        <v>0</v>
      </c>
      <c r="G171" s="186">
        <f>[3]Données_Planning!L169</f>
        <v>0</v>
      </c>
      <c r="H171" s="187">
        <f>[3]Données_Planning!H169</f>
        <v>0</v>
      </c>
      <c r="I171" s="182">
        <f>[3]Données_Planning!D169</f>
        <v>0</v>
      </c>
      <c r="J171" s="188">
        <f>[3]Données_Planning!F169</f>
        <v>0</v>
      </c>
      <c r="K171" s="188">
        <f>[3]Données_Planning!E169</f>
        <v>0</v>
      </c>
      <c r="L171" s="189">
        <f>[3]Données_Planning!G169</f>
        <v>0</v>
      </c>
      <c r="M171" s="190">
        <f>(IF(OR(A171="DWF",A171="DNF"),0,QUOTIENT(Données_Planning!J169,60)))</f>
        <v>0</v>
      </c>
      <c r="N171" s="191" t="str">
        <f t="shared" si="35"/>
        <v>min</v>
      </c>
      <c r="O171" s="192">
        <f>(IF(OR(A171="DWF",A171="DNF"),Données_Planning!J169,MOD(Données_Planning!J169,60)))</f>
        <v>0</v>
      </c>
      <c r="P171" s="193" t="str">
        <f t="shared" si="39"/>
        <v>s</v>
      </c>
      <c r="Q171" s="194">
        <f>(IF(OR(A171="DWF",A171="DNF"),0,QUOTIENT(Données_Planning!I169,60)))</f>
        <v>0</v>
      </c>
      <c r="R171" s="191" t="str">
        <f t="shared" si="40"/>
        <v>min</v>
      </c>
      <c r="S171" s="192">
        <f>(IF(OR(A171="DWF",A171="DNF"),Données_Planning!I169,MOD(Données_Planning!I169,60)))</f>
        <v>0</v>
      </c>
      <c r="T171" s="193" t="str">
        <f t="shared" si="41"/>
        <v>s</v>
      </c>
      <c r="U171" s="194">
        <f>(IF(OR(A171="DWF",A171="DNF"),0,QUOTIENT(Données_Planning!K169,60)))</f>
        <v>0</v>
      </c>
      <c r="V171" s="191" t="str">
        <f t="shared" si="42"/>
        <v>min</v>
      </c>
      <c r="W171" s="192">
        <f>(IF(OR(A171="DWF",A171="DNF"),Données_Planning!K169,MOD(Données_Planning!K169,60)))</f>
        <v>0</v>
      </c>
      <c r="X171" s="195" t="str">
        <f t="shared" si="43"/>
        <v>s</v>
      </c>
      <c r="Y171" s="196"/>
    </row>
    <row r="172" spans="1:25" ht="23.25" hidden="1" x14ac:dyDescent="0.35">
      <c r="A172" s="207">
        <f>[3]Données_Planning!A170</f>
        <v>0</v>
      </c>
      <c r="B172" s="182">
        <f>[3]Données_Planning!B170</f>
        <v>0</v>
      </c>
      <c r="C172" s="183">
        <f>[3]Données_Planning!C170</f>
        <v>0</v>
      </c>
      <c r="D172" s="184">
        <f t="shared" si="36"/>
        <v>0</v>
      </c>
      <c r="E172" s="184">
        <f t="shared" si="37"/>
        <v>0</v>
      </c>
      <c r="F172" s="185">
        <f t="shared" si="38"/>
        <v>0</v>
      </c>
      <c r="G172" s="186">
        <f>[3]Données_Planning!L170</f>
        <v>0</v>
      </c>
      <c r="H172" s="187">
        <f>[3]Données_Planning!H170</f>
        <v>0</v>
      </c>
      <c r="I172" s="182">
        <f>[3]Données_Planning!D170</f>
        <v>0</v>
      </c>
      <c r="J172" s="188">
        <f>[3]Données_Planning!F170</f>
        <v>0</v>
      </c>
      <c r="K172" s="188">
        <f>[3]Données_Planning!E170</f>
        <v>0</v>
      </c>
      <c r="L172" s="189">
        <f>[3]Données_Planning!G170</f>
        <v>0</v>
      </c>
      <c r="M172" s="190">
        <f>(IF(OR(A172="DWF",A172="DNF"),0,QUOTIENT(Données_Planning!J170,60)))</f>
        <v>0</v>
      </c>
      <c r="N172" s="191" t="str">
        <f t="shared" si="35"/>
        <v>min</v>
      </c>
      <c r="O172" s="192">
        <f>(IF(OR(A172="DWF",A172="DNF"),Données_Planning!J170,MOD(Données_Planning!J170,60)))</f>
        <v>0</v>
      </c>
      <c r="P172" s="193" t="str">
        <f t="shared" si="39"/>
        <v>s</v>
      </c>
      <c r="Q172" s="194">
        <f>(IF(OR(A172="DWF",A172="DNF"),0,QUOTIENT(Données_Planning!I170,60)))</f>
        <v>0</v>
      </c>
      <c r="R172" s="191" t="str">
        <f t="shared" si="40"/>
        <v>min</v>
      </c>
      <c r="S172" s="192">
        <f>(IF(OR(A172="DWF",A172="DNF"),Données_Planning!I170,MOD(Données_Planning!I170,60)))</f>
        <v>0</v>
      </c>
      <c r="T172" s="193" t="str">
        <f t="shared" si="41"/>
        <v>s</v>
      </c>
      <c r="U172" s="194">
        <f>(IF(OR(A172="DWF",A172="DNF"),0,QUOTIENT(Données_Planning!K170,60)))</f>
        <v>0</v>
      </c>
      <c r="V172" s="191" t="str">
        <f t="shared" si="42"/>
        <v>min</v>
      </c>
      <c r="W172" s="192">
        <f>(IF(OR(A172="DWF",A172="DNF"),Données_Planning!K170,MOD(Données_Planning!K170,60)))</f>
        <v>0</v>
      </c>
      <c r="X172" s="195" t="str">
        <f t="shared" si="43"/>
        <v>s</v>
      </c>
      <c r="Y172" s="196"/>
    </row>
    <row r="173" spans="1:25" ht="23.25" hidden="1" x14ac:dyDescent="0.35">
      <c r="A173" s="207">
        <f>[3]Données_Planning!A171</f>
        <v>0</v>
      </c>
      <c r="B173" s="182">
        <f>[3]Données_Planning!B171</f>
        <v>0</v>
      </c>
      <c r="C173" s="183">
        <f>[3]Données_Planning!C171</f>
        <v>0</v>
      </c>
      <c r="D173" s="184">
        <f t="shared" si="36"/>
        <v>0</v>
      </c>
      <c r="E173" s="184">
        <f t="shared" si="37"/>
        <v>0</v>
      </c>
      <c r="F173" s="185">
        <f t="shared" si="38"/>
        <v>0</v>
      </c>
      <c r="G173" s="186">
        <f>[3]Données_Planning!L171</f>
        <v>0</v>
      </c>
      <c r="H173" s="187">
        <f>[3]Données_Planning!H171</f>
        <v>0</v>
      </c>
      <c r="I173" s="182">
        <f>[3]Données_Planning!D171</f>
        <v>0</v>
      </c>
      <c r="J173" s="188">
        <f>[3]Données_Planning!F171</f>
        <v>0</v>
      </c>
      <c r="K173" s="188">
        <f>[3]Données_Planning!E171</f>
        <v>0</v>
      </c>
      <c r="L173" s="189">
        <f>[3]Données_Planning!G171</f>
        <v>0</v>
      </c>
      <c r="M173" s="190">
        <f>(IF(OR(A173="DWF",A173="DNF"),0,QUOTIENT(Données_Planning!J171,60)))</f>
        <v>0</v>
      </c>
      <c r="N173" s="191" t="str">
        <f t="shared" si="35"/>
        <v>min</v>
      </c>
      <c r="O173" s="192">
        <f>(IF(OR(A173="DWF",A173="DNF"),Données_Planning!J171,MOD(Données_Planning!J171,60)))</f>
        <v>0</v>
      </c>
      <c r="P173" s="193" t="str">
        <f t="shared" si="39"/>
        <v>s</v>
      </c>
      <c r="Q173" s="194">
        <f>(IF(OR(A173="DWF",A173="DNF"),0,QUOTIENT(Données_Planning!I171,60)))</f>
        <v>0</v>
      </c>
      <c r="R173" s="191" t="str">
        <f t="shared" si="40"/>
        <v>min</v>
      </c>
      <c r="S173" s="192">
        <f>(IF(OR(A173="DWF",A173="DNF"),Données_Planning!I171,MOD(Données_Planning!I171,60)))</f>
        <v>0</v>
      </c>
      <c r="T173" s="193" t="str">
        <f t="shared" si="41"/>
        <v>s</v>
      </c>
      <c r="U173" s="194">
        <f>(IF(OR(A173="DWF",A173="DNF"),0,QUOTIENT(Données_Planning!K171,60)))</f>
        <v>0</v>
      </c>
      <c r="V173" s="191" t="str">
        <f t="shared" si="42"/>
        <v>min</v>
      </c>
      <c r="W173" s="192">
        <f>(IF(OR(A173="DWF",A173="DNF"),Données_Planning!K171,MOD(Données_Planning!K171,60)))</f>
        <v>0</v>
      </c>
      <c r="X173" s="195" t="str">
        <f t="shared" si="43"/>
        <v>s</v>
      </c>
      <c r="Y173" s="196"/>
    </row>
    <row r="174" spans="1:25" ht="23.25" hidden="1" x14ac:dyDescent="0.35">
      <c r="A174" s="207">
        <f>[3]Données_Planning!A172</f>
        <v>0</v>
      </c>
      <c r="B174" s="182">
        <f>[3]Données_Planning!B172</f>
        <v>0</v>
      </c>
      <c r="C174" s="183">
        <f>[3]Données_Planning!C172</f>
        <v>0</v>
      </c>
      <c r="D174" s="184">
        <f t="shared" si="36"/>
        <v>0</v>
      </c>
      <c r="E174" s="184">
        <f t="shared" si="37"/>
        <v>0</v>
      </c>
      <c r="F174" s="185">
        <f t="shared" si="38"/>
        <v>0</v>
      </c>
      <c r="G174" s="186">
        <f>[3]Données_Planning!L172</f>
        <v>0</v>
      </c>
      <c r="H174" s="187">
        <f>[3]Données_Planning!H172</f>
        <v>0</v>
      </c>
      <c r="I174" s="182">
        <f>[3]Données_Planning!D172</f>
        <v>0</v>
      </c>
      <c r="J174" s="188">
        <f>[3]Données_Planning!F172</f>
        <v>0</v>
      </c>
      <c r="K174" s="188">
        <f>[3]Données_Planning!E172</f>
        <v>0</v>
      </c>
      <c r="L174" s="189">
        <f>[3]Données_Planning!G172</f>
        <v>0</v>
      </c>
      <c r="M174" s="190">
        <f>(IF(OR(A174="DWF",A174="DNF"),0,QUOTIENT(Données_Planning!J172,60)))</f>
        <v>0</v>
      </c>
      <c r="N174" s="191" t="str">
        <f t="shared" si="35"/>
        <v>min</v>
      </c>
      <c r="O174" s="192">
        <f>(IF(OR(A174="DWF",A174="DNF"),Données_Planning!J172,MOD(Données_Planning!J172,60)))</f>
        <v>0</v>
      </c>
      <c r="P174" s="193" t="str">
        <f t="shared" si="39"/>
        <v>s</v>
      </c>
      <c r="Q174" s="194">
        <f>(IF(OR(A174="DWF",A174="DNF"),0,QUOTIENT(Données_Planning!I172,60)))</f>
        <v>0</v>
      </c>
      <c r="R174" s="191" t="str">
        <f t="shared" si="40"/>
        <v>min</v>
      </c>
      <c r="S174" s="192">
        <f>(IF(OR(A174="DWF",A174="DNF"),Données_Planning!I172,MOD(Données_Planning!I172,60)))</f>
        <v>0</v>
      </c>
      <c r="T174" s="193" t="str">
        <f t="shared" si="41"/>
        <v>s</v>
      </c>
      <c r="U174" s="194">
        <f>(IF(OR(A174="DWF",A174="DNF"),0,QUOTIENT(Données_Planning!K172,60)))</f>
        <v>0</v>
      </c>
      <c r="V174" s="191" t="str">
        <f t="shared" si="42"/>
        <v>min</v>
      </c>
      <c r="W174" s="192">
        <f>(IF(OR(A174="DWF",A174="DNF"),Données_Planning!K172,MOD(Données_Planning!K172,60)))</f>
        <v>0</v>
      </c>
      <c r="X174" s="195" t="str">
        <f t="shared" si="43"/>
        <v>s</v>
      </c>
      <c r="Y174" s="196"/>
    </row>
    <row r="175" spans="1:25" ht="23.25" hidden="1" x14ac:dyDescent="0.35">
      <c r="A175" s="207">
        <f>[3]Données_Planning!A173</f>
        <v>0</v>
      </c>
      <c r="B175" s="182">
        <f>[3]Données_Planning!B173</f>
        <v>0</v>
      </c>
      <c r="C175" s="183">
        <f>[3]Données_Planning!C173</f>
        <v>0</v>
      </c>
      <c r="D175" s="184">
        <f t="shared" si="36"/>
        <v>0</v>
      </c>
      <c r="E175" s="184">
        <f t="shared" si="37"/>
        <v>0</v>
      </c>
      <c r="F175" s="185">
        <f t="shared" si="38"/>
        <v>0</v>
      </c>
      <c r="G175" s="186">
        <f>[3]Données_Planning!L173</f>
        <v>0</v>
      </c>
      <c r="H175" s="187">
        <f>[3]Données_Planning!H173</f>
        <v>0</v>
      </c>
      <c r="I175" s="182">
        <f>[3]Données_Planning!D173</f>
        <v>0</v>
      </c>
      <c r="J175" s="188">
        <f>[3]Données_Planning!F173</f>
        <v>0</v>
      </c>
      <c r="K175" s="188">
        <f>[3]Données_Planning!E173</f>
        <v>0</v>
      </c>
      <c r="L175" s="189">
        <f>[3]Données_Planning!G173</f>
        <v>0</v>
      </c>
      <c r="M175" s="190">
        <f>(IF(OR(A175="DWF",A175="DNF"),0,QUOTIENT(Données_Planning!J173,60)))</f>
        <v>0</v>
      </c>
      <c r="N175" s="191" t="str">
        <f t="shared" si="35"/>
        <v>min</v>
      </c>
      <c r="O175" s="192">
        <f>(IF(OR(A175="DWF",A175="DNF"),Données_Planning!J173,MOD(Données_Planning!J173,60)))</f>
        <v>0</v>
      </c>
      <c r="P175" s="193" t="str">
        <f t="shared" si="39"/>
        <v>s</v>
      </c>
      <c r="Q175" s="194">
        <f>(IF(OR(A175="DWF",A175="DNF"),0,QUOTIENT(Données_Planning!I173,60)))</f>
        <v>0</v>
      </c>
      <c r="R175" s="191" t="str">
        <f t="shared" si="40"/>
        <v>min</v>
      </c>
      <c r="S175" s="192">
        <f>(IF(OR(A175="DWF",A175="DNF"),Données_Planning!I173,MOD(Données_Planning!I173,60)))</f>
        <v>0</v>
      </c>
      <c r="T175" s="193" t="str">
        <f t="shared" si="41"/>
        <v>s</v>
      </c>
      <c r="U175" s="194">
        <f>(IF(OR(A175="DWF",A175="DNF"),0,QUOTIENT(Données_Planning!K173,60)))</f>
        <v>0</v>
      </c>
      <c r="V175" s="191" t="str">
        <f t="shared" si="42"/>
        <v>min</v>
      </c>
      <c r="W175" s="192">
        <f>(IF(OR(A175="DWF",A175="DNF"),Données_Planning!K173,MOD(Données_Planning!K173,60)))</f>
        <v>0</v>
      </c>
      <c r="X175" s="195" t="str">
        <f t="shared" si="43"/>
        <v>s</v>
      </c>
      <c r="Y175" s="196"/>
    </row>
    <row r="176" spans="1:25" ht="23.25" hidden="1" x14ac:dyDescent="0.35">
      <c r="A176" s="207">
        <f>[3]Données_Planning!A174</f>
        <v>0</v>
      </c>
      <c r="B176" s="182">
        <f>[3]Données_Planning!B174</f>
        <v>0</v>
      </c>
      <c r="C176" s="183">
        <f>[3]Données_Planning!C174</f>
        <v>0</v>
      </c>
      <c r="D176" s="184">
        <f t="shared" si="36"/>
        <v>0</v>
      </c>
      <c r="E176" s="184">
        <f t="shared" si="37"/>
        <v>0</v>
      </c>
      <c r="F176" s="185">
        <f t="shared" si="38"/>
        <v>0</v>
      </c>
      <c r="G176" s="186">
        <f>[3]Données_Planning!L174</f>
        <v>0</v>
      </c>
      <c r="H176" s="187">
        <f>[3]Données_Planning!H174</f>
        <v>0</v>
      </c>
      <c r="I176" s="182">
        <f>[3]Données_Planning!D174</f>
        <v>0</v>
      </c>
      <c r="J176" s="188">
        <f>[3]Données_Planning!F174</f>
        <v>0</v>
      </c>
      <c r="K176" s="188">
        <f>[3]Données_Planning!E174</f>
        <v>0</v>
      </c>
      <c r="L176" s="189">
        <f>[3]Données_Planning!G174</f>
        <v>0</v>
      </c>
      <c r="M176" s="190">
        <f>(IF(OR(A176="DWF",A176="DNF"),0,QUOTIENT(Données_Planning!J174,60)))</f>
        <v>0</v>
      </c>
      <c r="N176" s="191" t="str">
        <f t="shared" si="35"/>
        <v>min</v>
      </c>
      <c r="O176" s="192">
        <f>(IF(OR(A176="DWF",A176="DNF"),Données_Planning!J174,MOD(Données_Planning!J174,60)))</f>
        <v>0</v>
      </c>
      <c r="P176" s="193" t="str">
        <f t="shared" si="39"/>
        <v>s</v>
      </c>
      <c r="Q176" s="194">
        <f>(IF(OR(A176="DWF",A176="DNF"),0,QUOTIENT(Données_Planning!I174,60)))</f>
        <v>0</v>
      </c>
      <c r="R176" s="191" t="str">
        <f t="shared" si="40"/>
        <v>min</v>
      </c>
      <c r="S176" s="192">
        <f>(IF(OR(A176="DWF",A176="DNF"),Données_Planning!I174,MOD(Données_Planning!I174,60)))</f>
        <v>0</v>
      </c>
      <c r="T176" s="193" t="str">
        <f t="shared" si="41"/>
        <v>s</v>
      </c>
      <c r="U176" s="194">
        <f>(IF(OR(A176="DWF",A176="DNF"),0,QUOTIENT(Données_Planning!K174,60)))</f>
        <v>0</v>
      </c>
      <c r="V176" s="191" t="str">
        <f t="shared" si="42"/>
        <v>min</v>
      </c>
      <c r="W176" s="192">
        <f>(IF(OR(A176="DWF",A176="DNF"),Données_Planning!K174,MOD(Données_Planning!K174,60)))</f>
        <v>0</v>
      </c>
      <c r="X176" s="195" t="str">
        <f t="shared" si="43"/>
        <v>s</v>
      </c>
      <c r="Y176" s="196"/>
    </row>
    <row r="177" spans="1:25" ht="23.25" hidden="1" x14ac:dyDescent="0.35">
      <c r="A177" s="207">
        <f>[3]Données_Planning!A175</f>
        <v>0</v>
      </c>
      <c r="B177" s="182">
        <f>[3]Données_Planning!B175</f>
        <v>0</v>
      </c>
      <c r="C177" s="183">
        <f>[3]Données_Planning!C175</f>
        <v>0</v>
      </c>
      <c r="D177" s="184">
        <f t="shared" si="36"/>
        <v>0</v>
      </c>
      <c r="E177" s="184">
        <f t="shared" si="37"/>
        <v>0</v>
      </c>
      <c r="F177" s="185">
        <f t="shared" si="38"/>
        <v>0</v>
      </c>
      <c r="G177" s="186">
        <f>[3]Données_Planning!L175</f>
        <v>0</v>
      </c>
      <c r="H177" s="187">
        <f>[3]Données_Planning!H175</f>
        <v>0</v>
      </c>
      <c r="I177" s="182">
        <f>[3]Données_Planning!D175</f>
        <v>0</v>
      </c>
      <c r="J177" s="188">
        <f>[3]Données_Planning!F175</f>
        <v>0</v>
      </c>
      <c r="K177" s="188">
        <f>[3]Données_Planning!E175</f>
        <v>0</v>
      </c>
      <c r="L177" s="189">
        <f>[3]Données_Planning!G175</f>
        <v>0</v>
      </c>
      <c r="M177" s="190">
        <f>(IF(OR(A177="DWF",A177="DNF"),0,QUOTIENT(Données_Planning!J175,60)))</f>
        <v>0</v>
      </c>
      <c r="N177" s="191" t="str">
        <f t="shared" si="35"/>
        <v>min</v>
      </c>
      <c r="O177" s="192">
        <f>(IF(OR(A177="DWF",A177="DNF"),Données_Planning!J175,MOD(Données_Planning!J175,60)))</f>
        <v>0</v>
      </c>
      <c r="P177" s="193" t="str">
        <f t="shared" si="39"/>
        <v>s</v>
      </c>
      <c r="Q177" s="194">
        <f>(IF(OR(A177="DWF",A177="DNF"),0,QUOTIENT(Données_Planning!I175,60)))</f>
        <v>0</v>
      </c>
      <c r="R177" s="191" t="str">
        <f t="shared" si="40"/>
        <v>min</v>
      </c>
      <c r="S177" s="192">
        <f>(IF(OR(A177="DWF",A177="DNF"),Données_Planning!I175,MOD(Données_Planning!I175,60)))</f>
        <v>0</v>
      </c>
      <c r="T177" s="193" t="str">
        <f t="shared" si="41"/>
        <v>s</v>
      </c>
      <c r="U177" s="194">
        <f>(IF(OR(A177="DWF",A177="DNF"),0,QUOTIENT(Données_Planning!K175,60)))</f>
        <v>0</v>
      </c>
      <c r="V177" s="191" t="str">
        <f t="shared" si="42"/>
        <v>min</v>
      </c>
      <c r="W177" s="192">
        <f>(IF(OR(A177="DWF",A177="DNF"),Données_Planning!K175,MOD(Données_Planning!K175,60)))</f>
        <v>0</v>
      </c>
      <c r="X177" s="195" t="str">
        <f t="shared" si="43"/>
        <v>s</v>
      </c>
      <c r="Y177" s="196"/>
    </row>
    <row r="178" spans="1:25" ht="23.25" hidden="1" x14ac:dyDescent="0.35">
      <c r="A178" s="207">
        <f>[3]Données_Planning!A176</f>
        <v>0</v>
      </c>
      <c r="B178" s="182">
        <f>[3]Données_Planning!B176</f>
        <v>0</v>
      </c>
      <c r="C178" s="183">
        <f>[3]Données_Planning!C176</f>
        <v>0</v>
      </c>
      <c r="D178" s="184">
        <f t="shared" si="36"/>
        <v>0</v>
      </c>
      <c r="E178" s="184">
        <f t="shared" si="37"/>
        <v>0</v>
      </c>
      <c r="F178" s="185">
        <f t="shared" si="38"/>
        <v>0</v>
      </c>
      <c r="G178" s="186">
        <f>[3]Données_Planning!L176</f>
        <v>0</v>
      </c>
      <c r="H178" s="187">
        <f>[3]Données_Planning!H176</f>
        <v>0</v>
      </c>
      <c r="I178" s="182">
        <f>[3]Données_Planning!D176</f>
        <v>0</v>
      </c>
      <c r="J178" s="188">
        <f>[3]Données_Planning!F176</f>
        <v>0</v>
      </c>
      <c r="K178" s="188">
        <f>[3]Données_Planning!E176</f>
        <v>0</v>
      </c>
      <c r="L178" s="189">
        <f>[3]Données_Planning!G176</f>
        <v>0</v>
      </c>
      <c r="M178" s="190">
        <f>(IF(OR(A178="DWF",A178="DNF"),0,QUOTIENT(Données_Planning!J176,60)))</f>
        <v>0</v>
      </c>
      <c r="N178" s="191" t="str">
        <f t="shared" si="35"/>
        <v>min</v>
      </c>
      <c r="O178" s="192">
        <f>(IF(OR(A178="DWF",A178="DNF"),Données_Planning!J176,MOD(Données_Planning!J176,60)))</f>
        <v>0</v>
      </c>
      <c r="P178" s="193" t="str">
        <f t="shared" si="39"/>
        <v>s</v>
      </c>
      <c r="Q178" s="194">
        <f>(IF(OR(A178="DWF",A178="DNF"),0,QUOTIENT(Données_Planning!I176,60)))</f>
        <v>0</v>
      </c>
      <c r="R178" s="191" t="str">
        <f t="shared" si="40"/>
        <v>min</v>
      </c>
      <c r="S178" s="192">
        <f>(IF(OR(A178="DWF",A178="DNF"),Données_Planning!I176,MOD(Données_Planning!I176,60)))</f>
        <v>0</v>
      </c>
      <c r="T178" s="193" t="str">
        <f t="shared" si="41"/>
        <v>s</v>
      </c>
      <c r="U178" s="194">
        <f>(IF(OR(A178="DWF",A178="DNF"),0,QUOTIENT(Données_Planning!K176,60)))</f>
        <v>0</v>
      </c>
      <c r="V178" s="191" t="str">
        <f t="shared" si="42"/>
        <v>min</v>
      </c>
      <c r="W178" s="192">
        <f>(IF(OR(A178="DWF",A178="DNF"),Données_Planning!K176,MOD(Données_Planning!K176,60)))</f>
        <v>0</v>
      </c>
      <c r="X178" s="195" t="str">
        <f t="shared" si="43"/>
        <v>s</v>
      </c>
      <c r="Y178" s="196"/>
    </row>
    <row r="179" spans="1:25" ht="23.25" hidden="1" x14ac:dyDescent="0.35">
      <c r="A179" s="207">
        <f>[3]Données_Planning!A177</f>
        <v>0</v>
      </c>
      <c r="B179" s="182">
        <f>[3]Données_Planning!B177</f>
        <v>0</v>
      </c>
      <c r="C179" s="183">
        <f>[3]Données_Planning!C177</f>
        <v>0</v>
      </c>
      <c r="D179" s="184">
        <f t="shared" si="36"/>
        <v>0</v>
      </c>
      <c r="E179" s="184">
        <f t="shared" si="37"/>
        <v>0</v>
      </c>
      <c r="F179" s="185">
        <f t="shared" si="38"/>
        <v>0</v>
      </c>
      <c r="G179" s="186">
        <f>[3]Données_Planning!L177</f>
        <v>0</v>
      </c>
      <c r="H179" s="187">
        <f>[3]Données_Planning!H177</f>
        <v>0</v>
      </c>
      <c r="I179" s="182">
        <f>[3]Données_Planning!D177</f>
        <v>0</v>
      </c>
      <c r="J179" s="188">
        <f>[3]Données_Planning!F177</f>
        <v>0</v>
      </c>
      <c r="K179" s="188">
        <f>[3]Données_Planning!E177</f>
        <v>0</v>
      </c>
      <c r="L179" s="189">
        <f>[3]Données_Planning!G177</f>
        <v>0</v>
      </c>
      <c r="M179" s="190">
        <f>(IF(OR(A179="DWF",A179="DNF"),0,QUOTIENT(Données_Planning!J177,60)))</f>
        <v>0</v>
      </c>
      <c r="N179" s="191" t="str">
        <f t="shared" si="35"/>
        <v>min</v>
      </c>
      <c r="O179" s="192">
        <f>(IF(OR(A179="DWF",A179="DNF"),Données_Planning!J177,MOD(Données_Planning!J177,60)))</f>
        <v>0</v>
      </c>
      <c r="P179" s="193" t="str">
        <f t="shared" si="39"/>
        <v>s</v>
      </c>
      <c r="Q179" s="194">
        <f>(IF(OR(A179="DWF",A179="DNF"),0,QUOTIENT(Données_Planning!I177,60)))</f>
        <v>0</v>
      </c>
      <c r="R179" s="191" t="str">
        <f t="shared" si="40"/>
        <v>min</v>
      </c>
      <c r="S179" s="192">
        <f>(IF(OR(A179="DWF",A179="DNF"),Données_Planning!I177,MOD(Données_Planning!I177,60)))</f>
        <v>0</v>
      </c>
      <c r="T179" s="193" t="str">
        <f t="shared" si="41"/>
        <v>s</v>
      </c>
      <c r="U179" s="194">
        <f>(IF(OR(A179="DWF",A179="DNF"),0,QUOTIENT(Données_Planning!K177,60)))</f>
        <v>0</v>
      </c>
      <c r="V179" s="191" t="str">
        <f t="shared" si="42"/>
        <v>min</v>
      </c>
      <c r="W179" s="192">
        <f>(IF(OR(A179="DWF",A179="DNF"),Données_Planning!K177,MOD(Données_Planning!K177,60)))</f>
        <v>0</v>
      </c>
      <c r="X179" s="195" t="str">
        <f t="shared" si="43"/>
        <v>s</v>
      </c>
      <c r="Y179" s="196"/>
    </row>
    <row r="180" spans="1:25" ht="23.25" hidden="1" x14ac:dyDescent="0.35">
      <c r="A180" s="207">
        <f>[3]Données_Planning!A178</f>
        <v>0</v>
      </c>
      <c r="B180" s="182">
        <f>[3]Données_Planning!B178</f>
        <v>0</v>
      </c>
      <c r="C180" s="183">
        <f>[3]Données_Planning!C178</f>
        <v>0</v>
      </c>
      <c r="D180" s="184">
        <f t="shared" si="36"/>
        <v>0</v>
      </c>
      <c r="E180" s="184">
        <f t="shared" si="37"/>
        <v>0</v>
      </c>
      <c r="F180" s="185">
        <f t="shared" si="38"/>
        <v>0</v>
      </c>
      <c r="G180" s="186">
        <f>[3]Données_Planning!L178</f>
        <v>0</v>
      </c>
      <c r="H180" s="187">
        <f>[3]Données_Planning!H178</f>
        <v>0</v>
      </c>
      <c r="I180" s="182">
        <f>[3]Données_Planning!D178</f>
        <v>0</v>
      </c>
      <c r="J180" s="188">
        <f>[3]Données_Planning!F178</f>
        <v>0</v>
      </c>
      <c r="K180" s="188">
        <f>[3]Données_Planning!E178</f>
        <v>0</v>
      </c>
      <c r="L180" s="189">
        <f>[3]Données_Planning!G178</f>
        <v>0</v>
      </c>
      <c r="M180" s="190">
        <f>(IF(OR(A180="DWF",A180="DNF"),0,QUOTIENT(Données_Planning!J178,60)))</f>
        <v>0</v>
      </c>
      <c r="N180" s="191" t="str">
        <f t="shared" si="35"/>
        <v>min</v>
      </c>
      <c r="O180" s="192">
        <f>(IF(OR(A180="DWF",A180="DNF"),Données_Planning!J178,MOD(Données_Planning!J178,60)))</f>
        <v>0</v>
      </c>
      <c r="P180" s="193" t="str">
        <f t="shared" si="39"/>
        <v>s</v>
      </c>
      <c r="Q180" s="194">
        <f>(IF(OR(A180="DWF",A180="DNF"),0,QUOTIENT(Données_Planning!I178,60)))</f>
        <v>0</v>
      </c>
      <c r="R180" s="191" t="str">
        <f t="shared" si="40"/>
        <v>min</v>
      </c>
      <c r="S180" s="192">
        <f>(IF(OR(A180="DWF",A180="DNF"),Données_Planning!I178,MOD(Données_Planning!I178,60)))</f>
        <v>0</v>
      </c>
      <c r="T180" s="193" t="str">
        <f t="shared" si="41"/>
        <v>s</v>
      </c>
      <c r="U180" s="194">
        <f>(IF(OR(A180="DWF",A180="DNF"),0,QUOTIENT(Données_Planning!K178,60)))</f>
        <v>0</v>
      </c>
      <c r="V180" s="191" t="str">
        <f t="shared" si="42"/>
        <v>min</v>
      </c>
      <c r="W180" s="192">
        <f>(IF(OR(A180="DWF",A180="DNF"),Données_Planning!K178,MOD(Données_Planning!K178,60)))</f>
        <v>0</v>
      </c>
      <c r="X180" s="195" t="str">
        <f t="shared" si="43"/>
        <v>s</v>
      </c>
      <c r="Y180" s="196"/>
    </row>
    <row r="181" spans="1:25" ht="23.25" hidden="1" x14ac:dyDescent="0.35">
      <c r="A181" s="207">
        <f>[3]Données_Planning!A179</f>
        <v>0</v>
      </c>
      <c r="B181" s="182">
        <f>[3]Données_Planning!B179</f>
        <v>0</v>
      </c>
      <c r="C181" s="183">
        <f>[3]Données_Planning!C179</f>
        <v>0</v>
      </c>
      <c r="D181" s="184">
        <f t="shared" si="36"/>
        <v>0</v>
      </c>
      <c r="E181" s="184">
        <f t="shared" si="37"/>
        <v>0</v>
      </c>
      <c r="F181" s="185">
        <f t="shared" si="38"/>
        <v>0</v>
      </c>
      <c r="G181" s="186">
        <f>[3]Données_Planning!L179</f>
        <v>0</v>
      </c>
      <c r="H181" s="187">
        <f>[3]Données_Planning!H179</f>
        <v>0</v>
      </c>
      <c r="I181" s="182">
        <f>[3]Données_Planning!D179</f>
        <v>0</v>
      </c>
      <c r="J181" s="188">
        <f>[3]Données_Planning!F179</f>
        <v>0</v>
      </c>
      <c r="K181" s="188">
        <f>[3]Données_Planning!E179</f>
        <v>0</v>
      </c>
      <c r="L181" s="189">
        <f>[3]Données_Planning!G179</f>
        <v>0</v>
      </c>
      <c r="M181" s="190">
        <f>(IF(OR(A181="DWF",A181="DNF"),0,QUOTIENT(Données_Planning!J179,60)))</f>
        <v>0</v>
      </c>
      <c r="N181" s="191" t="str">
        <f t="shared" si="35"/>
        <v>min</v>
      </c>
      <c r="O181" s="192">
        <f>(IF(OR(A181="DWF",A181="DNF"),Données_Planning!J179,MOD(Données_Planning!J179,60)))</f>
        <v>0</v>
      </c>
      <c r="P181" s="193" t="str">
        <f t="shared" si="39"/>
        <v>s</v>
      </c>
      <c r="Q181" s="194">
        <f>(IF(OR(A181="DWF",A181="DNF"),0,QUOTIENT(Données_Planning!I179,60)))</f>
        <v>0</v>
      </c>
      <c r="R181" s="191" t="str">
        <f t="shared" si="40"/>
        <v>min</v>
      </c>
      <c r="S181" s="192">
        <f>(IF(OR(A181="DWF",A181="DNF"),Données_Planning!I179,MOD(Données_Planning!I179,60)))</f>
        <v>0</v>
      </c>
      <c r="T181" s="193" t="str">
        <f t="shared" si="41"/>
        <v>s</v>
      </c>
      <c r="U181" s="194">
        <f>(IF(OR(A181="DWF",A181="DNF"),0,QUOTIENT(Données_Planning!K179,60)))</f>
        <v>0</v>
      </c>
      <c r="V181" s="191" t="str">
        <f t="shared" si="42"/>
        <v>min</v>
      </c>
      <c r="W181" s="192">
        <f>(IF(OR(A181="DWF",A181="DNF"),Données_Planning!K179,MOD(Données_Planning!K179,60)))</f>
        <v>0</v>
      </c>
      <c r="X181" s="195" t="str">
        <f t="shared" si="43"/>
        <v>s</v>
      </c>
      <c r="Y181" s="196"/>
    </row>
    <row r="182" spans="1:25" ht="23.25" hidden="1" x14ac:dyDescent="0.35">
      <c r="A182" s="207">
        <f>[3]Données_Planning!A180</f>
        <v>0</v>
      </c>
      <c r="B182" s="182">
        <f>[3]Données_Planning!B180</f>
        <v>0</v>
      </c>
      <c r="C182" s="183">
        <f>[3]Données_Planning!C180</f>
        <v>0</v>
      </c>
      <c r="D182" s="184">
        <f t="shared" si="36"/>
        <v>0</v>
      </c>
      <c r="E182" s="184">
        <f t="shared" si="37"/>
        <v>0</v>
      </c>
      <c r="F182" s="185">
        <f t="shared" si="38"/>
        <v>0</v>
      </c>
      <c r="G182" s="186">
        <f>[3]Données_Planning!L180</f>
        <v>0</v>
      </c>
      <c r="H182" s="187">
        <f>[3]Données_Planning!H180</f>
        <v>0</v>
      </c>
      <c r="I182" s="182">
        <f>[3]Données_Planning!D180</f>
        <v>0</v>
      </c>
      <c r="J182" s="188">
        <f>[3]Données_Planning!F180</f>
        <v>0</v>
      </c>
      <c r="K182" s="188">
        <f>[3]Données_Planning!E180</f>
        <v>0</v>
      </c>
      <c r="L182" s="189">
        <f>[3]Données_Planning!G180</f>
        <v>0</v>
      </c>
      <c r="M182" s="190">
        <f>(IF(OR(A182="DWF",A182="DNF"),0,QUOTIENT(Données_Planning!J180,60)))</f>
        <v>0</v>
      </c>
      <c r="N182" s="191" t="str">
        <f t="shared" si="35"/>
        <v>min</v>
      </c>
      <c r="O182" s="192">
        <f>(IF(OR(A182="DWF",A182="DNF"),Données_Planning!J180,MOD(Données_Planning!J180,60)))</f>
        <v>0</v>
      </c>
      <c r="P182" s="193" t="str">
        <f t="shared" si="39"/>
        <v>s</v>
      </c>
      <c r="Q182" s="194">
        <f>(IF(OR(A182="DWF",A182="DNF"),0,QUOTIENT(Données_Planning!I180,60)))</f>
        <v>0</v>
      </c>
      <c r="R182" s="191" t="str">
        <f t="shared" si="40"/>
        <v>min</v>
      </c>
      <c r="S182" s="192">
        <f>(IF(OR(A182="DWF",A182="DNF"),Données_Planning!I180,MOD(Données_Planning!I180,60)))</f>
        <v>0</v>
      </c>
      <c r="T182" s="193" t="str">
        <f t="shared" si="41"/>
        <v>s</v>
      </c>
      <c r="U182" s="194">
        <f>(IF(OR(A182="DWF",A182="DNF"),0,QUOTIENT(Données_Planning!K180,60)))</f>
        <v>0</v>
      </c>
      <c r="V182" s="191" t="str">
        <f t="shared" si="42"/>
        <v>min</v>
      </c>
      <c r="W182" s="192">
        <f>(IF(OR(A182="DWF",A182="DNF"),Données_Planning!K180,MOD(Données_Planning!K180,60)))</f>
        <v>0</v>
      </c>
      <c r="X182" s="195" t="str">
        <f t="shared" si="43"/>
        <v>s</v>
      </c>
      <c r="Y182" s="196"/>
    </row>
    <row r="183" spans="1:25" ht="23.25" hidden="1" x14ac:dyDescent="0.35">
      <c r="A183" s="207">
        <f>[3]Données_Planning!A181</f>
        <v>0</v>
      </c>
      <c r="B183" s="182">
        <f>[3]Données_Planning!B181</f>
        <v>0</v>
      </c>
      <c r="C183" s="183">
        <f>[3]Données_Planning!C181</f>
        <v>0</v>
      </c>
      <c r="D183" s="184">
        <f t="shared" si="36"/>
        <v>0</v>
      </c>
      <c r="E183" s="184">
        <f t="shared" si="37"/>
        <v>0</v>
      </c>
      <c r="F183" s="185">
        <f t="shared" si="38"/>
        <v>0</v>
      </c>
      <c r="G183" s="186">
        <f>[3]Données_Planning!L181</f>
        <v>0</v>
      </c>
      <c r="H183" s="187">
        <f>[3]Données_Planning!H181</f>
        <v>0</v>
      </c>
      <c r="I183" s="182">
        <f>[3]Données_Planning!D181</f>
        <v>0</v>
      </c>
      <c r="J183" s="188">
        <f>[3]Données_Planning!F181</f>
        <v>0</v>
      </c>
      <c r="K183" s="188">
        <f>[3]Données_Planning!E181</f>
        <v>0</v>
      </c>
      <c r="L183" s="189">
        <f>[3]Données_Planning!G181</f>
        <v>0</v>
      </c>
      <c r="M183" s="190">
        <f>(IF(OR(A183="DWF",A183="DNF"),0,QUOTIENT(Données_Planning!J181,60)))</f>
        <v>0</v>
      </c>
      <c r="N183" s="191" t="str">
        <f t="shared" si="35"/>
        <v>min</v>
      </c>
      <c r="O183" s="192">
        <f>(IF(OR(A183="DWF",A183="DNF"),Données_Planning!J181,MOD(Données_Planning!J181,60)))</f>
        <v>0</v>
      </c>
      <c r="P183" s="193" t="str">
        <f t="shared" si="39"/>
        <v>s</v>
      </c>
      <c r="Q183" s="194">
        <f>(IF(OR(A183="DWF",A183="DNF"),0,QUOTIENT(Données_Planning!I181,60)))</f>
        <v>0</v>
      </c>
      <c r="R183" s="191" t="str">
        <f t="shared" si="40"/>
        <v>min</v>
      </c>
      <c r="S183" s="192">
        <f>(IF(OR(A183="DWF",A183="DNF"),Données_Planning!I181,MOD(Données_Planning!I181,60)))</f>
        <v>0</v>
      </c>
      <c r="T183" s="193" t="str">
        <f t="shared" si="41"/>
        <v>s</v>
      </c>
      <c r="U183" s="194">
        <f>(IF(OR(A183="DWF",A183="DNF"),0,QUOTIENT(Données_Planning!K181,60)))</f>
        <v>0</v>
      </c>
      <c r="V183" s="191" t="str">
        <f t="shared" si="42"/>
        <v>min</v>
      </c>
      <c r="W183" s="192">
        <f>(IF(OR(A183="DWF",A183="DNF"),Données_Planning!K181,MOD(Données_Planning!K181,60)))</f>
        <v>0</v>
      </c>
      <c r="X183" s="195" t="str">
        <f t="shared" si="43"/>
        <v>s</v>
      </c>
      <c r="Y183" s="196"/>
    </row>
    <row r="184" spans="1:25" ht="23.25" hidden="1" x14ac:dyDescent="0.35">
      <c r="A184" s="207">
        <f>[3]Données_Planning!A182</f>
        <v>0</v>
      </c>
      <c r="B184" s="182">
        <f>[3]Données_Planning!B182</f>
        <v>0</v>
      </c>
      <c r="C184" s="183">
        <f>[3]Données_Planning!C182</f>
        <v>0</v>
      </c>
      <c r="D184" s="184">
        <f t="shared" si="36"/>
        <v>0</v>
      </c>
      <c r="E184" s="184">
        <f t="shared" si="37"/>
        <v>0</v>
      </c>
      <c r="F184" s="185">
        <f t="shared" si="38"/>
        <v>0</v>
      </c>
      <c r="G184" s="186">
        <f>[3]Données_Planning!L182</f>
        <v>0</v>
      </c>
      <c r="H184" s="187">
        <f>[3]Données_Planning!H182</f>
        <v>0</v>
      </c>
      <c r="I184" s="182">
        <f>[3]Données_Planning!D182</f>
        <v>0</v>
      </c>
      <c r="J184" s="188">
        <f>[3]Données_Planning!F182</f>
        <v>0</v>
      </c>
      <c r="K184" s="188">
        <f>[3]Données_Planning!E182</f>
        <v>0</v>
      </c>
      <c r="L184" s="189">
        <f>[3]Données_Planning!G182</f>
        <v>0</v>
      </c>
      <c r="M184" s="190">
        <f>(IF(OR(A184="DWF",A184="DNF"),0,QUOTIENT(Données_Planning!J182,60)))</f>
        <v>0</v>
      </c>
      <c r="N184" s="191" t="str">
        <f t="shared" si="35"/>
        <v>min</v>
      </c>
      <c r="O184" s="192">
        <f>(IF(OR(A184="DWF",A184="DNF"),Données_Planning!J182,MOD(Données_Planning!J182,60)))</f>
        <v>0</v>
      </c>
      <c r="P184" s="193" t="str">
        <f t="shared" si="39"/>
        <v>s</v>
      </c>
      <c r="Q184" s="194">
        <f>(IF(OR(A184="DWF",A184="DNF"),0,QUOTIENT(Données_Planning!I182,60)))</f>
        <v>0</v>
      </c>
      <c r="R184" s="191" t="str">
        <f t="shared" si="40"/>
        <v>min</v>
      </c>
      <c r="S184" s="192">
        <f>(IF(OR(A184="DWF",A184="DNF"),Données_Planning!I182,MOD(Données_Planning!I182,60)))</f>
        <v>0</v>
      </c>
      <c r="T184" s="193" t="str">
        <f t="shared" si="41"/>
        <v>s</v>
      </c>
      <c r="U184" s="194">
        <f>(IF(OR(A184="DWF",A184="DNF"),0,QUOTIENT(Données_Planning!K182,60)))</f>
        <v>0</v>
      </c>
      <c r="V184" s="191" t="str">
        <f t="shared" si="42"/>
        <v>min</v>
      </c>
      <c r="W184" s="192">
        <f>(IF(OR(A184="DWF",A184="DNF"),Données_Planning!K182,MOD(Données_Planning!K182,60)))</f>
        <v>0</v>
      </c>
      <c r="X184" s="195" t="str">
        <f t="shared" si="43"/>
        <v>s</v>
      </c>
      <c r="Y184" s="196"/>
    </row>
    <row r="185" spans="1:25" ht="23.25" hidden="1" x14ac:dyDescent="0.35">
      <c r="A185" s="207">
        <f>[3]Données_Planning!A183</f>
        <v>0</v>
      </c>
      <c r="B185" s="182">
        <f>[3]Données_Planning!B183</f>
        <v>0</v>
      </c>
      <c r="C185" s="183">
        <f>[3]Données_Planning!C183</f>
        <v>0</v>
      </c>
      <c r="D185" s="184">
        <f t="shared" si="36"/>
        <v>0</v>
      </c>
      <c r="E185" s="184">
        <f t="shared" si="37"/>
        <v>0</v>
      </c>
      <c r="F185" s="185">
        <f t="shared" si="38"/>
        <v>0</v>
      </c>
      <c r="G185" s="186">
        <f>[3]Données_Planning!L183</f>
        <v>0</v>
      </c>
      <c r="H185" s="187">
        <f>[3]Données_Planning!H183</f>
        <v>0</v>
      </c>
      <c r="I185" s="182">
        <f>[3]Données_Planning!D183</f>
        <v>0</v>
      </c>
      <c r="J185" s="188">
        <f>[3]Données_Planning!F183</f>
        <v>0</v>
      </c>
      <c r="K185" s="188">
        <f>[3]Données_Planning!E183</f>
        <v>0</v>
      </c>
      <c r="L185" s="189">
        <f>[3]Données_Planning!G183</f>
        <v>0</v>
      </c>
      <c r="M185" s="190">
        <f>(IF(OR(A185="DWF",A185="DNF"),0,QUOTIENT(Données_Planning!J183,60)))</f>
        <v>0</v>
      </c>
      <c r="N185" s="191" t="str">
        <f t="shared" si="35"/>
        <v>min</v>
      </c>
      <c r="O185" s="192">
        <f>(IF(OR(A185="DWF",A185="DNF"),Données_Planning!J183,MOD(Données_Planning!J183,60)))</f>
        <v>0</v>
      </c>
      <c r="P185" s="193" t="str">
        <f t="shared" si="39"/>
        <v>s</v>
      </c>
      <c r="Q185" s="194">
        <f>(IF(OR(A185="DWF",A185="DNF"),0,QUOTIENT(Données_Planning!I183,60)))</f>
        <v>0</v>
      </c>
      <c r="R185" s="191" t="str">
        <f t="shared" si="40"/>
        <v>min</v>
      </c>
      <c r="S185" s="192">
        <f>(IF(OR(A185="DWF",A185="DNF"),Données_Planning!I183,MOD(Données_Planning!I183,60)))</f>
        <v>0</v>
      </c>
      <c r="T185" s="193" t="str">
        <f t="shared" si="41"/>
        <v>s</v>
      </c>
      <c r="U185" s="194">
        <f>(IF(OR(A185="DWF",A185="DNF"),0,QUOTIENT(Données_Planning!K183,60)))</f>
        <v>0</v>
      </c>
      <c r="V185" s="191" t="str">
        <f t="shared" si="42"/>
        <v>min</v>
      </c>
      <c r="W185" s="192">
        <f>(IF(OR(A185="DWF",A185="DNF"),Données_Planning!K183,MOD(Données_Planning!K183,60)))</f>
        <v>0</v>
      </c>
      <c r="X185" s="195" t="str">
        <f t="shared" si="43"/>
        <v>s</v>
      </c>
      <c r="Y185" s="196"/>
    </row>
    <row r="186" spans="1:25" ht="23.25" hidden="1" x14ac:dyDescent="0.35">
      <c r="A186" s="207">
        <f>[3]Données_Planning!A184</f>
        <v>0</v>
      </c>
      <c r="B186" s="182">
        <f>[3]Données_Planning!B184</f>
        <v>0</v>
      </c>
      <c r="C186" s="183">
        <f>[3]Données_Planning!C184</f>
        <v>0</v>
      </c>
      <c r="D186" s="184">
        <f t="shared" si="36"/>
        <v>0</v>
      </c>
      <c r="E186" s="184">
        <f t="shared" si="37"/>
        <v>0</v>
      </c>
      <c r="F186" s="185">
        <f t="shared" si="38"/>
        <v>0</v>
      </c>
      <c r="G186" s="186">
        <f>[3]Données_Planning!L184</f>
        <v>0</v>
      </c>
      <c r="H186" s="187">
        <f>[3]Données_Planning!H184</f>
        <v>0</v>
      </c>
      <c r="I186" s="182">
        <f>[3]Données_Planning!D184</f>
        <v>0</v>
      </c>
      <c r="J186" s="188">
        <f>[3]Données_Planning!F184</f>
        <v>0</v>
      </c>
      <c r="K186" s="188">
        <f>[3]Données_Planning!E184</f>
        <v>0</v>
      </c>
      <c r="L186" s="189">
        <f>[3]Données_Planning!G184</f>
        <v>0</v>
      </c>
      <c r="M186" s="190">
        <f>(IF(OR(A186="DWF",A186="DNF"),0,QUOTIENT(Données_Planning!J184,60)))</f>
        <v>0</v>
      </c>
      <c r="N186" s="191" t="str">
        <f t="shared" si="35"/>
        <v>min</v>
      </c>
      <c r="O186" s="192">
        <f>(IF(OR(A186="DWF",A186="DNF"),Données_Planning!J184,MOD(Données_Planning!J184,60)))</f>
        <v>0</v>
      </c>
      <c r="P186" s="193" t="str">
        <f t="shared" si="39"/>
        <v>s</v>
      </c>
      <c r="Q186" s="194">
        <f>(IF(OR(A186="DWF",A186="DNF"),0,QUOTIENT(Données_Planning!I184,60)))</f>
        <v>0</v>
      </c>
      <c r="R186" s="191" t="str">
        <f t="shared" si="40"/>
        <v>min</v>
      </c>
      <c r="S186" s="192">
        <f>(IF(OR(A186="DWF",A186="DNF"),Données_Planning!I184,MOD(Données_Planning!I184,60)))</f>
        <v>0</v>
      </c>
      <c r="T186" s="193" t="str">
        <f t="shared" si="41"/>
        <v>s</v>
      </c>
      <c r="U186" s="194">
        <f>(IF(OR(A186="DWF",A186="DNF"),0,QUOTIENT(Données_Planning!K184,60)))</f>
        <v>0</v>
      </c>
      <c r="V186" s="191" t="str">
        <f t="shared" si="42"/>
        <v>min</v>
      </c>
      <c r="W186" s="192">
        <f>(IF(OR(A186="DWF",A186="DNF"),Données_Planning!K184,MOD(Données_Planning!K184,60)))</f>
        <v>0</v>
      </c>
      <c r="X186" s="195" t="str">
        <f t="shared" si="43"/>
        <v>s</v>
      </c>
      <c r="Y186" s="196"/>
    </row>
    <row r="187" spans="1:25" ht="23.25" hidden="1" x14ac:dyDescent="0.35">
      <c r="A187" s="207">
        <f>[3]Données_Planning!A185</f>
        <v>0</v>
      </c>
      <c r="B187" s="182">
        <f>[3]Données_Planning!B185</f>
        <v>0</v>
      </c>
      <c r="C187" s="183">
        <f>[3]Données_Planning!C185</f>
        <v>0</v>
      </c>
      <c r="D187" s="184">
        <f t="shared" si="36"/>
        <v>0</v>
      </c>
      <c r="E187" s="184">
        <f t="shared" si="37"/>
        <v>0</v>
      </c>
      <c r="F187" s="185">
        <f t="shared" si="38"/>
        <v>0</v>
      </c>
      <c r="G187" s="186">
        <f>[3]Données_Planning!L185</f>
        <v>0</v>
      </c>
      <c r="H187" s="187">
        <f>[3]Données_Planning!H185</f>
        <v>0</v>
      </c>
      <c r="I187" s="182">
        <f>[3]Données_Planning!D185</f>
        <v>0</v>
      </c>
      <c r="J187" s="188">
        <f>[3]Données_Planning!F185</f>
        <v>0</v>
      </c>
      <c r="K187" s="188">
        <f>[3]Données_Planning!E185</f>
        <v>0</v>
      </c>
      <c r="L187" s="189">
        <f>[3]Données_Planning!G185</f>
        <v>0</v>
      </c>
      <c r="M187" s="190">
        <f>(IF(OR(A187="DWF",A187="DNF"),0,QUOTIENT(Données_Planning!J185,60)))</f>
        <v>0</v>
      </c>
      <c r="N187" s="191" t="str">
        <f t="shared" si="35"/>
        <v>min</v>
      </c>
      <c r="O187" s="192">
        <f>(IF(OR(A187="DWF",A187="DNF"),Données_Planning!J185,MOD(Données_Planning!J185,60)))</f>
        <v>0</v>
      </c>
      <c r="P187" s="193" t="str">
        <f t="shared" si="39"/>
        <v>s</v>
      </c>
      <c r="Q187" s="194">
        <f>(IF(OR(A187="DWF",A187="DNF"),0,QUOTIENT(Données_Planning!I185,60)))</f>
        <v>0</v>
      </c>
      <c r="R187" s="191" t="str">
        <f t="shared" si="40"/>
        <v>min</v>
      </c>
      <c r="S187" s="192">
        <f>(IF(OR(A187="DWF",A187="DNF"),Données_Planning!I185,MOD(Données_Planning!I185,60)))</f>
        <v>0</v>
      </c>
      <c r="T187" s="193" t="str">
        <f t="shared" si="41"/>
        <v>s</v>
      </c>
      <c r="U187" s="194">
        <f>(IF(OR(A187="DWF",A187="DNF"),0,QUOTIENT(Données_Planning!K185,60)))</f>
        <v>0</v>
      </c>
      <c r="V187" s="191" t="str">
        <f t="shared" si="42"/>
        <v>min</v>
      </c>
      <c r="W187" s="192">
        <f>(IF(OR(A187="DWF",A187="DNF"),Données_Planning!K185,MOD(Données_Planning!K185,60)))</f>
        <v>0</v>
      </c>
      <c r="X187" s="195" t="str">
        <f t="shared" si="43"/>
        <v>s</v>
      </c>
      <c r="Y187" s="196"/>
    </row>
    <row r="188" spans="1:25" ht="23.25" hidden="1" x14ac:dyDescent="0.35">
      <c r="A188" s="207">
        <f>[3]Données_Planning!A186</f>
        <v>0</v>
      </c>
      <c r="B188" s="182">
        <f>[3]Données_Planning!B186</f>
        <v>0</v>
      </c>
      <c r="C188" s="183">
        <f>[3]Données_Planning!C186</f>
        <v>0</v>
      </c>
      <c r="D188" s="184">
        <f t="shared" si="36"/>
        <v>0</v>
      </c>
      <c r="E188" s="184">
        <f t="shared" si="37"/>
        <v>0</v>
      </c>
      <c r="F188" s="185">
        <f t="shared" si="38"/>
        <v>0</v>
      </c>
      <c r="G188" s="186">
        <f>[3]Données_Planning!L186</f>
        <v>0</v>
      </c>
      <c r="H188" s="187">
        <f>[3]Données_Planning!H186</f>
        <v>0</v>
      </c>
      <c r="I188" s="182">
        <f>[3]Données_Planning!D186</f>
        <v>0</v>
      </c>
      <c r="J188" s="188">
        <f>[3]Données_Planning!F186</f>
        <v>0</v>
      </c>
      <c r="K188" s="188">
        <f>[3]Données_Planning!E186</f>
        <v>0</v>
      </c>
      <c r="L188" s="189">
        <f>[3]Données_Planning!G186</f>
        <v>0</v>
      </c>
      <c r="M188" s="190">
        <f>(IF(OR(A188="DWF",A188="DNF"),0,QUOTIENT(Données_Planning!J186,60)))</f>
        <v>0</v>
      </c>
      <c r="N188" s="191" t="str">
        <f t="shared" si="35"/>
        <v>min</v>
      </c>
      <c r="O188" s="192">
        <f>(IF(OR(A188="DWF",A188="DNF"),Données_Planning!J186,MOD(Données_Planning!J186,60)))</f>
        <v>0</v>
      </c>
      <c r="P188" s="193" t="str">
        <f t="shared" si="39"/>
        <v>s</v>
      </c>
      <c r="Q188" s="194">
        <f>(IF(OR(A188="DWF",A188="DNF"),0,QUOTIENT(Données_Planning!I186,60)))</f>
        <v>0</v>
      </c>
      <c r="R188" s="191" t="str">
        <f t="shared" si="40"/>
        <v>min</v>
      </c>
      <c r="S188" s="192">
        <f>(IF(OR(A188="DWF",A188="DNF"),Données_Planning!I186,MOD(Données_Planning!I186,60)))</f>
        <v>0</v>
      </c>
      <c r="T188" s="193" t="str">
        <f t="shared" si="41"/>
        <v>s</v>
      </c>
      <c r="U188" s="194">
        <f>(IF(OR(A188="DWF",A188="DNF"),0,QUOTIENT(Données_Planning!K186,60)))</f>
        <v>0</v>
      </c>
      <c r="V188" s="191" t="str">
        <f t="shared" si="42"/>
        <v>min</v>
      </c>
      <c r="W188" s="192">
        <f>(IF(OR(A188="DWF",A188="DNF"),Données_Planning!K186,MOD(Données_Planning!K186,60)))</f>
        <v>0</v>
      </c>
      <c r="X188" s="195" t="str">
        <f t="shared" si="43"/>
        <v>s</v>
      </c>
      <c r="Y188" s="196"/>
    </row>
    <row r="189" spans="1:25" ht="23.25" hidden="1" x14ac:dyDescent="0.35">
      <c r="A189" s="207">
        <f>[3]Données_Planning!A187</f>
        <v>0</v>
      </c>
      <c r="B189" s="182">
        <f>[3]Données_Planning!B187</f>
        <v>0</v>
      </c>
      <c r="C189" s="183">
        <f>[3]Données_Planning!C187</f>
        <v>0</v>
      </c>
      <c r="D189" s="184">
        <f t="shared" si="36"/>
        <v>0</v>
      </c>
      <c r="E189" s="184">
        <f t="shared" si="37"/>
        <v>0</v>
      </c>
      <c r="F189" s="185">
        <f t="shared" si="38"/>
        <v>0</v>
      </c>
      <c r="G189" s="186">
        <f>[3]Données_Planning!L187</f>
        <v>0</v>
      </c>
      <c r="H189" s="187">
        <f>[3]Données_Planning!H187</f>
        <v>0</v>
      </c>
      <c r="I189" s="182">
        <f>[3]Données_Planning!D187</f>
        <v>0</v>
      </c>
      <c r="J189" s="188">
        <f>[3]Données_Planning!F187</f>
        <v>0</v>
      </c>
      <c r="K189" s="188">
        <f>[3]Données_Planning!E187</f>
        <v>0</v>
      </c>
      <c r="L189" s="189">
        <f>[3]Données_Planning!G187</f>
        <v>0</v>
      </c>
      <c r="M189" s="190">
        <f>(IF(OR(A189="DWF",A189="DNF"),0,QUOTIENT(Données_Planning!J187,60)))</f>
        <v>0</v>
      </c>
      <c r="N189" s="191" t="str">
        <f t="shared" si="35"/>
        <v>min</v>
      </c>
      <c r="O189" s="192">
        <f>(IF(OR(A189="DWF",A189="DNF"),Données_Planning!J187,MOD(Données_Planning!J187,60)))</f>
        <v>0</v>
      </c>
      <c r="P189" s="193" t="str">
        <f t="shared" si="39"/>
        <v>s</v>
      </c>
      <c r="Q189" s="194">
        <f>(IF(OR(A189="DWF",A189="DNF"),0,QUOTIENT(Données_Planning!I187,60)))</f>
        <v>0</v>
      </c>
      <c r="R189" s="191" t="str">
        <f t="shared" si="40"/>
        <v>min</v>
      </c>
      <c r="S189" s="192">
        <f>(IF(OR(A189="DWF",A189="DNF"),Données_Planning!I187,MOD(Données_Planning!I187,60)))</f>
        <v>0</v>
      </c>
      <c r="T189" s="193" t="str">
        <f t="shared" si="41"/>
        <v>s</v>
      </c>
      <c r="U189" s="194">
        <f>(IF(OR(A189="DWF",A189="DNF"),0,QUOTIENT(Données_Planning!K187,60)))</f>
        <v>0</v>
      </c>
      <c r="V189" s="191" t="str">
        <f t="shared" si="42"/>
        <v>min</v>
      </c>
      <c r="W189" s="192">
        <f>(IF(OR(A189="DWF",A189="DNF"),Données_Planning!K187,MOD(Données_Planning!K187,60)))</f>
        <v>0</v>
      </c>
      <c r="X189" s="195" t="str">
        <f t="shared" si="43"/>
        <v>s</v>
      </c>
      <c r="Y189" s="196"/>
    </row>
    <row r="190" spans="1:25" ht="23.25" hidden="1" x14ac:dyDescent="0.35">
      <c r="A190" s="207">
        <f>[3]Données_Planning!A188</f>
        <v>0</v>
      </c>
      <c r="B190" s="182">
        <f>[3]Données_Planning!B188</f>
        <v>0</v>
      </c>
      <c r="C190" s="183">
        <f>[3]Données_Planning!C188</f>
        <v>0</v>
      </c>
      <c r="D190" s="184">
        <f t="shared" si="36"/>
        <v>0</v>
      </c>
      <c r="E190" s="184">
        <f t="shared" si="37"/>
        <v>0</v>
      </c>
      <c r="F190" s="185">
        <f t="shared" si="38"/>
        <v>0</v>
      </c>
      <c r="G190" s="186">
        <f>[3]Données_Planning!L188</f>
        <v>0</v>
      </c>
      <c r="H190" s="187">
        <f>[3]Données_Planning!H188</f>
        <v>0</v>
      </c>
      <c r="I190" s="182">
        <f>[3]Données_Planning!D188</f>
        <v>0</v>
      </c>
      <c r="J190" s="188">
        <f>[3]Données_Planning!F188</f>
        <v>0</v>
      </c>
      <c r="K190" s="188">
        <f>[3]Données_Planning!E188</f>
        <v>0</v>
      </c>
      <c r="L190" s="189">
        <f>[3]Données_Planning!G188</f>
        <v>0</v>
      </c>
      <c r="M190" s="190">
        <f>(IF(OR(A190="DWF",A190="DNF"),0,QUOTIENT(Données_Planning!J188,60)))</f>
        <v>0</v>
      </c>
      <c r="N190" s="191" t="str">
        <f t="shared" si="35"/>
        <v>min</v>
      </c>
      <c r="O190" s="192">
        <f>(IF(OR(A190="DWF",A190="DNF"),Données_Planning!J188,MOD(Données_Planning!J188,60)))</f>
        <v>0</v>
      </c>
      <c r="P190" s="193" t="str">
        <f t="shared" si="39"/>
        <v>s</v>
      </c>
      <c r="Q190" s="194">
        <f>(IF(OR(A190="DWF",A190="DNF"),0,QUOTIENT(Données_Planning!I188,60)))</f>
        <v>0</v>
      </c>
      <c r="R190" s="191" t="str">
        <f t="shared" si="40"/>
        <v>min</v>
      </c>
      <c r="S190" s="192">
        <f>(IF(OR(A190="DWF",A190="DNF"),Données_Planning!I188,MOD(Données_Planning!I188,60)))</f>
        <v>0</v>
      </c>
      <c r="T190" s="193" t="str">
        <f t="shared" si="41"/>
        <v>s</v>
      </c>
      <c r="U190" s="194">
        <f>(IF(OR(A190="DWF",A190="DNF"),0,QUOTIENT(Données_Planning!K188,60)))</f>
        <v>0</v>
      </c>
      <c r="V190" s="191" t="str">
        <f t="shared" si="42"/>
        <v>min</v>
      </c>
      <c r="W190" s="192">
        <f>(IF(OR(A190="DWF",A190="DNF"),Données_Planning!K188,MOD(Données_Planning!K188,60)))</f>
        <v>0</v>
      </c>
      <c r="X190" s="195" t="str">
        <f t="shared" si="43"/>
        <v>s</v>
      </c>
      <c r="Y190" s="196"/>
    </row>
    <row r="191" spans="1:25" ht="23.25" hidden="1" x14ac:dyDescent="0.35">
      <c r="A191" s="207">
        <f>[3]Données_Planning!A189</f>
        <v>0</v>
      </c>
      <c r="B191" s="182">
        <f>[3]Données_Planning!B189</f>
        <v>0</v>
      </c>
      <c r="C191" s="183">
        <f>[3]Données_Planning!C189</f>
        <v>0</v>
      </c>
      <c r="D191" s="184">
        <f t="shared" si="36"/>
        <v>0</v>
      </c>
      <c r="E191" s="184">
        <f t="shared" si="37"/>
        <v>0</v>
      </c>
      <c r="F191" s="185">
        <f t="shared" si="38"/>
        <v>0</v>
      </c>
      <c r="G191" s="186">
        <f>[3]Données_Planning!L189</f>
        <v>0</v>
      </c>
      <c r="H191" s="187">
        <f>[3]Données_Planning!H189</f>
        <v>0</v>
      </c>
      <c r="I191" s="182">
        <f>[3]Données_Planning!D189</f>
        <v>0</v>
      </c>
      <c r="J191" s="188">
        <f>[3]Données_Planning!F189</f>
        <v>0</v>
      </c>
      <c r="K191" s="188">
        <f>[3]Données_Planning!E189</f>
        <v>0</v>
      </c>
      <c r="L191" s="189">
        <f>[3]Données_Planning!G189</f>
        <v>0</v>
      </c>
      <c r="M191" s="190">
        <f>(IF(OR(A191="DWF",A191="DNF"),0,QUOTIENT(Données_Planning!J189,60)))</f>
        <v>0</v>
      </c>
      <c r="N191" s="191" t="str">
        <f t="shared" si="35"/>
        <v>min</v>
      </c>
      <c r="O191" s="192">
        <f>(IF(OR(A191="DWF",A191="DNF"),Données_Planning!J189,MOD(Données_Planning!J189,60)))</f>
        <v>0</v>
      </c>
      <c r="P191" s="193" t="str">
        <f t="shared" si="39"/>
        <v>s</v>
      </c>
      <c r="Q191" s="194">
        <f>(IF(OR(A191="DWF",A191="DNF"),0,QUOTIENT(Données_Planning!I189,60)))</f>
        <v>0</v>
      </c>
      <c r="R191" s="191" t="str">
        <f t="shared" si="40"/>
        <v>min</v>
      </c>
      <c r="S191" s="192">
        <f>(IF(OR(A191="DWF",A191="DNF"),Données_Planning!I189,MOD(Données_Planning!I189,60)))</f>
        <v>0</v>
      </c>
      <c r="T191" s="193" t="str">
        <f t="shared" si="41"/>
        <v>s</v>
      </c>
      <c r="U191" s="194">
        <f>(IF(OR(A191="DWF",A191="DNF"),0,QUOTIENT(Données_Planning!K189,60)))</f>
        <v>0</v>
      </c>
      <c r="V191" s="191" t="str">
        <f t="shared" si="42"/>
        <v>min</v>
      </c>
      <c r="W191" s="192">
        <f>(IF(OR(A191="DWF",A191="DNF"),Données_Planning!K189,MOD(Données_Planning!K189,60)))</f>
        <v>0</v>
      </c>
      <c r="X191" s="195" t="str">
        <f t="shared" si="43"/>
        <v>s</v>
      </c>
      <c r="Y191" s="196"/>
    </row>
    <row r="192" spans="1:25" ht="23.25" hidden="1" x14ac:dyDescent="0.35">
      <c r="A192" s="207">
        <f>[3]Données_Planning!A190</f>
        <v>0</v>
      </c>
      <c r="B192" s="182">
        <f>[3]Données_Planning!B190</f>
        <v>0</v>
      </c>
      <c r="C192" s="183">
        <f>[3]Données_Planning!C190</f>
        <v>0</v>
      </c>
      <c r="D192" s="184">
        <f t="shared" si="36"/>
        <v>0</v>
      </c>
      <c r="E192" s="184">
        <f t="shared" si="37"/>
        <v>0</v>
      </c>
      <c r="F192" s="185">
        <f t="shared" si="38"/>
        <v>0</v>
      </c>
      <c r="G192" s="186">
        <f>[3]Données_Planning!L190</f>
        <v>0</v>
      </c>
      <c r="H192" s="187">
        <f>[3]Données_Planning!H190</f>
        <v>0</v>
      </c>
      <c r="I192" s="182">
        <f>[3]Données_Planning!D190</f>
        <v>0</v>
      </c>
      <c r="J192" s="188">
        <f>[3]Données_Planning!F190</f>
        <v>0</v>
      </c>
      <c r="K192" s="188">
        <f>[3]Données_Planning!E190</f>
        <v>0</v>
      </c>
      <c r="L192" s="189">
        <f>[3]Données_Planning!G190</f>
        <v>0</v>
      </c>
      <c r="M192" s="190">
        <f>(IF(OR(A192="DWF",A192="DNF"),0,QUOTIENT(Données_Planning!J190,60)))</f>
        <v>0</v>
      </c>
      <c r="N192" s="191" t="str">
        <f t="shared" si="35"/>
        <v>min</v>
      </c>
      <c r="O192" s="192">
        <f>(IF(OR(A192="DWF",A192="DNF"),Données_Planning!J190,MOD(Données_Planning!J190,60)))</f>
        <v>0</v>
      </c>
      <c r="P192" s="193" t="str">
        <f t="shared" si="39"/>
        <v>s</v>
      </c>
      <c r="Q192" s="194">
        <f>(IF(OR(A192="DWF",A192="DNF"),0,QUOTIENT(Données_Planning!I190,60)))</f>
        <v>0</v>
      </c>
      <c r="R192" s="191" t="str">
        <f t="shared" si="40"/>
        <v>min</v>
      </c>
      <c r="S192" s="192">
        <f>(IF(OR(A192="DWF",A192="DNF"),Données_Planning!I190,MOD(Données_Planning!I190,60)))</f>
        <v>0</v>
      </c>
      <c r="T192" s="193" t="str">
        <f t="shared" si="41"/>
        <v>s</v>
      </c>
      <c r="U192" s="194">
        <f>(IF(OR(A192="DWF",A192="DNF"),0,QUOTIENT(Données_Planning!K190,60)))</f>
        <v>0</v>
      </c>
      <c r="V192" s="191" t="str">
        <f t="shared" si="42"/>
        <v>min</v>
      </c>
      <c r="W192" s="192">
        <f>(IF(OR(A192="DWF",A192="DNF"),Données_Planning!K190,MOD(Données_Planning!K190,60)))</f>
        <v>0</v>
      </c>
      <c r="X192" s="195" t="str">
        <f t="shared" si="43"/>
        <v>s</v>
      </c>
      <c r="Y192" s="196"/>
    </row>
    <row r="193" spans="1:25" ht="23.25" hidden="1" x14ac:dyDescent="0.35">
      <c r="A193" s="207">
        <f>[3]Données_Planning!A191</f>
        <v>0</v>
      </c>
      <c r="B193" s="182">
        <f>[3]Données_Planning!B191</f>
        <v>0</v>
      </c>
      <c r="C193" s="183">
        <f>[3]Données_Planning!C191</f>
        <v>0</v>
      </c>
      <c r="D193" s="184">
        <f t="shared" si="36"/>
        <v>0</v>
      </c>
      <c r="E193" s="184">
        <f t="shared" si="37"/>
        <v>0</v>
      </c>
      <c r="F193" s="185">
        <f t="shared" si="38"/>
        <v>0</v>
      </c>
      <c r="G193" s="186">
        <f>[3]Données_Planning!L191</f>
        <v>0</v>
      </c>
      <c r="H193" s="187">
        <f>[3]Données_Planning!H191</f>
        <v>0</v>
      </c>
      <c r="I193" s="182">
        <f>[3]Données_Planning!D191</f>
        <v>0</v>
      </c>
      <c r="J193" s="188">
        <f>[3]Données_Planning!F191</f>
        <v>0</v>
      </c>
      <c r="K193" s="188">
        <f>[3]Données_Planning!E191</f>
        <v>0</v>
      </c>
      <c r="L193" s="189">
        <f>[3]Données_Planning!G191</f>
        <v>0</v>
      </c>
      <c r="M193" s="190">
        <f>(IF(OR(A193="DWF",A193="DNF"),0,QUOTIENT(Données_Planning!J191,60)))</f>
        <v>0</v>
      </c>
      <c r="N193" s="191" t="str">
        <f t="shared" si="35"/>
        <v>min</v>
      </c>
      <c r="O193" s="192">
        <f>(IF(OR(A193="DWF",A193="DNF"),Données_Planning!J191,MOD(Données_Planning!J191,60)))</f>
        <v>0</v>
      </c>
      <c r="P193" s="193" t="str">
        <f t="shared" si="39"/>
        <v>s</v>
      </c>
      <c r="Q193" s="194">
        <f>(IF(OR(A193="DWF",A193="DNF"),0,QUOTIENT(Données_Planning!I191,60)))</f>
        <v>0</v>
      </c>
      <c r="R193" s="191" t="str">
        <f t="shared" si="40"/>
        <v>min</v>
      </c>
      <c r="S193" s="192">
        <f>(IF(OR(A193="DWF",A193="DNF"),Données_Planning!I191,MOD(Données_Planning!I191,60)))</f>
        <v>0</v>
      </c>
      <c r="T193" s="193" t="str">
        <f t="shared" si="41"/>
        <v>s</v>
      </c>
      <c r="U193" s="194">
        <f>(IF(OR(A193="DWF",A193="DNF"),0,QUOTIENT(Données_Planning!K191,60)))</f>
        <v>0</v>
      </c>
      <c r="V193" s="191" t="str">
        <f t="shared" si="42"/>
        <v>min</v>
      </c>
      <c r="W193" s="192">
        <f>(IF(OR(A193="DWF",A193="DNF"),Données_Planning!K191,MOD(Données_Planning!K191,60)))</f>
        <v>0</v>
      </c>
      <c r="X193" s="195" t="str">
        <f t="shared" si="43"/>
        <v>s</v>
      </c>
      <c r="Y193" s="196"/>
    </row>
    <row r="194" spans="1:25" ht="23.25" hidden="1" x14ac:dyDescent="0.35">
      <c r="A194" s="207">
        <f>[3]Données_Planning!A192</f>
        <v>0</v>
      </c>
      <c r="B194" s="182">
        <f>[3]Données_Planning!B192</f>
        <v>0</v>
      </c>
      <c r="C194" s="183">
        <f>[3]Données_Planning!C192</f>
        <v>0</v>
      </c>
      <c r="D194" s="184">
        <f t="shared" si="36"/>
        <v>0</v>
      </c>
      <c r="E194" s="184">
        <f t="shared" si="37"/>
        <v>0</v>
      </c>
      <c r="F194" s="185">
        <f t="shared" si="38"/>
        <v>0</v>
      </c>
      <c r="G194" s="186">
        <f>[3]Données_Planning!L192</f>
        <v>0</v>
      </c>
      <c r="H194" s="187">
        <f>[3]Données_Planning!H192</f>
        <v>0</v>
      </c>
      <c r="I194" s="182">
        <f>[3]Données_Planning!D192</f>
        <v>0</v>
      </c>
      <c r="J194" s="188">
        <f>[3]Données_Planning!F192</f>
        <v>0</v>
      </c>
      <c r="K194" s="188">
        <f>[3]Données_Planning!E192</f>
        <v>0</v>
      </c>
      <c r="L194" s="189">
        <f>[3]Données_Planning!G192</f>
        <v>0</v>
      </c>
      <c r="M194" s="190">
        <f>(IF(OR(A194="DWF",A194="DNF"),0,QUOTIENT(Données_Planning!J192,60)))</f>
        <v>0</v>
      </c>
      <c r="N194" s="191" t="str">
        <f t="shared" si="35"/>
        <v>min</v>
      </c>
      <c r="O194" s="192">
        <f>(IF(OR(A194="DWF",A194="DNF"),Données_Planning!J192,MOD(Données_Planning!J192,60)))</f>
        <v>0</v>
      </c>
      <c r="P194" s="193" t="str">
        <f t="shared" si="39"/>
        <v>s</v>
      </c>
      <c r="Q194" s="194">
        <f>(IF(OR(A194="DWF",A194="DNF"),0,QUOTIENT(Données_Planning!I192,60)))</f>
        <v>0</v>
      </c>
      <c r="R194" s="191" t="str">
        <f t="shared" si="40"/>
        <v>min</v>
      </c>
      <c r="S194" s="192">
        <f>(IF(OR(A194="DWF",A194="DNF"),Données_Planning!I192,MOD(Données_Planning!I192,60)))</f>
        <v>0</v>
      </c>
      <c r="T194" s="193" t="str">
        <f t="shared" si="41"/>
        <v>s</v>
      </c>
      <c r="U194" s="194">
        <f>(IF(OR(A194="DWF",A194="DNF"),0,QUOTIENT(Données_Planning!K192,60)))</f>
        <v>0</v>
      </c>
      <c r="V194" s="191" t="str">
        <f t="shared" si="42"/>
        <v>min</v>
      </c>
      <c r="W194" s="192">
        <f>(IF(OR(A194="DWF",A194="DNF"),Données_Planning!K192,MOD(Données_Planning!K192,60)))</f>
        <v>0</v>
      </c>
      <c r="X194" s="195" t="str">
        <f t="shared" si="43"/>
        <v>s</v>
      </c>
      <c r="Y194" s="196"/>
    </row>
    <row r="195" spans="1:25" ht="23.25" hidden="1" x14ac:dyDescent="0.35">
      <c r="A195" s="207">
        <f>[3]Données_Planning!A193</f>
        <v>0</v>
      </c>
      <c r="B195" s="182">
        <f>[3]Données_Planning!B193</f>
        <v>0</v>
      </c>
      <c r="C195" s="183">
        <f>[3]Données_Planning!C193</f>
        <v>0</v>
      </c>
      <c r="D195" s="184">
        <f t="shared" si="36"/>
        <v>0</v>
      </c>
      <c r="E195" s="184">
        <f t="shared" si="37"/>
        <v>0</v>
      </c>
      <c r="F195" s="185">
        <f t="shared" si="38"/>
        <v>0</v>
      </c>
      <c r="G195" s="186">
        <f>[3]Données_Planning!L193</f>
        <v>0</v>
      </c>
      <c r="H195" s="187">
        <f>[3]Données_Planning!H193</f>
        <v>0</v>
      </c>
      <c r="I195" s="182">
        <f>[3]Données_Planning!D193</f>
        <v>0</v>
      </c>
      <c r="J195" s="188">
        <f>[3]Données_Planning!F193</f>
        <v>0</v>
      </c>
      <c r="K195" s="188">
        <f>[3]Données_Planning!E193</f>
        <v>0</v>
      </c>
      <c r="L195" s="189">
        <f>[3]Données_Planning!G193</f>
        <v>0</v>
      </c>
      <c r="M195" s="190">
        <f>(IF(OR(A195="DWF",A195="DNF"),0,QUOTIENT(Données_Planning!J193,60)))</f>
        <v>0</v>
      </c>
      <c r="N195" s="191" t="str">
        <f t="shared" si="35"/>
        <v>min</v>
      </c>
      <c r="O195" s="192">
        <f>(IF(OR(A195="DWF",A195="DNF"),Données_Planning!J193,MOD(Données_Planning!J193,60)))</f>
        <v>0</v>
      </c>
      <c r="P195" s="193" t="str">
        <f t="shared" si="39"/>
        <v>s</v>
      </c>
      <c r="Q195" s="194">
        <f>(IF(OR(A195="DWF",A195="DNF"),0,QUOTIENT(Données_Planning!I193,60)))</f>
        <v>0</v>
      </c>
      <c r="R195" s="191" t="str">
        <f t="shared" si="40"/>
        <v>min</v>
      </c>
      <c r="S195" s="192">
        <f>(IF(OR(A195="DWF",A195="DNF"),Données_Planning!I193,MOD(Données_Planning!I193,60)))</f>
        <v>0</v>
      </c>
      <c r="T195" s="193" t="str">
        <f t="shared" si="41"/>
        <v>s</v>
      </c>
      <c r="U195" s="194">
        <f>(IF(OR(A195="DWF",A195="DNF"),0,QUOTIENT(Données_Planning!K193,60)))</f>
        <v>0</v>
      </c>
      <c r="V195" s="191" t="str">
        <f t="shared" si="42"/>
        <v>min</v>
      </c>
      <c r="W195" s="192">
        <f>(IF(OR(A195="DWF",A195="DNF"),Données_Planning!K193,MOD(Données_Planning!K193,60)))</f>
        <v>0</v>
      </c>
      <c r="X195" s="195" t="str">
        <f t="shared" si="43"/>
        <v>s</v>
      </c>
      <c r="Y195" s="196"/>
    </row>
    <row r="196" spans="1:25" ht="23.25" hidden="1" x14ac:dyDescent="0.35">
      <c r="A196" s="207">
        <f>[3]Données_Planning!A194</f>
        <v>0</v>
      </c>
      <c r="B196" s="182">
        <f>[3]Données_Planning!B194</f>
        <v>0</v>
      </c>
      <c r="C196" s="183">
        <f>[3]Données_Planning!C194</f>
        <v>0</v>
      </c>
      <c r="D196" s="184">
        <f t="shared" si="36"/>
        <v>0</v>
      </c>
      <c r="E196" s="184">
        <f t="shared" si="37"/>
        <v>0</v>
      </c>
      <c r="F196" s="185">
        <f t="shared" si="38"/>
        <v>0</v>
      </c>
      <c r="G196" s="186">
        <f>[3]Données_Planning!L194</f>
        <v>0</v>
      </c>
      <c r="H196" s="187">
        <f>[3]Données_Planning!H194</f>
        <v>0</v>
      </c>
      <c r="I196" s="182">
        <f>[3]Données_Planning!D194</f>
        <v>0</v>
      </c>
      <c r="J196" s="188">
        <f>[3]Données_Planning!F194</f>
        <v>0</v>
      </c>
      <c r="K196" s="188">
        <f>[3]Données_Planning!E194</f>
        <v>0</v>
      </c>
      <c r="L196" s="189">
        <f>[3]Données_Planning!G194</f>
        <v>0</v>
      </c>
      <c r="M196" s="190">
        <f>(IF(OR(A196="DWF",A196="DNF"),0,QUOTIENT(Données_Planning!J194,60)))</f>
        <v>0</v>
      </c>
      <c r="N196" s="191" t="str">
        <f t="shared" si="35"/>
        <v>min</v>
      </c>
      <c r="O196" s="192">
        <f>(IF(OR(A196="DWF",A196="DNF"),Données_Planning!J194,MOD(Données_Planning!J194,60)))</f>
        <v>0</v>
      </c>
      <c r="P196" s="193" t="str">
        <f t="shared" si="39"/>
        <v>s</v>
      </c>
      <c r="Q196" s="194">
        <f>(IF(OR(A196="DWF",A196="DNF"),0,QUOTIENT(Données_Planning!I194,60)))</f>
        <v>0</v>
      </c>
      <c r="R196" s="191" t="str">
        <f t="shared" si="40"/>
        <v>min</v>
      </c>
      <c r="S196" s="192">
        <f>(IF(OR(A196="DWF",A196="DNF"),Données_Planning!I194,MOD(Données_Planning!I194,60)))</f>
        <v>0</v>
      </c>
      <c r="T196" s="193" t="str">
        <f t="shared" si="41"/>
        <v>s</v>
      </c>
      <c r="U196" s="194">
        <f>(IF(OR(A196="DWF",A196="DNF"),0,QUOTIENT(Données_Planning!K194,60)))</f>
        <v>0</v>
      </c>
      <c r="V196" s="191" t="str">
        <f t="shared" si="42"/>
        <v>min</v>
      </c>
      <c r="W196" s="192">
        <f>(IF(OR(A196="DWF",A196="DNF"),Données_Planning!K194,MOD(Données_Planning!K194,60)))</f>
        <v>0</v>
      </c>
      <c r="X196" s="195" t="str">
        <f t="shared" si="43"/>
        <v>s</v>
      </c>
      <c r="Y196" s="196"/>
    </row>
    <row r="197" spans="1:25" ht="23.25" hidden="1" x14ac:dyDescent="0.35">
      <c r="A197" s="207">
        <f>[3]Données_Planning!A195</f>
        <v>0</v>
      </c>
      <c r="B197" s="182">
        <f>[3]Données_Planning!B195</f>
        <v>0</v>
      </c>
      <c r="C197" s="183">
        <f>[3]Données_Planning!C195</f>
        <v>0</v>
      </c>
      <c r="D197" s="184">
        <f t="shared" si="36"/>
        <v>0</v>
      </c>
      <c r="E197" s="184">
        <f t="shared" si="37"/>
        <v>0</v>
      </c>
      <c r="F197" s="185">
        <f t="shared" si="38"/>
        <v>0</v>
      </c>
      <c r="G197" s="186">
        <f>[3]Données_Planning!L195</f>
        <v>0</v>
      </c>
      <c r="H197" s="187">
        <f>[3]Données_Planning!H195</f>
        <v>0</v>
      </c>
      <c r="I197" s="182">
        <f>[3]Données_Planning!D195</f>
        <v>0</v>
      </c>
      <c r="J197" s="188">
        <f>[3]Données_Planning!F195</f>
        <v>0</v>
      </c>
      <c r="K197" s="188">
        <f>[3]Données_Planning!E195</f>
        <v>0</v>
      </c>
      <c r="L197" s="189">
        <f>[3]Données_Planning!G195</f>
        <v>0</v>
      </c>
      <c r="M197" s="190">
        <f>(IF(OR(A197="DWF",A197="DNF"),0,QUOTIENT(Données_Planning!J195,60)))</f>
        <v>0</v>
      </c>
      <c r="N197" s="191" t="str">
        <f t="shared" si="35"/>
        <v>min</v>
      </c>
      <c r="O197" s="192">
        <f>(IF(OR(A197="DWF",A197="DNF"),Données_Planning!J195,MOD(Données_Planning!J195,60)))</f>
        <v>0</v>
      </c>
      <c r="P197" s="193" t="str">
        <f t="shared" si="39"/>
        <v>s</v>
      </c>
      <c r="Q197" s="194">
        <f>(IF(OR(A197="DWF",A197="DNF"),0,QUOTIENT(Données_Planning!I195,60)))</f>
        <v>0</v>
      </c>
      <c r="R197" s="191" t="str">
        <f t="shared" si="40"/>
        <v>min</v>
      </c>
      <c r="S197" s="192">
        <f>(IF(OR(A197="DWF",A197="DNF"),Données_Planning!I195,MOD(Données_Planning!I195,60)))</f>
        <v>0</v>
      </c>
      <c r="T197" s="193" t="str">
        <f t="shared" si="41"/>
        <v>s</v>
      </c>
      <c r="U197" s="194">
        <f>(IF(OR(A197="DWF",A197="DNF"),0,QUOTIENT(Données_Planning!K195,60)))</f>
        <v>0</v>
      </c>
      <c r="V197" s="191" t="str">
        <f t="shared" si="42"/>
        <v>min</v>
      </c>
      <c r="W197" s="192">
        <f>(IF(OR(A197="DWF",A197="DNF"),Données_Planning!K195,MOD(Données_Planning!K195,60)))</f>
        <v>0</v>
      </c>
      <c r="X197" s="195" t="str">
        <f t="shared" si="43"/>
        <v>s</v>
      </c>
      <c r="Y197" s="196"/>
    </row>
    <row r="198" spans="1:25" ht="23.25" hidden="1" x14ac:dyDescent="0.35">
      <c r="A198" s="207">
        <f>[3]Données_Planning!A196</f>
        <v>0</v>
      </c>
      <c r="B198" s="182">
        <f>[3]Données_Planning!B196</f>
        <v>0</v>
      </c>
      <c r="C198" s="183">
        <f>[3]Données_Planning!C196</f>
        <v>0</v>
      </c>
      <c r="D198" s="184">
        <f t="shared" si="36"/>
        <v>0</v>
      </c>
      <c r="E198" s="184">
        <f t="shared" si="37"/>
        <v>0</v>
      </c>
      <c r="F198" s="185">
        <f t="shared" si="38"/>
        <v>0</v>
      </c>
      <c r="G198" s="186">
        <f>[3]Données_Planning!L196</f>
        <v>0</v>
      </c>
      <c r="H198" s="187">
        <f>[3]Données_Planning!H196</f>
        <v>0</v>
      </c>
      <c r="I198" s="182">
        <f>[3]Données_Planning!D196</f>
        <v>0</v>
      </c>
      <c r="J198" s="188">
        <f>[3]Données_Planning!F196</f>
        <v>0</v>
      </c>
      <c r="K198" s="188">
        <f>[3]Données_Planning!E196</f>
        <v>0</v>
      </c>
      <c r="L198" s="189">
        <f>[3]Données_Planning!G196</f>
        <v>0</v>
      </c>
      <c r="M198" s="190">
        <f>(IF(OR(A198="DWF",A198="DNF"),0,QUOTIENT(Données_Planning!J196,60)))</f>
        <v>0</v>
      </c>
      <c r="N198" s="191" t="str">
        <f t="shared" si="35"/>
        <v>min</v>
      </c>
      <c r="O198" s="192">
        <f>(IF(OR(A198="DWF",A198="DNF"),Données_Planning!J196,MOD(Données_Planning!J196,60)))</f>
        <v>0</v>
      </c>
      <c r="P198" s="193" t="str">
        <f t="shared" si="39"/>
        <v>s</v>
      </c>
      <c r="Q198" s="194">
        <f>(IF(OR(A198="DWF",A198="DNF"),0,QUOTIENT(Données_Planning!I196,60)))</f>
        <v>0</v>
      </c>
      <c r="R198" s="191" t="str">
        <f t="shared" si="40"/>
        <v>min</v>
      </c>
      <c r="S198" s="192">
        <f>(IF(OR(A198="DWF",A198="DNF"),Données_Planning!I196,MOD(Données_Planning!I196,60)))</f>
        <v>0</v>
      </c>
      <c r="T198" s="193" t="str">
        <f t="shared" si="41"/>
        <v>s</v>
      </c>
      <c r="U198" s="194">
        <f>(IF(OR(A198="DWF",A198="DNF"),0,QUOTIENT(Données_Planning!K196,60)))</f>
        <v>0</v>
      </c>
      <c r="V198" s="191" t="str">
        <f t="shared" si="42"/>
        <v>min</v>
      </c>
      <c r="W198" s="192">
        <f>(IF(OR(A198="DWF",A198="DNF"),Données_Planning!K196,MOD(Données_Planning!K196,60)))</f>
        <v>0</v>
      </c>
      <c r="X198" s="195" t="str">
        <f t="shared" si="43"/>
        <v>s</v>
      </c>
      <c r="Y198" s="196"/>
    </row>
    <row r="199" spans="1:25" ht="23.25" hidden="1" x14ac:dyDescent="0.35">
      <c r="A199" s="207">
        <f>[3]Données_Planning!A197</f>
        <v>0</v>
      </c>
      <c r="B199" s="182">
        <f>[3]Données_Planning!B197</f>
        <v>0</v>
      </c>
      <c r="C199" s="183">
        <f>[3]Données_Planning!C197</f>
        <v>0</v>
      </c>
      <c r="D199" s="184">
        <f t="shared" si="36"/>
        <v>0</v>
      </c>
      <c r="E199" s="184">
        <f t="shared" si="37"/>
        <v>0</v>
      </c>
      <c r="F199" s="185">
        <f t="shared" si="38"/>
        <v>0</v>
      </c>
      <c r="G199" s="186">
        <f>[3]Données_Planning!L197</f>
        <v>0</v>
      </c>
      <c r="H199" s="187">
        <f>[3]Données_Planning!H197</f>
        <v>0</v>
      </c>
      <c r="I199" s="182">
        <f>[3]Données_Planning!D197</f>
        <v>0</v>
      </c>
      <c r="J199" s="188">
        <f>[3]Données_Planning!F197</f>
        <v>0</v>
      </c>
      <c r="K199" s="188">
        <f>[3]Données_Planning!E197</f>
        <v>0</v>
      </c>
      <c r="L199" s="189">
        <f>[3]Données_Planning!G197</f>
        <v>0</v>
      </c>
      <c r="M199" s="190">
        <f>(IF(OR(A199="DWF",A199="DNF"),0,QUOTIENT(Données_Planning!J197,60)))</f>
        <v>0</v>
      </c>
      <c r="N199" s="191" t="str">
        <f t="shared" si="35"/>
        <v>min</v>
      </c>
      <c r="O199" s="192">
        <f>(IF(OR(A199="DWF",A199="DNF"),Données_Planning!J197,MOD(Données_Planning!J197,60)))</f>
        <v>0</v>
      </c>
      <c r="P199" s="193" t="str">
        <f t="shared" si="39"/>
        <v>s</v>
      </c>
      <c r="Q199" s="194">
        <f>(IF(OR(A199="DWF",A199="DNF"),0,QUOTIENT(Données_Planning!I197,60)))</f>
        <v>0</v>
      </c>
      <c r="R199" s="191" t="str">
        <f t="shared" si="40"/>
        <v>min</v>
      </c>
      <c r="S199" s="192">
        <f>(IF(OR(A199="DWF",A199="DNF"),Données_Planning!I197,MOD(Données_Planning!I197,60)))</f>
        <v>0</v>
      </c>
      <c r="T199" s="193" t="str">
        <f t="shared" si="41"/>
        <v>s</v>
      </c>
      <c r="U199" s="194">
        <f>(IF(OR(A199="DWF",A199="DNF"),0,QUOTIENT(Données_Planning!K197,60)))</f>
        <v>0</v>
      </c>
      <c r="V199" s="191" t="str">
        <f t="shared" si="42"/>
        <v>min</v>
      </c>
      <c r="W199" s="192">
        <f>(IF(OR(A199="DWF",A199="DNF"),Données_Planning!K197,MOD(Données_Planning!K197,60)))</f>
        <v>0</v>
      </c>
      <c r="X199" s="195" t="str">
        <f t="shared" si="43"/>
        <v>s</v>
      </c>
      <c r="Y199" s="196"/>
    </row>
    <row r="200" spans="1:25" ht="23.25" hidden="1" x14ac:dyDescent="0.35">
      <c r="A200" s="207">
        <f>[3]Données_Planning!A198</f>
        <v>0</v>
      </c>
      <c r="B200" s="182">
        <f>[3]Données_Planning!B198</f>
        <v>0</v>
      </c>
      <c r="C200" s="183">
        <f>[3]Données_Planning!C198</f>
        <v>0</v>
      </c>
      <c r="D200" s="184">
        <f t="shared" si="36"/>
        <v>0</v>
      </c>
      <c r="E200" s="184">
        <f t="shared" si="37"/>
        <v>0</v>
      </c>
      <c r="F200" s="185">
        <f t="shared" si="38"/>
        <v>0</v>
      </c>
      <c r="G200" s="186">
        <f>[3]Données_Planning!L198</f>
        <v>0</v>
      </c>
      <c r="H200" s="187">
        <f>[3]Données_Planning!H198</f>
        <v>0</v>
      </c>
      <c r="I200" s="182">
        <f>[3]Données_Planning!D198</f>
        <v>0</v>
      </c>
      <c r="J200" s="188">
        <f>[3]Données_Planning!F198</f>
        <v>0</v>
      </c>
      <c r="K200" s="188">
        <f>[3]Données_Planning!E198</f>
        <v>0</v>
      </c>
      <c r="L200" s="189">
        <f>[3]Données_Planning!G198</f>
        <v>0</v>
      </c>
      <c r="M200" s="190">
        <f>(IF(OR(A200="DWF",A200="DNF"),0,QUOTIENT(Données_Planning!J198,60)))</f>
        <v>0</v>
      </c>
      <c r="N200" s="191" t="str">
        <f t="shared" si="35"/>
        <v>min</v>
      </c>
      <c r="O200" s="192">
        <f>(IF(OR(A200="DWF",A200="DNF"),Données_Planning!J198,MOD(Données_Planning!J198,60)))</f>
        <v>0</v>
      </c>
      <c r="P200" s="193" t="str">
        <f t="shared" si="39"/>
        <v>s</v>
      </c>
      <c r="Q200" s="194">
        <f>(IF(OR(A200="DWF",A200="DNF"),0,QUOTIENT(Données_Planning!I198,60)))</f>
        <v>0</v>
      </c>
      <c r="R200" s="191" t="str">
        <f t="shared" si="40"/>
        <v>min</v>
      </c>
      <c r="S200" s="192">
        <f>(IF(OR(A200="DWF",A200="DNF"),Données_Planning!I198,MOD(Données_Planning!I198,60)))</f>
        <v>0</v>
      </c>
      <c r="T200" s="193" t="str">
        <f t="shared" si="41"/>
        <v>s</v>
      </c>
      <c r="U200" s="194">
        <f>(IF(OR(A200="DWF",A200="DNF"),0,QUOTIENT(Données_Planning!K198,60)))</f>
        <v>0</v>
      </c>
      <c r="V200" s="191" t="str">
        <f t="shared" si="42"/>
        <v>min</v>
      </c>
      <c r="W200" s="192">
        <f>(IF(OR(A200="DWF",A200="DNF"),Données_Planning!K198,MOD(Données_Planning!K198,60)))</f>
        <v>0</v>
      </c>
      <c r="X200" s="195" t="str">
        <f t="shared" si="43"/>
        <v>s</v>
      </c>
      <c r="Y200" s="196"/>
    </row>
    <row r="201" spans="1:25" ht="23.25" hidden="1" x14ac:dyDescent="0.35">
      <c r="A201" s="207">
        <f>[3]Données_Planning!A199</f>
        <v>0</v>
      </c>
      <c r="B201" s="182">
        <f>[3]Données_Planning!B199</f>
        <v>0</v>
      </c>
      <c r="C201" s="183">
        <f>[3]Données_Planning!C199</f>
        <v>0</v>
      </c>
      <c r="D201" s="184">
        <f t="shared" si="36"/>
        <v>0</v>
      </c>
      <c r="E201" s="184">
        <f t="shared" si="37"/>
        <v>0</v>
      </c>
      <c r="F201" s="185">
        <f t="shared" si="38"/>
        <v>0</v>
      </c>
      <c r="G201" s="186">
        <f>[3]Données_Planning!L199</f>
        <v>0</v>
      </c>
      <c r="H201" s="187">
        <f>[3]Données_Planning!H199</f>
        <v>0</v>
      </c>
      <c r="I201" s="182">
        <f>[3]Données_Planning!D199</f>
        <v>0</v>
      </c>
      <c r="J201" s="188">
        <f>[3]Données_Planning!F199</f>
        <v>0</v>
      </c>
      <c r="K201" s="188">
        <f>[3]Données_Planning!E199</f>
        <v>0</v>
      </c>
      <c r="L201" s="189">
        <f>[3]Données_Planning!G199</f>
        <v>0</v>
      </c>
      <c r="M201" s="190">
        <f>(IF(OR(A201="DWF",A201="DNF"),0,QUOTIENT(Données_Planning!J199,60)))</f>
        <v>0</v>
      </c>
      <c r="N201" s="191" t="str">
        <f t="shared" si="35"/>
        <v>min</v>
      </c>
      <c r="O201" s="192">
        <f>(IF(OR(A201="DWF",A201="DNF"),Données_Planning!J199,MOD(Données_Planning!J199,60)))</f>
        <v>0</v>
      </c>
      <c r="P201" s="193" t="str">
        <f t="shared" si="39"/>
        <v>s</v>
      </c>
      <c r="Q201" s="194">
        <f>(IF(OR(A201="DWF",A201="DNF"),0,QUOTIENT(Données_Planning!I199,60)))</f>
        <v>0</v>
      </c>
      <c r="R201" s="191" t="str">
        <f t="shared" si="40"/>
        <v>min</v>
      </c>
      <c r="S201" s="192">
        <f>(IF(OR(A201="DWF",A201="DNF"),Données_Planning!I199,MOD(Données_Planning!I199,60)))</f>
        <v>0</v>
      </c>
      <c r="T201" s="193" t="str">
        <f t="shared" si="41"/>
        <v>s</v>
      </c>
      <c r="U201" s="194">
        <f>(IF(OR(A201="DWF",A201="DNF"),0,QUOTIENT(Données_Planning!K199,60)))</f>
        <v>0</v>
      </c>
      <c r="V201" s="191" t="str">
        <f t="shared" si="42"/>
        <v>min</v>
      </c>
      <c r="W201" s="192">
        <f>(IF(OR(A201="DWF",A201="DNF"),Données_Planning!K199,MOD(Données_Planning!K199,60)))</f>
        <v>0</v>
      </c>
      <c r="X201" s="195" t="str">
        <f t="shared" si="43"/>
        <v>s</v>
      </c>
      <c r="Y201" s="196"/>
    </row>
    <row r="202" spans="1:25" ht="23.25" hidden="1" x14ac:dyDescent="0.35">
      <c r="A202" s="207">
        <f>[3]Données_Planning!A200</f>
        <v>0</v>
      </c>
      <c r="B202" s="182">
        <f>[3]Données_Planning!B200</f>
        <v>0</v>
      </c>
      <c r="C202" s="183">
        <f>[3]Données_Planning!C200</f>
        <v>0</v>
      </c>
      <c r="D202" s="184">
        <f t="shared" si="36"/>
        <v>0</v>
      </c>
      <c r="E202" s="184">
        <f t="shared" si="37"/>
        <v>0</v>
      </c>
      <c r="F202" s="185">
        <f t="shared" si="38"/>
        <v>0</v>
      </c>
      <c r="G202" s="186">
        <f>[3]Données_Planning!L200</f>
        <v>0</v>
      </c>
      <c r="H202" s="187">
        <f>[3]Données_Planning!H200</f>
        <v>0</v>
      </c>
      <c r="I202" s="182">
        <f>[3]Données_Planning!D200</f>
        <v>0</v>
      </c>
      <c r="J202" s="188">
        <f>[3]Données_Planning!F200</f>
        <v>0</v>
      </c>
      <c r="K202" s="188">
        <f>[3]Données_Planning!E200</f>
        <v>0</v>
      </c>
      <c r="L202" s="189">
        <f>[3]Données_Planning!G200</f>
        <v>0</v>
      </c>
      <c r="M202" s="190">
        <f>(IF(OR(A202="DWF",A202="DNF"),0,QUOTIENT(Données_Planning!J200,60)))</f>
        <v>0</v>
      </c>
      <c r="N202" s="191" t="str">
        <f t="shared" si="35"/>
        <v>min</v>
      </c>
      <c r="O202" s="192">
        <f>(IF(OR(A202="DWF",A202="DNF"),Données_Planning!J200,MOD(Données_Planning!J200,60)))</f>
        <v>0</v>
      </c>
      <c r="P202" s="193" t="str">
        <f t="shared" si="39"/>
        <v>s</v>
      </c>
      <c r="Q202" s="194">
        <f>(IF(OR(A202="DWF",A202="DNF"),0,QUOTIENT(Données_Planning!I200,60)))</f>
        <v>0</v>
      </c>
      <c r="R202" s="191" t="str">
        <f t="shared" si="40"/>
        <v>min</v>
      </c>
      <c r="S202" s="192">
        <f>(IF(OR(A202="DWF",A202="DNF"),Données_Planning!I200,MOD(Données_Planning!I200,60)))</f>
        <v>0</v>
      </c>
      <c r="T202" s="193" t="str">
        <f t="shared" si="41"/>
        <v>s</v>
      </c>
      <c r="U202" s="194">
        <f>(IF(OR(A202="DWF",A202="DNF"),0,QUOTIENT(Données_Planning!K200,60)))</f>
        <v>0</v>
      </c>
      <c r="V202" s="191" t="str">
        <f t="shared" si="42"/>
        <v>min</v>
      </c>
      <c r="W202" s="192">
        <f>(IF(OR(A202="DWF",A202="DNF"),Données_Planning!K200,MOD(Données_Planning!K200,60)))</f>
        <v>0</v>
      </c>
      <c r="X202" s="195" t="str">
        <f t="shared" si="43"/>
        <v>s</v>
      </c>
      <c r="Y202" s="196"/>
    </row>
  </sheetData>
  <autoFilter ref="A1:Y202">
    <filterColumn colId="1" showButton="0"/>
    <filterColumn colId="3" showButton="0"/>
    <filterColumn colId="4" showButton="0"/>
    <filterColumn colId="5" showButton="0"/>
    <filterColumn colId="7">
      <filters>
        <filter val="Apneaman CZE"/>
      </filters>
    </filterColumn>
    <filterColumn colId="8" showButton="0"/>
    <filterColumn colId="9" showButton="0"/>
    <filterColumn colId="10" showButton="0"/>
    <filterColumn colId="12" showButton="0"/>
    <filterColumn colId="13" showButton="0"/>
    <filterColumn colId="14" showButton="0"/>
    <filterColumn colId="16" showButton="0"/>
    <filterColumn colId="17" showButton="0"/>
    <filterColumn colId="18" showButton="0"/>
    <filterColumn colId="20" showButton="0"/>
    <filterColumn colId="21" showButton="0"/>
    <filterColumn colId="22" showButton="0"/>
  </autoFilter>
  <mergeCells count="11">
    <mergeCell ref="Q1:T2"/>
    <mergeCell ref="U1:X1"/>
    <mergeCell ref="Y1:Y2"/>
    <mergeCell ref="M2:P2"/>
    <mergeCell ref="U2:X2"/>
    <mergeCell ref="M1:P1"/>
    <mergeCell ref="A1:A2"/>
    <mergeCell ref="B1:C1"/>
    <mergeCell ref="D1:G1"/>
    <mergeCell ref="H1:H2"/>
    <mergeCell ref="I1:L1"/>
  </mergeCells>
  <conditionalFormatting sqref="A1:Y3 M4:Y202">
    <cfRule type="cellIs" dxfId="2" priority="2" operator="equal">
      <formula>0</formula>
    </cfRule>
  </conditionalFormatting>
  <conditionalFormatting sqref="A4:L202">
    <cfRule type="cellIs" dxfId="1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3</vt:i4>
      </vt:variant>
    </vt:vector>
  </HeadingPairs>
  <TitlesOfParts>
    <vt:vector size="13" baseType="lpstr">
      <vt:lpstr>Données_Planning</vt:lpstr>
      <vt:lpstr>Visu_Planning</vt:lpstr>
      <vt:lpstr>Passages &amp; Appels</vt:lpstr>
      <vt:lpstr>Emargement</vt:lpstr>
      <vt:lpstr>Perf_DWF</vt:lpstr>
      <vt:lpstr>Perf_Statique</vt:lpstr>
      <vt:lpstr>Perf_DNF</vt:lpstr>
      <vt:lpstr>Perf_Speed100</vt:lpstr>
      <vt:lpstr>Perf_16x50</vt:lpstr>
      <vt:lpstr>Feuil1</vt:lpstr>
      <vt:lpstr>'Passages &amp; Appels'!Impression_des_titres</vt:lpstr>
      <vt:lpstr>Visu_Planning!Impression_des_titres</vt:lpstr>
      <vt:lpstr>Visu_Planning!Zone_d_impression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2019-05-11T22:04:23Z</dcterms:modified>
</cp:coreProperties>
</file>